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lenovo\Dropbox\Mabuchi Indonesia\2023\03. March\02. Working Paper\"/>
    </mc:Choice>
  </mc:AlternateContent>
  <xr:revisionPtr revIDLastSave="0" documentId="13_ncr:1_{BE501094-5ED6-4305-82E7-E55DD17E9BBE}" xr6:coauthVersionLast="47" xr6:coauthVersionMax="47" xr10:uidLastSave="{00000000-0000-0000-0000-000000000000}"/>
  <bookViews>
    <workbookView xWindow="-110" yWindow="-110" windowWidth="19420" windowHeight="10420" firstSheet="1" activeTab="2" xr2:uid="{778176B9-904F-468C-AA8E-EC07A56AEE15}"/>
  </bookViews>
  <sheets>
    <sheet name="Summary" sheetId="10" state="hidden" r:id="rId1"/>
    <sheet name="Notes" sheetId="11" r:id="rId2"/>
    <sheet name="Checklist MBI" sheetId="15" r:id="rId3"/>
    <sheet name="Balance Sheet" sheetId="18" r:id="rId4"/>
    <sheet name="Profit &amp; Loss" sheetId="19" r:id="rId5"/>
    <sheet name="A-1.1" sheetId="2" r:id="rId6"/>
    <sheet name="MASTER SHEET" sheetId="1" state="hidden" r:id="rId7"/>
    <sheet name="B-1.1" sheetId="3" state="hidden" r:id="rId8"/>
    <sheet name="C-1.1" sheetId="4" state="hidden" r:id="rId9"/>
    <sheet name="D-1.1" sheetId="5" state="hidden" r:id="rId10"/>
    <sheet name="E-1.1" sheetId="6" r:id="rId11"/>
    <sheet name="E-1.2" sheetId="12" r:id="rId12"/>
    <sheet name="F-1.1" sheetId="7" state="hidden" r:id="rId13"/>
    <sheet name="G-1.1" sheetId="8" r:id="rId14"/>
    <sheet name="H-1.1" sheetId="9" state="hidden" r:id="rId15"/>
  </sheets>
  <externalReferences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</externalReferences>
  <definedNames>
    <definedName name="\0">#N/A</definedName>
    <definedName name="\a">#REF!</definedName>
    <definedName name="\APR">#REF!</definedName>
    <definedName name="\AUG">#REF!</definedName>
    <definedName name="\b">#REF!</definedName>
    <definedName name="\BRYTD">#REF!</definedName>
    <definedName name="\BSYTD">#REF!</definedName>
    <definedName name="\BTWO">#REF!</definedName>
    <definedName name="\BUYTD">#REF!</definedName>
    <definedName name="\c">#REF!</definedName>
    <definedName name="\CTWO">#REF!</definedName>
    <definedName name="\d">#REF!</definedName>
    <definedName name="\DEC">#REF!</definedName>
    <definedName name="\DTWO">#REF!</definedName>
    <definedName name="\e">#REF!</definedName>
    <definedName name="\FEB">#REF!</definedName>
    <definedName name="\JAN">#REF!</definedName>
    <definedName name="\MAR">#REF!</definedName>
    <definedName name="\MAY">#REF!</definedName>
    <definedName name="\NOV">#REF!</definedName>
    <definedName name="\OCT">#REF!</definedName>
    <definedName name="\p">#REF!</definedName>
    <definedName name="\SEP">#REF!</definedName>
    <definedName name="___________RSE2">#REF!</definedName>
    <definedName name="__________DAT10">#REF!</definedName>
    <definedName name="__________DAT11">#REF!</definedName>
    <definedName name="__________DAT12">#REF!</definedName>
    <definedName name="__________DAT13">#REF!</definedName>
    <definedName name="__________DAT14">#REF!</definedName>
    <definedName name="__________DAT15">#REF!</definedName>
    <definedName name="__________DAT16">#REF!</definedName>
    <definedName name="__________DAT2">#REF!</definedName>
    <definedName name="__________DAT3">#REF!</definedName>
    <definedName name="__________DAT7">#REF!</definedName>
    <definedName name="__________DAT8">#REF!</definedName>
    <definedName name="__________DAT9">#REF!</definedName>
    <definedName name="__________poc01">#REF!</definedName>
    <definedName name="__________poc02">#REF!</definedName>
    <definedName name="__________poc03">#REF!</definedName>
    <definedName name="__________poc04">#REF!</definedName>
    <definedName name="__________poc05">#REF!</definedName>
    <definedName name="__________PPH25">#REF!</definedName>
    <definedName name="__________vib01">#REF!</definedName>
    <definedName name="__________vib02">#REF!</definedName>
    <definedName name="__________vib03">#REF!</definedName>
    <definedName name="__________vib04">#REF!</definedName>
    <definedName name="__________vib05">#REF!</definedName>
    <definedName name="__________vib06">#REF!</definedName>
    <definedName name="__________vib07">#REF!</definedName>
    <definedName name="__________WS1">#REF!</definedName>
    <definedName name="__________WS2">#REF!</definedName>
    <definedName name="_________CDD763">#REF!</definedName>
    <definedName name="_________DAT4">#REF!</definedName>
    <definedName name="_________DAT5">#REF!</definedName>
    <definedName name="_________MEI2" hidden="1">#REF!</definedName>
    <definedName name="_________PPh21">#REF!</definedName>
    <definedName name="_________PPH23">#REF!</definedName>
    <definedName name="_________PPh26">#REF!</definedName>
    <definedName name="_________R214385">#REF!</definedName>
    <definedName name="_________RSE1">#REF!</definedName>
    <definedName name="_________RSE2">#REF!</definedName>
    <definedName name="_________wm1" hidden="1">#REF!</definedName>
    <definedName name="________DAT10">#REF!</definedName>
    <definedName name="________DAT11">#REF!</definedName>
    <definedName name="________DAT12">#REF!</definedName>
    <definedName name="________DAT13">#REF!</definedName>
    <definedName name="________DAT14">#REF!</definedName>
    <definedName name="________DAT15">#REF!</definedName>
    <definedName name="________DAT16">#REF!</definedName>
    <definedName name="________DAT2">#REF!</definedName>
    <definedName name="________DAT3">#REF!</definedName>
    <definedName name="________DAT7">#REF!</definedName>
    <definedName name="________DAT8">#REF!</definedName>
    <definedName name="________DAT9">#REF!</definedName>
    <definedName name="________poc01">#REF!</definedName>
    <definedName name="________poc02">#REF!</definedName>
    <definedName name="________poc03">#REF!</definedName>
    <definedName name="________poc04">#REF!</definedName>
    <definedName name="________poc05">#REF!</definedName>
    <definedName name="________PPH25">#REF!</definedName>
    <definedName name="________RSE2">#REF!</definedName>
    <definedName name="________vib01">#REF!</definedName>
    <definedName name="________vib02">#REF!</definedName>
    <definedName name="________vib03">#REF!</definedName>
    <definedName name="________vib04">#REF!</definedName>
    <definedName name="________vib05">#REF!</definedName>
    <definedName name="________vib06">#REF!</definedName>
    <definedName name="________vib07">#REF!</definedName>
    <definedName name="________wd1">#REF!</definedName>
    <definedName name="________WH128">#N/A</definedName>
    <definedName name="________WS1">#REF!</definedName>
    <definedName name="________WS2">#REF!</definedName>
    <definedName name="_______CDD763">#REF!</definedName>
    <definedName name="_______DAT10">#REF!</definedName>
    <definedName name="_______DAT11">#REF!</definedName>
    <definedName name="_______DAT12">#REF!</definedName>
    <definedName name="_______DAT13">#REF!</definedName>
    <definedName name="_______DAT14">#REF!</definedName>
    <definedName name="_______DAT15">#REF!</definedName>
    <definedName name="_______DAT16">#REF!</definedName>
    <definedName name="_______DAT2">#REF!</definedName>
    <definedName name="_______DAT3">#REF!</definedName>
    <definedName name="_______DAT4">#REF!</definedName>
    <definedName name="_______DAT5">#REF!</definedName>
    <definedName name="_______DAT7">#REF!</definedName>
    <definedName name="_______DAT8">#REF!</definedName>
    <definedName name="_______DAT9">#REF!</definedName>
    <definedName name="_______hk1">#REF!</definedName>
    <definedName name="_______MEI2" hidden="1">#REF!</definedName>
    <definedName name="_______poc01">#REF!</definedName>
    <definedName name="_______poc02">#REF!</definedName>
    <definedName name="_______poc03">#REF!</definedName>
    <definedName name="_______poc04">#REF!</definedName>
    <definedName name="_______poc05">#REF!</definedName>
    <definedName name="_______PPh21">#REF!</definedName>
    <definedName name="_______PPH23">#REF!</definedName>
    <definedName name="_______PPH25">#REF!</definedName>
    <definedName name="_______PPh26">#REF!</definedName>
    <definedName name="_______R214385">#REF!</definedName>
    <definedName name="_______RSE1">#REF!</definedName>
    <definedName name="_______RSE2">#REF!</definedName>
    <definedName name="_______vib01">#REF!</definedName>
    <definedName name="_______vib02">#REF!</definedName>
    <definedName name="_______vib03">#REF!</definedName>
    <definedName name="_______vib04">#REF!</definedName>
    <definedName name="_______vib05">#REF!</definedName>
    <definedName name="_______vib06">#REF!</definedName>
    <definedName name="_______vib07">#REF!</definedName>
    <definedName name="_______wd1">#REF!</definedName>
    <definedName name="_______WH128">#N/A</definedName>
    <definedName name="_______wm1" hidden="1">#REF!</definedName>
    <definedName name="_______WS1">#REF!</definedName>
    <definedName name="_______WS2">#REF!</definedName>
    <definedName name="______CDD763">#REF!</definedName>
    <definedName name="______DAT10">#REF!</definedName>
    <definedName name="______DAT11">#REF!</definedName>
    <definedName name="______DAT12">#REF!</definedName>
    <definedName name="______DAT13">#REF!</definedName>
    <definedName name="______DAT14">#REF!</definedName>
    <definedName name="______DAT15">#REF!</definedName>
    <definedName name="______DAT16">#REF!</definedName>
    <definedName name="______DAT2">#REF!</definedName>
    <definedName name="______DAT3">#REF!</definedName>
    <definedName name="______DAT4">#REF!</definedName>
    <definedName name="______DAT5">#REF!</definedName>
    <definedName name="______DAT7">#REF!</definedName>
    <definedName name="______DAT8">#REF!</definedName>
    <definedName name="______DAT9">#REF!</definedName>
    <definedName name="______hk1">#REF!</definedName>
    <definedName name="______MEI2" hidden="1">#REF!</definedName>
    <definedName name="______poc01">#REF!</definedName>
    <definedName name="______poc02">#REF!</definedName>
    <definedName name="______poc03">#REF!</definedName>
    <definedName name="______poc04">#REF!</definedName>
    <definedName name="______poc05">#REF!</definedName>
    <definedName name="______PPh21">#REF!</definedName>
    <definedName name="______PPH23">#REF!</definedName>
    <definedName name="______PPH25">#REF!</definedName>
    <definedName name="______PPh26">#REF!</definedName>
    <definedName name="______R214385">#REF!</definedName>
    <definedName name="______RSE1">#REF!</definedName>
    <definedName name="______RSE2">#REF!</definedName>
    <definedName name="______vib01">#REF!</definedName>
    <definedName name="______vib02">#REF!</definedName>
    <definedName name="______vib03">#REF!</definedName>
    <definedName name="______vib04">#REF!</definedName>
    <definedName name="______vib05">#REF!</definedName>
    <definedName name="______vib06">#REF!</definedName>
    <definedName name="______vib07">#REF!</definedName>
    <definedName name="______wd1">#REF!</definedName>
    <definedName name="______WH128">#N/A</definedName>
    <definedName name="______wm1" hidden="1">#REF!</definedName>
    <definedName name="______WS1">#REF!</definedName>
    <definedName name="______WS2">#REF!</definedName>
    <definedName name="_____CDD763">#REF!</definedName>
    <definedName name="_____DAT10">#REF!</definedName>
    <definedName name="_____DAT11">#REF!</definedName>
    <definedName name="_____DAT12">#REF!</definedName>
    <definedName name="_____DAT13">#REF!</definedName>
    <definedName name="_____DAT14">#REF!</definedName>
    <definedName name="_____DAT15">#REF!</definedName>
    <definedName name="_____DAT16">#REF!</definedName>
    <definedName name="_____DAT2">#REF!</definedName>
    <definedName name="_____DAT3">#REF!</definedName>
    <definedName name="_____DAT4">#REF!</definedName>
    <definedName name="_____DAT5">#REF!</definedName>
    <definedName name="_____DAT7">#REF!</definedName>
    <definedName name="_____DAT8">#REF!</definedName>
    <definedName name="_____DAT9">#REF!</definedName>
    <definedName name="_____fc1">[1]popmc!$B$47:$Y$97</definedName>
    <definedName name="_____fc2">[1]popmc!$B$47:$Y$97</definedName>
    <definedName name="_____hk1">#REF!</definedName>
    <definedName name="_____MEI2" hidden="1">#REF!</definedName>
    <definedName name="_____oe96">[2]FM2!#REF!</definedName>
    <definedName name="_____poc01">#REF!</definedName>
    <definedName name="_____poc02">#REF!</definedName>
    <definedName name="_____poc03">#REF!</definedName>
    <definedName name="_____poc04">#REF!</definedName>
    <definedName name="_____poc05">#REF!</definedName>
    <definedName name="_____PPh21">#REF!</definedName>
    <definedName name="_____PPH23">#REF!</definedName>
    <definedName name="_____PPH25">#REF!</definedName>
    <definedName name="_____PPh26">#REF!</definedName>
    <definedName name="_____R214385">#REF!</definedName>
    <definedName name="_____RSE1">#REF!</definedName>
    <definedName name="_____RSE2">#REF!</definedName>
    <definedName name="_____sh1">[3]TIRE2002!$AH$2</definedName>
    <definedName name="_____sh2">[3]TIRE2002!$AI$2</definedName>
    <definedName name="_____SHH1">'[4]CM32 p eq tu'!$AH$2</definedName>
    <definedName name="_____TB12">NA()</definedName>
    <definedName name="_____US21">'[4]CM32 p eq ti'!#REF!</definedName>
    <definedName name="_____us22">[5]IBMC105!$J$34</definedName>
    <definedName name="_____us23">[5]IBMC105!$M$34</definedName>
    <definedName name="_____us24">[5]IBMC105!$P$34</definedName>
    <definedName name="_____us25">[5]IBMC105!$S$34</definedName>
    <definedName name="_____us26">'[4]CM32 p eq ti'!#REF!</definedName>
    <definedName name="_____us3">[5]RPBUPLAN01!$AQ$2</definedName>
    <definedName name="_____us4">[5]RPBUPLAN01!$AR$2</definedName>
    <definedName name="_____usd1">'[6]BUTYL 070303 '!$R$1</definedName>
    <definedName name="_____USQ10">'[4]CM32 p eq ti'!#REF!</definedName>
    <definedName name="_____USQ11">'[4]CM32 p eq ti'!#REF!</definedName>
    <definedName name="_____USQ12">'[4]CM32 p eq ti'!#REF!</definedName>
    <definedName name="_____USQ2">'[4]CM32 p eq ti'!#REF!</definedName>
    <definedName name="_____USQ3">'[4]CM32 p eq ti'!#REF!</definedName>
    <definedName name="_____USQ4">'[4]CM32 p eq ti'!#REF!</definedName>
    <definedName name="_____USQ5">'[4]CM32 p eq ti'!#REF!</definedName>
    <definedName name="_____USQ6">'[4]CM32 p eq ti'!#REF!</definedName>
    <definedName name="_____USQ7">'[4]CM32 p eq ti'!#REF!</definedName>
    <definedName name="_____USQ8">'[4]CM32 p eq ti'!#REF!</definedName>
    <definedName name="_____USQ9">'[4]CM32 p eq ti'!#REF!</definedName>
    <definedName name="_____vib01">#REF!</definedName>
    <definedName name="_____vib02">#REF!</definedName>
    <definedName name="_____vib03">#REF!</definedName>
    <definedName name="_____vib04">#REF!</definedName>
    <definedName name="_____vib05">#REF!</definedName>
    <definedName name="_____vib06">#REF!</definedName>
    <definedName name="_____vib07">#REF!</definedName>
    <definedName name="_____wd1">#REF!</definedName>
    <definedName name="_____WH128">#N/A</definedName>
    <definedName name="_____wm1" hidden="1">#REF!</definedName>
    <definedName name="_____WS1">#REF!</definedName>
    <definedName name="_____WS2">#REF!</definedName>
    <definedName name="____CDD763">#REF!</definedName>
    <definedName name="____DAT1">#REF!</definedName>
    <definedName name="____DAT10">#REF!</definedName>
    <definedName name="____DAT11">#REF!</definedName>
    <definedName name="____DAT12">#REF!</definedName>
    <definedName name="____DAT13">#REF!</definedName>
    <definedName name="____DAT14">#REF!</definedName>
    <definedName name="____DAT15">#REF!</definedName>
    <definedName name="____DAT16">#REF!</definedName>
    <definedName name="____DAT2">#REF!</definedName>
    <definedName name="____DAT3">#REF!</definedName>
    <definedName name="____DAT4">#REF!</definedName>
    <definedName name="____DAT5">#REF!</definedName>
    <definedName name="____DAT6">#REF!</definedName>
    <definedName name="____DAT7">#REF!</definedName>
    <definedName name="____DAT8">#REF!</definedName>
    <definedName name="____DAT9">#REF!</definedName>
    <definedName name="____fc1">[1]popmc!$B$47:$Y$97</definedName>
    <definedName name="____fc2">[1]popmc!$B$47:$Y$97</definedName>
    <definedName name="____hk1">#REF!</definedName>
    <definedName name="____MEI2" hidden="1">#REF!</definedName>
    <definedName name="____oe96">[2]FM2!#REF!</definedName>
    <definedName name="____osp1">#REF!</definedName>
    <definedName name="____poc01">#REF!</definedName>
    <definedName name="____poc02">#REF!</definedName>
    <definedName name="____poc03">#REF!</definedName>
    <definedName name="____poc04">#REF!</definedName>
    <definedName name="____poc05">#REF!</definedName>
    <definedName name="____PPh21">#REF!</definedName>
    <definedName name="____PPH23">#REF!</definedName>
    <definedName name="____PPH25">#REF!</definedName>
    <definedName name="____PPh26">#REF!</definedName>
    <definedName name="____R214385">#REF!</definedName>
    <definedName name="____RSE1">#REF!</definedName>
    <definedName name="____RSE2">#REF!</definedName>
    <definedName name="____sh1">[3]TIRE2002!$AH$2</definedName>
    <definedName name="____sh2">[3]TIRE2002!$AI$2</definedName>
    <definedName name="____sh3">[3]TIRE2002!$AJ$2</definedName>
    <definedName name="____SHH1">'[4]CM32 p eq tu'!$AH$2</definedName>
    <definedName name="____SHH2">'[4]CM32 p eq tu'!$AI$2</definedName>
    <definedName name="____SHH3">'[4]CM32 p eq tu'!$AJ$2</definedName>
    <definedName name="____TB12">NA()</definedName>
    <definedName name="____us2">[5]RPBUPLAN01!$AP$2</definedName>
    <definedName name="____US21">'[4]CM32 p eq ti'!#REF!</definedName>
    <definedName name="____us22">[5]IBMC105!$J$34</definedName>
    <definedName name="____us23">[5]IBMC105!$M$34</definedName>
    <definedName name="____us24">[5]IBMC105!$P$34</definedName>
    <definedName name="____us25">[5]IBMC105!$S$34</definedName>
    <definedName name="____us26">'[4]CM32 p eq ti'!#REF!</definedName>
    <definedName name="____us3">[5]RPBUPLAN01!$AQ$2</definedName>
    <definedName name="____us4">[5]RPBUPLAN01!$AR$2</definedName>
    <definedName name="____usd1">'[6]BUTYL 070303 '!$R$1</definedName>
    <definedName name="____USQ10">'[4]CM32 p eq ti'!#REF!</definedName>
    <definedName name="____USQ11">'[4]CM32 p eq ti'!#REF!</definedName>
    <definedName name="____USQ12">'[4]CM32 p eq ti'!#REF!</definedName>
    <definedName name="____USQ2">'[4]CM32 p eq ti'!#REF!</definedName>
    <definedName name="____USQ3">'[4]CM32 p eq ti'!#REF!</definedName>
    <definedName name="____USQ4">'[4]CM32 p eq ti'!#REF!</definedName>
    <definedName name="____USQ5">'[4]CM32 p eq ti'!#REF!</definedName>
    <definedName name="____USQ6">'[4]CM32 p eq ti'!#REF!</definedName>
    <definedName name="____USQ7">'[4]CM32 p eq ti'!#REF!</definedName>
    <definedName name="____USQ8">'[4]CM32 p eq ti'!#REF!</definedName>
    <definedName name="____USQ9">'[4]CM32 p eq ti'!#REF!</definedName>
    <definedName name="____vib01">#REF!</definedName>
    <definedName name="____vib02">#REF!</definedName>
    <definedName name="____vib03">#REF!</definedName>
    <definedName name="____vib04">#REF!</definedName>
    <definedName name="____vib05">#REF!</definedName>
    <definedName name="____vib06">#REF!</definedName>
    <definedName name="____vib07">#REF!</definedName>
    <definedName name="____wd1">#REF!</definedName>
    <definedName name="____WH128">#N/A</definedName>
    <definedName name="____wm1" hidden="1">#REF!</definedName>
    <definedName name="____WS1">#REF!</definedName>
    <definedName name="____WS2">#REF!</definedName>
    <definedName name="___CDD763">#REF!</definedName>
    <definedName name="___DAT1" localSheetId="11">[7]K.6DEPOSIT!#REF!</definedName>
    <definedName name="___DAT1">#REF!</definedName>
    <definedName name="___DAT10">#REF!</definedName>
    <definedName name="___DAT11">#REF!</definedName>
    <definedName name="___DAT12">#REF!</definedName>
    <definedName name="___DAT13">#REF!</definedName>
    <definedName name="___DAT14">#REF!</definedName>
    <definedName name="___DAT15">#REF!</definedName>
    <definedName name="___DAT16">#REF!</definedName>
    <definedName name="___DAT2">#REF!</definedName>
    <definedName name="___DAT3">#REF!</definedName>
    <definedName name="___DAT4">#REF!</definedName>
    <definedName name="___DAT5">#REF!</definedName>
    <definedName name="___DAT6">#REF!</definedName>
    <definedName name="___DAT7">#REF!</definedName>
    <definedName name="___DAT8">#REF!</definedName>
    <definedName name="___DAT9">#REF!</definedName>
    <definedName name="___fc1">[1]popmc!$B$47:$Y$97</definedName>
    <definedName name="___fc2">[1]popmc!$B$47:$Y$97</definedName>
    <definedName name="___hk1">#REF!</definedName>
    <definedName name="___Key1" hidden="1">#REF!</definedName>
    <definedName name="___Key2" hidden="1">#REF!</definedName>
    <definedName name="___klu1">#REF!</definedName>
    <definedName name="___klu2">#REF!</definedName>
    <definedName name="___klu3">#REF!</definedName>
    <definedName name="___klu4">#REF!</definedName>
    <definedName name="___klu5">#REF!</definedName>
    <definedName name="___MEI2" hidden="1">#REF!</definedName>
    <definedName name="___mm1">#REF!</definedName>
    <definedName name="___mm2">#REF!</definedName>
    <definedName name="___mm3">#REF!</definedName>
    <definedName name="___mm4">#REF!</definedName>
    <definedName name="___NPW1">'[8]Permanent info'!$E$5</definedName>
    <definedName name="___NPW10">'[8]Permanent info'!$R$5</definedName>
    <definedName name="___NPW11">'[8]Permanent info'!$S$5</definedName>
    <definedName name="___NPW2">'[8]Permanent info'!$G$5</definedName>
    <definedName name="___NPW3">'[8]Permanent info'!$H$5</definedName>
    <definedName name="___NPW4">'[8]Permanent info'!$I$5</definedName>
    <definedName name="___NPW5">'[8]Permanent info'!$K$5</definedName>
    <definedName name="___NPW6">'[8]Permanent info'!$L$5</definedName>
    <definedName name="___NPW7">'[8]Permanent info'!$M$5</definedName>
    <definedName name="___NPW8">'[8]Permanent info'!$O$5</definedName>
    <definedName name="___NPW9">'[8]Permanent info'!$Q$5</definedName>
    <definedName name="___oe96">[2]FM2!#REF!</definedName>
    <definedName name="___osp1">#REF!</definedName>
    <definedName name="___poc01">#REF!</definedName>
    <definedName name="___poc02">#REF!</definedName>
    <definedName name="___poc03">#REF!</definedName>
    <definedName name="___poc04">#REF!</definedName>
    <definedName name="___poc05">#REF!</definedName>
    <definedName name="___poc1">#REF!</definedName>
    <definedName name="___poc2">#REF!</definedName>
    <definedName name="___poc3">#REF!</definedName>
    <definedName name="___poc4">#REF!</definedName>
    <definedName name="___poc5">#REF!</definedName>
    <definedName name="___PPh21">#REF!</definedName>
    <definedName name="___PPH23">#REF!</definedName>
    <definedName name="___PPH25">#REF!</definedName>
    <definedName name="___PPh26">#REF!</definedName>
    <definedName name="___R214385">#REF!</definedName>
    <definedName name="___RSE1">#REF!</definedName>
    <definedName name="___RSE2">#REF!</definedName>
    <definedName name="___sh1">[3]TIRE2002!$AH$2</definedName>
    <definedName name="___sh2">[3]TIRE2002!$AI$2</definedName>
    <definedName name="___sh3">[3]TIRE2002!$AJ$2</definedName>
    <definedName name="___SHH1">'[4]CM32 p eq tu'!$AH$2</definedName>
    <definedName name="___SHH2">'[4]CM32 p eq tu'!$AI$2</definedName>
    <definedName name="___SHH3">'[4]CM32 p eq tu'!$AJ$2</definedName>
    <definedName name="___SPG1">#REF!</definedName>
    <definedName name="___SPG2">#REF!</definedName>
    <definedName name="___TB12">NA()</definedName>
    <definedName name="___us2">[5]RPBUPLAN01!$AP$2</definedName>
    <definedName name="___US21">'[4]CM32 p eq ti'!#REF!</definedName>
    <definedName name="___us22">[5]IBMC105!$J$34</definedName>
    <definedName name="___us23">[5]IBMC105!$M$34</definedName>
    <definedName name="___us24">[5]IBMC105!$P$34</definedName>
    <definedName name="___us25">[5]IBMC105!$S$34</definedName>
    <definedName name="___us26">'[4]CM32 p eq ti'!#REF!</definedName>
    <definedName name="___us3">[5]RPBUPLAN01!$AQ$2</definedName>
    <definedName name="___us4">[5]RPBUPLAN01!$AR$2</definedName>
    <definedName name="___usd1">'[6]BUTYL 070303 '!$R$1</definedName>
    <definedName name="___USQ10">'[4]CM32 p eq ti'!#REF!</definedName>
    <definedName name="___USQ11">'[4]CM32 p eq ti'!#REF!</definedName>
    <definedName name="___USQ12">'[4]CM32 p eq ti'!#REF!</definedName>
    <definedName name="___USQ2">'[4]CM32 p eq ti'!#REF!</definedName>
    <definedName name="___USQ3">'[4]CM32 p eq ti'!#REF!</definedName>
    <definedName name="___USQ4">'[4]CM32 p eq ti'!#REF!</definedName>
    <definedName name="___USQ5">'[4]CM32 p eq ti'!#REF!</definedName>
    <definedName name="___USQ6">'[4]CM32 p eq ti'!#REF!</definedName>
    <definedName name="___USQ7">'[4]CM32 p eq ti'!#REF!</definedName>
    <definedName name="___USQ8">'[4]CM32 p eq ti'!#REF!</definedName>
    <definedName name="___USQ9">'[4]CM32 p eq ti'!#REF!</definedName>
    <definedName name="___vib01">#REF!</definedName>
    <definedName name="___vib02">#REF!</definedName>
    <definedName name="___vib03">#REF!</definedName>
    <definedName name="___vib04">#REF!</definedName>
    <definedName name="___vib05">#REF!</definedName>
    <definedName name="___vib06">#REF!</definedName>
    <definedName name="___vib07">#REF!</definedName>
    <definedName name="___wd1">#REF!</definedName>
    <definedName name="___WH128">#N/A</definedName>
    <definedName name="___wm1" hidden="1">#REF!</definedName>
    <definedName name="___WS1">#REF!</definedName>
    <definedName name="___WS2">#REF!</definedName>
    <definedName name="___yy1">#REF!</definedName>
    <definedName name="___yy2">#REF!</definedName>
    <definedName name="___yy3">#REF!</definedName>
    <definedName name="___yy4">#REF!</definedName>
    <definedName name="__123Graph_AWEAKNESS" hidden="1">'[9]ocean voyage'!#REF!</definedName>
    <definedName name="__123Graph_D" localSheetId="11" hidden="1">[10]at!#REF!</definedName>
    <definedName name="__123Graph_D" hidden="1">[10]at!#REF!</definedName>
    <definedName name="__123Graph_E" localSheetId="11" hidden="1">[10]at!#REF!</definedName>
    <definedName name="__123Graph_E" hidden="1">[10]at!#REF!</definedName>
    <definedName name="__123Graph_F" localSheetId="11" hidden="1">[10]at!#REF!</definedName>
    <definedName name="__123Graph_F" hidden="1">[10]at!#REF!</definedName>
    <definedName name="__123Graph_LBL_AWEAKNESS" hidden="1">'[9]ocean voyage'!#REF!</definedName>
    <definedName name="__123Graph_XWEAKNESS" hidden="1">'[9]ocean voyage'!#REF!</definedName>
    <definedName name="__CDD763">#REF!</definedName>
    <definedName name="__DAT1" localSheetId="11">[7]K.6DEPOSIT!#REF!</definedName>
    <definedName name="__DAT1">#REF!</definedName>
    <definedName name="__DAT10">#REF!</definedName>
    <definedName name="__DAT11">#REF!</definedName>
    <definedName name="__DAT12">#REF!</definedName>
    <definedName name="__DAT13">#REF!</definedName>
    <definedName name="__DAT14">#REF!</definedName>
    <definedName name="__DAT15">#REF!</definedName>
    <definedName name="__DAT16">#REF!</definedName>
    <definedName name="__DAT2">#REF!</definedName>
    <definedName name="__DAT3">#REF!</definedName>
    <definedName name="__DAT4">#REF!</definedName>
    <definedName name="__DAT5">#REF!</definedName>
    <definedName name="__DAT6">#REF!</definedName>
    <definedName name="__DAT7">#REF!</definedName>
    <definedName name="__DAT8">#REF!</definedName>
    <definedName name="__DAT9">#REF!</definedName>
    <definedName name="__fc1">[1]popmc!$B$47:$Y$97</definedName>
    <definedName name="__fc2">[1]popmc!$B$47:$Y$97</definedName>
    <definedName name="__hk1">#REF!</definedName>
    <definedName name="__KD1">#REF!</definedName>
    <definedName name="__KD2">#REF!</definedName>
    <definedName name="__KD3">#REF!</definedName>
    <definedName name="__KD4">#REF!</definedName>
    <definedName name="__KD5">#REF!</definedName>
    <definedName name="__KE1">#REF!</definedName>
    <definedName name="__KE2">#REF!</definedName>
    <definedName name="__KE3">#REF!</definedName>
    <definedName name="__KE4">#REF!</definedName>
    <definedName name="__KE5">#REF!</definedName>
    <definedName name="__Key1" hidden="1">#REF!</definedName>
    <definedName name="__Key2" hidden="1">#REF!</definedName>
    <definedName name="__KF1">#REF!</definedName>
    <definedName name="__KF2">#REF!</definedName>
    <definedName name="__KF3">#REF!</definedName>
    <definedName name="__KF4">#REF!</definedName>
    <definedName name="__KF5">#REF!</definedName>
    <definedName name="__KG1">#REF!</definedName>
    <definedName name="__KG2">#REF!</definedName>
    <definedName name="__KG3">#REF!</definedName>
    <definedName name="__KG4">#REF!</definedName>
    <definedName name="__KG5">#REF!</definedName>
    <definedName name="__klu1">#REF!</definedName>
    <definedName name="__klu2">#REF!</definedName>
    <definedName name="__klu3">#REF!</definedName>
    <definedName name="__klu4">#REF!</definedName>
    <definedName name="__klu5">#REF!</definedName>
    <definedName name="__MEI2" hidden="1">#REF!</definedName>
    <definedName name="__mm1">#REF!</definedName>
    <definedName name="__mm2">#REF!</definedName>
    <definedName name="__mm3">#REF!</definedName>
    <definedName name="__mm4">#REF!</definedName>
    <definedName name="__NPW1">'[8]Permanent info'!$E$5</definedName>
    <definedName name="__NPW10">'[8]Permanent info'!$R$5</definedName>
    <definedName name="__NPW11">'[8]Permanent info'!$S$5</definedName>
    <definedName name="__NPW2">'[8]Permanent info'!$G$5</definedName>
    <definedName name="__NPW3">'[8]Permanent info'!$H$5</definedName>
    <definedName name="__NPW4">'[8]Permanent info'!$I$5</definedName>
    <definedName name="__NPW5">'[8]Permanent info'!$K$5</definedName>
    <definedName name="__NPW6">'[8]Permanent info'!$L$5</definedName>
    <definedName name="__NPW7">'[8]Permanent info'!$M$5</definedName>
    <definedName name="__NPW8">'[8]Permanent info'!$O$5</definedName>
    <definedName name="__NPW9">'[8]Permanent info'!$Q$5</definedName>
    <definedName name="__oe96">[2]FM2!#REF!</definedName>
    <definedName name="__osp1">#REF!</definedName>
    <definedName name="__pem1">'[11]DATA WP'!$E$19</definedName>
    <definedName name="__pem2">'[11]DATA WP'!$E$20</definedName>
    <definedName name="__pem3">'[11]DATA WP'!$E$21</definedName>
    <definedName name="__poc01">#REF!</definedName>
    <definedName name="__poc02">#REF!</definedName>
    <definedName name="__poc03">#REF!</definedName>
    <definedName name="__poc04">#REF!</definedName>
    <definedName name="__poc05">#REF!</definedName>
    <definedName name="__poc1">#REF!</definedName>
    <definedName name="__poc2">#REF!</definedName>
    <definedName name="__poc3">#REF!</definedName>
    <definedName name="__poc4">#REF!</definedName>
    <definedName name="__poc5">#REF!</definedName>
    <definedName name="__PPh21">#REF!</definedName>
    <definedName name="__PPH23">#REF!</definedName>
    <definedName name="__PPH25">#REF!</definedName>
    <definedName name="__PPh26">#REF!</definedName>
    <definedName name="__R214385">#REF!</definedName>
    <definedName name="__RSE1">#REF!</definedName>
    <definedName name="__sh1">[3]TIRE2002!$AH$2</definedName>
    <definedName name="__sh2">[3]TIRE2002!$AI$2</definedName>
    <definedName name="__sh3">[3]TIRE2002!$AJ$2</definedName>
    <definedName name="__SHH1">'[4]CM32 p eq tu'!$AH$2</definedName>
    <definedName name="__SHH2">'[4]CM32 p eq tu'!$AI$2</definedName>
    <definedName name="__SHH3">'[4]CM32 p eq tu'!$AJ$2</definedName>
    <definedName name="__SPG1">#REF!</definedName>
    <definedName name="__SPG2">#REF!</definedName>
    <definedName name="__TB12">NA()</definedName>
    <definedName name="__us2">[5]RPBUPLAN01!$AP$2</definedName>
    <definedName name="__US21">'[4]CM32 p eq ti'!#REF!</definedName>
    <definedName name="__us22">[5]IBMC105!$J$34</definedName>
    <definedName name="__us23">[5]IBMC105!$M$34</definedName>
    <definedName name="__us24">[5]IBMC105!$P$34</definedName>
    <definedName name="__us25">[5]IBMC105!$S$34</definedName>
    <definedName name="__us26">'[4]CM32 p eq ti'!#REF!</definedName>
    <definedName name="__us3">[5]RPBUPLAN01!$AQ$2</definedName>
    <definedName name="__us4">[5]RPBUPLAN01!$AR$2</definedName>
    <definedName name="__usd1">'[6]BUTYL 070303 '!$R$1</definedName>
    <definedName name="__USQ10">'[4]CM32 p eq ti'!#REF!</definedName>
    <definedName name="__USQ11">'[4]CM32 p eq ti'!#REF!</definedName>
    <definedName name="__USQ12">'[4]CM32 p eq ti'!#REF!</definedName>
    <definedName name="__USQ2">'[4]CM32 p eq ti'!#REF!</definedName>
    <definedName name="__USQ3">'[4]CM32 p eq ti'!#REF!</definedName>
    <definedName name="__USQ4">'[4]CM32 p eq ti'!#REF!</definedName>
    <definedName name="__USQ5">'[4]CM32 p eq ti'!#REF!</definedName>
    <definedName name="__USQ6">'[4]CM32 p eq ti'!#REF!</definedName>
    <definedName name="__USQ7">'[4]CM32 p eq ti'!#REF!</definedName>
    <definedName name="__USQ8">'[4]CM32 p eq ti'!#REF!</definedName>
    <definedName name="__USQ9">'[4]CM32 p eq ti'!#REF!</definedName>
    <definedName name="__vib01">#REF!</definedName>
    <definedName name="__vib02">#REF!</definedName>
    <definedName name="__vib03">#REF!</definedName>
    <definedName name="__vib04">#REF!</definedName>
    <definedName name="__vib05">#REF!</definedName>
    <definedName name="__vib06">#REF!</definedName>
    <definedName name="__vib07">#REF!</definedName>
    <definedName name="__wd1">#REF!</definedName>
    <definedName name="__WH128">#N/A</definedName>
    <definedName name="__wm1" hidden="1">#REF!</definedName>
    <definedName name="__WS1">#REF!</definedName>
    <definedName name="__WS2">#REF!</definedName>
    <definedName name="__yy1">#REF!</definedName>
    <definedName name="__yy2">#REF!</definedName>
    <definedName name="__yy3">#REF!</definedName>
    <definedName name="__yy4">#REF!</definedName>
    <definedName name="_00">[12]_REF!$A$7</definedName>
    <definedName name="_02">#REF!</definedName>
    <definedName name="_03">#REF!</definedName>
    <definedName name="_04">#REF!</definedName>
    <definedName name="_05">#REF!</definedName>
    <definedName name="_06">#REF!</definedName>
    <definedName name="_07">#REF!</definedName>
    <definedName name="_09">#REF!</definedName>
    <definedName name="_1">#REF!</definedName>
    <definedName name="_1__123Graph_Aｸﾞﾗﾌ_3" hidden="1">#REF!</definedName>
    <definedName name="_1_1721">#REF!</definedName>
    <definedName name="_1_2750_ok">#REF!</definedName>
    <definedName name="_1_5_97">#REF!</definedName>
    <definedName name="_1_Excel_BuiltIn_Print_Area_1_1">#REF!</definedName>
    <definedName name="_10">#REF!</definedName>
    <definedName name="_11">#REF!</definedName>
    <definedName name="_12">#REF!</definedName>
    <definedName name="_1232" hidden="1">'[9]ocean voyage'!#REF!</definedName>
    <definedName name="_15">#REF!</definedName>
    <definedName name="_15_2">#REF!</definedName>
    <definedName name="_17">#REF!</definedName>
    <definedName name="_18">#REF!</definedName>
    <definedName name="_19">#REF!</definedName>
    <definedName name="_1Excel_BuiltIn_Print_Area_1_1">#REF!</definedName>
    <definedName name="_1K">#REF!</definedName>
    <definedName name="_1P">#REF!</definedName>
    <definedName name="_1WP">#REF!</definedName>
    <definedName name="_2">#REF!</definedName>
    <definedName name="_2__123Graph_Bｸﾞﾗﾌ_3" hidden="1">#REF!</definedName>
    <definedName name="_2_78current">#REF!</definedName>
    <definedName name="_20">#REF!</definedName>
    <definedName name="_22">#REF!</definedName>
    <definedName name="_24">#REF!</definedName>
    <definedName name="_25">#REF!</definedName>
    <definedName name="_26">#REF!</definedName>
    <definedName name="_27">#REF!</definedName>
    <definedName name="_28">#REF!</definedName>
    <definedName name="_29">#REF!</definedName>
    <definedName name="_2K">#REF!</definedName>
    <definedName name="_3">#REF!</definedName>
    <definedName name="_3__123Graph_Cｸﾞﾗﾌ_3" hidden="1">#REF!</definedName>
    <definedName name="_31">#REF!</definedName>
    <definedName name="_32">#REF!</definedName>
    <definedName name="_33">#REF!</definedName>
    <definedName name="_36">#REF!</definedName>
    <definedName name="_37">#REF!</definedName>
    <definedName name="_38">#REF!</definedName>
    <definedName name="_4">#REF!</definedName>
    <definedName name="_4__123Graph_Dｸﾞﾗﾌ_3" hidden="1">#REF!</definedName>
    <definedName name="_40">#REF!</definedName>
    <definedName name="_41">#REF!</definedName>
    <definedName name="_44">#REF!</definedName>
    <definedName name="_48">#REF!</definedName>
    <definedName name="_49">#REF!</definedName>
    <definedName name="_5__123Graph_Eｸﾞﾗﾌ_3" hidden="1">#REF!</definedName>
    <definedName name="_6__123Graph_Fｸﾞﾗﾌ_3" hidden="1">#REF!</definedName>
    <definedName name="_7">#N/A</definedName>
    <definedName name="_96">#N/A</definedName>
    <definedName name="_962">#N/A</definedName>
    <definedName name="_a1">#REF!</definedName>
    <definedName name="_a11">#REF!</definedName>
    <definedName name="_a12">#REF!</definedName>
    <definedName name="_a15">#REF!</definedName>
    <definedName name="_a16">#REF!</definedName>
    <definedName name="_a17">#REF!</definedName>
    <definedName name="_a18">#REF!</definedName>
    <definedName name="_a2">#REF!</definedName>
    <definedName name="_a20">#REF!</definedName>
    <definedName name="_a21">#REF!</definedName>
    <definedName name="_a25">#REF!</definedName>
    <definedName name="_a26">#REF!</definedName>
    <definedName name="_a27">#REF!</definedName>
    <definedName name="_a28">#REF!</definedName>
    <definedName name="_a31">#REF!</definedName>
    <definedName name="_a32">#REF!</definedName>
    <definedName name="_a33">#REF!</definedName>
    <definedName name="_a34" hidden="1">#REF!</definedName>
    <definedName name="_a36">#REF!</definedName>
    <definedName name="_a37">#REF!</definedName>
    <definedName name="_a38">#REF!</definedName>
    <definedName name="_a39">#REF!</definedName>
    <definedName name="_a4" hidden="1">#REF!</definedName>
    <definedName name="_a41">#REF!</definedName>
    <definedName name="_a42">#REF!</definedName>
    <definedName name="_a43">#REF!</definedName>
    <definedName name="_a5">#REF!</definedName>
    <definedName name="_a6">#REF!</definedName>
    <definedName name="_asu1">#REF!</definedName>
    <definedName name="_asu3">#REF!</definedName>
    <definedName name="_CDD763">#REF!</definedName>
    <definedName name="_DAT1" localSheetId="11">[7]K.6DEPOSIT!#REF!</definedName>
    <definedName name="_DAT1">#REF!</definedName>
    <definedName name="_DAT10">#REF!</definedName>
    <definedName name="_DAT11">#REF!</definedName>
    <definedName name="_DAT12">#REF!</definedName>
    <definedName name="_DAT13">#REF!</definedName>
    <definedName name="_DAT14">#REF!</definedName>
    <definedName name="_DAT15">#REF!</definedName>
    <definedName name="_DAT16">#REF!</definedName>
    <definedName name="_DAT17">#REF!</definedName>
    <definedName name="_DAT18">#REF!</definedName>
    <definedName name="_DAT19">#REF!</definedName>
    <definedName name="_DAT2">#REF!</definedName>
    <definedName name="_DAT20">#REF!</definedName>
    <definedName name="_DAT21">#REF!</definedName>
    <definedName name="_DAT22">#REF!</definedName>
    <definedName name="_DAT23">#REF!</definedName>
    <definedName name="_DAT24">#REF!</definedName>
    <definedName name="_DAT25">#REF!</definedName>
    <definedName name="_DAT26">#REF!</definedName>
    <definedName name="_DAT3">#REF!</definedName>
    <definedName name="_DAT30">'[13]ACTIVE EMP SHARP'!$AH$1:$AH$1024</definedName>
    <definedName name="_DAT4">#REF!</definedName>
    <definedName name="_DAT40">'[13]ACTIVE EMP SHARP'!$AR$1:$AR$1024</definedName>
    <definedName name="_DAT48">'[13]ACTIVE EMP SHARP'!$G$1:$G$1023</definedName>
    <definedName name="_DAT5">#REF!</definedName>
    <definedName name="_DAT6">#REF!</definedName>
    <definedName name="_DAT7">#REF!</definedName>
    <definedName name="_DAT8">#REF!</definedName>
    <definedName name="_DAT9">#REF!</definedName>
    <definedName name="_fc1">[1]popmc!$B$47:$Y$97</definedName>
    <definedName name="_fc2">[1]popmc!$B$47:$Y$97</definedName>
    <definedName name="_Fill" hidden="1">#REF!</definedName>
    <definedName name="_xlnm._FilterDatabase" hidden="1">#REF!</definedName>
    <definedName name="_GOTO_N1_">#REF!</definedName>
    <definedName name="_hk1">#REF!</definedName>
    <definedName name="_k2">#REF!</definedName>
    <definedName name="_KD1">#REF!</definedName>
    <definedName name="_KD2">#REF!</definedName>
    <definedName name="_KD3">#REF!</definedName>
    <definedName name="_KD4">#REF!</definedName>
    <definedName name="_KD5">#REF!</definedName>
    <definedName name="_KE1">#REF!</definedName>
    <definedName name="_KE2">#REF!</definedName>
    <definedName name="_KE3">#REF!</definedName>
    <definedName name="_KE4">#REF!</definedName>
    <definedName name="_KE5">#REF!</definedName>
    <definedName name="_Key1" localSheetId="11" hidden="1">#REF!</definedName>
    <definedName name="_Key1" hidden="1">#REF!</definedName>
    <definedName name="_Key2" localSheetId="11" hidden="1">#REF!</definedName>
    <definedName name="_Key2" hidden="1">#REF!</definedName>
    <definedName name="_Key3" hidden="1">#REF!</definedName>
    <definedName name="_KF1">#REF!</definedName>
    <definedName name="_KF2">#REF!</definedName>
    <definedName name="_KF3">#REF!</definedName>
    <definedName name="_KF4">#REF!</definedName>
    <definedName name="_KF5">#REF!</definedName>
    <definedName name="_KG1">#REF!</definedName>
    <definedName name="_KG2">#REF!</definedName>
    <definedName name="_KG3">#REF!</definedName>
    <definedName name="_KG4">#REF!</definedName>
    <definedName name="_KG5">#REF!</definedName>
    <definedName name="_klu1">#REF!</definedName>
    <definedName name="_klu2">#REF!</definedName>
    <definedName name="_klu3">#REF!</definedName>
    <definedName name="_klu4">#REF!</definedName>
    <definedName name="_klu5">#REF!</definedName>
    <definedName name="_KOP1">#REF!</definedName>
    <definedName name="_KOP2">#N/A</definedName>
    <definedName name="_LP2">#REF!</definedName>
    <definedName name="_MEI2" hidden="1">#REF!</definedName>
    <definedName name="_mm1">#REF!</definedName>
    <definedName name="_mm2">#REF!</definedName>
    <definedName name="_mm3">#REF!</definedName>
    <definedName name="_mm4">#REF!</definedName>
    <definedName name="_NH23">#REF!</definedName>
    <definedName name="_NPW1">'[8]Permanent info'!$E$5</definedName>
    <definedName name="_NPW10">'[8]Permanent info'!$R$5</definedName>
    <definedName name="_NPW11">'[8]Permanent info'!$S$5</definedName>
    <definedName name="_NPW2">'[8]Permanent info'!$G$5</definedName>
    <definedName name="_NPW3">'[8]Permanent info'!$H$5</definedName>
    <definedName name="_NPW4">'[8]Permanent info'!$I$5</definedName>
    <definedName name="_NPW5">'[8]Permanent info'!$K$5</definedName>
    <definedName name="_NPW6">'[8]Permanent info'!$L$5</definedName>
    <definedName name="_NPW7">'[8]Permanent info'!$M$5</definedName>
    <definedName name="_NPW8">'[8]Permanent info'!$O$5</definedName>
    <definedName name="_NPW9">'[8]Permanent info'!$Q$5</definedName>
    <definedName name="_oe96">[2]FM2!#REF!</definedName>
    <definedName name="_Order1" hidden="1">255</definedName>
    <definedName name="_Order2" hidden="1">255</definedName>
    <definedName name="_osp1">#REF!</definedName>
    <definedName name="_p">NA()</definedName>
    <definedName name="_pem1">'[11]DATA WP'!$E$19</definedName>
    <definedName name="_pem2">'[11]DATA WP'!$E$20</definedName>
    <definedName name="_pem3">'[11]DATA WP'!$E$21</definedName>
    <definedName name="_poc01">#REF!</definedName>
    <definedName name="_poc02">#REF!</definedName>
    <definedName name="_poc03">#REF!</definedName>
    <definedName name="_poc04">#REF!</definedName>
    <definedName name="_poc05">#REF!</definedName>
    <definedName name="_poc1">#REF!</definedName>
    <definedName name="_poc2">#REF!</definedName>
    <definedName name="_poc3">#REF!</definedName>
    <definedName name="_poc4">#REF!</definedName>
    <definedName name="_poc5">#REF!</definedName>
    <definedName name="_PPh21">#REF!</definedName>
    <definedName name="_PPH23">#REF!</definedName>
    <definedName name="_PPH25">#REF!</definedName>
    <definedName name="_PPh26">#REF!</definedName>
    <definedName name="_PPN1">#REF!</definedName>
    <definedName name="_PPN2">#REF!</definedName>
    <definedName name="_R214385">#REF!</definedName>
    <definedName name="_Regression_Int">1</definedName>
    <definedName name="_RSE1">#REF!</definedName>
    <definedName name="_RSE2">#N/A</definedName>
    <definedName name="_RV__" localSheetId="11">#REF!</definedName>
    <definedName name="_RV__">#REF!</definedName>
    <definedName name="_s11" hidden="1">#REF!</definedName>
    <definedName name="_s12">#REF!</definedName>
    <definedName name="_s13">#REF!</definedName>
    <definedName name="_s15">#REF!</definedName>
    <definedName name="_s17">#REF!</definedName>
    <definedName name="_s18">#REF!</definedName>
    <definedName name="_s19">#REF!</definedName>
    <definedName name="_s2">#REF!</definedName>
    <definedName name="_s20">#REF!</definedName>
    <definedName name="_s21">#REF!</definedName>
    <definedName name="_s22">#REF!</definedName>
    <definedName name="_s24">#REF!</definedName>
    <definedName name="_s25">#REF!</definedName>
    <definedName name="_s296">#REF!</definedName>
    <definedName name="_s3">#REF!</definedName>
    <definedName name="_s30">#REF!</definedName>
    <definedName name="_s32">#REF!</definedName>
    <definedName name="_s33">#REF!</definedName>
    <definedName name="_s34">#REF!</definedName>
    <definedName name="_s35">#REF!</definedName>
    <definedName name="_s37">#REF!</definedName>
    <definedName name="_s4">#REF!</definedName>
    <definedName name="_s40">#REF!</definedName>
    <definedName name="_s42">#REF!</definedName>
    <definedName name="_s43">#REF!</definedName>
    <definedName name="_s45">#REF!</definedName>
    <definedName name="_s46">#REF!</definedName>
    <definedName name="_s47">#REF!</definedName>
    <definedName name="_s48">#REF!</definedName>
    <definedName name="_s49">#REF!</definedName>
    <definedName name="_s5">#REF!</definedName>
    <definedName name="_s50">#REF!</definedName>
    <definedName name="_s51">#REF!</definedName>
    <definedName name="_s52">#REF!</definedName>
    <definedName name="_s53">#REF!</definedName>
    <definedName name="_s54">#REF!</definedName>
    <definedName name="_s56" hidden="1">#REF!</definedName>
    <definedName name="_s57">#REF!</definedName>
    <definedName name="_s58">#REF!</definedName>
    <definedName name="_s6" hidden="1">#REF!</definedName>
    <definedName name="_s62">#REF!</definedName>
    <definedName name="_s63">#REF!</definedName>
    <definedName name="_s66">#REF!</definedName>
    <definedName name="_s67">#REF!</definedName>
    <definedName name="_s68">#REF!</definedName>
    <definedName name="_s69">#REF!</definedName>
    <definedName name="_s7" hidden="1">#REF!</definedName>
    <definedName name="_s71">#REF!</definedName>
    <definedName name="_s72">#REF!</definedName>
    <definedName name="_s74">#REF!</definedName>
    <definedName name="_s77">#REF!</definedName>
    <definedName name="_s78">#REF!</definedName>
    <definedName name="_s79">#REF!</definedName>
    <definedName name="_s8" hidden="1">#REF!</definedName>
    <definedName name="_s80">#REF!</definedName>
    <definedName name="_s83">#REF!</definedName>
    <definedName name="_s84">#REF!</definedName>
    <definedName name="_s85">#REF!</definedName>
    <definedName name="_s86" hidden="1">#REF!</definedName>
    <definedName name="_s88">#REF!</definedName>
    <definedName name="_s89">#REF!</definedName>
    <definedName name="_s9">#REF!</definedName>
    <definedName name="_s90">#REF!</definedName>
    <definedName name="_s91">#REF!</definedName>
    <definedName name="_s93">#REF!</definedName>
    <definedName name="_s94">#REF!</definedName>
    <definedName name="_sh1">[3]TIRE2002!$AH$2</definedName>
    <definedName name="_sh2">[3]TIRE2002!$AI$2</definedName>
    <definedName name="_sh3">[3]TIRE2002!$AJ$2</definedName>
    <definedName name="_SHH1">'[4]CM32 p eq tu'!$AH$2</definedName>
    <definedName name="_SHH2">'[4]CM32 p eq tu'!$AI$2</definedName>
    <definedName name="_SHH3">'[4]CM32 p eq tu'!$AJ$2</definedName>
    <definedName name="_Sort" localSheetId="11" hidden="1">#REF!</definedName>
    <definedName name="_Sort" hidden="1">#REF!</definedName>
    <definedName name="_SP1">#REF!</definedName>
    <definedName name="_SP2">#REF!</definedName>
    <definedName name="_SPG1">#REF!</definedName>
    <definedName name="_SPG2">#REF!</definedName>
    <definedName name="_src2">[14]IM!$C$8:$AL$1482</definedName>
    <definedName name="_src3">'[14]IM (in)'!$C$8:$AL$1482</definedName>
    <definedName name="_src4">'[14]IM (out)'!$C$8:$AL$1482</definedName>
    <definedName name="_T111">#REF!</definedName>
    <definedName name="_TB1">#REF!</definedName>
    <definedName name="_TB12">NA()</definedName>
    <definedName name="_TB96">#REF!</definedName>
    <definedName name="_TGL1">#REF!</definedName>
    <definedName name="_TGL2">#REF!</definedName>
    <definedName name="_us2">[5]RPBUPLAN01!$AP$2</definedName>
    <definedName name="_US21">'[4]CM32 p eq ti'!#REF!</definedName>
    <definedName name="_us22">[5]IBMC105!$J$34</definedName>
    <definedName name="_us23">[5]IBMC105!$M$34</definedName>
    <definedName name="_us24">[5]IBMC105!$P$34</definedName>
    <definedName name="_us25">[5]IBMC105!$S$34</definedName>
    <definedName name="_us26">'[4]CM32 p eq ti'!#REF!</definedName>
    <definedName name="_us3">[5]RPBUPLAN01!$AQ$2</definedName>
    <definedName name="_us4">[5]RPBUPLAN01!$AR$2</definedName>
    <definedName name="_usd1">'[6]BUTYL 070303 '!$R$1</definedName>
    <definedName name="_USQ10">'[4]CM32 p eq ti'!#REF!</definedName>
    <definedName name="_USQ11">'[4]CM32 p eq ti'!#REF!</definedName>
    <definedName name="_USQ12">'[4]CM32 p eq ti'!#REF!</definedName>
    <definedName name="_USQ2">'[4]CM32 p eq ti'!#REF!</definedName>
    <definedName name="_USQ3">'[4]CM32 p eq ti'!#REF!</definedName>
    <definedName name="_USQ4">'[4]CM32 p eq ti'!#REF!</definedName>
    <definedName name="_USQ5">'[4]CM32 p eq ti'!#REF!</definedName>
    <definedName name="_USQ6">'[4]CM32 p eq ti'!#REF!</definedName>
    <definedName name="_USQ7">'[4]CM32 p eq ti'!#REF!</definedName>
    <definedName name="_USQ8">'[4]CM32 p eq ti'!#REF!</definedName>
    <definedName name="_USQ9">'[4]CM32 p eq ti'!#REF!</definedName>
    <definedName name="_vib01">#REF!</definedName>
    <definedName name="_vib02">#REF!</definedName>
    <definedName name="_vib03">#REF!</definedName>
    <definedName name="_vib04">#REF!</definedName>
    <definedName name="_vib05">#REF!</definedName>
    <definedName name="_vib06">#REF!</definedName>
    <definedName name="_vib07">#REF!</definedName>
    <definedName name="_wd1">#REF!</definedName>
    <definedName name="_WH128">#N/A</definedName>
    <definedName name="_wm1" hidden="1">#REF!</definedName>
    <definedName name="_WP1">#REF!</definedName>
    <definedName name="_WS1">#REF!</definedName>
    <definedName name="_WS2">#REF!</definedName>
    <definedName name="_yy1">#REF!</definedName>
    <definedName name="_yy2">#REF!</definedName>
    <definedName name="_yy3">#REF!</definedName>
    <definedName name="_yy4">#REF!</definedName>
    <definedName name="_z1">#REF!</definedName>
    <definedName name="_z10">#REF!</definedName>
    <definedName name="_z12">#REF!</definedName>
    <definedName name="_z13">#REF!</definedName>
    <definedName name="_z14">#REF!</definedName>
    <definedName name="_z15">#REF!</definedName>
    <definedName name="_z16">#REF!</definedName>
    <definedName name="_z17">#REF!</definedName>
    <definedName name="_z19">#REF!</definedName>
    <definedName name="_z2" hidden="1">#REF!</definedName>
    <definedName name="_z20">#REF!</definedName>
    <definedName name="_z25">#REF!</definedName>
    <definedName name="_z26">#REF!</definedName>
    <definedName name="_z27">#REF!</definedName>
    <definedName name="_z3" hidden="1">#REF!</definedName>
    <definedName name="_z30">#REF!</definedName>
    <definedName name="_z32">#REF!</definedName>
    <definedName name="_z333">#REF!</definedName>
    <definedName name="_z34">#REF!</definedName>
    <definedName name="_z36">#REF!</definedName>
    <definedName name="_z37">#REF!</definedName>
    <definedName name="_z38">#REF!</definedName>
    <definedName name="_z39">#REF!</definedName>
    <definedName name="_z4" hidden="1">#REF!</definedName>
    <definedName name="_z40">#REF!</definedName>
    <definedName name="_z41">#REF!</definedName>
    <definedName name="_z42">#REF!</definedName>
    <definedName name="_z43">#REF!</definedName>
    <definedName name="_z44">#REF!</definedName>
    <definedName name="_z45">#REF!</definedName>
    <definedName name="_z47" hidden="1">#REF!</definedName>
    <definedName name="_z48">#REF!</definedName>
    <definedName name="_z49">#REF!</definedName>
    <definedName name="_z5">#REF!</definedName>
    <definedName name="_z54">#REF!</definedName>
    <definedName name="_z55">#REF!</definedName>
    <definedName name="_z58">#REF!</definedName>
    <definedName name="_z59">#REF!</definedName>
    <definedName name="_z60">#REF!</definedName>
    <definedName name="_z61">#REF!</definedName>
    <definedName name="_z63">#REF!</definedName>
    <definedName name="_z64">#REF!</definedName>
    <definedName name="_z68">#REF!</definedName>
    <definedName name="_z7">#REF!</definedName>
    <definedName name="_z71">#REF!</definedName>
    <definedName name="_z72">#REF!</definedName>
    <definedName name="_z73">#REF!</definedName>
    <definedName name="_z74">#REF!</definedName>
    <definedName name="_z77" hidden="1">#REF!</definedName>
    <definedName name="_z78">#REF!</definedName>
    <definedName name="_z781">#REF!</definedName>
    <definedName name="_z79">#REF!</definedName>
    <definedName name="_z8">#REF!</definedName>
    <definedName name="_z80">#REF!</definedName>
    <definedName name="_z81" hidden="1">#REF!</definedName>
    <definedName name="_z82">#REF!</definedName>
    <definedName name="_z83">#REF!</definedName>
    <definedName name="_z84">#REF!</definedName>
    <definedName name="_z86">#REF!</definedName>
    <definedName name="_z87">#REF!</definedName>
    <definedName name="_z88">#REF!</definedName>
    <definedName name="A">#REF!</definedName>
    <definedName name="A\">#N/A</definedName>
    <definedName name="A_">NA()</definedName>
    <definedName name="A_002">#REF!</definedName>
    <definedName name="A_006">#REF!</definedName>
    <definedName name="A_016">#REF!</definedName>
    <definedName name="A_024">#REF!</definedName>
    <definedName name="A_028">#REF!</definedName>
    <definedName name="A_031">#REF!</definedName>
    <definedName name="A_033">#REF!</definedName>
    <definedName name="A_034">#REF!</definedName>
    <definedName name="A_043">#REF!</definedName>
    <definedName name="A_046">#REF!</definedName>
    <definedName name="A_1">#REF!</definedName>
    <definedName name="AA">#REF!</definedName>
    <definedName name="ＡＡ">#REF!</definedName>
    <definedName name="aaaa" hidden="1">#REF!</definedName>
    <definedName name="AAAAA">#REF!</definedName>
    <definedName name="aaaaaaa">#REF!</definedName>
    <definedName name="aal">#REF!</definedName>
    <definedName name="AB">#REF!</definedName>
    <definedName name="ABB_T_D_Limited">[15]alamat!$B$2</definedName>
    <definedName name="ABC">#REF!</definedName>
    <definedName name="ABCD" hidden="1">#REF!</definedName>
    <definedName name="abs">#REF!</definedName>
    <definedName name="ac">#N/A</definedName>
    <definedName name="account">[16]CA!$B$7:$C$70</definedName>
    <definedName name="accrual">#REF!</definedName>
    <definedName name="accrual2">[17]GeneralInfo!$F$19</definedName>
    <definedName name="ACHV1">'[4]CM32 p eq tu'!$X$3</definedName>
    <definedName name="ACHV2">'[4]CM32 p eq tu'!$Y$3</definedName>
    <definedName name="acountname">#REF!</definedName>
    <definedName name="ACTARIS__SAS_Africa_middle_East_Division">[15]alamat!$B$21</definedName>
    <definedName name="Actaris_Contadores___SA">[15]alamat!$B$384</definedName>
    <definedName name="Actaris_Ltda.">[15]alamat!$B$6</definedName>
    <definedName name="ACTARIS_METERFABRIEK_BV">[15]alamat!$B$267</definedName>
    <definedName name="ACTARIS_SAS">[15]alamat!$B$10</definedName>
    <definedName name="ACTARIS_SINGAPORE_PTE_LTD">[15]alamat!$B$14</definedName>
    <definedName name="ad">[17]GeneralInfo!$I$7</definedName>
    <definedName name="ADADA">#REF!</definedName>
    <definedName name="ADDRESS">#REF!</definedName>
    <definedName name="address01">#REF!</definedName>
    <definedName name="address02">#REF!</definedName>
    <definedName name="address03">#REF!</definedName>
    <definedName name="address2">[17]GeneralInfo!$I$6</definedName>
    <definedName name="ADE" hidden="1">#REF!</definedName>
    <definedName name="adi">#REF!</definedName>
    <definedName name="adj">#N/A</definedName>
    <definedName name="ADJUSTMENT0708" hidden="1">#REF!</definedName>
    <definedName name="ADMGS_ROY">'[18]Lamp 32 (Rekap_Biaya)'!#REF!</definedName>
    <definedName name="AE">#REF!</definedName>
    <definedName name="AES_TELASI">[15]alamat!$B$17</definedName>
    <definedName name="AFDAF">#REF!</definedName>
    <definedName name="afr">#REF!</definedName>
    <definedName name="ag" hidden="1">#REF!</definedName>
    <definedName name="Age">#REF!</definedName>
    <definedName name="AGT">#REF!</definedName>
    <definedName name="AHMED_NASSER_ASSOC._PARTNER">[15]alamat!$B$25</definedName>
    <definedName name="AICO">#REF!</definedName>
    <definedName name="AJE">#REF!</definedName>
    <definedName name="ak" hidden="1">#REF!</definedName>
    <definedName name="aku">'[19]DATA WP'!$E$5</definedName>
    <definedName name="Akun">#REF!</definedName>
    <definedName name="AL_QAISI_FOR_ELECTROMECHANI">[15]alamat!$B$28</definedName>
    <definedName name="ALAMAT">#REF!</definedName>
    <definedName name="alshgkjahga">#REF!</definedName>
    <definedName name="AMA">#REF!</definedName>
    <definedName name="AMB">#REF!</definedName>
    <definedName name="amin">#REF!</definedName>
    <definedName name="anie">#REF!</definedName>
    <definedName name="AP">#REF!</definedName>
    <definedName name="apprl">#REF!</definedName>
    <definedName name="Approved_by">[20]Sheet1!$B$42</definedName>
    <definedName name="APR">#REF!</definedName>
    <definedName name="APSUMMARY">#REF!</definedName>
    <definedName name="AQ" hidden="1">#REF!</definedName>
    <definedName name="AQUA_GAS_VALVES_FITTING_COR">[15]alamat!$B$32</definedName>
    <definedName name="AR">#REF!</definedName>
    <definedName name="ar5awan">#REF!</definedName>
    <definedName name="ARA">[21]Lead!$P$2</definedName>
    <definedName name="ARA_Threshold">#REF!</definedName>
    <definedName name="ARA_Threshold_1">#REF!</definedName>
    <definedName name="ARP_Threshold">#REF!</definedName>
    <definedName name="ARP_Threshold_1">#REF!</definedName>
    <definedName name="ars">#REF!</definedName>
    <definedName name="art" hidden="1">{#N/A,#N/A,FALSE,"Aging Summary";#N/A,#N/A,FALSE,"Ratio Analysis";#N/A,#N/A,FALSE,"Test 120 Day Accts";#N/A,#N/A,FALSE,"Tickmarks"}</definedName>
    <definedName name="as">#REF!</definedName>
    <definedName name="AS2DocOpenMode" hidden="1">"AS2DocumentEdit"</definedName>
    <definedName name="AS2NamedRange" hidden="1">24</definedName>
    <definedName name="AS2ReportLS" hidden="1">1</definedName>
    <definedName name="AS2StaticLS" hidden="1">#REF!</definedName>
    <definedName name="AS2SyncStepLS" hidden="1">0</definedName>
    <definedName name="AS2TickmarkLS" hidden="1">#REF!</definedName>
    <definedName name="AS2VersionLS" hidden="1">300</definedName>
    <definedName name="asa">#REF!</definedName>
    <definedName name="ASAS">#REF!</definedName>
    <definedName name="asdfg" hidden="1">#REF!</definedName>
    <definedName name="assas">[22]A!$HW$7857</definedName>
    <definedName name="asset">[14]Asset!$B$2:$H$77</definedName>
    <definedName name="ASU" hidden="1">#REF!</definedName>
    <definedName name="ASUMSI">#REF!</definedName>
    <definedName name="asyoi">#REF!</definedName>
    <definedName name="Atachment">#REF!</definedName>
    <definedName name="ATC_5">#REF!</definedName>
    <definedName name="attachVI">#REF!</definedName>
    <definedName name="au">#REF!</definedName>
    <definedName name="audit">#REF!</definedName>
    <definedName name="aug">#REF!</definedName>
    <definedName name="AUU">[3]basmp!#REF!</definedName>
    <definedName name="auug">#REF!</definedName>
    <definedName name="auuuu">#REF!</definedName>
    <definedName name="AVERAGE">#REF!</definedName>
    <definedName name="AW" hidden="1">#REF!</definedName>
    <definedName name="Aws">#REF!</definedName>
    <definedName name="AYA">#REF!</definedName>
    <definedName name="AYB">#REF!</definedName>
    <definedName name="b">#REF!</definedName>
    <definedName name="B.1">#REF!</definedName>
    <definedName name="B.N_BHARADWAJ">[15]alamat!$B$36</definedName>
    <definedName name="BAHT">#REF!</definedName>
    <definedName name="balancesheets">#REF!</definedName>
    <definedName name="BANG">#N/A</definedName>
    <definedName name="BANGUNAN">#REF!</definedName>
    <definedName name="bank">#REF!</definedName>
    <definedName name="Bank_AG">#REF!</definedName>
    <definedName name="Bank_BCA">#REF!</definedName>
    <definedName name="bankcash">#N/A</definedName>
    <definedName name="BANKCHARGES">#REF!</definedName>
    <definedName name="baru" hidden="1">#REF!</definedName>
    <definedName name="baru2" hidden="1">#REF!</definedName>
    <definedName name="baru3" hidden="1">#REF!</definedName>
    <definedName name="base">'[3]10 bud2001R11'!$B$5:$AI$60</definedName>
    <definedName name="bb" hidden="1">#REF!</definedName>
    <definedName name="bbb">#REF!</definedName>
    <definedName name="BC">'[23]Chart Monthly'!$A$71:$Y$130</definedName>
    <definedName name="bcab">'[4]CM32 p eq tu'!$A$18:$L$35</definedName>
    <definedName name="BCBW">[24]basbw!$A$20:$M$34</definedName>
    <definedName name="BCOMP">'[3]MPAPR~DEC'!#REF!</definedName>
    <definedName name="bct">[25]bcta!$A$9:$AA$80</definedName>
    <definedName name="bctb">#REF!</definedName>
    <definedName name="bEAmASUK">#REF!</definedName>
    <definedName name="ben_tbl_mo">#REF!</definedName>
    <definedName name="ben_tbl_mo2">#REF!</definedName>
    <definedName name="ben_tbl_yr">#REF!</definedName>
    <definedName name="ben_tbl_yr2">#REF!</definedName>
    <definedName name="BeritaAcara">#REF!</definedName>
    <definedName name="BFST">#REF!</definedName>
    <definedName name="BG" hidden="1">#REF!</definedName>
    <definedName name="BG_Del" hidden="1">15</definedName>
    <definedName name="BG_Ins" hidden="1">4</definedName>
    <definedName name="BG_Mod" hidden="1">6</definedName>
    <definedName name="bikexpenses">#REF!</definedName>
    <definedName name="bingung">#REF!</definedName>
    <definedName name="BJTdata">#REF!</definedName>
    <definedName name="blad">#REF!</definedName>
    <definedName name="BLDG">#REF!</definedName>
    <definedName name="BMA">#REF!</definedName>
    <definedName name="BMB">#REF!</definedName>
    <definedName name="bns">#REF!</definedName>
    <definedName name="bonus">#REF!</definedName>
    <definedName name="bookyear">#REF!</definedName>
    <definedName name="bp">'[14]Input-BP'!$C$8:$AC$1482</definedName>
    <definedName name="BRASS_FORGING___MACHINING">[15]alamat!$B$40</definedName>
    <definedName name="BS">#REF!</definedName>
    <definedName name="bti">#REF!</definedName>
    <definedName name="btu">#REF!</definedName>
    <definedName name="BUD">#REF!</definedName>
    <definedName name="BUGET91V">#REF!</definedName>
    <definedName name="BUGET91V_1">#REF!</definedName>
    <definedName name="BUGET91V_12">#REF!</definedName>
    <definedName name="BUGET91V_5">#REF!</definedName>
    <definedName name="BUGET91V_7">#REF!</definedName>
    <definedName name="BUILD">'[4]CM32 p eq tu'!$B$4:$P$14</definedName>
    <definedName name="Buku_Besar_Rugi_Laba_2">#REF!</definedName>
    <definedName name="BULAN">#REF!</definedName>
    <definedName name="bunos">#REF!</definedName>
    <definedName name="business">#REF!</definedName>
    <definedName name="BusinessIncome">[26]FE_1770_I!$AE$35</definedName>
    <definedName name="businesstype">#REF!</definedName>
    <definedName name="BW">#REF!</definedName>
    <definedName name="BWMC">[3]RPBUPLAN01!$M$87</definedName>
    <definedName name="BWR">#REF!</definedName>
    <definedName name="BYA">#REF!</definedName>
    <definedName name="BYB">#REF!</definedName>
    <definedName name="C.E.A.C">[15]alamat!$B$44</definedName>
    <definedName name="C_">#REF!</definedName>
    <definedName name="c_code">[14]Code!$C$6:$D$128</definedName>
    <definedName name="c_print">#REF!</definedName>
    <definedName name="caforward">#REF!</definedName>
    <definedName name="calendar">#REF!</definedName>
    <definedName name="Cap" hidden="1">#REF!</definedName>
    <definedName name="CAPEX" hidden="1">#REF!</definedName>
    <definedName name="cash">#REF!</definedName>
    <definedName name="CASMUR_S.A.">[15]alamat!$B$47</definedName>
    <definedName name="CATDET2">'[27]2002'!#REF!</definedName>
    <definedName name="CBLDB">'[4]CM32 p eq tu'!$N$73:$U$107</definedName>
    <definedName name="CBWB">'[4]CM32 p eq tu'!$N$55:$R$68</definedName>
    <definedName name="cc" hidden="1">#REF!</definedName>
    <definedName name="ccc">#REF!</definedName>
    <definedName name="CCURB">'[4]CM32 p eq tu'!$N$111:$T$127</definedName>
    <definedName name="CEXTB">'[4]CM32 p eq tu'!$A$53:$K$126</definedName>
    <definedName name="CEYLON_ELECTRICITY_BOARD">[15]alamat!$B$50</definedName>
    <definedName name="CG_Schlumberger_Elect.Man.L">[15]alamat!$B$341</definedName>
    <definedName name="CG_SCHLUMBERGER_ELEECTRICIT">[15]alamat!$B$344</definedName>
    <definedName name="chafer">[3]RPBUPLAN01!$U$87</definedName>
    <definedName name="CHATSWOOD_TRADING">[15]alamat!$B$61</definedName>
    <definedName name="CHECK">#REF!</definedName>
    <definedName name="CHECK_1">#REF!</definedName>
    <definedName name="CHECK_1_1">#REF!</definedName>
    <definedName name="CHECK_12">#REF!</definedName>
    <definedName name="CHECK_5">#REF!</definedName>
    <definedName name="CHECK_7">#REF!</definedName>
    <definedName name="CHK">#REF!</definedName>
    <definedName name="CHONGQING_SCHLUMBERGER">[15]alamat!$B$68</definedName>
    <definedName name="civ" hidden="1">#REF!</definedName>
    <definedName name="ClaimNo">#REF!</definedName>
    <definedName name="clients">[28]YearEnd02!$G$67</definedName>
    <definedName name="CMD">[3]RPBUPLAN01!$G$87</definedName>
    <definedName name="cnc">[14]Current!$C$8:$BL$90</definedName>
    <definedName name="co_name">[29]data_val!$B$6</definedName>
    <definedName name="COBA">#REF!</definedName>
    <definedName name="code">#REF!</definedName>
    <definedName name="COGS">#REF!</definedName>
    <definedName name="cogs2">#REF!</definedName>
    <definedName name="COL.98">#REF!</definedName>
    <definedName name="Col_BkCode">#REF!</definedName>
    <definedName name="Col_Co">#REF!</definedName>
    <definedName name="Col_Curr">#REF!</definedName>
    <definedName name="Col_Desc">#REF!</definedName>
    <definedName name="Col_Doc">#REF!</definedName>
    <definedName name="Col_InputValue">#REF!</definedName>
    <definedName name="Col_JnlNo">#REF!</definedName>
    <definedName name="Col_Ref1">#REF!</definedName>
    <definedName name="Col_Ref2">#REF!</definedName>
    <definedName name="Col_User">#REF!</definedName>
    <definedName name="Col_VouNo">#REF!</definedName>
    <definedName name="Col_YTDValue">#REF!</definedName>
    <definedName name="COM">[24]ctcom!$B$13:$N$44</definedName>
    <definedName name="comb">#REF!</definedName>
    <definedName name="comb_1">#REF!</definedName>
    <definedName name="comb12">NA()</definedName>
    <definedName name="comb6">NA()</definedName>
    <definedName name="COMBINE">#N/A</definedName>
    <definedName name="Comin_Asia">[15]alamat!$B$72</definedName>
    <definedName name="COMIN_KHMERE">[15]alamat!$B$76</definedName>
    <definedName name="Comp">#REF!</definedName>
    <definedName name="COMPANIA_CHILENA_DE_MEDIDOR">[15]alamat!$B$315</definedName>
    <definedName name="COMPANIA_CHILENA_DEMEDIDORE">[15]alamat!$B$319</definedName>
    <definedName name="companyofficer">#REF!</definedName>
    <definedName name="CompR">#REF!</definedName>
    <definedName name="COMPTOIR_SUD">[15]alamat!$B$79</definedName>
    <definedName name="computer">#REF!</definedName>
    <definedName name="cont">'[14]Cont.'!$D$10:$V$73</definedName>
    <definedName name="cooperation">#REF!</definedName>
    <definedName name="Cord">#REF!</definedName>
    <definedName name="corda">[3]RPBUPLAN01!$J$87</definedName>
    <definedName name="CordR">#REF!</definedName>
    <definedName name="Country_Electric_System_Ltd">[15]alamat!$B$53</definedName>
    <definedName name="Country_Electric_Systems_Lt">[15]alamat!$B$57</definedName>
    <definedName name="coy">[14]Code!$B$6:$D$128</definedName>
    <definedName name="CREAX">#REF!</definedName>
    <definedName name="_xlnm.Criteria">#REF!</definedName>
    <definedName name="Criteria_MI">#REF!</definedName>
    <definedName name="CTBT">'[4]CM32 p eq tu'!$CM$9:$CW$88</definedName>
    <definedName name="CTBTB">'[4]CM32 p eq tu'!$CM$100:$CW$178</definedName>
    <definedName name="CTR_CTR">#REF!</definedName>
    <definedName name="CUB42T">'[27]2002'!#REF!</definedName>
    <definedName name="CURCD">#REF!</definedName>
    <definedName name="CUS">#REF!</definedName>
    <definedName name="CUST">#REF!</definedName>
    <definedName name="CUSTOM">#REF!</definedName>
    <definedName name="CY_lik_Equity">#REF!</definedName>
    <definedName name="CY_lik_Income">#REF!</definedName>
    <definedName name="CY_lik_Liabs">#REF!</definedName>
    <definedName name="CY_lik_RetEarn_bf">#REF!</definedName>
    <definedName name="CY_tx_all_Equity">#REF!</definedName>
    <definedName name="CY_tx_all_Income">#REF!</definedName>
    <definedName name="CY_tx_all_Liabs">#REF!</definedName>
    <definedName name="CY_tx_all_RetEarn_bf">#REF!</definedName>
    <definedName name="CY_tx_knw_Equity">#REF!</definedName>
    <definedName name="CY_tx_knw_Income">#REF!</definedName>
    <definedName name="CY_tx_knw_Liabs">#REF!</definedName>
    <definedName name="CY_tx_knw_RetEarn_bf">#REF!</definedName>
    <definedName name="CY_tx_lik_Equity">#REF!</definedName>
    <definedName name="CY_tx_lik_Income">#REF!</definedName>
    <definedName name="CY_tx_lik_Liabs">#REF!</definedName>
    <definedName name="CY_tx_lik_RetEarn_bf">#REF!</definedName>
    <definedName name="D">[3]TIRE2002!$X$2</definedName>
    <definedName name="da">#REF!</definedName>
    <definedName name="DAD">#REF!</definedName>
    <definedName name="DALL">#REF!</definedName>
    <definedName name="DALLA">#N/A</definedName>
    <definedName name="DALLN">#N/A</definedName>
    <definedName name="dasdasd">#REF!</definedName>
    <definedName name="DAT1___0">#REF!</definedName>
    <definedName name="DAT2___0">#REF!</definedName>
    <definedName name="DAT3___0">#REF!</definedName>
    <definedName name="data" localSheetId="11">[30]L!$N$1:$S$27</definedName>
    <definedName name="data">'[14]Input-Data'!$C$8:$S$130</definedName>
    <definedName name="DATA_WP">#REF!</definedName>
    <definedName name="DATA1">#REF!</definedName>
    <definedName name="data2">#REF!</definedName>
    <definedName name="_xlnm.Database">#REF!</definedName>
    <definedName name="Database_MI">#REF!</definedName>
    <definedName name="date">[31]Contents!$F$2</definedName>
    <definedName name="DBGS_ADM">'[18]Lamp 32 (Rekap_Biaya)'!#REF!</definedName>
    <definedName name="dbm">#REF!</definedName>
    <definedName name="DCUNEARNED1">#REF!</definedName>
    <definedName name="dd">'[13]ACTIVE EMP SHARP'!$G$1:$G$1023</definedName>
    <definedName name="ＤＤ">#REF!</definedName>
    <definedName name="DDD">#REF!</definedName>
    <definedName name="DDFFFF">#REF!</definedName>
    <definedName name="ddiee">'[32]Permanent info'!$E$7</definedName>
    <definedName name="DE">#REF!</definedName>
    <definedName name="DEBAX">#REF!</definedName>
    <definedName name="dec">#REF!</definedName>
    <definedName name="deee">#REF!</definedName>
    <definedName name="DEL_CB003">#REF!</definedName>
    <definedName name="DEL_CTR">#REF!</definedName>
    <definedName name="Dep">[33]F1771_II!$G$36</definedName>
    <definedName name="depchedule">[34]GeneralInfo!$I$5</definedName>
    <definedName name="Dependant">[26]FE_1770_P1!$AA$70</definedName>
    <definedName name="DEPN">#REF!</definedName>
    <definedName name="depreciation">#REF!</definedName>
    <definedName name="DEPRECIATION0">#REF!</definedName>
    <definedName name="depreciationcalculation">#REF!</definedName>
    <definedName name="Depreop">#REF!</definedName>
    <definedName name="Deprepro">#REF!</definedName>
    <definedName name="DES">#REF!</definedName>
    <definedName name="desember">#REF!</definedName>
    <definedName name="desember_1">#REF!</definedName>
    <definedName name="desember_2">#REF!</definedName>
    <definedName name="DESEMBR">#REF!</definedName>
    <definedName name="detail2004">#REF!</definedName>
    <definedName name="details">#REF!</definedName>
    <definedName name="dewi">#REF!</definedName>
    <definedName name="dffdsdf">#REF!</definedName>
    <definedName name="dfghju">#REF!</definedName>
    <definedName name="dfjsdlflsfsf">#REF!</definedName>
    <definedName name="DGJJH">#REF!</definedName>
    <definedName name="DIRCS">#REF!</definedName>
    <definedName name="Direktur" hidden="1">#REF!</definedName>
    <definedName name="DIRMC">#REF!</definedName>
    <definedName name="dividend">#REF!</definedName>
    <definedName name="DKHSP">#REF!</definedName>
    <definedName name="DL">#REF!</definedName>
    <definedName name="DM">'[35]Cont Mc'!$E$7</definedName>
    <definedName name="DO">[36]Family!$J$5</definedName>
    <definedName name="dollar">'[37]By Act Cd-CE'!$J$121</definedName>
    <definedName name="dollar06">[38]Asset!$E$70</definedName>
    <definedName name="domicile">#REF!</definedName>
    <definedName name="DONATIONS">#REF!</definedName>
    <definedName name="DRUCK_VS">#REF!</definedName>
    <definedName name="dsa">[39]A!$HW$7857</definedName>
    <definedName name="dsdsd">#REF!</definedName>
    <definedName name="dsdsd_1">#REF!</definedName>
    <definedName name="dsf">#REF!</definedName>
    <definedName name="dsfff">#REF!</definedName>
    <definedName name="dsfghj">#REF!</definedName>
    <definedName name="E">#REF!</definedName>
    <definedName name="E_T_D_E_Direction_Inter.">[15]alamat!$B$82</definedName>
    <definedName name="ebittax">#REF!</definedName>
    <definedName name="EBT">[40]Marshal!$F$133</definedName>
    <definedName name="EDATE">#REF!</definedName>
    <definedName name="Edi">#REF!</definedName>
    <definedName name="EducationLevel">[41]Instructions!$L$8:$L$12</definedName>
    <definedName name="EDY">#REF!</definedName>
    <definedName name="EDYQ">#REF!</definedName>
    <definedName name="EE">#REF!</definedName>
    <definedName name="EF">#REF!</definedName>
    <definedName name="EG">#REF!</definedName>
    <definedName name="ege">#REF!</definedName>
    <definedName name="egt">#REF!</definedName>
    <definedName name="egte">#REF!</definedName>
    <definedName name="egw">#REF!</definedName>
    <definedName name="eko" hidden="1">#REF!</definedName>
    <definedName name="EKSPOR">#REF!</definedName>
    <definedName name="ELECT">#REF!</definedName>
    <definedName name="Electricite_Du_Cambodge">[15]alamat!$B$85</definedName>
    <definedName name="ELECTROBIT">[15]alamat!$B$88</definedName>
    <definedName name="ELIMINASI">[42]TB!#REF!</definedName>
    <definedName name="ELYSA" hidden="1">#REF!</definedName>
    <definedName name="EMP_ASI">[20]Sheet1!$B$108</definedName>
    <definedName name="empdb">#REF!</definedName>
    <definedName name="Employee">#REF!</definedName>
    <definedName name="EmployeeLevel">[41]Instructions!$C$8:$C$12</definedName>
    <definedName name="EmployeeType">[41]Instructions!$F$8:$F$9</definedName>
    <definedName name="EmploymentIncome">[26]FE_1770_I!$AB$70</definedName>
    <definedName name="endyear">#REF!</definedName>
    <definedName name="ENERGY___TELECOMS__T__LTD">[15]alamat!$B$92</definedName>
    <definedName name="english">#REF!</definedName>
    <definedName name="Enplas_Co.__S_pore__Pte_Ltd">[15]alamat!$B$99</definedName>
    <definedName name="ENPLAS_CO.__Singapore__LTD">[15]alamat!$B$96</definedName>
    <definedName name="ENTERTAIN">#REF!</definedName>
    <definedName name="er">[43]LIST!$B$4:$E$494</definedName>
    <definedName name="Eritrea_Electric_Authority">[15]alamat!$B$102</definedName>
    <definedName name="ERNI">#REF!</definedName>
    <definedName name="ert">[44]GeneralInfo!$T$73</definedName>
    <definedName name="Escatec_Engineering_LTD">[15]alamat!$B$105</definedName>
    <definedName name="etge">#REF!</definedName>
    <definedName name="EURO_ORIENTAL_TRADING_CO_LT">[15]alamat!$B$108</definedName>
    <definedName name="EVERTRANSIT_CO">[15]alamat!$B$111</definedName>
    <definedName name="ewf">#REF!</definedName>
    <definedName name="excel">'[45]recl JV437'!$B$16</definedName>
    <definedName name="Excel_BuiltIn__FilterDatabase">#REF!</definedName>
    <definedName name="Excel_BuiltIn__FilterDatabase_1">#REF!</definedName>
    <definedName name="Excel_BuiltIn__FilterDatabase_1_1">#REF!</definedName>
    <definedName name="Excel_BuiltIn_Criteria">#REF!</definedName>
    <definedName name="Excel_BuiltIn_Database">#REF!</definedName>
    <definedName name="Excel_BuiltIn_Database_0">#REF!</definedName>
    <definedName name="Excel_BuiltIn_Database_1">#REF!</definedName>
    <definedName name="Excel_BuiltIn_Extract">#REF!</definedName>
    <definedName name="Excel_BuiltIn_Print_Area">#REF!</definedName>
    <definedName name="Excel_BuiltIn_Print_Area_0">#REF!</definedName>
    <definedName name="Excel_BuiltIn_Print_Area_1">#REF!</definedName>
    <definedName name="Excel_BuiltIn_Print_Area_1___0">#REF!</definedName>
    <definedName name="Excel_BuiltIn_Print_Area_1_1">#REF!</definedName>
    <definedName name="Excel_BuiltIn_Print_Area_10">#REF!</definedName>
    <definedName name="Excel_BuiltIn_Print_Area_14_1">#REF!</definedName>
    <definedName name="Excel_BuiltIn_Print_Area_18_1">#REF!</definedName>
    <definedName name="Excel_BuiltIn_Print_Area_2">#REF!</definedName>
    <definedName name="Excel_BuiltIn_Print_Area_2_1">#REF!</definedName>
    <definedName name="Excel_BuiltIn_Print_Area_3">#REF!</definedName>
    <definedName name="Excel_BuiltIn_Print_Area_4">#REF!</definedName>
    <definedName name="Excel_BuiltIn_Print_Area_4_1">#N/A</definedName>
    <definedName name="Excel_BuiltIn_Print_Area_4_1_1">#N/A</definedName>
    <definedName name="Excel_BuiltIn_Print_Area_5">#REF!</definedName>
    <definedName name="Excel_BuiltIn_Print_Area_7">#REF!</definedName>
    <definedName name="Excel_BuiltIn_Print_Area_8">#REF!</definedName>
    <definedName name="Excel_BuiltIn_Print_Titles">#REF!</definedName>
    <definedName name="Excel_BuiltIn_Print_Titles_0">#REF!</definedName>
    <definedName name="Excel_BuiltIn_Print_Titles_2">#REF!</definedName>
    <definedName name="Excel_BuiltIn_Print_Titles_3">#REF!</definedName>
    <definedName name="Excel_BuiltIn_Print_Titles_4">#REF!</definedName>
    <definedName name="Excel_BuiltIn_Print_Titles_5">#REF!</definedName>
    <definedName name="exit">#REF!</definedName>
    <definedName name="exittax">#REF!</definedName>
    <definedName name="exittaxtotal">#REF!</definedName>
    <definedName name="EXMC">'[4]CM32 p eq tu'!$A$17:$F$49</definedName>
    <definedName name="exp" localSheetId="11">#REF!</definedName>
    <definedName name="EXP" hidden="1">#REF!</definedName>
    <definedName name="EXP_CB003">#REF!</definedName>
    <definedName name="EXPSUM">#REF!</definedName>
    <definedName name="EXPUNIT">#REF!</definedName>
    <definedName name="EXPUNIT_1">#REF!</definedName>
    <definedName name="EXPUNIT_12">#REF!</definedName>
    <definedName name="EXPUNIT_5">#REF!</definedName>
    <definedName name="EXPUNIT_7">#REF!</definedName>
    <definedName name="EXPVALUE">#REF!</definedName>
    <definedName name="EXPVALUE_1">#REF!</definedName>
    <definedName name="EXPVALUE_12">#REF!</definedName>
    <definedName name="EXPVALUE_5">#REF!</definedName>
    <definedName name="EXPVALUE_7">#REF!</definedName>
    <definedName name="exrate">#REF!</definedName>
    <definedName name="extmc">'[4]CM32 p eq tu'!$B$8:$P$57</definedName>
    <definedName name="_xlnm.Extract">#REF!</definedName>
    <definedName name="Extract_MI">#REF!</definedName>
    <definedName name="f">#REF!</definedName>
    <definedName name="FA">#REF!</definedName>
    <definedName name="FAKTUR">#REF!</definedName>
    <definedName name="FAKTUR2">#REF!</definedName>
    <definedName name="FAKTUR3">#REF!</definedName>
    <definedName name="fc">[46]popmc!$B$47:$Y$97</definedName>
    <definedName name="fd" hidden="1">#REF!</definedName>
    <definedName name="FDF" hidden="1">#REF!</definedName>
    <definedName name="FEB">#REF!</definedName>
    <definedName name="februar">#REF!</definedName>
    <definedName name="February">#REF!</definedName>
    <definedName name="FFF">#REF!</definedName>
    <definedName name="fifo">#REF!</definedName>
    <definedName name="FILE">"SS"</definedName>
    <definedName name="FILE_1">#REF!</definedName>
    <definedName name="FILE_12">#REF!</definedName>
    <definedName name="FILE_5">#REF!</definedName>
    <definedName name="FILE_7">#REF!</definedName>
    <definedName name="FIN">#REF!</definedName>
    <definedName name="First_Name">[20]Sheet1!$B$4</definedName>
    <definedName name="fiscalprofits">#REF!</definedName>
    <definedName name="Fiskal" hidden="1">#REF!</definedName>
    <definedName name="FIVEPLAN">#REF!</definedName>
    <definedName name="fixed">#REF!</definedName>
    <definedName name="FLASH_LIGHT_PRODUCTION_CO.">[15]alamat!$B$115</definedName>
    <definedName name="ＦＯ">#REF!</definedName>
    <definedName name="FO_Insp._Leader">#REF!</definedName>
    <definedName name="FO_Insp._Leader_1">#REF!</definedName>
    <definedName name="FO_Insp._Leader_2">#REF!</definedName>
    <definedName name="FOH">#REF!</definedName>
    <definedName name="FOREX">#REF!</definedName>
    <definedName name="foundation">#REF!</definedName>
    <definedName name="FRATELLI_PEREGO">[15]alamat!$B$118</definedName>
    <definedName name="fs">#REF!</definedName>
    <definedName name="fuck">#REF!</definedName>
    <definedName name="fuck_1">#REF!</definedName>
    <definedName name="fuck_2">#REF!</definedName>
    <definedName name="fxrate">#REF!</definedName>
    <definedName name="g">#REF!</definedName>
    <definedName name="GA">#REF!</definedName>
    <definedName name="gains">#REF!</definedName>
    <definedName name="Gaji">#REF!</definedName>
    <definedName name="Ganz_Hungary">[15]alamat!$B$339</definedName>
    <definedName name="GANZ_MEROGYAR_KFT">[15]alamat!$B$335</definedName>
    <definedName name="gdjgjhg">#REF!</definedName>
    <definedName name="ge">#REF!</definedName>
    <definedName name="GEDUNG">#REF!</definedName>
    <definedName name="Gender">[41]Instructions!$I$8:$I$9</definedName>
    <definedName name="GENERALEXP.">#REF!</definedName>
    <definedName name="gergr">#REF!</definedName>
    <definedName name="gfhgfg">#REF!</definedName>
    <definedName name="gg">#REF!</definedName>
    <definedName name="ggg">#REF!</definedName>
    <definedName name="gggggg">#REF!</definedName>
    <definedName name="GOVTBORNE">#REF!</definedName>
    <definedName name="grafik2">#REF!</definedName>
    <definedName name="grand">#REF!</definedName>
    <definedName name="graph">[46]popmc!$AA$3:$AM$46</definedName>
    <definedName name="graph1">[1]popmc!$AA$3:$AM$46</definedName>
    <definedName name="graph2">[1]popmc!$AA$3:$AM$46</definedName>
    <definedName name="gre">#REF!</definedName>
    <definedName name="Great">#N/A</definedName>
    <definedName name="grer">#REF!</definedName>
    <definedName name="grgr">#REF!</definedName>
    <definedName name="grgyh">#REF!</definedName>
    <definedName name="grr">#REF!</definedName>
    <definedName name="gsd">#REF!</definedName>
    <definedName name="gseg">#REF!</definedName>
    <definedName name="GT">#REF!</definedName>
    <definedName name="guj">#REF!</definedName>
    <definedName name="gwer">#REF!</definedName>
    <definedName name="H">#REF!</definedName>
    <definedName name="Halaman">[47]Isian!$A$1</definedName>
    <definedName name="HandCharges">#REF!</definedName>
    <definedName name="HANNA">[48]Links!$K$1:$K$65536</definedName>
    <definedName name="HARI">#REF!</definedName>
    <definedName name="HEADER">#REF!</definedName>
    <definedName name="herhre">#REF!</definedName>
    <definedName name="herhrehr">#REF!</definedName>
    <definedName name="hhh">#REF!</definedName>
    <definedName name="ＨＨＨ">#REF!</definedName>
    <definedName name="HJ">#REF!</definedName>
    <definedName name="HK">#REF!</definedName>
    <definedName name="HKD">#REF!</definedName>
    <definedName name="HO">[12]_REF!$A$7</definedName>
    <definedName name="homeaddress">#REF!</definedName>
    <definedName name="homephone">#REF!</definedName>
    <definedName name="hoooo">#REF!</definedName>
    <definedName name="HOSPITAL___PT_BII">#REF!</definedName>
    <definedName name="HOSPITAL___PT_BII_1">#REF!</definedName>
    <definedName name="HOSPITAL___PT_BII_12">#REF!</definedName>
    <definedName name="HOSPITAL___PT_BII_5">#REF!</definedName>
    <definedName name="HOSPITAL___PT_BII_7">#REF!</definedName>
    <definedName name="Host_Cur">[20]Sheet1!$B$94</definedName>
    <definedName name="HOUSE">#REF!</definedName>
    <definedName name="HQ_SII_BRANCH">[15]alamat!$B$375</definedName>
    <definedName name="hreerhr">#REF!</definedName>
    <definedName name="hreher">#REF!</definedName>
    <definedName name="hrehr">#REF!</definedName>
    <definedName name="hrerh">#REF!</definedName>
    <definedName name="hrhrh">#REF!</definedName>
    <definedName name="HSL">#REF!</definedName>
    <definedName name="HTML_CodePage" hidden="1">1252</definedName>
    <definedName name="HTML_Control" hidden="1">{"'Und'!$A$2:$O$72"}</definedName>
    <definedName name="HTML_Description" hidden="1">""</definedName>
    <definedName name="HTML_Email" hidden="1">""</definedName>
    <definedName name="HTML_Header" hidden="1">"Und"</definedName>
    <definedName name="HTML_LastUpdate" hidden="1">"16-10-02"</definedName>
    <definedName name="HTML_LineAfter" hidden="1">TRUE</definedName>
    <definedName name="HTML_LineBefore" hidden="1">TRUE</definedName>
    <definedName name="HTML_Name" hidden="1">"Djunaedi"</definedName>
    <definedName name="HTML_OBDlg2" hidden="1">TRUE</definedName>
    <definedName name="HTML_OBDlg3" hidden="1">TRUE</definedName>
    <definedName name="HTML_OBDlg4" hidden="1">TRUE</definedName>
    <definedName name="HTML_OS" hidden="1">0</definedName>
    <definedName name="HTML_PathFile" hidden="1">"C:\My Documents\MyHTML.htm"</definedName>
    <definedName name="HTML_PathTemplate" hidden="1">"C:\My Documents\Undangan"</definedName>
    <definedName name="HTML_Title" hidden="1">"Undangan Training"</definedName>
    <definedName name="i">#REF!</definedName>
    <definedName name="i10A">[14]Input10_A!$C$8:$FN$294</definedName>
    <definedName name="i10B">[14]Input10_B!$C$8:$DF$294</definedName>
    <definedName name="i10c">[14]Input10_C!$C$8:$BF$31</definedName>
    <definedName name="i10d">[14]Input10_D!$C$8:$J$136</definedName>
    <definedName name="ia">#REF!</definedName>
    <definedName name="ia_1">#REF!</definedName>
    <definedName name="ibn">#REF!</definedName>
    <definedName name="ID_No">[20]Sheet1!$F$42</definedName>
    <definedName name="IDR">#REF!</definedName>
    <definedName name="II">#REF!</definedName>
    <definedName name="iii">#REF!</definedName>
    <definedName name="iiiiiiiii">#REF!</definedName>
    <definedName name="iktisarcabang">#REF!</definedName>
    <definedName name="iktisarpemegangsaham">#REF!</definedName>
    <definedName name="iktisarpenerima">#REF!</definedName>
    <definedName name="iktisarpengurus">#REF!</definedName>
    <definedName name="iktisarpph22">#REF!</definedName>
    <definedName name="iktisarpph23">#REF!</definedName>
    <definedName name="iktisarpph24">#REF!</definedName>
    <definedName name="iktisarpph25">#REF!</definedName>
    <definedName name="iktisarpphgvb">#REF!</definedName>
    <definedName name="IMD">[3]RPBUPLAN01!$O$87</definedName>
    <definedName name="imda">'[4]CM32 p eq tu'!$Q$25</definedName>
    <definedName name="Impor__2__Query">#REF!</definedName>
    <definedName name="ＩＮ">#REF!</definedName>
    <definedName name="INAL_INDUSTRIA_NACIONAL_DE">[15]alamat!$B$122</definedName>
    <definedName name="inboundincomes">#REF!</definedName>
    <definedName name="inboundincomes_7">#REF!</definedName>
    <definedName name="inboundincomes_8">#REF!</definedName>
    <definedName name="inc">[49]BF0996!$X$1</definedName>
    <definedName name="INC_STM">#REF!</definedName>
    <definedName name="INDEKS">#REF!</definedName>
    <definedName name="indonesian">#REF!</definedName>
    <definedName name="industry">#REF!</definedName>
    <definedName name="input">[50]input!$A$5:$Z$16</definedName>
    <definedName name="Instrimpek_Pudong_Import">[15]alamat!$B$126</definedName>
    <definedName name="int">#REF!</definedName>
    <definedName name="interest">#REF!</definedName>
    <definedName name="INTONLOAN">#REF!</definedName>
    <definedName name="Inv_Gudang">#REF!</definedName>
    <definedName name="Inv_Produksi">#REF!</definedName>
    <definedName name="INVCT">#REF!</definedName>
    <definedName name="investmentfund">#REF!</definedName>
    <definedName name="Invoice">#REF!</definedName>
    <definedName name="irin" hidden="1">#REF!</definedName>
    <definedName name="irrc">#REF!</definedName>
    <definedName name="IrregularIncome">'[51]Irregular Income'!$D$37</definedName>
    <definedName name="irrsc">#REF!</definedName>
    <definedName name="istft">#REF!</definedName>
    <definedName name="ITCLS">#REF!</definedName>
    <definedName name="ITDSC">#REF!</definedName>
    <definedName name="iya">#N/A</definedName>
    <definedName name="j">#REF!</definedName>
    <definedName name="jak">#REF!</definedName>
    <definedName name="JAN">#REF!</definedName>
    <definedName name="januar">#REF!</definedName>
    <definedName name="January">#REF!</definedName>
    <definedName name="JE">#REF!</definedName>
    <definedName name="JERSEY_INDUSTRIAL_COMPANY_L">[15]alamat!$B$134</definedName>
    <definedName name="jhuhj">#REF!</definedName>
    <definedName name="JIANGDU_FOREIGN_TRADE_CORPO">[15]alamat!$B$138</definedName>
    <definedName name="ＪＪ">#REF!</definedName>
    <definedName name="jjj" hidden="1">#REF!</definedName>
    <definedName name="jjjj">#REF!</definedName>
    <definedName name="Jmlbulan">#REF!</definedName>
    <definedName name="jnu">#REF!</definedName>
    <definedName name="JobMatch">[41]Instructions!$O$8:$O$11</definedName>
    <definedName name="JOHNSON">#REF!</definedName>
    <definedName name="johnsonn">#REF!</definedName>
    <definedName name="JOINDATE">#REF!</definedName>
    <definedName name="JOINT_VENTURE_TRADING_CO._L">[15]alamat!$B$142</definedName>
    <definedName name="joy">#REF!</definedName>
    <definedName name="JT">[52]isbs!$M$3</definedName>
    <definedName name="ju">#REF!</definedName>
    <definedName name="JUAL">#N/A</definedName>
    <definedName name="JudulKKP">#REF!</definedName>
    <definedName name="jug">#REF!</definedName>
    <definedName name="JUKEN_TECHNOLOGY__S__PTE_LT">[15]alamat!$B$145</definedName>
    <definedName name="JUL">#REF!</definedName>
    <definedName name="jule">#REF!</definedName>
    <definedName name="JULY">#REF!</definedName>
    <definedName name="JUMLAH">#REF!</definedName>
    <definedName name="JUMLAH_BULANAN">#REF!</definedName>
    <definedName name="JUN">#REF!</definedName>
    <definedName name="june">#REF!</definedName>
    <definedName name="JV">#REF!</definedName>
    <definedName name="K">#REF!</definedName>
    <definedName name="K1_">#REF!</definedName>
    <definedName name="K2_">#REF!</definedName>
    <definedName name="KA">#REF!</definedName>
    <definedName name="kamal">[53]A!$HW$7857</definedName>
    <definedName name="Kas_Besar">#REF!</definedName>
    <definedName name="Kas_Kecil">#REF!</definedName>
    <definedName name="KEND.KANTOR">#REF!</definedName>
    <definedName name="KEPARAT">#REF!</definedName>
    <definedName name="KET">#REF!</definedName>
    <definedName name="KG">[54]BASE!$BL$6:$BM$8</definedName>
    <definedName name="kk">#REF!</definedName>
    <definedName name="KK_INTERCONNECT">[15]alamat!$B$148</definedName>
    <definedName name="kopRIN">#REF!</definedName>
    <definedName name="KOTA">#REF!</definedName>
    <definedName name="kp">[55]induk!$A$1:$J$59</definedName>
    <definedName name="KPP">#REF!</definedName>
    <definedName name="Kumho_Metertech_INC">[15]alamat!$B$151</definedName>
    <definedName name="Kurihara_Kogyo_Co._LTD">[15]alamat!$B$154</definedName>
    <definedName name="KURS">[56]a!$A$2:$C$346</definedName>
    <definedName name="kurs03">#REF!</definedName>
    <definedName name="kursbi0304">[57]KURS!$I$94:$J$428</definedName>
    <definedName name="KursSales" hidden="1">#REF!</definedName>
    <definedName name="l" hidden="1">#REF!</definedName>
    <definedName name="L_MY00">#REF!</definedName>
    <definedName name="L_PY_End">[58]Links!$K$1:$K$65536</definedName>
    <definedName name="lamak">#REF!</definedName>
    <definedName name="lamppembr">#REF!</definedName>
    <definedName name="language">'[59]Basic Information'!$F$18</definedName>
    <definedName name="Lanka_D._Network__PVT__LTD">[15]alamat!$B$157</definedName>
    <definedName name="LANKA_ELECTRICITY_CO_PVT_Lt">[15]alamat!$B$160</definedName>
    <definedName name="Last">#REF!</definedName>
    <definedName name="Last_Name">[20]Sheet1!$B$5</definedName>
    <definedName name="LED" hidden="1">#REF!</definedName>
    <definedName name="LedgerOverallExport">#REF!</definedName>
    <definedName name="lembar">#REF!</definedName>
    <definedName name="lemhit">#REF!</definedName>
    <definedName name="LIAB">#REF!</definedName>
    <definedName name="LINA">#REF!</definedName>
    <definedName name="LINK">#REF!</definedName>
    <definedName name="ll">#REF!</definedName>
    <definedName name="lll">#REF!</definedName>
    <definedName name="ＬＬＬ">#REF!</definedName>
    <definedName name="LoCA">[20]Sheet1!$B$31</definedName>
    <definedName name="LOIMC">#REF!</definedName>
    <definedName name="LOOKUP1">#REF!</definedName>
    <definedName name="LOOKUP4">#REF!</definedName>
    <definedName name="lossonfadisposal">#REF!</definedName>
    <definedName name="m">#REF!</definedName>
    <definedName name="MACHINOIMPORT">[15]alamat!$B$163</definedName>
    <definedName name="makshso">#REF!</definedName>
    <definedName name="MANILA_WATER_COMPANY_INC.">[15]alamat!$B$170</definedName>
    <definedName name="MANPOW">#REF!</definedName>
    <definedName name="manual">#REF!</definedName>
    <definedName name="MAQ_INTERNATIONAL">[15]alamat!$B$174</definedName>
    <definedName name="MAR">#REF!</definedName>
    <definedName name="MARANATA">[15]alamat!$B$178</definedName>
    <definedName name="Marital">[26]FE_1770_P1!$V$70</definedName>
    <definedName name="martt">#REF!</definedName>
    <definedName name="masa">#N/A</definedName>
    <definedName name="MASKO">[15]alamat!$B$181</definedName>
    <definedName name="master">#REF!</definedName>
    <definedName name="MASTIKASI">'[3]MPAPR~DEC'!#REF!</definedName>
    <definedName name="MAT">#REF!</definedName>
    <definedName name="MATERIAL">#REF!</definedName>
    <definedName name="Materiality">#REF!</definedName>
    <definedName name="maxhso">#REF!</definedName>
    <definedName name="may">#REF!</definedName>
    <definedName name="MAYNILAD_WATER_SERVICES_INC">[15]alamat!$B$186</definedName>
    <definedName name="MC">'[23]Chart Monthly'!$A$1:$Y$68</definedName>
    <definedName name="mcab">'[4]CM32 p eq tu'!$A$10:$L$17</definedName>
    <definedName name="mct">#REF!</definedName>
    <definedName name="mctb">#REF!</definedName>
    <definedName name="Mecellc_Industries">[15]alamat!$B$189</definedName>
    <definedName name="MedClaimNo">#REF!</definedName>
    <definedName name="Medical">#REF!</definedName>
    <definedName name="MEI">#REF!</definedName>
    <definedName name="MENU">#REF!</definedName>
    <definedName name="MENUA">#REF!</definedName>
    <definedName name="MESIN">#REF!</definedName>
    <definedName name="MET">[25]bcta!$BH$58:$BI$61</definedName>
    <definedName name="Metertek_hy_kang">[15]alamat!$B$352</definedName>
    <definedName name="Metertek_Schlumberger_SdnBh">[15]alamat!$B$348</definedName>
    <definedName name="METROPOLITAN_WATER_WORKS_AN">[15]alamat!$B$198</definedName>
    <definedName name="meyi">#REF!</definedName>
    <definedName name="MFEXP">#REF!</definedName>
    <definedName name="MFST">#REF!</definedName>
    <definedName name="MgmtFees">#REF!</definedName>
    <definedName name="mi">'[60]TIRE DIVISION'!$A$1</definedName>
    <definedName name="MINOLTA">#REF!</definedName>
    <definedName name="MIXING">'[4]CM32 p eq tu'!$B$9:$AB$41</definedName>
    <definedName name="MK_Lampau">#REF!</definedName>
    <definedName name="MK_Total">#REF!</definedName>
    <definedName name="MK_YAD">#REF!</definedName>
    <definedName name="MKT">#REF!</definedName>
    <definedName name="MNFCS">#REF!</definedName>
    <definedName name="mo" hidden="1">#REF!</definedName>
    <definedName name="MOD">#REF!</definedName>
    <definedName name="Mohammed_bin_Massoad___Sons">[15]alamat!$B$192</definedName>
    <definedName name="momc">'[4]CM32 p eq tu'!$A$9:$R$41</definedName>
    <definedName name="Monetary_Precision">#REF!</definedName>
    <definedName name="Month_Default">#REF!</definedName>
    <definedName name="Monthly_Change">#REF!</definedName>
    <definedName name="monthlypph25">#REF!</definedName>
    <definedName name="Moscow_branch">[15]alamat!$B$366</definedName>
    <definedName name="Moscow_Branch_of_ZAO_Schlum">[15]alamat!$B$363</definedName>
    <definedName name="MP">#REF!</definedName>
    <definedName name="MP0" hidden="1">#REF!</definedName>
    <definedName name="MPLAN" hidden="1">#REF!</definedName>
    <definedName name="MPP">#REF!</definedName>
    <definedName name="MPP_EXPLAINATION">#REF!</definedName>
    <definedName name="MR._AMDRIAMBOLOLONA">[15]alamat!$B$166</definedName>
    <definedName name="Mr._Saidy_M._Hamid">[15]alamat!$B$130</definedName>
    <definedName name="mrb" hidden="1">#REF!</definedName>
    <definedName name="mti">#REF!</definedName>
    <definedName name="mtu">#REF!</definedName>
    <definedName name="Muhammed_bin_Masaood___Son">[15]alamat!$B$195</definedName>
    <definedName name="MV">#REF!</definedName>
    <definedName name="n" hidden="1">#REF!</definedName>
    <definedName name="NAGASEJPN">#REF!</definedName>
    <definedName name="NAGASESIN">#REF!</definedName>
    <definedName name="nai">#REF!</definedName>
    <definedName name="nama">'[61]Permanent info'!$E$7</definedName>
    <definedName name="NAMA_PERKIRAAN">#REF!</definedName>
    <definedName name="NAMA_WP">#REF!</definedName>
    <definedName name="NAMA1">#REF!</definedName>
    <definedName name="NAMA2">#REF!</definedName>
    <definedName name="Name">[31]Contents!$F$1</definedName>
    <definedName name="NAME___0">'[62]Permanent info'!$E$7</definedName>
    <definedName name="NAME___1">'[63]Permanent info'!$E$7</definedName>
    <definedName name="NAME___10">'[64]Permanent info'!$E$7</definedName>
    <definedName name="NAME___11">'[64]Permanent info'!$E$7</definedName>
    <definedName name="NAME___5">'[63]Permanent info'!$E$7</definedName>
    <definedName name="NAME___6">'[63]Permanent info'!$E$7</definedName>
    <definedName name="NAME___9">'[63]Permanent info'!$E$7</definedName>
    <definedName name="NAME_1">'[65]Permanent info'!$E$7</definedName>
    <definedName name="NAME_13">'[63]Permanent info'!$E$7</definedName>
    <definedName name="NAME_16">'[63]Permanent info'!$E$7</definedName>
    <definedName name="Nasser_Lashko___Son">[15]alamat!$B$202</definedName>
    <definedName name="NETINCOME">#REF!</definedName>
    <definedName name="new" hidden="1">'[9]ocean voyage'!#REF!</definedName>
    <definedName name="Newdepr">#REF!</definedName>
    <definedName name="NIK">[66]!tblStaff[NIK]</definedName>
    <definedName name="nkk">#REF!</definedName>
    <definedName name="nl">#REF!</definedName>
    <definedName name="nm">#N/A</definedName>
    <definedName name="nn">#REF!</definedName>
    <definedName name="no" localSheetId="11">[30]L!$M$1</definedName>
    <definedName name="no">#REF!</definedName>
    <definedName name="NOCOM">'[3]MPAPR~DEC'!#REF!</definedName>
    <definedName name="NOFAK">#REF!</definedName>
    <definedName name="NOMOR">#REF!</definedName>
    <definedName name="NONDED">#REF!</definedName>
    <definedName name="NONE">#REF!</definedName>
    <definedName name="NOP">#REF!</definedName>
    <definedName name="NOTH">#REF!</definedName>
    <definedName name="nothit">#REF!</definedName>
    <definedName name="nov">#REF!</definedName>
    <definedName name="NPA">#REF!</definedName>
    <definedName name="NPWP">#REF!</definedName>
    <definedName name="NPWP00">[67]FE_1770_P1!$M$18</definedName>
    <definedName name="npwp001">#REF!</definedName>
    <definedName name="npwp0010">#REF!</definedName>
    <definedName name="npwp0011">#REF!</definedName>
    <definedName name="npwp0012">#REF!</definedName>
    <definedName name="npwp0013">#REF!</definedName>
    <definedName name="npwp0014">#REF!</definedName>
    <definedName name="npwp0015">#REF!</definedName>
    <definedName name="npwp002">#REF!</definedName>
    <definedName name="npwp003">#REF!</definedName>
    <definedName name="npwp004">#REF!</definedName>
    <definedName name="npwp005">#REF!</definedName>
    <definedName name="npwp006">#REF!</definedName>
    <definedName name="npwp007">#REF!</definedName>
    <definedName name="npwp008">#REF!</definedName>
    <definedName name="npwp009">#REF!</definedName>
    <definedName name="npwp01">[67]FE_1770_P1!$N$18</definedName>
    <definedName name="npwp01___0">#REF!</definedName>
    <definedName name="npwp01___1">[68]FE_1770_P1!$N$18</definedName>
    <definedName name="npwp01___5">[68]FE_1770_P1!$N$18</definedName>
    <definedName name="npwp01___6">[68]FE_1770_P1!$N$18</definedName>
    <definedName name="npwp01___9">[68]FE_1770_P1!$N$18</definedName>
    <definedName name="npwp010">#REF!</definedName>
    <definedName name="npwp011">#REF!</definedName>
    <definedName name="npwp012">#REF!</definedName>
    <definedName name="npwp013">#REF!</definedName>
    <definedName name="npwp014">#REF!</definedName>
    <definedName name="npwp015">#REF!</definedName>
    <definedName name="npwp02">[67]FE_1770_P1!$P$18</definedName>
    <definedName name="npwp02___0">#REF!</definedName>
    <definedName name="npwp02___1">[68]FE_1770_P1!$P$18</definedName>
    <definedName name="npwp02___5">[68]FE_1770_P1!$P$18</definedName>
    <definedName name="npwp02___6">[68]FE_1770_P1!$P$18</definedName>
    <definedName name="npwp02___9">[68]FE_1770_P1!$P$18</definedName>
    <definedName name="npwp03___0">#REF!</definedName>
    <definedName name="npwp03___1">[68]FE_1770_P1!$Q$18</definedName>
    <definedName name="npwp03___5">[68]FE_1770_P1!$Q$18</definedName>
    <definedName name="npwp03___6">[68]FE_1770_P1!$Q$18</definedName>
    <definedName name="npwp03___9">[68]FE_1770_P1!$Q$18</definedName>
    <definedName name="npwp04___0">#REF!</definedName>
    <definedName name="npwp04___1">[68]FE_1770_P1!$R$18</definedName>
    <definedName name="npwp04___5">[68]FE_1770_P1!$R$18</definedName>
    <definedName name="npwp04___6">[68]FE_1770_P1!$R$18</definedName>
    <definedName name="npwp04___9">[68]FE_1770_P1!$R$18</definedName>
    <definedName name="npwp05___0">#REF!</definedName>
    <definedName name="npwp05___1">[68]FE_1770_P1!$T$18</definedName>
    <definedName name="npwp05___5">[68]FE_1770_P1!$T$18</definedName>
    <definedName name="npwp05___6">[68]FE_1770_P1!$T$18</definedName>
    <definedName name="npwp05___9">[68]FE_1770_P1!$T$18</definedName>
    <definedName name="npwp06___0">#REF!</definedName>
    <definedName name="npwp06___1">[68]FE_1770_P1!$U$18</definedName>
    <definedName name="npwp06___5">[68]FE_1770_P1!$U$18</definedName>
    <definedName name="npwp06___6">[68]FE_1770_P1!$U$18</definedName>
    <definedName name="npwp06___9">[68]FE_1770_P1!$U$18</definedName>
    <definedName name="npwp07___0">#REF!</definedName>
    <definedName name="npwp07___1">[68]FE_1770_P1!$V$18</definedName>
    <definedName name="npwp07___5">[68]FE_1770_P1!$V$18</definedName>
    <definedName name="npwp07___6">[68]FE_1770_P1!$V$18</definedName>
    <definedName name="npwp07___9">[68]FE_1770_P1!$V$18</definedName>
    <definedName name="npwp08___0">#REF!</definedName>
    <definedName name="npwp08___1">[68]FE_1770_P1!$X$18</definedName>
    <definedName name="npwp08___5">[68]FE_1770_P1!$X$18</definedName>
    <definedName name="npwp08___6">[68]FE_1770_P1!$X$18</definedName>
    <definedName name="npwp08___9">[68]FE_1770_P1!$X$18</definedName>
    <definedName name="npwp09___0">#REF!</definedName>
    <definedName name="npwp09___1">[68]FE_1770_P1!$Z$18</definedName>
    <definedName name="npwp09___5">[68]FE_1770_P1!$Z$18</definedName>
    <definedName name="npwp09___6">[68]FE_1770_P1!$Z$18</definedName>
    <definedName name="npwp09___9">[68]FE_1770_P1!$Z$18</definedName>
    <definedName name="npwp1">#REF!</definedName>
    <definedName name="npwp10">[67]FE_1770_P1!$AA$18</definedName>
    <definedName name="npwp10___0">#REF!</definedName>
    <definedName name="npwp10___1">[68]FE_1770_P1!$AA$18</definedName>
    <definedName name="npwp10___5">[68]FE_1770_P1!$AA$18</definedName>
    <definedName name="npwp10___6">[68]FE_1770_P1!$AA$18</definedName>
    <definedName name="npwp10___9">[68]FE_1770_P1!$AA$18</definedName>
    <definedName name="npwp11___0">#REF!</definedName>
    <definedName name="npwp11___1">[68]FE_1770_P1!$AB$18</definedName>
    <definedName name="npwp11___5">[68]FE_1770_P1!$AB$18</definedName>
    <definedName name="npwp11___6">[68]FE_1770_P1!$AB$18</definedName>
    <definedName name="npwp11___9">[68]FE_1770_P1!$AB$18</definedName>
    <definedName name="npwp12___0">#REF!</definedName>
    <definedName name="NPWP12___1">[68]FE_1770_P1!$AD$18</definedName>
    <definedName name="NPWP12___5">[68]FE_1770_P1!$AD$18</definedName>
    <definedName name="NPWP12___6">[68]FE_1770_P1!$AD$18</definedName>
    <definedName name="NPWP12___9">[68]FE_1770_P1!$AD$18</definedName>
    <definedName name="npwp13___0">#REF!</definedName>
    <definedName name="NPWP13___1">[68]FE_1770_P1!$AE$18</definedName>
    <definedName name="NPWP13___5">[68]FE_1770_P1!$AE$18</definedName>
    <definedName name="NPWP13___6">[68]FE_1770_P1!$AE$18</definedName>
    <definedName name="NPWP13___9">[68]FE_1770_P1!$AE$18</definedName>
    <definedName name="npwp14___0">#REF!</definedName>
    <definedName name="NPWP14___1">[68]FE_1770_P1!$AF$18</definedName>
    <definedName name="NPWP14___5">[68]FE_1770_P1!$AF$18</definedName>
    <definedName name="NPWP14___6">[68]FE_1770_P1!$AF$18</definedName>
    <definedName name="NPWP14___9">[68]FE_1770_P1!$AF$18</definedName>
    <definedName name="npwp15">#REF!</definedName>
    <definedName name="npwp2">#REF!</definedName>
    <definedName name="npwp3">#REF!</definedName>
    <definedName name="npwp4">#REF!</definedName>
    <definedName name="npwp5">#REF!</definedName>
    <definedName name="npwp6">#REF!</definedName>
    <definedName name="npwp7">#REF!</definedName>
    <definedName name="npwp8">#REF!</definedName>
    <definedName name="npwp9">#REF!</definedName>
    <definedName name="NT">#REF!</definedName>
    <definedName name="NTTP1">#REF!</definedName>
    <definedName name="NTTP2">#REF!</definedName>
    <definedName name="NTTP3">#REF!</definedName>
    <definedName name="nuj">#REF!</definedName>
    <definedName name="Number_of_Selections">#REF!</definedName>
    <definedName name="o">#REF!</definedName>
    <definedName name="obj.21">#REF!</definedName>
    <definedName name="obyek">#REF!</definedName>
    <definedName name="oct">#REF!</definedName>
    <definedName name="october">#REF!</definedName>
    <definedName name="OD">#REF!</definedName>
    <definedName name="ODATE">#REF!</definedName>
    <definedName name="OE">#REF!</definedName>
    <definedName name="officephone">#REF!</definedName>
    <definedName name="offset">#REF!</definedName>
    <definedName name="Ok" hidden="1">#REF!</definedName>
    <definedName name="OKT">#REF!</definedName>
    <definedName name="oktobe">#REF!</definedName>
    <definedName name="OP_Int" hidden="1">#REF!</definedName>
    <definedName name="OP_plsm" hidden="1">#REF!</definedName>
    <definedName name="OP_proj" hidden="1">#REF!</definedName>
    <definedName name="oper" hidden="1">#REF!</definedName>
    <definedName name="opinion">#REF!</definedName>
    <definedName name="ops">#REF!</definedName>
    <definedName name="OpUSDbal">#REF!</definedName>
    <definedName name="ORG" hidden="1">#REF!</definedName>
    <definedName name="OSCAR_MOSER_TECHNISCHE">[15]alamat!$B$209</definedName>
    <definedName name="osp">#REF!</definedName>
    <definedName name="Other_allow1">[20]Sheet1!$B$32</definedName>
    <definedName name="OTHEREXP">[69]Marshal!$U$111</definedName>
    <definedName name="otherexpenses">#REF!</definedName>
    <definedName name="OtherIncome">[26]FE_1770_I!$AA$98</definedName>
    <definedName name="otherincomes">#REF!</definedName>
    <definedName name="others">#REF!</definedName>
    <definedName name="othertype">#REF!</definedName>
    <definedName name="outboundincomes">#REF!</definedName>
    <definedName name="OutboundNetIncome">[26]FE_1770_II!$Q$69</definedName>
    <definedName name="OUTPUT">#REF!</definedName>
    <definedName name="overpaidtax">#REF!</definedName>
    <definedName name="overpaidtax_7">#REF!</definedName>
    <definedName name="overpaidtax_8">#REF!</definedName>
    <definedName name="Overtime">#REF!</definedName>
    <definedName name="oyt">[44]Marshal!$S$136</definedName>
    <definedName name="p">#REF!</definedName>
    <definedName name="ＰＡ">#REF!</definedName>
    <definedName name="Packaging">#REF!</definedName>
    <definedName name="page1">#REF!</definedName>
    <definedName name="Papua_New_G._Elestric_Com.">[15]alamat!$B$213</definedName>
    <definedName name="Papua_New_Guinea_Electric_C">[15]alamat!$B$216</definedName>
    <definedName name="PASALSTP">#REF!</definedName>
    <definedName name="PayCycles_home">[20]Sheet1!$B$37</definedName>
    <definedName name="paymentdatepph29">#REF!</definedName>
    <definedName name="PC">#REF!</definedName>
    <definedName name="PELANGGAN">#REF!</definedName>
    <definedName name="pemb.">#REF!</definedName>
    <definedName name="PENJ" hidden="1">#REF!</definedName>
    <definedName name="PENJ.MPP">#REF!</definedName>
    <definedName name="PensionAge">#REF!</definedName>
    <definedName name="pensionfund">#REF!</definedName>
    <definedName name="PERAL.KANTOR">#REF!</definedName>
    <definedName name="PERAL.PABRIK">#REF!</definedName>
    <definedName name="PeriodsInYear">#REF!</definedName>
    <definedName name="personnelcost">#REF!</definedName>
    <definedName name="Peserta1">[70]karylengkap!$A:$IV</definedName>
    <definedName name="PESO">#REF!</definedName>
    <definedName name="PETTYCASH">#REF!</definedName>
    <definedName name="ＰＨ">#REF!</definedName>
    <definedName name="phone">#REF!</definedName>
    <definedName name="PIB_PPN_Query">#REF!</definedName>
    <definedName name="PILIH">#REF!</definedName>
    <definedName name="pjk">#REF!</definedName>
    <definedName name="pk">#REF!</definedName>
    <definedName name="PKP">#REF!</definedName>
    <definedName name="PL">#REF!</definedName>
    <definedName name="place">#REF!</definedName>
    <definedName name="PLAN92">#REF!</definedName>
    <definedName name="PLAN92_1">#REF!</definedName>
    <definedName name="PLAN92_12">#REF!</definedName>
    <definedName name="PLAN92_5">#REF!</definedName>
    <definedName name="PLAN92_7">#REF!</definedName>
    <definedName name="PLAN92VA">#REF!</definedName>
    <definedName name="PLAN92VA_1">#REF!</definedName>
    <definedName name="PLAN92VA_12">#REF!</definedName>
    <definedName name="PLAN92VA_5">#REF!</definedName>
    <definedName name="PLAN92VA_7">#REF!</definedName>
    <definedName name="Plant" hidden="1">#REF!</definedName>
    <definedName name="plc" hidden="1">#REF!</definedName>
    <definedName name="PME">#REF!</definedName>
    <definedName name="PMONTH">'[71]149'!$B$20</definedName>
    <definedName name="PN" hidden="1">#REF!</definedName>
    <definedName name="PNG_ELECTRICITY_COMISSION">[15]alamat!$B$219</definedName>
    <definedName name="PNSPrice">#REF!</definedName>
    <definedName name="POH_TIONG_TRADING_CO.">[15]alamat!$B$223</definedName>
    <definedName name="POSCODE">[26]FE_1770_P1!$AY$29</definedName>
    <definedName name="position">#REF!</definedName>
    <definedName name="Postage">#REF!</definedName>
    <definedName name="Power_Company_3">[15]alamat!$B$226</definedName>
    <definedName name="PP">#REF!</definedName>
    <definedName name="ＰＰ">#REF!</definedName>
    <definedName name="PPD" hidden="1">#REF!</definedName>
    <definedName name="ppda" hidden="1">#REF!</definedName>
    <definedName name="PPh21total">[26]FE_1770_II!$I$42</definedName>
    <definedName name="PPh22total">#REF!</definedName>
    <definedName name="PPh23total">#REF!</definedName>
    <definedName name="pph24refund">#REF!</definedName>
    <definedName name="PPh24total">#REF!</definedName>
    <definedName name="PPh25_02">[72]GeneralInfo!$I$5</definedName>
    <definedName name="pph25calculation">#REF!</definedName>
    <definedName name="pph25calculation01">#REF!</definedName>
    <definedName name="pph25calculation02">#REF!</definedName>
    <definedName name="pph25calculation02amt">#REF!</definedName>
    <definedName name="pph25exstp">#REF!</definedName>
    <definedName name="pph25total">#REF!</definedName>
    <definedName name="PPhGvBtotal">#REF!</definedName>
    <definedName name="pphlnbtotal">#REF!</definedName>
    <definedName name="PPHPS22">[73]F1771_2!$E$36</definedName>
    <definedName name="PPHPS23">[40]F1771_IV!$G$36</definedName>
    <definedName name="PPHPS24">[40]F1771_V!$R$31</definedName>
    <definedName name="PPHPS25">#REF!</definedName>
    <definedName name="PPIMC">#REF!</definedName>
    <definedName name="PPN">#REF!</definedName>
    <definedName name="ppp">#REF!</definedName>
    <definedName name="Prd">#REF!</definedName>
    <definedName name="Pre_tax_materiality">#REF!</definedName>
    <definedName name="Prepayment">#REF!</definedName>
    <definedName name="PRICE">#REF!</definedName>
    <definedName name="Price1">#REF!</definedName>
    <definedName name="print">#N/A</definedName>
    <definedName name="_xlnm.Print_Area" localSheetId="7">'B-1.1'!$A$1:$E$12</definedName>
    <definedName name="_xlnm.Print_Area" localSheetId="8">'C-1.1'!$A$1:$J$15</definedName>
    <definedName name="_xlnm.Print_Area" localSheetId="2">'Checklist MBI'!$A$1:$M$47</definedName>
    <definedName name="_xlnm.Print_Area" localSheetId="9">'D-1.1'!$A$1:$J$44</definedName>
    <definedName name="_xlnm.Print_Area" localSheetId="10">'E-1.1'!$A$1:$E$12</definedName>
    <definedName name="_xlnm.Print_Area" localSheetId="11">'E-1.2'!$A$371:$AF$851</definedName>
    <definedName name="_xlnm.Print_Area" localSheetId="12">'F-1.1'!$A$1:$E$11</definedName>
    <definedName name="_xlnm.Print_Area" localSheetId="13">'G-1.1'!$A$1:$M$20</definedName>
    <definedName name="_xlnm.Print_Area" localSheetId="14">'H-1.1'!$A$1:$E$11</definedName>
    <definedName name="_xlnm.Print_Area">[74]CALCULATION!#REF!</definedName>
    <definedName name="Print_Area_MI">[75]NERACA!#REF!</definedName>
    <definedName name="PRINT_AREA_MI_1">#REF!</definedName>
    <definedName name="PRINT_AREA_MI_12">#REF!</definedName>
    <definedName name="PRINT_AREA_MI_5">#REF!</definedName>
    <definedName name="PRINT_AREA_MI_7">#REF!</definedName>
    <definedName name="PRINT_AREA_MI1">#REF!</definedName>
    <definedName name="Print_OK">#N/A</definedName>
    <definedName name="_xlnm.Print_Titles" localSheetId="11">'E-1.2'!$5:$6</definedName>
    <definedName name="_xlnm.Print_Titles">#N/A</definedName>
    <definedName name="PRINT_TITLES_MI">[76]RUPS95C!#REF!</definedName>
    <definedName name="Print_Titles_MI_1">#REF!</definedName>
    <definedName name="PRINT_TITLES_MI_13">#REF!</definedName>
    <definedName name="PRINT_TITLES_MI_14">#REF!</definedName>
    <definedName name="Print_Titles_MI_2">#REF!</definedName>
    <definedName name="Print_Titles_MI_23">#REF!</definedName>
    <definedName name="Print_Titles_MI_3">#REF!</definedName>
    <definedName name="Print_Titles_MI_4">#REF!</definedName>
    <definedName name="Print_Titles_MI_5">#REF!</definedName>
    <definedName name="Print_Titles_MI_6">#REF!</definedName>
    <definedName name="PRINT_TITLES_MI_7">#REF!</definedName>
    <definedName name="PRINT_TITLES_MI1">#REF!</definedName>
    <definedName name="Print_Titles1">#REF!</definedName>
    <definedName name="PRINT1">#REF!</definedName>
    <definedName name="PRINT2">#REF!</definedName>
    <definedName name="PrintArea">#REF!</definedName>
    <definedName name="PRN">#REF!</definedName>
    <definedName name="PROD">#REF!</definedName>
    <definedName name="ProductionSuppl.">#REF!</definedName>
    <definedName name="promocomm">'[45]recl JV437'!$B$16:$W$40</definedName>
    <definedName name="PROSEN">[54]BASE!$L$5:$R$76</definedName>
    <definedName name="provisions">#REF!</definedName>
    <definedName name="proxy">#REF!</definedName>
    <definedName name="PRTNO">#REF!</definedName>
    <definedName name="PRV3UNIT">#REF!</definedName>
    <definedName name="PRV3UNIT_1">#REF!</definedName>
    <definedName name="PRV3UNIT_12">#REF!</definedName>
    <definedName name="PRV3UNIT_5">#REF!</definedName>
    <definedName name="PRV3UNIT_7">#REF!</definedName>
    <definedName name="PRV4UNIT">#REF!</definedName>
    <definedName name="PRV4UNIT_1">#REF!</definedName>
    <definedName name="PRV4UNIT_12">#REF!</definedName>
    <definedName name="PRV4UNIT_5">#REF!</definedName>
    <definedName name="PRV4UNIT_7">#REF!</definedName>
    <definedName name="pt">#REF!</definedName>
    <definedName name="PT._WANG_SARIMULTI_UTAMA_CORP.">#REF!</definedName>
    <definedName name="PTBJdata">#REF!</definedName>
    <definedName name="PUBLIC_ELECTRICITY_CORPORAT">[15]alamat!$B$229</definedName>
    <definedName name="PURCI">#REF!</definedName>
    <definedName name="PURCL">#REF!</definedName>
    <definedName name="PY_all_Equity">#REF!</definedName>
    <definedName name="PY_all_Income">#REF!</definedName>
    <definedName name="PY_all_RetEarn">#REF!</definedName>
    <definedName name="PY_knw_Income">#REF!</definedName>
    <definedName name="PY_knw_RetEarn">#REF!</definedName>
    <definedName name="PY_lik_Income">#REF!</definedName>
    <definedName name="PY_lik_RetEarn">#REF!</definedName>
    <definedName name="PY_tot_knw_Xfoot">#REF!</definedName>
    <definedName name="PY_tot_lik_Xfoot">#REF!</definedName>
    <definedName name="PY_tx_all_Income">#REF!</definedName>
    <definedName name="PY_tx_all_RetEarn">#REF!</definedName>
    <definedName name="PY_tx_knw_Income">#REF!</definedName>
    <definedName name="PY_tx_knw_RetEarn">#REF!</definedName>
    <definedName name="PY_tx_lik_Income">#REF!</definedName>
    <definedName name="PY_tx_lik_RetEarn">#REF!</definedName>
    <definedName name="q">#REF!</definedName>
    <definedName name="ＱＥ">#REF!</definedName>
    <definedName name="QUANT">#REF!</definedName>
    <definedName name="R_">#REF!</definedName>
    <definedName name="r_print">#REF!</definedName>
    <definedName name="RAHMAT" hidden="1">#REF!</definedName>
    <definedName name="RAMLI">1</definedName>
    <definedName name="RATE">#REF!</definedName>
    <definedName name="RATE0503">#REF!</definedName>
    <definedName name="RATE1003">#REF!</definedName>
    <definedName name="RawMaterial">#REF!</definedName>
    <definedName name="RB">#REF!</definedName>
    <definedName name="RE">#REF!</definedName>
    <definedName name="REAL0897.XLS" hidden="1">#REF!</definedName>
    <definedName name="real997" hidden="1">#REF!</definedName>
    <definedName name="real997.xls" hidden="1">#REF!</definedName>
    <definedName name="Reason_update">[20]Sheet1!$B$7</definedName>
    <definedName name="_xlnm.Recorder">#REF!</definedName>
    <definedName name="Ref_1">#REF!</definedName>
    <definedName name="Ref_10">#REF!</definedName>
    <definedName name="Ref_16">[77]Sales!$B$2</definedName>
    <definedName name="Ref_19">#REF!</definedName>
    <definedName name="Ref_20">#REF!</definedName>
    <definedName name="Ref_22">#REF!</definedName>
    <definedName name="Ref_23">#REF!</definedName>
    <definedName name="Ref_3">#REF!</definedName>
    <definedName name="Ref_5">#REF!</definedName>
    <definedName name="Ref_6">#REF!</definedName>
    <definedName name="Ref_7">#REF!</definedName>
    <definedName name="Ref_8">#REF!</definedName>
    <definedName name="Ref_9">#REF!</definedName>
    <definedName name="REFFR">#REF!</definedName>
    <definedName name="refund">#REF!</definedName>
    <definedName name="reghergh">#REF!</definedName>
    <definedName name="rekap" hidden="1">#REF!</definedName>
    <definedName name="remcapmould">#REF!</definedName>
    <definedName name="rentals">#REF!</definedName>
    <definedName name="Repair">#REF!</definedName>
    <definedName name="Report">#REF!</definedName>
    <definedName name="resona" hidden="1">#REF!</definedName>
    <definedName name="RESUME">#REF!</definedName>
    <definedName name="rev" hidden="1">#REF!</definedName>
    <definedName name="REVENUE">#REF!</definedName>
    <definedName name="Revisi">#REF!</definedName>
    <definedName name="REWAQ_CO_LTD">[15]alamat!$B$236</definedName>
    <definedName name="rheher">#REF!</definedName>
    <definedName name="ria">#REF!</definedName>
    <definedName name="rina">#REF!</definedName>
    <definedName name="RM">#REF!</definedName>
    <definedName name="RMATI">#REF!</definedName>
    <definedName name="RMATL">#REF!</definedName>
    <definedName name="RMIMC">#REF!</definedName>
    <definedName name="roa">#REF!</definedName>
    <definedName name="Rosita_Hariani">#REF!</definedName>
    <definedName name="Rosita_Hariani_1">#REF!</definedName>
    <definedName name="royalties">#REF!</definedName>
    <definedName name="RP">[78]REV!$E$4</definedName>
    <definedName name="RPIPPI">#REF!</definedName>
    <definedName name="RPIPPI_1">#REF!</definedName>
    <definedName name="Rpt_Comment">[20]Sheet1!$B$62</definedName>
    <definedName name="RR">#REF!</definedName>
    <definedName name="rrr">#REF!</definedName>
    <definedName name="rs">#REF!</definedName>
    <definedName name="Rt">#REF!</definedName>
    <definedName name="rupiah">#REF!</definedName>
    <definedName name="Rx_ETHICAL__PT_BII">#REF!</definedName>
    <definedName name="Rx_ETHICAL__PT_BII_1">#REF!</definedName>
    <definedName name="Rx_ETHICAL__PT_BII_12">#REF!</definedName>
    <definedName name="Rx_ETHICAL__PT_BII_5">#REF!</definedName>
    <definedName name="Rx_ETHICAL__PT_BII_7">#REF!</definedName>
    <definedName name="Rx_HOSPITAL___PT_BII">#REF!</definedName>
    <definedName name="Rx_HOSPITAL___PT_BII_1">#REF!</definedName>
    <definedName name="Rx_HOSPITAL___PT_BII_12">#REF!</definedName>
    <definedName name="Rx_HOSPITAL___PT_BII_5">#REF!</definedName>
    <definedName name="Rx_HOSPITAL___PT_BII_7">#REF!</definedName>
    <definedName name="S">#REF!</definedName>
    <definedName name="S.A_BAGERSH">[15]alamat!$B$243</definedName>
    <definedName name="S_AcctDes">#REF!</definedName>
    <definedName name="S_Adjust">#REF!</definedName>
    <definedName name="S_Adjust_Data">#REF!</definedName>
    <definedName name="S_Adjust_GT">#REF!</definedName>
    <definedName name="S_Adjust_GT_1">#REF!</definedName>
    <definedName name="S_AJE_Tot">#REF!</definedName>
    <definedName name="S_AJE_Tot_Data">#REF!</definedName>
    <definedName name="S_AJE_Tot_GT">#REF!</definedName>
    <definedName name="S_AJE_Tot_GT_1">#REF!</definedName>
    <definedName name="S_CompNum">#REF!</definedName>
    <definedName name="S_CompNum_1">#REF!</definedName>
    <definedName name="S_CY_Beg">#REF!</definedName>
    <definedName name="S_CY_Beg_Data">#REF!</definedName>
    <definedName name="S_CY_Beg_GT">#REF!</definedName>
    <definedName name="S_CY_Beg_GT_1">#REF!</definedName>
    <definedName name="S_CY_End">#REF!</definedName>
    <definedName name="S_CY_End_Data">#REF!</definedName>
    <definedName name="S_CY_End_GT">#REF!</definedName>
    <definedName name="S_CY_End_GT_1">#REF!</definedName>
    <definedName name="S_Diff_Amt">#REF!</definedName>
    <definedName name="S_Diff_Amt_1">#REF!</definedName>
    <definedName name="S_Diff_Pct">#REF!</definedName>
    <definedName name="S_Diff_Pct_1">#REF!</definedName>
    <definedName name="S_GrpNum">#REF!</definedName>
    <definedName name="S_Headings">#REF!</definedName>
    <definedName name="S_JAYASEKARA">[15]alamat!$B$240</definedName>
    <definedName name="S_KeyValue">#REF!</definedName>
    <definedName name="S_KeyValue_1">#REF!</definedName>
    <definedName name="S_PY_End">#REF!</definedName>
    <definedName name="S_PY_End_1">#REF!</definedName>
    <definedName name="S_PY_End_Data">#REF!</definedName>
    <definedName name="S_PY_End_Data_1">#REF!</definedName>
    <definedName name="S_PY_End_GT">#REF!</definedName>
    <definedName name="S_PY_End_GT_1">#REF!</definedName>
    <definedName name="S_RJE_Tot">#REF!</definedName>
    <definedName name="S_RJE_Tot_Data">#REF!</definedName>
    <definedName name="S_RJE_Tot_GT">#REF!</definedName>
    <definedName name="S_RJE_Tot_GT_1">#REF!</definedName>
    <definedName name="S_RowNum">#REF!</definedName>
    <definedName name="saaa">#REF!</definedName>
    <definedName name="Sal_inc">#REF!</definedName>
    <definedName name="Salary">#REF!</definedName>
    <definedName name="SalaryInc">#REF!</definedName>
    <definedName name="SALDO">#N/A</definedName>
    <definedName name="SALES">#REF!</definedName>
    <definedName name="SALES__FORECAST">#REF!</definedName>
    <definedName name="salfeb">'[79]Journal Template'!$R$43</definedName>
    <definedName name="SAPBEXrevision" hidden="1">1</definedName>
    <definedName name="SAPBEXsysID" hidden="1">"BP1"</definedName>
    <definedName name="SAPBEXwbID" hidden="1">"42KR46T16E0MR2GXUBCCYT2IU"</definedName>
    <definedName name="sasas">#REF!</definedName>
    <definedName name="sasasa">#REF!</definedName>
    <definedName name="sasasa_1">#REF!</definedName>
    <definedName name="SC">#REF!</definedName>
    <definedName name="SCH_SYSTEMES_S.A_POS_DIV">[15]alamat!$B$247</definedName>
    <definedName name="Sch_Technologies__Asia__Ltd">[15]alamat!$B$251</definedName>
    <definedName name="Sch_Technologies__Asia__Ltd_">[15]alamat!$B$255</definedName>
    <definedName name="Schlumberger_Columbia">[15]alamat!$B$326</definedName>
    <definedName name="Schlumberger_Ind._Columbia">[15]alamat!$B$323</definedName>
    <definedName name="Schlumberger_Indust._Int.S.">[15]alamat!$B$378</definedName>
    <definedName name="Schlumberger_Indust._Poland">[15]alamat!$B$369</definedName>
    <definedName name="Schlumberger_Indust._Polska">[15]alamat!$B$372</definedName>
    <definedName name="Schlumberger_Indust.Thailan">[15]alamat!$B$398</definedName>
    <definedName name="Schlumberger_Indust.Thailand">[15]alamat!$B$402</definedName>
    <definedName name="SCHLUMBERGER_INDUSTRIAS_LTD">[15]alamat!$B$286</definedName>
    <definedName name="Schlumberger_Industries">[15]alamat!$B$290</definedName>
    <definedName name="Schlumberger_Industries_Inc">[15]alamat!$B$275</definedName>
    <definedName name="Schlumberger_Industries_S.A">[15]alamat!$B$388</definedName>
    <definedName name="SCHLUMBERGER_INDUSTRIES_SA">[15]alamat!$B$259</definedName>
    <definedName name="SCHLUMBERGER_MEAS_SYST_PHIL">[15]alamat!$B$271:$B$272</definedName>
    <definedName name="Schlumberger_Measurement">[15]alamat!$B$294</definedName>
    <definedName name="SCHLUMBERGER_RMS">[15]alamat!$B$205</definedName>
    <definedName name="Schlumberger_RMS_">[15]alamat!$B$263</definedName>
    <definedName name="Schlumberger_RMS_AFM">[15]alamat!$B$278</definedName>
    <definedName name="Schlumberger_RMS_Australia">[15]alamat!$B$308</definedName>
    <definedName name="SCHLUMBERGER_RMS_CHINA">[15]alamat!$B$302</definedName>
    <definedName name="SCOST">#REF!</definedName>
    <definedName name="sdasdasd">#REF!</definedName>
    <definedName name="SDE" hidden="1">#REF!</definedName>
    <definedName name="sdfdgfdf">#REF!</definedName>
    <definedName name="sdfsd">#REF!</definedName>
    <definedName name="sdfsdfg">#REF!</definedName>
    <definedName name="SEL">#REF!</definedName>
    <definedName name="select2">#REF!</definedName>
    <definedName name="select2.Next">#REF!</definedName>
    <definedName name="SELF_MEDICATION___PT_BII">#REF!</definedName>
    <definedName name="SELF_MEDICATION___PT_BII_1">#REF!</definedName>
    <definedName name="SELF_MEDICATION___PT_BII_12">#REF!</definedName>
    <definedName name="SELF_MEDICATION___PT_BII_5">#REF!</definedName>
    <definedName name="SELF_MEDICATION___PT_BII_7">#REF!</definedName>
    <definedName name="SelfPaidTax">[51]FE_1770_P1!$AL$103</definedName>
    <definedName name="semua">#REF!</definedName>
    <definedName name="senin">#REF!</definedName>
    <definedName name="SEP">#REF!</definedName>
    <definedName name="SEPT02" hidden="1">#REF!</definedName>
    <definedName name="septem">#REF!</definedName>
    <definedName name="service">#REF!</definedName>
    <definedName name="sew">#REF!</definedName>
    <definedName name="SGD">#REF!</definedName>
    <definedName name="sgs">#REF!</definedName>
    <definedName name="SH0">[3]TIRE2002!$AK$2</definedName>
    <definedName name="SHH0">'[4]CM32 p eq tu'!$AK$2</definedName>
    <definedName name="SI_FELIXSTOWE">[15]alamat!$B$282</definedName>
    <definedName name="signatory">#REF!</definedName>
    <definedName name="signdate">#REF!</definedName>
    <definedName name="signername">#REF!</definedName>
    <definedName name="signplace">#REF!</definedName>
    <definedName name="siiip" hidden="1">#REF!</definedName>
    <definedName name="SILANG">#REF!</definedName>
    <definedName name="SIMELEC">[15]alamat!$B$305</definedName>
    <definedName name="Sindhu">#REF!</definedName>
    <definedName name="sisca">#REF!</definedName>
    <definedName name="size">[46]popmc!$B$2:$Y$40</definedName>
    <definedName name="size1">[1]popmc!$B$2:$Y$40</definedName>
    <definedName name="size2">[1]popmc!$B$2:$Y$40</definedName>
    <definedName name="SJIPPI">#REF!</definedName>
    <definedName name="SL">#REF!</definedName>
    <definedName name="SLB__Sistemas_de_Medicao_Ld">[15]alamat!$B$232</definedName>
    <definedName name="SLB_FRANCE_Massy">[15]alamat!$B$329</definedName>
    <definedName name="Slb_Ind_Natalie_Junk">[15]alamat!$B$332</definedName>
    <definedName name="SLB_India">[15]alamat!$B$298</definedName>
    <definedName name="Slb_industries_san_martin">[15]alamat!$B$406</definedName>
    <definedName name="SLB_M___S_Pty.Ltd">[15]alamat!$B$311</definedName>
    <definedName name="SLB_Taiwan_Walsin">[15]alamat!$B$395</definedName>
    <definedName name="SLB_Venezuela">[15]alamat!$B$410</definedName>
    <definedName name="slm">#REF!</definedName>
    <definedName name="SMSIL___LABUAN_T_T_Asia">[15]alamat!$B$355</definedName>
    <definedName name="SMSIL_LABUAN_T_T_Asia">[15]alamat!$B$359</definedName>
    <definedName name="SMSPL_Singapore">[15]alamat!$B$381</definedName>
    <definedName name="SOFT">[80]A!$D$4:$J$8</definedName>
    <definedName name="solver_lin" hidden="1">0</definedName>
    <definedName name="solver_num" hidden="1">0</definedName>
    <definedName name="solver_typ" hidden="1">3</definedName>
    <definedName name="solver_val" hidden="1">0</definedName>
    <definedName name="SONYIND">#REF!</definedName>
    <definedName name="Sort" hidden="1">#REF!</definedName>
    <definedName name="SOSHIN">#REF!</definedName>
    <definedName name="sou">#REF!</definedName>
    <definedName name="SP">#REF!</definedName>
    <definedName name="SPEC">#REF!</definedName>
    <definedName name="SPO42T">'[27]2002'!#REF!</definedName>
    <definedName name="src">[14]Input09!$C$8:$IB$1482</definedName>
    <definedName name="SS_Tax">[20]Sheet1!$B$17</definedName>
    <definedName name="ssp" hidden="1">#REF!</definedName>
    <definedName name="SSP21_tsk">"Text Box 20"</definedName>
    <definedName name="ssppph29">#REF!</definedName>
    <definedName name="SSSS" hidden="1">#REF!</definedName>
    <definedName name="STAFFWELFARE">#REF!</definedName>
    <definedName name="STANDARD_ROW">#REF!</definedName>
    <definedName name="STANDARD_ROW_1">#REF!</definedName>
    <definedName name="startyear">#REF!</definedName>
    <definedName name="Stationaries">#REF!</definedName>
    <definedName name="stp">#REF!</definedName>
    <definedName name="Struktur_globalcsd" hidden="1">#REF!</definedName>
    <definedName name="subtotal1">#REF!</definedName>
    <definedName name="subtotal2">#REF!</definedName>
    <definedName name="sum">#REF!</definedName>
    <definedName name="SUMBERNAMA">#REF!</definedName>
    <definedName name="SUMBERNPWP">#REF!</definedName>
    <definedName name="SUMBERTAHUN">#REF!</definedName>
    <definedName name="SUMM">#REF!</definedName>
    <definedName name="summarybranches">#REF!</definedName>
    <definedName name="summaryofficers">#REF!</definedName>
    <definedName name="summarypph22">#REF!</definedName>
    <definedName name="summarypph23">#REF!</definedName>
    <definedName name="summarypph24">#REF!</definedName>
    <definedName name="summarypph25">#REF!</definedName>
    <definedName name="summarypphgvb">#REF!</definedName>
    <definedName name="summaryrecipients">#REF!</definedName>
    <definedName name="summaryshareholders">#REF!</definedName>
    <definedName name="SUPPLIES">#REF!</definedName>
    <definedName name="susan">"Comment 15"</definedName>
    <definedName name="SUSUT">#REF!</definedName>
    <definedName name="SW">#REF!</definedName>
    <definedName name="SYNTEX_TEXTILLE_PTE_LTD">[15]alamat!$B$413</definedName>
    <definedName name="T">#REF!</definedName>
    <definedName name="TABEL">#REF!</definedName>
    <definedName name="Tabel2">#REF!</definedName>
    <definedName name="Tabel3">#REF!</definedName>
    <definedName name="TabelCr">#REF!</definedName>
    <definedName name="TabelDr">#REF!</definedName>
    <definedName name="TANAH">#REF!</definedName>
    <definedName name="TAX">#REF!</definedName>
    <definedName name="Tax_Detail_ID">#REF!</definedName>
    <definedName name="Tax_Effect_Income">#REF!</definedName>
    <definedName name="Tax_Effect_Liabs">#REF!</definedName>
    <definedName name="Tax_Effect_RetEarn">#REF!</definedName>
    <definedName name="Tax_Rate">#REF!</definedName>
    <definedName name="taxableincome">#REF!</definedName>
    <definedName name="taxdue">#REF!</definedName>
    <definedName name="taxdueorpaidabroad">#REF!</definedName>
    <definedName name="taxlosstotal">#REF!</definedName>
    <definedName name="taxname">#REF!</definedName>
    <definedName name="TaxTV">10%</definedName>
    <definedName name="TaxXL">5%</definedName>
    <definedName name="tb">[81]tb!$A$7:$D$156</definedName>
    <definedName name="tblJournalEntries">#REF!</definedName>
    <definedName name="tblJournalEntries_1">#REF!</definedName>
    <definedName name="tblJournalEntries_12">#REF!</definedName>
    <definedName name="tblJournalEntries_5">#REF!</definedName>
    <definedName name="tblJournalEntries_7">#REF!</definedName>
    <definedName name="tblPGCC">#REF!</definedName>
    <definedName name="tblPGCC_1">#REF!</definedName>
    <definedName name="tblPGCC_12">#REF!</definedName>
    <definedName name="tblPGCC_5">#REF!</definedName>
    <definedName name="tblPGCC_7">#REF!</definedName>
    <definedName name="TBLS">[82]ts!$A$2:$D$610</definedName>
    <definedName name="TBS">#REF!</definedName>
    <definedName name="TCODE">#REF!</definedName>
    <definedName name="Telephone">#REF!</definedName>
    <definedName name="TERBILANG">#REF!</definedName>
    <definedName name="TERMIN">#REF!</definedName>
    <definedName name="tes">#N/A</definedName>
    <definedName name="test">#N/A</definedName>
    <definedName name="TEST0">#REF!</definedName>
    <definedName name="TEST0___0">#REF!</definedName>
    <definedName name="TEST1">'[13]ACTIVE EMP SHARP'!$A$1:$AV$151</definedName>
    <definedName name="TEST10">#REF!</definedName>
    <definedName name="TEST11">#REF!</definedName>
    <definedName name="TEST12">#REF!</definedName>
    <definedName name="TEST13">#REF!</definedName>
    <definedName name="TEST14">#REF!</definedName>
    <definedName name="TEST8">#REF!</definedName>
    <definedName name="TEST9">#REF!</definedName>
    <definedName name="TESTHKEY" localSheetId="11">[7]K.6DEPOSIT!#REF!</definedName>
    <definedName name="TESTHKEY">#REF!</definedName>
    <definedName name="TESTHKEY___0">#REF!</definedName>
    <definedName name="TESTKEYS">#REF!</definedName>
    <definedName name="TESTKEYS___0">#REF!</definedName>
    <definedName name="TESTVKEY" localSheetId="11">[7]K.6DEPOSIT!#REF!</definedName>
    <definedName name="TESTVKEY">#REF!</definedName>
    <definedName name="TextRefCopy1" localSheetId="11">#REF!</definedName>
    <definedName name="TextRefCopy1">#REF!</definedName>
    <definedName name="TextRefCopy10" localSheetId="11">'[83]SCH I'!#REF!</definedName>
    <definedName name="TextRefCopy10">#REF!</definedName>
    <definedName name="TextRefCopy100">#REF!</definedName>
    <definedName name="TextRefCopy101">#REF!</definedName>
    <definedName name="TextRefCopy102">#REF!</definedName>
    <definedName name="TextRefCopy103">#REF!</definedName>
    <definedName name="TextRefCopy104">#REF!</definedName>
    <definedName name="TextRefCopy105">#REF!</definedName>
    <definedName name="TextRefCopy106">#REF!</definedName>
    <definedName name="TextRefCopy107">#REF!</definedName>
    <definedName name="TextRefCopy108">#REF!</definedName>
    <definedName name="TextRefCopy109">#REF!</definedName>
    <definedName name="TextRefCopy11" localSheetId="11">#REF!</definedName>
    <definedName name="TextRefCopy11">#REF!</definedName>
    <definedName name="TextRefCopy110">#REF!</definedName>
    <definedName name="TextRefCopy111">#REF!</definedName>
    <definedName name="TextRefCopy112">#REF!</definedName>
    <definedName name="TextRefCopy113">#REF!</definedName>
    <definedName name="TextRefCopy114">#REF!</definedName>
    <definedName name="TextRefCopy115">#REF!</definedName>
    <definedName name="TextRefCopy116">#REF!</definedName>
    <definedName name="TextRefCopy117">#REF!</definedName>
    <definedName name="TextRefCopy118">#REF!</definedName>
    <definedName name="TextRefCopy119">#REF!</definedName>
    <definedName name="TextRefCopy12" localSheetId="11">#REF!</definedName>
    <definedName name="TextRefCopy12">#REF!</definedName>
    <definedName name="TextRefCopy120">#REF!</definedName>
    <definedName name="TextRefCopy13" localSheetId="11">#REF!</definedName>
    <definedName name="TextRefCopy13">#REF!</definedName>
    <definedName name="TextRefCopy14" localSheetId="11">#REF!</definedName>
    <definedName name="TextRefCopy14">#REF!</definedName>
    <definedName name="TextRefCopy15" localSheetId="11">'[83]SCH I'!#REF!</definedName>
    <definedName name="TextRefCopy15">#REF!</definedName>
    <definedName name="TextRefCopy16">#REF!</definedName>
    <definedName name="TextRefCopy17">#REF!</definedName>
    <definedName name="TextRefCopy18">#REF!</definedName>
    <definedName name="TextRefCopy19">#REF!</definedName>
    <definedName name="TextRefCopy2" localSheetId="11">#REF!</definedName>
    <definedName name="TextRefCopy2">'[84]REKAP PER SPM'!#REF!</definedName>
    <definedName name="TextRefCopy20">#REF!</definedName>
    <definedName name="TextRefCopy21">#REF!</definedName>
    <definedName name="TextRefCopy22">#REF!</definedName>
    <definedName name="TextRefCopy23">#REF!</definedName>
    <definedName name="TextRefCopy24">#REF!</definedName>
    <definedName name="TextRefCopy25">#REF!</definedName>
    <definedName name="TextRefCopy26">#REF!</definedName>
    <definedName name="TextRefCopy27">#REF!</definedName>
    <definedName name="TextRefCopy28">#REF!</definedName>
    <definedName name="TextRefCopy29">#REF!</definedName>
    <definedName name="TextRefCopy3" localSheetId="11">#REF!</definedName>
    <definedName name="TextRefCopy3">'[84]REKAP PER SPM'!#REF!</definedName>
    <definedName name="TextRefCopy30">#REF!</definedName>
    <definedName name="TextRefCopy31">#REF!</definedName>
    <definedName name="TextRefCopy32">#REF!</definedName>
    <definedName name="TextRefCopy33">#REF!</definedName>
    <definedName name="TextRefCopy34">#REF!</definedName>
    <definedName name="TextRefCopy35">#REF!</definedName>
    <definedName name="TextRefCopy36">#REF!</definedName>
    <definedName name="TextRefCopy37">#REF!</definedName>
    <definedName name="TextRefCopy38">#REF!</definedName>
    <definedName name="TextRefCopy39">#REF!</definedName>
    <definedName name="TextRefCopy4" localSheetId="11">#REF!</definedName>
    <definedName name="TextRefCopy4">#REF!</definedName>
    <definedName name="TextRefCopy40">#REF!</definedName>
    <definedName name="TextRefCopy41">#REF!</definedName>
    <definedName name="TextRefCopy42">#REF!</definedName>
    <definedName name="TextRefCopy43">#REF!</definedName>
    <definedName name="TextRefCopy44">#REF!</definedName>
    <definedName name="TextRefCopy45">#REF!</definedName>
    <definedName name="TextRefCopy46">#REF!</definedName>
    <definedName name="TextRefCopy47">#REF!</definedName>
    <definedName name="TextRefCopy48">#REF!</definedName>
    <definedName name="TextRefCopy49">#REF!</definedName>
    <definedName name="TextRefCopy5" localSheetId="11">#REF!</definedName>
    <definedName name="TextRefCopy5">#REF!</definedName>
    <definedName name="TextRefCopy50">#REF!</definedName>
    <definedName name="TextRefCopy51">#REF!</definedName>
    <definedName name="TextRefCopy52">#REF!</definedName>
    <definedName name="TextRefCopy53">#REF!</definedName>
    <definedName name="TextRefCopy54">#REF!</definedName>
    <definedName name="TextRefCopy55">#REF!</definedName>
    <definedName name="TextRefCopy56">#REF!</definedName>
    <definedName name="TextRefCopy57">#REF!</definedName>
    <definedName name="TextRefCopy58">#REF!</definedName>
    <definedName name="TextRefCopy59">#REF!</definedName>
    <definedName name="TextRefCopy6" localSheetId="11">#REF!</definedName>
    <definedName name="TextRefCopy6">#REF!</definedName>
    <definedName name="TextRefCopy60">#REF!</definedName>
    <definedName name="TextRefCopy61">#REF!</definedName>
    <definedName name="TextRefCopy62">#REF!</definedName>
    <definedName name="TextRefCopy63">#REF!</definedName>
    <definedName name="TextRefCopy64">#REF!</definedName>
    <definedName name="TextRefCopy65">#REF!</definedName>
    <definedName name="TextRefCopy66">#REF!</definedName>
    <definedName name="TextRefCopy67">#REF!</definedName>
    <definedName name="TextRefCopy68">#REF!</definedName>
    <definedName name="TextRefCopy69">#REF!</definedName>
    <definedName name="TextRefCopy7" localSheetId="11">'[83]SCH I'!#REF!</definedName>
    <definedName name="TextRefCopy7">#REF!</definedName>
    <definedName name="TextRefCopy70">#REF!</definedName>
    <definedName name="TextRefCopy71">#REF!</definedName>
    <definedName name="TextRefCopy72">#REF!</definedName>
    <definedName name="TextRefCopy73">#REF!</definedName>
    <definedName name="TextRefCopy74">#REF!</definedName>
    <definedName name="TextRefCopy75">#REF!</definedName>
    <definedName name="TextRefCopy76">#REF!</definedName>
    <definedName name="TextRefCopy77">#REF!</definedName>
    <definedName name="TextRefCopy78">#REF!</definedName>
    <definedName name="TextRefCopy79">#REF!</definedName>
    <definedName name="TextRefCopy8" localSheetId="11">#REF!</definedName>
    <definedName name="TextRefCopy8">#REF!</definedName>
    <definedName name="TextRefCopy80">#REF!</definedName>
    <definedName name="TextRefCopy81">#REF!</definedName>
    <definedName name="TextRefCopy82">#REF!</definedName>
    <definedName name="TextRefCopy83">#REF!</definedName>
    <definedName name="TextRefCopy84">#REF!</definedName>
    <definedName name="TextRefCopy85">#REF!</definedName>
    <definedName name="TextRefCopy86">#REF!</definedName>
    <definedName name="TextRefCopy87">#REF!</definedName>
    <definedName name="TextRefCopy88">#REF!</definedName>
    <definedName name="TextRefCopy89">#REF!</definedName>
    <definedName name="TextRefCopy9" localSheetId="11">'[83]SCH I'!#REF!</definedName>
    <definedName name="TextRefCopy9">#REF!</definedName>
    <definedName name="TextRefCopy90">#REF!</definedName>
    <definedName name="TextRefCopy91">#REF!</definedName>
    <definedName name="TextRefCopy92">#REF!</definedName>
    <definedName name="TextRefCopy93">#REF!</definedName>
    <definedName name="TextRefCopy94">#REF!</definedName>
    <definedName name="TextRefCopy95">#REF!</definedName>
    <definedName name="TextRefCopy96">#REF!</definedName>
    <definedName name="TextRefCopy97">#REF!</definedName>
    <definedName name="TextRefCopy98">#REF!</definedName>
    <definedName name="TextRefCopy99">#REF!</definedName>
    <definedName name="TextRefCopyRangeCount" localSheetId="11" hidden="1">15</definedName>
    <definedName name="TextRefCopyRangeCount" hidden="1">3</definedName>
    <definedName name="TFST">#REF!</definedName>
    <definedName name="TGLIPPI">#REF!</definedName>
    <definedName name="ＴＨ">#REF!</definedName>
    <definedName name="TH_SYED_LTD">[15]alamat!$B$416</definedName>
    <definedName name="THE_MACAU_WATER_SUPPLY_CO.L">[15]alamat!$B$437</definedName>
    <definedName name="The_Machinery_Imp._Exp._Com">[15]alamat!$B$419</definedName>
    <definedName name="thrhtr">#REF!</definedName>
    <definedName name="THS">'[85]BUSINESS  PLAN 1.9 ~ 04 06 B'!$W$84</definedName>
    <definedName name="tht">#REF!</definedName>
    <definedName name="TIBC">'[4]CM32 p eq tu'!$B$100:$CH$176</definedName>
    <definedName name="TIMC">[3]all!$B$9:$CC$86</definedName>
    <definedName name="TIMEJOB">HOUR(NOW()-TIME(8,0,0))*60+MINUTE(NOW()-TIME(8,0,0))</definedName>
    <definedName name="tire">#REF!</definedName>
    <definedName name="tireR">#REF!</definedName>
    <definedName name="tiva">#REF!</definedName>
    <definedName name="TMDR">[3]RPBUPLAN01!$P$87</definedName>
    <definedName name="tobc">[3]ratio!#REF!</definedName>
    <definedName name="tomc">[3]ratio!#REF!</definedName>
    <definedName name="topmanager">#REF!</definedName>
    <definedName name="Tot_knw_Xfoot">#REF!</definedName>
    <definedName name="Tot_lik_Xfoot">#REF!</definedName>
    <definedName name="total">#REF!</definedName>
    <definedName name="TOTAL___PT_BII">#REF!</definedName>
    <definedName name="TOTAL___PT_BII_1">#REF!</definedName>
    <definedName name="TOTAL___PT_BII_12">#REF!</definedName>
    <definedName name="TOTAL___PT_BII_5">#REF!</definedName>
    <definedName name="TOTAL___PT_BII_7">#REF!</definedName>
    <definedName name="Total_Amount">#REF!</definedName>
    <definedName name="TOTAL_KOREKSI">#REF!</definedName>
    <definedName name="totalamount" hidden="1">#REF!</definedName>
    <definedName name="TRADING">#REF!</definedName>
    <definedName name="Transport">#REF!</definedName>
    <definedName name="TRAVELLING">#REF!</definedName>
    <definedName name="TRNNO">#REF!</definedName>
    <definedName name="TS">#REF!</definedName>
    <definedName name="ttt">#REF!</definedName>
    <definedName name="ＴＴＴ">#REF!</definedName>
    <definedName name="TUBC">'[4]CM32 p eq tu'!$B$215:$AP$234</definedName>
    <definedName name="Tube">#REF!</definedName>
    <definedName name="TubeR">#REF!</definedName>
    <definedName name="tukiDATA">#REF!</definedName>
    <definedName name="tul">[86]Sheet1!$H$2</definedName>
    <definedName name="TUMC">'[4]CM32 p eq tu'!$B$194:$AP$212</definedName>
    <definedName name="turnover">#REF!</definedName>
    <definedName name="U">#REF!</definedName>
    <definedName name="UAD">[87]MCTU!$G$37</definedName>
    <definedName name="unaudit">#REF!</definedName>
    <definedName name="uncollectibles">#REF!</definedName>
    <definedName name="UNITM">#REF!</definedName>
    <definedName name="UnrealisedExchg.">#REF!</definedName>
    <definedName name="Upkeep">#REF!</definedName>
    <definedName name="Upload" hidden="1">{#N/A,#N/A,FALSE,"SUMMARY-NOV99";#N/A,#N/A,FALSE,"Labor";#N/A,#N/A,FALSE,"Warehouse";#N/A,#N/A,FALSE,"Fac Admin";#N/A,#N/A,FALSE,"Operations";#N/A,#N/A,FALSE,"Fixed MFG Sum";#N/A,#N/A,FALSE,"S&amp;M MARKETING SUMM";#N/A,#N/A,FALSE,"Selling";#N/A,#N/A,FALSE,"ADMIN SUMMARY"}</definedName>
    <definedName name="URAIAN">#REF!</definedName>
    <definedName name="urut">#REF!</definedName>
    <definedName name="US">#REF!</definedName>
    <definedName name="USD">[88]TIRE2001!$A$1</definedName>
    <definedName name="USD0X">#REF!</definedName>
    <definedName name="USDRcpt">#REF!</definedName>
    <definedName name="usold">[5]TIRE2001!$D$1</definedName>
    <definedName name="uuu">#REF!</definedName>
    <definedName name="v">#REF!</definedName>
    <definedName name="val_bop">[89]data_val!$B$5</definedName>
    <definedName name="vali">#REF!</definedName>
    <definedName name="VARNC">#REF!</definedName>
    <definedName name="vc">#REF!</definedName>
    <definedName name="vfd">#REF!</definedName>
    <definedName name="viai01">#REF!</definedName>
    <definedName name="viai02">#REF!</definedName>
    <definedName name="viai03">#REF!</definedName>
    <definedName name="viai04">#REF!</definedName>
    <definedName name="viai05">#REF!</definedName>
    <definedName name="viai06">#REF!</definedName>
    <definedName name="viai07">#REF!</definedName>
    <definedName name="viai08">#REF!</definedName>
    <definedName name="viai09">#REF!</definedName>
    <definedName name="viai10">#REF!</definedName>
    <definedName name="viai11">#REF!</definedName>
    <definedName name="viai12">#REF!</definedName>
    <definedName name="viai13">#REF!</definedName>
    <definedName name="viai14">#REF!</definedName>
    <definedName name="viai15">#REF!</definedName>
    <definedName name="viai16">#REF!</definedName>
    <definedName name="viaitotal">#REF!</definedName>
    <definedName name="viap11">#REF!</definedName>
    <definedName name="viap12">#REF!</definedName>
    <definedName name="viap13">#REF!</definedName>
    <definedName name="viap14">#REF!</definedName>
    <definedName name="viap15">#REF!</definedName>
    <definedName name="viap16">#REF!</definedName>
    <definedName name="viar01">#REF!</definedName>
    <definedName name="viar02">#REF!</definedName>
    <definedName name="viar03">#REF!</definedName>
    <definedName name="viar04">#REF!</definedName>
    <definedName name="viar05">#REF!</definedName>
    <definedName name="viar06">#REF!</definedName>
    <definedName name="viar07">#REF!</definedName>
    <definedName name="viar08">#REF!</definedName>
    <definedName name="viar09">#REF!</definedName>
    <definedName name="viar10">#REF!</definedName>
    <definedName name="viar11">#REF!</definedName>
    <definedName name="viar12">#REF!</definedName>
    <definedName name="viar13">#REF!</definedName>
    <definedName name="viar14">#REF!</definedName>
    <definedName name="viar15">#REF!</definedName>
    <definedName name="viar16">#REF!</definedName>
    <definedName name="viaw01">#REF!</definedName>
    <definedName name="viaw02">#REF!</definedName>
    <definedName name="viaw03">#REF!</definedName>
    <definedName name="viaw04">#REF!</definedName>
    <definedName name="viaw05">#REF!</definedName>
    <definedName name="viaw06">#REF!</definedName>
    <definedName name="viaw07">#REF!</definedName>
    <definedName name="viaw08">#REF!</definedName>
    <definedName name="viaw09">#REF!</definedName>
    <definedName name="viaw10">#REF!</definedName>
    <definedName name="viaw11">#REF!</definedName>
    <definedName name="viaw12">#REF!</definedName>
    <definedName name="viaw13">#REF!</definedName>
    <definedName name="viaw14">#REF!</definedName>
    <definedName name="viaw15">#REF!</definedName>
    <definedName name="viaw16">#REF!</definedName>
    <definedName name="vibtotal">#REF!</definedName>
    <definedName name="vit">#REF!</definedName>
    <definedName name="VMA">#REF!</definedName>
    <definedName name="VMB">#REF!</definedName>
    <definedName name="VYA">#REF!</definedName>
    <definedName name="VYB">#REF!</definedName>
    <definedName name="W">#REF!</definedName>
    <definedName name="WAD">[3]RPBUPLAN01!$H$87</definedName>
    <definedName name="Walsin_Schlumberger_Elect">[15]alamat!$B$392</definedName>
    <definedName name="Wang_Foo_Transportation_LTD">[15]alamat!$B$422</definedName>
    <definedName name="WaterElec.">#REF!</definedName>
    <definedName name="WD">#REF!</definedName>
    <definedName name="WER">#REF!</definedName>
    <definedName name="werrfgh">#REF!</definedName>
    <definedName name="wetw">#REF!</definedName>
    <definedName name="WHT">#REF!</definedName>
    <definedName name="WON">#REF!</definedName>
    <definedName name="Woodleight_Water_Meter_STR">[15]alamat!$B$425</definedName>
    <definedName name="wpaddress01">#REF!</definedName>
    <definedName name="wpaddress02">#REF!</definedName>
    <definedName name="wpaddress03">#REF!</definedName>
    <definedName name="wpname">#REF!</definedName>
    <definedName name="wrn.Aging._.and._.Trend._.Analysis." hidden="1">{#N/A,#N/A,FALSE,"Aging Summary";#N/A,#N/A,FALSE,"Ratio Analysis";#N/A,#N/A,FALSE,"Test 120 Day Accts";#N/A,#N/A,FALSE,"Tickmarks"}</definedName>
    <definedName name="wrn.data" hidden="1">{#N/A,#N/A,FALSE,"DATA"}</definedName>
    <definedName name="wrn.data." hidden="1">{#N/A,#N/A,FALSE,"DATA"}</definedName>
    <definedName name="wrn.JVNOV99." hidden="1">{#N/A,#N/A,FALSE,"SUMMARY-NOV99";#N/A,#N/A,FALSE,"Labor";#N/A,#N/A,FALSE,"Warehouse";#N/A,#N/A,FALSE,"Fac Admin";#N/A,#N/A,FALSE,"Operations";#N/A,#N/A,FALSE,"Fixed MFG Sum";#N/A,#N/A,FALSE,"S&amp;M MARKETING SUMM";#N/A,#N/A,FALSE,"Selling";#N/A,#N/A,FALSE,"ADMIN SUMMARY"}</definedName>
    <definedName name="WSFL">#REF!</definedName>
    <definedName name="WSFR">#REF!</definedName>
    <definedName name="wsgab" localSheetId="11">#REF!</definedName>
    <definedName name="wsgab">#REF!</definedName>
    <definedName name="WSHED">#REF!</definedName>
    <definedName name="wvDataEnd">#REF!</definedName>
    <definedName name="wvDataEnd_1">#REF!</definedName>
    <definedName name="wvDataEnd_12">#REF!</definedName>
    <definedName name="wvDataEnd_5">#REF!</definedName>
    <definedName name="wvDataEnd_7">#REF!</definedName>
    <definedName name="wvDataStart">#REF!</definedName>
    <definedName name="wvDataStart_1">#REF!</definedName>
    <definedName name="wvDataStart_12">#REF!</definedName>
    <definedName name="wvDataStart_5">#REF!</definedName>
    <definedName name="wvDataStart_7">#REF!</definedName>
    <definedName name="wvDateEntered">#REF!</definedName>
    <definedName name="wvDateEntered_1">#REF!</definedName>
    <definedName name="wvJournalNo">#REF!</definedName>
    <definedName name="wvJournalNo_1">#REF!</definedName>
    <definedName name="wvLineNumber">#REF!</definedName>
    <definedName name="wvLineNumber_1">#REF!</definedName>
    <definedName name="wvLineNumber_12">#REF!</definedName>
    <definedName name="wvLineNumber_5">#REF!</definedName>
    <definedName name="wvLineNumber_7">#REF!</definedName>
    <definedName name="wvTotalCredit">'[90]Client Aje'!$S$109</definedName>
    <definedName name="wvttlcrdt">'[91]Journal Template'!$S$43</definedName>
    <definedName name="wvUserName">#REF!</definedName>
    <definedName name="wvUserName_1">#REF!</definedName>
    <definedName name="wvUserName_12">#REF!</definedName>
    <definedName name="wvUserName_5">#REF!</definedName>
    <definedName name="wvUserName_7">#REF!</definedName>
    <definedName name="wwf">#REF!</definedName>
    <definedName name="x">'[92]Permanent info'!$E$7</definedName>
    <definedName name="xa">#REF!</definedName>
    <definedName name="xe">#REF!</definedName>
    <definedName name="xf">#REF!</definedName>
    <definedName name="xh">#REF!</definedName>
    <definedName name="xi">#REF!</definedName>
    <definedName name="xj">#REF!</definedName>
    <definedName name="xo">#REF!</definedName>
    <definedName name="xr">#REF!</definedName>
    <definedName name="XREF_COLUMN_1" hidden="1">#REF!</definedName>
    <definedName name="XREF_COLUMN_3" hidden="1">#REF!</definedName>
    <definedName name="XREF_COLUMN_6" hidden="1">#REF!</definedName>
    <definedName name="XRefActiveRow" hidden="1">#REF!</definedName>
    <definedName name="XRefColumnsCount" hidden="1">1</definedName>
    <definedName name="XRefCopy1" hidden="1">#REF!</definedName>
    <definedName name="XRefCopy2" hidden="1">#REF!</definedName>
    <definedName name="XRefCopy3" hidden="1">#REF!</definedName>
    <definedName name="XRefCopy6" hidden="1">#REF!</definedName>
    <definedName name="XRefCopyRangeCount" hidden="1">7</definedName>
    <definedName name="XRefPaste1" hidden="1">#REF!</definedName>
    <definedName name="XRefPaste1Row" hidden="1">#REF!</definedName>
    <definedName name="XRefPasteRangeCount" hidden="1">1</definedName>
    <definedName name="xu">#REF!</definedName>
    <definedName name="xx" hidden="1">#REF!</definedName>
    <definedName name="XXX" hidden="1">#REF!</definedName>
    <definedName name="xxxx">[44]GeneralInfo!$T$76</definedName>
    <definedName name="xy">#REF!</definedName>
    <definedName name="YALE_HARDWARE">[15]alamat!$B$431</definedName>
    <definedName name="year01">[93]GeneralInfo!$H$29</definedName>
    <definedName name="year02">[93]GeneralInfo!$I$29</definedName>
    <definedName name="year03">[93]GeneralInfo!$J$29</definedName>
    <definedName name="year04">[93]GeneralInfo!$K$29</definedName>
    <definedName name="yen">'[37]By Act Cd-CE'!$J$122</definedName>
    <definedName name="yen06">[38]Asset!$E$71</definedName>
    <definedName name="yydhtr">'[94]Penyusutan Kendaraan'!$A$1</definedName>
    <definedName name="YYY" hidden="1">'[95]DBP-23'!$B$26:$B$60</definedName>
    <definedName name="za">#REF!</definedName>
    <definedName name="zd">#REF!</definedName>
    <definedName name="ze" hidden="1">#REF!</definedName>
    <definedName name="zg">#REF!</definedName>
    <definedName name="zh">#REF!</definedName>
    <definedName name="Zhujhai_C._Feng_Scie___Tech">[15]alamat!$B$434</definedName>
    <definedName name="zi" hidden="1">#REF!</definedName>
    <definedName name="zj">#REF!</definedName>
    <definedName name="zk">#REF!</definedName>
    <definedName name="zl">#REF!</definedName>
    <definedName name="zm">#REF!</definedName>
    <definedName name="zn">#REF!</definedName>
    <definedName name="zo">#REF!</definedName>
    <definedName name="zp">#REF!</definedName>
    <definedName name="zq">#REF!</definedName>
    <definedName name="zr" hidden="1">#REF!</definedName>
    <definedName name="zt">#REF!</definedName>
    <definedName name="zw" hidden="1">#REF!</definedName>
    <definedName name="zx">#REF!</definedName>
    <definedName name="zzz">#REF!</definedName>
    <definedName name="zzzzzzzzzzzzzzzzzzzzzzzzzzzzzzzzzzzzzzzzzzzzzzc">#REF!</definedName>
    <definedName name="カナ">#REF!</definedName>
    <definedName name="タイ">#REF!</definedName>
    <definedName name="ぱき">#REF!</definedName>
    <definedName name="一般">#REF!</definedName>
    <definedName name="一般寡婦">#REF!</definedName>
    <definedName name="一般扶養">#REF!</definedName>
    <definedName name="一般障害">#REF!</definedName>
    <definedName name="七十九期">#REF!</definedName>
    <definedName name="上予算">'[96]1A'!$F$7:$F$58,'[96]1A'!$I$7:$I$58,'[96]1A'!$L$7:$L$58,'[96]1A'!$O$7:$O$58,'[96]1A'!$R$7:$R$58,'[96]1A'!$U$7:$U$58</definedName>
    <definedName name="上成行">'[96]1A'!$D$7:$D$58,'[96]1A'!$G$7:$G$58,'[96]1A'!$J$7:$J$58,'[96]1A'!$M$7:$M$58,'[96]1A'!$P$7:$P$58,'[96]1A'!$S$7:$S$58</definedName>
    <definedName name="下予算">'[96]1A'!$F$71:$F$122,'[96]1A'!$I$71:$I$122,'[96]1A'!$L$71:$L$122,'[96]1A'!$O$71:$O$122,'[96]1A'!$R$71:$R$122,'[96]1A'!$U$71:$U$122</definedName>
    <definedName name="下成行">'[96]1A'!$D$71:$D$122,'[96]1A'!$G$71:$G$122,'[96]1A'!$J$71:$J$122,'[96]1A'!$M$71:$M$122,'[96]1A'!$P$71:$P$122,'[96]1A'!$S$71:$S$122</definedName>
    <definedName name="中国">#REF!</definedName>
    <definedName name="中大量">#REF!</definedName>
    <definedName name="中量">#REF!</definedName>
    <definedName name="休出手当率">#REF!</definedName>
    <definedName name="住宅">#REF!</definedName>
    <definedName name="住所">#REF!</definedName>
    <definedName name="住所2">#REF!</definedName>
    <definedName name="備考1">#REF!</definedName>
    <definedName name="備考2">#REF!</definedName>
    <definedName name="備考3">#REF!</definedName>
    <definedName name="備考4">#REF!</definedName>
    <definedName name="八十一期">#REF!</definedName>
    <definedName name="八十期">#REF!</definedName>
    <definedName name="労働保険率">#REF!</definedName>
    <definedName name="勤労学生">#REF!</definedName>
    <definedName name="単価表">#REF!</definedName>
    <definedName name="同居特別障害">#REF!</definedName>
    <definedName name="同居老親">#REF!</definedName>
    <definedName name="基礎">#REF!</definedName>
    <definedName name="基礎DATA">#REF!</definedName>
    <definedName name="基礎控除">#REF!</definedName>
    <definedName name="大量">#REF!</definedName>
    <definedName name="定率">#REF!</definedName>
    <definedName name="定率減税率">#REF!</definedName>
    <definedName name="寡夫">#REF!</definedName>
    <definedName name="少中量">#REF!</definedName>
    <definedName name="少量">#REF!</definedName>
    <definedName name="帳票纏め">#REF!</definedName>
    <definedName name="年">#REF!</definedName>
    <definedName name="年調計算">#REF!</definedName>
    <definedName name="所得控除">#REF!</definedName>
    <definedName name="所得税">#REF!</definedName>
    <definedName name="振込口座">#REF!</definedName>
    <definedName name="控除">#REF!</definedName>
    <definedName name="損保">#REF!</definedName>
    <definedName name="支払金額">#REF!</definedName>
    <definedName name="料率表">#REF!</definedName>
    <definedName name="日">#REF!</definedName>
    <definedName name="日数TB">#REF!</definedName>
    <definedName name="曜日TB">#REF!</definedName>
    <definedName name="月">#REF!</definedName>
    <definedName name="本人一般障害">#REF!</definedName>
    <definedName name="本人特別障害">#REF!</definedName>
    <definedName name="条件">"ボタン 2,ボタン 3,ラベル 9,ラベル 10,チェック 12,チェック 13,チェック 14,チェック 15,チェック 16,チェック 17,チェック 18,チェック 20,チェック 25,チェック 26,チェック 27,チェック 28,チェック 29,チェック 31,チェック 32,チェック 33,グループ 95"</definedName>
    <definedName name="極小量">#REF!</definedName>
    <definedName name="機種数">[49]BF0996!$FC$3:$FE$1289</definedName>
    <definedName name="残業手当率">#REF!</definedName>
    <definedName name="氏名">#REF!</definedName>
    <definedName name="消去部">[97]合計!$S$5:$S$65,[97]合計!$U$5:$U$65</definedName>
    <definedName name="源泉税">#REF!</definedName>
    <definedName name="特別">#REF!</definedName>
    <definedName name="特別寡婦">#REF!</definedName>
    <definedName name="特別障害">#REF!</definedName>
    <definedName name="特配1">#REF!</definedName>
    <definedName name="特配2">#REF!</definedName>
    <definedName name="現地">#REF!</definedName>
    <definedName name="生保">#REF!</definedName>
    <definedName name="生命保険">#REF!</definedName>
    <definedName name="生年">#REF!</definedName>
    <definedName name="短期損保">#REF!</definedName>
    <definedName name="社保">#REF!</definedName>
    <definedName name="秒">#REF!</definedName>
    <definedName name="税額">#REF!</definedName>
    <definedName name="稼働率ア">#REF!</definedName>
    <definedName name="端数">#REF!</definedName>
    <definedName name="給与所得控除">#REF!</definedName>
    <definedName name="給与所得控除後">#REF!</definedName>
    <definedName name="給与控除">#REF!</definedName>
    <definedName name="緊急度">#REF!</definedName>
    <definedName name="老人">#REF!</definedName>
    <definedName name="老年者">#REF!</definedName>
    <definedName name="老親">#REF!</definedName>
    <definedName name="課税対象">#REF!</definedName>
    <definedName name="諸掛かり">#REF!</definedName>
    <definedName name="賞与">#REF!</definedName>
    <definedName name="賞与0">#REF!</definedName>
    <definedName name="賞与1">#REF!</definedName>
    <definedName name="賞与2">#REF!</definedName>
    <definedName name="賞与3">#REF!</definedName>
    <definedName name="賞与4">#REF!</definedName>
    <definedName name="賞与介護率">#REF!</definedName>
    <definedName name="賞与健保上限">#REF!</definedName>
    <definedName name="賞与健保介護率">#REF!</definedName>
    <definedName name="賞与健保率">#REF!</definedName>
    <definedName name="賞与厚生上限">#REF!</definedName>
    <definedName name="賞与厚生率">#REF!</definedName>
    <definedName name="配偶_扶養">#REF!</definedName>
    <definedName name="配偶者">#REF!</definedName>
    <definedName name="重要度">#REF!</definedName>
    <definedName name="長期損保">#REF!</definedName>
    <definedName name="開始曜日">#REF!</definedName>
    <definedName name="関税">#REF!</definedName>
  </definedNames>
  <calcPr calcId="181029" iterate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16" i="8" l="1"/>
  <c r="K13" i="8"/>
  <c r="K12" i="8"/>
  <c r="K8" i="8"/>
  <c r="K6" i="8"/>
  <c r="Q112" i="12" l="1"/>
  <c r="R112" i="12"/>
  <c r="S112" i="12"/>
  <c r="S113" i="12"/>
  <c r="H207" i="12"/>
  <c r="N207" i="12" l="1"/>
  <c r="L207" i="12"/>
  <c r="AC207" i="12"/>
  <c r="AD207" i="12" s="1"/>
  <c r="AE207" i="12" s="1"/>
  <c r="AC92" i="12"/>
  <c r="AC103" i="12"/>
  <c r="AC102" i="12"/>
  <c r="AC100" i="12"/>
  <c r="AC99" i="12"/>
  <c r="AG375" i="12" l="1"/>
  <c r="AD860" i="12" l="1"/>
  <c r="S860" i="12"/>
  <c r="N860" i="12"/>
  <c r="H860" i="12"/>
  <c r="AF856" i="12"/>
  <c r="AB856" i="12"/>
  <c r="AA856" i="12"/>
  <c r="Z856" i="12"/>
  <c r="Y856" i="12"/>
  <c r="X856" i="12"/>
  <c r="W856" i="12"/>
  <c r="V856" i="12"/>
  <c r="U856" i="12"/>
  <c r="T856" i="12"/>
  <c r="M856" i="12"/>
  <c r="J856" i="12"/>
  <c r="I856" i="12"/>
  <c r="S854" i="12"/>
  <c r="R854" i="12"/>
  <c r="Q854" i="12"/>
  <c r="N854" i="12"/>
  <c r="K854" i="12"/>
  <c r="L854" i="12" s="1"/>
  <c r="S853" i="12"/>
  <c r="R853" i="12"/>
  <c r="Q853" i="12"/>
  <c r="N853" i="12"/>
  <c r="K853" i="12"/>
  <c r="L853" i="12" s="1"/>
  <c r="S852" i="12"/>
  <c r="R852" i="12"/>
  <c r="Q852" i="12"/>
  <c r="N852" i="12"/>
  <c r="K852" i="12"/>
  <c r="L852" i="12" s="1"/>
  <c r="S851" i="12"/>
  <c r="R851" i="12"/>
  <c r="Q851" i="12"/>
  <c r="N851" i="12"/>
  <c r="K851" i="12"/>
  <c r="L851" i="12" s="1"/>
  <c r="S850" i="12"/>
  <c r="R850" i="12"/>
  <c r="Q850" i="12"/>
  <c r="N850" i="12"/>
  <c r="K850" i="12"/>
  <c r="L850" i="12" s="1"/>
  <c r="S849" i="12"/>
  <c r="R849" i="12"/>
  <c r="Q849" i="12"/>
  <c r="N849" i="12"/>
  <c r="K849" i="12"/>
  <c r="L849" i="12" s="1"/>
  <c r="AH848" i="12"/>
  <c r="Q847" i="12"/>
  <c r="L847" i="12"/>
  <c r="K847" i="12"/>
  <c r="H847" i="12"/>
  <c r="K846" i="12"/>
  <c r="L846" i="12" s="1"/>
  <c r="H846" i="12"/>
  <c r="S846" i="12" s="1"/>
  <c r="S845" i="12"/>
  <c r="R845" i="12"/>
  <c r="Q845" i="12"/>
  <c r="AC845" i="12" s="1"/>
  <c r="AD845" i="12" s="1"/>
  <c r="AE845" i="12" s="1"/>
  <c r="AH845" i="12" s="1"/>
  <c r="N845" i="12"/>
  <c r="K845" i="12"/>
  <c r="L845" i="12" s="1"/>
  <c r="AH844" i="12"/>
  <c r="S843" i="12"/>
  <c r="R843" i="12"/>
  <c r="Q843" i="12"/>
  <c r="N843" i="12"/>
  <c r="K843" i="12"/>
  <c r="L843" i="12" s="1"/>
  <c r="S842" i="12"/>
  <c r="R842" i="12"/>
  <c r="Q842" i="12"/>
  <c r="N842" i="12"/>
  <c r="K842" i="12"/>
  <c r="L842" i="12" s="1"/>
  <c r="S841" i="12"/>
  <c r="R841" i="12"/>
  <c r="Q841" i="12"/>
  <c r="N841" i="12"/>
  <c r="K841" i="12"/>
  <c r="L841" i="12" s="1"/>
  <c r="S840" i="12"/>
  <c r="R840" i="12"/>
  <c r="Q840" i="12"/>
  <c r="N840" i="12"/>
  <c r="K840" i="12"/>
  <c r="L840" i="12" s="1"/>
  <c r="S839" i="12"/>
  <c r="R839" i="12"/>
  <c r="Q839" i="12"/>
  <c r="N839" i="12"/>
  <c r="L839" i="12"/>
  <c r="S838" i="12"/>
  <c r="R838" i="12"/>
  <c r="Q838" i="12"/>
  <c r="N838" i="12"/>
  <c r="L838" i="12"/>
  <c r="AC836" i="12"/>
  <c r="AD836" i="12" s="1"/>
  <c r="AE836" i="12" s="1"/>
  <c r="N836" i="12"/>
  <c r="K836" i="12"/>
  <c r="L836" i="12" s="1"/>
  <c r="AC835" i="12"/>
  <c r="AD835" i="12" s="1"/>
  <c r="AE835" i="12" s="1"/>
  <c r="N835" i="12"/>
  <c r="K835" i="12"/>
  <c r="L835" i="12" s="1"/>
  <c r="AC834" i="12"/>
  <c r="AD834" i="12" s="1"/>
  <c r="AE834" i="12" s="1"/>
  <c r="N834" i="12"/>
  <c r="K834" i="12"/>
  <c r="L834" i="12" s="1"/>
  <c r="AC833" i="12"/>
  <c r="AD833" i="12" s="1"/>
  <c r="AE833" i="12" s="1"/>
  <c r="N833" i="12"/>
  <c r="K833" i="12"/>
  <c r="L833" i="12" s="1"/>
  <c r="AC832" i="12"/>
  <c r="AD832" i="12" s="1"/>
  <c r="AE832" i="12" s="1"/>
  <c r="N832" i="12"/>
  <c r="K832" i="12"/>
  <c r="L832" i="12" s="1"/>
  <c r="AC831" i="12"/>
  <c r="AD831" i="12" s="1"/>
  <c r="AE831" i="12" s="1"/>
  <c r="N831" i="12"/>
  <c r="K831" i="12"/>
  <c r="L831" i="12" s="1"/>
  <c r="AC830" i="12"/>
  <c r="AD830" i="12" s="1"/>
  <c r="AE830" i="12" s="1"/>
  <c r="N830" i="12"/>
  <c r="K830" i="12"/>
  <c r="L830" i="12" s="1"/>
  <c r="AC829" i="12"/>
  <c r="AD829" i="12" s="1"/>
  <c r="AE829" i="12" s="1"/>
  <c r="N829" i="12"/>
  <c r="K829" i="12"/>
  <c r="L829" i="12" s="1"/>
  <c r="AC828" i="12"/>
  <c r="AD828" i="12" s="1"/>
  <c r="AE828" i="12" s="1"/>
  <c r="N828" i="12"/>
  <c r="L828" i="12"/>
  <c r="AC827" i="12"/>
  <c r="AD827" i="12" s="1"/>
  <c r="AE827" i="12" s="1"/>
  <c r="N827" i="12"/>
  <c r="L827" i="12"/>
  <c r="AD826" i="12"/>
  <c r="AE826" i="12" s="1"/>
  <c r="AC826" i="12"/>
  <c r="N826" i="12"/>
  <c r="L826" i="12"/>
  <c r="AE825" i="12"/>
  <c r="AC825" i="12"/>
  <c r="AD825" i="12" s="1"/>
  <c r="N825" i="12"/>
  <c r="L825" i="12"/>
  <c r="AD824" i="12"/>
  <c r="AE824" i="12" s="1"/>
  <c r="AC824" i="12"/>
  <c r="N824" i="12"/>
  <c r="L824" i="12"/>
  <c r="AC823" i="12"/>
  <c r="AD823" i="12" s="1"/>
  <c r="AE823" i="12" s="1"/>
  <c r="N823" i="12"/>
  <c r="L823" i="12"/>
  <c r="K823" i="12"/>
  <c r="AE821" i="12"/>
  <c r="AC821" i="12"/>
  <c r="AD821" i="12" s="1"/>
  <c r="N821" i="12"/>
  <c r="L821" i="12"/>
  <c r="AD819" i="12"/>
  <c r="AE819" i="12" s="1"/>
  <c r="AC819" i="12"/>
  <c r="N819" i="12"/>
  <c r="L819" i="12"/>
  <c r="AC818" i="12"/>
  <c r="AD818" i="12" s="1"/>
  <c r="AE818" i="12" s="1"/>
  <c r="N818" i="12"/>
  <c r="L818" i="12"/>
  <c r="AC817" i="12"/>
  <c r="AD817" i="12" s="1"/>
  <c r="AE817" i="12" s="1"/>
  <c r="N817" i="12"/>
  <c r="L817" i="12"/>
  <c r="AC816" i="12"/>
  <c r="AD816" i="12" s="1"/>
  <c r="AE816" i="12" s="1"/>
  <c r="N816" i="12"/>
  <c r="L816" i="12"/>
  <c r="AC814" i="12"/>
  <c r="AD814" i="12" s="1"/>
  <c r="AE814" i="12" s="1"/>
  <c r="N814" i="12"/>
  <c r="L814" i="12"/>
  <c r="AC813" i="12"/>
  <c r="AD813" i="12" s="1"/>
  <c r="AE813" i="12" s="1"/>
  <c r="N813" i="12"/>
  <c r="L813" i="12"/>
  <c r="AD812" i="12"/>
  <c r="AE812" i="12" s="1"/>
  <c r="AC812" i="12"/>
  <c r="N812" i="12"/>
  <c r="L812" i="12"/>
  <c r="AC811" i="12"/>
  <c r="AD811" i="12" s="1"/>
  <c r="AE811" i="12" s="1"/>
  <c r="N811" i="12"/>
  <c r="L811" i="12"/>
  <c r="AC810" i="12"/>
  <c r="AD810" i="12" s="1"/>
  <c r="AE810" i="12" s="1"/>
  <c r="N810" i="12"/>
  <c r="L810" i="12"/>
  <c r="AC809" i="12"/>
  <c r="AD809" i="12" s="1"/>
  <c r="AE809" i="12" s="1"/>
  <c r="N809" i="12"/>
  <c r="L809" i="12"/>
  <c r="AC807" i="12"/>
  <c r="AD807" i="12" s="1"/>
  <c r="AE807" i="12" s="1"/>
  <c r="N807" i="12"/>
  <c r="L807" i="12"/>
  <c r="AC806" i="12"/>
  <c r="AD806" i="12" s="1"/>
  <c r="AE806" i="12" s="1"/>
  <c r="N806" i="12"/>
  <c r="L806" i="12"/>
  <c r="AC805" i="12"/>
  <c r="AD805" i="12" s="1"/>
  <c r="AE805" i="12" s="1"/>
  <c r="N805" i="12"/>
  <c r="L805" i="12"/>
  <c r="AC804" i="12"/>
  <c r="AD804" i="12" s="1"/>
  <c r="AE804" i="12" s="1"/>
  <c r="N804" i="12"/>
  <c r="L804" i="12"/>
  <c r="AC803" i="12"/>
  <c r="AD803" i="12" s="1"/>
  <c r="AE803" i="12" s="1"/>
  <c r="N803" i="12"/>
  <c r="L803" i="12"/>
  <c r="AC802" i="12"/>
  <c r="AD802" i="12" s="1"/>
  <c r="AE802" i="12" s="1"/>
  <c r="N802" i="12"/>
  <c r="L802" i="12"/>
  <c r="AC801" i="12"/>
  <c r="AD801" i="12" s="1"/>
  <c r="AE801" i="12" s="1"/>
  <c r="N801" i="12"/>
  <c r="L801" i="12"/>
  <c r="AC800" i="12"/>
  <c r="AD800" i="12" s="1"/>
  <c r="AE800" i="12" s="1"/>
  <c r="N800" i="12"/>
  <c r="L800" i="12"/>
  <c r="AD799" i="12"/>
  <c r="AE799" i="12" s="1"/>
  <c r="AC799" i="12"/>
  <c r="N799" i="12"/>
  <c r="L799" i="12"/>
  <c r="AC798" i="12"/>
  <c r="AD798" i="12" s="1"/>
  <c r="AE798" i="12" s="1"/>
  <c r="N798" i="12"/>
  <c r="L798" i="12"/>
  <c r="AD797" i="12"/>
  <c r="AE797" i="12" s="1"/>
  <c r="AC797" i="12"/>
  <c r="N797" i="12"/>
  <c r="L797" i="12"/>
  <c r="AC796" i="12"/>
  <c r="AD796" i="12" s="1"/>
  <c r="AE796" i="12" s="1"/>
  <c r="N796" i="12"/>
  <c r="L796" i="12"/>
  <c r="AC795" i="12"/>
  <c r="AD795" i="12" s="1"/>
  <c r="AE795" i="12" s="1"/>
  <c r="N795" i="12"/>
  <c r="L795" i="12"/>
  <c r="AC794" i="12"/>
  <c r="AD794" i="12" s="1"/>
  <c r="AE794" i="12" s="1"/>
  <c r="N794" i="12"/>
  <c r="L794" i="12"/>
  <c r="AD793" i="12"/>
  <c r="AE793" i="12" s="1"/>
  <c r="AC793" i="12"/>
  <c r="N793" i="12"/>
  <c r="L793" i="12"/>
  <c r="AC792" i="12"/>
  <c r="AD792" i="12" s="1"/>
  <c r="AE792" i="12" s="1"/>
  <c r="N792" i="12"/>
  <c r="L792" i="12"/>
  <c r="AD791" i="12"/>
  <c r="AE791" i="12" s="1"/>
  <c r="AC791" i="12"/>
  <c r="N791" i="12"/>
  <c r="L791" i="12"/>
  <c r="AE790" i="12"/>
  <c r="AC790" i="12"/>
  <c r="AD790" i="12" s="1"/>
  <c r="N790" i="12"/>
  <c r="L790" i="12"/>
  <c r="AD789" i="12"/>
  <c r="AE789" i="12" s="1"/>
  <c r="AC789" i="12"/>
  <c r="N789" i="12"/>
  <c r="L789" i="12"/>
  <c r="AC788" i="12"/>
  <c r="AD788" i="12" s="1"/>
  <c r="AE788" i="12" s="1"/>
  <c r="N788" i="12"/>
  <c r="L788" i="12"/>
  <c r="AC787" i="12"/>
  <c r="AD787" i="12" s="1"/>
  <c r="AE787" i="12" s="1"/>
  <c r="N787" i="12"/>
  <c r="L787" i="12"/>
  <c r="AC786" i="12"/>
  <c r="AD786" i="12" s="1"/>
  <c r="AE786" i="12" s="1"/>
  <c r="N786" i="12"/>
  <c r="L786" i="12"/>
  <c r="AC785" i="12"/>
  <c r="AD785" i="12" s="1"/>
  <c r="AE785" i="12" s="1"/>
  <c r="N785" i="12"/>
  <c r="L785" i="12"/>
  <c r="AC784" i="12"/>
  <c r="AD784" i="12" s="1"/>
  <c r="AE784" i="12" s="1"/>
  <c r="N784" i="12"/>
  <c r="L784" i="12"/>
  <c r="AC783" i="12"/>
  <c r="AD783" i="12" s="1"/>
  <c r="AE783" i="12" s="1"/>
  <c r="N783" i="12"/>
  <c r="L783" i="12"/>
  <c r="AC782" i="12"/>
  <c r="AD782" i="12" s="1"/>
  <c r="AE782" i="12" s="1"/>
  <c r="N782" i="12"/>
  <c r="L782" i="12"/>
  <c r="AD781" i="12"/>
  <c r="AE781" i="12" s="1"/>
  <c r="AC781" i="12"/>
  <c r="N781" i="12"/>
  <c r="L781" i="12"/>
  <c r="AC780" i="12"/>
  <c r="AD780" i="12" s="1"/>
  <c r="AE780" i="12" s="1"/>
  <c r="N780" i="12"/>
  <c r="L780" i="12"/>
  <c r="AD779" i="12"/>
  <c r="AE779" i="12" s="1"/>
  <c r="AC779" i="12"/>
  <c r="N779" i="12"/>
  <c r="L779" i="12"/>
  <c r="AC778" i="12"/>
  <c r="AD778" i="12" s="1"/>
  <c r="AE778" i="12" s="1"/>
  <c r="N778" i="12"/>
  <c r="L778" i="12"/>
  <c r="AC777" i="12"/>
  <c r="AD777" i="12" s="1"/>
  <c r="AE777" i="12" s="1"/>
  <c r="N777" i="12"/>
  <c r="L777" i="12"/>
  <c r="AC776" i="12"/>
  <c r="AD776" i="12" s="1"/>
  <c r="AE776" i="12" s="1"/>
  <c r="N776" i="12"/>
  <c r="L776" i="12"/>
  <c r="AC775" i="12"/>
  <c r="AD775" i="12" s="1"/>
  <c r="AE775" i="12" s="1"/>
  <c r="N775" i="12"/>
  <c r="L775" i="12"/>
  <c r="AC774" i="12"/>
  <c r="AD774" i="12" s="1"/>
  <c r="AE774" i="12" s="1"/>
  <c r="N774" i="12"/>
  <c r="L774" i="12"/>
  <c r="AC773" i="12"/>
  <c r="AD773" i="12" s="1"/>
  <c r="AE773" i="12" s="1"/>
  <c r="N773" i="12"/>
  <c r="L773" i="12"/>
  <c r="AC772" i="12"/>
  <c r="AD772" i="12" s="1"/>
  <c r="AE772" i="12" s="1"/>
  <c r="N772" i="12"/>
  <c r="L772" i="12"/>
  <c r="AD771" i="12"/>
  <c r="AE771" i="12" s="1"/>
  <c r="AC771" i="12"/>
  <c r="N771" i="12"/>
  <c r="L771" i="12"/>
  <c r="AE770" i="12"/>
  <c r="AC770" i="12"/>
  <c r="AD770" i="12" s="1"/>
  <c r="N770" i="12"/>
  <c r="L770" i="12"/>
  <c r="AD769" i="12"/>
  <c r="AE769" i="12" s="1"/>
  <c r="AC769" i="12"/>
  <c r="N769" i="12"/>
  <c r="L769" i="12"/>
  <c r="AC768" i="12"/>
  <c r="AD768" i="12" s="1"/>
  <c r="AE768" i="12" s="1"/>
  <c r="N768" i="12"/>
  <c r="L768" i="12"/>
  <c r="AD767" i="12"/>
  <c r="AE767" i="12" s="1"/>
  <c r="AC767" i="12"/>
  <c r="N767" i="12"/>
  <c r="L767" i="12"/>
  <c r="AC766" i="12"/>
  <c r="AD766" i="12" s="1"/>
  <c r="AE766" i="12" s="1"/>
  <c r="N766" i="12"/>
  <c r="L766" i="12"/>
  <c r="AC765" i="12"/>
  <c r="AD765" i="12" s="1"/>
  <c r="AE765" i="12" s="1"/>
  <c r="N765" i="12"/>
  <c r="L765" i="12"/>
  <c r="AC764" i="12"/>
  <c r="AD764" i="12" s="1"/>
  <c r="AE764" i="12" s="1"/>
  <c r="N764" i="12"/>
  <c r="L764" i="12"/>
  <c r="AC763" i="12"/>
  <c r="AD763" i="12" s="1"/>
  <c r="AE763" i="12" s="1"/>
  <c r="N763" i="12"/>
  <c r="L763" i="12"/>
  <c r="AC762" i="12"/>
  <c r="AD762" i="12" s="1"/>
  <c r="AE762" i="12" s="1"/>
  <c r="N762" i="12"/>
  <c r="L762" i="12"/>
  <c r="AD761" i="12"/>
  <c r="AE761" i="12" s="1"/>
  <c r="AC761" i="12"/>
  <c r="N761" i="12"/>
  <c r="L761" i="12"/>
  <c r="AC760" i="12"/>
  <c r="AD760" i="12" s="1"/>
  <c r="AE760" i="12" s="1"/>
  <c r="N760" i="12"/>
  <c r="L760" i="12"/>
  <c r="AC759" i="12"/>
  <c r="AD759" i="12" s="1"/>
  <c r="AE759" i="12" s="1"/>
  <c r="N759" i="12"/>
  <c r="L759" i="12"/>
  <c r="AC758" i="12"/>
  <c r="AD758" i="12" s="1"/>
  <c r="AE758" i="12" s="1"/>
  <c r="N758" i="12"/>
  <c r="L758" i="12"/>
  <c r="AC757" i="12"/>
  <c r="AD757" i="12" s="1"/>
  <c r="AE757" i="12" s="1"/>
  <c r="N757" i="12"/>
  <c r="L757" i="12"/>
  <c r="AC756" i="12"/>
  <c r="AD756" i="12" s="1"/>
  <c r="AE756" i="12" s="1"/>
  <c r="N756" i="12"/>
  <c r="L756" i="12"/>
  <c r="AC755" i="12"/>
  <c r="AD755" i="12" s="1"/>
  <c r="AE755" i="12" s="1"/>
  <c r="N755" i="12"/>
  <c r="L755" i="12"/>
  <c r="AC754" i="12"/>
  <c r="AD754" i="12" s="1"/>
  <c r="AE754" i="12" s="1"/>
  <c r="N754" i="12"/>
  <c r="L754" i="12"/>
  <c r="AC753" i="12"/>
  <c r="AD753" i="12" s="1"/>
  <c r="AE753" i="12" s="1"/>
  <c r="N753" i="12"/>
  <c r="L753" i="12"/>
  <c r="AC752" i="12"/>
  <c r="AD752" i="12" s="1"/>
  <c r="AE752" i="12" s="1"/>
  <c r="N752" i="12"/>
  <c r="L752" i="12"/>
  <c r="AC751" i="12"/>
  <c r="AD751" i="12" s="1"/>
  <c r="AE751" i="12" s="1"/>
  <c r="N751" i="12"/>
  <c r="L751" i="12"/>
  <c r="AC750" i="12"/>
  <c r="AD750" i="12" s="1"/>
  <c r="AE750" i="12" s="1"/>
  <c r="N750" i="12"/>
  <c r="L750" i="12"/>
  <c r="AC749" i="12"/>
  <c r="AD749" i="12" s="1"/>
  <c r="AE749" i="12" s="1"/>
  <c r="N749" i="12"/>
  <c r="L749" i="12"/>
  <c r="AC748" i="12"/>
  <c r="AD748" i="12" s="1"/>
  <c r="AE748" i="12" s="1"/>
  <c r="N748" i="12"/>
  <c r="L748" i="12"/>
  <c r="AC747" i="12"/>
  <c r="AD747" i="12" s="1"/>
  <c r="AE747" i="12" s="1"/>
  <c r="N747" i="12"/>
  <c r="L747" i="12"/>
  <c r="AC746" i="12"/>
  <c r="AD746" i="12" s="1"/>
  <c r="AE746" i="12" s="1"/>
  <c r="N746" i="12"/>
  <c r="L746" i="12"/>
  <c r="AC744" i="12"/>
  <c r="AD744" i="12" s="1"/>
  <c r="AE744" i="12" s="1"/>
  <c r="N744" i="12"/>
  <c r="L744" i="12"/>
  <c r="AC743" i="12"/>
  <c r="AD743" i="12" s="1"/>
  <c r="AE743" i="12" s="1"/>
  <c r="N743" i="12"/>
  <c r="L743" i="12"/>
  <c r="AC742" i="12"/>
  <c r="AD742" i="12" s="1"/>
  <c r="AE742" i="12" s="1"/>
  <c r="N742" i="12"/>
  <c r="L742" i="12"/>
  <c r="AC741" i="12"/>
  <c r="AD741" i="12" s="1"/>
  <c r="AE741" i="12" s="1"/>
  <c r="N741" i="12"/>
  <c r="L741" i="12"/>
  <c r="AC740" i="12"/>
  <c r="AD740" i="12" s="1"/>
  <c r="AE740" i="12" s="1"/>
  <c r="N740" i="12"/>
  <c r="L740" i="12"/>
  <c r="AC739" i="12"/>
  <c r="AD739" i="12" s="1"/>
  <c r="AE739" i="12" s="1"/>
  <c r="N739" i="12"/>
  <c r="L739" i="12"/>
  <c r="AC738" i="12"/>
  <c r="AD738" i="12" s="1"/>
  <c r="AE738" i="12" s="1"/>
  <c r="N738" i="12"/>
  <c r="L738" i="12"/>
  <c r="AC737" i="12"/>
  <c r="AD737" i="12" s="1"/>
  <c r="AE737" i="12" s="1"/>
  <c r="N737" i="12"/>
  <c r="L737" i="12"/>
  <c r="AC736" i="12"/>
  <c r="AD736" i="12" s="1"/>
  <c r="AE736" i="12" s="1"/>
  <c r="N736" i="12"/>
  <c r="L736" i="12"/>
  <c r="AC735" i="12"/>
  <c r="AD735" i="12" s="1"/>
  <c r="AE735" i="12" s="1"/>
  <c r="N735" i="12"/>
  <c r="L735" i="12"/>
  <c r="AD734" i="12"/>
  <c r="AE734" i="12" s="1"/>
  <c r="AC734" i="12"/>
  <c r="N734" i="12"/>
  <c r="L734" i="12"/>
  <c r="AC733" i="12"/>
  <c r="AD733" i="12" s="1"/>
  <c r="AE733" i="12" s="1"/>
  <c r="N733" i="12"/>
  <c r="L733" i="12"/>
  <c r="AC732" i="12"/>
  <c r="AD732" i="12" s="1"/>
  <c r="AE732" i="12" s="1"/>
  <c r="N732" i="12"/>
  <c r="L732" i="12"/>
  <c r="AC731" i="12"/>
  <c r="AD731" i="12" s="1"/>
  <c r="AE731" i="12" s="1"/>
  <c r="N731" i="12"/>
  <c r="L731" i="12"/>
  <c r="AC730" i="12"/>
  <c r="AD730" i="12" s="1"/>
  <c r="AE730" i="12" s="1"/>
  <c r="N730" i="12"/>
  <c r="L730" i="12"/>
  <c r="AD729" i="12"/>
  <c r="AE729" i="12" s="1"/>
  <c r="AC729" i="12"/>
  <c r="N729" i="12"/>
  <c r="L729" i="12"/>
  <c r="AC728" i="12"/>
  <c r="AD728" i="12" s="1"/>
  <c r="AE728" i="12" s="1"/>
  <c r="N728" i="12"/>
  <c r="L728" i="12"/>
  <c r="AC727" i="12"/>
  <c r="AD727" i="12" s="1"/>
  <c r="AE727" i="12" s="1"/>
  <c r="N727" i="12"/>
  <c r="L727" i="12"/>
  <c r="AD726" i="12"/>
  <c r="AE726" i="12" s="1"/>
  <c r="AC726" i="12"/>
  <c r="N726" i="12"/>
  <c r="L726" i="12"/>
  <c r="AC725" i="12"/>
  <c r="AD725" i="12" s="1"/>
  <c r="AE725" i="12" s="1"/>
  <c r="N725" i="12"/>
  <c r="L725" i="12"/>
  <c r="AC724" i="12"/>
  <c r="AD724" i="12" s="1"/>
  <c r="AE724" i="12" s="1"/>
  <c r="N724" i="12"/>
  <c r="L724" i="12"/>
  <c r="AC723" i="12"/>
  <c r="AD723" i="12" s="1"/>
  <c r="AE723" i="12" s="1"/>
  <c r="N723" i="12"/>
  <c r="L723" i="12"/>
  <c r="AC722" i="12"/>
  <c r="AD722" i="12" s="1"/>
  <c r="AE722" i="12" s="1"/>
  <c r="N722" i="12"/>
  <c r="L722" i="12"/>
  <c r="AD721" i="12"/>
  <c r="AE721" i="12" s="1"/>
  <c r="AC721" i="12"/>
  <c r="N721" i="12"/>
  <c r="L721" i="12"/>
  <c r="AC720" i="12"/>
  <c r="AD720" i="12" s="1"/>
  <c r="AE720" i="12" s="1"/>
  <c r="N720" i="12"/>
  <c r="L720" i="12"/>
  <c r="AC719" i="12"/>
  <c r="AD719" i="12" s="1"/>
  <c r="AE719" i="12" s="1"/>
  <c r="N719" i="12"/>
  <c r="L719" i="12"/>
  <c r="AC718" i="12"/>
  <c r="AD718" i="12" s="1"/>
  <c r="AE718" i="12" s="1"/>
  <c r="N718" i="12"/>
  <c r="L718" i="12"/>
  <c r="AD717" i="12"/>
  <c r="AE717" i="12" s="1"/>
  <c r="AC717" i="12"/>
  <c r="N717" i="12"/>
  <c r="L717" i="12"/>
  <c r="AC716" i="12"/>
  <c r="AD716" i="12" s="1"/>
  <c r="AE716" i="12" s="1"/>
  <c r="N716" i="12"/>
  <c r="L716" i="12"/>
  <c r="AC715" i="12"/>
  <c r="AD715" i="12" s="1"/>
  <c r="AE715" i="12" s="1"/>
  <c r="N715" i="12"/>
  <c r="L715" i="12"/>
  <c r="AC714" i="12"/>
  <c r="AD714" i="12" s="1"/>
  <c r="AE714" i="12" s="1"/>
  <c r="N714" i="12"/>
  <c r="L714" i="12"/>
  <c r="AD713" i="12"/>
  <c r="AE713" i="12" s="1"/>
  <c r="AC713" i="12"/>
  <c r="N713" i="12"/>
  <c r="L713" i="12"/>
  <c r="AC712" i="12"/>
  <c r="AD712" i="12" s="1"/>
  <c r="AE712" i="12" s="1"/>
  <c r="N712" i="12"/>
  <c r="L712" i="12"/>
  <c r="AC711" i="12"/>
  <c r="AD711" i="12" s="1"/>
  <c r="AE711" i="12" s="1"/>
  <c r="N711" i="12"/>
  <c r="L711" i="12"/>
  <c r="AD710" i="12"/>
  <c r="AE710" i="12" s="1"/>
  <c r="AC710" i="12"/>
  <c r="N710" i="12"/>
  <c r="L710" i="12"/>
  <c r="AC709" i="12"/>
  <c r="AD709" i="12" s="1"/>
  <c r="AE709" i="12" s="1"/>
  <c r="N709" i="12"/>
  <c r="L709" i="12"/>
  <c r="AC708" i="12"/>
  <c r="AD708" i="12" s="1"/>
  <c r="AE708" i="12" s="1"/>
  <c r="N708" i="12"/>
  <c r="L708" i="12"/>
  <c r="AC707" i="12"/>
  <c r="AD707" i="12" s="1"/>
  <c r="AE707" i="12" s="1"/>
  <c r="N707" i="12"/>
  <c r="L707" i="12"/>
  <c r="AD706" i="12"/>
  <c r="AE706" i="12" s="1"/>
  <c r="AC706" i="12"/>
  <c r="N706" i="12"/>
  <c r="L706" i="12"/>
  <c r="AE705" i="12"/>
  <c r="AD705" i="12"/>
  <c r="AC705" i="12"/>
  <c r="N705" i="12"/>
  <c r="L705" i="12"/>
  <c r="AC704" i="12"/>
  <c r="AD704" i="12" s="1"/>
  <c r="AE704" i="12" s="1"/>
  <c r="N704" i="12"/>
  <c r="L704" i="12"/>
  <c r="AC703" i="12"/>
  <c r="AD703" i="12" s="1"/>
  <c r="AE703" i="12" s="1"/>
  <c r="N703" i="12"/>
  <c r="L703" i="12"/>
  <c r="AC702" i="12"/>
  <c r="AD702" i="12" s="1"/>
  <c r="AE702" i="12" s="1"/>
  <c r="N702" i="12"/>
  <c r="L702" i="12"/>
  <c r="AC701" i="12"/>
  <c r="AD701" i="12" s="1"/>
  <c r="AE701" i="12" s="1"/>
  <c r="N701" i="12"/>
  <c r="L701" i="12"/>
  <c r="AC700" i="12"/>
  <c r="AD700" i="12" s="1"/>
  <c r="AE700" i="12" s="1"/>
  <c r="N700" i="12"/>
  <c r="L700" i="12"/>
  <c r="AC699" i="12"/>
  <c r="AD699" i="12" s="1"/>
  <c r="AE699" i="12" s="1"/>
  <c r="N699" i="12"/>
  <c r="L699" i="12"/>
  <c r="AC698" i="12"/>
  <c r="AD698" i="12" s="1"/>
  <c r="AE698" i="12" s="1"/>
  <c r="N698" i="12"/>
  <c r="L698" i="12"/>
  <c r="AD697" i="12"/>
  <c r="AE697" i="12" s="1"/>
  <c r="AC697" i="12"/>
  <c r="N697" i="12"/>
  <c r="L697" i="12"/>
  <c r="AC696" i="12"/>
  <c r="AD696" i="12" s="1"/>
  <c r="AE696" i="12" s="1"/>
  <c r="N696" i="12"/>
  <c r="L696" i="12"/>
  <c r="AC695" i="12"/>
  <c r="AD695" i="12" s="1"/>
  <c r="AE695" i="12" s="1"/>
  <c r="N695" i="12"/>
  <c r="L695" i="12"/>
  <c r="AD694" i="12"/>
  <c r="AE694" i="12" s="1"/>
  <c r="AC694" i="12"/>
  <c r="N694" i="12"/>
  <c r="L694" i="12"/>
  <c r="AC693" i="12"/>
  <c r="AD693" i="12" s="1"/>
  <c r="AE693" i="12" s="1"/>
  <c r="N693" i="12"/>
  <c r="L693" i="12"/>
  <c r="AC692" i="12"/>
  <c r="AD692" i="12" s="1"/>
  <c r="AE692" i="12" s="1"/>
  <c r="N692" i="12"/>
  <c r="L692" i="12"/>
  <c r="AC691" i="12"/>
  <c r="AD691" i="12" s="1"/>
  <c r="AE691" i="12" s="1"/>
  <c r="N691" i="12"/>
  <c r="L691" i="12"/>
  <c r="AC690" i="12"/>
  <c r="AD690" i="12" s="1"/>
  <c r="AE690" i="12" s="1"/>
  <c r="N690" i="12"/>
  <c r="L690" i="12"/>
  <c r="AD689" i="12"/>
  <c r="AE689" i="12" s="1"/>
  <c r="AC689" i="12"/>
  <c r="N689" i="12"/>
  <c r="L689" i="12"/>
  <c r="AC688" i="12"/>
  <c r="AD688" i="12" s="1"/>
  <c r="AE688" i="12" s="1"/>
  <c r="N688" i="12"/>
  <c r="L688" i="12"/>
  <c r="AC687" i="12"/>
  <c r="AD687" i="12" s="1"/>
  <c r="AE687" i="12" s="1"/>
  <c r="N687" i="12"/>
  <c r="L687" i="12"/>
  <c r="AC686" i="12"/>
  <c r="AD686" i="12" s="1"/>
  <c r="AE686" i="12" s="1"/>
  <c r="N686" i="12"/>
  <c r="L686" i="12"/>
  <c r="AD685" i="12"/>
  <c r="AE685" i="12" s="1"/>
  <c r="AC685" i="12"/>
  <c r="N685" i="12"/>
  <c r="L685" i="12"/>
  <c r="AC684" i="12"/>
  <c r="AD684" i="12" s="1"/>
  <c r="AE684" i="12" s="1"/>
  <c r="N684" i="12"/>
  <c r="L684" i="12"/>
  <c r="AC683" i="12"/>
  <c r="AD683" i="12" s="1"/>
  <c r="AE683" i="12" s="1"/>
  <c r="N683" i="12"/>
  <c r="L683" i="12"/>
  <c r="AC682" i="12"/>
  <c r="AD682" i="12" s="1"/>
  <c r="AE682" i="12" s="1"/>
  <c r="N682" i="12"/>
  <c r="L682" i="12"/>
  <c r="AD681" i="12"/>
  <c r="AE681" i="12" s="1"/>
  <c r="AC681" i="12"/>
  <c r="N681" i="12"/>
  <c r="L681" i="12"/>
  <c r="AC680" i="12"/>
  <c r="AD680" i="12" s="1"/>
  <c r="AE680" i="12" s="1"/>
  <c r="N680" i="12"/>
  <c r="L680" i="12"/>
  <c r="AC679" i="12"/>
  <c r="AD679" i="12" s="1"/>
  <c r="AE679" i="12" s="1"/>
  <c r="N679" i="12"/>
  <c r="L679" i="12"/>
  <c r="AD678" i="12"/>
  <c r="AE678" i="12" s="1"/>
  <c r="AC678" i="12"/>
  <c r="N678" i="12"/>
  <c r="L678" i="12"/>
  <c r="AC677" i="12"/>
  <c r="AD677" i="12" s="1"/>
  <c r="AE677" i="12" s="1"/>
  <c r="N677" i="12"/>
  <c r="L677" i="12"/>
  <c r="AC676" i="12"/>
  <c r="AD676" i="12" s="1"/>
  <c r="AE676" i="12" s="1"/>
  <c r="N676" i="12"/>
  <c r="L676" i="12"/>
  <c r="AC675" i="12"/>
  <c r="AD675" i="12" s="1"/>
  <c r="AE675" i="12" s="1"/>
  <c r="N675" i="12"/>
  <c r="L675" i="12"/>
  <c r="AD674" i="12"/>
  <c r="AE674" i="12" s="1"/>
  <c r="AC674" i="12"/>
  <c r="N674" i="12"/>
  <c r="L674" i="12"/>
  <c r="AE673" i="12"/>
  <c r="AD673" i="12"/>
  <c r="AC673" i="12"/>
  <c r="N673" i="12"/>
  <c r="L673" i="12"/>
  <c r="AC672" i="12"/>
  <c r="AD672" i="12" s="1"/>
  <c r="AE672" i="12" s="1"/>
  <c r="N672" i="12"/>
  <c r="L672" i="12"/>
  <c r="AC671" i="12"/>
  <c r="AD671" i="12" s="1"/>
  <c r="AE671" i="12" s="1"/>
  <c r="N671" i="12"/>
  <c r="L671" i="12"/>
  <c r="AD670" i="12"/>
  <c r="AE670" i="12" s="1"/>
  <c r="AC670" i="12"/>
  <c r="N670" i="12"/>
  <c r="L670" i="12"/>
  <c r="AE669" i="12"/>
  <c r="AD669" i="12"/>
  <c r="AC669" i="12"/>
  <c r="N669" i="12"/>
  <c r="L669" i="12"/>
  <c r="AC668" i="12"/>
  <c r="AD668" i="12" s="1"/>
  <c r="AE668" i="12" s="1"/>
  <c r="N668" i="12"/>
  <c r="L668" i="12"/>
  <c r="AC667" i="12"/>
  <c r="AD667" i="12" s="1"/>
  <c r="AE667" i="12" s="1"/>
  <c r="N667" i="12"/>
  <c r="L667" i="12"/>
  <c r="AC666" i="12"/>
  <c r="AD666" i="12" s="1"/>
  <c r="AE666" i="12" s="1"/>
  <c r="N666" i="12"/>
  <c r="L666" i="12"/>
  <c r="AC665" i="12"/>
  <c r="AD665" i="12" s="1"/>
  <c r="AE665" i="12" s="1"/>
  <c r="N665" i="12"/>
  <c r="L665" i="12"/>
  <c r="AC664" i="12"/>
  <c r="AD664" i="12" s="1"/>
  <c r="AE664" i="12" s="1"/>
  <c r="N664" i="12"/>
  <c r="L664" i="12"/>
  <c r="AC663" i="12"/>
  <c r="AD663" i="12" s="1"/>
  <c r="AE663" i="12" s="1"/>
  <c r="N663" i="12"/>
  <c r="L663" i="12"/>
  <c r="AC662" i="12"/>
  <c r="AD662" i="12" s="1"/>
  <c r="AE662" i="12" s="1"/>
  <c r="N662" i="12"/>
  <c r="L662" i="12"/>
  <c r="AC661" i="12"/>
  <c r="AD661" i="12" s="1"/>
  <c r="AE661" i="12" s="1"/>
  <c r="N661" i="12"/>
  <c r="L661" i="12"/>
  <c r="AC660" i="12"/>
  <c r="AD660" i="12" s="1"/>
  <c r="AE660" i="12" s="1"/>
  <c r="N660" i="12"/>
  <c r="L660" i="12"/>
  <c r="AD659" i="12"/>
  <c r="AE659" i="12" s="1"/>
  <c r="AC659" i="12"/>
  <c r="N659" i="12"/>
  <c r="L659" i="12"/>
  <c r="AC658" i="12"/>
  <c r="AD658" i="12" s="1"/>
  <c r="AE658" i="12" s="1"/>
  <c r="N658" i="12"/>
  <c r="L658" i="12"/>
  <c r="AC657" i="12"/>
  <c r="AD657" i="12" s="1"/>
  <c r="AE657" i="12" s="1"/>
  <c r="N657" i="12"/>
  <c r="L657" i="12"/>
  <c r="AC656" i="12"/>
  <c r="AD656" i="12" s="1"/>
  <c r="AE656" i="12" s="1"/>
  <c r="N656" i="12"/>
  <c r="L656" i="12"/>
  <c r="AC655" i="12"/>
  <c r="AD655" i="12" s="1"/>
  <c r="AE655" i="12" s="1"/>
  <c r="N655" i="12"/>
  <c r="L655" i="12"/>
  <c r="AD654" i="12"/>
  <c r="AE654" i="12" s="1"/>
  <c r="AC654" i="12"/>
  <c r="N654" i="12"/>
  <c r="L654" i="12"/>
  <c r="AE653" i="12"/>
  <c r="AC653" i="12"/>
  <c r="AD653" i="12" s="1"/>
  <c r="N653" i="12"/>
  <c r="L653" i="12"/>
  <c r="AC652" i="12"/>
  <c r="AD652" i="12" s="1"/>
  <c r="AE652" i="12" s="1"/>
  <c r="N652" i="12"/>
  <c r="L652" i="12"/>
  <c r="AC651" i="12"/>
  <c r="AD651" i="12" s="1"/>
  <c r="AE651" i="12" s="1"/>
  <c r="N651" i="12"/>
  <c r="L651" i="12"/>
  <c r="AC650" i="12"/>
  <c r="AD650" i="12" s="1"/>
  <c r="AE650" i="12" s="1"/>
  <c r="N650" i="12"/>
  <c r="L650" i="12"/>
  <c r="AC649" i="12"/>
  <c r="AD649" i="12" s="1"/>
  <c r="AE649" i="12" s="1"/>
  <c r="N649" i="12"/>
  <c r="L649" i="12"/>
  <c r="AC648" i="12"/>
  <c r="AD648" i="12" s="1"/>
  <c r="AE648" i="12" s="1"/>
  <c r="N648" i="12"/>
  <c r="L648" i="12"/>
  <c r="AC647" i="12"/>
  <c r="AD647" i="12" s="1"/>
  <c r="AE647" i="12" s="1"/>
  <c r="N647" i="12"/>
  <c r="L647" i="12"/>
  <c r="AC646" i="12"/>
  <c r="AD646" i="12" s="1"/>
  <c r="AE646" i="12" s="1"/>
  <c r="N646" i="12"/>
  <c r="L646" i="12"/>
  <c r="AC645" i="12"/>
  <c r="AD645" i="12" s="1"/>
  <c r="AE645" i="12" s="1"/>
  <c r="N645" i="12"/>
  <c r="L645" i="12"/>
  <c r="AC644" i="12"/>
  <c r="AD644" i="12" s="1"/>
  <c r="AE644" i="12" s="1"/>
  <c r="N644" i="12"/>
  <c r="L644" i="12"/>
  <c r="AC643" i="12"/>
  <c r="AD643" i="12" s="1"/>
  <c r="AE643" i="12" s="1"/>
  <c r="N643" i="12"/>
  <c r="L643" i="12"/>
  <c r="AC642" i="12"/>
  <c r="AD642" i="12" s="1"/>
  <c r="AE642" i="12" s="1"/>
  <c r="N642" i="12"/>
  <c r="L642" i="12"/>
  <c r="AD641" i="12"/>
  <c r="AE641" i="12" s="1"/>
  <c r="AC641" i="12"/>
  <c r="N641" i="12"/>
  <c r="L641" i="12"/>
  <c r="AC640" i="12"/>
  <c r="AD640" i="12" s="1"/>
  <c r="AE640" i="12" s="1"/>
  <c r="N640" i="12"/>
  <c r="L640" i="12"/>
  <c r="AC639" i="12"/>
  <c r="AD639" i="12" s="1"/>
  <c r="AE639" i="12" s="1"/>
  <c r="N639" i="12"/>
  <c r="L639" i="12"/>
  <c r="AD638" i="12"/>
  <c r="AE638" i="12" s="1"/>
  <c r="AC638" i="12"/>
  <c r="N638" i="12"/>
  <c r="L638" i="12"/>
  <c r="AC637" i="12"/>
  <c r="AD637" i="12" s="1"/>
  <c r="AE637" i="12" s="1"/>
  <c r="N637" i="12"/>
  <c r="L637" i="12"/>
  <c r="AC636" i="12"/>
  <c r="AD636" i="12" s="1"/>
  <c r="AE636" i="12" s="1"/>
  <c r="N636" i="12"/>
  <c r="L636" i="12"/>
  <c r="AC635" i="12"/>
  <c r="AD635" i="12" s="1"/>
  <c r="AE635" i="12" s="1"/>
  <c r="N635" i="12"/>
  <c r="L635" i="12"/>
  <c r="AC634" i="12"/>
  <c r="AD634" i="12" s="1"/>
  <c r="AE634" i="12" s="1"/>
  <c r="N634" i="12"/>
  <c r="L634" i="12"/>
  <c r="AD633" i="12"/>
  <c r="AE633" i="12" s="1"/>
  <c r="AC633" i="12"/>
  <c r="N633" i="12"/>
  <c r="L633" i="12"/>
  <c r="AC632" i="12"/>
  <c r="AD632" i="12" s="1"/>
  <c r="AE632" i="12" s="1"/>
  <c r="N632" i="12"/>
  <c r="L632" i="12"/>
  <c r="AC631" i="12"/>
  <c r="AD631" i="12" s="1"/>
  <c r="AE631" i="12" s="1"/>
  <c r="N631" i="12"/>
  <c r="L631" i="12"/>
  <c r="AC630" i="12"/>
  <c r="AD630" i="12" s="1"/>
  <c r="AE630" i="12" s="1"/>
  <c r="N630" i="12"/>
  <c r="L630" i="12"/>
  <c r="AD629" i="12"/>
  <c r="AE629" i="12" s="1"/>
  <c r="AC629" i="12"/>
  <c r="N629" i="12"/>
  <c r="L629" i="12"/>
  <c r="AC628" i="12"/>
  <c r="AD628" i="12" s="1"/>
  <c r="AE628" i="12" s="1"/>
  <c r="N628" i="12"/>
  <c r="L628" i="12"/>
  <c r="AC627" i="12"/>
  <c r="AD627" i="12" s="1"/>
  <c r="AE627" i="12" s="1"/>
  <c r="N627" i="12"/>
  <c r="L627" i="12"/>
  <c r="AC626" i="12"/>
  <c r="AD626" i="12" s="1"/>
  <c r="AE626" i="12" s="1"/>
  <c r="N626" i="12"/>
  <c r="L626" i="12"/>
  <c r="AD625" i="12"/>
  <c r="AE625" i="12" s="1"/>
  <c r="AC625" i="12"/>
  <c r="N625" i="12"/>
  <c r="L625" i="12"/>
  <c r="AC624" i="12"/>
  <c r="AD624" i="12" s="1"/>
  <c r="AE624" i="12" s="1"/>
  <c r="N624" i="12"/>
  <c r="L624" i="12"/>
  <c r="AC623" i="12"/>
  <c r="AD623" i="12" s="1"/>
  <c r="AE623" i="12" s="1"/>
  <c r="N623" i="12"/>
  <c r="L623" i="12"/>
  <c r="AD622" i="12"/>
  <c r="AE622" i="12" s="1"/>
  <c r="AC622" i="12"/>
  <c r="N622" i="12"/>
  <c r="L622" i="12"/>
  <c r="AC621" i="12"/>
  <c r="AD621" i="12" s="1"/>
  <c r="AE621" i="12" s="1"/>
  <c r="N621" i="12"/>
  <c r="L621" i="12"/>
  <c r="AC620" i="12"/>
  <c r="AD620" i="12" s="1"/>
  <c r="AE620" i="12" s="1"/>
  <c r="N620" i="12"/>
  <c r="L620" i="12"/>
  <c r="AC619" i="12"/>
  <c r="AD619" i="12" s="1"/>
  <c r="AE619" i="12" s="1"/>
  <c r="N619" i="12"/>
  <c r="L619" i="12"/>
  <c r="AD618" i="12"/>
  <c r="AE618" i="12" s="1"/>
  <c r="AC618" i="12"/>
  <c r="N618" i="12"/>
  <c r="L618" i="12"/>
  <c r="AE617" i="12"/>
  <c r="AD617" i="12"/>
  <c r="AC617" i="12"/>
  <c r="N617" i="12"/>
  <c r="L617" i="12"/>
  <c r="AC616" i="12"/>
  <c r="AD616" i="12" s="1"/>
  <c r="AE616" i="12" s="1"/>
  <c r="N616" i="12"/>
  <c r="L616" i="12"/>
  <c r="AC615" i="12"/>
  <c r="AD615" i="12" s="1"/>
  <c r="AE615" i="12" s="1"/>
  <c r="N615" i="12"/>
  <c r="L615" i="12"/>
  <c r="AD614" i="12"/>
  <c r="AE614" i="12" s="1"/>
  <c r="AC614" i="12"/>
  <c r="N614" i="12"/>
  <c r="L614" i="12"/>
  <c r="AE613" i="12"/>
  <c r="AD613" i="12"/>
  <c r="AC613" i="12"/>
  <c r="N613" i="12"/>
  <c r="L613" i="12"/>
  <c r="AC612" i="12"/>
  <c r="AD612" i="12" s="1"/>
  <c r="AE612" i="12" s="1"/>
  <c r="N612" i="12"/>
  <c r="L612" i="12"/>
  <c r="AC611" i="12"/>
  <c r="AD611" i="12" s="1"/>
  <c r="AE611" i="12" s="1"/>
  <c r="N611" i="12"/>
  <c r="L611" i="12"/>
  <c r="AC610" i="12"/>
  <c r="AD610" i="12" s="1"/>
  <c r="AE610" i="12" s="1"/>
  <c r="N610" i="12"/>
  <c r="L610" i="12"/>
  <c r="AC609" i="12"/>
  <c r="AD609" i="12" s="1"/>
  <c r="AE609" i="12" s="1"/>
  <c r="N609" i="12"/>
  <c r="L609" i="12"/>
  <c r="AC608" i="12"/>
  <c r="AD608" i="12" s="1"/>
  <c r="AE608" i="12" s="1"/>
  <c r="N608" i="12"/>
  <c r="L608" i="12"/>
  <c r="AC607" i="12"/>
  <c r="AD607" i="12" s="1"/>
  <c r="AE607" i="12" s="1"/>
  <c r="N607" i="12"/>
  <c r="L607" i="12"/>
  <c r="AC606" i="12"/>
  <c r="AD606" i="12" s="1"/>
  <c r="AE606" i="12" s="1"/>
  <c r="N606" i="12"/>
  <c r="L606" i="12"/>
  <c r="AC605" i="12"/>
  <c r="AD605" i="12" s="1"/>
  <c r="AE605" i="12" s="1"/>
  <c r="N605" i="12"/>
  <c r="L605" i="12"/>
  <c r="AC604" i="12"/>
  <c r="AD604" i="12" s="1"/>
  <c r="AE604" i="12" s="1"/>
  <c r="N604" i="12"/>
  <c r="L604" i="12"/>
  <c r="AC603" i="12"/>
  <c r="AD603" i="12" s="1"/>
  <c r="AE603" i="12" s="1"/>
  <c r="N603" i="12"/>
  <c r="L603" i="12"/>
  <c r="AC602" i="12"/>
  <c r="AD602" i="12" s="1"/>
  <c r="AE602" i="12" s="1"/>
  <c r="N602" i="12"/>
  <c r="L602" i="12"/>
  <c r="AD601" i="12"/>
  <c r="AE601" i="12" s="1"/>
  <c r="AC601" i="12"/>
  <c r="N601" i="12"/>
  <c r="L601" i="12"/>
  <c r="AC600" i="12"/>
  <c r="AD600" i="12" s="1"/>
  <c r="AE600" i="12" s="1"/>
  <c r="N600" i="12"/>
  <c r="L600" i="12"/>
  <c r="AC599" i="12"/>
  <c r="AD599" i="12" s="1"/>
  <c r="AE599" i="12" s="1"/>
  <c r="N599" i="12"/>
  <c r="L599" i="12"/>
  <c r="AD598" i="12"/>
  <c r="AE598" i="12" s="1"/>
  <c r="AC598" i="12"/>
  <c r="N598" i="12"/>
  <c r="L598" i="12"/>
  <c r="AC597" i="12"/>
  <c r="AD597" i="12" s="1"/>
  <c r="AE597" i="12" s="1"/>
  <c r="N597" i="12"/>
  <c r="L597" i="12"/>
  <c r="AC596" i="12"/>
  <c r="AD596" i="12" s="1"/>
  <c r="AE596" i="12" s="1"/>
  <c r="N596" i="12"/>
  <c r="L596" i="12"/>
  <c r="AC595" i="12"/>
  <c r="AD595" i="12" s="1"/>
  <c r="AE595" i="12" s="1"/>
  <c r="N595" i="12"/>
  <c r="L595" i="12"/>
  <c r="AC594" i="12"/>
  <c r="AD594" i="12" s="1"/>
  <c r="AE594" i="12" s="1"/>
  <c r="N594" i="12"/>
  <c r="L594" i="12"/>
  <c r="AC593" i="12"/>
  <c r="AD593" i="12" s="1"/>
  <c r="AE593" i="12" s="1"/>
  <c r="N593" i="12"/>
  <c r="L593" i="12"/>
  <c r="AC592" i="12"/>
  <c r="AD592" i="12" s="1"/>
  <c r="AE592" i="12" s="1"/>
  <c r="N592" i="12"/>
  <c r="L592" i="12"/>
  <c r="AC591" i="12"/>
  <c r="AD591" i="12" s="1"/>
  <c r="AE591" i="12" s="1"/>
  <c r="N591" i="12"/>
  <c r="L591" i="12"/>
  <c r="AC590" i="12"/>
  <c r="AD590" i="12" s="1"/>
  <c r="AE590" i="12" s="1"/>
  <c r="N590" i="12"/>
  <c r="L590" i="12"/>
  <c r="AC589" i="12"/>
  <c r="AD589" i="12" s="1"/>
  <c r="AE589" i="12" s="1"/>
  <c r="N589" i="12"/>
  <c r="L589" i="12"/>
  <c r="AC588" i="12"/>
  <c r="AD588" i="12" s="1"/>
  <c r="AE588" i="12" s="1"/>
  <c r="N588" i="12"/>
  <c r="L588" i="12"/>
  <c r="AC587" i="12"/>
  <c r="AD587" i="12" s="1"/>
  <c r="AE587" i="12" s="1"/>
  <c r="N587" i="12"/>
  <c r="L587" i="12"/>
  <c r="AC586" i="12"/>
  <c r="AD586" i="12" s="1"/>
  <c r="AE586" i="12" s="1"/>
  <c r="N586" i="12"/>
  <c r="L586" i="12"/>
  <c r="AC585" i="12"/>
  <c r="AD585" i="12" s="1"/>
  <c r="AE585" i="12" s="1"/>
  <c r="N585" i="12"/>
  <c r="L585" i="12"/>
  <c r="AC584" i="12"/>
  <c r="AD584" i="12" s="1"/>
  <c r="AE584" i="12" s="1"/>
  <c r="N584" i="12"/>
  <c r="L584" i="12"/>
  <c r="AC583" i="12"/>
  <c r="AD583" i="12" s="1"/>
  <c r="AE583" i="12" s="1"/>
  <c r="N583" i="12"/>
  <c r="L583" i="12"/>
  <c r="AC582" i="12"/>
  <c r="AD582" i="12" s="1"/>
  <c r="AE582" i="12" s="1"/>
  <c r="N582" i="12"/>
  <c r="L582" i="12"/>
  <c r="AC581" i="12"/>
  <c r="AD581" i="12" s="1"/>
  <c r="AE581" i="12" s="1"/>
  <c r="N581" i="12"/>
  <c r="L581" i="12"/>
  <c r="AC580" i="12"/>
  <c r="AD580" i="12" s="1"/>
  <c r="AE580" i="12" s="1"/>
  <c r="N580" i="12"/>
  <c r="L580" i="12"/>
  <c r="AC579" i="12"/>
  <c r="AD579" i="12" s="1"/>
  <c r="AE579" i="12" s="1"/>
  <c r="N579" i="12"/>
  <c r="L579" i="12"/>
  <c r="AC578" i="12"/>
  <c r="AD578" i="12" s="1"/>
  <c r="AE578" i="12" s="1"/>
  <c r="N578" i="12"/>
  <c r="L578" i="12"/>
  <c r="AC577" i="12"/>
  <c r="AD577" i="12" s="1"/>
  <c r="AE577" i="12" s="1"/>
  <c r="N577" i="12"/>
  <c r="L577" i="12"/>
  <c r="AD576" i="12"/>
  <c r="AE576" i="12" s="1"/>
  <c r="AC576" i="12"/>
  <c r="N576" i="12"/>
  <c r="L576" i="12"/>
  <c r="AC575" i="12"/>
  <c r="AD575" i="12" s="1"/>
  <c r="AE575" i="12" s="1"/>
  <c r="N575" i="12"/>
  <c r="L575" i="12"/>
  <c r="AC574" i="12"/>
  <c r="AD574" i="12" s="1"/>
  <c r="AE574" i="12" s="1"/>
  <c r="N574" i="12"/>
  <c r="L574" i="12"/>
  <c r="AC573" i="12"/>
  <c r="AD573" i="12" s="1"/>
  <c r="AE573" i="12" s="1"/>
  <c r="N573" i="12"/>
  <c r="L573" i="12"/>
  <c r="AC572" i="12"/>
  <c r="AD572" i="12" s="1"/>
  <c r="AE572" i="12" s="1"/>
  <c r="N572" i="12"/>
  <c r="L572" i="12"/>
  <c r="AC571" i="12"/>
  <c r="AD571" i="12" s="1"/>
  <c r="AE571" i="12" s="1"/>
  <c r="N571" i="12"/>
  <c r="L571" i="12"/>
  <c r="AD570" i="12"/>
  <c r="AE570" i="12" s="1"/>
  <c r="AC570" i="12"/>
  <c r="N570" i="12"/>
  <c r="L570" i="12"/>
  <c r="AC569" i="12"/>
  <c r="AD569" i="12" s="1"/>
  <c r="AE569" i="12" s="1"/>
  <c r="N569" i="12"/>
  <c r="L569" i="12"/>
  <c r="AC568" i="12"/>
  <c r="AD568" i="12" s="1"/>
  <c r="AE568" i="12" s="1"/>
  <c r="N568" i="12"/>
  <c r="L568" i="12"/>
  <c r="AC567" i="12"/>
  <c r="AD567" i="12" s="1"/>
  <c r="AE567" i="12" s="1"/>
  <c r="N567" i="12"/>
  <c r="L567" i="12"/>
  <c r="AC566" i="12"/>
  <c r="AD566" i="12" s="1"/>
  <c r="AE566" i="12" s="1"/>
  <c r="N566" i="12"/>
  <c r="L566" i="12"/>
  <c r="AC565" i="12"/>
  <c r="AD565" i="12" s="1"/>
  <c r="AE565" i="12" s="1"/>
  <c r="N565" i="12"/>
  <c r="L565" i="12"/>
  <c r="AD564" i="12"/>
  <c r="AE564" i="12" s="1"/>
  <c r="AC564" i="12"/>
  <c r="N564" i="12"/>
  <c r="L564" i="12"/>
  <c r="AC563" i="12"/>
  <c r="AD563" i="12" s="1"/>
  <c r="AE563" i="12" s="1"/>
  <c r="N563" i="12"/>
  <c r="L563" i="12"/>
  <c r="AC562" i="12"/>
  <c r="AD562" i="12" s="1"/>
  <c r="AE562" i="12" s="1"/>
  <c r="N562" i="12"/>
  <c r="L562" i="12"/>
  <c r="AC561" i="12"/>
  <c r="AD561" i="12" s="1"/>
  <c r="AE561" i="12" s="1"/>
  <c r="N561" i="12"/>
  <c r="L561" i="12"/>
  <c r="AC560" i="12"/>
  <c r="AD560" i="12" s="1"/>
  <c r="AE560" i="12" s="1"/>
  <c r="N560" i="12"/>
  <c r="L560" i="12"/>
  <c r="AC559" i="12"/>
  <c r="AD559" i="12" s="1"/>
  <c r="AE559" i="12" s="1"/>
  <c r="N559" i="12"/>
  <c r="L559" i="12"/>
  <c r="AC558" i="12"/>
  <c r="AD558" i="12" s="1"/>
  <c r="AE558" i="12" s="1"/>
  <c r="N558" i="12"/>
  <c r="L558" i="12"/>
  <c r="AC557" i="12"/>
  <c r="AD557" i="12" s="1"/>
  <c r="AE557" i="12" s="1"/>
  <c r="N557" i="12"/>
  <c r="L557" i="12"/>
  <c r="AD556" i="12"/>
  <c r="AE556" i="12" s="1"/>
  <c r="AC556" i="12"/>
  <c r="N556" i="12"/>
  <c r="L556" i="12"/>
  <c r="AC555" i="12"/>
  <c r="AD555" i="12" s="1"/>
  <c r="AE555" i="12" s="1"/>
  <c r="N555" i="12"/>
  <c r="L555" i="12"/>
  <c r="AC554" i="12"/>
  <c r="AD554" i="12" s="1"/>
  <c r="AE554" i="12" s="1"/>
  <c r="N554" i="12"/>
  <c r="L554" i="12"/>
  <c r="AC553" i="12"/>
  <c r="AD553" i="12" s="1"/>
  <c r="AE553" i="12" s="1"/>
  <c r="N553" i="12"/>
  <c r="L553" i="12"/>
  <c r="AC552" i="12"/>
  <c r="AD552" i="12" s="1"/>
  <c r="AE552" i="12" s="1"/>
  <c r="N552" i="12"/>
  <c r="L552" i="12"/>
  <c r="AC551" i="12"/>
  <c r="AD551" i="12" s="1"/>
  <c r="AE551" i="12" s="1"/>
  <c r="N551" i="12"/>
  <c r="L551" i="12"/>
  <c r="AC550" i="12"/>
  <c r="AD550" i="12" s="1"/>
  <c r="AE550" i="12" s="1"/>
  <c r="N550" i="12"/>
  <c r="L550" i="12"/>
  <c r="AC549" i="12"/>
  <c r="AD549" i="12" s="1"/>
  <c r="AE549" i="12" s="1"/>
  <c r="N549" i="12"/>
  <c r="L549" i="12"/>
  <c r="AC548" i="12"/>
  <c r="AD548" i="12" s="1"/>
  <c r="AE548" i="12" s="1"/>
  <c r="N548" i="12"/>
  <c r="L548" i="12"/>
  <c r="AC547" i="12"/>
  <c r="AD547" i="12" s="1"/>
  <c r="AE547" i="12" s="1"/>
  <c r="N547" i="12"/>
  <c r="L547" i="12"/>
  <c r="AC546" i="12"/>
  <c r="AD546" i="12" s="1"/>
  <c r="AE546" i="12" s="1"/>
  <c r="N546" i="12"/>
  <c r="L546" i="12"/>
  <c r="AC545" i="12"/>
  <c r="AD545" i="12" s="1"/>
  <c r="AE545" i="12" s="1"/>
  <c r="N545" i="12"/>
  <c r="L545" i="12"/>
  <c r="AD544" i="12"/>
  <c r="AE544" i="12" s="1"/>
  <c r="AC544" i="12"/>
  <c r="N544" i="12"/>
  <c r="L544" i="12"/>
  <c r="AC543" i="12"/>
  <c r="AD543" i="12" s="1"/>
  <c r="AE543" i="12" s="1"/>
  <c r="N543" i="12"/>
  <c r="L543" i="12"/>
  <c r="AC542" i="12"/>
  <c r="AD542" i="12" s="1"/>
  <c r="AE542" i="12" s="1"/>
  <c r="N542" i="12"/>
  <c r="L542" i="12"/>
  <c r="AC541" i="12"/>
  <c r="AD541" i="12" s="1"/>
  <c r="AE541" i="12" s="1"/>
  <c r="N541" i="12"/>
  <c r="L541" i="12"/>
  <c r="AC540" i="12"/>
  <c r="AD540" i="12" s="1"/>
  <c r="AE540" i="12" s="1"/>
  <c r="N540" i="12"/>
  <c r="L540" i="12"/>
  <c r="AC539" i="12"/>
  <c r="AD539" i="12" s="1"/>
  <c r="AE539" i="12" s="1"/>
  <c r="N539" i="12"/>
  <c r="L539" i="12"/>
  <c r="AD538" i="12"/>
  <c r="AE538" i="12" s="1"/>
  <c r="AC538" i="12"/>
  <c r="N538" i="12"/>
  <c r="L538" i="12"/>
  <c r="AC537" i="12"/>
  <c r="AD537" i="12" s="1"/>
  <c r="AE537" i="12" s="1"/>
  <c r="N537" i="12"/>
  <c r="L537" i="12"/>
  <c r="AC536" i="12"/>
  <c r="AD536" i="12" s="1"/>
  <c r="AE536" i="12" s="1"/>
  <c r="N536" i="12"/>
  <c r="L536" i="12"/>
  <c r="AC535" i="12"/>
  <c r="AD535" i="12" s="1"/>
  <c r="AE535" i="12" s="1"/>
  <c r="N535" i="12"/>
  <c r="L535" i="12"/>
  <c r="AC534" i="12"/>
  <c r="AD534" i="12" s="1"/>
  <c r="AE534" i="12" s="1"/>
  <c r="N534" i="12"/>
  <c r="L534" i="12"/>
  <c r="AC533" i="12"/>
  <c r="AD533" i="12" s="1"/>
  <c r="AE533" i="12" s="1"/>
  <c r="N533" i="12"/>
  <c r="L533" i="12"/>
  <c r="AD532" i="12"/>
  <c r="AE532" i="12" s="1"/>
  <c r="AC532" i="12"/>
  <c r="N532" i="12"/>
  <c r="L532" i="12"/>
  <c r="AC531" i="12"/>
  <c r="AD531" i="12" s="1"/>
  <c r="AE531" i="12" s="1"/>
  <c r="N531" i="12"/>
  <c r="L531" i="12"/>
  <c r="AC530" i="12"/>
  <c r="AD530" i="12" s="1"/>
  <c r="AE530" i="12" s="1"/>
  <c r="N530" i="12"/>
  <c r="L530" i="12"/>
  <c r="AC529" i="12"/>
  <c r="AD529" i="12" s="1"/>
  <c r="AE529" i="12" s="1"/>
  <c r="N529" i="12"/>
  <c r="L529" i="12"/>
  <c r="AC528" i="12"/>
  <c r="AD528" i="12" s="1"/>
  <c r="AE528" i="12" s="1"/>
  <c r="N528" i="12"/>
  <c r="L528" i="12"/>
  <c r="AC527" i="12"/>
  <c r="AD527" i="12" s="1"/>
  <c r="AE527" i="12" s="1"/>
  <c r="N527" i="12"/>
  <c r="L527" i="12"/>
  <c r="AC526" i="12"/>
  <c r="AD526" i="12" s="1"/>
  <c r="AE526" i="12" s="1"/>
  <c r="N526" i="12"/>
  <c r="L526" i="12"/>
  <c r="AC525" i="12"/>
  <c r="AD525" i="12" s="1"/>
  <c r="AE525" i="12" s="1"/>
  <c r="N525" i="12"/>
  <c r="L525" i="12"/>
  <c r="AD524" i="12"/>
  <c r="AE524" i="12" s="1"/>
  <c r="AC524" i="12"/>
  <c r="N524" i="12"/>
  <c r="L524" i="12"/>
  <c r="AC523" i="12"/>
  <c r="AD523" i="12" s="1"/>
  <c r="AE523" i="12" s="1"/>
  <c r="N523" i="12"/>
  <c r="L523" i="12"/>
  <c r="AC522" i="12"/>
  <c r="AD522" i="12" s="1"/>
  <c r="AE522" i="12" s="1"/>
  <c r="N522" i="12"/>
  <c r="L522" i="12"/>
  <c r="AC521" i="12"/>
  <c r="AD521" i="12" s="1"/>
  <c r="AE521" i="12" s="1"/>
  <c r="N521" i="12"/>
  <c r="L521" i="12"/>
  <c r="AC520" i="12"/>
  <c r="AD520" i="12" s="1"/>
  <c r="AE520" i="12" s="1"/>
  <c r="N520" i="12"/>
  <c r="L520" i="12"/>
  <c r="AC519" i="12"/>
  <c r="AD519" i="12" s="1"/>
  <c r="AE519" i="12" s="1"/>
  <c r="N519" i="12"/>
  <c r="L519" i="12"/>
  <c r="AC518" i="12"/>
  <c r="AD518" i="12" s="1"/>
  <c r="AE518" i="12" s="1"/>
  <c r="N518" i="12"/>
  <c r="L518" i="12"/>
  <c r="AC517" i="12"/>
  <c r="AD517" i="12" s="1"/>
  <c r="AE517" i="12" s="1"/>
  <c r="N517" i="12"/>
  <c r="L517" i="12"/>
  <c r="AC516" i="12"/>
  <c r="AD516" i="12" s="1"/>
  <c r="AE516" i="12" s="1"/>
  <c r="N516" i="12"/>
  <c r="L516" i="12"/>
  <c r="AC515" i="12"/>
  <c r="AD515" i="12" s="1"/>
  <c r="AE515" i="12" s="1"/>
  <c r="N515" i="12"/>
  <c r="L515" i="12"/>
  <c r="AC514" i="12"/>
  <c r="AD514" i="12" s="1"/>
  <c r="AE514" i="12" s="1"/>
  <c r="N514" i="12"/>
  <c r="L514" i="12"/>
  <c r="AC513" i="12"/>
  <c r="AD513" i="12" s="1"/>
  <c r="AE513" i="12" s="1"/>
  <c r="N513" i="12"/>
  <c r="L513" i="12"/>
  <c r="AD512" i="12"/>
  <c r="AE512" i="12" s="1"/>
  <c r="AC512" i="12"/>
  <c r="N512" i="12"/>
  <c r="L512" i="12"/>
  <c r="AC511" i="12"/>
  <c r="AD511" i="12" s="1"/>
  <c r="AE511" i="12" s="1"/>
  <c r="N511" i="12"/>
  <c r="L511" i="12"/>
  <c r="AC510" i="12"/>
  <c r="AD510" i="12" s="1"/>
  <c r="AE510" i="12" s="1"/>
  <c r="N510" i="12"/>
  <c r="L510" i="12"/>
  <c r="AC509" i="12"/>
  <c r="AD509" i="12" s="1"/>
  <c r="AE509" i="12" s="1"/>
  <c r="N509" i="12"/>
  <c r="L509" i="12"/>
  <c r="AC508" i="12"/>
  <c r="AD508" i="12" s="1"/>
  <c r="AE508" i="12" s="1"/>
  <c r="N508" i="12"/>
  <c r="L508" i="12"/>
  <c r="AC507" i="12"/>
  <c r="AD507" i="12" s="1"/>
  <c r="AE507" i="12" s="1"/>
  <c r="N507" i="12"/>
  <c r="L507" i="12"/>
  <c r="AD506" i="12"/>
  <c r="AE506" i="12" s="1"/>
  <c r="AC506" i="12"/>
  <c r="N506" i="12"/>
  <c r="L506" i="12"/>
  <c r="AC505" i="12"/>
  <c r="AD505" i="12" s="1"/>
  <c r="AE505" i="12" s="1"/>
  <c r="N505" i="12"/>
  <c r="L505" i="12"/>
  <c r="AC504" i="12"/>
  <c r="AD504" i="12" s="1"/>
  <c r="AE504" i="12" s="1"/>
  <c r="N504" i="12"/>
  <c r="L504" i="12"/>
  <c r="AC503" i="12"/>
  <c r="AD503" i="12" s="1"/>
  <c r="AE503" i="12" s="1"/>
  <c r="N503" i="12"/>
  <c r="L503" i="12"/>
  <c r="AC502" i="12"/>
  <c r="AD502" i="12" s="1"/>
  <c r="AE502" i="12" s="1"/>
  <c r="N502" i="12"/>
  <c r="L502" i="12"/>
  <c r="AC501" i="12"/>
  <c r="AD501" i="12" s="1"/>
  <c r="AE501" i="12" s="1"/>
  <c r="N501" i="12"/>
  <c r="L501" i="12"/>
  <c r="AD500" i="12"/>
  <c r="AE500" i="12" s="1"/>
  <c r="AC500" i="12"/>
  <c r="N500" i="12"/>
  <c r="L500" i="12"/>
  <c r="AC499" i="12"/>
  <c r="AD499" i="12" s="1"/>
  <c r="AE499" i="12" s="1"/>
  <c r="N499" i="12"/>
  <c r="L499" i="12"/>
  <c r="AC498" i="12"/>
  <c r="AD498" i="12" s="1"/>
  <c r="AE498" i="12" s="1"/>
  <c r="N498" i="12"/>
  <c r="L498" i="12"/>
  <c r="AC497" i="12"/>
  <c r="AD497" i="12" s="1"/>
  <c r="AE497" i="12" s="1"/>
  <c r="N497" i="12"/>
  <c r="L497" i="12"/>
  <c r="AC496" i="12"/>
  <c r="AD496" i="12" s="1"/>
  <c r="AE496" i="12" s="1"/>
  <c r="N496" i="12"/>
  <c r="L496" i="12"/>
  <c r="AC495" i="12"/>
  <c r="AD495" i="12" s="1"/>
  <c r="AE495" i="12" s="1"/>
  <c r="N495" i="12"/>
  <c r="L495" i="12"/>
  <c r="AC494" i="12"/>
  <c r="AD494" i="12" s="1"/>
  <c r="AE494" i="12" s="1"/>
  <c r="N494" i="12"/>
  <c r="L494" i="12"/>
  <c r="AC493" i="12"/>
  <c r="AD493" i="12" s="1"/>
  <c r="AE493" i="12" s="1"/>
  <c r="N493" i="12"/>
  <c r="L493" i="12"/>
  <c r="AC492" i="12"/>
  <c r="AD492" i="12" s="1"/>
  <c r="AE492" i="12" s="1"/>
  <c r="N492" i="12"/>
  <c r="L492" i="12"/>
  <c r="AC491" i="12"/>
  <c r="AD491" i="12" s="1"/>
  <c r="AE491" i="12" s="1"/>
  <c r="N491" i="12"/>
  <c r="L491" i="12"/>
  <c r="AC490" i="12"/>
  <c r="AD490" i="12" s="1"/>
  <c r="AE490" i="12" s="1"/>
  <c r="N490" i="12"/>
  <c r="L490" i="12"/>
  <c r="AC489" i="12"/>
  <c r="AD489" i="12" s="1"/>
  <c r="AE489" i="12" s="1"/>
  <c r="N489" i="12"/>
  <c r="L489" i="12"/>
  <c r="AC488" i="12"/>
  <c r="AD488" i="12" s="1"/>
  <c r="AE488" i="12" s="1"/>
  <c r="N488" i="12"/>
  <c r="L488" i="12"/>
  <c r="AC487" i="12"/>
  <c r="AD487" i="12" s="1"/>
  <c r="AE487" i="12" s="1"/>
  <c r="N487" i="12"/>
  <c r="L487" i="12"/>
  <c r="AC486" i="12"/>
  <c r="AD486" i="12" s="1"/>
  <c r="AE486" i="12" s="1"/>
  <c r="N486" i="12"/>
  <c r="L486" i="12"/>
  <c r="AC485" i="12"/>
  <c r="AD485" i="12" s="1"/>
  <c r="AE485" i="12" s="1"/>
  <c r="N485" i="12"/>
  <c r="L485" i="12"/>
  <c r="AC484" i="12"/>
  <c r="AD484" i="12" s="1"/>
  <c r="AE484" i="12" s="1"/>
  <c r="N484" i="12"/>
  <c r="L484" i="12"/>
  <c r="AC483" i="12"/>
  <c r="AD483" i="12" s="1"/>
  <c r="AE483" i="12" s="1"/>
  <c r="N483" i="12"/>
  <c r="L483" i="12"/>
  <c r="AC482" i="12"/>
  <c r="AD482" i="12" s="1"/>
  <c r="AE482" i="12" s="1"/>
  <c r="N482" i="12"/>
  <c r="L482" i="12"/>
  <c r="AC481" i="12"/>
  <c r="AD481" i="12" s="1"/>
  <c r="AE481" i="12" s="1"/>
  <c r="N481" i="12"/>
  <c r="L481" i="12"/>
  <c r="AD480" i="12"/>
  <c r="AE480" i="12" s="1"/>
  <c r="AC480" i="12"/>
  <c r="N480" i="12"/>
  <c r="L480" i="12"/>
  <c r="AE479" i="12"/>
  <c r="AC479" i="12"/>
  <c r="AD479" i="12" s="1"/>
  <c r="N479" i="12"/>
  <c r="L479" i="12"/>
  <c r="AD478" i="12"/>
  <c r="AE478" i="12" s="1"/>
  <c r="AC478" i="12"/>
  <c r="N478" i="12"/>
  <c r="L478" i="12"/>
  <c r="AC477" i="12"/>
  <c r="AD477" i="12" s="1"/>
  <c r="AE477" i="12" s="1"/>
  <c r="N477" i="12"/>
  <c r="L477" i="12"/>
  <c r="AC476" i="12"/>
  <c r="AD476" i="12" s="1"/>
  <c r="AE476" i="12" s="1"/>
  <c r="N476" i="12"/>
  <c r="L476" i="12"/>
  <c r="AC475" i="12"/>
  <c r="AD475" i="12" s="1"/>
  <c r="AE475" i="12" s="1"/>
  <c r="N475" i="12"/>
  <c r="L475" i="12"/>
  <c r="AC474" i="12"/>
  <c r="AD474" i="12" s="1"/>
  <c r="AE474" i="12" s="1"/>
  <c r="N474" i="12"/>
  <c r="L474" i="12"/>
  <c r="AC473" i="12"/>
  <c r="AD473" i="12" s="1"/>
  <c r="AE473" i="12" s="1"/>
  <c r="N473" i="12"/>
  <c r="L473" i="12"/>
  <c r="AC472" i="12"/>
  <c r="AD472" i="12" s="1"/>
  <c r="AE472" i="12" s="1"/>
  <c r="N472" i="12"/>
  <c r="L472" i="12"/>
  <c r="AC471" i="12"/>
  <c r="AD471" i="12" s="1"/>
  <c r="AE471" i="12" s="1"/>
  <c r="N471" i="12"/>
  <c r="L471" i="12"/>
  <c r="AC470" i="12"/>
  <c r="AD470" i="12" s="1"/>
  <c r="AE470" i="12" s="1"/>
  <c r="N470" i="12"/>
  <c r="L470" i="12"/>
  <c r="AC469" i="12"/>
  <c r="AD469" i="12" s="1"/>
  <c r="AE469" i="12" s="1"/>
  <c r="N469" i="12"/>
  <c r="L469" i="12"/>
  <c r="AC468" i="12"/>
  <c r="AD468" i="12" s="1"/>
  <c r="AE468" i="12" s="1"/>
  <c r="N468" i="12"/>
  <c r="L468" i="12"/>
  <c r="AC467" i="12"/>
  <c r="AD467" i="12" s="1"/>
  <c r="AE467" i="12" s="1"/>
  <c r="N467" i="12"/>
  <c r="L467" i="12"/>
  <c r="AD466" i="12"/>
  <c r="AE466" i="12" s="1"/>
  <c r="AC466" i="12"/>
  <c r="N466" i="12"/>
  <c r="L466" i="12"/>
  <c r="AC465" i="12"/>
  <c r="AD465" i="12" s="1"/>
  <c r="AE465" i="12" s="1"/>
  <c r="N465" i="12"/>
  <c r="L465" i="12"/>
  <c r="AC464" i="12"/>
  <c r="AD464" i="12" s="1"/>
  <c r="AE464" i="12" s="1"/>
  <c r="N464" i="12"/>
  <c r="L464" i="12"/>
  <c r="AC463" i="12"/>
  <c r="AD463" i="12" s="1"/>
  <c r="AE463" i="12" s="1"/>
  <c r="N463" i="12"/>
  <c r="L463" i="12"/>
  <c r="AC462" i="12"/>
  <c r="AD462" i="12" s="1"/>
  <c r="AE462" i="12" s="1"/>
  <c r="N462" i="12"/>
  <c r="L462" i="12"/>
  <c r="AC461" i="12"/>
  <c r="AD461" i="12" s="1"/>
  <c r="AE461" i="12" s="1"/>
  <c r="N461" i="12"/>
  <c r="L461" i="12"/>
  <c r="AC460" i="12"/>
  <c r="AD460" i="12" s="1"/>
  <c r="AE460" i="12" s="1"/>
  <c r="N460" i="12"/>
  <c r="L460" i="12"/>
  <c r="AC459" i="12"/>
  <c r="AD459" i="12" s="1"/>
  <c r="AE459" i="12" s="1"/>
  <c r="N459" i="12"/>
  <c r="L459" i="12"/>
  <c r="AC458" i="12"/>
  <c r="AD458" i="12" s="1"/>
  <c r="AE458" i="12" s="1"/>
  <c r="N458" i="12"/>
  <c r="L458" i="12"/>
  <c r="AC457" i="12"/>
  <c r="AD457" i="12" s="1"/>
  <c r="AE457" i="12" s="1"/>
  <c r="N457" i="12"/>
  <c r="L457" i="12"/>
  <c r="AC456" i="12"/>
  <c r="AD456" i="12" s="1"/>
  <c r="AE456" i="12" s="1"/>
  <c r="N456" i="12"/>
  <c r="L456" i="12"/>
  <c r="AC455" i="12"/>
  <c r="AD455" i="12" s="1"/>
  <c r="AE455" i="12" s="1"/>
  <c r="N455" i="12"/>
  <c r="L455" i="12"/>
  <c r="AC454" i="12"/>
  <c r="AD454" i="12" s="1"/>
  <c r="AE454" i="12" s="1"/>
  <c r="N454" i="12"/>
  <c r="L454" i="12"/>
  <c r="AC453" i="12"/>
  <c r="AD453" i="12" s="1"/>
  <c r="AE453" i="12" s="1"/>
  <c r="N453" i="12"/>
  <c r="L453" i="12"/>
  <c r="AC452" i="12"/>
  <c r="AD452" i="12" s="1"/>
  <c r="AE452" i="12" s="1"/>
  <c r="N452" i="12"/>
  <c r="L452" i="12"/>
  <c r="AC451" i="12"/>
  <c r="AD451" i="12" s="1"/>
  <c r="AE451" i="12" s="1"/>
  <c r="N451" i="12"/>
  <c r="L451" i="12"/>
  <c r="AD450" i="12"/>
  <c r="AE450" i="12" s="1"/>
  <c r="AC450" i="12"/>
  <c r="N450" i="12"/>
  <c r="L450" i="12"/>
  <c r="AC449" i="12"/>
  <c r="AD449" i="12" s="1"/>
  <c r="AE449" i="12" s="1"/>
  <c r="N449" i="12"/>
  <c r="L449" i="12"/>
  <c r="AC448" i="12"/>
  <c r="AD448" i="12" s="1"/>
  <c r="AE448" i="12" s="1"/>
  <c r="N448" i="12"/>
  <c r="L448" i="12"/>
  <c r="AC447" i="12"/>
  <c r="AD447" i="12" s="1"/>
  <c r="AE447" i="12" s="1"/>
  <c r="N447" i="12"/>
  <c r="L447" i="12"/>
  <c r="AC446" i="12"/>
  <c r="AD446" i="12" s="1"/>
  <c r="AE446" i="12" s="1"/>
  <c r="N446" i="12"/>
  <c r="L446" i="12"/>
  <c r="AC445" i="12"/>
  <c r="AD445" i="12" s="1"/>
  <c r="AE445" i="12" s="1"/>
  <c r="N445" i="12"/>
  <c r="L445" i="12"/>
  <c r="AC444" i="12"/>
  <c r="AD444" i="12" s="1"/>
  <c r="AE444" i="12" s="1"/>
  <c r="N444" i="12"/>
  <c r="L444" i="12"/>
  <c r="AC443" i="12"/>
  <c r="AD443" i="12" s="1"/>
  <c r="AE443" i="12" s="1"/>
  <c r="N443" i="12"/>
  <c r="L443" i="12"/>
  <c r="AC442" i="12"/>
  <c r="AD442" i="12" s="1"/>
  <c r="AE442" i="12" s="1"/>
  <c r="N442" i="12"/>
  <c r="L442" i="12"/>
  <c r="AC441" i="12"/>
  <c r="AD441" i="12" s="1"/>
  <c r="AE441" i="12" s="1"/>
  <c r="N441" i="12"/>
  <c r="L441" i="12"/>
  <c r="AC440" i="12"/>
  <c r="AD440" i="12" s="1"/>
  <c r="AE440" i="12" s="1"/>
  <c r="N440" i="12"/>
  <c r="L440" i="12"/>
  <c r="AC439" i="12"/>
  <c r="AD439" i="12" s="1"/>
  <c r="AE439" i="12" s="1"/>
  <c r="N439" i="12"/>
  <c r="L439" i="12"/>
  <c r="AC438" i="12"/>
  <c r="AD438" i="12" s="1"/>
  <c r="AE438" i="12" s="1"/>
  <c r="N438" i="12"/>
  <c r="L438" i="12"/>
  <c r="AC437" i="12"/>
  <c r="AD437" i="12" s="1"/>
  <c r="AE437" i="12" s="1"/>
  <c r="N437" i="12"/>
  <c r="L437" i="12"/>
  <c r="AC436" i="12"/>
  <c r="AD436" i="12" s="1"/>
  <c r="AE436" i="12" s="1"/>
  <c r="N436" i="12"/>
  <c r="L436" i="12"/>
  <c r="AC435" i="12"/>
  <c r="AD435" i="12" s="1"/>
  <c r="AE435" i="12" s="1"/>
  <c r="N435" i="12"/>
  <c r="L435" i="12"/>
  <c r="AC434" i="12"/>
  <c r="AD434" i="12" s="1"/>
  <c r="AE434" i="12" s="1"/>
  <c r="N434" i="12"/>
  <c r="L434" i="12"/>
  <c r="AC433" i="12"/>
  <c r="AD433" i="12" s="1"/>
  <c r="AE433" i="12" s="1"/>
  <c r="N433" i="12"/>
  <c r="L433" i="12"/>
  <c r="AC432" i="12"/>
  <c r="AD432" i="12" s="1"/>
  <c r="AE432" i="12" s="1"/>
  <c r="N432" i="12"/>
  <c r="L432" i="12"/>
  <c r="AC431" i="12"/>
  <c r="AD431" i="12" s="1"/>
  <c r="AE431" i="12" s="1"/>
  <c r="N431" i="12"/>
  <c r="L431" i="12"/>
  <c r="AD430" i="12"/>
  <c r="AE430" i="12" s="1"/>
  <c r="AC430" i="12"/>
  <c r="N430" i="12"/>
  <c r="L430" i="12"/>
  <c r="AC429" i="12"/>
  <c r="AD429" i="12" s="1"/>
  <c r="AE429" i="12" s="1"/>
  <c r="N429" i="12"/>
  <c r="L429" i="12"/>
  <c r="AC428" i="12"/>
  <c r="AD428" i="12" s="1"/>
  <c r="AE428" i="12" s="1"/>
  <c r="N428" i="12"/>
  <c r="L428" i="12"/>
  <c r="AC427" i="12"/>
  <c r="AD427" i="12" s="1"/>
  <c r="AE427" i="12" s="1"/>
  <c r="N427" i="12"/>
  <c r="L427" i="12"/>
  <c r="AC426" i="12"/>
  <c r="AD426" i="12" s="1"/>
  <c r="AE426" i="12" s="1"/>
  <c r="N426" i="12"/>
  <c r="L426" i="12"/>
  <c r="AC425" i="12"/>
  <c r="AD425" i="12" s="1"/>
  <c r="AE425" i="12" s="1"/>
  <c r="N425" i="12"/>
  <c r="L425" i="12"/>
  <c r="AC424" i="12"/>
  <c r="AD424" i="12" s="1"/>
  <c r="AE424" i="12" s="1"/>
  <c r="N424" i="12"/>
  <c r="L424" i="12"/>
  <c r="AC423" i="12"/>
  <c r="AD423" i="12" s="1"/>
  <c r="AE423" i="12" s="1"/>
  <c r="N423" i="12"/>
  <c r="L423" i="12"/>
  <c r="AC422" i="12"/>
  <c r="AD422" i="12" s="1"/>
  <c r="AE422" i="12" s="1"/>
  <c r="N422" i="12"/>
  <c r="L422" i="12"/>
  <c r="AC421" i="12"/>
  <c r="AD421" i="12" s="1"/>
  <c r="AE421" i="12" s="1"/>
  <c r="N421" i="12"/>
  <c r="L421" i="12"/>
  <c r="AC420" i="12"/>
  <c r="AD420" i="12" s="1"/>
  <c r="AE420" i="12" s="1"/>
  <c r="N420" i="12"/>
  <c r="L420" i="12"/>
  <c r="AC419" i="12"/>
  <c r="AD419" i="12" s="1"/>
  <c r="AE419" i="12" s="1"/>
  <c r="N419" i="12"/>
  <c r="L419" i="12"/>
  <c r="AC418" i="12"/>
  <c r="AD418" i="12" s="1"/>
  <c r="AE418" i="12" s="1"/>
  <c r="N418" i="12"/>
  <c r="L418" i="12"/>
  <c r="AC417" i="12"/>
  <c r="AD417" i="12" s="1"/>
  <c r="AE417" i="12" s="1"/>
  <c r="N417" i="12"/>
  <c r="L417" i="12"/>
  <c r="AC416" i="12"/>
  <c r="AD416" i="12" s="1"/>
  <c r="AE416" i="12" s="1"/>
  <c r="N416" i="12"/>
  <c r="L416" i="12"/>
  <c r="AC415" i="12"/>
  <c r="AD415" i="12" s="1"/>
  <c r="AE415" i="12" s="1"/>
  <c r="N415" i="12"/>
  <c r="L415" i="12"/>
  <c r="AD414" i="12"/>
  <c r="AE414" i="12" s="1"/>
  <c r="AC414" i="12"/>
  <c r="N414" i="12"/>
  <c r="L414" i="12"/>
  <c r="AC413" i="12"/>
  <c r="AD413" i="12" s="1"/>
  <c r="AE413" i="12" s="1"/>
  <c r="N413" i="12"/>
  <c r="L413" i="12"/>
  <c r="AC412" i="12"/>
  <c r="AD412" i="12" s="1"/>
  <c r="AE412" i="12" s="1"/>
  <c r="N412" i="12"/>
  <c r="L412" i="12"/>
  <c r="AC411" i="12"/>
  <c r="AD411" i="12" s="1"/>
  <c r="AE411" i="12" s="1"/>
  <c r="N411" i="12"/>
  <c r="L411" i="12"/>
  <c r="AC410" i="12"/>
  <c r="AD410" i="12" s="1"/>
  <c r="AE410" i="12" s="1"/>
  <c r="N410" i="12"/>
  <c r="L410" i="12"/>
  <c r="AC409" i="12"/>
  <c r="AD409" i="12" s="1"/>
  <c r="AE409" i="12" s="1"/>
  <c r="N409" i="12"/>
  <c r="L409" i="12"/>
  <c r="AC408" i="12"/>
  <c r="AD408" i="12" s="1"/>
  <c r="AE408" i="12" s="1"/>
  <c r="N408" i="12"/>
  <c r="L408" i="12"/>
  <c r="AC407" i="12"/>
  <c r="AD407" i="12" s="1"/>
  <c r="AE407" i="12" s="1"/>
  <c r="N407" i="12"/>
  <c r="L407" i="12"/>
  <c r="AC406" i="12"/>
  <c r="AD406" i="12" s="1"/>
  <c r="AE406" i="12" s="1"/>
  <c r="N406" i="12"/>
  <c r="L406" i="12"/>
  <c r="AC405" i="12"/>
  <c r="AD405" i="12" s="1"/>
  <c r="AE405" i="12" s="1"/>
  <c r="N405" i="12"/>
  <c r="L405" i="12"/>
  <c r="AC404" i="12"/>
  <c r="AD404" i="12" s="1"/>
  <c r="AE404" i="12" s="1"/>
  <c r="N404" i="12"/>
  <c r="L404" i="12"/>
  <c r="AC403" i="12"/>
  <c r="AD403" i="12" s="1"/>
  <c r="AE403" i="12" s="1"/>
  <c r="N403" i="12"/>
  <c r="L403" i="12"/>
  <c r="AD402" i="12"/>
  <c r="AE402" i="12" s="1"/>
  <c r="AC402" i="12"/>
  <c r="N402" i="12"/>
  <c r="L402" i="12"/>
  <c r="AC401" i="12"/>
  <c r="AD401" i="12" s="1"/>
  <c r="AE401" i="12" s="1"/>
  <c r="N401" i="12"/>
  <c r="L401" i="12"/>
  <c r="AC400" i="12"/>
  <c r="AD400" i="12" s="1"/>
  <c r="AE400" i="12" s="1"/>
  <c r="N400" i="12"/>
  <c r="L400" i="12"/>
  <c r="AC399" i="12"/>
  <c r="AD399" i="12" s="1"/>
  <c r="AE399" i="12" s="1"/>
  <c r="N399" i="12"/>
  <c r="L399" i="12"/>
  <c r="AC398" i="12"/>
  <c r="AD398" i="12" s="1"/>
  <c r="AE398" i="12" s="1"/>
  <c r="N398" i="12"/>
  <c r="L398" i="12"/>
  <c r="AC397" i="12"/>
  <c r="AD397" i="12" s="1"/>
  <c r="AE397" i="12" s="1"/>
  <c r="N397" i="12"/>
  <c r="L397" i="12"/>
  <c r="AC396" i="12"/>
  <c r="AD396" i="12" s="1"/>
  <c r="AE396" i="12" s="1"/>
  <c r="N396" i="12"/>
  <c r="L396" i="12"/>
  <c r="AC395" i="12"/>
  <c r="AD395" i="12" s="1"/>
  <c r="AE395" i="12" s="1"/>
  <c r="N395" i="12"/>
  <c r="L395" i="12"/>
  <c r="AC394" i="12"/>
  <c r="AD394" i="12" s="1"/>
  <c r="AE394" i="12" s="1"/>
  <c r="N394" i="12"/>
  <c r="L394" i="12"/>
  <c r="AC393" i="12"/>
  <c r="AD393" i="12" s="1"/>
  <c r="AE393" i="12" s="1"/>
  <c r="N393" i="12"/>
  <c r="L393" i="12"/>
  <c r="AC392" i="12"/>
  <c r="AD392" i="12" s="1"/>
  <c r="AE392" i="12" s="1"/>
  <c r="N392" i="12"/>
  <c r="L392" i="12"/>
  <c r="AC391" i="12"/>
  <c r="AD391" i="12" s="1"/>
  <c r="AE391" i="12" s="1"/>
  <c r="N391" i="12"/>
  <c r="L391" i="12"/>
  <c r="AC390" i="12"/>
  <c r="AD390" i="12" s="1"/>
  <c r="AE390" i="12" s="1"/>
  <c r="N390" i="12"/>
  <c r="L390" i="12"/>
  <c r="AC389" i="12"/>
  <c r="AD389" i="12" s="1"/>
  <c r="AE389" i="12" s="1"/>
  <c r="N389" i="12"/>
  <c r="L389" i="12"/>
  <c r="AC388" i="12"/>
  <c r="AD388" i="12" s="1"/>
  <c r="AE388" i="12" s="1"/>
  <c r="N388" i="12"/>
  <c r="L388" i="12"/>
  <c r="AC387" i="12"/>
  <c r="AD387" i="12" s="1"/>
  <c r="AE387" i="12" s="1"/>
  <c r="N387" i="12"/>
  <c r="L387" i="12"/>
  <c r="AD386" i="12"/>
  <c r="AE386" i="12" s="1"/>
  <c r="AC386" i="12"/>
  <c r="N386" i="12"/>
  <c r="L386" i="12"/>
  <c r="AC385" i="12"/>
  <c r="AD385" i="12" s="1"/>
  <c r="AE385" i="12" s="1"/>
  <c r="N385" i="12"/>
  <c r="L385" i="12"/>
  <c r="AC384" i="12"/>
  <c r="AD384" i="12" s="1"/>
  <c r="AE384" i="12" s="1"/>
  <c r="N384" i="12"/>
  <c r="L384" i="12"/>
  <c r="AC383" i="12"/>
  <c r="AD383" i="12" s="1"/>
  <c r="AE383" i="12" s="1"/>
  <c r="N383" i="12"/>
  <c r="L383" i="12"/>
  <c r="AC382" i="12"/>
  <c r="AD382" i="12" s="1"/>
  <c r="AE382" i="12" s="1"/>
  <c r="N382" i="12"/>
  <c r="L382" i="12"/>
  <c r="AC381" i="12"/>
  <c r="AD381" i="12" s="1"/>
  <c r="AE381" i="12" s="1"/>
  <c r="N381" i="12"/>
  <c r="L381" i="12"/>
  <c r="AC380" i="12"/>
  <c r="AD380" i="12" s="1"/>
  <c r="AE380" i="12" s="1"/>
  <c r="N380" i="12"/>
  <c r="L380" i="12"/>
  <c r="AC379" i="12"/>
  <c r="AD379" i="12" s="1"/>
  <c r="AE379" i="12" s="1"/>
  <c r="N379" i="12"/>
  <c r="L379" i="12"/>
  <c r="AC378" i="12"/>
  <c r="AD378" i="12" s="1"/>
  <c r="AE378" i="12" s="1"/>
  <c r="N378" i="12"/>
  <c r="L378" i="12"/>
  <c r="AC377" i="12"/>
  <c r="AD377" i="12" s="1"/>
  <c r="N377" i="12"/>
  <c r="L377" i="12"/>
  <c r="AB374" i="12"/>
  <c r="AA374" i="12"/>
  <c r="Z374" i="12"/>
  <c r="Y374" i="12"/>
  <c r="X374" i="12"/>
  <c r="W374" i="12"/>
  <c r="V374" i="12"/>
  <c r="U374" i="12"/>
  <c r="T374" i="12"/>
  <c r="M374" i="12"/>
  <c r="J374" i="12"/>
  <c r="I374" i="12"/>
  <c r="AC372" i="12"/>
  <c r="AD372" i="12" s="1"/>
  <c r="AE372" i="12" s="1"/>
  <c r="S372" i="12"/>
  <c r="R372" i="12"/>
  <c r="L372" i="12"/>
  <c r="S371" i="12"/>
  <c r="R371" i="12"/>
  <c r="L371" i="12"/>
  <c r="S370" i="12"/>
  <c r="R370" i="12"/>
  <c r="L370" i="12"/>
  <c r="S369" i="12"/>
  <c r="R369" i="12"/>
  <c r="Q369" i="12"/>
  <c r="N369" i="12"/>
  <c r="K369" i="12"/>
  <c r="L369" i="12" s="1"/>
  <c r="S368" i="12"/>
  <c r="R368" i="12"/>
  <c r="Q368" i="12"/>
  <c r="N368" i="12"/>
  <c r="K368" i="12"/>
  <c r="L368" i="12" s="1"/>
  <c r="S367" i="12"/>
  <c r="R367" i="12"/>
  <c r="AC367" i="12" s="1"/>
  <c r="AD367" i="12" s="1"/>
  <c r="AE367" i="12" s="1"/>
  <c r="Q367" i="12"/>
  <c r="N367" i="12"/>
  <c r="K367" i="12"/>
  <c r="L367" i="12" s="1"/>
  <c r="S366" i="12"/>
  <c r="R366" i="12"/>
  <c r="Q366" i="12"/>
  <c r="N366" i="12"/>
  <c r="L366" i="12"/>
  <c r="K366" i="12"/>
  <c r="S365" i="12"/>
  <c r="R365" i="12"/>
  <c r="Q365" i="12"/>
  <c r="N365" i="12"/>
  <c r="K365" i="12"/>
  <c r="L365" i="12" s="1"/>
  <c r="S364" i="12"/>
  <c r="R364" i="12"/>
  <c r="Q364" i="12"/>
  <c r="N364" i="12"/>
  <c r="K364" i="12"/>
  <c r="L364" i="12" s="1"/>
  <c r="S363" i="12"/>
  <c r="R363" i="12"/>
  <c r="Q363" i="12"/>
  <c r="AC363" i="12" s="1"/>
  <c r="AD363" i="12" s="1"/>
  <c r="AE363" i="12" s="1"/>
  <c r="N363" i="12"/>
  <c r="K363" i="12"/>
  <c r="L363" i="12" s="1"/>
  <c r="K362" i="12"/>
  <c r="L362" i="12" s="1"/>
  <c r="H362" i="12"/>
  <c r="S362" i="12" s="1"/>
  <c r="S361" i="12"/>
  <c r="R361" i="12"/>
  <c r="Q361" i="12"/>
  <c r="N361" i="12"/>
  <c r="K361" i="12"/>
  <c r="L361" i="12" s="1"/>
  <c r="S360" i="12"/>
  <c r="R360" i="12"/>
  <c r="Q360" i="12"/>
  <c r="AC360" i="12" s="1"/>
  <c r="AD360" i="12" s="1"/>
  <c r="AE360" i="12" s="1"/>
  <c r="N360" i="12"/>
  <c r="K360" i="12"/>
  <c r="L360" i="12" s="1"/>
  <c r="S359" i="12"/>
  <c r="R359" i="12"/>
  <c r="Q359" i="12"/>
  <c r="N359" i="12"/>
  <c r="K359" i="12"/>
  <c r="L359" i="12" s="1"/>
  <c r="S358" i="12"/>
  <c r="R358" i="12"/>
  <c r="Q358" i="12"/>
  <c r="N358" i="12"/>
  <c r="K358" i="12"/>
  <c r="L358" i="12" s="1"/>
  <c r="S357" i="12"/>
  <c r="R357" i="12"/>
  <c r="Q357" i="12"/>
  <c r="N357" i="12"/>
  <c r="K357" i="12"/>
  <c r="L357" i="12" s="1"/>
  <c r="S356" i="12"/>
  <c r="R356" i="12"/>
  <c r="Q356" i="12"/>
  <c r="N356" i="12"/>
  <c r="K356" i="12"/>
  <c r="L356" i="12" s="1"/>
  <c r="S355" i="12"/>
  <c r="R355" i="12"/>
  <c r="Q355" i="12"/>
  <c r="N355" i="12"/>
  <c r="K355" i="12"/>
  <c r="L355" i="12" s="1"/>
  <c r="S354" i="12"/>
  <c r="R354" i="12"/>
  <c r="Q354" i="12"/>
  <c r="N354" i="12"/>
  <c r="K354" i="12"/>
  <c r="L354" i="12" s="1"/>
  <c r="S353" i="12"/>
  <c r="R353" i="12"/>
  <c r="Q353" i="12"/>
  <c r="N353" i="12"/>
  <c r="L353" i="12"/>
  <c r="K353" i="12"/>
  <c r="S352" i="12"/>
  <c r="R352" i="12"/>
  <c r="Q352" i="12"/>
  <c r="N352" i="12"/>
  <c r="K352" i="12"/>
  <c r="L352" i="12" s="1"/>
  <c r="S351" i="12"/>
  <c r="R351" i="12"/>
  <c r="Q351" i="12"/>
  <c r="N351" i="12"/>
  <c r="K351" i="12"/>
  <c r="L351" i="12" s="1"/>
  <c r="S350" i="12"/>
  <c r="R350" i="12"/>
  <c r="AC350" i="12" s="1"/>
  <c r="AD350" i="12" s="1"/>
  <c r="AE350" i="12" s="1"/>
  <c r="Q350" i="12"/>
  <c r="N350" i="12"/>
  <c r="K350" i="12"/>
  <c r="L350" i="12" s="1"/>
  <c r="S349" i="12"/>
  <c r="K349" i="12"/>
  <c r="L349" i="12" s="1"/>
  <c r="H349" i="12"/>
  <c r="Q349" i="12" s="1"/>
  <c r="AD348" i="12"/>
  <c r="AE348" i="12" s="1"/>
  <c r="AC348" i="12"/>
  <c r="N348" i="12"/>
  <c r="K348" i="12"/>
  <c r="L348" i="12" s="1"/>
  <c r="AD347" i="12"/>
  <c r="AE347" i="12" s="1"/>
  <c r="AC347" i="12"/>
  <c r="N347" i="12"/>
  <c r="K347" i="12"/>
  <c r="L347" i="12" s="1"/>
  <c r="AD346" i="12"/>
  <c r="AE346" i="12" s="1"/>
  <c r="AC346" i="12"/>
  <c r="K346" i="12"/>
  <c r="L346" i="12" s="1"/>
  <c r="H346" i="12"/>
  <c r="AC345" i="12"/>
  <c r="AD345" i="12" s="1"/>
  <c r="AE345" i="12" s="1"/>
  <c r="N345" i="12"/>
  <c r="K345" i="12"/>
  <c r="L345" i="12" s="1"/>
  <c r="AC344" i="12"/>
  <c r="AD344" i="12" s="1"/>
  <c r="AE344" i="12" s="1"/>
  <c r="N344" i="12"/>
  <c r="L344" i="12"/>
  <c r="AC343" i="12"/>
  <c r="AD343" i="12" s="1"/>
  <c r="AE343" i="12" s="1"/>
  <c r="N343" i="12"/>
  <c r="L343" i="12"/>
  <c r="AC342" i="12"/>
  <c r="AD342" i="12" s="1"/>
  <c r="AE342" i="12" s="1"/>
  <c r="N342" i="12"/>
  <c r="L342" i="12"/>
  <c r="AC341" i="12"/>
  <c r="AD341" i="12" s="1"/>
  <c r="AE341" i="12" s="1"/>
  <c r="N341" i="12"/>
  <c r="L341" i="12"/>
  <c r="AC340" i="12"/>
  <c r="AD340" i="12" s="1"/>
  <c r="AE340" i="12" s="1"/>
  <c r="N340" i="12"/>
  <c r="L340" i="12"/>
  <c r="AC339" i="12"/>
  <c r="AD339" i="12" s="1"/>
  <c r="AE339" i="12" s="1"/>
  <c r="N339" i="12"/>
  <c r="L339" i="12"/>
  <c r="AC338" i="12"/>
  <c r="AD338" i="12" s="1"/>
  <c r="AE338" i="12" s="1"/>
  <c r="N338" i="12"/>
  <c r="L338" i="12"/>
  <c r="AD337" i="12"/>
  <c r="AE337" i="12" s="1"/>
  <c r="AC337" i="12"/>
  <c r="N337" i="12"/>
  <c r="L337" i="12"/>
  <c r="AC336" i="12"/>
  <c r="AD336" i="12" s="1"/>
  <c r="AE336" i="12" s="1"/>
  <c r="N336" i="12"/>
  <c r="L336" i="12"/>
  <c r="AC335" i="12"/>
  <c r="AD335" i="12" s="1"/>
  <c r="AE335" i="12" s="1"/>
  <c r="N335" i="12"/>
  <c r="L335" i="12"/>
  <c r="AC334" i="12"/>
  <c r="AD334" i="12" s="1"/>
  <c r="AE334" i="12" s="1"/>
  <c r="N334" i="12"/>
  <c r="L334" i="12"/>
  <c r="AC333" i="12"/>
  <c r="AD333" i="12" s="1"/>
  <c r="AE333" i="12" s="1"/>
  <c r="N333" i="12"/>
  <c r="L333" i="12"/>
  <c r="AC332" i="12"/>
  <c r="AD332" i="12" s="1"/>
  <c r="AE332" i="12" s="1"/>
  <c r="N332" i="12"/>
  <c r="L332" i="12"/>
  <c r="AC331" i="12"/>
  <c r="AD331" i="12" s="1"/>
  <c r="AE331" i="12" s="1"/>
  <c r="N331" i="12"/>
  <c r="L331" i="12"/>
  <c r="AC330" i="12"/>
  <c r="AD330" i="12" s="1"/>
  <c r="AE330" i="12" s="1"/>
  <c r="N330" i="12"/>
  <c r="L330" i="12"/>
  <c r="AD329" i="12"/>
  <c r="AE329" i="12" s="1"/>
  <c r="AC329" i="12"/>
  <c r="N329" i="12"/>
  <c r="L329" i="12"/>
  <c r="AC328" i="12"/>
  <c r="AD328" i="12" s="1"/>
  <c r="AE328" i="12" s="1"/>
  <c r="N328" i="12"/>
  <c r="L328" i="12"/>
  <c r="AC327" i="12"/>
  <c r="AD327" i="12" s="1"/>
  <c r="AE327" i="12" s="1"/>
  <c r="N327" i="12"/>
  <c r="L327" i="12"/>
  <c r="AC326" i="12"/>
  <c r="AD326" i="12" s="1"/>
  <c r="AE326" i="12" s="1"/>
  <c r="N326" i="12"/>
  <c r="L326" i="12"/>
  <c r="AD325" i="12"/>
  <c r="AE325" i="12" s="1"/>
  <c r="AC325" i="12"/>
  <c r="N325" i="12"/>
  <c r="L325" i="12"/>
  <c r="AC324" i="12"/>
  <c r="AD324" i="12" s="1"/>
  <c r="AE324" i="12" s="1"/>
  <c r="N324" i="12"/>
  <c r="L324" i="12"/>
  <c r="AC322" i="12"/>
  <c r="AD322" i="12" s="1"/>
  <c r="AE322" i="12" s="1"/>
  <c r="N322" i="12"/>
  <c r="L322" i="12"/>
  <c r="AC321" i="12"/>
  <c r="AD321" i="12" s="1"/>
  <c r="AE321" i="12" s="1"/>
  <c r="N321" i="12"/>
  <c r="L321" i="12"/>
  <c r="AC320" i="12"/>
  <c r="AD320" i="12" s="1"/>
  <c r="AE320" i="12" s="1"/>
  <c r="N320" i="12"/>
  <c r="L320" i="12"/>
  <c r="AC319" i="12"/>
  <c r="AD319" i="12" s="1"/>
  <c r="AE319" i="12" s="1"/>
  <c r="N319" i="12"/>
  <c r="L319" i="12"/>
  <c r="AC318" i="12"/>
  <c r="AD318" i="12" s="1"/>
  <c r="AE318" i="12" s="1"/>
  <c r="N318" i="12"/>
  <c r="L318" i="12"/>
  <c r="AC317" i="12"/>
  <c r="AD317" i="12" s="1"/>
  <c r="AE317" i="12" s="1"/>
  <c r="N317" i="12"/>
  <c r="L317" i="12"/>
  <c r="AD316" i="12"/>
  <c r="AE316" i="12" s="1"/>
  <c r="AC316" i="12"/>
  <c r="N316" i="12"/>
  <c r="L316" i="12"/>
  <c r="AC314" i="12"/>
  <c r="AD314" i="12" s="1"/>
  <c r="AE314" i="12" s="1"/>
  <c r="N314" i="12"/>
  <c r="L314" i="12"/>
  <c r="AC313" i="12"/>
  <c r="AD313" i="12" s="1"/>
  <c r="AE313" i="12" s="1"/>
  <c r="N313" i="12"/>
  <c r="L313" i="12"/>
  <c r="AC312" i="12"/>
  <c r="AD312" i="12" s="1"/>
  <c r="AE312" i="12" s="1"/>
  <c r="N312" i="12"/>
  <c r="L312" i="12"/>
  <c r="AC311" i="12"/>
  <c r="AD311" i="12" s="1"/>
  <c r="AE311" i="12" s="1"/>
  <c r="N311" i="12"/>
  <c r="L311" i="12"/>
  <c r="AC310" i="12"/>
  <c r="AD310" i="12" s="1"/>
  <c r="AE310" i="12" s="1"/>
  <c r="N310" i="12"/>
  <c r="L310" i="12"/>
  <c r="AC308" i="12"/>
  <c r="AD308" i="12" s="1"/>
  <c r="AE308" i="12" s="1"/>
  <c r="N308" i="12"/>
  <c r="L308" i="12"/>
  <c r="AC307" i="12"/>
  <c r="AD307" i="12" s="1"/>
  <c r="AE307" i="12" s="1"/>
  <c r="N307" i="12"/>
  <c r="L307" i="12"/>
  <c r="AC306" i="12"/>
  <c r="AD306" i="12" s="1"/>
  <c r="AE306" i="12" s="1"/>
  <c r="N306" i="12"/>
  <c r="L306" i="12"/>
  <c r="AC305" i="12"/>
  <c r="AD305" i="12" s="1"/>
  <c r="AE305" i="12" s="1"/>
  <c r="N305" i="12"/>
  <c r="L305" i="12"/>
  <c r="AC304" i="12"/>
  <c r="AD304" i="12" s="1"/>
  <c r="AE304" i="12" s="1"/>
  <c r="N304" i="12"/>
  <c r="L304" i="12"/>
  <c r="AC303" i="12"/>
  <c r="AD303" i="12" s="1"/>
  <c r="AE303" i="12" s="1"/>
  <c r="L303" i="12"/>
  <c r="AC302" i="12"/>
  <c r="AD302" i="12" s="1"/>
  <c r="AE302" i="12" s="1"/>
  <c r="N302" i="12"/>
  <c r="L302" i="12"/>
  <c r="AC301" i="12"/>
  <c r="AD301" i="12" s="1"/>
  <c r="AE301" i="12" s="1"/>
  <c r="N301" i="12"/>
  <c r="L301" i="12"/>
  <c r="AC300" i="12"/>
  <c r="AD300" i="12" s="1"/>
  <c r="AE300" i="12" s="1"/>
  <c r="N300" i="12"/>
  <c r="L300" i="12"/>
  <c r="AC298" i="12"/>
  <c r="AD298" i="12" s="1"/>
  <c r="AE298" i="12" s="1"/>
  <c r="N298" i="12"/>
  <c r="L298" i="12"/>
  <c r="AC297" i="12"/>
  <c r="AD297" i="12" s="1"/>
  <c r="AE297" i="12" s="1"/>
  <c r="N297" i="12"/>
  <c r="L297" i="12"/>
  <c r="AC296" i="12"/>
  <c r="AD296" i="12" s="1"/>
  <c r="AE296" i="12" s="1"/>
  <c r="N296" i="12"/>
  <c r="L296" i="12"/>
  <c r="AC295" i="12"/>
  <c r="AD295" i="12" s="1"/>
  <c r="AE295" i="12" s="1"/>
  <c r="N295" i="12"/>
  <c r="L295" i="12"/>
  <c r="AC294" i="12"/>
  <c r="AD294" i="12" s="1"/>
  <c r="AE294" i="12" s="1"/>
  <c r="N294" i="12"/>
  <c r="L294" i="12"/>
  <c r="AC293" i="12"/>
  <c r="AD293" i="12" s="1"/>
  <c r="AE293" i="12" s="1"/>
  <c r="N293" i="12"/>
  <c r="L293" i="12"/>
  <c r="AC292" i="12"/>
  <c r="AD292" i="12" s="1"/>
  <c r="AE292" i="12" s="1"/>
  <c r="N292" i="12"/>
  <c r="L292" i="12"/>
  <c r="AC291" i="12"/>
  <c r="AD291" i="12" s="1"/>
  <c r="AE291" i="12" s="1"/>
  <c r="N291" i="12"/>
  <c r="L291" i="12"/>
  <c r="AC290" i="12"/>
  <c r="AD290" i="12" s="1"/>
  <c r="AE290" i="12" s="1"/>
  <c r="N290" i="12"/>
  <c r="L290" i="12"/>
  <c r="AC289" i="12"/>
  <c r="AD289" i="12" s="1"/>
  <c r="AE289" i="12" s="1"/>
  <c r="N289" i="12"/>
  <c r="L289" i="12"/>
  <c r="AC288" i="12"/>
  <c r="AD288" i="12" s="1"/>
  <c r="AE288" i="12" s="1"/>
  <c r="N288" i="12"/>
  <c r="L288" i="12"/>
  <c r="AC287" i="12"/>
  <c r="AD287" i="12" s="1"/>
  <c r="AE287" i="12" s="1"/>
  <c r="N287" i="12"/>
  <c r="L287" i="12"/>
  <c r="AC286" i="12"/>
  <c r="AD286" i="12" s="1"/>
  <c r="AE286" i="12" s="1"/>
  <c r="N286" i="12"/>
  <c r="L286" i="12"/>
  <c r="AC285" i="12"/>
  <c r="AD285" i="12" s="1"/>
  <c r="AE285" i="12" s="1"/>
  <c r="N285" i="12"/>
  <c r="L285" i="12"/>
  <c r="AC284" i="12"/>
  <c r="AD284" i="12" s="1"/>
  <c r="AE284" i="12" s="1"/>
  <c r="N284" i="12"/>
  <c r="L284" i="12"/>
  <c r="AC283" i="12"/>
  <c r="AD283" i="12" s="1"/>
  <c r="AE283" i="12" s="1"/>
  <c r="N283" i="12"/>
  <c r="L283" i="12"/>
  <c r="AC282" i="12"/>
  <c r="AD282" i="12" s="1"/>
  <c r="AE282" i="12" s="1"/>
  <c r="N282" i="12"/>
  <c r="L282" i="12"/>
  <c r="AC281" i="12"/>
  <c r="AD281" i="12" s="1"/>
  <c r="AE281" i="12" s="1"/>
  <c r="N281" i="12"/>
  <c r="L281" i="12"/>
  <c r="AD280" i="12"/>
  <c r="AE280" i="12" s="1"/>
  <c r="AC280" i="12"/>
  <c r="N280" i="12"/>
  <c r="L280" i="12"/>
  <c r="AC279" i="12"/>
  <c r="AD279" i="12" s="1"/>
  <c r="AE279" i="12" s="1"/>
  <c r="N279" i="12"/>
  <c r="L279" i="12"/>
  <c r="AC278" i="12"/>
  <c r="AD278" i="12" s="1"/>
  <c r="AE278" i="12" s="1"/>
  <c r="N278" i="12"/>
  <c r="L278" i="12"/>
  <c r="AD277" i="12"/>
  <c r="AE277" i="12" s="1"/>
  <c r="AC277" i="12"/>
  <c r="N277" i="12"/>
  <c r="L277" i="12"/>
  <c r="AD276" i="12"/>
  <c r="AE276" i="12" s="1"/>
  <c r="AC276" i="12"/>
  <c r="AC275" i="12"/>
  <c r="AD275" i="12" s="1"/>
  <c r="AE275" i="12" s="1"/>
  <c r="N275" i="12"/>
  <c r="L275" i="12"/>
  <c r="AC274" i="12"/>
  <c r="AD274" i="12" s="1"/>
  <c r="AE274" i="12" s="1"/>
  <c r="N274" i="12"/>
  <c r="L274" i="12"/>
  <c r="AC273" i="12"/>
  <c r="AD273" i="12" s="1"/>
  <c r="AE273" i="12" s="1"/>
  <c r="N273" i="12"/>
  <c r="L273" i="12"/>
  <c r="AC272" i="12"/>
  <c r="AD272" i="12" s="1"/>
  <c r="AE272" i="12" s="1"/>
  <c r="N272" i="12"/>
  <c r="L272" i="12"/>
  <c r="AC271" i="12"/>
  <c r="AD271" i="12" s="1"/>
  <c r="AE271" i="12" s="1"/>
  <c r="N271" i="12"/>
  <c r="L271" i="12"/>
  <c r="AC270" i="12"/>
  <c r="AD270" i="12" s="1"/>
  <c r="AE270" i="12" s="1"/>
  <c r="N270" i="12"/>
  <c r="L270" i="12"/>
  <c r="AC269" i="12"/>
  <c r="AD269" i="12" s="1"/>
  <c r="AE269" i="12" s="1"/>
  <c r="N269" i="12"/>
  <c r="L269" i="12"/>
  <c r="AC268" i="12"/>
  <c r="AD268" i="12" s="1"/>
  <c r="AE268" i="12" s="1"/>
  <c r="N268" i="12"/>
  <c r="L268" i="12"/>
  <c r="AC267" i="12"/>
  <c r="AD267" i="12" s="1"/>
  <c r="AE267" i="12" s="1"/>
  <c r="N267" i="12"/>
  <c r="L267" i="12"/>
  <c r="AC266" i="12"/>
  <c r="AD266" i="12" s="1"/>
  <c r="AE266" i="12" s="1"/>
  <c r="N266" i="12"/>
  <c r="L266" i="12"/>
  <c r="AC265" i="12"/>
  <c r="AD265" i="12" s="1"/>
  <c r="AE265" i="12" s="1"/>
  <c r="N265" i="12"/>
  <c r="L265" i="12"/>
  <c r="AC264" i="12"/>
  <c r="AD264" i="12" s="1"/>
  <c r="AE264" i="12" s="1"/>
  <c r="AC263" i="12"/>
  <c r="AD263" i="12" s="1"/>
  <c r="AE263" i="12" s="1"/>
  <c r="N263" i="12"/>
  <c r="L263" i="12"/>
  <c r="AC262" i="12"/>
  <c r="AD262" i="12" s="1"/>
  <c r="AE262" i="12" s="1"/>
  <c r="N262" i="12"/>
  <c r="L262" i="12"/>
  <c r="AC261" i="12"/>
  <c r="AD261" i="12" s="1"/>
  <c r="AE261" i="12" s="1"/>
  <c r="N261" i="12"/>
  <c r="L261" i="12"/>
  <c r="AC260" i="12"/>
  <c r="AD260" i="12" s="1"/>
  <c r="AE260" i="12" s="1"/>
  <c r="N260" i="12"/>
  <c r="L260" i="12"/>
  <c r="AC259" i="12"/>
  <c r="AD259" i="12" s="1"/>
  <c r="AE259" i="12" s="1"/>
  <c r="N259" i="12"/>
  <c r="L259" i="12"/>
  <c r="AC258" i="12"/>
  <c r="AD258" i="12" s="1"/>
  <c r="AE258" i="12" s="1"/>
  <c r="AC257" i="12"/>
  <c r="AD257" i="12" s="1"/>
  <c r="AE257" i="12" s="1"/>
  <c r="N257" i="12"/>
  <c r="L257" i="12"/>
  <c r="AC256" i="12"/>
  <c r="AD256" i="12" s="1"/>
  <c r="AE256" i="12" s="1"/>
  <c r="AC255" i="12"/>
  <c r="AD255" i="12" s="1"/>
  <c r="AE255" i="12" s="1"/>
  <c r="N255" i="12"/>
  <c r="L255" i="12"/>
  <c r="AC254" i="12"/>
  <c r="AD254" i="12" s="1"/>
  <c r="AE254" i="12" s="1"/>
  <c r="N254" i="12"/>
  <c r="L254" i="12"/>
  <c r="AD253" i="12"/>
  <c r="AE253" i="12" s="1"/>
  <c r="AC253" i="12"/>
  <c r="AC252" i="12"/>
  <c r="AD252" i="12" s="1"/>
  <c r="AE252" i="12" s="1"/>
  <c r="N252" i="12"/>
  <c r="L252" i="12"/>
  <c r="AC251" i="12"/>
  <c r="AD251" i="12" s="1"/>
  <c r="AE251" i="12" s="1"/>
  <c r="N251" i="12"/>
  <c r="L251" i="12"/>
  <c r="AD250" i="12"/>
  <c r="AE250" i="12" s="1"/>
  <c r="AC250" i="12"/>
  <c r="AD249" i="12"/>
  <c r="AE249" i="12" s="1"/>
  <c r="AC249" i="12"/>
  <c r="N249" i="12"/>
  <c r="L249" i="12"/>
  <c r="AC248" i="12"/>
  <c r="AD248" i="12" s="1"/>
  <c r="AE248" i="12" s="1"/>
  <c r="AC247" i="12"/>
  <c r="AD247" i="12" s="1"/>
  <c r="AE247" i="12" s="1"/>
  <c r="AC246" i="12"/>
  <c r="AD246" i="12" s="1"/>
  <c r="AE246" i="12" s="1"/>
  <c r="N246" i="12"/>
  <c r="L246" i="12"/>
  <c r="AC245" i="12"/>
  <c r="AD245" i="12" s="1"/>
  <c r="AE245" i="12" s="1"/>
  <c r="N245" i="12"/>
  <c r="L245" i="12"/>
  <c r="AD244" i="12"/>
  <c r="AE244" i="12" s="1"/>
  <c r="AC244" i="12"/>
  <c r="N244" i="12"/>
  <c r="L244" i="12"/>
  <c r="AC243" i="12"/>
  <c r="AD243" i="12" s="1"/>
  <c r="AE243" i="12" s="1"/>
  <c r="N243" i="12"/>
  <c r="L243" i="12"/>
  <c r="AC242" i="12"/>
  <c r="AD242" i="12" s="1"/>
  <c r="AE242" i="12" s="1"/>
  <c r="N242" i="12"/>
  <c r="L242" i="12"/>
  <c r="AC241" i="12"/>
  <c r="AD241" i="12" s="1"/>
  <c r="AE241" i="12" s="1"/>
  <c r="N241" i="12"/>
  <c r="L241" i="12"/>
  <c r="AC240" i="12"/>
  <c r="AD240" i="12" s="1"/>
  <c r="AE240" i="12" s="1"/>
  <c r="AD239" i="12"/>
  <c r="AE239" i="12" s="1"/>
  <c r="AC239" i="12"/>
  <c r="N239" i="12"/>
  <c r="L239" i="12"/>
  <c r="AD238" i="12"/>
  <c r="AE238" i="12" s="1"/>
  <c r="AC238" i="12"/>
  <c r="N238" i="12"/>
  <c r="L238" i="12"/>
  <c r="AC237" i="12"/>
  <c r="AD237" i="12" s="1"/>
  <c r="AE237" i="12" s="1"/>
  <c r="AC236" i="12"/>
  <c r="AD236" i="12" s="1"/>
  <c r="AE236" i="12" s="1"/>
  <c r="N236" i="12"/>
  <c r="L236" i="12"/>
  <c r="AC235" i="12"/>
  <c r="AD235" i="12" s="1"/>
  <c r="AE235" i="12" s="1"/>
  <c r="N235" i="12"/>
  <c r="L235" i="12"/>
  <c r="AC234" i="12"/>
  <c r="AD234" i="12" s="1"/>
  <c r="AE234" i="12" s="1"/>
  <c r="AC233" i="12"/>
  <c r="AD233" i="12" s="1"/>
  <c r="AE233" i="12" s="1"/>
  <c r="AC232" i="12"/>
  <c r="AD232" i="12" s="1"/>
  <c r="AE232" i="12" s="1"/>
  <c r="N232" i="12"/>
  <c r="L232" i="12"/>
  <c r="AC231" i="12"/>
  <c r="AD231" i="12" s="1"/>
  <c r="AE231" i="12" s="1"/>
  <c r="N231" i="12"/>
  <c r="L231" i="12"/>
  <c r="AC230" i="12"/>
  <c r="AD230" i="12" s="1"/>
  <c r="AE230" i="12" s="1"/>
  <c r="N230" i="12"/>
  <c r="L230" i="12"/>
  <c r="AC229" i="12"/>
  <c r="AD229" i="12" s="1"/>
  <c r="AE229" i="12" s="1"/>
  <c r="AD228" i="12"/>
  <c r="AE228" i="12" s="1"/>
  <c r="AC228" i="12"/>
  <c r="N228" i="12"/>
  <c r="L228" i="12"/>
  <c r="AC227" i="12"/>
  <c r="AD227" i="12" s="1"/>
  <c r="AE227" i="12" s="1"/>
  <c r="AC226" i="12"/>
  <c r="AD226" i="12" s="1"/>
  <c r="AE226" i="12" s="1"/>
  <c r="AC225" i="12"/>
  <c r="AD225" i="12" s="1"/>
  <c r="AE225" i="12" s="1"/>
  <c r="N225" i="12"/>
  <c r="L225" i="12"/>
  <c r="AC224" i="12"/>
  <c r="AD224" i="12" s="1"/>
  <c r="AE224" i="12" s="1"/>
  <c r="N224" i="12"/>
  <c r="L224" i="12"/>
  <c r="AD223" i="12"/>
  <c r="AE223" i="12" s="1"/>
  <c r="AC223" i="12"/>
  <c r="AC222" i="12"/>
  <c r="AD222" i="12" s="1"/>
  <c r="AE222" i="12" s="1"/>
  <c r="N222" i="12"/>
  <c r="L222" i="12"/>
  <c r="AC221" i="12"/>
  <c r="AD221" i="12" s="1"/>
  <c r="AE221" i="12" s="1"/>
  <c r="N221" i="12"/>
  <c r="L221" i="12"/>
  <c r="AC220" i="12"/>
  <c r="AD220" i="12" s="1"/>
  <c r="AE220" i="12" s="1"/>
  <c r="AC219" i="12"/>
  <c r="AD219" i="12" s="1"/>
  <c r="AE219" i="12" s="1"/>
  <c r="AC218" i="12"/>
  <c r="AD218" i="12" s="1"/>
  <c r="AE218" i="12" s="1"/>
  <c r="N218" i="12"/>
  <c r="L218" i="12"/>
  <c r="AC217" i="12"/>
  <c r="AD217" i="12" s="1"/>
  <c r="AE217" i="12" s="1"/>
  <c r="N217" i="12"/>
  <c r="L217" i="12"/>
  <c r="AB214" i="12"/>
  <c r="AA214" i="12"/>
  <c r="Y214" i="12"/>
  <c r="X214" i="12"/>
  <c r="W214" i="12"/>
  <c r="V214" i="12"/>
  <c r="U214" i="12"/>
  <c r="T214" i="12"/>
  <c r="M214" i="12"/>
  <c r="J214" i="12"/>
  <c r="I214" i="12"/>
  <c r="L212" i="12"/>
  <c r="H212" i="12"/>
  <c r="Z212" i="12" s="1"/>
  <c r="L211" i="12"/>
  <c r="K211" i="12"/>
  <c r="H211" i="12"/>
  <c r="N211" i="12" s="1"/>
  <c r="K210" i="12"/>
  <c r="L210" i="12" s="1"/>
  <c r="H210" i="12"/>
  <c r="N210" i="12" s="1"/>
  <c r="S209" i="12"/>
  <c r="R209" i="12"/>
  <c r="Q209" i="12"/>
  <c r="N209" i="12"/>
  <c r="L209" i="12"/>
  <c r="K209" i="12"/>
  <c r="S208" i="12"/>
  <c r="R208" i="12"/>
  <c r="Q208" i="12"/>
  <c r="N208" i="12"/>
  <c r="L208" i="12"/>
  <c r="AC206" i="12"/>
  <c r="AD206" i="12" s="1"/>
  <c r="AE206" i="12" s="1"/>
  <c r="N206" i="12"/>
  <c r="L206" i="12"/>
  <c r="AC205" i="12"/>
  <c r="AD205" i="12" s="1"/>
  <c r="N205" i="12"/>
  <c r="L205" i="12"/>
  <c r="AC204" i="12"/>
  <c r="AD204" i="12" s="1"/>
  <c r="AE204" i="12" s="1"/>
  <c r="N204" i="12"/>
  <c r="L204" i="12"/>
  <c r="AC203" i="12"/>
  <c r="AC202" i="12"/>
  <c r="AD202" i="12" s="1"/>
  <c r="AE202" i="12" s="1"/>
  <c r="N202" i="12"/>
  <c r="L202" i="12"/>
  <c r="AC201" i="12"/>
  <c r="AD201" i="12" s="1"/>
  <c r="AE201" i="12" s="1"/>
  <c r="N201" i="12"/>
  <c r="L201" i="12"/>
  <c r="AC200" i="12"/>
  <c r="AD200" i="12" s="1"/>
  <c r="AE200" i="12" s="1"/>
  <c r="N200" i="12"/>
  <c r="L200" i="12"/>
  <c r="AC199" i="12"/>
  <c r="AD199" i="12" s="1"/>
  <c r="AE199" i="12" s="1"/>
  <c r="N199" i="12"/>
  <c r="L199" i="12"/>
  <c r="AC198" i="12"/>
  <c r="AD198" i="12" s="1"/>
  <c r="AE198" i="12" s="1"/>
  <c r="N198" i="12"/>
  <c r="L198" i="12"/>
  <c r="AD197" i="12"/>
  <c r="AC197" i="12"/>
  <c r="N197" i="12"/>
  <c r="L197" i="12"/>
  <c r="AB194" i="12"/>
  <c r="AA194" i="12"/>
  <c r="Z194" i="12"/>
  <c r="Y194" i="12"/>
  <c r="X194" i="12"/>
  <c r="W194" i="12"/>
  <c r="V194" i="12"/>
  <c r="U194" i="12"/>
  <c r="T194" i="12"/>
  <c r="S194" i="12"/>
  <c r="R194" i="12"/>
  <c r="Q194" i="12"/>
  <c r="N194" i="12"/>
  <c r="N195" i="12" s="1"/>
  <c r="M194" i="12"/>
  <c r="J194" i="12"/>
  <c r="I194" i="12"/>
  <c r="H194" i="12"/>
  <c r="F194" i="12"/>
  <c r="F214" i="12" s="1"/>
  <c r="AC191" i="12"/>
  <c r="AD191" i="12" s="1"/>
  <c r="AE191" i="12" s="1"/>
  <c r="L191" i="12"/>
  <c r="AC190" i="12"/>
  <c r="AD190" i="12" s="1"/>
  <c r="AE190" i="12" s="1"/>
  <c r="L190" i="12"/>
  <c r="AD189" i="12"/>
  <c r="AE189" i="12" s="1"/>
  <c r="AC189" i="12"/>
  <c r="L189" i="12"/>
  <c r="AC188" i="12"/>
  <c r="AD188" i="12" s="1"/>
  <c r="AE188" i="12" s="1"/>
  <c r="L188" i="12"/>
  <c r="AC187" i="12"/>
  <c r="AD187" i="12" s="1"/>
  <c r="AE187" i="12" s="1"/>
  <c r="L187" i="12"/>
  <c r="AC186" i="12"/>
  <c r="AD186" i="12" s="1"/>
  <c r="AE186" i="12" s="1"/>
  <c r="L186" i="12"/>
  <c r="AD185" i="12"/>
  <c r="AE185" i="12" s="1"/>
  <c r="AC185" i="12"/>
  <c r="L185" i="12"/>
  <c r="AC184" i="12"/>
  <c r="AD184" i="12" s="1"/>
  <c r="AE184" i="12" s="1"/>
  <c r="L184" i="12"/>
  <c r="AC183" i="12"/>
  <c r="AD183" i="12" s="1"/>
  <c r="AE183" i="12" s="1"/>
  <c r="L183" i="12"/>
  <c r="AC182" i="12"/>
  <c r="AD182" i="12" s="1"/>
  <c r="AE182" i="12" s="1"/>
  <c r="L182" i="12"/>
  <c r="AD181" i="12"/>
  <c r="AE181" i="12" s="1"/>
  <c r="AC181" i="12"/>
  <c r="L181" i="12"/>
  <c r="AC180" i="12"/>
  <c r="AD180" i="12" s="1"/>
  <c r="AE180" i="12" s="1"/>
  <c r="L180" i="12"/>
  <c r="AC179" i="12"/>
  <c r="AD179" i="12" s="1"/>
  <c r="AE179" i="12" s="1"/>
  <c r="L179" i="12"/>
  <c r="AC178" i="12"/>
  <c r="AD178" i="12" s="1"/>
  <c r="AE178" i="12" s="1"/>
  <c r="L178" i="12"/>
  <c r="AC177" i="12"/>
  <c r="AD177" i="12" s="1"/>
  <c r="AE177" i="12" s="1"/>
  <c r="L177" i="12"/>
  <c r="AC176" i="12"/>
  <c r="AD176" i="12" s="1"/>
  <c r="AE176" i="12" s="1"/>
  <c r="L176" i="12"/>
  <c r="AC175" i="12"/>
  <c r="AD175" i="12" s="1"/>
  <c r="AE175" i="12" s="1"/>
  <c r="L175" i="12"/>
  <c r="AC174" i="12"/>
  <c r="AD174" i="12" s="1"/>
  <c r="AE174" i="12" s="1"/>
  <c r="L174" i="12"/>
  <c r="AD173" i="12"/>
  <c r="AE173" i="12" s="1"/>
  <c r="AC173" i="12"/>
  <c r="L173" i="12"/>
  <c r="AC172" i="12"/>
  <c r="AD172" i="12" s="1"/>
  <c r="AE172" i="12" s="1"/>
  <c r="L172" i="12"/>
  <c r="AC171" i="12"/>
  <c r="AD171" i="12" s="1"/>
  <c r="AE171" i="12" s="1"/>
  <c r="L171" i="12"/>
  <c r="AC170" i="12"/>
  <c r="AD170" i="12" s="1"/>
  <c r="AE170" i="12" s="1"/>
  <c r="L170" i="12"/>
  <c r="AC169" i="12"/>
  <c r="AD169" i="12" s="1"/>
  <c r="AE169" i="12" s="1"/>
  <c r="L169" i="12"/>
  <c r="AC168" i="12"/>
  <c r="AD168" i="12" s="1"/>
  <c r="AE168" i="12" s="1"/>
  <c r="L168" i="12"/>
  <c r="AC167" i="12"/>
  <c r="AD167" i="12" s="1"/>
  <c r="AE167" i="12" s="1"/>
  <c r="L167" i="12"/>
  <c r="AC166" i="12"/>
  <c r="AD166" i="12" s="1"/>
  <c r="AE166" i="12" s="1"/>
  <c r="L166" i="12"/>
  <c r="AD165" i="12"/>
  <c r="AE165" i="12" s="1"/>
  <c r="AC165" i="12"/>
  <c r="L165" i="12"/>
  <c r="AC164" i="12"/>
  <c r="AD164" i="12" s="1"/>
  <c r="AE164" i="12" s="1"/>
  <c r="L164" i="12"/>
  <c r="AC163" i="12"/>
  <c r="AD163" i="12" s="1"/>
  <c r="AE163" i="12" s="1"/>
  <c r="L163" i="12"/>
  <c r="AC162" i="12"/>
  <c r="AD162" i="12" s="1"/>
  <c r="AE162" i="12" s="1"/>
  <c r="L162" i="12"/>
  <c r="AC161" i="12"/>
  <c r="AD161" i="12" s="1"/>
  <c r="AE161" i="12" s="1"/>
  <c r="L161" i="12"/>
  <c r="AC160" i="12"/>
  <c r="AD160" i="12" s="1"/>
  <c r="AE160" i="12" s="1"/>
  <c r="L160" i="12"/>
  <c r="AC159" i="12"/>
  <c r="AD159" i="12" s="1"/>
  <c r="AE159" i="12" s="1"/>
  <c r="L159" i="12"/>
  <c r="AC158" i="12"/>
  <c r="AD158" i="12" s="1"/>
  <c r="AE158" i="12" s="1"/>
  <c r="L158" i="12"/>
  <c r="AD157" i="12"/>
  <c r="AE157" i="12" s="1"/>
  <c r="AC157" i="12"/>
  <c r="L157" i="12"/>
  <c r="AC156" i="12"/>
  <c r="AD156" i="12" s="1"/>
  <c r="AE156" i="12" s="1"/>
  <c r="L156" i="12"/>
  <c r="AC155" i="12"/>
  <c r="AD155" i="12" s="1"/>
  <c r="AE155" i="12" s="1"/>
  <c r="L155" i="12"/>
  <c r="AC154" i="12"/>
  <c r="AD154" i="12" s="1"/>
  <c r="AE154" i="12" s="1"/>
  <c r="L154" i="12"/>
  <c r="AC153" i="12"/>
  <c r="AD153" i="12" s="1"/>
  <c r="AE153" i="12" s="1"/>
  <c r="L153" i="12"/>
  <c r="AC152" i="12"/>
  <c r="AD152" i="12" s="1"/>
  <c r="AE152" i="12" s="1"/>
  <c r="L152" i="12"/>
  <c r="AC151" i="12"/>
  <c r="AD151" i="12" s="1"/>
  <c r="AE151" i="12" s="1"/>
  <c r="L151" i="12"/>
  <c r="AC150" i="12"/>
  <c r="AD150" i="12" s="1"/>
  <c r="AE150" i="12" s="1"/>
  <c r="L150" i="12"/>
  <c r="AD149" i="12"/>
  <c r="AE149" i="12" s="1"/>
  <c r="AC149" i="12"/>
  <c r="L149" i="12"/>
  <c r="AC148" i="12"/>
  <c r="AD148" i="12" s="1"/>
  <c r="AE148" i="12" s="1"/>
  <c r="L148" i="12"/>
  <c r="AC147" i="12"/>
  <c r="AD147" i="12" s="1"/>
  <c r="AE147" i="12" s="1"/>
  <c r="L147" i="12"/>
  <c r="AC146" i="12"/>
  <c r="AD146" i="12" s="1"/>
  <c r="AE146" i="12" s="1"/>
  <c r="L146" i="12"/>
  <c r="AC145" i="12"/>
  <c r="AD145" i="12" s="1"/>
  <c r="AE145" i="12" s="1"/>
  <c r="L145" i="12"/>
  <c r="AC144" i="12"/>
  <c r="AD144" i="12" s="1"/>
  <c r="AE144" i="12" s="1"/>
  <c r="L144" i="12"/>
  <c r="AC143" i="12"/>
  <c r="AD143" i="12" s="1"/>
  <c r="AE143" i="12" s="1"/>
  <c r="L143" i="12"/>
  <c r="AC142" i="12"/>
  <c r="AD142" i="12" s="1"/>
  <c r="AE142" i="12" s="1"/>
  <c r="L142" i="12"/>
  <c r="AD141" i="12"/>
  <c r="AE141" i="12" s="1"/>
  <c r="AC141" i="12"/>
  <c r="L141" i="12"/>
  <c r="AC140" i="12"/>
  <c r="AD140" i="12" s="1"/>
  <c r="AE140" i="12" s="1"/>
  <c r="L140" i="12"/>
  <c r="AC139" i="12"/>
  <c r="AD139" i="12" s="1"/>
  <c r="AE139" i="12" s="1"/>
  <c r="L139" i="12"/>
  <c r="AC138" i="12"/>
  <c r="AD138" i="12" s="1"/>
  <c r="AE138" i="12" s="1"/>
  <c r="L138" i="12"/>
  <c r="AC137" i="12"/>
  <c r="AD137" i="12" s="1"/>
  <c r="AE137" i="12" s="1"/>
  <c r="L137" i="12"/>
  <c r="AC136" i="12"/>
  <c r="AD136" i="12" s="1"/>
  <c r="AE136" i="12" s="1"/>
  <c r="L136" i="12"/>
  <c r="AC135" i="12"/>
  <c r="AD135" i="12" s="1"/>
  <c r="AE135" i="12" s="1"/>
  <c r="L135" i="12"/>
  <c r="AC134" i="12"/>
  <c r="AD134" i="12" s="1"/>
  <c r="AE134" i="12" s="1"/>
  <c r="L134" i="12"/>
  <c r="AD133" i="12"/>
  <c r="AE133" i="12" s="1"/>
  <c r="AC133" i="12"/>
  <c r="L133" i="12"/>
  <c r="AC132" i="12"/>
  <c r="AD132" i="12" s="1"/>
  <c r="AE132" i="12" s="1"/>
  <c r="L132" i="12"/>
  <c r="AC131" i="12"/>
  <c r="AD131" i="12" s="1"/>
  <c r="AE131" i="12" s="1"/>
  <c r="L131" i="12"/>
  <c r="AC130" i="12"/>
  <c r="AD130" i="12" s="1"/>
  <c r="AE130" i="12" s="1"/>
  <c r="L130" i="12"/>
  <c r="AC129" i="12"/>
  <c r="AD129" i="12" s="1"/>
  <c r="AE129" i="12" s="1"/>
  <c r="L129" i="12"/>
  <c r="AC128" i="12"/>
  <c r="AD128" i="12" s="1"/>
  <c r="AE128" i="12" s="1"/>
  <c r="L128" i="12"/>
  <c r="AC127" i="12"/>
  <c r="AD127" i="12" s="1"/>
  <c r="AE127" i="12" s="1"/>
  <c r="L127" i="12"/>
  <c r="AC126" i="12"/>
  <c r="AD126" i="12" s="1"/>
  <c r="AE126" i="12" s="1"/>
  <c r="L126" i="12"/>
  <c r="AD125" i="12"/>
  <c r="AE125" i="12" s="1"/>
  <c r="AC125" i="12"/>
  <c r="L125" i="12"/>
  <c r="AC124" i="12"/>
  <c r="AD124" i="12" s="1"/>
  <c r="AE124" i="12" s="1"/>
  <c r="L124" i="12"/>
  <c r="AC123" i="12"/>
  <c r="AD123" i="12" s="1"/>
  <c r="AE123" i="12" s="1"/>
  <c r="L123" i="12"/>
  <c r="AC122" i="12"/>
  <c r="AD122" i="12" s="1"/>
  <c r="AE122" i="12" s="1"/>
  <c r="L122" i="12"/>
  <c r="AC121" i="12"/>
  <c r="AD121" i="12" s="1"/>
  <c r="AE121" i="12" s="1"/>
  <c r="L121" i="12"/>
  <c r="AC120" i="12"/>
  <c r="AD120" i="12" s="1"/>
  <c r="AE120" i="12" s="1"/>
  <c r="L120" i="12"/>
  <c r="AC119" i="12"/>
  <c r="AC194" i="12" s="1"/>
  <c r="L119" i="12"/>
  <c r="AB116" i="12"/>
  <c r="AA116" i="12"/>
  <c r="Z116" i="12"/>
  <c r="Y116" i="12"/>
  <c r="X116" i="12"/>
  <c r="W116" i="12"/>
  <c r="V116" i="12"/>
  <c r="U116" i="12"/>
  <c r="T116" i="12"/>
  <c r="M116" i="12"/>
  <c r="H116" i="12"/>
  <c r="AC115" i="12"/>
  <c r="S114" i="12"/>
  <c r="R114" i="12"/>
  <c r="Q114" i="12"/>
  <c r="N114" i="12"/>
  <c r="L114" i="12"/>
  <c r="R113" i="12"/>
  <c r="Q113" i="12"/>
  <c r="N113" i="12"/>
  <c r="L113" i="12"/>
  <c r="N112" i="12"/>
  <c r="L112" i="12"/>
  <c r="S111" i="12"/>
  <c r="R111" i="12"/>
  <c r="Q111" i="12"/>
  <c r="AC111" i="12" s="1"/>
  <c r="AD111" i="12" s="1"/>
  <c r="AE111" i="12" s="1"/>
  <c r="N111" i="12"/>
  <c r="L111" i="12"/>
  <c r="S110" i="12"/>
  <c r="R110" i="12"/>
  <c r="Q110" i="12"/>
  <c r="N110" i="12"/>
  <c r="L110" i="12"/>
  <c r="S109" i="12"/>
  <c r="R109" i="12"/>
  <c r="Q109" i="12"/>
  <c r="N109" i="12"/>
  <c r="L109" i="12"/>
  <c r="S108" i="12"/>
  <c r="R108" i="12"/>
  <c r="Q108" i="12"/>
  <c r="AC108" i="12" s="1"/>
  <c r="AD108" i="12" s="1"/>
  <c r="AE108" i="12" s="1"/>
  <c r="N108" i="12"/>
  <c r="L108" i="12"/>
  <c r="S107" i="12"/>
  <c r="R107" i="12"/>
  <c r="Q107" i="12"/>
  <c r="N107" i="12"/>
  <c r="L107" i="12"/>
  <c r="AD106" i="12"/>
  <c r="AE106" i="12" s="1"/>
  <c r="S106" i="12"/>
  <c r="R106" i="12"/>
  <c r="Q106" i="12"/>
  <c r="AC106" i="12" s="1"/>
  <c r="N106" i="12"/>
  <c r="L106" i="12"/>
  <c r="S105" i="12"/>
  <c r="R105" i="12"/>
  <c r="Q105" i="12"/>
  <c r="N105" i="12"/>
  <c r="L105" i="12"/>
  <c r="AD103" i="12"/>
  <c r="AE103" i="12" s="1"/>
  <c r="N103" i="12"/>
  <c r="K103" i="12"/>
  <c r="L103" i="12" s="1"/>
  <c r="AD102" i="12"/>
  <c r="AE102" i="12" s="1"/>
  <c r="N102" i="12"/>
  <c r="L102" i="12"/>
  <c r="K102" i="12"/>
  <c r="S101" i="12"/>
  <c r="R101" i="12"/>
  <c r="Q101" i="12"/>
  <c r="N101" i="12"/>
  <c r="K101" i="12"/>
  <c r="L101" i="12" s="1"/>
  <c r="AD100" i="12"/>
  <c r="AE100" i="12" s="1"/>
  <c r="N100" i="12"/>
  <c r="K100" i="12"/>
  <c r="L100" i="12" s="1"/>
  <c r="AD99" i="12"/>
  <c r="AE99" i="12" s="1"/>
  <c r="N99" i="12"/>
  <c r="K99" i="12"/>
  <c r="L99" i="12" s="1"/>
  <c r="S97" i="12"/>
  <c r="R97" i="12"/>
  <c r="Q97" i="12"/>
  <c r="N97" i="12"/>
  <c r="L97" i="12"/>
  <c r="S96" i="12"/>
  <c r="R96" i="12"/>
  <c r="Q96" i="12"/>
  <c r="AC96" i="12" s="1"/>
  <c r="AD96" i="12" s="1"/>
  <c r="AE96" i="12" s="1"/>
  <c r="N96" i="12"/>
  <c r="L96" i="12"/>
  <c r="S95" i="12"/>
  <c r="R95" i="12"/>
  <c r="Q95" i="12"/>
  <c r="N95" i="12"/>
  <c r="L95" i="12"/>
  <c r="S93" i="12"/>
  <c r="R93" i="12"/>
  <c r="Q93" i="12"/>
  <c r="N93" i="12"/>
  <c r="L93" i="12"/>
  <c r="S91" i="12"/>
  <c r="R91" i="12"/>
  <c r="Q91" i="12"/>
  <c r="N91" i="12"/>
  <c r="S90" i="12"/>
  <c r="R90" i="12"/>
  <c r="Q90" i="12"/>
  <c r="N90" i="12"/>
  <c r="L90" i="12"/>
  <c r="S89" i="12"/>
  <c r="R89" i="12"/>
  <c r="Q89" i="12"/>
  <c r="N89" i="12"/>
  <c r="L89" i="12"/>
  <c r="AC87" i="12"/>
  <c r="AD87" i="12" s="1"/>
  <c r="AE87" i="12" s="1"/>
  <c r="N87" i="12"/>
  <c r="L87" i="12"/>
  <c r="AC86" i="12"/>
  <c r="AD86" i="12" s="1"/>
  <c r="AE86" i="12" s="1"/>
  <c r="N86" i="12"/>
  <c r="L86" i="12"/>
  <c r="AC84" i="12"/>
  <c r="AD84" i="12" s="1"/>
  <c r="AE84" i="12" s="1"/>
  <c r="N84" i="12"/>
  <c r="L84" i="12"/>
  <c r="AC83" i="12"/>
  <c r="AD83" i="12" s="1"/>
  <c r="AE83" i="12" s="1"/>
  <c r="N83" i="12"/>
  <c r="L83" i="12"/>
  <c r="AC81" i="12"/>
  <c r="AD81" i="12" s="1"/>
  <c r="AE81" i="12" s="1"/>
  <c r="N81" i="12"/>
  <c r="L81" i="12"/>
  <c r="AC79" i="12"/>
  <c r="AD79" i="12" s="1"/>
  <c r="AE79" i="12" s="1"/>
  <c r="N79" i="12"/>
  <c r="L79" i="12"/>
  <c r="AC78" i="12"/>
  <c r="AD78" i="12" s="1"/>
  <c r="AE78" i="12" s="1"/>
  <c r="N78" i="12"/>
  <c r="L78" i="12"/>
  <c r="AD76" i="12"/>
  <c r="AE76" i="12" s="1"/>
  <c r="AC76" i="12"/>
  <c r="N76" i="12"/>
  <c r="L76" i="12"/>
  <c r="AC75" i="12"/>
  <c r="AD75" i="12" s="1"/>
  <c r="AE75" i="12" s="1"/>
  <c r="N75" i="12"/>
  <c r="L75" i="12"/>
  <c r="AC73" i="12"/>
  <c r="AD73" i="12" s="1"/>
  <c r="AE73" i="12" s="1"/>
  <c r="N73" i="12"/>
  <c r="L73" i="12"/>
  <c r="AC71" i="12"/>
  <c r="AD71" i="12" s="1"/>
  <c r="AE71" i="12" s="1"/>
  <c r="N71" i="12"/>
  <c r="L71" i="12"/>
  <c r="AC70" i="12"/>
  <c r="AD70" i="12" s="1"/>
  <c r="AE70" i="12" s="1"/>
  <c r="N70" i="12"/>
  <c r="L70" i="12"/>
  <c r="AC69" i="12"/>
  <c r="AD69" i="12" s="1"/>
  <c r="AE69" i="12" s="1"/>
  <c r="N69" i="12"/>
  <c r="L69" i="12"/>
  <c r="AC68" i="12"/>
  <c r="AD68" i="12" s="1"/>
  <c r="AE68" i="12" s="1"/>
  <c r="N68" i="12"/>
  <c r="L68" i="12"/>
  <c r="AC67" i="12"/>
  <c r="AD67" i="12" s="1"/>
  <c r="AE67" i="12" s="1"/>
  <c r="N67" i="12"/>
  <c r="L67" i="12"/>
  <c r="AC66" i="12"/>
  <c r="AD66" i="12" s="1"/>
  <c r="AE66" i="12" s="1"/>
  <c r="N66" i="12"/>
  <c r="L66" i="12"/>
  <c r="AC65" i="12"/>
  <c r="AD65" i="12" s="1"/>
  <c r="AE65" i="12" s="1"/>
  <c r="N65" i="12"/>
  <c r="L65" i="12"/>
  <c r="AC64" i="12"/>
  <c r="AD64" i="12" s="1"/>
  <c r="AE64" i="12" s="1"/>
  <c r="N64" i="12"/>
  <c r="L64" i="12"/>
  <c r="AC63" i="12"/>
  <c r="AD63" i="12" s="1"/>
  <c r="AE63" i="12" s="1"/>
  <c r="N63" i="12"/>
  <c r="L63" i="12"/>
  <c r="AC62" i="12"/>
  <c r="AD62" i="12" s="1"/>
  <c r="AE62" i="12" s="1"/>
  <c r="N62" i="12"/>
  <c r="L62" i="12"/>
  <c r="AC61" i="12"/>
  <c r="AD61" i="12" s="1"/>
  <c r="AE61" i="12" s="1"/>
  <c r="N61" i="12"/>
  <c r="L61" i="12"/>
  <c r="AC60" i="12"/>
  <c r="AD60" i="12" s="1"/>
  <c r="AE60" i="12" s="1"/>
  <c r="N60" i="12"/>
  <c r="L60" i="12"/>
  <c r="AC59" i="12"/>
  <c r="AD59" i="12" s="1"/>
  <c r="AE59" i="12" s="1"/>
  <c r="N59" i="12"/>
  <c r="L59" i="12"/>
  <c r="AD58" i="12"/>
  <c r="AE58" i="12" s="1"/>
  <c r="AC58" i="12"/>
  <c r="N58" i="12"/>
  <c r="L58" i="12"/>
  <c r="AC57" i="12"/>
  <c r="AD57" i="12" s="1"/>
  <c r="AE57" i="12" s="1"/>
  <c r="N57" i="12"/>
  <c r="L57" i="12"/>
  <c r="AC56" i="12"/>
  <c r="AD56" i="12" s="1"/>
  <c r="AE56" i="12" s="1"/>
  <c r="N56" i="12"/>
  <c r="L56" i="12"/>
  <c r="AC55" i="12"/>
  <c r="AD55" i="12" s="1"/>
  <c r="AE55" i="12" s="1"/>
  <c r="N55" i="12"/>
  <c r="L55" i="12"/>
  <c r="AC54" i="12"/>
  <c r="N54" i="12"/>
  <c r="L54" i="12"/>
  <c r="AF51" i="12"/>
  <c r="AB51" i="12"/>
  <c r="AA51" i="12"/>
  <c r="Z51" i="12"/>
  <c r="Y51" i="12"/>
  <c r="X51" i="12"/>
  <c r="W51" i="12"/>
  <c r="V51" i="12"/>
  <c r="U51" i="12"/>
  <c r="T51" i="12"/>
  <c r="P51" i="12"/>
  <c r="O51" i="12"/>
  <c r="M51" i="12"/>
  <c r="J51" i="12"/>
  <c r="I51" i="12"/>
  <c r="H51" i="12"/>
  <c r="AB50" i="12"/>
  <c r="AA50" i="12"/>
  <c r="Z50" i="12"/>
  <c r="Y50" i="12"/>
  <c r="X50" i="12"/>
  <c r="W50" i="12"/>
  <c r="V50" i="12"/>
  <c r="U50" i="12"/>
  <c r="T50" i="12"/>
  <c r="M50" i="12"/>
  <c r="AC49" i="12"/>
  <c r="AD49" i="12" s="1"/>
  <c r="AE49" i="12" s="1"/>
  <c r="N49" i="12"/>
  <c r="L49" i="12"/>
  <c r="AC48" i="12"/>
  <c r="AD48" i="12" s="1"/>
  <c r="AE48" i="12" s="1"/>
  <c r="N48" i="12"/>
  <c r="L48" i="12"/>
  <c r="AC47" i="12"/>
  <c r="AD47" i="12" s="1"/>
  <c r="AE47" i="12" s="1"/>
  <c r="N47" i="12"/>
  <c r="L47" i="12"/>
  <c r="AC46" i="12"/>
  <c r="AD46" i="12" s="1"/>
  <c r="AE46" i="12" s="1"/>
  <c r="N46" i="12"/>
  <c r="L46" i="12"/>
  <c r="AC45" i="12"/>
  <c r="AD45" i="12" s="1"/>
  <c r="AE45" i="12" s="1"/>
  <c r="N45" i="12"/>
  <c r="L45" i="12"/>
  <c r="AC44" i="12"/>
  <c r="AD44" i="12" s="1"/>
  <c r="AE44" i="12" s="1"/>
  <c r="N44" i="12"/>
  <c r="L44" i="12"/>
  <c r="S43" i="12"/>
  <c r="R43" i="12"/>
  <c r="Q43" i="12"/>
  <c r="N43" i="12"/>
  <c r="L43" i="12"/>
  <c r="S42" i="12"/>
  <c r="R42" i="12"/>
  <c r="Q42" i="12"/>
  <c r="N42" i="12"/>
  <c r="L42" i="12"/>
  <c r="S41" i="12"/>
  <c r="R41" i="12"/>
  <c r="Q41" i="12"/>
  <c r="N41" i="12"/>
  <c r="L41" i="12"/>
  <c r="S40" i="12"/>
  <c r="R40" i="12"/>
  <c r="Q40" i="12"/>
  <c r="AC40" i="12" s="1"/>
  <c r="AD40" i="12" s="1"/>
  <c r="AE40" i="12" s="1"/>
  <c r="N40" i="12"/>
  <c r="L40" i="12"/>
  <c r="S39" i="12"/>
  <c r="R39" i="12"/>
  <c r="Q39" i="12"/>
  <c r="N39" i="12"/>
  <c r="L39" i="12"/>
  <c r="S38" i="12"/>
  <c r="R38" i="12"/>
  <c r="Q38" i="12"/>
  <c r="N38" i="12"/>
  <c r="L38" i="12"/>
  <c r="S37" i="12"/>
  <c r="R37" i="12"/>
  <c r="Q37" i="12"/>
  <c r="N37" i="12"/>
  <c r="L37" i="12"/>
  <c r="S36" i="12"/>
  <c r="R36" i="12"/>
  <c r="Q36" i="12"/>
  <c r="AC36" i="12" s="1"/>
  <c r="N36" i="12"/>
  <c r="L36" i="12"/>
  <c r="AF33" i="12"/>
  <c r="AB33" i="12"/>
  <c r="AA33" i="12"/>
  <c r="Z33" i="12"/>
  <c r="Y33" i="12"/>
  <c r="X33" i="12"/>
  <c r="W33" i="12"/>
  <c r="V33" i="12"/>
  <c r="U33" i="12"/>
  <c r="T33" i="12"/>
  <c r="P33" i="12"/>
  <c r="O33" i="12"/>
  <c r="M33" i="12"/>
  <c r="J33" i="12"/>
  <c r="I33" i="12"/>
  <c r="H33" i="12"/>
  <c r="G33" i="12"/>
  <c r="G51" i="12" s="1"/>
  <c r="S32" i="12"/>
  <c r="R32" i="12"/>
  <c r="Q32" i="12"/>
  <c r="N32" i="12"/>
  <c r="L32" i="12"/>
  <c r="S31" i="12"/>
  <c r="R31" i="12"/>
  <c r="Q31" i="12"/>
  <c r="N31" i="12"/>
  <c r="L31" i="12"/>
  <c r="S30" i="12"/>
  <c r="R30" i="12"/>
  <c r="Q30" i="12"/>
  <c r="AC30" i="12" s="1"/>
  <c r="AD30" i="12" s="1"/>
  <c r="AE30" i="12" s="1"/>
  <c r="N30" i="12"/>
  <c r="L30" i="12"/>
  <c r="S29" i="12"/>
  <c r="R29" i="12"/>
  <c r="Q29" i="12"/>
  <c r="N29" i="12"/>
  <c r="L29" i="12"/>
  <c r="S28" i="12"/>
  <c r="R28" i="12"/>
  <c r="Q28" i="12"/>
  <c r="N28" i="12"/>
  <c r="L28" i="12"/>
  <c r="S27" i="12"/>
  <c r="R27" i="12"/>
  <c r="Q27" i="12"/>
  <c r="N27" i="12"/>
  <c r="L27" i="12"/>
  <c r="S26" i="12"/>
  <c r="R26" i="12"/>
  <c r="Q26" i="12"/>
  <c r="AC26" i="12" s="1"/>
  <c r="AD26" i="12" s="1"/>
  <c r="AE26" i="12" s="1"/>
  <c r="N26" i="12"/>
  <c r="K26" i="12"/>
  <c r="L26" i="12" s="1"/>
  <c r="S25" i="12"/>
  <c r="AC25" i="12" s="1"/>
  <c r="AD25" i="12" s="1"/>
  <c r="AE25" i="12" s="1"/>
  <c r="R25" i="12"/>
  <c r="Q25" i="12"/>
  <c r="N25" i="12"/>
  <c r="K25" i="12"/>
  <c r="L25" i="12" s="1"/>
  <c r="S24" i="12"/>
  <c r="R24" i="12"/>
  <c r="Q24" i="12"/>
  <c r="AC24" i="12" s="1"/>
  <c r="AD24" i="12" s="1"/>
  <c r="AE24" i="12" s="1"/>
  <c r="N24" i="12"/>
  <c r="K24" i="12"/>
  <c r="L24" i="12" s="1"/>
  <c r="AC23" i="12"/>
  <c r="AD23" i="12" s="1"/>
  <c r="AE23" i="12" s="1"/>
  <c r="N23" i="12"/>
  <c r="K23" i="12"/>
  <c r="L23" i="12" s="1"/>
  <c r="S22" i="12"/>
  <c r="R22" i="12"/>
  <c r="Q22" i="12"/>
  <c r="N22" i="12"/>
  <c r="L22" i="12"/>
  <c r="S21" i="12"/>
  <c r="R21" i="12"/>
  <c r="Q21" i="12"/>
  <c r="N21" i="12"/>
  <c r="L21" i="12"/>
  <c r="S20" i="12"/>
  <c r="R20" i="12"/>
  <c r="Q20" i="12"/>
  <c r="N20" i="12"/>
  <c r="L20" i="12"/>
  <c r="S19" i="12"/>
  <c r="R19" i="12"/>
  <c r="Q19" i="12"/>
  <c r="AC19" i="12" s="1"/>
  <c r="AD19" i="12" s="1"/>
  <c r="AE19" i="12" s="1"/>
  <c r="N19" i="12"/>
  <c r="L19" i="12"/>
  <c r="AG18" i="12"/>
  <c r="AD18" i="12"/>
  <c r="AE18" i="12" s="1"/>
  <c r="AC18" i="12"/>
  <c r="N18" i="12"/>
  <c r="S17" i="12"/>
  <c r="R17" i="12"/>
  <c r="Q17" i="12"/>
  <c r="N17" i="12"/>
  <c r="L17" i="12"/>
  <c r="S16" i="12"/>
  <c r="R16" i="12"/>
  <c r="Q16" i="12"/>
  <c r="N16" i="12"/>
  <c r="L16" i="12"/>
  <c r="S15" i="12"/>
  <c r="R15" i="12"/>
  <c r="Q15" i="12"/>
  <c r="AC15" i="12" s="1"/>
  <c r="AD15" i="12" s="1"/>
  <c r="AE15" i="12" s="1"/>
  <c r="N15" i="12"/>
  <c r="L15" i="12"/>
  <c r="S14" i="12"/>
  <c r="R14" i="12"/>
  <c r="Q14" i="12"/>
  <c r="AC14" i="12" s="1"/>
  <c r="AD14" i="12" s="1"/>
  <c r="AE14" i="12" s="1"/>
  <c r="N14" i="12"/>
  <c r="L14" i="12"/>
  <c r="S13" i="12"/>
  <c r="R13" i="12"/>
  <c r="Q13" i="12"/>
  <c r="N13" i="12"/>
  <c r="L13" i="12"/>
  <c r="S12" i="12"/>
  <c r="S33" i="12" s="1"/>
  <c r="R12" i="12"/>
  <c r="Q12" i="12"/>
  <c r="N12" i="12"/>
  <c r="L12" i="12"/>
  <c r="AB9" i="12"/>
  <c r="AA9" i="12"/>
  <c r="Z9" i="12"/>
  <c r="Y9" i="12"/>
  <c r="X9" i="12"/>
  <c r="W9" i="12"/>
  <c r="V9" i="12"/>
  <c r="U9" i="12"/>
  <c r="T9" i="12"/>
  <c r="S9" i="12"/>
  <c r="R9" i="12"/>
  <c r="Q9" i="12"/>
  <c r="P9" i="12"/>
  <c r="O9" i="12"/>
  <c r="M9" i="12"/>
  <c r="Q10" i="12" s="1"/>
  <c r="R10" i="12" s="1"/>
  <c r="J9" i="12"/>
  <c r="I9" i="12"/>
  <c r="H9" i="12"/>
  <c r="G9" i="12"/>
  <c r="AC8" i="12"/>
  <c r="AC9" i="12" s="1"/>
  <c r="N8" i="12"/>
  <c r="N9" i="12" s="1"/>
  <c r="C9" i="6"/>
  <c r="C7" i="6"/>
  <c r="C6" i="6"/>
  <c r="I7" i="2"/>
  <c r="I8" i="2"/>
  <c r="I9" i="2"/>
  <c r="I10" i="2"/>
  <c r="I11" i="2"/>
  <c r="I12" i="2"/>
  <c r="I13" i="2"/>
  <c r="I14" i="2"/>
  <c r="I15" i="2"/>
  <c r="O133" i="19"/>
  <c r="M133" i="19"/>
  <c r="K133" i="19"/>
  <c r="I133" i="19"/>
  <c r="S127" i="19"/>
  <c r="S126" i="19"/>
  <c r="S125" i="19"/>
  <c r="S124" i="19"/>
  <c r="S123" i="19"/>
  <c r="S122" i="19"/>
  <c r="S121" i="19"/>
  <c r="S120" i="19"/>
  <c r="S119" i="19"/>
  <c r="S118" i="19"/>
  <c r="S117" i="19"/>
  <c r="S116" i="19"/>
  <c r="S115" i="19"/>
  <c r="S114" i="19"/>
  <c r="S113" i="19"/>
  <c r="S112" i="19"/>
  <c r="S111" i="19"/>
  <c r="S109" i="19"/>
  <c r="S108" i="19"/>
  <c r="S107" i="19"/>
  <c r="S106" i="19"/>
  <c r="S105" i="19"/>
  <c r="S102" i="19"/>
  <c r="S101" i="19"/>
  <c r="S100" i="19"/>
  <c r="S99" i="19"/>
  <c r="S98" i="19"/>
  <c r="S97" i="19"/>
  <c r="S96" i="19"/>
  <c r="S95" i="19"/>
  <c r="S94" i="19"/>
  <c r="S93" i="19"/>
  <c r="S92" i="19"/>
  <c r="S91" i="19"/>
  <c r="S90" i="19"/>
  <c r="S89" i="19"/>
  <c r="S88" i="19"/>
  <c r="S87" i="19"/>
  <c r="S86" i="19"/>
  <c r="S85" i="19"/>
  <c r="S84" i="19"/>
  <c r="S83" i="19"/>
  <c r="S82" i="19"/>
  <c r="S81" i="19"/>
  <c r="S80" i="19"/>
  <c r="S79" i="19"/>
  <c r="S78" i="19"/>
  <c r="S77" i="19"/>
  <c r="S76" i="19"/>
  <c r="S75" i="19"/>
  <c r="S74" i="19"/>
  <c r="S73" i="19"/>
  <c r="S72" i="19"/>
  <c r="S71" i="19"/>
  <c r="S70" i="19"/>
  <c r="S69" i="19"/>
  <c r="S68" i="19"/>
  <c r="S67" i="19"/>
  <c r="S66" i="19"/>
  <c r="S65" i="19"/>
  <c r="S64" i="19"/>
  <c r="S63" i="19"/>
  <c r="S62" i="19"/>
  <c r="S61" i="19"/>
  <c r="S60" i="19"/>
  <c r="S59" i="19"/>
  <c r="S58" i="19"/>
  <c r="S57" i="19"/>
  <c r="S56" i="19"/>
  <c r="S55" i="19"/>
  <c r="S54" i="19"/>
  <c r="S53" i="19"/>
  <c r="S52" i="19"/>
  <c r="S51" i="19"/>
  <c r="S50" i="19"/>
  <c r="S49" i="19"/>
  <c r="S48" i="19"/>
  <c r="S47" i="19"/>
  <c r="S46" i="19"/>
  <c r="S45" i="19"/>
  <c r="S43" i="19"/>
  <c r="S42" i="19"/>
  <c r="S41" i="19"/>
  <c r="S40" i="19"/>
  <c r="S39" i="19"/>
  <c r="S38" i="19"/>
  <c r="S37" i="19"/>
  <c r="S36" i="19"/>
  <c r="S35" i="19"/>
  <c r="S34" i="19"/>
  <c r="S33" i="19"/>
  <c r="S32" i="19"/>
  <c r="S31" i="19"/>
  <c r="S30" i="19"/>
  <c r="S29" i="19"/>
  <c r="S28" i="19"/>
  <c r="S27" i="19"/>
  <c r="S26" i="19"/>
  <c r="S25" i="19"/>
  <c r="S24" i="19"/>
  <c r="S23" i="19"/>
  <c r="S22" i="19"/>
  <c r="S21" i="19"/>
  <c r="S20" i="19"/>
  <c r="S19" i="19"/>
  <c r="S18" i="19"/>
  <c r="S17" i="19"/>
  <c r="S16" i="19"/>
  <c r="S15" i="19"/>
  <c r="S14" i="19"/>
  <c r="S13" i="19"/>
  <c r="S12" i="19"/>
  <c r="S10" i="19"/>
  <c r="S9" i="19"/>
  <c r="V8" i="19"/>
  <c r="S8" i="19"/>
  <c r="S7" i="19"/>
  <c r="N151" i="18"/>
  <c r="L151" i="18"/>
  <c r="J151" i="18"/>
  <c r="R145" i="18"/>
  <c r="R144" i="18"/>
  <c r="R143" i="18"/>
  <c r="R142" i="18"/>
  <c r="R141" i="18"/>
  <c r="R140" i="18"/>
  <c r="R139" i="18"/>
  <c r="R138" i="18"/>
  <c r="R136" i="18"/>
  <c r="R135" i="18"/>
  <c r="R134" i="18"/>
  <c r="R133" i="18"/>
  <c r="R132" i="18"/>
  <c r="R130" i="18"/>
  <c r="R129" i="18"/>
  <c r="R128" i="18"/>
  <c r="R127" i="18"/>
  <c r="R126" i="18"/>
  <c r="R125" i="18"/>
  <c r="R124" i="18"/>
  <c r="R123" i="18"/>
  <c r="R122" i="18"/>
  <c r="R121" i="18"/>
  <c r="R120" i="18"/>
  <c r="R119" i="18"/>
  <c r="R118" i="18"/>
  <c r="R117" i="18"/>
  <c r="R116" i="18"/>
  <c r="R115" i="18"/>
  <c r="R114" i="18"/>
  <c r="R113" i="18"/>
  <c r="R111" i="18"/>
  <c r="R110" i="18"/>
  <c r="R109" i="18"/>
  <c r="R104" i="18"/>
  <c r="R103" i="18"/>
  <c r="R102" i="18"/>
  <c r="R101" i="18"/>
  <c r="R100" i="18"/>
  <c r="R99" i="18"/>
  <c r="R98" i="18"/>
  <c r="R97" i="18"/>
  <c r="R96" i="18"/>
  <c r="R95" i="18"/>
  <c r="R94" i="18"/>
  <c r="R93" i="18"/>
  <c r="R92" i="18"/>
  <c r="R91" i="18"/>
  <c r="R90" i="18"/>
  <c r="R89" i="18"/>
  <c r="R88" i="18"/>
  <c r="R87" i="18"/>
  <c r="R86" i="18"/>
  <c r="R85" i="18"/>
  <c r="R83" i="18"/>
  <c r="R82" i="18"/>
  <c r="R81" i="18"/>
  <c r="R80" i="18"/>
  <c r="R79" i="18"/>
  <c r="R78" i="18"/>
  <c r="R77" i="18"/>
  <c r="R76" i="18"/>
  <c r="R75" i="18"/>
  <c r="R74" i="18"/>
  <c r="R72" i="18"/>
  <c r="R71" i="18"/>
  <c r="R70" i="18"/>
  <c r="R69" i="18"/>
  <c r="R68" i="18"/>
  <c r="R67" i="18"/>
  <c r="R66" i="18"/>
  <c r="R65" i="18"/>
  <c r="R64" i="18"/>
  <c r="R63" i="18"/>
  <c r="R62" i="18"/>
  <c r="R59" i="18"/>
  <c r="R58" i="18"/>
  <c r="R57" i="18"/>
  <c r="R56" i="18"/>
  <c r="R55" i="18"/>
  <c r="R54" i="18"/>
  <c r="R53" i="18"/>
  <c r="R52" i="18"/>
  <c r="R51" i="18"/>
  <c r="R50" i="18"/>
  <c r="R49" i="18"/>
  <c r="R48" i="18"/>
  <c r="R47" i="18"/>
  <c r="R46" i="18"/>
  <c r="R45" i="18"/>
  <c r="R44" i="18"/>
  <c r="R43" i="18"/>
  <c r="R42" i="18"/>
  <c r="R41" i="18"/>
  <c r="R40" i="18"/>
  <c r="R39" i="18"/>
  <c r="R38" i="18"/>
  <c r="R37" i="18"/>
  <c r="R36" i="18"/>
  <c r="R35" i="18"/>
  <c r="R34" i="18"/>
  <c r="R32" i="18"/>
  <c r="R31" i="18"/>
  <c r="R30" i="18"/>
  <c r="R29" i="18"/>
  <c r="R28" i="18"/>
  <c r="R27" i="18"/>
  <c r="R26" i="18"/>
  <c r="R24" i="18"/>
  <c r="R23" i="18"/>
  <c r="R22" i="18"/>
  <c r="R21" i="18"/>
  <c r="R19" i="18"/>
  <c r="R18" i="18"/>
  <c r="R17" i="18"/>
  <c r="R16" i="18"/>
  <c r="R15" i="18"/>
  <c r="R14" i="18"/>
  <c r="R13" i="18"/>
  <c r="R12" i="18"/>
  <c r="R11" i="18"/>
  <c r="R10" i="18"/>
  <c r="R9" i="18"/>
  <c r="J12" i="8"/>
  <c r="AC356" i="12" l="1"/>
  <c r="AD356" i="12" s="1"/>
  <c r="AE356" i="12" s="1"/>
  <c r="AC359" i="12"/>
  <c r="AD359" i="12" s="1"/>
  <c r="AE359" i="12" s="1"/>
  <c r="AC361" i="12"/>
  <c r="AD361" i="12" s="1"/>
  <c r="AE361" i="12" s="1"/>
  <c r="AC369" i="12"/>
  <c r="AD369" i="12" s="1"/>
  <c r="AE369" i="12" s="1"/>
  <c r="AC370" i="12"/>
  <c r="AD370" i="12" s="1"/>
  <c r="AE370" i="12" s="1"/>
  <c r="AC90" i="12"/>
  <c r="AD90" i="12" s="1"/>
  <c r="AE90" i="12" s="1"/>
  <c r="AC109" i="12"/>
  <c r="AD109" i="12" s="1"/>
  <c r="AE109" i="12" s="1"/>
  <c r="AC113" i="12"/>
  <c r="AD113" i="12" s="1"/>
  <c r="AE113" i="12" s="1"/>
  <c r="AC208" i="12"/>
  <c r="AD208" i="12" s="1"/>
  <c r="AE208" i="12" s="1"/>
  <c r="AC209" i="12"/>
  <c r="AD209" i="12" s="1"/>
  <c r="AE209" i="12" s="1"/>
  <c r="S374" i="12"/>
  <c r="AC352" i="12"/>
  <c r="AD352" i="12" s="1"/>
  <c r="AE352" i="12" s="1"/>
  <c r="AC353" i="12"/>
  <c r="AD353" i="12" s="1"/>
  <c r="AE353" i="12" s="1"/>
  <c r="AC839" i="12"/>
  <c r="AD839" i="12" s="1"/>
  <c r="AE839" i="12" s="1"/>
  <c r="AH839" i="12" s="1"/>
  <c r="AC840" i="12"/>
  <c r="AD840" i="12" s="1"/>
  <c r="AE840" i="12" s="1"/>
  <c r="AH840" i="12" s="1"/>
  <c r="AC854" i="12"/>
  <c r="AD854" i="12" s="1"/>
  <c r="AE854" i="12" s="1"/>
  <c r="AH854" i="12" s="1"/>
  <c r="AC22" i="12"/>
  <c r="AD22" i="12" s="1"/>
  <c r="AE22" i="12" s="1"/>
  <c r="AC21" i="12"/>
  <c r="AD21" i="12" s="1"/>
  <c r="AE21" i="12" s="1"/>
  <c r="AD8" i="12"/>
  <c r="AE8" i="12" s="1"/>
  <c r="AC20" i="12"/>
  <c r="AD20" i="12" s="1"/>
  <c r="AE20" i="12" s="1"/>
  <c r="AC29" i="12"/>
  <c r="AD29" i="12" s="1"/>
  <c r="AE29" i="12" s="1"/>
  <c r="N51" i="12"/>
  <c r="N52" i="12" s="1"/>
  <c r="AC39" i="12"/>
  <c r="AD39" i="12" s="1"/>
  <c r="AE39" i="12" s="1"/>
  <c r="AC43" i="12"/>
  <c r="AD43" i="12" s="1"/>
  <c r="AE43" i="12" s="1"/>
  <c r="S116" i="12"/>
  <c r="AC93" i="12"/>
  <c r="AD93" i="12" s="1"/>
  <c r="AE93" i="12" s="1"/>
  <c r="AC101" i="12"/>
  <c r="AD101" i="12" s="1"/>
  <c r="AE101" i="12" s="1"/>
  <c r="AC351" i="12"/>
  <c r="AD351" i="12" s="1"/>
  <c r="AE351" i="12" s="1"/>
  <c r="N33" i="12"/>
  <c r="N34" i="12" s="1"/>
  <c r="AD54" i="12"/>
  <c r="AD119" i="12"/>
  <c r="AD195" i="12" s="1"/>
  <c r="N214" i="12"/>
  <c r="N215" i="12" s="1"/>
  <c r="H374" i="12"/>
  <c r="N346" i="12"/>
  <c r="AC12" i="12"/>
  <c r="AC16" i="12"/>
  <c r="AD16" i="12" s="1"/>
  <c r="AE16" i="12" s="1"/>
  <c r="AC27" i="12"/>
  <c r="AD27" i="12" s="1"/>
  <c r="AE27" i="12" s="1"/>
  <c r="AC31" i="12"/>
  <c r="AD31" i="12" s="1"/>
  <c r="AE31" i="12" s="1"/>
  <c r="R51" i="12"/>
  <c r="AC37" i="12"/>
  <c r="AD37" i="12" s="1"/>
  <c r="AE37" i="12" s="1"/>
  <c r="AC41" i="12"/>
  <c r="AD41" i="12" s="1"/>
  <c r="AE41" i="12" s="1"/>
  <c r="Q116" i="12"/>
  <c r="Q117" i="12" s="1"/>
  <c r="AC89" i="12"/>
  <c r="AD89" i="12" s="1"/>
  <c r="AE89" i="12" s="1"/>
  <c r="AC91" i="12"/>
  <c r="AD91" i="12" s="1"/>
  <c r="AE91" i="12" s="1"/>
  <c r="AC95" i="12"/>
  <c r="AD95" i="12" s="1"/>
  <c r="AE95" i="12" s="1"/>
  <c r="AC97" i="12"/>
  <c r="AD97" i="12" s="1"/>
  <c r="AE97" i="12" s="1"/>
  <c r="AC110" i="12"/>
  <c r="AD110" i="12" s="1"/>
  <c r="AE110" i="12" s="1"/>
  <c r="AC112" i="12"/>
  <c r="AD112" i="12" s="1"/>
  <c r="AE112" i="12" s="1"/>
  <c r="Q195" i="12"/>
  <c r="R195" i="12" s="1"/>
  <c r="AC357" i="12"/>
  <c r="AD357" i="12" s="1"/>
  <c r="AE357" i="12" s="1"/>
  <c r="AC366" i="12"/>
  <c r="AD366" i="12" s="1"/>
  <c r="AE366" i="12" s="1"/>
  <c r="AC368" i="12"/>
  <c r="AD368" i="12" s="1"/>
  <c r="AE368" i="12" s="1"/>
  <c r="Q846" i="12"/>
  <c r="R846" i="12"/>
  <c r="N846" i="12"/>
  <c r="AC852" i="12"/>
  <c r="AD852" i="12" s="1"/>
  <c r="AE852" i="12" s="1"/>
  <c r="AH852" i="12" s="1"/>
  <c r="S10" i="12"/>
  <c r="T10" i="12" s="1"/>
  <c r="U10" i="12" s="1"/>
  <c r="V10" i="12" s="1"/>
  <c r="W10" i="12" s="1"/>
  <c r="X10" i="12" s="1"/>
  <c r="Y10" i="12" s="1"/>
  <c r="Z10" i="12" s="1"/>
  <c r="AA10" i="12" s="1"/>
  <c r="AB10" i="12" s="1"/>
  <c r="AC10" i="12" s="1"/>
  <c r="AC365" i="12"/>
  <c r="AD365" i="12" s="1"/>
  <c r="AE365" i="12" s="1"/>
  <c r="R33" i="12"/>
  <c r="AC13" i="12"/>
  <c r="AD13" i="12" s="1"/>
  <c r="AE13" i="12" s="1"/>
  <c r="AC17" i="12"/>
  <c r="AD17" i="12" s="1"/>
  <c r="AE17" i="12" s="1"/>
  <c r="AC28" i="12"/>
  <c r="AD28" i="12" s="1"/>
  <c r="AE28" i="12" s="1"/>
  <c r="AC32" i="12"/>
  <c r="AD32" i="12" s="1"/>
  <c r="AE32" i="12" s="1"/>
  <c r="S51" i="12"/>
  <c r="AC38" i="12"/>
  <c r="AD38" i="12" s="1"/>
  <c r="AE38" i="12" s="1"/>
  <c r="AC42" i="12"/>
  <c r="AD42" i="12" s="1"/>
  <c r="AE42" i="12" s="1"/>
  <c r="N50" i="12"/>
  <c r="N116" i="12"/>
  <c r="N117" i="12" s="1"/>
  <c r="R116" i="12"/>
  <c r="R117" i="12" s="1"/>
  <c r="S117" i="12" s="1"/>
  <c r="T117" i="12" s="1"/>
  <c r="U117" i="12" s="1"/>
  <c r="V117" i="12" s="1"/>
  <c r="W117" i="12" s="1"/>
  <c r="X117" i="12" s="1"/>
  <c r="Y117" i="12" s="1"/>
  <c r="Z117" i="12" s="1"/>
  <c r="AA117" i="12" s="1"/>
  <c r="AB117" i="12" s="1"/>
  <c r="AC105" i="12"/>
  <c r="AD105" i="12" s="1"/>
  <c r="AE105" i="12" s="1"/>
  <c r="AC107" i="12"/>
  <c r="AD107" i="12" s="1"/>
  <c r="AE107" i="12" s="1"/>
  <c r="AC114" i="12"/>
  <c r="AD114" i="12" s="1"/>
  <c r="AE114" i="12" s="1"/>
  <c r="AC354" i="12"/>
  <c r="AD354" i="12" s="1"/>
  <c r="AE354" i="12" s="1"/>
  <c r="AC355" i="12"/>
  <c r="AD355" i="12" s="1"/>
  <c r="AE355" i="12" s="1"/>
  <c r="AC841" i="12"/>
  <c r="AD841" i="12" s="1"/>
  <c r="AE841" i="12" s="1"/>
  <c r="AH841" i="12" s="1"/>
  <c r="AC842" i="12"/>
  <c r="AD842" i="12" s="1"/>
  <c r="AE842" i="12" s="1"/>
  <c r="AH842" i="12" s="1"/>
  <c r="AC850" i="12"/>
  <c r="AD850" i="12" s="1"/>
  <c r="AE850" i="12" s="1"/>
  <c r="AH850" i="12" s="1"/>
  <c r="AC358" i="12"/>
  <c r="AD358" i="12" s="1"/>
  <c r="AE358" i="12" s="1"/>
  <c r="AC364" i="12"/>
  <c r="AD364" i="12" s="1"/>
  <c r="AE364" i="12" s="1"/>
  <c r="AC371" i="12"/>
  <c r="AD371" i="12" s="1"/>
  <c r="AE371" i="12" s="1"/>
  <c r="H856" i="12"/>
  <c r="AC849" i="12"/>
  <c r="AD849" i="12" s="1"/>
  <c r="AE849" i="12" s="1"/>
  <c r="AH849" i="12" s="1"/>
  <c r="AC851" i="12"/>
  <c r="AD851" i="12" s="1"/>
  <c r="AE851" i="12" s="1"/>
  <c r="AH851" i="12" s="1"/>
  <c r="AC853" i="12"/>
  <c r="AD853" i="12" s="1"/>
  <c r="AE853" i="12" s="1"/>
  <c r="AH853" i="12" s="1"/>
  <c r="AC843" i="12"/>
  <c r="AD843" i="12" s="1"/>
  <c r="AE843" i="12" s="1"/>
  <c r="AH843" i="12" s="1"/>
  <c r="AG205" i="12"/>
  <c r="AE205" i="12"/>
  <c r="AE9" i="12"/>
  <c r="AE10" i="12"/>
  <c r="AC51" i="12"/>
  <c r="AD36" i="12"/>
  <c r="S195" i="12"/>
  <c r="T195" i="12" s="1"/>
  <c r="AC33" i="12"/>
  <c r="AD12" i="12"/>
  <c r="AC212" i="12"/>
  <c r="Z214" i="12"/>
  <c r="Q33" i="12"/>
  <c r="Q34" i="12" s="1"/>
  <c r="R34" i="12" s="1"/>
  <c r="S34" i="12" s="1"/>
  <c r="T34" i="12" s="1"/>
  <c r="U34" i="12" s="1"/>
  <c r="V34" i="12" s="1"/>
  <c r="W34" i="12" s="1"/>
  <c r="X34" i="12" s="1"/>
  <c r="Y34" i="12" s="1"/>
  <c r="Z34" i="12" s="1"/>
  <c r="AA34" i="12" s="1"/>
  <c r="AB34" i="12" s="1"/>
  <c r="Q50" i="12"/>
  <c r="Q51" i="12"/>
  <c r="Q52" i="12" s="1"/>
  <c r="R52" i="12" s="1"/>
  <c r="AD9" i="12"/>
  <c r="R50" i="12"/>
  <c r="AE54" i="12"/>
  <c r="AE119" i="12"/>
  <c r="AD194" i="12"/>
  <c r="Q210" i="12"/>
  <c r="Q214" i="12" s="1"/>
  <c r="Q215" i="12" s="1"/>
  <c r="AE212" i="12"/>
  <c r="S50" i="12"/>
  <c r="R210" i="12"/>
  <c r="R211" i="12"/>
  <c r="Q211" i="12"/>
  <c r="AE197" i="12"/>
  <c r="S210" i="12"/>
  <c r="S211" i="12"/>
  <c r="H214" i="12"/>
  <c r="AE377" i="12"/>
  <c r="U195" i="12"/>
  <c r="V195" i="12" s="1"/>
  <c r="W195" i="12" s="1"/>
  <c r="X195" i="12" s="1"/>
  <c r="Y195" i="12" s="1"/>
  <c r="Z195" i="12" s="1"/>
  <c r="AA195" i="12" s="1"/>
  <c r="AB195" i="12" s="1"/>
  <c r="AC195" i="12" s="1"/>
  <c r="R349" i="12"/>
  <c r="N362" i="12"/>
  <c r="AG374" i="12"/>
  <c r="Q362" i="12"/>
  <c r="N349" i="12"/>
  <c r="R362" i="12"/>
  <c r="J859" i="12"/>
  <c r="V859" i="12"/>
  <c r="W859" i="12"/>
  <c r="AA859" i="12"/>
  <c r="I859" i="12"/>
  <c r="T859" i="12"/>
  <c r="X859" i="12"/>
  <c r="AB859" i="12"/>
  <c r="Q856" i="12"/>
  <c r="N847" i="12"/>
  <c r="N856" i="12" s="1"/>
  <c r="S847" i="12"/>
  <c r="S856" i="12" s="1"/>
  <c r="R847" i="12"/>
  <c r="U859" i="12"/>
  <c r="Y859" i="12"/>
  <c r="AF859" i="12"/>
  <c r="R856" i="12"/>
  <c r="M859" i="12"/>
  <c r="AC838" i="12"/>
  <c r="AD838" i="12" s="1"/>
  <c r="AE838" i="12" s="1"/>
  <c r="AH838" i="12" s="1"/>
  <c r="L12" i="8"/>
  <c r="AD116" i="12" l="1"/>
  <c r="AG116" i="12" s="1"/>
  <c r="H859" i="12"/>
  <c r="H861" i="12" s="1"/>
  <c r="R214" i="12"/>
  <c r="AC362" i="12"/>
  <c r="AD362" i="12" s="1"/>
  <c r="AE362" i="12" s="1"/>
  <c r="AC116" i="12"/>
  <c r="S52" i="12"/>
  <c r="T52" i="12" s="1"/>
  <c r="U52" i="12" s="1"/>
  <c r="V52" i="12" s="1"/>
  <c r="W52" i="12" s="1"/>
  <c r="X52" i="12" s="1"/>
  <c r="Y52" i="12" s="1"/>
  <c r="Z52" i="12" s="1"/>
  <c r="AA52" i="12" s="1"/>
  <c r="AB52" i="12" s="1"/>
  <c r="AD117" i="12"/>
  <c r="AC847" i="12"/>
  <c r="AD847" i="12" s="1"/>
  <c r="AE847" i="12" s="1"/>
  <c r="AH847" i="12" s="1"/>
  <c r="N374" i="12"/>
  <c r="N859" i="12" s="1"/>
  <c r="N861" i="12" s="1"/>
  <c r="R374" i="12"/>
  <c r="R859" i="12" s="1"/>
  <c r="Q374" i="12"/>
  <c r="Q375" i="12" s="1"/>
  <c r="AC34" i="12"/>
  <c r="AC846" i="12"/>
  <c r="AD846" i="12" s="1"/>
  <c r="AE846" i="12" s="1"/>
  <c r="AH846" i="12" s="1"/>
  <c r="AC117" i="12"/>
  <c r="N857" i="12"/>
  <c r="AE856" i="12"/>
  <c r="Q859" i="12"/>
  <c r="AD856" i="12"/>
  <c r="AC211" i="12"/>
  <c r="AD211" i="12" s="1"/>
  <c r="AE211" i="12" s="1"/>
  <c r="AE117" i="12"/>
  <c r="AE116" i="12"/>
  <c r="AC50" i="12"/>
  <c r="AD34" i="12"/>
  <c r="AD33" i="12"/>
  <c r="AE12" i="12"/>
  <c r="R215" i="12"/>
  <c r="AE36" i="12"/>
  <c r="AD51" i="12"/>
  <c r="AD50" i="12"/>
  <c r="AD52" i="12" s="1"/>
  <c r="AC856" i="12"/>
  <c r="Z859" i="12"/>
  <c r="S214" i="12"/>
  <c r="AC349" i="12"/>
  <c r="AC210" i="12"/>
  <c r="AD10" i="12"/>
  <c r="AE195" i="12"/>
  <c r="AE194" i="12"/>
  <c r="J15" i="8"/>
  <c r="L15" i="8" s="1"/>
  <c r="S215" i="12" l="1"/>
  <c r="T215" i="12" s="1"/>
  <c r="U215" i="12" s="1"/>
  <c r="V215" i="12" s="1"/>
  <c r="W215" i="12" s="1"/>
  <c r="X215" i="12" s="1"/>
  <c r="Y215" i="12" s="1"/>
  <c r="Z215" i="12" s="1"/>
  <c r="AA215" i="12" s="1"/>
  <c r="AB215" i="12" s="1"/>
  <c r="R375" i="12"/>
  <c r="S375" i="12" s="1"/>
  <c r="T375" i="12" s="1"/>
  <c r="U375" i="12" s="1"/>
  <c r="V375" i="12" s="1"/>
  <c r="W375" i="12" s="1"/>
  <c r="X375" i="12" s="1"/>
  <c r="Y375" i="12" s="1"/>
  <c r="Z375" i="12" s="1"/>
  <c r="AA375" i="12" s="1"/>
  <c r="AB375" i="12" s="1"/>
  <c r="AD349" i="12"/>
  <c r="AC374" i="12"/>
  <c r="AC375" i="12"/>
  <c r="AE34" i="12"/>
  <c r="AE33" i="12"/>
  <c r="S859" i="12"/>
  <c r="S861" i="12" s="1"/>
  <c r="AD210" i="12"/>
  <c r="AC215" i="12"/>
  <c r="AC214" i="12"/>
  <c r="AE52" i="12"/>
  <c r="AE51" i="12"/>
  <c r="AE50" i="12"/>
  <c r="AG50" i="12"/>
  <c r="AC52" i="12"/>
  <c r="AG52" i="12" s="1"/>
  <c r="B2" i="8"/>
  <c r="B2" i="6"/>
  <c r="AC859" i="12" l="1"/>
  <c r="AE210" i="12"/>
  <c r="AD214" i="12"/>
  <c r="AD215" i="12"/>
  <c r="AD375" i="12"/>
  <c r="AD374" i="12"/>
  <c r="AE349" i="12"/>
  <c r="J6" i="8"/>
  <c r="AD859" i="12" l="1"/>
  <c r="AD861" i="12" s="1"/>
  <c r="AE215" i="12"/>
  <c r="AE214" i="12"/>
  <c r="AE375" i="12"/>
  <c r="AE374" i="12"/>
  <c r="C8" i="6"/>
  <c r="AE859" i="12" l="1"/>
  <c r="AG376" i="12"/>
  <c r="H7" i="2"/>
  <c r="J7" i="2" s="1"/>
  <c r="H8" i="2"/>
  <c r="J8" i="2" s="1"/>
  <c r="H9" i="2"/>
  <c r="J9" i="2" s="1"/>
  <c r="H10" i="2"/>
  <c r="J10" i="2" s="1"/>
  <c r="H11" i="2"/>
  <c r="J11" i="2" s="1"/>
  <c r="H12" i="2"/>
  <c r="J12" i="2" s="1"/>
  <c r="H13" i="2"/>
  <c r="J13" i="2" s="1"/>
  <c r="H14" i="2"/>
  <c r="J14" i="2" s="1"/>
  <c r="H15" i="2"/>
  <c r="J15" i="2" s="1"/>
  <c r="J8" i="8" l="1"/>
  <c r="J9" i="8"/>
  <c r="C10" i="6" l="1"/>
  <c r="C33" i="10" l="1"/>
  <c r="C57" i="10"/>
  <c r="C51" i="10"/>
  <c r="C45" i="10"/>
  <c r="C39" i="10"/>
  <c r="J16" i="8"/>
  <c r="L16" i="8" s="1"/>
  <c r="J14" i="8"/>
  <c r="J13" i="8"/>
  <c r="J11" i="8"/>
  <c r="L11" i="8" s="1"/>
  <c r="J10" i="8"/>
  <c r="L10" i="8" s="1"/>
  <c r="L8" i="8"/>
  <c r="J7" i="8"/>
  <c r="L7" i="8" s="1"/>
  <c r="L6" i="8"/>
  <c r="L13" i="8" l="1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42" i="5"/>
  <c r="H44" i="5" s="1"/>
  <c r="H22" i="5"/>
  <c r="H11" i="4" l="1"/>
  <c r="I11" i="4" s="1"/>
  <c r="H10" i="4"/>
  <c r="I10" i="4" s="1"/>
  <c r="H9" i="4"/>
  <c r="I9" i="4" s="1"/>
  <c r="H8" i="4"/>
  <c r="I8" i="4" s="1"/>
  <c r="H7" i="4"/>
  <c r="I7" i="4" s="1"/>
  <c r="H6" i="4"/>
  <c r="I6" i="4" s="1"/>
  <c r="I13" i="4" l="1"/>
  <c r="I15" i="4" s="1"/>
  <c r="H24" i="5"/>
  <c r="D24" i="1"/>
</calcChain>
</file>

<file path=xl/sharedStrings.xml><?xml version="1.0" encoding="utf-8"?>
<sst xmlns="http://schemas.openxmlformats.org/spreadsheetml/2006/main" count="2025" uniqueCount="1129">
  <si>
    <t>For Period xxx</t>
  </si>
  <si>
    <t>No. 1</t>
  </si>
  <si>
    <t>Accounts</t>
  </si>
  <si>
    <t>Procedure</t>
  </si>
  <si>
    <t>Checked</t>
  </si>
  <si>
    <t>Reference</t>
  </si>
  <si>
    <t>Remarks</t>
  </si>
  <si>
    <t>1.</t>
  </si>
  <si>
    <t>Cash and Equivalent</t>
  </si>
  <si>
    <t>Amount of original is comply with Bank Statement?</t>
  </si>
  <si>
    <t>√</t>
  </si>
  <si>
    <t>Valuation of foreign currency?</t>
  </si>
  <si>
    <t>X</t>
  </si>
  <si>
    <t>2.</t>
  </si>
  <si>
    <t>Trade Receivables</t>
  </si>
  <si>
    <t>Any long-outstanding balance &lt;1year (365days)?</t>
  </si>
  <si>
    <t>Balance are tied up with aging table?</t>
  </si>
  <si>
    <t>3.</t>
  </si>
  <si>
    <t>Inventory</t>
  </si>
  <si>
    <t>Balance are tied up with stock list?</t>
  </si>
  <si>
    <t>Lapsing inventory are tied up with COGS?</t>
  </si>
  <si>
    <t>4.</t>
  </si>
  <si>
    <t>Prepaid Tax</t>
  </si>
  <si>
    <t>VAT in are off-set with VAT out?</t>
  </si>
  <si>
    <t>Amount of net VAT are comply with VAT calculation?</t>
  </si>
  <si>
    <t>Make sure there is no subject if final withholding tax on prepaid tax?</t>
  </si>
  <si>
    <t>List of collected tax return are provided by client?</t>
  </si>
  <si>
    <t>5.</t>
  </si>
  <si>
    <t>Prepayments</t>
  </si>
  <si>
    <t>Unamortized amount are tied up with prepayment schedule?</t>
  </si>
  <si>
    <t xml:space="preserve">Make sure the useful life principle amount are &lt;1 year (365days)? </t>
  </si>
  <si>
    <t>6.</t>
  </si>
  <si>
    <t>Advances</t>
  </si>
  <si>
    <t>7.</t>
  </si>
  <si>
    <t>Fixed Assets</t>
  </si>
  <si>
    <t>Lapsing FA are tied up with Depreciation?</t>
  </si>
  <si>
    <t>Make sure any capitalized cost/expense for addition items?</t>
  </si>
  <si>
    <t>8.</t>
  </si>
  <si>
    <t>Trade Payables</t>
  </si>
  <si>
    <t>9.</t>
  </si>
  <si>
    <t>Tax Payables</t>
  </si>
  <si>
    <t>Amount of withholding tax are comply with working paper/calculation?</t>
  </si>
  <si>
    <t>10.</t>
  </si>
  <si>
    <t>Accruals</t>
  </si>
  <si>
    <t>Make sure subject of accruals are incurred expenses?</t>
  </si>
  <si>
    <t>11.</t>
  </si>
  <si>
    <t>Deferred Sales/Income</t>
  </si>
  <si>
    <t>Balance are tied up with settlement (working paper) from client?</t>
  </si>
  <si>
    <t>12.</t>
  </si>
  <si>
    <t>Loan</t>
  </si>
  <si>
    <t>Original amount are comply with agreement?</t>
  </si>
  <si>
    <t>Loan interest are accrued?</t>
  </si>
  <si>
    <t>13.</t>
  </si>
  <si>
    <t>Sales</t>
  </si>
  <si>
    <t>Sales amount are equalized with VAT out tax based?</t>
  </si>
  <si>
    <t>14.</t>
  </si>
  <si>
    <t>COGS</t>
  </si>
  <si>
    <t>COGS component are properly stated?</t>
  </si>
  <si>
    <t>15.</t>
  </si>
  <si>
    <t>Operational Expense</t>
  </si>
  <si>
    <t>Understand the significat fluctuation of expense items?</t>
  </si>
  <si>
    <t>16.</t>
  </si>
  <si>
    <t>GP Ratio</t>
  </si>
  <si>
    <t>GP Ration are reasonable compare with previous period?</t>
  </si>
  <si>
    <t>PT XXX</t>
  </si>
  <si>
    <t>A-1.1</t>
  </si>
  <si>
    <t>No.</t>
  </si>
  <si>
    <t>Account No.</t>
  </si>
  <si>
    <t>Account Name</t>
  </si>
  <si>
    <t>Currency</t>
  </si>
  <si>
    <t>Amount of Bank Statements</t>
  </si>
  <si>
    <t>Rate</t>
  </si>
  <si>
    <t>Amount of Functional</t>
  </si>
  <si>
    <t>Balance Amount</t>
  </si>
  <si>
    <t>Difference</t>
  </si>
  <si>
    <t>IDR</t>
  </si>
  <si>
    <t>USD</t>
  </si>
  <si>
    <t>JPY</t>
  </si>
  <si>
    <t>B-1.1</t>
  </si>
  <si>
    <t>Bank Control</t>
  </si>
  <si>
    <t>Receivable Control</t>
  </si>
  <si>
    <t>C-1.1</t>
  </si>
  <si>
    <t>D-1.1</t>
  </si>
  <si>
    <t>E-1.1</t>
  </si>
  <si>
    <t>F-1.1</t>
  </si>
  <si>
    <t>G-1.1</t>
  </si>
  <si>
    <t>Receivable per TB</t>
  </si>
  <si>
    <t>Receivable per Detail (outstanding)</t>
  </si>
  <si>
    <t>Differences</t>
  </si>
  <si>
    <t>DESCRIPTION</t>
  </si>
  <si>
    <t>ACCOUNTS</t>
  </si>
  <si>
    <t>NO. TRANSACTION</t>
  </si>
  <si>
    <t>PRINCIPAL</t>
  </si>
  <si>
    <t>TERMS</t>
  </si>
  <si>
    <t>PERIOD CHARGES</t>
  </si>
  <si>
    <t>AMORTIZATION</t>
  </si>
  <si>
    <t>OUTSTANDING</t>
  </si>
  <si>
    <t>Jakarta Japan Club</t>
  </si>
  <si>
    <t>Other Prepaid</t>
  </si>
  <si>
    <t>PI22.04.103</t>
  </si>
  <si>
    <t>Bina Komunika Asiatama</t>
  </si>
  <si>
    <t>PI20.08.014</t>
  </si>
  <si>
    <t>PI21.04.014</t>
  </si>
  <si>
    <t>PT Hitachi Sunway Information System Indonesia</t>
  </si>
  <si>
    <t>PI21.05.008</t>
  </si>
  <si>
    <t>PI21.08.040</t>
  </si>
  <si>
    <t>PI22.02.015</t>
  </si>
  <si>
    <t>PER SCHEDULE</t>
  </si>
  <si>
    <t>PER TB</t>
  </si>
  <si>
    <t>Tax Payable art 25 Individual Hasegawa - Jan 2021</t>
  </si>
  <si>
    <t>Tax Payable art 25 Individual Hasegawa - February 2021</t>
  </si>
  <si>
    <t>Tax Payable art 25 Individual Yamada - Jan 2022</t>
  </si>
  <si>
    <t>Tax Payable art 25 Individual Kobayashi - Jan 2022</t>
  </si>
  <si>
    <t>Tax Payable art 25 Individual Yamada - Feb 2022</t>
  </si>
  <si>
    <t>Tax Payable art 25 Individual Kobayashi - Feb 2022</t>
  </si>
  <si>
    <t>Tax Payable art 25 Individual Kobayashi - Mar 2022</t>
  </si>
  <si>
    <t>Tax Payable art 25 Individual Yamada - Mar 2022</t>
  </si>
  <si>
    <t>Tax Payable art 25 Individual Yamada - Apr 2022</t>
  </si>
  <si>
    <t>Tax Payable art 25 Individual Kobayashi - Apr 2022</t>
  </si>
  <si>
    <t>Tax Payable art 25 Individual Yamada - May 2022</t>
  </si>
  <si>
    <t>Tax Payable art 25 Individual Kobayashi - May 2022</t>
  </si>
  <si>
    <t>Adjustment tax pph 25</t>
  </si>
  <si>
    <t>Tax Payable art 25 Individual Yamada - June 2022</t>
  </si>
  <si>
    <t>Tax Payable art 25 Individual Kobayashi - June 2022</t>
  </si>
  <si>
    <t>Advance - JFE Corp.</t>
  </si>
  <si>
    <t>JV21.01.030</t>
  </si>
  <si>
    <t>JV21.02.036</t>
  </si>
  <si>
    <t>JV22.01.043</t>
  </si>
  <si>
    <t>JV22.02.034</t>
  </si>
  <si>
    <t>JV22.03.049</t>
  </si>
  <si>
    <t>JV22.04.042</t>
  </si>
  <si>
    <t>JV22.05.068</t>
  </si>
  <si>
    <t>JV22.05.071</t>
  </si>
  <si>
    <t>JV22.06.060</t>
  </si>
  <si>
    <t>Under tax Audit</t>
  </si>
  <si>
    <t>REMARKS</t>
  </si>
  <si>
    <t>JV20.05.048</t>
  </si>
  <si>
    <t>JV20.07.018</t>
  </si>
  <si>
    <t>JV20.08.010</t>
  </si>
  <si>
    <t>JV20.08.017</t>
  </si>
  <si>
    <t>JV20.11.004</t>
  </si>
  <si>
    <t>JV20.12.007</t>
  </si>
  <si>
    <t>JV01.02.027</t>
  </si>
  <si>
    <t>JV21.03.030</t>
  </si>
  <si>
    <t>JV21.03.031</t>
  </si>
  <si>
    <t>JV21.08.013</t>
  </si>
  <si>
    <t>JV21.08.014</t>
  </si>
  <si>
    <t>JV21.09.016</t>
  </si>
  <si>
    <t>JV21.10.011</t>
  </si>
  <si>
    <t>JV22.06.025</t>
  </si>
  <si>
    <t>DATE</t>
  </si>
  <si>
    <t>Advance - Employee</t>
  </si>
  <si>
    <t>Loan Employee for Winia</t>
  </si>
  <si>
    <t xml:space="preserve">Loan Employee for Ade Rahmatullah (period 17 July 2020 up to 17 July 2022/2 years) </t>
  </si>
  <si>
    <t xml:space="preserve">Loan Employee for Ade Ayomi (period 4 Aug 2020 up to 4 Aug 2022/2 years) </t>
  </si>
  <si>
    <t xml:space="preserve">Loan Employee for Paulina (period 14 Aug 2020 up to 14 Aug 2022/2 years) </t>
  </si>
  <si>
    <t>Loan Employee for Umar (2 Nov 20)</t>
  </si>
  <si>
    <t>Loan Employee Ari (December 20 - December 22)</t>
  </si>
  <si>
    <t>Loan Employee Iqbal (New)</t>
  </si>
  <si>
    <t xml:space="preserve">Loan Employee for Tony (period 15 Mar 2021 up to 15 Mar 2023/2 years) </t>
  </si>
  <si>
    <t xml:space="preserve">Loan Employee for Mira (period 23 Mar 2021 up to 23 Mar 2023/2 years) </t>
  </si>
  <si>
    <t xml:space="preserve">Loan Employee for Winia (period 2 Aug 2021 up to 1 Aug 2023/2 years) </t>
  </si>
  <si>
    <t xml:space="preserve">Loan Employee for Fauzi (period 5 Aug 2021 up to 4 Aug 2023/2 years) </t>
  </si>
  <si>
    <t xml:space="preserve">Payment for Loan Employee for Mustakim (period 7 Sep 2021 up to 6 Dec 2022/15 months) </t>
  </si>
  <si>
    <t xml:space="preserve">Payment for Loan Employee for Galih Aris (period 28 Sep 2021 up to 27 Sep 2023/2 years) </t>
  </si>
  <si>
    <t>Loan Deni Wachyudi</t>
  </si>
  <si>
    <t>Amortize Expense Control</t>
  </si>
  <si>
    <t>Advance Detail Control</t>
  </si>
  <si>
    <t>MUTATION</t>
  </si>
  <si>
    <t>BEGINNING</t>
  </si>
  <si>
    <t>TITLE</t>
  </si>
  <si>
    <t>AMOUNT</t>
  </si>
  <si>
    <t>Fixed Assets Control</t>
  </si>
  <si>
    <t>Total Accumulated Depreciation Previous Month</t>
  </si>
  <si>
    <t>Total Accumulated Depreciation Current Month</t>
  </si>
  <si>
    <t>Mutation</t>
  </si>
  <si>
    <t>Depreciation Current Month (Profit Loss)</t>
  </si>
  <si>
    <t>Payable Control</t>
  </si>
  <si>
    <t>Payable per TB</t>
  </si>
  <si>
    <t>Payable per Detail (outstanding)</t>
  </si>
  <si>
    <t>Taxes Control</t>
  </si>
  <si>
    <t>Article of Tax</t>
  </si>
  <si>
    <t>Type of Tax</t>
  </si>
  <si>
    <t>MAP Code</t>
  </si>
  <si>
    <t>Description On SSP</t>
  </si>
  <si>
    <t>Name on SSP</t>
  </si>
  <si>
    <t>Tax ID On SSP</t>
  </si>
  <si>
    <t>Amount</t>
  </si>
  <si>
    <t xml:space="preserve">Overpayment </t>
  </si>
  <si>
    <t>Amount to Pay</t>
  </si>
  <si>
    <t>Income Tax Art.21</t>
  </si>
  <si>
    <t>Payroll</t>
  </si>
  <si>
    <t>411121/100</t>
  </si>
  <si>
    <t>Masa PPh Pasal 21</t>
  </si>
  <si>
    <t>66.184.611.3-063.000</t>
  </si>
  <si>
    <t>Proffesional fee</t>
  </si>
  <si>
    <t>Income Tax Art.23</t>
  </si>
  <si>
    <t>Rent</t>
  </si>
  <si>
    <t>411124/100</t>
  </si>
  <si>
    <t>Masa PPh Pasal 23</t>
  </si>
  <si>
    <t>Service</t>
  </si>
  <si>
    <t>411124/104</t>
  </si>
  <si>
    <t>PPh Pasal 23 atas Jasa</t>
  </si>
  <si>
    <t>Income Tax Art.4(2)</t>
  </si>
  <si>
    <t>Final Tax/Rent</t>
  </si>
  <si>
    <t>411128/409</t>
  </si>
  <si>
    <t>PPh Final Pasal 4 ayat (2) atas Jasa Konstruksi-Pelaksana Konstruksi-Pengguna Jasa sebagai Pemotong PPh</t>
  </si>
  <si>
    <t>411128/403</t>
  </si>
  <si>
    <t>PPh Final Pasal 4 ayat (2) atas persewaan tanah dan/atau bangunan</t>
  </si>
  <si>
    <t>Income Tax Art.25/29</t>
  </si>
  <si>
    <t>Monthly IndivIdual Tax Return</t>
  </si>
  <si>
    <t>411125/100</t>
  </si>
  <si>
    <t>PPh Pasal 25 Orang Pribadi</t>
  </si>
  <si>
    <t>Monthly Company Income Tax Return</t>
  </si>
  <si>
    <t>411126/100</t>
  </si>
  <si>
    <t>PPh Pasal 25 Badan</t>
  </si>
  <si>
    <t>Balance per TB</t>
  </si>
  <si>
    <t>H-1.1</t>
  </si>
  <si>
    <t>Sales Equalized Control</t>
  </si>
  <si>
    <t>VAT Based Amount</t>
  </si>
  <si>
    <t>Taxation</t>
  </si>
  <si>
    <t>Apakah semua pembayaran imbalan kerja kepada pegawai/bukan pegawai, pensiun, jasa, dan kegiatan ke Orang Pribadi masuk ke perhitungan dan pelaporan SPT Masa PPh 21?</t>
  </si>
  <si>
    <t>Apakah semua objek pajak pph 23, pph 4 (2), pph 26 sudah masuk ke perhitungan dan pelaporan SPT Masa Unifikasi?</t>
  </si>
  <si>
    <t>Apakah angsuran PPh 25 sudah dibayar sesuai perhitungan di SPT Badan terakhir?</t>
  </si>
  <si>
    <t>Other Receivables</t>
  </si>
  <si>
    <t>Cash Book &amp; Bank Statement</t>
  </si>
  <si>
    <t>Aging Table</t>
  </si>
  <si>
    <t>Detail List</t>
  </si>
  <si>
    <t>Stock Opname Data</t>
  </si>
  <si>
    <t>Prepayment Schedule</t>
  </si>
  <si>
    <t>FA Depreciation Table</t>
  </si>
  <si>
    <t>Trade Payable</t>
  </si>
  <si>
    <t>Other Payable</t>
  </si>
  <si>
    <t>Accrued Expense</t>
  </si>
  <si>
    <t>Calculation Working Paper</t>
  </si>
  <si>
    <t>Detail List &amp; Agreement</t>
  </si>
  <si>
    <t>Account Group</t>
  </si>
  <si>
    <t>Comparison Data</t>
  </si>
  <si>
    <t>Valuation of Foreign Curr?</t>
  </si>
  <si>
    <t>Deferred Sales</t>
  </si>
  <si>
    <t>Detail List / Client's Data</t>
  </si>
  <si>
    <t>Other Current Assets</t>
  </si>
  <si>
    <t>Other  Non Current Assets</t>
  </si>
  <si>
    <t>Comply/Tied Up with Comp. Data?</t>
  </si>
  <si>
    <t>A. Balance Sheet</t>
  </si>
  <si>
    <t>B. Profit Loss</t>
  </si>
  <si>
    <t>Sales Data from Client</t>
  </si>
  <si>
    <t>COGS Calculation &amp; Inventory List</t>
  </si>
  <si>
    <t>Opex, Other Income, Other Expenses</t>
  </si>
  <si>
    <t>N/A</t>
  </si>
  <si>
    <t>Check GL (Recorded to Proper Account)?</t>
  </si>
  <si>
    <t>C. Taxation</t>
  </si>
  <si>
    <t>PPh 21</t>
  </si>
  <si>
    <t>Accrued Interest</t>
  </si>
  <si>
    <t>PPh 25</t>
  </si>
  <si>
    <t>PPh 23</t>
  </si>
  <si>
    <t>PPh 4(2)</t>
  </si>
  <si>
    <t>PPh 26</t>
  </si>
  <si>
    <t>Biaya Terkait di Laporan Keuangan</t>
  </si>
  <si>
    <t>Ph. Bruto yang Dilaporkan Di SPT</t>
  </si>
  <si>
    <t>Selisih</t>
  </si>
  <si>
    <t>Penjelasan Selisih</t>
  </si>
  <si>
    <t>Jumlah yang dibayarkan sudah sesuai dengan SPT Badan terakhir?</t>
  </si>
  <si>
    <t>PPh 15  / PP 23?</t>
  </si>
  <si>
    <t>Sudah sama dengan Data Penjualan Klien?</t>
  </si>
  <si>
    <t>Masih Eligible? Tarif Sudah Sesuai?</t>
  </si>
  <si>
    <t>Prepaid Tax (Income Tax)</t>
  </si>
  <si>
    <t>Tax Payable (Income Tax)</t>
  </si>
  <si>
    <t>Prepaid Tax / Tax Payable (VAT)</t>
  </si>
  <si>
    <t>SPT PPN</t>
  </si>
  <si>
    <t>Penjualan di Laporan Keuangan</t>
  </si>
  <si>
    <t>Penjualan di SPT</t>
  </si>
  <si>
    <t>PPN</t>
  </si>
  <si>
    <t>yes</t>
  </si>
  <si>
    <t>no</t>
  </si>
  <si>
    <t>No Unexplainable Fluctuation?</t>
  </si>
  <si>
    <t>s</t>
  </si>
  <si>
    <t>Yes</t>
  </si>
  <si>
    <t>No Long Outstanding?</t>
  </si>
  <si>
    <t>Semua data terkait pembukuan dan pajak sudah dibackup di server?</t>
  </si>
  <si>
    <t>D. Data</t>
  </si>
  <si>
    <t>Bank Negara Indonesia - USD</t>
  </si>
  <si>
    <t>Bank Negara Indonesia</t>
  </si>
  <si>
    <t>Bank Resona Perdania</t>
  </si>
  <si>
    <t>MUFG Bank- IDR</t>
  </si>
  <si>
    <t>MUFG Bank- USD</t>
  </si>
  <si>
    <t>MUFG Bank- JPY</t>
  </si>
  <si>
    <t>Time Deposit BNI</t>
  </si>
  <si>
    <t>Time deposit Bank Resona Perdania</t>
  </si>
  <si>
    <t>PT Mabuchi Indonesia</t>
  </si>
  <si>
    <t>PT MABUCHI INDONESIA</t>
  </si>
  <si>
    <t>Mr. NAKADA YUICHIRO</t>
  </si>
  <si>
    <t>90.329.609.3-408.000</t>
  </si>
  <si>
    <t>Mr. ENOMOTO AKIHIRO</t>
  </si>
  <si>
    <t>42.636.243.0-408.000</t>
  </si>
  <si>
    <t>No</t>
  </si>
  <si>
    <t>Temuan</t>
  </si>
  <si>
    <t>Saran</t>
  </si>
  <si>
    <t>Other Income Scrap PT. Tenang Jaya</t>
  </si>
  <si>
    <t>Cash IDR</t>
  </si>
  <si>
    <t>Notes:</t>
  </si>
  <si>
    <t xml:space="preserve">DIATAS USD 500 = FA </t>
  </si>
  <si>
    <t>LIST OF FIXED ASSET ( STRAIGHT LINE METHOD )</t>
  </si>
  <si>
    <t>DIBAWAH USD 500 = SMALL TOOLS</t>
  </si>
  <si>
    <t>Description</t>
  </si>
  <si>
    <t>Fixed Asset Tag Number</t>
  </si>
  <si>
    <t xml:space="preserve">Date Purch </t>
  </si>
  <si>
    <t>Model</t>
  </si>
  <si>
    <t>Voucher</t>
  </si>
  <si>
    <t>Exchange</t>
  </si>
  <si>
    <t>Acquisition Amount</t>
  </si>
  <si>
    <t>Start</t>
  </si>
  <si>
    <t>End</t>
  </si>
  <si>
    <t>Accumulated</t>
  </si>
  <si>
    <t>NBV</t>
  </si>
  <si>
    <t>Depre</t>
  </si>
  <si>
    <t xml:space="preserve">Usefull </t>
  </si>
  <si>
    <t>Depreciation 2022</t>
  </si>
  <si>
    <t>Depreciation</t>
  </si>
  <si>
    <t>Actual list</t>
  </si>
  <si>
    <t>Number</t>
  </si>
  <si>
    <t>Idr</t>
  </si>
  <si>
    <t>Usd</t>
  </si>
  <si>
    <t>Jpy</t>
  </si>
  <si>
    <t>Life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</si>
  <si>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</si>
  <si>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</si>
  <si>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</si>
  <si>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</si>
  <si>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</si>
  <si>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</si>
  <si>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</si>
  <si>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</si>
  <si>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</si>
  <si>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</si>
  <si>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</si>
  <si>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</si>
  <si>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TOTAL</t>
  </si>
  <si>
    <t>Assets 2022</t>
  </si>
  <si>
    <t>1711. LAND</t>
  </si>
  <si>
    <t xml:space="preserve"> </t>
  </si>
  <si>
    <t>~</t>
  </si>
  <si>
    <t>Total Land</t>
  </si>
  <si>
    <t>1712. BUILDING</t>
  </si>
  <si>
    <t>IMB Restribution</t>
  </si>
  <si>
    <t>IMB Administration charge</t>
  </si>
  <si>
    <t>Factory construction</t>
  </si>
  <si>
    <t>Additional &amp; deductional works factory 100%</t>
  </si>
  <si>
    <t>Building permit for Factory ext (IMB Restribution)</t>
  </si>
  <si>
    <t>Building Permit Administration (IMB Administration)</t>
  </si>
  <si>
    <t>Factory Extension</t>
  </si>
  <si>
    <t>Maintenance Expense of Building Siwa Multi Sarana, CV</t>
  </si>
  <si>
    <t>Waste water &amp; Maintenance Expense MITRA UNGGUL SANITASI TERPADU, PT.</t>
  </si>
  <si>
    <t>Meeting room partisi</t>
  </si>
  <si>
    <t>Bathroom repair</t>
  </si>
  <si>
    <t>Modification container for TPS B3</t>
  </si>
  <si>
    <t>Repair toilet, water pump (indonakano</t>
  </si>
  <si>
    <t>Repairment wall gypsum for cover coble</t>
  </si>
  <si>
    <t>Repairment water supply and fire hidrant pump</t>
  </si>
  <si>
    <t>Foundation  container for TPS B3</t>
  </si>
  <si>
    <t>Fence repair on the east south side of factory</t>
  </si>
  <si>
    <t>Fence repair on the east side of factory</t>
  </si>
  <si>
    <t>Rekondisi dry painting booth 3 unit</t>
  </si>
  <si>
    <t>Painting roof</t>
  </si>
  <si>
    <t>Replace Existing Drain and Water Supply Pipe</t>
  </si>
  <si>
    <t>Total Building</t>
  </si>
  <si>
    <t>1713. INSTALATION</t>
  </si>
  <si>
    <t>Water connection</t>
  </si>
  <si>
    <t>Electricity Connection Cost</t>
  </si>
  <si>
    <t>Electricity Charges</t>
  </si>
  <si>
    <t>One lot utilities cost for electricity</t>
  </si>
  <si>
    <t>Electrical work for additional power supply work for JST room</t>
  </si>
  <si>
    <t>ELECTRICAL WORK FOR MODIFICATION P-MODULE-2 AND LIGHTING</t>
  </si>
  <si>
    <t>ELECTRICAL &amp; MECHANICAL WORKS FOR HARDBOARD PROCESS LINE</t>
  </si>
  <si>
    <t>ELECTRICAL WORK FOR CUTTING MACHINE AMADA</t>
  </si>
  <si>
    <t>Instalation Layout Movement Project</t>
  </si>
  <si>
    <t>Instalation for Honda Project</t>
  </si>
  <si>
    <t>Box Panel</t>
  </si>
  <si>
    <t>Instalation - Electrical work for Press Machine</t>
  </si>
  <si>
    <t>Cable NYM 3x4 Jembo</t>
  </si>
  <si>
    <t>Cable for Painting room</t>
  </si>
  <si>
    <t>Total instalation</t>
  </si>
  <si>
    <t>1714. MACHINE &amp; EQUIPMENT</t>
  </si>
  <si>
    <t>Welding machine OTCXD-3505 CO2</t>
  </si>
  <si>
    <t>Selective Pallet Racking</t>
  </si>
  <si>
    <t xml:space="preserve">Welding Machine OTCXD-3505 18 unit + Trial + setting </t>
  </si>
  <si>
    <t>Electrical &amp; Mechanical Works for Add. For Packing Machine</t>
  </si>
  <si>
    <t>Electrical &amp; Mechanical Works for Add. Mabuchi Project</t>
  </si>
  <si>
    <t>OTC Z-318p50 Conduit (6M)</t>
  </si>
  <si>
    <t>MACHINE JIG INV. SMB-07/001 THB 2,218,722.39</t>
  </si>
  <si>
    <t>Single Crank for Automate Precision Power Press Machine</t>
  </si>
  <si>
    <t>Automate Precision Power Press Machine A-110</t>
  </si>
  <si>
    <t>Grinder Machine</t>
  </si>
  <si>
    <t>Drill Machine PU-PM3</t>
  </si>
  <si>
    <t>CO2 Welding Machine - OTCXD-3505</t>
  </si>
  <si>
    <t>Machine &amp; Equipment Makmur Diesel (Hendra Arifin)</t>
  </si>
  <si>
    <t>FA-LEASE</t>
  </si>
  <si>
    <t>SEMI AUTOMATIC BAND SAW H-400</t>
  </si>
  <si>
    <t>Addition 2010 :</t>
  </si>
  <si>
    <t>Welding electric tools</t>
  </si>
  <si>
    <t>OTC A-70 - AIR PLASMA CUTTING MACHINE</t>
  </si>
  <si>
    <t>Addition 2011 :</t>
  </si>
  <si>
    <t>Machine &amp; Equipment BIMASAKTI ANEKA NIAGA,CV 296/BAN-INV/04/11</t>
  </si>
  <si>
    <t>Machine &amp; Equipment BIMASAKTI ANEKA NIAGA,CV 490/BAN-INV/07/11</t>
  </si>
  <si>
    <t>Addition 2012 :</t>
  </si>
  <si>
    <t>Machine &amp; Equipment BIMASAKTI ANEKA NIAGA,CV</t>
  </si>
  <si>
    <t>Addition 2013 :</t>
  </si>
  <si>
    <t>Machine &amp; Equipment BINAUNGGUL BANGUN ABADI, PT.</t>
  </si>
  <si>
    <t>Addition 2014 :</t>
  </si>
  <si>
    <t>Machine Cutting - Unggul Semesta,PT</t>
  </si>
  <si>
    <t>Addition 2015 :</t>
  </si>
  <si>
    <t>Machine &amp; Equipment IDAKA INDONESIA, PT</t>
  </si>
  <si>
    <t>Machine &amp; Equipment Welding - Unggul Semesta, PT</t>
  </si>
  <si>
    <t>Addition 2016</t>
  </si>
  <si>
    <t>Machine &amp; Equipment Cut off heavy duty -Rukun Sejahtera Teknik</t>
  </si>
  <si>
    <t>Addition 2017</t>
  </si>
  <si>
    <t>Dinamo Teco 7.97 Ampere 4 kw 5.5 hp 3 phase 3000 rpm as 28 mm</t>
  </si>
  <si>
    <t>Pully Besi 2 Baris type A + Bubut</t>
  </si>
  <si>
    <t>Scale weight digital 5 ton Kenko type FND (Tuursinalindo)</t>
  </si>
  <si>
    <t>Addition 2018</t>
  </si>
  <si>
    <t>Mesin cutting manual 16" 3phase</t>
  </si>
  <si>
    <t>Bandsaw machine WT-1320 Morita</t>
  </si>
  <si>
    <t>Press machine Komatsu OBS45</t>
  </si>
  <si>
    <t>Electrical parts Press machine Komatsu OBS45</t>
  </si>
  <si>
    <t>Addition 2019</t>
  </si>
  <si>
    <t>Pierching dies hole dia.12 angle bar 30x30 MC press 45 ton</t>
  </si>
  <si>
    <t xml:space="preserve">Cutting die common (M/C 110 Ton) </t>
  </si>
  <si>
    <t>Hugong Machine Power TIG 300DP III (HG-PT-300DPIII)</t>
  </si>
  <si>
    <t xml:space="preserve">OTC XD-350SII CO2 WELDING MACHINE </t>
  </si>
  <si>
    <t>OTC XD-350SII Co2 welding machine (UGL-2800-01) 10 unit</t>
  </si>
  <si>
    <t>OTC P10174K00 Remote controll F/XD-350</t>
  </si>
  <si>
    <t>Repair Machine Press 110 Ton</t>
  </si>
  <si>
    <t>OTC CT-0702 Torch Assy 10 M(CT-0701)</t>
  </si>
  <si>
    <t>Total Machine and Equipment</t>
  </si>
  <si>
    <t>1715. FURNITURE AND FIXTURE</t>
  </si>
  <si>
    <t>Table (Working Desk) - Modera - Type Mod 122</t>
  </si>
  <si>
    <t>Meeting Table - (W 200 X D 100 X H 75 )</t>
  </si>
  <si>
    <t xml:space="preserve">Chair  " Indachi" type D 950 </t>
  </si>
  <si>
    <t xml:space="preserve">Chair  " Indachi" type 370 </t>
  </si>
  <si>
    <t>Chair  " Indachi" type D 950  for Production Dept.</t>
  </si>
  <si>
    <t>Cabinet w/ glass door "Modera" Type HC-478</t>
  </si>
  <si>
    <t>Computer Chair " Indachi " type D 980 for Office</t>
  </si>
  <si>
    <t>Cupboard H. Point, ST-370 without door</t>
  </si>
  <si>
    <t>Cupboard H. Point, ST-371 with door</t>
  </si>
  <si>
    <t>Cupboard Elite - 436 Grey for Prod. &amp; Store Dept.</t>
  </si>
  <si>
    <t>Cupboard H. Point, ST-373 with  Glass door</t>
  </si>
  <si>
    <t>Whiteboard</t>
  </si>
  <si>
    <t>Steel Cupbard 2 Doors - Lion 33</t>
  </si>
  <si>
    <t>Working Desk - Modera Type MOD 122</t>
  </si>
  <si>
    <t xml:space="preserve">Chair  " Indachi" type D 950  </t>
  </si>
  <si>
    <t xml:space="preserve">Chair  " Indachi" type D 980  </t>
  </si>
  <si>
    <t>Whiteboard for QC &amp; Production Dept. ( 120 x 180 cm )</t>
  </si>
  <si>
    <t>Soft Board for Office ( 60 x 100 Cm )</t>
  </si>
  <si>
    <t>4 Unit wooden table &amp; 8 unit wooden chair f/ rest room</t>
  </si>
  <si>
    <t>Computer Table Modera Type CD-127</t>
  </si>
  <si>
    <t>Whiteboard for QC &amp; Production Dept. ( 60 x 90 cm )</t>
  </si>
  <si>
    <t>Whiteboard for Meeting room (80 x 120 cm)</t>
  </si>
  <si>
    <t>Computer Table Glory Type GD-120C</t>
  </si>
  <si>
    <t>Meja Kantor Modera Mod 122 Grey (For Mr. Hatayama)</t>
  </si>
  <si>
    <t>Kursi Indachi D 950  (For Mr. Hatayama)</t>
  </si>
  <si>
    <t>Canteen Chairs</t>
  </si>
  <si>
    <t>PT. Datascript - Board, Alpahabeth size 3cm &amp; 2cm</t>
  </si>
  <si>
    <t>Electronic white Board UB-5825</t>
  </si>
  <si>
    <t xml:space="preserve">Locker Elite (2 compartment) </t>
  </si>
  <si>
    <t xml:space="preserve">Locker Elite (4 compartment) </t>
  </si>
  <si>
    <t>Furniture &amp; Fixture "High Point"</t>
  </si>
  <si>
    <t xml:space="preserve">Horizontal Blind </t>
  </si>
  <si>
    <t>Canteen Table Top Multiplex Melamic 10 unit</t>
  </si>
  <si>
    <t xml:space="preserve">TV Sharp 21" + rack - for canteen </t>
  </si>
  <si>
    <t>Refigerator SHARP SJ-D21LV</t>
  </si>
  <si>
    <t xml:space="preserve">Rack Server </t>
  </si>
  <si>
    <t>Steel Cupboard LION 33 (3 Rack)</t>
  </si>
  <si>
    <t>High Point HP 65 Blue &amp; Black, Chair</t>
  </si>
  <si>
    <t xml:space="preserve">High Point HOD 5052 Cherry, Table </t>
  </si>
  <si>
    <t>High Point HMB 5156 Cherry, Drawer</t>
  </si>
  <si>
    <t>Paper Cutter Daichiban DK-53</t>
  </si>
  <si>
    <t>Printer Canon Pixma 1880/ JB Comp; Inv 1255; POMIOS075-0108035</t>
  </si>
  <si>
    <t>JB Comp/ Inv 1252/ PO MIA3075-0100051 (Printer Epson LX-300)</t>
  </si>
  <si>
    <t>MEJA 1 BIRO HP : HPE 059</t>
  </si>
  <si>
    <t>MEJA SAMPING HP : HPE 053</t>
  </si>
  <si>
    <t>LACI SORONG : HPE 153</t>
  </si>
  <si>
    <t>KURSI HIGH POINT : NHP 511</t>
  </si>
  <si>
    <t>KURSI MANAGER CHAIRMAN EC-900</t>
  </si>
  <si>
    <t>PESAWAT TELEPHONE PANASONIC KX 17630</t>
  </si>
  <si>
    <t>Medical Room Equipment</t>
  </si>
  <si>
    <t>Indra Jaya Pratama,CV (Push Drawer High Point HMB 5156)</t>
  </si>
  <si>
    <t>Kursi High Point type HP 511</t>
  </si>
  <si>
    <t>Furniture &amp; Fixture Indra Jaya Pratama, CV</t>
  </si>
  <si>
    <t>CKE Tehnik - Stand fan 2 pcs for hardboard line</t>
  </si>
  <si>
    <t>Steel Cupboard Lion 33</t>
  </si>
  <si>
    <t>FILLING CABINET LION L44</t>
  </si>
  <si>
    <t>Total Furniture and Fixture</t>
  </si>
  <si>
    <t>1716. VEHICLE</t>
  </si>
  <si>
    <t>VEHICLE ALUMUNIUM COVER</t>
  </si>
  <si>
    <t>AIRCONDITIONER F/ COMMERCIAL TRUCK</t>
  </si>
  <si>
    <t>TRUCK - HYNO FF173 4.8 2002 ( B 9244 SY )</t>
  </si>
  <si>
    <t>TRUCK - HYNO FF173 4.8 2002 ( B 9244 SY ) ALUMINIUM BOX</t>
  </si>
  <si>
    <t>Bea Balik Nama ( Change own Name of  B 9244 SY )</t>
  </si>
  <si>
    <t>COMMERCIAL TRUCK  ( B 9672 DO )</t>
  </si>
  <si>
    <t xml:space="preserve">Toyota Electric Reach Truck Model : 7FBR18 - Leasing by Orix </t>
  </si>
  <si>
    <t xml:space="preserve">Toyota Diesel Forklift Model : 60-8FD-25 - Leasing by Orix </t>
  </si>
  <si>
    <t>Long Fork 1520 mm for Forklift</t>
  </si>
  <si>
    <t>Yen 6.854.562 3 unit forklift Type 60-8FD25</t>
  </si>
  <si>
    <t>Radiator forklift Diesel 680FD25-11856</t>
  </si>
  <si>
    <t>Batere GS 48V 290AH</t>
  </si>
  <si>
    <t>Toyota new sienta 1.5 V CVT Black Trim</t>
  </si>
  <si>
    <t>Toyota Voxy 2.0 A/T</t>
  </si>
  <si>
    <t>Total Vehicle</t>
  </si>
  <si>
    <t>1717.1. OFFICE EQUIPMENT</t>
  </si>
  <si>
    <t>Fax Machine - Panasonic KX-FP81</t>
  </si>
  <si>
    <t xml:space="preserve">Computer (Monitor, Keyboard, CPU) </t>
  </si>
  <si>
    <t>Monitor : 14" (13.2"/33.5 cm Viewable)-Samsung Digital</t>
  </si>
  <si>
    <t>CPU  : Pentium III - 733 Intel Pentium, Memory PC-10064 MB</t>
  </si>
  <si>
    <t>Printer - Epson LX-300 +</t>
  </si>
  <si>
    <t>Modem for Internet &amp; Acounting Program + Keyboard</t>
  </si>
  <si>
    <t>Electronic Time Recorder - Amano Type : EX-3000 N</t>
  </si>
  <si>
    <t>Hybrid Telephone System - Nitsuko, TX -308</t>
  </si>
  <si>
    <t>(Including 2 set Single line phone set ST5E Nitsuko and 1 unit</t>
  </si>
  <si>
    <t>6BTXD Display key Telephone)</t>
  </si>
  <si>
    <t>for Account Dept.</t>
  </si>
  <si>
    <t>Typewriter Model Gab N 110NDS</t>
  </si>
  <si>
    <t xml:space="preserve">UPS ICA 1200VA </t>
  </si>
  <si>
    <t>Hybrid Telephone System - Nitsuko, TX -308 Additional</t>
  </si>
  <si>
    <t>( Additional Equipment &amp; Installation; 1 unit ST5E-1M Single</t>
  </si>
  <si>
    <t>and 3 unit NX7E - 6 TD Standard Key )</t>
  </si>
  <si>
    <t>Brother Fax machine - Type 202</t>
  </si>
  <si>
    <t>Computer Set ( Monitor, Keyboard &amp; CPU ) Compaq Deskpro</t>
  </si>
  <si>
    <t>SB 300, Intel P.IV 1.6 GHZ</t>
  </si>
  <si>
    <t>Printer - Epson LQ - 2180</t>
  </si>
  <si>
    <t>Printer HP-3820 Desk Jet S/N : CN26T1910M</t>
  </si>
  <si>
    <t>Tax Application Software modification</t>
  </si>
  <si>
    <t>CTV Model 21D7DXE Toshiba</t>
  </si>
  <si>
    <t>Personal Computer Set for Ms. Lely</t>
  </si>
  <si>
    <t>Local Network Equipment &amp; Installation</t>
  </si>
  <si>
    <t>Nikon CoolPix E-775 Digital Camera</t>
  </si>
  <si>
    <t>(with 1 Dry Box, 1 Case E-2000, 1 Battery Charges, 2 Li-Ion Battery, 2 Memory Card)</t>
  </si>
  <si>
    <t>(for Office &amp; meeting Room)</t>
  </si>
  <si>
    <t>Computer Set ( Monitor 15" Viewsonic, Keyboard Logitech &amp;</t>
  </si>
  <si>
    <t>Intel P.IV 1.8 GHZ, Memory 256 MB</t>
  </si>
  <si>
    <t>Additional f/ Dewi Computer; CD Writer &amp; hard disk 40 GB</t>
  </si>
  <si>
    <t>Computer set (Monitor 15" Viewsonic, Keyboard Viewsonic &amp; CPU)</t>
  </si>
  <si>
    <t>Intel P.IV 2.4 GHz, Memory 128 MB</t>
  </si>
  <si>
    <t>Printer Canon S-200 for Ms. Epi</t>
  </si>
  <si>
    <t>Notebook Computer Pentium II-366 MHz Toshiba Tecra 8000 +</t>
  </si>
  <si>
    <t>Cable data Modem N. 3650</t>
  </si>
  <si>
    <t>Printer Canon XNU i255</t>
  </si>
  <si>
    <t>Scanner 646U</t>
  </si>
  <si>
    <t>Full set Accounting System</t>
  </si>
  <si>
    <t>Copier Machine Cannon Type IR-1610F + Pedestal</t>
  </si>
  <si>
    <t>Safety Box/Brankast (Daichiban) DS 20A (Non Alarm)</t>
  </si>
  <si>
    <t>Mainboard ASUS P4PV-MX &amp; Processor Intel PIV 2.4 Ghz (Original)</t>
  </si>
  <si>
    <t>UPS Prolink 1200 VA</t>
  </si>
  <si>
    <t>Chair 008T BH</t>
  </si>
  <si>
    <t>White Board 120 x 18 MM</t>
  </si>
  <si>
    <t>NB Compaq HP Pavilion DV4210TX &amp; Printer PSC 1315</t>
  </si>
  <si>
    <t>Kaki Whiteboard Uk. 120x180cm</t>
  </si>
  <si>
    <t>Printer HP Deskjet Type 3920</t>
  </si>
  <si>
    <t>Modem Aztech Type DSL 600 EU ( Internet Connection)</t>
  </si>
  <si>
    <t>Komputer Intel Pentium IV 3.06 GHz LGA</t>
  </si>
  <si>
    <t>Nokia 1600;354534011463338 (For Mr. Pajar)</t>
  </si>
  <si>
    <t xml:space="preserve">Note book, Hard Disk and Printer </t>
  </si>
  <si>
    <t>PC Intel Celeron 3.0 LGA for ADM Project</t>
  </si>
  <si>
    <t xml:space="preserve">Panasonic LCD Projector </t>
  </si>
  <si>
    <t xml:space="preserve">Manual Screen 76"x76"/178 cm </t>
  </si>
  <si>
    <t>Purchase Speel Plate (alas lantai ktr)</t>
  </si>
  <si>
    <t>Ideal Paper Shreader</t>
  </si>
  <si>
    <t>Brother Type Writer</t>
  </si>
  <si>
    <t xml:space="preserve">PC w/RAM 512 MB 19 unit </t>
  </si>
  <si>
    <t xml:space="preserve">PC w/RAM 1 GB </t>
  </si>
  <si>
    <t xml:space="preserve">Panasonic Fax Machine 512 </t>
  </si>
  <si>
    <t xml:space="preserve">Scanner Canon Lite 25  </t>
  </si>
  <si>
    <t xml:space="preserve">Laminating Dynamic </t>
  </si>
  <si>
    <t>PHOTOCOPY MACHINE</t>
  </si>
  <si>
    <t xml:space="preserve">Touchstar Mini 720 Fingerprint </t>
  </si>
  <si>
    <t>Instalation Fee</t>
  </si>
  <si>
    <t xml:space="preserve">3C17300 Switch 3 Com 24 Port 10/100/1000 </t>
  </si>
  <si>
    <t>Cable Avaya</t>
  </si>
  <si>
    <t>Conector AMP Cat 6</t>
  </si>
  <si>
    <t>UPS Libert GX72-1000RT230</t>
  </si>
  <si>
    <t>Printer Epson Stylus Photo 1390</t>
  </si>
  <si>
    <t>Computer Intel Pentium IV</t>
  </si>
  <si>
    <t>Handphone Nokia 6030 &amp; Accsesories</t>
  </si>
  <si>
    <t>PC Pentium IV</t>
  </si>
  <si>
    <t>Wireless Line D-Link</t>
  </si>
  <si>
    <t>PC Core 2 Duo</t>
  </si>
  <si>
    <t>Personal Computer Core 2 Duo E4600 2,4 GHz</t>
  </si>
  <si>
    <t>Handy Talk</t>
  </si>
  <si>
    <t>TRIPORT EXCELL UFO 260</t>
  </si>
  <si>
    <t>HANDYCAM PANASONIC VDR D50 &amp; ACCESSORIES</t>
  </si>
  <si>
    <t>Addition :</t>
  </si>
  <si>
    <t>PERSONAL COMPUTER - Quad Core 2.66Ghz Intel</t>
  </si>
  <si>
    <t>HUB 3com</t>
  </si>
  <si>
    <t>Blackberry 9700</t>
  </si>
  <si>
    <t>Camera casio Z16 R5M , Memory 4 GB, Camera case</t>
  </si>
  <si>
    <t>Computer</t>
  </si>
  <si>
    <t>Handycam Expense</t>
  </si>
  <si>
    <t>1 unit komputer - Karindo Computama</t>
  </si>
  <si>
    <t>Office equipment - Karindo Computama</t>
  </si>
  <si>
    <t>Camera Digital</t>
  </si>
  <si>
    <t>1 unit Xerox Digital Type DC-IV 2060ST</t>
  </si>
  <si>
    <t>1 unit Intel core Rosana Alibasa - Putri Komputer</t>
  </si>
  <si>
    <t>Office Equipment KARINDO COMPUTAMA</t>
  </si>
  <si>
    <t>Aplikasi Andal PayMaster 2012 utk 3 komputer</t>
  </si>
  <si>
    <t>Implementasi Aplikasi Andal PayMaster 2012</t>
  </si>
  <si>
    <t>1 unit printer - Karindo Computama</t>
  </si>
  <si>
    <t>Office Equipment Arisma Data Setia, PT</t>
  </si>
  <si>
    <t>Office Equipment SIM COMPUTER</t>
  </si>
  <si>
    <t>Office Equipment Informasi Computer ( Beni Meinar Sumarta )</t>
  </si>
  <si>
    <t>Office Equipment SOURCE PC</t>
  </si>
  <si>
    <t>Office Equipment Rexelindo.com</t>
  </si>
  <si>
    <t>CCTV PT Benda Integritas</t>
  </si>
  <si>
    <t>Office Equipment KARYA UTAMA, CV</t>
  </si>
  <si>
    <t>Office Equipment BENDA INTEGRITAS, PT.</t>
  </si>
  <si>
    <t>Mesin CCTV Security</t>
  </si>
  <si>
    <t>Server spec dell 2950</t>
  </si>
  <si>
    <t>Monitor LED LG 19"</t>
  </si>
  <si>
    <t>CCTV for prodution and securities</t>
  </si>
  <si>
    <t>Mesin Fax Panasonic KX-FP701CX</t>
  </si>
  <si>
    <t>AC Panasonic 1 pk 3 unit</t>
  </si>
  <si>
    <t>Server seagate backup plus hub 10TB USD3.0</t>
  </si>
  <si>
    <t>AC Panasonic meeting room 2pk 1 unit</t>
  </si>
  <si>
    <t>Fingerprint system and software HMTAS Pro</t>
  </si>
  <si>
    <t>Laptop HP Probook G7</t>
  </si>
  <si>
    <t>HP workstation Z2 Tower G4</t>
  </si>
  <si>
    <t>PC Dell Optiplex 3080 and ofice home and bisnis 2019 Eng Apac Em Medialess</t>
  </si>
  <si>
    <t>AC 5 PK(inv.cassete R.flow : RZFC125DY14 + FCFC125DVM4) lobby 1 pcs</t>
  </si>
  <si>
    <t>Instalation AC 5 PK lobby (pipe, cable, etc) 1 lot</t>
  </si>
  <si>
    <t>AC 4 PK(inv.cassete R.flow : RZFC100DY14 + FCFC100DVM4) office 3 pcs</t>
  </si>
  <si>
    <t>Instalation AC 4 PK office (pipe, cable, etc) 1 lot</t>
  </si>
  <si>
    <t>AC 1,5 PK(flash inverter) sacho room</t>
  </si>
  <si>
    <t>Instalation AC 1,5 PK office (pipe, cable, etc) 1 lot</t>
  </si>
  <si>
    <t>PC Dell Optiplex 3090 MT</t>
  </si>
  <si>
    <t>Monitor TV Samsung LED</t>
  </si>
  <si>
    <t>Laptop sales</t>
  </si>
  <si>
    <t>Printer HP offsetjet Pro 7730</t>
  </si>
  <si>
    <t>Laptop HP 240 GB</t>
  </si>
  <si>
    <t>Total Office Equipment</t>
  </si>
  <si>
    <t>1719.2. FACTORY EQUIPMENT</t>
  </si>
  <si>
    <t>JSL Mini Box Stitcher Model JB-5</t>
  </si>
  <si>
    <t>JSL Mini Box Stitcher Model JB-5 (2nd hand)</t>
  </si>
  <si>
    <t>Hand pallet 2,5 ton Merk: Ohayo/GS 2500</t>
  </si>
  <si>
    <t>Fire Extinguisher</t>
  </si>
  <si>
    <t>Hole Stripping Waste Table</t>
  </si>
  <si>
    <t>Process Long Table</t>
  </si>
  <si>
    <t>Stripping Table</t>
  </si>
  <si>
    <t>Stripping Jig</t>
  </si>
  <si>
    <t>Reel Stand (Round wooden Base Roller w/Iron Rod Stand)</t>
  </si>
  <si>
    <t>Forklift Accu Charges</t>
  </si>
  <si>
    <t>JST Reel JIG</t>
  </si>
  <si>
    <t>Manual Strapping machine</t>
  </si>
  <si>
    <t>Hand pallet Accura 2ST 68</t>
  </si>
  <si>
    <t>Hand pallet Puma 2ST 55</t>
  </si>
  <si>
    <t>Shaft Mold f/ RG &amp; RL Process</t>
  </si>
  <si>
    <t>Stripping Table ( Reel Assembly Table )</t>
  </si>
  <si>
    <t>2 Unit RG / RL Assembly Table &amp; 1 Unit Hardboard Pad Table</t>
  </si>
  <si>
    <t>New 2 in 1 Moisture Meter, Model : PPM-1</t>
  </si>
  <si>
    <t>Mitoyo Thickness Gage Model : 7301</t>
  </si>
  <si>
    <t>Forklift Inv. MA-100103</t>
  </si>
  <si>
    <t>Electrical Scale MACS 3 Kg/Counting x 1 gr S/N 040531550</t>
  </si>
  <si>
    <t>Battery Type VCDX545-567AH 5/6 48 Volt (Forklift Battery)</t>
  </si>
  <si>
    <t xml:space="preserve">Handpallet </t>
  </si>
  <si>
    <t>PALLET RACK</t>
  </si>
  <si>
    <t xml:space="preserve">Container for Painting Room </t>
  </si>
  <si>
    <t>Repeater GSM 900mhz merek Clear Cast SG 45 (Penguat Sinyal)</t>
  </si>
  <si>
    <t>Instalation Expense</t>
  </si>
  <si>
    <t>Delivery expense</t>
  </si>
  <si>
    <t>Industrial Blower Dia 500</t>
  </si>
  <si>
    <t>Exhaust Fan 20" (50x50)</t>
  </si>
  <si>
    <t>Box Container type 6644</t>
  </si>
  <si>
    <t>H Beam (alas pabrik)</t>
  </si>
  <si>
    <t>3 Unit Bak Sampah</t>
  </si>
  <si>
    <t>Air Impact Uryu type UW-65LDK</t>
  </si>
  <si>
    <t>Jig Saw "Bosch" GST 80 PBF</t>
  </si>
  <si>
    <t>Hand Pallet Truck Low</t>
  </si>
  <si>
    <t>Rack Container</t>
  </si>
  <si>
    <t>Loading Deck</t>
  </si>
  <si>
    <t>TIMBANGAN DIGITAL APF-60K</t>
  </si>
  <si>
    <t>Cutt Machine Amada</t>
  </si>
  <si>
    <t>Parking Guide</t>
  </si>
  <si>
    <t>Conveyor Mesin Press</t>
  </si>
  <si>
    <t>Vacum Cleaner "Gisowatt" Ex : Italy</t>
  </si>
  <si>
    <t>Material Pallet M</t>
  </si>
  <si>
    <t>Material Pallet L</t>
  </si>
  <si>
    <t>Material Pallet K</t>
  </si>
  <si>
    <t>Material Pallet I</t>
  </si>
  <si>
    <t>Material Pallet H</t>
  </si>
  <si>
    <t>Material Pallet F</t>
  </si>
  <si>
    <t>Material Pallet J</t>
  </si>
  <si>
    <t>Mini Compresor " Multipro " for Hardboard project</t>
  </si>
  <si>
    <t>Welding Machine for maintenance section</t>
  </si>
  <si>
    <t>CO2 &amp; Air Main Supply for Honda Project</t>
  </si>
  <si>
    <t>Toggle</t>
  </si>
  <si>
    <t>Sheet Plate 4x8xt.9 for jig</t>
  </si>
  <si>
    <t>H-BEAM for Crane</t>
  </si>
  <si>
    <t>Sheet Plate 4x8xt.20 Floor for FG</t>
  </si>
  <si>
    <t>Container D40 for Painting Room</t>
  </si>
  <si>
    <t>Container - D40 for Painting Room</t>
  </si>
  <si>
    <t>Air Hoist - ENDO AH-250R</t>
  </si>
  <si>
    <t>Mitter Saw Hitachi-C15 FB</t>
  </si>
  <si>
    <t>Floor for Pallet L</t>
  </si>
  <si>
    <t>Accessories for Jig</t>
  </si>
  <si>
    <t>Punch &amp; Dies Ø 12 mm</t>
  </si>
  <si>
    <t>Punch &amp; Dies Ø 20 mm</t>
  </si>
  <si>
    <t>Punch &amp; Dies Ø 14 mm</t>
  </si>
  <si>
    <t>Punch &amp; Dies Ø 18 mm</t>
  </si>
  <si>
    <t>Hydraulic Puncher WOJ-320 &amp; Hi Broach &amp; Pin Pilot</t>
  </si>
  <si>
    <t>Punch &amp; Dies for round holes HPD-05</t>
  </si>
  <si>
    <t>Hydraulic Puncher  HS11-1624 &amp; Punch Dies</t>
  </si>
  <si>
    <t>Clamp TUF - 105 PM</t>
  </si>
  <si>
    <t>Clamp - TUF - 85 M</t>
  </si>
  <si>
    <t>Exhaust Fan 18"</t>
  </si>
  <si>
    <t>Stand Fan 20"</t>
  </si>
  <si>
    <t>U for Jig L</t>
  </si>
  <si>
    <t>Foot for Jig L</t>
  </si>
  <si>
    <t>Locator for Total Assy L</t>
  </si>
  <si>
    <t>Locator V L</t>
  </si>
  <si>
    <t>Jig for side L</t>
  </si>
  <si>
    <t>Lokator Jig Total Assy M</t>
  </si>
  <si>
    <t>Lokator V1-2</t>
  </si>
  <si>
    <t>Jig Subbassy 1 - Assy Locator 1</t>
  </si>
  <si>
    <t>Base Plate 200x200xt.9</t>
  </si>
  <si>
    <t>UNP 100X50Xt5X6 for Floor FG</t>
  </si>
  <si>
    <t>Press Machine Dock</t>
  </si>
  <si>
    <t>Pallet Stuck Trainer</t>
  </si>
  <si>
    <t>Stock Table after Press</t>
  </si>
  <si>
    <t>Sanding Table</t>
  </si>
  <si>
    <t>Trolley Scrap</t>
  </si>
  <si>
    <t>Inspection Table ( Hardboard )</t>
  </si>
  <si>
    <t>Repair Table</t>
  </si>
  <si>
    <t>Crack Inspection Table</t>
  </si>
  <si>
    <t>Daisha For Cutting Pallet</t>
  </si>
  <si>
    <t>Daisha For Cutting Pallet P3</t>
  </si>
  <si>
    <t>Rack Material M1</t>
  </si>
  <si>
    <t>Rack Orange</t>
  </si>
  <si>
    <t>Loading Deck II</t>
  </si>
  <si>
    <t>PALLET PLASTIK N4-1210LA PP BLACK</t>
  </si>
  <si>
    <t>0024-99MBI-0T - Kanagata Hardboard Suzuki -</t>
  </si>
  <si>
    <t>INDUSTRIAL FAN / STAND FAN - CKE 20"</t>
  </si>
  <si>
    <t>N4 1210 LA PP Rey - PP Plastic Pallet</t>
  </si>
  <si>
    <t>Mesin Gerinda  Bosch GWS 6100 -</t>
  </si>
  <si>
    <t>Hand Drill - Bosch GBM 350 RE</t>
  </si>
  <si>
    <t>Mesin Gerinda  Bosch GWS 7-100</t>
  </si>
  <si>
    <t>Sheet Plate for Floor</t>
  </si>
  <si>
    <t>Factory Equipment Irama Jaya Electronic, Toko - 0655</t>
  </si>
  <si>
    <t>Factory Equipment Solutech indonesia, CV 039/SIJ/INV-MBI/VIII/11</t>
  </si>
  <si>
    <t>Reclassification from DP to Factory Equipment PT. Hamatek 160/INV-MABUCHI/HMT/V/11</t>
  </si>
  <si>
    <t>Factory Equipment Hamatek Indonesia, PT 293/INV-MABUCHI/HMT/VIII/11</t>
  </si>
  <si>
    <t>Factory Equipment Solutech Indonesia Jaya,CV 047/SIJ/INV-MBI/VIII/11</t>
  </si>
  <si>
    <t>Factory Equipment WIRA UTAMA, CV 001/WU/01/2012</t>
  </si>
  <si>
    <t>1 unit 0025-DBD-D80-M Modifikasi Dies MDF D 80 WIRA UTAMA, CV</t>
  </si>
  <si>
    <t>Factory Equipment GENERAL DINAMIK, PT.</t>
  </si>
  <si>
    <t>1 unit Freezer for Plan 2 Toko Sabar Subur</t>
  </si>
  <si>
    <t>Factory Equipment Siwa Multi Sarana, CV</t>
  </si>
  <si>
    <t>Addition 2017 :</t>
  </si>
  <si>
    <t>1 unit overhaul compresor hitachi 7,5P-9 5V5A No.1</t>
  </si>
  <si>
    <t>Addition 2018 :</t>
  </si>
  <si>
    <t>1 unit hand stacker CTY-E 1.0T</t>
  </si>
  <si>
    <t>Material Rack</t>
  </si>
  <si>
    <t>Equipment production of maintenace case of Hino</t>
  </si>
  <si>
    <t>1 unit overhaul cutting plasma machine A70</t>
  </si>
  <si>
    <t>OTC C0055K00 Remote Controll For XD-350</t>
  </si>
  <si>
    <t>Layout K59 and K81</t>
  </si>
  <si>
    <t>Air compresor machine</t>
  </si>
  <si>
    <t>Dies Cutting</t>
  </si>
  <si>
    <t>Hitachi Bebicon oil Fooded air compressor, horizontal tank mount type presure switch controll 7.5 HP -9.5V5A 7.5 KW (10HP)</t>
  </si>
  <si>
    <t>Painting side trolley</t>
  </si>
  <si>
    <t>Painting aaccesories trolley</t>
  </si>
  <si>
    <t>Painting wide trolley</t>
  </si>
  <si>
    <t>Rak NG</t>
  </si>
  <si>
    <t>Addition 2019 :</t>
  </si>
  <si>
    <t>OTC XD-350SII CO2 welding machine (UGL-2800-01)</t>
  </si>
  <si>
    <t>Water tank WR-82</t>
  </si>
  <si>
    <t>Rack Subcont</t>
  </si>
  <si>
    <t>Rack painting wide</t>
  </si>
  <si>
    <t>Rack painting side</t>
  </si>
  <si>
    <t>Addition 2021 :</t>
  </si>
  <si>
    <t>Change Cubicle for MVMDB</t>
  </si>
  <si>
    <t>New Block dies 2 pcs</t>
  </si>
  <si>
    <t>Addition 2022 :</t>
  </si>
  <si>
    <t>Lamp cover 46 pcs</t>
  </si>
  <si>
    <t>Instalation lamp cover 46 pcs</t>
  </si>
  <si>
    <t>Street light and led lamp 521 pcs</t>
  </si>
  <si>
    <t>Lamp cover 95 pcs</t>
  </si>
  <si>
    <t>Backing stripper 2 pcs</t>
  </si>
  <si>
    <t>Total Factory Equipment</t>
  </si>
  <si>
    <t>TOTAL FIXED ASSETS</t>
  </si>
  <si>
    <t>Note:</t>
  </si>
  <si>
    <t>- Nilai selisih sebesar Rp50.000,- merupakan pajak atas sewa mobil pak Olan yang dibebankan di akun Tax Expense</t>
  </si>
  <si>
    <t>Server</t>
  </si>
  <si>
    <t>HP 240 G8 Notebook PC</t>
  </si>
  <si>
    <t>HP 280 pro G6 Microtower Bundle Desktop PC</t>
  </si>
  <si>
    <t>- Adanya penjualan aset forklift ke MLI (lihat mutasi akumulasi depresiasi vehicle)</t>
  </si>
  <si>
    <t>PT. MABUCHI INDONESIA</t>
  </si>
  <si>
    <t>Neraca (Multi Periode)</t>
  </si>
  <si>
    <t>No. GL Account</t>
  </si>
  <si>
    <t>Januari 2023</t>
  </si>
  <si>
    <t>Diff</t>
  </si>
  <si>
    <t>Note</t>
  </si>
  <si>
    <t>Aktiva</t>
  </si>
  <si>
    <t>Aktiva Lancar</t>
  </si>
  <si>
    <t>Kas dan Bank</t>
  </si>
  <si>
    <t>Cash &amp; Cash Equivalent</t>
  </si>
  <si>
    <t>Fix</t>
  </si>
  <si>
    <t>Jumlah Kas dan Bank</t>
  </si>
  <si>
    <t>Piutang Dagang</t>
  </si>
  <si>
    <t>Account Receivables</t>
  </si>
  <si>
    <t>Account Receivable Local / Domestics</t>
  </si>
  <si>
    <t>Account Receivables (IDR)</t>
  </si>
  <si>
    <t>Jumlah Piutang Dagang</t>
  </si>
  <si>
    <t>Persediaan</t>
  </si>
  <si>
    <t>Inventories Finish Good</t>
  </si>
  <si>
    <t>Inventories Finished Good - Trading</t>
  </si>
  <si>
    <t>Inventories Finished Good - Kaizen</t>
  </si>
  <si>
    <t>Inventory Material</t>
  </si>
  <si>
    <t>Inventory Material - Kaizen</t>
  </si>
  <si>
    <t>Jumlah Persediaan</t>
  </si>
  <si>
    <t>Aktiva lancar lainnya</t>
  </si>
  <si>
    <t>Prepaid Expense</t>
  </si>
  <si>
    <t>Prepaid Tax V.A.T Incoming</t>
  </si>
  <si>
    <t>Prepaid Tax art 23</t>
  </si>
  <si>
    <t>Prepaid Rent</t>
  </si>
  <si>
    <t>Prepaid Rent Apartement</t>
  </si>
  <si>
    <t>Prepaid Insurance</t>
  </si>
  <si>
    <t>Prepaid  Insurance of Building, Stock &amp; Contents</t>
  </si>
  <si>
    <t>Prepaid  Insurance of Building, Stock &amp; Contents Earthquake</t>
  </si>
  <si>
    <t>Prepaid  Insurance of Company General Liability Insurance</t>
  </si>
  <si>
    <t>Prepaid  Insurance of Vehicles</t>
  </si>
  <si>
    <t>Prepaid of Cash in Safe &amp; Transit</t>
  </si>
  <si>
    <t>Prepaid  Insurance of Machine</t>
  </si>
  <si>
    <t>Prepaid  of Newspaper of NNA</t>
  </si>
  <si>
    <t>Prepaid  Internet - Telkom Hosting Mail</t>
  </si>
  <si>
    <t>Prepaid - Solidworks and antivirus</t>
  </si>
  <si>
    <t>Prepaid Basic Hosting</t>
  </si>
  <si>
    <t>Prepaid Watchguard T40</t>
  </si>
  <si>
    <t>Advance Payment</t>
  </si>
  <si>
    <t>Related Party</t>
  </si>
  <si>
    <t>PT. Mabuchi Logistics Indonesia</t>
  </si>
  <si>
    <t>Jumlah Aktiva lancar lainnya</t>
  </si>
  <si>
    <t>Jumlah Aktiva Lancar</t>
  </si>
  <si>
    <t>Aktiva Tetap</t>
  </si>
  <si>
    <t>Nilai histori</t>
  </si>
  <si>
    <t>Fixed Asset</t>
  </si>
  <si>
    <t>Acqusition Cost of Fixed Assets</t>
  </si>
  <si>
    <t>Land</t>
  </si>
  <si>
    <t>Building</t>
  </si>
  <si>
    <t>Instalation</t>
  </si>
  <si>
    <t>Machine &amp; Equipment</t>
  </si>
  <si>
    <t>Furniture &amp; Fixture</t>
  </si>
  <si>
    <t>Vehicle</t>
  </si>
  <si>
    <t>Office Equipment</t>
  </si>
  <si>
    <t>Factory Equipment</t>
  </si>
  <si>
    <t>Jumlah Nilai histori</t>
  </si>
  <si>
    <t>Akumulasi Penyusutan</t>
  </si>
  <si>
    <t>Accumulated Depreciation</t>
  </si>
  <si>
    <t>Accumulated Depreciation of Building</t>
  </si>
  <si>
    <t>Accumulated Amortization of Instalation</t>
  </si>
  <si>
    <t>Accumulated Depreciation of Machine &amp; Equipment</t>
  </si>
  <si>
    <t>Accumulated Depreciation of  Furniture &amp; Fixture</t>
  </si>
  <si>
    <t>Accumulated Depreciation of Vehicle</t>
  </si>
  <si>
    <t>Accumulated Depreciation of Office Equipment</t>
  </si>
  <si>
    <t>Accumulated Depreciation of Factory Equipment</t>
  </si>
  <si>
    <t>Jumlah Akumulasi Penyusutan</t>
  </si>
  <si>
    <t>Jumlah Aktiva Tetap</t>
  </si>
  <si>
    <t>OTHER ASSETS</t>
  </si>
  <si>
    <t>Deffered Charge - Landrights</t>
  </si>
  <si>
    <t>Amortisation of Deffered Charges</t>
  </si>
  <si>
    <t>OTHER ASSET</t>
  </si>
  <si>
    <t>Refundable  Deposit</t>
  </si>
  <si>
    <t>Refundable Deposit Apartment</t>
  </si>
  <si>
    <t>Investment in associates</t>
  </si>
  <si>
    <t>PT ASL Transportasi</t>
  </si>
  <si>
    <t>Software Programme</t>
  </si>
  <si>
    <t>Accounting Software Programme - Sofi</t>
  </si>
  <si>
    <t>Payroll Programme - Spisy 2000</t>
  </si>
  <si>
    <t>Office Software Programme</t>
  </si>
  <si>
    <t>Accounting Software Programme - Accurate 5 -Intangible Asset</t>
  </si>
  <si>
    <t>Accumulated Amortization of Software Programme</t>
  </si>
  <si>
    <t>Accumulated Amortization of Accounting Software</t>
  </si>
  <si>
    <t>Accumulated Amortization of Spisy</t>
  </si>
  <si>
    <t>Accumulated Amortization of Office Software Programme</t>
  </si>
  <si>
    <t>Accumulated Amortization Software Accurate 5 - Intangible</t>
  </si>
  <si>
    <t>Deffered Tax Assets</t>
  </si>
  <si>
    <t>Jumlah OTHER ASSETS</t>
  </si>
  <si>
    <t>Jumlah Aktiva</t>
  </si>
  <si>
    <t>Kewajiban dan Ekuitas</t>
  </si>
  <si>
    <t>Kewajiban</t>
  </si>
  <si>
    <t>Kewajiban lancar</t>
  </si>
  <si>
    <t>Hutang Dagang</t>
  </si>
  <si>
    <t>Account Payable</t>
  </si>
  <si>
    <t>Account Payable IDR</t>
  </si>
  <si>
    <t>Jumlah Hutang Dagang</t>
  </si>
  <si>
    <t>Kewajiban lancar lain</t>
  </si>
  <si>
    <t>Accrued Expense IDR</t>
  </si>
  <si>
    <t>Accrued Expense USD</t>
  </si>
  <si>
    <t>Accrued Expense JPY</t>
  </si>
  <si>
    <t>Accrued Expense SGD</t>
  </si>
  <si>
    <t>DN Mabuchi Corporation</t>
  </si>
  <si>
    <t>Loan Interest (Loan Combination)</t>
  </si>
  <si>
    <t>V.A.T Outgoing</t>
  </si>
  <si>
    <t>Witholding Tax</t>
  </si>
  <si>
    <t>Witholding Tax Payable art 21 IDR</t>
  </si>
  <si>
    <t>Witholding Tax Payable art 23 IDR</t>
  </si>
  <si>
    <t>Income Tax Payable</t>
  </si>
  <si>
    <t>Income Tax Payable art 25</t>
  </si>
  <si>
    <t>Unbilled Good Receive Accounts</t>
  </si>
  <si>
    <t>Jumlah Kewajiban lancar lain</t>
  </si>
  <si>
    <t>Jumlah Kewajiban lancar</t>
  </si>
  <si>
    <t>Kewajiban jangka panjang</t>
  </si>
  <si>
    <t>Related Parties</t>
  </si>
  <si>
    <t>Related Parti IDR (Loan Combination)</t>
  </si>
  <si>
    <t>Reservation for Retirement Allowance</t>
  </si>
  <si>
    <t>Jumlah Kewajiban jangka panjang</t>
  </si>
  <si>
    <t>Jumlah Kewajiban</t>
  </si>
  <si>
    <t>Ekuitas</t>
  </si>
  <si>
    <t>Equity</t>
  </si>
  <si>
    <t>Capital</t>
  </si>
  <si>
    <t>Capital Surplus</t>
  </si>
  <si>
    <t>Other Comprehensive Income</t>
  </si>
  <si>
    <t>Retained Earning</t>
  </si>
  <si>
    <t>Laba tahun ini</t>
  </si>
  <si>
    <t>Jumlah Ekuitas</t>
  </si>
  <si>
    <t>Jumlah Kewajiban dan Ekuitas</t>
  </si>
  <si>
    <t>ACCURATE Accounting System Report</t>
  </si>
  <si>
    <t>Laba/Rugi (Multi Periode)</t>
  </si>
  <si>
    <t>Jumlah</t>
  </si>
  <si>
    <t>Pendapatan</t>
  </si>
  <si>
    <t>Sales Local Trading</t>
  </si>
  <si>
    <t>Sales Kaizen</t>
  </si>
  <si>
    <t>Jumlah Pendapatan</t>
  </si>
  <si>
    <t>Harga Pokok Penjualan</t>
  </si>
  <si>
    <t>Cost of Goods Solds</t>
  </si>
  <si>
    <t>Cost of Good Sold Trading</t>
  </si>
  <si>
    <t>Cost of Good Sold Kaizen</t>
  </si>
  <si>
    <t>Cost Of Goods Sold Manufacturing</t>
  </si>
  <si>
    <t>Finished Good Begin</t>
  </si>
  <si>
    <t>Finished Good Ending</t>
  </si>
  <si>
    <t>Cost of Production</t>
  </si>
  <si>
    <t>Labour</t>
  </si>
  <si>
    <t>Salary of Factory Expense</t>
  </si>
  <si>
    <t>Factory Overhead</t>
  </si>
  <si>
    <t>Catering Expense</t>
  </si>
  <si>
    <t>Sparepart Expense</t>
  </si>
  <si>
    <t>Service, Repair &amp; Maintenance Expense</t>
  </si>
  <si>
    <t>Electricity Expense</t>
  </si>
  <si>
    <t>Insurance Expense</t>
  </si>
  <si>
    <t>Insurance of Building Expense</t>
  </si>
  <si>
    <t>Insurance of Machine Expense</t>
  </si>
  <si>
    <t>Insurance of Vehicle Expense</t>
  </si>
  <si>
    <t>Depreciation Expense</t>
  </si>
  <si>
    <t>Depreciation of Building</t>
  </si>
  <si>
    <t>Depreciation of Instalation</t>
  </si>
  <si>
    <t>Depreciation of Machine &amp; Equipment</t>
  </si>
  <si>
    <t>Depreciation of Vehicle</t>
  </si>
  <si>
    <t>Depreciation of Factory Equipment</t>
  </si>
  <si>
    <t>Factory Expense</t>
  </si>
  <si>
    <t>Gas Expense</t>
  </si>
  <si>
    <t>Rental Gas Storage Tank</t>
  </si>
  <si>
    <t>Oil Expense</t>
  </si>
  <si>
    <t>Sub Contract Expense</t>
  </si>
  <si>
    <t>Temporary Account COGS</t>
  </si>
  <si>
    <t>Jumlah Harga Pokok Penjualan</t>
  </si>
  <si>
    <t>LABA KOTOR</t>
  </si>
  <si>
    <t>Beban Operasi</t>
  </si>
  <si>
    <t>Sales Expense</t>
  </si>
  <si>
    <t>Salaries Expense</t>
  </si>
  <si>
    <t>Transportation Expense</t>
  </si>
  <si>
    <t>Entertainment Expense</t>
  </si>
  <si>
    <t>Delivery Expense</t>
  </si>
  <si>
    <t>Meal Expense</t>
  </si>
  <si>
    <t>General &amp; Administration Expenses</t>
  </si>
  <si>
    <t>Medical Expense</t>
  </si>
  <si>
    <t>Uniform &amp; Shoes Expense</t>
  </si>
  <si>
    <t>Rent Expense</t>
  </si>
  <si>
    <t>Car Rent Expense</t>
  </si>
  <si>
    <t>Outsourcing Expense</t>
  </si>
  <si>
    <t>Gasoline Expense</t>
  </si>
  <si>
    <t>Tol Expense</t>
  </si>
  <si>
    <t>Park Expense</t>
  </si>
  <si>
    <t>Pick Up Service Expense</t>
  </si>
  <si>
    <t>Accomodation Expense</t>
  </si>
  <si>
    <t>Communication Expense</t>
  </si>
  <si>
    <t>Telephone Expense</t>
  </si>
  <si>
    <t>Fax Expense</t>
  </si>
  <si>
    <t>Internet Expense</t>
  </si>
  <si>
    <t>Handphone Expense</t>
  </si>
  <si>
    <t>Photocopy Expense</t>
  </si>
  <si>
    <t>Post &amp; Stamp Duty Expense</t>
  </si>
  <si>
    <t>Estate Expense</t>
  </si>
  <si>
    <t>Clean Water</t>
  </si>
  <si>
    <t>Aqua Expense</t>
  </si>
  <si>
    <t>Waste Water &amp; Maintenance Expense</t>
  </si>
  <si>
    <t>Printing &amp; Stationary Expense</t>
  </si>
  <si>
    <t>Newspaper Expense</t>
  </si>
  <si>
    <t>Legal  Expense</t>
  </si>
  <si>
    <t>Professional Fee</t>
  </si>
  <si>
    <t>Bank Adm Charge</t>
  </si>
  <si>
    <t>Dormitory Allowances</t>
  </si>
  <si>
    <t>Land &amp; Building Expense</t>
  </si>
  <si>
    <t>Depreciation Office &amp; Equipment</t>
  </si>
  <si>
    <t>Amortization Expense</t>
  </si>
  <si>
    <t>Amortization of Software Progaramme</t>
  </si>
  <si>
    <t>Amortization of Deffered Charges - Landrights</t>
  </si>
  <si>
    <t>Insurance of Cash in Safe &amp; Transit</t>
  </si>
  <si>
    <t>Prepaid insurance of general liability</t>
  </si>
  <si>
    <t>Repair &amp; Maintenance of Office &amp; Equipment</t>
  </si>
  <si>
    <t>Household Expense</t>
  </si>
  <si>
    <t>Office Expense</t>
  </si>
  <si>
    <t>Maintenace Expense of Building</t>
  </si>
  <si>
    <t>Astek Allowances</t>
  </si>
  <si>
    <t>Jumlah Beban Operasi</t>
  </si>
  <si>
    <t>PENDAPATAN OPERASI</t>
  </si>
  <si>
    <t>Pendapatan dan Beban Lain</t>
  </si>
  <si>
    <t>Pendapatan lain</t>
  </si>
  <si>
    <t>Other Income</t>
  </si>
  <si>
    <t>Interest Income</t>
  </si>
  <si>
    <t>Other Income Scrap</t>
  </si>
  <si>
    <t>Jumlah Pendapatan lain</t>
  </si>
  <si>
    <t>Beban lain-lain</t>
  </si>
  <si>
    <t>Other Expense</t>
  </si>
  <si>
    <t>Interest Expense</t>
  </si>
  <si>
    <t>Tax Expense</t>
  </si>
  <si>
    <t>Forex Gain / Loss</t>
  </si>
  <si>
    <t>Forex Gain Or Loss</t>
  </si>
  <si>
    <t>Realized Gain or Loss</t>
  </si>
  <si>
    <t>Realize Gain or Loss USD</t>
  </si>
  <si>
    <t>Realize Gain or Loss JPY</t>
  </si>
  <si>
    <t>Unrealized Gain or Loss</t>
  </si>
  <si>
    <t>Unrealize Gain or Loss USD</t>
  </si>
  <si>
    <t>Unrealize Gain or Loss JPY</t>
  </si>
  <si>
    <t>Unrealize Gain or Loss SGD</t>
  </si>
  <si>
    <t>Jumlah Beban lain-lain</t>
  </si>
  <si>
    <t>Jumlah Pendapatan dan Beban Lain</t>
  </si>
  <si>
    <t>LABA(RUGI) BERSIH (Before Tax)</t>
  </si>
  <si>
    <t>LABA(RUGI) BERSIH (After Tax)</t>
  </si>
  <si>
    <t>AS OF 2023</t>
  </si>
  <si>
    <t>Total untill 2022</t>
  </si>
  <si>
    <t>2023</t>
  </si>
  <si>
    <t>PERIOD:</t>
  </si>
  <si>
    <t>MONTHLY ACCOUNTING CHECKLIST</t>
  </si>
  <si>
    <t>CLIENT NAME: PT MABUCHI INDONESIA</t>
  </si>
  <si>
    <t>PIC 1 (Inputter):</t>
  </si>
  <si>
    <t>Ina Aprilia Kartika</t>
  </si>
  <si>
    <t>Target Date:</t>
  </si>
  <si>
    <t>PIC 2 (Peer Review):</t>
  </si>
  <si>
    <t>Hilmi Khatami</t>
  </si>
  <si>
    <t>Review Date:</t>
  </si>
  <si>
    <t>PIC 3 (Senior Checker):</t>
  </si>
  <si>
    <t>Nanda Putra Rama</t>
  </si>
  <si>
    <t>Send Date:</t>
  </si>
  <si>
    <t>Review of Balance Sheet Account</t>
  </si>
  <si>
    <t xml:space="preserve">Point 1. Balance of Account is same with Comparative Data </t>
  </si>
  <si>
    <t>Point 2. There are no long outstanding transactions that should no longer be recorded on the balance sheet</t>
  </si>
  <si>
    <t>Comparative Data</t>
  </si>
  <si>
    <t>Point 1 (Yes/No)</t>
  </si>
  <si>
    <t>Point 2 (Yes/No)</t>
  </si>
  <si>
    <t>Notes (If No)</t>
  </si>
  <si>
    <t>Cash &amp; Bank</t>
  </si>
  <si>
    <t>Trade Receivable</t>
  </si>
  <si>
    <t>Outstanding Invoices (AR Aging Table)</t>
  </si>
  <si>
    <t>Other Receivable</t>
  </si>
  <si>
    <t>Prepayment Schedule (Table)</t>
  </si>
  <si>
    <t>FA Table</t>
  </si>
  <si>
    <t>Outstanding Payables (AP Aging Table)</t>
  </si>
  <si>
    <t xml:space="preserve">Tax Payable </t>
  </si>
  <si>
    <t>Monthly SPT (WHT &amp; VAT)</t>
  </si>
  <si>
    <t>Detail List &amp; Loan Agreement</t>
  </si>
  <si>
    <t>Notary Deed</t>
  </si>
  <si>
    <t>&lt;&lt; Additional Account if any&gt;&gt;</t>
  </si>
  <si>
    <t>Review of Profit Loss Account</t>
  </si>
  <si>
    <t>Yes/No</t>
  </si>
  <si>
    <t>Total sales equal to sales data from clients</t>
  </si>
  <si>
    <t>COGS is calculated properly</t>
  </si>
  <si>
    <t>There is no unexplainable fluctuation (significant increase/decrease) compared monthly in PL</t>
  </si>
  <si>
    <t>There is no monthly expenses that are missing (exp. Depreciation, Salary, Rent, etc)</t>
  </si>
  <si>
    <t>There is no out of ordinary costs (Expenses that occur only this month, etc)</t>
  </si>
  <si>
    <t>GL of every PL account have been check to make sure there is no input errors (ex. Rent recorded in Salary account)</t>
  </si>
  <si>
    <t>Delivery and Documentation</t>
  </si>
  <si>
    <t>Email Financial Statement only to PICs who have the right to access salary data</t>
  </si>
  <si>
    <t>All related data are well documented on the server</t>
  </si>
  <si>
    <t>YES</t>
  </si>
  <si>
    <t>Monthly Value Added Tax</t>
  </si>
  <si>
    <t>411211/100</t>
  </si>
  <si>
    <t>NO</t>
  </si>
  <si>
    <t>Client didn't give the data</t>
  </si>
  <si>
    <t>Februari 2023</t>
  </si>
  <si>
    <t>Down Payment Local</t>
  </si>
  <si>
    <t>Down Payment SHGB</t>
  </si>
  <si>
    <t>Witholding Tax Payable art Final</t>
  </si>
  <si>
    <t>Witholding Tax Payable 26 IDR</t>
  </si>
  <si>
    <t>HP 240 G8 Nltebook PC</t>
  </si>
  <si>
    <t>Ms Office Home and Business 2021 3 Licence</t>
  </si>
  <si>
    <t>HP 280 Pro G6 Microtower Desktop PC</t>
  </si>
  <si>
    <t>Income Tax Art.26</t>
  </si>
  <si>
    <t>Interest</t>
  </si>
  <si>
    <t>411127/102</t>
  </si>
  <si>
    <t>PPh Pasal 26 atas Bunga</t>
  </si>
  <si>
    <t>- Selisih pada BNI-USD kemungkinan diakibatkan oleh nilai penjurnalan bunga tabungan dan pajak bunga</t>
  </si>
  <si>
    <t>Period Januari 2023 to Maret 2023</t>
  </si>
  <si>
    <t>Maret 2023</t>
  </si>
  <si>
    <t>BSMP 032023 R-0</t>
  </si>
  <si>
    <t>Stock data</t>
  </si>
  <si>
    <t>Down Payment</t>
  </si>
  <si>
    <t>Gobansen dan VAT</t>
  </si>
  <si>
    <t>VAT Gobansen</t>
  </si>
  <si>
    <t>Gobansen</t>
  </si>
  <si>
    <t>Stock Data dan Gobansen</t>
  </si>
  <si>
    <t>Cetak di 19 Apr 2023 - 07:05</t>
  </si>
  <si>
    <t>BPMP 032022 R-0</t>
  </si>
  <si>
    <t>PLMP 032023 R-0</t>
  </si>
  <si>
    <t>Stock Data</t>
  </si>
  <si>
    <t>R&amp;D Expense</t>
  </si>
  <si>
    <t>Car sparepart</t>
  </si>
  <si>
    <t>Stock data dan Gobansen</t>
  </si>
  <si>
    <t>Cetak di 19 Apr 2023 - 07:06</t>
  </si>
  <si>
    <t>March 2023</t>
  </si>
  <si>
    <t>For Period March 2023</t>
  </si>
  <si>
    <t>i</t>
  </si>
  <si>
    <t>TB Amount</t>
  </si>
  <si>
    <t>* Nilai perolehan HP seharusnya menjadi beban. Dalam list tidak diakui, namun pada TB dicatat sebagai FA (sudah di adj oleh auditor)</t>
  </si>
  <si>
    <t>Kurang catat 1 bulan</t>
  </si>
  <si>
    <t>Kelebihan depre 2 bulan</t>
  </si>
  <si>
    <t>Kurang catat nilai depresiasi aset Repair Machine Press 110 Ton atau OTC P10174K00 Remote controll F/XD-350 sebesar Rp312.500</t>
  </si>
  <si>
    <t>Jurnal penyesuaian:
- Depreciation of Machine &amp; Equipment (Dr)
- Accumulated Depreciation of Machine &amp; Equipment (Cr)</t>
  </si>
  <si>
    <t>Kelebihan catat nilai depresiasi aset Machine &amp; Equipment IDAKA INDONESIA, PT sebesar Rp1.627.500</t>
  </si>
  <si>
    <t>Jurnal penyesuaian:
- Accumulated Depreciation of Machine &amp; Equipment (Dr)
- Depreciation of Machine &amp; Equipment (Cr)</t>
  </si>
  <si>
    <t>PPh 25 Enomoto san masih menggunakan angka IITR 2021 yaitu Rp8.873.550. Seharusnya yang dicatat adalah Rp10.275.000.</t>
  </si>
  <si>
    <t>Jurnal penyesuaian sebesar Rp1.401.450:
- Tax Expense (Dr)
- Income Tax Payable art 25 (Cr)</t>
  </si>
  <si>
    <t>Adjustment needed</t>
  </si>
  <si>
    <t>- Nilai selisih sebesar Rp1.401.450,- merupakan kurang catat nilai cicilan PPh 25 Enomoto san karena masih menggunakan angka IITR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</si>
</sst>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7">
    <numFmt numFmtId="5" formatCode="&quot;Rp&quot;#,##0;\-&quot;Rp&quot;#,##0"/>
    <numFmt numFmtId="41" formatCode="_-* #,##0_-;\-* #,##0_-;_-* &quot;-&quot;_-;_-@_-"/>
    <numFmt numFmtId="43" formatCode="_-* #,##0.00_-;\-* #,##0.00_-;_-* &quot;-&quot;??_-;_-@_-"/>
    <numFmt numFmtId="164" formatCode="&quot;$&quot;#,##0_);[Red]\(&quot;$&quot;#,##0\)"/>
    <numFmt numFmtId="165" formatCode="&quot;$&quot;#,##0.00_);[Red]\(&quot;$&quot;#,##0.00\)"/>
    <numFmt numFmtId="166" formatCode="_(&quot;$&quot;* #,##0_);_(&quot;$&quot;* \(#,##0\);_(&quot;$&quot;* &quot;-&quot;_);_(@_)"/>
    <numFmt numFmtId="167" formatCode="_(* #,##0_);_(* \(#,##0\);_(* &quot;-&quot;_);_(@_)"/>
    <numFmt numFmtId="168" formatCode="_(&quot;$&quot;* #,##0.00_);_(&quot;$&quot;* \(#,##0.00\);_(&quot;$&quot;* &quot;-&quot;??_);_(@_)"/>
    <numFmt numFmtId="169" formatCode="m/d/yy;@"/>
    <numFmt numFmtId="170" formatCode="mm/dd/yy;@"/>
    <numFmt numFmtId="171" formatCode="_(* #,##0.00_);_(* \(#,##0.00\);_(* &quot;-&quot;_);_(@_)"/>
    <numFmt numFmtId="172" formatCode="_(* #,##0.0000_);_(* \(#,##0.0000\);_(* &quot;-&quot;_);_(@_)"/>
    <numFmt numFmtId="173" formatCode="_-* #,##0_-;\-* #,##0_-;_-* &quot;-&quot;??_-;_-@_-"/>
    <numFmt numFmtId="174" formatCode="&quot;True&quot;;&quot;True&quot;;&quot;False&quot;"/>
    <numFmt numFmtId="175" formatCode="000000000000000"/>
    <numFmt numFmtId="176" formatCode="_(* #,##0_);_(* \(#,##0\);_(* &quot;-&quot;??_);_(@_)"/>
    <numFmt numFmtId="177" formatCode="000000000"/>
    <numFmt numFmtId="178" formatCode="dd/mm/yyyy;@"/>
    <numFmt numFmtId="179" formatCode="_ * #,##0_ ;_ * \-#,##0_ ;_ * &quot;-&quot;_ ;_ @_ "/>
    <numFmt numFmtId="180" formatCode="0_);\(0\)"/>
    <numFmt numFmtId="181" formatCode="&quot;¥&quot;#,##0;[Red]&quot;¥&quot;\-#,##0"/>
    <numFmt numFmtId="182" formatCode="&quot;¥&quot;#,##0.00;[Red]&quot;¥&quot;\-#,##0.00"/>
    <numFmt numFmtId="183" formatCode="_ &quot;¥&quot;* #,##0_ ;_ &quot;¥&quot;* \-#,##0_ ;_ &quot;¥&quot;* &quot;-&quot;_ ;_ @_ "/>
    <numFmt numFmtId="184" formatCode="_ &quot;¥&quot;* #,##0.00_ ;_ &quot;¥&quot;* \-#,##0.00_ ;_ &quot;¥&quot;* &quot;-&quot;??_ ;_ @_ "/>
    <numFmt numFmtId="185" formatCode="_ * #,##0.00_ ;_ * \-#,##0.00_ ;_ * &quot;-&quot;??_ ;_ @_ "/>
    <numFmt numFmtId="186" formatCode="&quot;£&quot;#,##0.00;[Red]\-&quot;£&quot;#,##0.00"/>
    <numFmt numFmtId="187" formatCode="_-&quot;£&quot;* #,##0_-;\-&quot;£&quot;* #,##0_-;_-&quot;£&quot;* &quot;-&quot;_-;_-@_-"/>
    <numFmt numFmtId="188" formatCode="_-&quot;£&quot;* #,##0.00_-;\-&quot;£&quot;* #,##0.00_-;_-&quot;£&quot;* &quot;-&quot;??_-;_-@_-"/>
    <numFmt numFmtId="189" formatCode="_(* #,##0.00_);_(* \(#,##0.00\);_(* \-??_);_(@_)"/>
    <numFmt numFmtId="190" formatCode="_(* #,##0_);_(* \(#,##0\);_(* \-??_);_(@_)"/>
    <numFmt numFmtId="191" formatCode="0_ ;[Red]\-0\ "/>
    <numFmt numFmtId="192" formatCode="&quot;R&quot;\ #,##0.00;[Red]&quot;R&quot;\ \-#,##0.00"/>
    <numFmt numFmtId="193" formatCode="###0.0000;[Red]\-###0.0000"/>
    <numFmt numFmtId="194" formatCode="###0_);[Red]\(###0\)"/>
    <numFmt numFmtId="195" formatCode="_-* #,##0_ _F_-;\-* #,##0_ _F_-;_-* &quot;-&quot;_ _F_-;_-@_-"/>
    <numFmt numFmtId="196" formatCode="0_)"/>
    <numFmt numFmtId="197" formatCode="&quot;Rp&quot;_##,##0_);[Red]\(&quot;Rp&quot;#,##0\)"/>
    <numFmt numFmtId="198" formatCode="#,##0&quot; F&quot;;\-#,##0&quot; F&quot;"/>
    <numFmt numFmtId="199" formatCode="_-* #,##0.000_-;\-* #,##0.000_-;_-* &quot;-&quot;??_-;_-@_-"/>
    <numFmt numFmtId="200" formatCode="0.00_)"/>
    <numFmt numFmtId="201" formatCode="_-* #,##0.00&quot; F&quot;_-;\-* #,##0.00&quot; F&quot;_-;_-* &quot;-&quot;??&quot; F&quot;_-;_-@_-"/>
    <numFmt numFmtId="202" formatCode="0%_);\(0%\)"/>
    <numFmt numFmtId="203" formatCode="#,##0&quot;£&quot;_);[Red]\(#,##0&quot;£&quot;\)"/>
    <numFmt numFmtId="204" formatCode="[$-F800]dddd\,\ mmmm\ dd\,\ yyyy"/>
    <numFmt numFmtId="205" formatCode="0.E+00"/>
    <numFmt numFmtId="206" formatCode="_ * #,##0_ ;_ * &quot;¥&quot;&quot;¥&quot;\-#,##0_ ;_ * &quot;-&quot;_ ;_ @_ "/>
    <numFmt numFmtId="207" formatCode="_-&quot;฿&quot;* #,##0_-;\-&quot;฿&quot;* #,##0_-;_-&quot;฿&quot;* &quot;-&quot;_-;_-@_-"/>
    <numFmt numFmtId="208" formatCode="_-&quot;?&quot;* #,##0_-;\-&quot;?&quot;* #,##0_-;_-&quot;?&quot;* &quot;-&quot;_-;_-@_-"/>
    <numFmt numFmtId="209" formatCode="_-* #,##0\ &quot;F&quot;_-;\-* #,##0\ &quot;F&quot;_-;_-* &quot;-&quot;\ &quot;F&quot;_-;_-@_-"/>
    <numFmt numFmtId="210" formatCode="_(&quot;฿&quot;* #,##0.00_);_(&quot;฿&quot;* \(#,##0.00\);_(&quot;฿&quot;* &quot;-&quot;??_);_(@_)"/>
    <numFmt numFmtId="211" formatCode="_(&quot;?&quot;* #,##0.00_);_(&quot;?&quot;* \(#,##0.00\);_(&quot;?&quot;* &quot;-&quot;??_);_(@_)"/>
    <numFmt numFmtId="212" formatCode="_-&quot;฿&quot;* #,##0.00_-;\-&quot;฿&quot;* #,##0.00_-;_-&quot;฿&quot;* &quot;-&quot;??_-;_-@_-"/>
    <numFmt numFmtId="213" formatCode="_-&quot;?&quot;* #,##0.00_-;\-&quot;?&quot;* #,##0.00_-;_-&quot;?&quot;* &quot;-&quot;??_-;_-@_-"/>
    <numFmt numFmtId="214" formatCode="&quot;$&quot;#,##0_);[Red]&quot;¥&quot;&quot;¥&quot;\(&quot;$&quot;#,##0&quot;¥&quot;&quot;¥&quot;\)"/>
    <numFmt numFmtId="215" formatCode="#,##0.0_);\(#,##0.0\)"/>
    <numFmt numFmtId="216" formatCode="0.0_)"/>
    <numFmt numFmtId="217" formatCode="&quot;$&quot;#,##0_);&quot;$&quot;\ \ \ \ \ \ \ \ \ \(#,##0\)"/>
    <numFmt numFmtId="218" formatCode="#,##0.00000"/>
    <numFmt numFmtId="219" formatCode="&quot;L.&quot;\ #,##0;\-&quot;L.&quot;\ #,##0"/>
    <numFmt numFmtId="220" formatCode="&quot;$&quot;____#######0_);[Red]\(&quot;$&quot;____######0\)"/>
    <numFmt numFmtId="221" formatCode="0.0%;[Red]\(0.0%\)"/>
    <numFmt numFmtId="222" formatCode="#,##0;\(#,##0\)"/>
    <numFmt numFmtId="223" formatCode="_(&quot;N$&quot;* #,##0_);_(&quot;N$&quot;* \(#,##0\);_(&quot;N$&quot;* &quot;-&quot;_);_(@_)"/>
    <numFmt numFmtId="224" formatCode="&quot;$&quot;#,##0_);&quot;$&quot;\ \ \ \ \ \(#,##0\)"/>
    <numFmt numFmtId="225" formatCode="#.##000"/>
    <numFmt numFmtId="226" formatCode="0.0"/>
    <numFmt numFmtId="227" formatCode="&quot;$&quot;#.##"/>
    <numFmt numFmtId="228" formatCode="&quot;$&quot;#,##0.0000_);\(&quot;$&quot;#,##0.0000\)"/>
    <numFmt numFmtId="229" formatCode="###"/>
    <numFmt numFmtId="230" formatCode="_(&quot;$&quot;* #,##0_);_(&quot;$&quot;* \(#,##0\);_(&quot;$&quot;* &quot;-&quot;??_);_(@_)"/>
    <numFmt numFmtId="231" formatCode="#,##0.0;[Red]\-#,##0.0"/>
    <numFmt numFmtId="232" formatCode="&quot;L.&quot;\ #,##0;[Red]\-&quot;L.&quot;\ #,##0"/>
    <numFmt numFmtId="233" formatCode="#,##0.000000,,;[Red]\(#,##0.000000,,\);&quot;-  &quot;"/>
    <numFmt numFmtId="234" formatCode="#,##0,;[Red]\(#,##0,\);&quot;-  &quot;"/>
    <numFmt numFmtId="235" formatCode="_-&quot;$&quot;* #,##0_-;\-&quot;$&quot;* #,##0_-;_-&quot;$&quot;* &quot;-&quot;_-;_-@_-"/>
    <numFmt numFmtId="236" formatCode="&quot;$&quot;#,##0.00;[Red]\-&quot;$&quot;#,##0.00"/>
    <numFmt numFmtId="237" formatCode="\t#\ ?/?"/>
    <numFmt numFmtId="238" formatCode="\t0.00E+00"/>
    <numFmt numFmtId="239" formatCode="aaa"/>
    <numFmt numFmtId="240" formatCode="0.000000000000000_)"/>
    <numFmt numFmtId="241" formatCode="_-&quot;₩&quot;* #,##0_-;\-&quot;₩&quot;* #,##0_-;_-&quot;₩&quot;* &quot;-&quot;_-;_-@_-"/>
    <numFmt numFmtId="242" formatCode="[$-421]dd\ mmmm\ yyyy"/>
    <numFmt numFmtId="243" formatCode="_(* #,##0.00_);_(* \(#,##0.00\);_(* &quot;-&quot;??_);_(@_)"/>
    <numFmt numFmtId="244" formatCode="[$-409]mmm\-yy;@"/>
    <numFmt numFmtId="245" formatCode="[$-409]d\-mmm\-yy;@"/>
    <numFmt numFmtId="246" formatCode="dd&quot;-&quot;mmm&quot;-&quot;yyyy"/>
    <numFmt numFmtId="247" formatCode="#,##0.00_ ;[Red]\-#,##0.00\ "/>
  </numFmts>
  <fonts count="199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b/>
      <sz val="11"/>
      <color theme="1"/>
      <name val="Verdana"/>
      <family val="2"/>
    </font>
    <font>
      <sz val="11"/>
      <color theme="1"/>
      <name val="Verdana"/>
      <family val="2"/>
    </font>
    <font>
      <sz val="11"/>
      <color theme="1"/>
      <name val="Berlin Sans FB"/>
      <family val="2"/>
    </font>
    <font>
      <u/>
      <sz val="11"/>
      <color theme="10"/>
      <name val="Calibri"/>
      <family val="2"/>
      <charset val="1"/>
      <scheme val="minor"/>
    </font>
    <font>
      <sz val="11"/>
      <color theme="0"/>
      <name val="Berlin Sans FB"/>
      <family val="2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charset val="1"/>
      <scheme val="minor"/>
    </font>
    <font>
      <b/>
      <sz val="11"/>
      <color rgb="FFFF0000"/>
      <name val="Verdana"/>
      <family val="2"/>
    </font>
    <font>
      <sz val="8"/>
      <color rgb="FF000000"/>
      <name val="Arial"/>
      <family val="2"/>
    </font>
    <font>
      <sz val="11"/>
      <color theme="0"/>
      <name val="Verdana"/>
      <family val="2"/>
    </font>
    <font>
      <sz val="11"/>
      <color rgb="FF000000"/>
      <name val="Verdana"/>
      <family val="2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4"/>
      <name val="Calibri"/>
      <family val="2"/>
      <scheme val="minor"/>
    </font>
    <font>
      <b/>
      <sz val="8"/>
      <color rgb="FF000000"/>
      <name val="Arial"/>
      <family val="2"/>
    </font>
    <font>
      <sz val="10"/>
      <name val="Arial"/>
      <family val="2"/>
    </font>
    <font>
      <sz val="11"/>
      <color indexed="8"/>
      <name val="Calibri"/>
      <family val="2"/>
      <scheme val="minor"/>
    </font>
    <font>
      <sz val="10"/>
      <name val="Times New Roman"/>
      <family val="1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b/>
      <sz val="10"/>
      <name val="Arial"/>
      <family val="2"/>
    </font>
    <font>
      <b/>
      <sz val="10"/>
      <color indexed="8"/>
      <name val="Arial"/>
      <family val="2"/>
    </font>
    <font>
      <sz val="11"/>
      <name val="ＭＳ Ｐゴシック"/>
      <family val="3"/>
      <charset val="128"/>
    </font>
    <font>
      <b/>
      <sz val="8"/>
      <name val="Arial"/>
      <family val="2"/>
    </font>
    <font>
      <sz val="8"/>
      <name val="Tahoma"/>
      <family val="2"/>
    </font>
    <font>
      <sz val="8"/>
      <name val="Arial"/>
      <family val="2"/>
    </font>
    <font>
      <sz val="8"/>
      <color rgb="FFFF0000"/>
      <name val="Arial"/>
      <family val="2"/>
    </font>
    <font>
      <sz val="8"/>
      <color indexed="8"/>
      <name val="Arial"/>
      <family val="2"/>
    </font>
    <font>
      <b/>
      <sz val="8"/>
      <color indexed="8"/>
      <name val="Arial"/>
      <family val="2"/>
    </font>
    <font>
      <sz val="10"/>
      <color indexed="8"/>
      <name val="Arial"/>
      <family val="2"/>
    </font>
    <font>
      <sz val="9"/>
      <color indexed="8"/>
      <name val="Times New Roman"/>
      <family val="1"/>
    </font>
    <font>
      <sz val="12"/>
      <color theme="1"/>
      <name val="Calibri"/>
      <family val="2"/>
      <scheme val="minor"/>
    </font>
    <font>
      <u/>
      <sz val="10"/>
      <color indexed="12"/>
      <name val="Arial"/>
      <family val="2"/>
    </font>
    <font>
      <sz val="12"/>
      <name val="¹ÙÅÁÃ¼"/>
      <family val="3"/>
      <charset val="128"/>
    </font>
    <font>
      <sz val="10"/>
      <name val="Arial"/>
      <family val="3"/>
    </font>
    <font>
      <sz val="12"/>
      <name val="Tms Rmn"/>
    </font>
    <font>
      <b/>
      <sz val="10"/>
      <name val="Tms Rmn"/>
    </font>
    <font>
      <sz val="11"/>
      <name val="Helvetica"/>
      <family val="2"/>
    </font>
    <font>
      <sz val="10"/>
      <color indexed="22"/>
      <name val="MS Sans Serif"/>
      <family val="2"/>
    </font>
    <font>
      <sz val="10"/>
      <name val="Helv"/>
    </font>
    <font>
      <sz val="10"/>
      <name val="MS Serif"/>
      <family val="1"/>
    </font>
    <font>
      <sz val="10"/>
      <name val="Verdana"/>
      <family val="2"/>
    </font>
    <font>
      <sz val="12"/>
      <name val="Helv"/>
    </font>
    <font>
      <sz val="10"/>
      <color indexed="16"/>
      <name val="MS Serif"/>
      <family val="1"/>
    </font>
    <font>
      <b/>
      <sz val="16"/>
      <name val="Times New Roman"/>
      <family val="1"/>
    </font>
    <font>
      <b/>
      <sz val="12"/>
      <name val="Arial"/>
      <family val="2"/>
    </font>
    <font>
      <sz val="8"/>
      <name val="Helvetica"/>
      <family val="2"/>
    </font>
    <font>
      <sz val="10"/>
      <name val="MS Sans Serif"/>
      <family val="2"/>
    </font>
    <font>
      <sz val="10"/>
      <name val="Arabic Transparent"/>
    </font>
    <font>
      <b/>
      <i/>
      <sz val="16"/>
      <name val="Helv"/>
    </font>
    <font>
      <sz val="10"/>
      <name val="Courier"/>
      <family val="3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11"/>
      <color indexed="16"/>
      <name val="Times New Roman"/>
      <family val="1"/>
    </font>
    <font>
      <b/>
      <sz val="22"/>
      <color indexed="8"/>
      <name val="Times New Roman"/>
      <family val="1"/>
    </font>
    <font>
      <b/>
      <sz val="10"/>
      <name val="Helvetica"/>
      <family val="2"/>
    </font>
    <font>
      <sz val="14"/>
      <color indexed="8"/>
      <name val="Arial"/>
      <family val="2"/>
    </font>
    <font>
      <b/>
      <sz val="8"/>
      <color indexed="18"/>
      <name val="Arial"/>
      <family val="2"/>
    </font>
    <font>
      <b/>
      <sz val="16"/>
      <color indexed="16"/>
      <name val="Times New Roman"/>
      <family val="1"/>
    </font>
    <font>
      <b/>
      <sz val="11"/>
      <color indexed="8"/>
      <name val="Arial"/>
      <family val="2"/>
    </font>
    <font>
      <sz val="9"/>
      <color indexed="8"/>
      <name val="Arial"/>
      <family val="2"/>
    </font>
    <font>
      <b/>
      <sz val="9"/>
      <color indexed="18"/>
      <name val="Arial"/>
      <family val="2"/>
    </font>
    <font>
      <b/>
      <sz val="8"/>
      <color indexed="8"/>
      <name val="Helv"/>
    </font>
    <font>
      <b/>
      <sz val="10"/>
      <color indexed="10"/>
      <name val="Arial"/>
      <family val="2"/>
    </font>
    <font>
      <b/>
      <sz val="12"/>
      <name val="Geneva"/>
    </font>
    <font>
      <sz val="10"/>
      <name val="Geneva"/>
    </font>
    <font>
      <sz val="12"/>
      <name val="新細明體"/>
      <charset val="136"/>
    </font>
    <font>
      <sz val="11"/>
      <color indexed="60"/>
      <name val="Calibri"/>
      <family val="2"/>
    </font>
    <font>
      <sz val="7"/>
      <name val="Small Fonts"/>
      <family val="2"/>
    </font>
    <font>
      <sz val="10"/>
      <color indexed="8"/>
      <name val="MS Sans Serif"/>
      <family val="2"/>
    </font>
    <font>
      <b/>
      <sz val="11"/>
      <color indexed="8"/>
      <name val="Tahoma"/>
      <family val="2"/>
    </font>
    <font>
      <b/>
      <sz val="16"/>
      <color indexed="16"/>
      <name val="Arial"/>
      <family val="2"/>
    </font>
    <font>
      <sz val="8"/>
      <color indexed="8"/>
      <name val="Tahoma"/>
      <family val="2"/>
    </font>
    <font>
      <b/>
      <sz val="10"/>
      <color indexed="8"/>
      <name val="Tahoma"/>
      <family val="2"/>
    </font>
    <font>
      <b/>
      <sz val="12"/>
      <name val="MS Sans Serif"/>
      <family val="2"/>
    </font>
    <font>
      <sz val="12"/>
      <name val="MS Sans Serif"/>
      <family val="2"/>
    </font>
    <font>
      <sz val="12"/>
      <name val="Arial"/>
      <family val="2"/>
    </font>
    <font>
      <sz val="11"/>
      <color theme="1"/>
      <name val="Calibri"/>
      <family val="2"/>
      <charset val="128"/>
      <scheme val="minor"/>
    </font>
    <font>
      <b/>
      <sz val="10"/>
      <color rgb="FF000000"/>
      <name val="Arial"/>
      <family val="2"/>
    </font>
    <font>
      <b/>
      <sz val="11"/>
      <name val="明朝"/>
      <family val="1"/>
      <charset val="128"/>
    </font>
    <font>
      <sz val="12"/>
      <name val="Arial Narrow"/>
      <family val="2"/>
    </font>
    <font>
      <sz val="12"/>
      <name val="???"/>
      <family val="3"/>
      <charset val="129"/>
    </font>
    <font>
      <sz val="12"/>
      <name val="??????"/>
      <family val="1"/>
    </font>
    <font>
      <sz val="14"/>
      <name val="AngsanaUPC"/>
      <family val="1"/>
    </font>
    <font>
      <u/>
      <sz val="14"/>
      <color indexed="12"/>
      <name val="Cordia New"/>
      <family val="2"/>
      <charset val="222"/>
    </font>
    <font>
      <sz val="12"/>
      <color indexed="24"/>
      <name val="???"/>
      <family val="3"/>
      <charset val="129"/>
    </font>
    <font>
      <sz val="14"/>
      <name val="System"/>
      <family val="2"/>
    </font>
    <font>
      <sz val="10"/>
      <name val="?W準??’c"/>
      <family val="3"/>
      <charset val="128"/>
    </font>
    <font>
      <sz val="11"/>
      <name val="??"/>
      <family val="2"/>
      <charset val="129"/>
    </font>
    <font>
      <sz val="11"/>
      <name val="??’?"/>
      <family val="3"/>
      <charset val="128"/>
    </font>
    <font>
      <sz val="11"/>
      <name val="??’c"/>
      <family val="3"/>
      <charset val="128"/>
    </font>
    <font>
      <sz val="11"/>
      <name val="–พ’ฉ"/>
      <family val="1"/>
      <charset val="128"/>
    </font>
    <font>
      <sz val="11"/>
      <name val="ＭＳ ゴシック"/>
      <family val="3"/>
      <charset val="128"/>
    </font>
    <font>
      <sz val="14"/>
      <name val="lr ¾©"/>
      <family val="1"/>
    </font>
    <font>
      <sz val="11"/>
      <name val="lr oSVbN"/>
      <family val="3"/>
    </font>
    <font>
      <sz val="11"/>
      <color indexed="9"/>
      <name val="Calibri"/>
      <family val="2"/>
    </font>
    <font>
      <sz val="11"/>
      <name val="Arial"/>
      <family val="2"/>
    </font>
    <font>
      <sz val="11"/>
      <color indexed="20"/>
      <name val="Calibri"/>
      <family val="2"/>
    </font>
    <font>
      <sz val="8"/>
      <color indexed="20"/>
      <name val="Tahoma"/>
      <family val="2"/>
    </font>
    <font>
      <sz val="10"/>
      <name val="Helv"/>
      <family val="2"/>
    </font>
    <font>
      <b/>
      <sz val="11"/>
      <color indexed="52"/>
      <name val="Calibri"/>
      <family val="2"/>
    </font>
    <font>
      <b/>
      <sz val="10"/>
      <name val="Helv"/>
      <family val="2"/>
    </font>
    <font>
      <b/>
      <sz val="11"/>
      <color indexed="9"/>
      <name val="Calibri"/>
      <family val="2"/>
    </font>
    <font>
      <b/>
      <sz val="12"/>
      <name val="System"/>
      <family val="2"/>
    </font>
    <font>
      <i/>
      <sz val="8"/>
      <color indexed="10"/>
      <name val="Tahoma"/>
      <family val="2"/>
    </font>
    <font>
      <sz val="11"/>
      <color indexed="8"/>
      <name val="Calibri"/>
      <family val="2"/>
      <charset val="134"/>
    </font>
    <font>
      <sz val="12"/>
      <name val="바탕체"/>
      <family val="3"/>
    </font>
    <font>
      <sz val="8"/>
      <color indexed="19"/>
      <name val="Tahoma"/>
      <family val="2"/>
    </font>
    <font>
      <b/>
      <sz val="11"/>
      <color indexed="8"/>
      <name val="Calibri"/>
      <family val="2"/>
    </font>
    <font>
      <i/>
      <sz val="8"/>
      <color indexed="11"/>
      <name val="Tahoma"/>
      <family val="2"/>
    </font>
    <font>
      <i/>
      <sz val="11"/>
      <color indexed="23"/>
      <name val="Calibri"/>
      <family val="2"/>
    </font>
    <font>
      <i/>
      <sz val="8"/>
      <color indexed="12"/>
      <name val="Tahoma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u/>
      <sz val="11"/>
      <color theme="10"/>
      <name val="Calibri"/>
      <family val="2"/>
      <charset val="1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b/>
      <sz val="11"/>
      <name val="Helv"/>
      <family val="2"/>
    </font>
    <font>
      <sz val="12"/>
      <name val="ＭＳ 明朝"/>
      <family val="1"/>
      <charset val="128"/>
    </font>
    <font>
      <sz val="10"/>
      <name val="ＭＳ ゴシック"/>
      <family val="3"/>
      <charset val="128"/>
    </font>
    <font>
      <sz val="11"/>
      <name val="Times New Roman"/>
      <family val="1"/>
    </font>
    <font>
      <sz val="11"/>
      <color indexed="8"/>
      <name val="ＭＳ Ｐゴシック"/>
      <family val="3"/>
      <charset val="128"/>
    </font>
    <font>
      <b/>
      <sz val="11"/>
      <color indexed="63"/>
      <name val="Calibri"/>
      <family val="2"/>
    </font>
    <font>
      <sz val="11"/>
      <color theme="1"/>
      <name val="Calibri"/>
      <family val="3"/>
      <charset val="128"/>
      <scheme val="minor"/>
    </font>
    <font>
      <i/>
      <sz val="8"/>
      <color indexed="23"/>
      <name val="Tahoma"/>
      <family val="2"/>
    </font>
    <font>
      <b/>
      <sz val="11"/>
      <color rgb="FF000000"/>
      <name val="Tahoma"/>
      <family val="2"/>
    </font>
    <font>
      <b/>
      <sz val="16"/>
      <color rgb="FF800000"/>
      <name val="Arial"/>
      <family val="2"/>
    </font>
    <font>
      <sz val="8"/>
      <color rgb="FF000000"/>
      <name val="Tahoma"/>
      <family val="2"/>
    </font>
    <font>
      <b/>
      <sz val="10"/>
      <color rgb="FF000000"/>
      <name val="Tahoma"/>
      <family val="2"/>
    </font>
    <font>
      <b/>
      <sz val="9"/>
      <color rgb="FF000080"/>
      <name val="Arial"/>
      <family val="2"/>
    </font>
    <font>
      <sz val="10"/>
      <color rgb="FF000000"/>
      <name val="Arial"/>
      <family val="2"/>
    </font>
    <font>
      <b/>
      <sz val="8"/>
      <color rgb="FF000080"/>
      <name val="Arial"/>
      <family val="2"/>
    </font>
    <font>
      <b/>
      <sz val="10"/>
      <color indexed="39"/>
      <name val="Arial"/>
      <family val="2"/>
    </font>
    <font>
      <b/>
      <sz val="12"/>
      <color indexed="8"/>
      <name val="Arial"/>
      <family val="2"/>
    </font>
    <font>
      <sz val="10"/>
      <color indexed="39"/>
      <name val="Arial"/>
      <family val="2"/>
    </font>
    <font>
      <sz val="19"/>
      <color indexed="48"/>
      <name val="Arial"/>
      <family val="2"/>
    </font>
    <font>
      <sz val="10"/>
      <color indexed="10"/>
      <name val="Arial"/>
      <family val="2"/>
    </font>
    <font>
      <sz val="12"/>
      <name val="굴림체"/>
      <family val="3"/>
      <charset val="129"/>
    </font>
    <font>
      <sz val="14"/>
      <name val="Helv"/>
      <family val="2"/>
    </font>
    <font>
      <b/>
      <sz val="18"/>
      <color indexed="62"/>
      <name val="Cambria"/>
      <family val="2"/>
    </font>
    <font>
      <sz val="9.6"/>
      <name val="標準ゴシック"/>
      <family val="3"/>
      <charset val="128"/>
    </font>
    <font>
      <b/>
      <sz val="18"/>
      <color indexed="56"/>
      <name val="Cambria"/>
      <family val="1"/>
    </font>
    <font>
      <sz val="8"/>
      <color indexed="18"/>
      <name val="Tahoma"/>
      <family val="2"/>
    </font>
    <font>
      <i/>
      <sz val="8"/>
      <color indexed="8"/>
      <name val="Tahoma"/>
      <family val="2"/>
    </font>
    <font>
      <sz val="11"/>
      <color indexed="10"/>
      <name val="Calibri"/>
      <family val="2"/>
    </font>
    <font>
      <sz val="9"/>
      <name val="Arial"/>
      <family val="2"/>
    </font>
    <font>
      <sz val="12"/>
      <name val="ｹﾙﾅﾁﾃｼ"/>
      <family val="1"/>
      <charset val="128"/>
    </font>
    <font>
      <sz val="16"/>
      <name val="AngsanaUPC"/>
      <family val="1"/>
    </font>
    <font>
      <sz val="11"/>
      <name val="ｵｸｿ "/>
      <family val="3"/>
      <charset val="128"/>
    </font>
    <font>
      <sz val="14"/>
      <name val="Cordia New"/>
      <family val="2"/>
      <charset val="222"/>
    </font>
    <font>
      <sz val="12"/>
      <name val="นูลมรผ"/>
      <family val="1"/>
    </font>
    <font>
      <sz val="11"/>
      <name val="ตธฟ๒"/>
      <family val="1"/>
      <charset val="129"/>
    </font>
    <font>
      <sz val="11"/>
      <name val="돋움"/>
      <family val="2"/>
      <charset val="129"/>
    </font>
    <font>
      <sz val="11"/>
      <name val="굴림체"/>
      <family val="3"/>
      <charset val="129"/>
    </font>
    <font>
      <sz val="12"/>
      <color indexed="24"/>
      <name val="바탕체"/>
      <family val="3"/>
    </font>
    <font>
      <sz val="10"/>
      <name val="???"/>
      <family val="3"/>
      <charset val="129"/>
    </font>
    <font>
      <sz val="10"/>
      <name val="굴림체"/>
      <family val="3"/>
      <charset val="129"/>
    </font>
    <font>
      <sz val="10"/>
      <name val="明朝"/>
      <family val="1"/>
      <charset val="128"/>
    </font>
    <font>
      <sz val="14"/>
      <name val="ＭＳ 明朝"/>
      <family val="1"/>
      <charset val="128"/>
    </font>
    <font>
      <sz val="14"/>
      <name val="標準明朝"/>
      <family val="1"/>
      <charset val="128"/>
    </font>
    <font>
      <u/>
      <sz val="11"/>
      <color indexed="12"/>
      <name val="ＭＳ Ｐゴシック"/>
      <family val="3"/>
      <charset val="128"/>
    </font>
    <font>
      <sz val="12"/>
      <name val="Tms Rmn"/>
      <family val="1"/>
    </font>
    <font>
      <b/>
      <sz val="10"/>
      <name val="Tms Rmn"/>
      <family val="1"/>
    </font>
    <font>
      <sz val="12"/>
      <name val="Helv"/>
      <family val="2"/>
    </font>
    <font>
      <b/>
      <i/>
      <sz val="16"/>
      <name val="Helv"/>
      <family val="2"/>
    </font>
    <font>
      <sz val="1"/>
      <color rgb="FF000000"/>
      <name val="Arial"/>
      <family val="2"/>
    </font>
    <font>
      <b/>
      <sz val="8"/>
      <color indexed="8"/>
      <name val="Helv"/>
      <family val="2"/>
    </font>
    <font>
      <b/>
      <sz val="12"/>
      <name val="Geneva"/>
      <family val="2"/>
    </font>
    <font>
      <sz val="10"/>
      <name val="Geneva"/>
      <family val="2"/>
    </font>
    <font>
      <b/>
      <sz val="18"/>
      <color indexed="56"/>
      <name val="Cambria"/>
      <family val="2"/>
    </font>
    <font>
      <b/>
      <sz val="15"/>
      <color indexed="54"/>
      <name val="Calibri"/>
      <family val="2"/>
    </font>
    <font>
      <b/>
      <sz val="13"/>
      <color indexed="54"/>
      <name val="Calibri"/>
      <family val="2"/>
    </font>
    <font>
      <b/>
      <sz val="11"/>
      <color indexed="54"/>
      <name val="Calibri"/>
      <family val="2"/>
    </font>
    <font>
      <sz val="11"/>
      <color theme="1"/>
      <name val="Calibri"/>
      <family val="2"/>
      <charset val="129"/>
      <scheme val="minor"/>
    </font>
    <font>
      <sz val="18"/>
      <color indexed="54"/>
      <name val="Calibri Light"/>
      <family val="2"/>
    </font>
    <font>
      <u/>
      <sz val="11"/>
      <color theme="10"/>
      <name val="Calibri"/>
      <family val="2"/>
      <scheme val="minor"/>
    </font>
    <font>
      <sz val="8"/>
      <color indexed="10"/>
      <name val="Arial"/>
      <family val="2"/>
    </font>
    <font>
      <i/>
      <sz val="8"/>
      <color rgb="FF00B0F0"/>
      <name val="Arial"/>
      <family val="2"/>
    </font>
    <font>
      <b/>
      <u/>
      <sz val="8"/>
      <name val="Arial"/>
      <family val="2"/>
    </font>
    <font>
      <sz val="8"/>
      <color rgb="FF00B0F0"/>
      <name val="Arial"/>
      <family val="2"/>
    </font>
    <font>
      <sz val="8"/>
      <color theme="1"/>
      <name val="Calibri"/>
      <family val="2"/>
      <scheme val="minor"/>
    </font>
    <font>
      <sz val="11"/>
      <color rgb="FF002060"/>
      <name val="Calibri"/>
      <family val="2"/>
      <scheme val="minor"/>
    </font>
    <font>
      <b/>
      <i/>
      <sz val="8"/>
      <color rgb="FF00B0F0"/>
      <name val="Arial"/>
      <family val="2"/>
    </font>
    <font>
      <i/>
      <sz val="8"/>
      <color rgb="FF00B0F0"/>
      <name val="Calibri"/>
      <family val="2"/>
      <scheme val="minor"/>
    </font>
    <font>
      <i/>
      <sz val="8"/>
      <color rgb="FFFF0000"/>
      <name val="Calibri"/>
      <family val="2"/>
      <scheme val="minor"/>
    </font>
    <font>
      <i/>
      <sz val="8"/>
      <color rgb="FF002060"/>
      <name val="Calibri"/>
      <family val="2"/>
      <scheme val="minor"/>
    </font>
    <font>
      <sz val="8"/>
      <color rgb="FF00B0F0"/>
      <name val="Calibri"/>
      <family val="2"/>
      <scheme val="minor"/>
    </font>
    <font>
      <b/>
      <i/>
      <sz val="8"/>
      <color rgb="FF002060"/>
      <name val="Arial"/>
      <family val="2"/>
    </font>
    <font>
      <sz val="11"/>
      <color rgb="FF00B0F0"/>
      <name val="Calibri"/>
      <family val="2"/>
      <scheme val="minor"/>
    </font>
    <font>
      <sz val="8"/>
      <color rgb="FF00206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4"/>
      <color rgb="FF202124"/>
      <name val="Inherit"/>
    </font>
  </fonts>
  <fills count="101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indexed="22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9"/>
        <bgColor indexed="9"/>
      </patternFill>
    </fill>
    <fill>
      <patternFill patternType="solid">
        <fgColor rgb="FFC0C0C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20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4"/>
        <bgColor indexed="44"/>
      </patternFill>
    </fill>
    <fill>
      <patternFill patternType="solid">
        <fgColor indexed="54"/>
        <bgColor indexed="54"/>
      </patternFill>
    </fill>
    <fill>
      <patternFill patternType="solid">
        <fgColor indexed="24"/>
        <bgColor indexed="24"/>
      </patternFill>
    </fill>
    <fill>
      <patternFill patternType="solid">
        <fgColor indexed="62"/>
        <bgColor indexed="64"/>
      </patternFill>
    </fill>
    <fill>
      <patternFill patternType="solid">
        <fgColor indexed="15"/>
        <bgColor indexed="15"/>
      </patternFill>
    </fill>
    <fill>
      <patternFill patternType="solid">
        <fgColor indexed="45"/>
        <bgColor indexed="45"/>
      </patternFill>
    </fill>
    <fill>
      <patternFill patternType="solid">
        <fgColor indexed="55"/>
        <bgColor indexed="55"/>
      </patternFill>
    </fill>
    <fill>
      <patternFill patternType="solid">
        <fgColor indexed="10"/>
        <bgColor indexed="64"/>
      </patternFill>
    </fill>
    <fill>
      <patternFill patternType="solid">
        <fgColor indexed="41"/>
        <bgColor indexed="41"/>
      </patternFill>
    </fill>
    <fill>
      <patternFill patternType="solid">
        <fgColor indexed="40"/>
        <bgColor indexed="40"/>
      </patternFill>
    </fill>
    <fill>
      <patternFill patternType="solid">
        <fgColor indexed="22"/>
        <bgColor indexed="22"/>
      </patternFill>
    </fill>
    <fill>
      <patternFill patternType="solid">
        <fgColor indexed="26"/>
        <bgColor indexed="26"/>
      </patternFill>
    </fill>
    <fill>
      <patternFill patternType="solid">
        <fgColor indexed="47"/>
        <bgColor indexed="47"/>
      </patternFill>
    </fill>
    <fill>
      <patternFill patternType="solid">
        <fgColor indexed="53"/>
        <bgColor indexed="64"/>
      </patternFill>
    </fill>
    <fill>
      <patternFill patternType="solid">
        <fgColor indexed="55"/>
        <bgColor indexed="64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57"/>
      </patternFill>
    </fill>
    <fill>
      <patternFill patternType="mediumGray">
        <fgColor indexed="22"/>
      </patternFill>
    </fill>
    <fill>
      <patternFill patternType="solid">
        <fgColor indexed="43"/>
      </patternFill>
    </fill>
    <fill>
      <patternFill patternType="solid">
        <fgColor indexed="40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10"/>
      </patternFill>
    </fill>
    <fill>
      <patternFill patternType="solid">
        <fgColor indexed="51"/>
      </patternFill>
    </fill>
    <fill>
      <patternFill patternType="solid">
        <fgColor indexed="52"/>
      </patternFill>
    </fill>
    <fill>
      <patternFill patternType="solid">
        <fgColor indexed="53"/>
      </patternFill>
    </fill>
    <fill>
      <patternFill patternType="solid">
        <fgColor indexed="57"/>
      </patternFill>
    </fill>
    <fill>
      <patternFill patternType="solid">
        <fgColor indexed="50"/>
      </patternFill>
    </fill>
    <fill>
      <patternFill patternType="solid">
        <fgColor indexed="11"/>
      </patternFill>
    </fill>
    <fill>
      <patternFill patternType="lightUp">
        <fgColor indexed="48"/>
        <bgColor indexed="41"/>
      </patternFill>
    </fill>
    <fill>
      <patternFill patternType="solid">
        <fgColor indexed="41"/>
      </patternFill>
    </fill>
    <fill>
      <patternFill patternType="solid">
        <fgColor indexed="54"/>
      </patternFill>
    </fill>
    <fill>
      <patternFill patternType="solid">
        <fgColor indexed="44"/>
      </patternFill>
    </fill>
    <fill>
      <patternFill patternType="solid">
        <fgColor indexed="9"/>
      </patternFill>
    </fill>
    <fill>
      <patternFill patternType="solid">
        <fgColor indexed="26"/>
      </patternFill>
    </fill>
    <fill>
      <patternFill patternType="solid">
        <fgColor indexed="15"/>
      </patternFill>
    </fill>
    <fill>
      <patternFill patternType="solid">
        <fgColor indexed="22"/>
        <bgColor indexed="25"/>
      </patternFill>
    </fill>
    <fill>
      <patternFill patternType="solid">
        <fgColor indexed="31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62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66FF3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</fills>
  <borders count="47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thin">
        <color theme="4" tint="0.39997558519241921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 style="thin">
        <color theme="4" tint="0.39997558519241921"/>
      </top>
      <bottom style="thin">
        <color theme="4" tint="0.39997558519241921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theme="4" tint="0.3999755851924192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/>
      </left>
      <right style="thin">
        <color theme="4"/>
      </right>
      <top style="thin">
        <color theme="4"/>
      </top>
      <bottom style="thin">
        <color theme="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/>
      <top/>
      <bottom style="dotted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41"/>
      </left>
      <right style="thin">
        <color indexed="48"/>
      </right>
      <top style="medium">
        <color indexed="41"/>
      </top>
      <bottom style="thin">
        <color indexed="4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indexed="64"/>
      </left>
      <right style="double">
        <color indexed="64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hair">
        <color indexed="23"/>
      </left>
      <right style="hair">
        <color indexed="23"/>
      </right>
      <top style="hair">
        <color indexed="23"/>
      </top>
      <bottom style="hair">
        <color indexed="23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44"/>
      </bottom>
      <diagonal/>
    </border>
    <border>
      <left/>
      <right/>
      <top/>
      <bottom style="medium">
        <color indexed="44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</borders>
  <cellStyleXfs count="4027">
    <xf numFmtId="0" fontId="0" fillId="0" borderId="0"/>
    <xf numFmtId="167" fontId="1" fillId="0" borderId="0" applyFont="0" applyFill="0" applyBorder="0" applyAlignment="0" applyProtection="0"/>
    <xf numFmtId="0" fontId="1" fillId="0" borderId="0"/>
    <xf numFmtId="0" fontId="5" fillId="0" borderId="0" applyNumberFormat="0" applyFill="0" applyBorder="0" applyAlignment="0" applyProtection="0"/>
    <xf numFmtId="167" fontId="1" fillId="0" borderId="0" applyFont="0" applyFill="0" applyBorder="0" applyAlignment="0" applyProtection="0"/>
    <xf numFmtId="0" fontId="5" fillId="0" borderId="0" applyNumberFormat="0" applyFill="0" applyBorder="0" applyAlignment="0" applyProtection="0"/>
    <xf numFmtId="4" fontId="10" fillId="4" borderId="0">
      <alignment horizontal="right" vertical="top"/>
    </xf>
    <xf numFmtId="41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4" fillId="0" borderId="0"/>
    <xf numFmtId="0" fontId="17" fillId="0" borderId="0"/>
    <xf numFmtId="0" fontId="17" fillId="0" borderId="0"/>
    <xf numFmtId="41" fontId="17" fillId="0" borderId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41" fontId="20" fillId="0" borderId="0" applyFont="0" applyFill="0" applyBorder="0" applyAlignment="0" applyProtection="0"/>
    <xf numFmtId="0" fontId="21" fillId="0" borderId="0" applyProtection="0"/>
    <xf numFmtId="43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179" fontId="17" fillId="0" borderId="0" applyFont="0" applyFill="0" applyBorder="0" applyAlignment="0" applyProtection="0">
      <alignment vertical="center"/>
    </xf>
    <xf numFmtId="43" fontId="17" fillId="0" borderId="0" applyProtection="0"/>
    <xf numFmtId="0" fontId="21" fillId="0" borderId="0" applyProtection="0"/>
    <xf numFmtId="9" fontId="17" fillId="0" borderId="0" applyProtection="0"/>
    <xf numFmtId="43" fontId="14" fillId="0" borderId="0" applyFont="0" applyFill="0" applyBorder="0" applyAlignment="0" applyProtection="0"/>
    <xf numFmtId="9" fontId="1" fillId="0" borderId="0" applyFont="0" applyFill="0" applyBorder="0" applyAlignment="0" applyProtection="0"/>
    <xf numFmtId="41" fontId="14" fillId="0" borderId="0" applyFont="0" applyFill="0" applyBorder="0" applyAlignment="0" applyProtection="0"/>
    <xf numFmtId="0" fontId="14" fillId="0" borderId="0"/>
    <xf numFmtId="0" fontId="17" fillId="0" borderId="0"/>
    <xf numFmtId="41" fontId="17" fillId="0" borderId="0" applyProtection="0"/>
    <xf numFmtId="43" fontId="14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1" fontId="1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" fillId="0" borderId="0"/>
    <xf numFmtId="175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1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7" fillId="0" borderId="0" applyFill="0" applyBorder="0" applyAlignment="0" applyProtection="0"/>
    <xf numFmtId="0" fontId="29" fillId="0" borderId="0" applyNumberFormat="0" applyFill="0" applyBorder="0" applyAlignment="0" applyProtection="0">
      <alignment vertical="top"/>
    </xf>
    <xf numFmtId="41" fontId="14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175" fontId="17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7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7" fillId="0" borderId="0" applyProtection="0"/>
    <xf numFmtId="41" fontId="1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Protection="0"/>
    <xf numFmtId="41" fontId="1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7" fillId="0" borderId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7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1" fillId="0" borderId="0"/>
    <xf numFmtId="175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1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7" fillId="0" borderId="0" applyFill="0" applyBorder="0" applyAlignment="0" applyProtection="0"/>
    <xf numFmtId="41" fontId="14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7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7" fillId="0" borderId="0" applyProtection="0"/>
    <xf numFmtId="41" fontId="1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Protection="0"/>
    <xf numFmtId="41" fontId="1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7" fillId="0" borderId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1" fillId="0" borderId="0"/>
    <xf numFmtId="0" fontId="14" fillId="0" borderId="0"/>
    <xf numFmtId="0" fontId="33" fillId="0" borderId="0"/>
    <xf numFmtId="0" fontId="14" fillId="0" borderId="0"/>
    <xf numFmtId="41" fontId="33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/>
    <xf numFmtId="0" fontId="17" fillId="0" borderId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191" fontId="17" fillId="0" borderId="0">
      <protection locked="0"/>
    </xf>
    <xf numFmtId="191" fontId="17" fillId="0" borderId="0">
      <protection locked="0"/>
    </xf>
    <xf numFmtId="191" fontId="17" fillId="0" borderId="0">
      <protection locked="0"/>
    </xf>
    <xf numFmtId="191" fontId="17" fillId="0" borderId="0">
      <protection locked="0"/>
    </xf>
    <xf numFmtId="192" fontId="17" fillId="0" borderId="0">
      <protection locked="0"/>
    </xf>
    <xf numFmtId="192" fontId="17" fillId="0" borderId="0">
      <protection locked="0"/>
    </xf>
    <xf numFmtId="192" fontId="17" fillId="0" borderId="0">
      <protection locked="0"/>
    </xf>
    <xf numFmtId="192" fontId="17" fillId="0" borderId="0">
      <protection locked="0"/>
    </xf>
    <xf numFmtId="192" fontId="17" fillId="0" borderId="0">
      <protection locked="0"/>
    </xf>
    <xf numFmtId="192" fontId="17" fillId="0" borderId="0">
      <protection locked="0"/>
    </xf>
    <xf numFmtId="192" fontId="17" fillId="0" borderId="0">
      <protection locked="0"/>
    </xf>
    <xf numFmtId="192" fontId="17" fillId="0" borderId="0">
      <protection locked="0"/>
    </xf>
    <xf numFmtId="192" fontId="17" fillId="0" borderId="0">
      <protection locked="0"/>
    </xf>
    <xf numFmtId="192" fontId="17" fillId="0" borderId="0">
      <protection locked="0"/>
    </xf>
    <xf numFmtId="192" fontId="17" fillId="0" borderId="0">
      <protection locked="0"/>
    </xf>
    <xf numFmtId="192" fontId="17" fillId="0" borderId="0">
      <protection locked="0"/>
    </xf>
    <xf numFmtId="192" fontId="17" fillId="0" borderId="0">
      <protection locked="0"/>
    </xf>
    <xf numFmtId="192" fontId="17" fillId="0" borderId="0">
      <protection locked="0"/>
    </xf>
    <xf numFmtId="192" fontId="17" fillId="0" borderId="0">
      <protection locked="0"/>
    </xf>
    <xf numFmtId="192" fontId="17" fillId="0" borderId="0">
      <protection locked="0"/>
    </xf>
    <xf numFmtId="192" fontId="17" fillId="0" borderId="0">
      <protection locked="0"/>
    </xf>
    <xf numFmtId="192" fontId="17" fillId="0" borderId="0">
      <protection locked="0"/>
    </xf>
    <xf numFmtId="192" fontId="17" fillId="0" borderId="0">
      <protection locked="0"/>
    </xf>
    <xf numFmtId="192" fontId="17" fillId="0" borderId="0">
      <protection locked="0"/>
    </xf>
    <xf numFmtId="191" fontId="17" fillId="0" borderId="0">
      <protection locked="0"/>
    </xf>
    <xf numFmtId="191" fontId="17" fillId="0" borderId="0">
      <protection locked="0"/>
    </xf>
    <xf numFmtId="191" fontId="17" fillId="0" borderId="0">
      <protection locked="0"/>
    </xf>
    <xf numFmtId="191" fontId="17" fillId="0" borderId="0">
      <protection locked="0"/>
    </xf>
    <xf numFmtId="191" fontId="17" fillId="0" borderId="0">
      <protection locked="0"/>
    </xf>
    <xf numFmtId="191" fontId="17" fillId="0" borderId="0">
      <protection locked="0"/>
    </xf>
    <xf numFmtId="191" fontId="17" fillId="0" borderId="0">
      <protection locked="0"/>
    </xf>
    <xf numFmtId="191" fontId="17" fillId="0" borderId="0">
      <protection locked="0"/>
    </xf>
    <xf numFmtId="191" fontId="17" fillId="0" borderId="0">
      <protection locked="0"/>
    </xf>
    <xf numFmtId="191" fontId="17" fillId="0" borderId="0">
      <protection locked="0"/>
    </xf>
    <xf numFmtId="191" fontId="17" fillId="0" borderId="0">
      <protection locked="0"/>
    </xf>
    <xf numFmtId="191" fontId="17" fillId="0" borderId="0">
      <protection locked="0"/>
    </xf>
    <xf numFmtId="191" fontId="17" fillId="0" borderId="0">
      <protection locked="0"/>
    </xf>
    <xf numFmtId="191" fontId="17" fillId="0" borderId="0">
      <protection locked="0"/>
    </xf>
    <xf numFmtId="191" fontId="17" fillId="0" borderId="0">
      <protection locked="0"/>
    </xf>
    <xf numFmtId="191" fontId="17" fillId="0" borderId="0">
      <protection locked="0"/>
    </xf>
    <xf numFmtId="191" fontId="17" fillId="0" borderId="0">
      <protection locked="0"/>
    </xf>
    <xf numFmtId="191" fontId="17" fillId="0" borderId="0">
      <protection locked="0"/>
    </xf>
    <xf numFmtId="191" fontId="17" fillId="0" borderId="0">
      <protection locked="0"/>
    </xf>
    <xf numFmtId="191" fontId="17" fillId="0" borderId="0">
      <protection locked="0"/>
    </xf>
    <xf numFmtId="192" fontId="17" fillId="0" borderId="0">
      <protection locked="0"/>
    </xf>
    <xf numFmtId="192" fontId="17" fillId="0" borderId="0">
      <protection locked="0"/>
    </xf>
    <xf numFmtId="192" fontId="17" fillId="0" borderId="0">
      <protection locked="0"/>
    </xf>
    <xf numFmtId="192" fontId="17" fillId="0" borderId="0">
      <protection locked="0"/>
    </xf>
    <xf numFmtId="192" fontId="17" fillId="0" borderId="0">
      <protection locked="0"/>
    </xf>
    <xf numFmtId="192" fontId="17" fillId="0" borderId="0">
      <protection locked="0"/>
    </xf>
    <xf numFmtId="192" fontId="17" fillId="0" borderId="0">
      <protection locked="0"/>
    </xf>
    <xf numFmtId="192" fontId="17" fillId="0" borderId="0">
      <protection locked="0"/>
    </xf>
    <xf numFmtId="192" fontId="17" fillId="0" borderId="0">
      <protection locked="0"/>
    </xf>
    <xf numFmtId="192" fontId="17" fillId="0" borderId="0">
      <protection locked="0"/>
    </xf>
    <xf numFmtId="192" fontId="17" fillId="0" borderId="0">
      <protection locked="0"/>
    </xf>
    <xf numFmtId="192" fontId="17" fillId="0" borderId="0">
      <protection locked="0"/>
    </xf>
    <xf numFmtId="192" fontId="17" fillId="0" borderId="0">
      <protection locked="0"/>
    </xf>
    <xf numFmtId="192" fontId="17" fillId="0" borderId="0">
      <protection locked="0"/>
    </xf>
    <xf numFmtId="192" fontId="17" fillId="0" borderId="0">
      <protection locked="0"/>
    </xf>
    <xf numFmtId="192" fontId="17" fillId="0" borderId="0">
      <protection locked="0"/>
    </xf>
    <xf numFmtId="192" fontId="17" fillId="0" borderId="0">
      <protection locked="0"/>
    </xf>
    <xf numFmtId="192" fontId="17" fillId="0" borderId="0">
      <protection locked="0"/>
    </xf>
    <xf numFmtId="192" fontId="17" fillId="0" borderId="0">
      <protection locked="0"/>
    </xf>
    <xf numFmtId="192" fontId="17" fillId="0" borderId="0">
      <protection locked="0"/>
    </xf>
    <xf numFmtId="191" fontId="17" fillId="0" borderId="0">
      <protection locked="0"/>
    </xf>
    <xf numFmtId="191" fontId="17" fillId="0" borderId="0">
      <protection locked="0"/>
    </xf>
    <xf numFmtId="191" fontId="17" fillId="0" borderId="0">
      <protection locked="0"/>
    </xf>
    <xf numFmtId="191" fontId="17" fillId="0" borderId="0">
      <protection locked="0"/>
    </xf>
    <xf numFmtId="191" fontId="17" fillId="0" borderId="0">
      <protection locked="0"/>
    </xf>
    <xf numFmtId="191" fontId="17" fillId="0" borderId="0">
      <protection locked="0"/>
    </xf>
    <xf numFmtId="191" fontId="17" fillId="0" borderId="0">
      <protection locked="0"/>
    </xf>
    <xf numFmtId="191" fontId="17" fillId="0" borderId="0">
      <protection locked="0"/>
    </xf>
    <xf numFmtId="191" fontId="17" fillId="0" borderId="0">
      <protection locked="0"/>
    </xf>
    <xf numFmtId="191" fontId="17" fillId="0" borderId="0">
      <protection locked="0"/>
    </xf>
    <xf numFmtId="191" fontId="17" fillId="0" borderId="0">
      <protection locked="0"/>
    </xf>
    <xf numFmtId="191" fontId="17" fillId="0" borderId="0">
      <protection locked="0"/>
    </xf>
    <xf numFmtId="191" fontId="17" fillId="0" borderId="0">
      <protection locked="0"/>
    </xf>
    <xf numFmtId="191" fontId="17" fillId="0" borderId="0">
      <protection locked="0"/>
    </xf>
    <xf numFmtId="191" fontId="17" fillId="0" borderId="0">
      <protection locked="0"/>
    </xf>
    <xf numFmtId="191" fontId="17" fillId="0" borderId="0">
      <protection locked="0"/>
    </xf>
    <xf numFmtId="9" fontId="35" fillId="0" borderId="0" applyFont="0" applyFill="0" applyBorder="0" applyAlignment="0" applyProtection="0"/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36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36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36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186" fontId="17" fillId="0" borderId="0" applyFont="0" applyFill="0" applyBorder="0" applyAlignment="0" applyProtection="0"/>
    <xf numFmtId="188" fontId="17" fillId="0" borderId="0" applyFont="0" applyFill="0" applyBorder="0" applyAlignment="0" applyProtection="0"/>
    <xf numFmtId="0" fontId="17" fillId="0" borderId="0">
      <alignment horizontal="center" vertical="center" wrapText="1"/>
    </xf>
    <xf numFmtId="0" fontId="17" fillId="0" borderId="0">
      <alignment horizontal="center" vertical="center" wrapText="1"/>
    </xf>
    <xf numFmtId="187" fontId="17" fillId="0" borderId="0" applyFont="0" applyFill="0" applyBorder="0" applyAlignment="0" applyProtection="0"/>
    <xf numFmtId="193" fontId="17" fillId="0" borderId="0" applyFont="0" applyFill="0" applyBorder="0" applyAlignment="0" applyProtection="0"/>
    <xf numFmtId="0" fontId="37" fillId="0" borderId="0" applyNumberFormat="0" applyFill="0" applyBorder="0" applyAlignment="0" applyProtection="0"/>
    <xf numFmtId="0" fontId="35" fillId="0" borderId="0"/>
    <xf numFmtId="194" fontId="17" fillId="0" borderId="0" applyFill="0" applyBorder="0" applyAlignment="0"/>
    <xf numFmtId="194" fontId="17" fillId="0" borderId="0" applyFill="0" applyBorder="0" applyAlignment="0"/>
    <xf numFmtId="0" fontId="25" fillId="0" borderId="12">
      <alignment horizontal="center"/>
    </xf>
    <xf numFmtId="0" fontId="38" fillId="0" borderId="0"/>
    <xf numFmtId="190" fontId="17" fillId="0" borderId="0"/>
    <xf numFmtId="190" fontId="17" fillId="0" borderId="0"/>
    <xf numFmtId="190" fontId="17" fillId="0" borderId="0"/>
    <xf numFmtId="190" fontId="17" fillId="0" borderId="0"/>
    <xf numFmtId="41" fontId="20" fillId="0" borderId="0" applyFont="0" applyFill="0" applyBorder="0" applyAlignment="0" applyProtection="0"/>
    <xf numFmtId="41" fontId="17" fillId="0" borderId="0" applyFill="0" applyBorder="0" applyAlignment="0" applyProtection="0"/>
    <xf numFmtId="41" fontId="17" fillId="0" borderId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ill="0" applyBorder="0" applyAlignment="0" applyProtection="0"/>
    <xf numFmtId="41" fontId="20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0" fillId="0" borderId="0" applyFont="0" applyFill="0" applyBorder="0" applyAlignment="0" applyProtection="0"/>
    <xf numFmtId="176" fontId="17" fillId="0" borderId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176" fontId="17" fillId="0" borderId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ill="0" applyBorder="0" applyAlignment="0" applyProtection="0"/>
    <xf numFmtId="41" fontId="1" fillId="0" borderId="0" applyFont="0" applyFill="0" applyBorder="0" applyAlignment="0" applyProtection="0"/>
    <xf numFmtId="41" fontId="17" fillId="0" borderId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0" fontId="17" fillId="0" borderId="0" applyNumberFormat="0"/>
    <xf numFmtId="0" fontId="17" fillId="0" borderId="0" applyNumberFormat="0"/>
    <xf numFmtId="0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195" fontId="17" fillId="0" borderId="0" applyFont="0" applyFill="0" applyBorder="0" applyAlignment="0" applyProtection="0"/>
    <xf numFmtId="195" fontId="1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196" fontId="39" fillId="0" borderId="0" applyFont="0" applyFill="0" applyBorder="0" applyAlignment="0" applyProtection="0"/>
    <xf numFmtId="196" fontId="39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196" fontId="39" fillId="0" borderId="0" applyFont="0" applyFill="0" applyBorder="0" applyAlignment="0" applyProtection="0"/>
    <xf numFmtId="196" fontId="39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196" fontId="39" fillId="0" borderId="0" applyFont="0" applyFill="0" applyBorder="0" applyAlignment="0" applyProtection="0"/>
    <xf numFmtId="196" fontId="39" fillId="0" borderId="0" applyFont="0" applyFill="0" applyBorder="0" applyAlignment="0" applyProtection="0"/>
    <xf numFmtId="196" fontId="39" fillId="0" borderId="0" applyFont="0" applyFill="0" applyBorder="0" applyAlignment="0" applyProtection="0"/>
    <xf numFmtId="196" fontId="39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189" fontId="17" fillId="0" borderId="0" applyFill="0" applyAlignment="0" applyProtection="0"/>
    <xf numFmtId="176" fontId="17" fillId="0" borderId="0" applyFill="0" applyAlignment="0" applyProtection="0"/>
    <xf numFmtId="176" fontId="17" fillId="0" borderId="0" applyFill="0" applyAlignment="0" applyProtection="0"/>
    <xf numFmtId="176" fontId="17" fillId="0" borderId="0" applyFill="0" applyAlignment="0" applyProtection="0"/>
    <xf numFmtId="176" fontId="17" fillId="0" borderId="0" applyFill="0" applyAlignment="0" applyProtection="0"/>
    <xf numFmtId="189" fontId="17" fillId="0" borderId="0" applyFill="0" applyAlignment="0" applyProtection="0"/>
    <xf numFmtId="43" fontId="1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3" fontId="40" fillId="0" borderId="0" applyFont="0" applyFill="0" applyBorder="0" applyAlignment="0" applyProtection="0"/>
    <xf numFmtId="0" fontId="41" fillId="0" borderId="0"/>
    <xf numFmtId="0" fontId="42" fillId="0" borderId="0" applyNumberFormat="0" applyAlignment="0">
      <alignment horizontal="left"/>
    </xf>
    <xf numFmtId="0" fontId="38" fillId="0" borderId="0"/>
    <xf numFmtId="0" fontId="38" fillId="0" borderId="0"/>
    <xf numFmtId="168" fontId="43" fillId="0" borderId="0" applyFont="0" applyFill="0" applyBorder="0" applyAlignment="0" applyProtection="0"/>
    <xf numFmtId="165" fontId="43" fillId="0" borderId="0" applyFont="0" applyFill="0" applyBorder="0" applyAlignment="0" applyProtection="0"/>
    <xf numFmtId="197" fontId="44" fillId="0" borderId="0" applyFont="0" applyFill="0" applyBorder="0" applyAlignment="0" applyProtection="0"/>
    <xf numFmtId="198" fontId="17" fillId="0" borderId="0">
      <protection locked="0"/>
    </xf>
    <xf numFmtId="0" fontId="45" fillId="0" borderId="0" applyNumberFormat="0" applyAlignment="0">
      <alignment horizontal="left"/>
    </xf>
    <xf numFmtId="198" fontId="17" fillId="0" borderId="0">
      <protection locked="0"/>
    </xf>
    <xf numFmtId="198" fontId="17" fillId="0" borderId="0">
      <protection locked="0"/>
    </xf>
    <xf numFmtId="198" fontId="17" fillId="0" borderId="0">
      <protection locked="0"/>
    </xf>
    <xf numFmtId="198" fontId="17" fillId="0" borderId="0">
      <protection locked="0"/>
    </xf>
    <xf numFmtId="198" fontId="17" fillId="0" borderId="0">
      <protection locked="0"/>
    </xf>
    <xf numFmtId="198" fontId="17" fillId="0" borderId="0">
      <protection locked="0"/>
    </xf>
    <xf numFmtId="198" fontId="17" fillId="0" borderId="0">
      <protection locked="0"/>
    </xf>
    <xf numFmtId="198" fontId="17" fillId="0" borderId="0">
      <protection locked="0"/>
    </xf>
    <xf numFmtId="38" fontId="27" fillId="21" borderId="0" applyNumberFormat="0" applyBorder="0" applyAlignment="0" applyProtection="0"/>
    <xf numFmtId="0" fontId="46" fillId="0" borderId="0"/>
    <xf numFmtId="0" fontId="47" fillId="0" borderId="16" applyNumberFormat="0" applyAlignment="0" applyProtection="0">
      <alignment horizontal="left" vertical="center"/>
    </xf>
    <xf numFmtId="0" fontId="47" fillId="0" borderId="15">
      <alignment horizontal="left" vertical="center"/>
    </xf>
    <xf numFmtId="14" fontId="22" fillId="24" borderId="17">
      <alignment horizontal="center" vertical="center" wrapText="1"/>
    </xf>
    <xf numFmtId="199" fontId="17" fillId="0" borderId="0">
      <protection locked="0"/>
    </xf>
    <xf numFmtId="198" fontId="17" fillId="0" borderId="0">
      <protection locked="0"/>
    </xf>
    <xf numFmtId="199" fontId="17" fillId="0" borderId="0">
      <protection locked="0"/>
    </xf>
    <xf numFmtId="199" fontId="17" fillId="0" borderId="0">
      <protection locked="0"/>
    </xf>
    <xf numFmtId="198" fontId="17" fillId="0" borderId="0">
      <protection locked="0"/>
    </xf>
    <xf numFmtId="0" fontId="34" fillId="0" borderId="0" applyNumberFormat="0" applyFill="0" applyBorder="0" applyAlignment="0" applyProtection="0">
      <alignment vertical="top"/>
      <protection locked="0"/>
    </xf>
    <xf numFmtId="0" fontId="34" fillId="0" borderId="0" applyNumberFormat="0" applyFill="0" applyBorder="0" applyAlignment="0" applyProtection="0">
      <alignment vertical="top"/>
      <protection locked="0"/>
    </xf>
    <xf numFmtId="0" fontId="34" fillId="0" borderId="0" applyNumberFormat="0" applyFill="0" applyBorder="0" applyAlignment="0" applyProtection="0">
      <alignment vertical="top"/>
      <protection locked="0"/>
    </xf>
    <xf numFmtId="10" fontId="27" fillId="25" borderId="8" applyNumberFormat="0" applyBorder="0" applyAlignment="0" applyProtection="0"/>
    <xf numFmtId="0" fontId="19" fillId="0" borderId="0" applyNumberFormat="0" applyFont="0" applyFill="0" applyBorder="0" applyProtection="0">
      <alignment horizontal="left" vertical="center"/>
    </xf>
    <xf numFmtId="0" fontId="48" fillId="0" borderId="13" applyBorder="0" applyAlignment="0"/>
    <xf numFmtId="38" fontId="49" fillId="0" borderId="0" applyFont="0" applyFill="0" applyBorder="0" applyAlignment="0" applyProtection="0"/>
    <xf numFmtId="40" fontId="49" fillId="0" borderId="0" applyFont="0" applyFill="0" applyBorder="0" applyAlignment="0" applyProtection="0"/>
    <xf numFmtId="164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50" fillId="0" borderId="0" applyNumberFormat="0">
      <alignment horizontal="right"/>
    </xf>
    <xf numFmtId="200" fontId="51" fillId="0" borderId="0"/>
    <xf numFmtId="0" fontId="38" fillId="0" borderId="0"/>
    <xf numFmtId="0" fontId="17" fillId="0" borderId="0"/>
    <xf numFmtId="0" fontId="17" fillId="0" borderId="0"/>
    <xf numFmtId="0" fontId="17" fillId="0" borderId="0"/>
    <xf numFmtId="0" fontId="20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4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4" fillId="0" borderId="0"/>
    <xf numFmtId="0" fontId="17" fillId="0" borderId="0"/>
    <xf numFmtId="0" fontId="17" fillId="0" borderId="0"/>
    <xf numFmtId="0" fontId="14" fillId="0" borderId="0"/>
    <xf numFmtId="0" fontId="17" fillId="0" borderId="0"/>
    <xf numFmtId="0" fontId="17" fillId="0" borderId="0"/>
    <xf numFmtId="201" fontId="52" fillId="0" borderId="0"/>
    <xf numFmtId="0" fontId="17" fillId="0" borderId="0"/>
    <xf numFmtId="0" fontId="17" fillId="0" borderId="0"/>
    <xf numFmtId="0" fontId="39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4" fillId="0" borderId="0"/>
    <xf numFmtId="0" fontId="14" fillId="0" borderId="0"/>
    <xf numFmtId="0" fontId="17" fillId="0" borderId="0"/>
    <xf numFmtId="0" fontId="17" fillId="0" borderId="0"/>
    <xf numFmtId="0" fontId="17" fillId="0" borderId="0"/>
    <xf numFmtId="40" fontId="53" fillId="23" borderId="0">
      <alignment horizontal="right"/>
    </xf>
    <xf numFmtId="0" fontId="54" fillId="23" borderId="0">
      <alignment horizontal="right"/>
    </xf>
    <xf numFmtId="0" fontId="55" fillId="23" borderId="18"/>
    <xf numFmtId="0" fontId="55" fillId="0" borderId="0" applyBorder="0">
      <alignment horizontal="centerContinuous"/>
    </xf>
    <xf numFmtId="0" fontId="56" fillId="0" borderId="0" applyBorder="0">
      <alignment horizontal="centerContinuous"/>
    </xf>
    <xf numFmtId="202" fontId="17" fillId="0" borderId="0" applyFont="0" applyFill="0" applyBorder="0" applyAlignment="0" applyProtection="0"/>
    <xf numFmtId="202" fontId="17" fillId="0" borderId="0" applyFont="0" applyFill="0" applyBorder="0" applyAlignment="0" applyProtection="0"/>
    <xf numFmtId="10" fontId="17" fillId="0" borderId="0" applyFont="0" applyFill="0" applyBorder="0" applyAlignment="0" applyProtection="0"/>
    <xf numFmtId="10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ill="0" applyBorder="0" applyAlignment="0" applyProtection="0"/>
    <xf numFmtId="9" fontId="17" fillId="0" borderId="0" applyFill="0" applyBorder="0" applyAlignment="0" applyProtection="0"/>
    <xf numFmtId="9" fontId="49" fillId="0" borderId="19" applyNumberFormat="0" applyBorder="0"/>
    <xf numFmtId="0" fontId="49" fillId="0" borderId="0" applyNumberFormat="0" applyFont="0" applyFill="0" applyBorder="0" applyAlignment="0" applyProtection="0">
      <alignment horizontal="left"/>
    </xf>
    <xf numFmtId="4" fontId="49" fillId="0" borderId="0" applyFont="0" applyFill="0" applyBorder="0" applyAlignment="0" applyProtection="0"/>
    <xf numFmtId="3" fontId="49" fillId="0" borderId="0" applyFont="0" applyFill="0" applyBorder="0" applyAlignment="0" applyProtection="0"/>
    <xf numFmtId="0" fontId="57" fillId="0" borderId="0"/>
    <xf numFmtId="203" fontId="17" fillId="0" borderId="0" applyNumberFormat="0" applyFill="0" applyBorder="0" applyAlignment="0" applyProtection="0">
      <alignment horizontal="left"/>
    </xf>
    <xf numFmtId="203" fontId="17" fillId="0" borderId="0" applyNumberFormat="0" applyFill="0" applyBorder="0" applyAlignment="0" applyProtection="0">
      <alignment horizontal="left"/>
    </xf>
    <xf numFmtId="0" fontId="32" fillId="0" borderId="0">
      <alignment horizontal="left" vertical="top"/>
    </xf>
    <xf numFmtId="0" fontId="58" fillId="0" borderId="0">
      <alignment horizontal="center" vertical="top"/>
    </xf>
    <xf numFmtId="0" fontId="58" fillId="0" borderId="0">
      <alignment horizontal="center" vertical="top"/>
    </xf>
    <xf numFmtId="0" fontId="29" fillId="0" borderId="0">
      <alignment horizontal="left" vertical="top"/>
    </xf>
    <xf numFmtId="0" fontId="29" fillId="0" borderId="0">
      <alignment horizontal="left" vertical="top"/>
    </xf>
    <xf numFmtId="0" fontId="29" fillId="0" borderId="0">
      <alignment horizontal="right" vertical="top"/>
    </xf>
    <xf numFmtId="0" fontId="29" fillId="0" borderId="0">
      <alignment horizontal="right" vertical="top"/>
    </xf>
    <xf numFmtId="0" fontId="59" fillId="0" borderId="0">
      <alignment horizontal="left" vertical="top"/>
    </xf>
    <xf numFmtId="0" fontId="59" fillId="0" borderId="0">
      <alignment horizontal="left" vertical="top"/>
    </xf>
    <xf numFmtId="0" fontId="59" fillId="0" borderId="0">
      <alignment horizontal="right" vertical="top"/>
    </xf>
    <xf numFmtId="0" fontId="59" fillId="0" borderId="0">
      <alignment horizontal="right" vertical="top"/>
    </xf>
    <xf numFmtId="0" fontId="32" fillId="0" borderId="0">
      <alignment horizontal="center" vertical="top"/>
    </xf>
    <xf numFmtId="0" fontId="32" fillId="0" borderId="0">
      <alignment horizontal="right" vertical="top"/>
    </xf>
    <xf numFmtId="0" fontId="60" fillId="0" borderId="0">
      <alignment horizontal="center" vertical="top"/>
    </xf>
    <xf numFmtId="0" fontId="61" fillId="0" borderId="0">
      <alignment horizontal="center" vertical="top"/>
    </xf>
    <xf numFmtId="0" fontId="61" fillId="0" borderId="0">
      <alignment horizontal="center" vertical="top"/>
    </xf>
    <xf numFmtId="0" fontId="62" fillId="0" borderId="0">
      <alignment horizontal="right" vertical="top"/>
    </xf>
    <xf numFmtId="0" fontId="62" fillId="0" borderId="0">
      <alignment horizontal="right" vertical="top"/>
    </xf>
    <xf numFmtId="0" fontId="63" fillId="0" borderId="0">
      <alignment horizontal="left" vertical="top"/>
    </xf>
    <xf numFmtId="0" fontId="63" fillId="0" borderId="0">
      <alignment horizontal="left" vertical="top"/>
    </xf>
    <xf numFmtId="0" fontId="62" fillId="0" borderId="0">
      <alignment horizontal="center" vertical="top"/>
    </xf>
    <xf numFmtId="0" fontId="63" fillId="0" borderId="0">
      <alignment horizontal="right" vertical="top"/>
    </xf>
    <xf numFmtId="0" fontId="63" fillId="0" borderId="0">
      <alignment horizontal="right" vertical="top"/>
    </xf>
    <xf numFmtId="0" fontId="30" fillId="0" borderId="0">
      <alignment horizontal="left" vertical="top"/>
    </xf>
    <xf numFmtId="0" fontId="30" fillId="0" borderId="0">
      <alignment horizontal="left" vertical="top"/>
    </xf>
    <xf numFmtId="0" fontId="30" fillId="0" borderId="0">
      <alignment horizontal="right" vertical="top"/>
    </xf>
    <xf numFmtId="41" fontId="17" fillId="0" borderId="0">
      <alignment horizontal="center"/>
    </xf>
    <xf numFmtId="41" fontId="17" fillId="0" borderId="0">
      <alignment horizontal="center"/>
    </xf>
    <xf numFmtId="40" fontId="64" fillId="0" borderId="0" applyBorder="0">
      <alignment horizontal="right"/>
    </xf>
    <xf numFmtId="0" fontId="65" fillId="0" borderId="0" applyFill="0" applyBorder="0" applyProtection="0">
      <alignment horizontal="left" vertical="top"/>
    </xf>
    <xf numFmtId="0" fontId="66" fillId="0" borderId="0">
      <alignment horizontal="center"/>
    </xf>
    <xf numFmtId="0" fontId="67" fillId="0" borderId="0" applyNumberFormat="0" applyFont="0" applyFill="0" applyBorder="0" applyProtection="0">
      <alignment horizontal="center" vertical="center" wrapText="1"/>
    </xf>
    <xf numFmtId="0" fontId="68" fillId="0" borderId="0"/>
    <xf numFmtId="189" fontId="17" fillId="0" borderId="0" applyFill="0" applyAlignment="0" applyProtection="0"/>
    <xf numFmtId="9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4" fillId="0" borderId="0" applyFont="0" applyFill="0" applyBorder="0" applyAlignment="0" applyProtection="0"/>
    <xf numFmtId="4" fontId="10" fillId="0" borderId="0">
      <alignment horizontal="left" vertical="top"/>
    </xf>
    <xf numFmtId="165" fontId="1" fillId="0" borderId="0"/>
    <xf numFmtId="179" fontId="17" fillId="0" borderId="0" applyFont="0" applyFill="0" applyBorder="0" applyAlignment="0" applyProtection="0">
      <alignment vertical="center"/>
    </xf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0" fontId="37" fillId="0" borderId="0" applyProtection="0"/>
    <xf numFmtId="0" fontId="38" fillId="0" borderId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41" fontId="17" fillId="0" borderId="0" applyProtection="0"/>
    <xf numFmtId="41" fontId="17" fillId="0" borderId="0" applyProtection="0"/>
    <xf numFmtId="41" fontId="17" fillId="0" borderId="0" applyProtection="0"/>
    <xf numFmtId="41" fontId="17" fillId="0" borderId="0" applyProtection="0"/>
    <xf numFmtId="41" fontId="17" fillId="0" borderId="0" applyProtection="0"/>
    <xf numFmtId="41" fontId="21" fillId="0" borderId="0" applyProtection="0"/>
    <xf numFmtId="180" fontId="19" fillId="0" borderId="0" applyFont="0" applyFill="0" applyBorder="0" applyAlignment="0" applyProtection="0"/>
    <xf numFmtId="176" fontId="19" fillId="0" borderId="0" applyFont="0" applyFill="0" applyBorder="0" applyAlignment="0" applyProtection="0"/>
    <xf numFmtId="205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1" fontId="17" fillId="0" borderId="0" applyProtection="0"/>
    <xf numFmtId="41" fontId="17" fillId="0" borderId="0" applyProtection="0"/>
    <xf numFmtId="41" fontId="17" fillId="0" borderId="0" applyProtection="0"/>
    <xf numFmtId="41" fontId="17" fillId="0" borderId="0" applyProtection="0"/>
    <xf numFmtId="205" fontId="19" fillId="0" borderId="0" applyFont="0" applyFill="0" applyBorder="0" applyAlignment="0" applyProtection="0"/>
    <xf numFmtId="205" fontId="19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7" fillId="0" borderId="0" applyProtection="0"/>
    <xf numFmtId="41" fontId="17" fillId="0" borderId="0" applyProtection="0"/>
    <xf numFmtId="41" fontId="17" fillId="0" borderId="0" applyProtection="0"/>
    <xf numFmtId="178" fontId="19" fillId="0" borderId="0" applyFont="0" applyFill="0" applyBorder="0" applyAlignment="0" applyProtection="0"/>
    <xf numFmtId="179" fontId="19" fillId="0" borderId="0" applyFont="0" applyFill="0" applyBorder="0" applyAlignment="0" applyProtection="0"/>
    <xf numFmtId="174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74" fontId="19" fillId="0" borderId="0" applyFont="0" applyFill="0" applyBorder="0" applyAlignment="0" applyProtection="0"/>
    <xf numFmtId="174" fontId="19" fillId="0" borderId="0" applyFont="0" applyFill="0" applyBorder="0" applyAlignment="0" applyProtection="0"/>
    <xf numFmtId="174" fontId="19" fillId="0" borderId="0" applyFont="0" applyFill="0" applyBorder="0" applyAlignment="0" applyProtection="0"/>
    <xf numFmtId="174" fontId="19" fillId="0" borderId="0" applyFont="0" applyFill="0" applyBorder="0" applyAlignment="0" applyProtection="0"/>
    <xf numFmtId="174" fontId="19" fillId="0" borderId="0" applyFont="0" applyFill="0" applyBorder="0" applyAlignment="0" applyProtection="0"/>
    <xf numFmtId="174" fontId="19" fillId="0" borderId="0" applyFont="0" applyFill="0" applyBorder="0" applyAlignment="0" applyProtection="0"/>
    <xf numFmtId="43" fontId="17" fillId="0" borderId="0" applyProtection="0"/>
    <xf numFmtId="43" fontId="17" fillId="0" borderId="0" applyProtection="0"/>
    <xf numFmtId="189" fontId="17" fillId="0" borderId="0" applyProtection="0"/>
    <xf numFmtId="189" fontId="17" fillId="0" borderId="0" applyProtection="0"/>
    <xf numFmtId="189" fontId="17" fillId="0" borderId="0" applyProtection="0"/>
    <xf numFmtId="189" fontId="17" fillId="0" borderId="0" applyProtection="0"/>
    <xf numFmtId="43" fontId="17" fillId="0" borderId="0" applyProtection="0"/>
    <xf numFmtId="43" fontId="21" fillId="0" borderId="0" applyProtection="0"/>
    <xf numFmtId="41" fontId="17" fillId="0" borderId="0" applyProtection="0"/>
    <xf numFmtId="0" fontId="41" fillId="0" borderId="0" applyProtection="0"/>
    <xf numFmtId="0" fontId="38" fillId="0" borderId="0" applyProtection="0"/>
    <xf numFmtId="0" fontId="38" fillId="0" borderId="0" applyProtection="0"/>
    <xf numFmtId="197" fontId="17" fillId="0" borderId="0" applyProtection="0"/>
    <xf numFmtId="0" fontId="69" fillId="26" borderId="0" applyProtection="0"/>
    <xf numFmtId="0" fontId="69" fillId="26" borderId="0" applyProtection="0"/>
    <xf numFmtId="37" fontId="70" fillId="0" borderId="0"/>
    <xf numFmtId="200" fontId="51" fillId="0" borderId="0" applyProtection="0"/>
    <xf numFmtId="0" fontId="38" fillId="0" borderId="0" applyProtection="0"/>
    <xf numFmtId="0" fontId="21" fillId="0" borderId="0" applyProtection="0"/>
    <xf numFmtId="0" fontId="17" fillId="0" borderId="0" applyProtection="0"/>
    <xf numFmtId="0" fontId="19" fillId="0" borderId="0"/>
    <xf numFmtId="0" fontId="19" fillId="0" borderId="0"/>
    <xf numFmtId="0" fontId="1" fillId="0" borderId="0"/>
    <xf numFmtId="0" fontId="21" fillId="0" borderId="0" applyProtection="0"/>
    <xf numFmtId="0" fontId="21" fillId="0" borderId="0" applyProtection="0"/>
    <xf numFmtId="0" fontId="52" fillId="0" borderId="0" applyProtection="0"/>
    <xf numFmtId="0" fontId="52" fillId="0" borderId="0" applyProtection="0"/>
    <xf numFmtId="0" fontId="21" fillId="0" borderId="0" applyProtection="0"/>
    <xf numFmtId="0" fontId="21" fillId="0" borderId="0" applyProtection="0"/>
    <xf numFmtId="0" fontId="19" fillId="0" borderId="0" applyProtection="0"/>
    <xf numFmtId="0" fontId="17" fillId="0" borderId="0"/>
    <xf numFmtId="0" fontId="21" fillId="0" borderId="0" applyProtection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21" fillId="0" borderId="0" applyProtection="0"/>
    <xf numFmtId="0" fontId="21" fillId="0" borderId="0" applyProtection="0"/>
    <xf numFmtId="0" fontId="21" fillId="0" borderId="0" applyProtection="0"/>
    <xf numFmtId="0" fontId="21" fillId="0" borderId="0" applyProtection="0"/>
    <xf numFmtId="0" fontId="21" fillId="0" borderId="0" applyProtection="0"/>
    <xf numFmtId="0" fontId="21" fillId="0" borderId="0" applyProtection="0"/>
    <xf numFmtId="0" fontId="21" fillId="0" borderId="0" applyProtection="0"/>
    <xf numFmtId="0" fontId="21" fillId="0" borderId="0" applyProtection="0"/>
    <xf numFmtId="0" fontId="21" fillId="0" borderId="0" applyProtection="0"/>
    <xf numFmtId="0" fontId="71" fillId="0" borderId="0" applyProtection="0"/>
    <xf numFmtId="0" fontId="21" fillId="0" borderId="0" applyProtection="0"/>
    <xf numFmtId="0" fontId="21" fillId="0" borderId="0" applyProtection="0"/>
    <xf numFmtId="0" fontId="17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 applyProtection="0"/>
    <xf numFmtId="0" fontId="21" fillId="0" borderId="0" applyProtection="0"/>
    <xf numFmtId="0" fontId="21" fillId="0" borderId="0" applyProtection="0"/>
    <xf numFmtId="4" fontId="72" fillId="0" borderId="0" applyProtection="0">
      <alignment horizontal="center" vertical="top"/>
    </xf>
    <xf numFmtId="4" fontId="73" fillId="0" borderId="0" applyProtection="0">
      <alignment horizontal="center" vertical="top"/>
    </xf>
    <xf numFmtId="4" fontId="74" fillId="0" borderId="0" applyProtection="0">
      <alignment horizontal="left" vertical="top"/>
    </xf>
    <xf numFmtId="4" fontId="74" fillId="0" borderId="0" applyProtection="0">
      <alignment horizontal="right" vertical="top"/>
    </xf>
    <xf numFmtId="4" fontId="75" fillId="0" borderId="0" applyProtection="0">
      <alignment horizontal="center" vertical="top"/>
    </xf>
    <xf numFmtId="4" fontId="29" fillId="0" borderId="0" applyProtection="0">
      <alignment horizontal="right" vertical="top"/>
    </xf>
    <xf numFmtId="4" fontId="63" fillId="0" borderId="0" applyProtection="0">
      <alignment horizontal="center" vertical="top"/>
    </xf>
    <xf numFmtId="4" fontId="30" fillId="0" borderId="0" applyProtection="0">
      <alignment horizontal="left" vertical="top"/>
    </xf>
    <xf numFmtId="4" fontId="30" fillId="0" borderId="0" applyProtection="0">
      <alignment horizontal="right" vertical="top"/>
    </xf>
    <xf numFmtId="4" fontId="59" fillId="0" borderId="0" applyProtection="0">
      <alignment horizontal="right" vertical="top"/>
    </xf>
    <xf numFmtId="4" fontId="74" fillId="0" borderId="0" applyProtection="0">
      <alignment horizontal="center" vertical="top"/>
    </xf>
    <xf numFmtId="0" fontId="76" fillId="0" borderId="8">
      <alignment horizontal="center"/>
    </xf>
    <xf numFmtId="0" fontId="76" fillId="0" borderId="0">
      <alignment horizontal="center" vertical="center"/>
    </xf>
    <xf numFmtId="0" fontId="77" fillId="27" borderId="0" applyNumberFormat="0" applyFill="0">
      <alignment horizontal="left" vertical="center"/>
    </xf>
    <xf numFmtId="40" fontId="64" fillId="0" borderId="0" applyProtection="0">
      <alignment horizontal="right"/>
    </xf>
    <xf numFmtId="15" fontId="78" fillId="0" borderId="8">
      <alignment horizontal="center"/>
    </xf>
    <xf numFmtId="41" fontId="17" fillId="0" borderId="0" applyFont="0" applyFill="0" applyBorder="0" applyAlignment="0" applyProtection="0"/>
    <xf numFmtId="0" fontId="66" fillId="0" borderId="0" applyProtection="0">
      <alignment horizontal="center"/>
    </xf>
    <xf numFmtId="0" fontId="17" fillId="0" borderId="0" applyProtection="0">
      <alignment horizontal="center" vertical="center" wrapText="1"/>
    </xf>
    <xf numFmtId="0" fontId="1" fillId="0" borderId="0"/>
    <xf numFmtId="0" fontId="1" fillId="0" borderId="0"/>
    <xf numFmtId="0" fontId="79" fillId="0" borderId="0"/>
    <xf numFmtId="41" fontId="79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204" fontId="1" fillId="0" borderId="0"/>
    <xf numFmtId="0" fontId="80" fillId="28" borderId="0">
      <alignment horizontal="center" vertical="top"/>
    </xf>
    <xf numFmtId="0" fontId="81" fillId="0" borderId="0" applyNumberFormat="0" applyFill="0" applyBorder="0" applyAlignment="0" applyProtection="0"/>
    <xf numFmtId="0" fontId="17" fillId="0" borderId="0"/>
    <xf numFmtId="0" fontId="82" fillId="23" borderId="0">
      <alignment horizontal="centerContinuous" vertical="center"/>
    </xf>
    <xf numFmtId="0" fontId="83" fillId="0" borderId="0" applyFont="0" applyFill="0" applyBorder="0" applyAlignment="0" applyProtection="0"/>
    <xf numFmtId="185" fontId="83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6" fillId="0" borderId="0" applyNumberFormat="0" applyFill="0" applyBorder="0" applyAlignment="0" applyProtection="0">
      <alignment vertical="top"/>
      <protection locked="0"/>
    </xf>
    <xf numFmtId="9" fontId="84" fillId="0" borderId="0" applyFont="0" applyFill="0" applyBorder="0" applyAlignment="0" applyProtection="0"/>
    <xf numFmtId="0" fontId="84" fillId="0" borderId="0"/>
    <xf numFmtId="0" fontId="87" fillId="0" borderId="0" applyFont="0" applyFill="0" applyBorder="0" applyAlignment="0" applyProtection="0"/>
    <xf numFmtId="0" fontId="82" fillId="23" borderId="0">
      <alignment horizontal="centerContinuous" vertical="center"/>
    </xf>
    <xf numFmtId="0" fontId="82" fillId="23" borderId="0">
      <alignment horizontal="centerContinuous" vertical="center"/>
    </xf>
    <xf numFmtId="0" fontId="83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88" fillId="0" borderId="0"/>
    <xf numFmtId="0" fontId="89" fillId="0" borderId="0"/>
    <xf numFmtId="183" fontId="90" fillId="0" borderId="0" applyFont="0" applyFill="0" applyBorder="0" applyAlignment="0" applyProtection="0"/>
    <xf numFmtId="168" fontId="85" fillId="0" borderId="0" applyFont="0" applyFill="0" applyBorder="0" applyAlignment="0" applyProtection="0"/>
    <xf numFmtId="168" fontId="85" fillId="0" borderId="0" applyFont="0" applyFill="0" applyBorder="0" applyAlignment="0" applyProtection="0"/>
    <xf numFmtId="168" fontId="85" fillId="0" borderId="0" applyFont="0" applyFill="0" applyBorder="0" applyAlignment="0" applyProtection="0"/>
    <xf numFmtId="168" fontId="85" fillId="0" borderId="0" applyFont="0" applyFill="0" applyBorder="0" applyAlignment="0" applyProtection="0"/>
    <xf numFmtId="168" fontId="85" fillId="0" borderId="0" applyFont="0" applyFill="0" applyBorder="0" applyAlignment="0" applyProtection="0"/>
    <xf numFmtId="168" fontId="85" fillId="0" borderId="0" applyFont="0" applyFill="0" applyBorder="0" applyAlignment="0" applyProtection="0"/>
    <xf numFmtId="168" fontId="85" fillId="0" borderId="0" applyFont="0" applyFill="0" applyBorder="0" applyAlignment="0" applyProtection="0"/>
    <xf numFmtId="0" fontId="17" fillId="0" borderId="0"/>
    <xf numFmtId="0" fontId="17" fillId="0" borderId="0"/>
    <xf numFmtId="0" fontId="31" fillId="0" borderId="0">
      <alignment vertical="top"/>
    </xf>
    <xf numFmtId="168" fontId="85" fillId="0" borderId="0" applyFont="0" applyFill="0" applyBorder="0" applyAlignment="0" applyProtection="0"/>
    <xf numFmtId="0" fontId="17" fillId="0" borderId="0"/>
    <xf numFmtId="165" fontId="49" fillId="0" borderId="0" applyFont="0" applyFill="0" applyBorder="0" applyAlignment="0" applyProtection="0"/>
    <xf numFmtId="166" fontId="85" fillId="0" borderId="0" applyFont="0" applyFill="0" applyBorder="0" applyAlignment="0" applyProtection="0"/>
    <xf numFmtId="0" fontId="85" fillId="0" borderId="0" applyFont="0" applyFill="0" applyBorder="0" applyAlignment="0" applyProtection="0"/>
    <xf numFmtId="166" fontId="85" fillId="0" borderId="0" applyFont="0" applyFill="0" applyBorder="0" applyAlignment="0" applyProtection="0"/>
    <xf numFmtId="0" fontId="85" fillId="0" borderId="0" applyFont="0" applyFill="0" applyBorder="0" applyAlignment="0" applyProtection="0"/>
    <xf numFmtId="166" fontId="85" fillId="0" borderId="0" applyFont="0" applyFill="0" applyBorder="0" applyAlignment="0" applyProtection="0"/>
    <xf numFmtId="166" fontId="85" fillId="0" borderId="0" applyFont="0" applyFill="0" applyBorder="0" applyAlignment="0" applyProtection="0"/>
    <xf numFmtId="0" fontId="85" fillId="0" borderId="0" applyFont="0" applyFill="0" applyBorder="0" applyAlignment="0" applyProtection="0"/>
    <xf numFmtId="166" fontId="85" fillId="0" borderId="0" applyFont="0" applyFill="0" applyBorder="0" applyAlignment="0" applyProtection="0"/>
    <xf numFmtId="0" fontId="85" fillId="0" borderId="0" applyFont="0" applyFill="0" applyBorder="0" applyAlignment="0" applyProtection="0"/>
    <xf numFmtId="168" fontId="85" fillId="0" borderId="0" applyFont="0" applyFill="0" applyBorder="0" applyAlignment="0" applyProtection="0"/>
    <xf numFmtId="0" fontId="85" fillId="0" borderId="0" applyFont="0" applyFill="0" applyBorder="0" applyAlignment="0" applyProtection="0"/>
    <xf numFmtId="168" fontId="85" fillId="0" borderId="0" applyFont="0" applyFill="0" applyBorder="0" applyAlignment="0" applyProtection="0"/>
    <xf numFmtId="0" fontId="85" fillId="0" borderId="0" applyFont="0" applyFill="0" applyBorder="0" applyAlignment="0" applyProtection="0"/>
    <xf numFmtId="168" fontId="85" fillId="0" borderId="0" applyFont="0" applyFill="0" applyBorder="0" applyAlignment="0" applyProtection="0"/>
    <xf numFmtId="168" fontId="85" fillId="0" borderId="0" applyFont="0" applyFill="0" applyBorder="0" applyAlignment="0" applyProtection="0"/>
    <xf numFmtId="0" fontId="85" fillId="0" borderId="0" applyFont="0" applyFill="0" applyBorder="0" applyAlignment="0" applyProtection="0"/>
    <xf numFmtId="168" fontId="85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207" fontId="85" fillId="0" borderId="0" applyFont="0" applyFill="0" applyBorder="0" applyAlignment="0" applyProtection="0"/>
    <xf numFmtId="0" fontId="85" fillId="0" borderId="0" applyFont="0" applyFill="0" applyBorder="0" applyAlignment="0" applyProtection="0"/>
    <xf numFmtId="166" fontId="85" fillId="0" borderId="0" applyFont="0" applyFill="0" applyBorder="0" applyAlignment="0" applyProtection="0"/>
    <xf numFmtId="166" fontId="85" fillId="0" borderId="0" applyFont="0" applyFill="0" applyBorder="0" applyAlignment="0" applyProtection="0"/>
    <xf numFmtId="166" fontId="85" fillId="0" borderId="0" applyFont="0" applyFill="0" applyBorder="0" applyAlignment="0" applyProtection="0"/>
    <xf numFmtId="0" fontId="85" fillId="0" borderId="0" applyFont="0" applyFill="0" applyBorder="0" applyAlignment="0" applyProtection="0"/>
    <xf numFmtId="208" fontId="85" fillId="0" borderId="0" applyFont="0" applyFill="0" applyBorder="0" applyAlignment="0" applyProtection="0"/>
    <xf numFmtId="166" fontId="85" fillId="0" borderId="0" applyFont="0" applyFill="0" applyBorder="0" applyAlignment="0" applyProtection="0"/>
    <xf numFmtId="207" fontId="85" fillId="0" borderId="0" applyFont="0" applyFill="0" applyBorder="0" applyAlignment="0" applyProtection="0"/>
    <xf numFmtId="207" fontId="85" fillId="0" borderId="0" applyFont="0" applyFill="0" applyBorder="0" applyAlignment="0" applyProtection="0"/>
    <xf numFmtId="0" fontId="85" fillId="0" borderId="0" applyFont="0" applyFill="0" applyBorder="0" applyAlignment="0" applyProtection="0"/>
    <xf numFmtId="207" fontId="85" fillId="0" borderId="0" applyFont="0" applyFill="0" applyBorder="0" applyAlignment="0" applyProtection="0"/>
    <xf numFmtId="0" fontId="85" fillId="0" borderId="0" applyFont="0" applyFill="0" applyBorder="0" applyAlignment="0" applyProtection="0"/>
    <xf numFmtId="209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209" fontId="17" fillId="0" borderId="0" applyFont="0" applyFill="0" applyBorder="0" applyAlignment="0" applyProtection="0"/>
    <xf numFmtId="209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209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210" fontId="85" fillId="0" borderId="0" applyFont="0" applyFill="0" applyBorder="0" applyAlignment="0" applyProtection="0"/>
    <xf numFmtId="0" fontId="85" fillId="0" borderId="0" applyFont="0" applyFill="0" applyBorder="0" applyAlignment="0" applyProtection="0"/>
    <xf numFmtId="168" fontId="85" fillId="0" borderId="0" applyFont="0" applyFill="0" applyBorder="0" applyAlignment="0" applyProtection="0"/>
    <xf numFmtId="168" fontId="85" fillId="0" borderId="0" applyFont="0" applyFill="0" applyBorder="0" applyAlignment="0" applyProtection="0"/>
    <xf numFmtId="168" fontId="85" fillId="0" borderId="0" applyFont="0" applyFill="0" applyBorder="0" applyAlignment="0" applyProtection="0"/>
    <xf numFmtId="0" fontId="85" fillId="0" borderId="0" applyFont="0" applyFill="0" applyBorder="0" applyAlignment="0" applyProtection="0"/>
    <xf numFmtId="211" fontId="85" fillId="0" borderId="0" applyFont="0" applyFill="0" applyBorder="0" applyAlignment="0" applyProtection="0"/>
    <xf numFmtId="168" fontId="85" fillId="0" borderId="0" applyFont="0" applyFill="0" applyBorder="0" applyAlignment="0" applyProtection="0"/>
    <xf numFmtId="210" fontId="85" fillId="0" borderId="0" applyFont="0" applyFill="0" applyBorder="0" applyAlignment="0" applyProtection="0"/>
    <xf numFmtId="210" fontId="85" fillId="0" borderId="0" applyFont="0" applyFill="0" applyBorder="0" applyAlignment="0" applyProtection="0"/>
    <xf numFmtId="0" fontId="85" fillId="0" borderId="0" applyFont="0" applyFill="0" applyBorder="0" applyAlignment="0" applyProtection="0"/>
    <xf numFmtId="210" fontId="85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17" fillId="0" borderId="0"/>
    <xf numFmtId="168" fontId="85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168" fontId="85" fillId="0" borderId="0" applyFont="0" applyFill="0" applyBorder="0" applyAlignment="0" applyProtection="0"/>
    <xf numFmtId="0" fontId="17" fillId="0" borderId="0"/>
    <xf numFmtId="210" fontId="85" fillId="0" borderId="0" applyFont="0" applyFill="0" applyBorder="0" applyAlignment="0" applyProtection="0"/>
    <xf numFmtId="212" fontId="85" fillId="0" borderId="0" applyFont="0" applyFill="0" applyBorder="0" applyAlignment="0" applyProtection="0"/>
    <xf numFmtId="0" fontId="85" fillId="0" borderId="0" applyFont="0" applyFill="0" applyBorder="0" applyAlignment="0" applyProtection="0"/>
    <xf numFmtId="168" fontId="85" fillId="0" borderId="0" applyFont="0" applyFill="0" applyBorder="0" applyAlignment="0" applyProtection="0"/>
    <xf numFmtId="168" fontId="85" fillId="0" borderId="0" applyFont="0" applyFill="0" applyBorder="0" applyAlignment="0" applyProtection="0"/>
    <xf numFmtId="168" fontId="85" fillId="0" borderId="0" applyFont="0" applyFill="0" applyBorder="0" applyAlignment="0" applyProtection="0"/>
    <xf numFmtId="0" fontId="85" fillId="0" borderId="0" applyFont="0" applyFill="0" applyBorder="0" applyAlignment="0" applyProtection="0"/>
    <xf numFmtId="213" fontId="85" fillId="0" borderId="0" applyFont="0" applyFill="0" applyBorder="0" applyAlignment="0" applyProtection="0"/>
    <xf numFmtId="168" fontId="85" fillId="0" borderId="0" applyFont="0" applyFill="0" applyBorder="0" applyAlignment="0" applyProtection="0"/>
    <xf numFmtId="212" fontId="85" fillId="0" borderId="0" applyFont="0" applyFill="0" applyBorder="0" applyAlignment="0" applyProtection="0"/>
    <xf numFmtId="212" fontId="85" fillId="0" borderId="0" applyFont="0" applyFill="0" applyBorder="0" applyAlignment="0" applyProtection="0"/>
    <xf numFmtId="0" fontId="85" fillId="0" borderId="0" applyFont="0" applyFill="0" applyBorder="0" applyAlignment="0" applyProtection="0"/>
    <xf numFmtId="212" fontId="85" fillId="0" borderId="0" applyFont="0" applyFill="0" applyBorder="0" applyAlignment="0" applyProtection="0"/>
    <xf numFmtId="0" fontId="85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165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85" fillId="0" borderId="0" applyFont="0" applyFill="0" applyBorder="0" applyAlignment="0" applyProtection="0"/>
    <xf numFmtId="168" fontId="85" fillId="0" borderId="0" applyFont="0" applyFill="0" applyBorder="0" applyAlignment="0" applyProtection="0"/>
    <xf numFmtId="207" fontId="85" fillId="0" borderId="0" applyFont="0" applyFill="0" applyBorder="0" applyAlignment="0" applyProtection="0"/>
    <xf numFmtId="0" fontId="85" fillId="0" borderId="0" applyFont="0" applyFill="0" applyBorder="0" applyAlignment="0" applyProtection="0"/>
    <xf numFmtId="166" fontId="85" fillId="0" borderId="0" applyFont="0" applyFill="0" applyBorder="0" applyAlignment="0" applyProtection="0"/>
    <xf numFmtId="166" fontId="85" fillId="0" borderId="0" applyFont="0" applyFill="0" applyBorder="0" applyAlignment="0" applyProtection="0"/>
    <xf numFmtId="166" fontId="85" fillId="0" borderId="0" applyFont="0" applyFill="0" applyBorder="0" applyAlignment="0" applyProtection="0"/>
    <xf numFmtId="0" fontId="85" fillId="0" borderId="0" applyFont="0" applyFill="0" applyBorder="0" applyAlignment="0" applyProtection="0"/>
    <xf numFmtId="208" fontId="85" fillId="0" borderId="0" applyFont="0" applyFill="0" applyBorder="0" applyAlignment="0" applyProtection="0"/>
    <xf numFmtId="166" fontId="85" fillId="0" borderId="0" applyFont="0" applyFill="0" applyBorder="0" applyAlignment="0" applyProtection="0"/>
    <xf numFmtId="207" fontId="85" fillId="0" borderId="0" applyFont="0" applyFill="0" applyBorder="0" applyAlignment="0" applyProtection="0"/>
    <xf numFmtId="207" fontId="85" fillId="0" borderId="0" applyFont="0" applyFill="0" applyBorder="0" applyAlignment="0" applyProtection="0"/>
    <xf numFmtId="0" fontId="85" fillId="0" borderId="0" applyFont="0" applyFill="0" applyBorder="0" applyAlignment="0" applyProtection="0"/>
    <xf numFmtId="207" fontId="85" fillId="0" borderId="0" applyFont="0" applyFill="0" applyBorder="0" applyAlignment="0" applyProtection="0"/>
    <xf numFmtId="0" fontId="85" fillId="0" borderId="0" applyFont="0" applyFill="0" applyBorder="0" applyAlignment="0" applyProtection="0"/>
    <xf numFmtId="209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209" fontId="17" fillId="0" borderId="0" applyFont="0" applyFill="0" applyBorder="0" applyAlignment="0" applyProtection="0"/>
    <xf numFmtId="209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209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166" fontId="85" fillId="0" borderId="0" applyFont="0" applyFill="0" applyBorder="0" applyAlignment="0" applyProtection="0"/>
    <xf numFmtId="0" fontId="85" fillId="0" borderId="0" applyFont="0" applyFill="0" applyBorder="0" applyAlignment="0" applyProtection="0"/>
    <xf numFmtId="166" fontId="85" fillId="0" borderId="0" applyFont="0" applyFill="0" applyBorder="0" applyAlignment="0" applyProtection="0"/>
    <xf numFmtId="0" fontId="85" fillId="0" borderId="0" applyFont="0" applyFill="0" applyBorder="0" applyAlignment="0" applyProtection="0"/>
    <xf numFmtId="166" fontId="85" fillId="0" borderId="0" applyFont="0" applyFill="0" applyBorder="0" applyAlignment="0" applyProtection="0"/>
    <xf numFmtId="166" fontId="85" fillId="0" borderId="0" applyFont="0" applyFill="0" applyBorder="0" applyAlignment="0" applyProtection="0"/>
    <xf numFmtId="0" fontId="85" fillId="0" borderId="0" applyFont="0" applyFill="0" applyBorder="0" applyAlignment="0" applyProtection="0"/>
    <xf numFmtId="166" fontId="85" fillId="0" borderId="0" applyFont="0" applyFill="0" applyBorder="0" applyAlignment="0" applyProtection="0"/>
    <xf numFmtId="0" fontId="85" fillId="0" borderId="0" applyFont="0" applyFill="0" applyBorder="0" applyAlignment="0" applyProtection="0"/>
    <xf numFmtId="168" fontId="85" fillId="0" borderId="0" applyFont="0" applyFill="0" applyBorder="0" applyAlignment="0" applyProtection="0"/>
    <xf numFmtId="168" fontId="85" fillId="0" borderId="0" applyFont="0" applyFill="0" applyBorder="0" applyAlignment="0" applyProtection="0"/>
    <xf numFmtId="0" fontId="85" fillId="0" borderId="0" applyFont="0" applyFill="0" applyBorder="0" applyAlignment="0" applyProtection="0"/>
    <xf numFmtId="211" fontId="85" fillId="0" borderId="0" applyFont="0" applyFill="0" applyBorder="0" applyAlignment="0" applyProtection="0"/>
    <xf numFmtId="168" fontId="85" fillId="0" borderId="0" applyFont="0" applyFill="0" applyBorder="0" applyAlignment="0" applyProtection="0"/>
    <xf numFmtId="210" fontId="85" fillId="0" borderId="0" applyFont="0" applyFill="0" applyBorder="0" applyAlignment="0" applyProtection="0"/>
    <xf numFmtId="210" fontId="85" fillId="0" borderId="0" applyFont="0" applyFill="0" applyBorder="0" applyAlignment="0" applyProtection="0"/>
    <xf numFmtId="0" fontId="85" fillId="0" borderId="0" applyFont="0" applyFill="0" applyBorder="0" applyAlignment="0" applyProtection="0"/>
    <xf numFmtId="210" fontId="85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31" fillId="0" borderId="0">
      <alignment vertical="top"/>
    </xf>
    <xf numFmtId="0" fontId="17" fillId="0" borderId="0"/>
    <xf numFmtId="168" fontId="85" fillId="0" borderId="0" applyFont="0" applyFill="0" applyBorder="0" applyAlignment="0" applyProtection="0"/>
    <xf numFmtId="0" fontId="17" fillId="0" borderId="0"/>
    <xf numFmtId="168" fontId="85" fillId="0" borderId="0" applyFont="0" applyFill="0" applyBorder="0" applyAlignment="0" applyProtection="0"/>
    <xf numFmtId="182" fontId="91" fillId="0" borderId="0" applyFont="0" applyFill="0" applyBorder="0" applyAlignment="0" applyProtection="0"/>
    <xf numFmtId="181" fontId="88" fillId="0" borderId="0" applyFont="0" applyFill="0" applyBorder="0" applyAlignment="0" applyProtection="0"/>
    <xf numFmtId="0" fontId="92" fillId="0" borderId="0" applyFont="0" applyFill="0" applyBorder="0" applyAlignment="0" applyProtection="0"/>
    <xf numFmtId="214" fontId="92" fillId="0" borderId="0" applyFont="0" applyFill="0" applyBorder="0" applyAlignment="0" applyProtection="0"/>
    <xf numFmtId="182" fontId="93" fillId="0" borderId="0" applyFont="0" applyFill="0" applyBorder="0" applyAlignment="0" applyProtection="0"/>
    <xf numFmtId="181" fontId="88" fillId="0" borderId="0" applyFont="0" applyFill="0" applyBorder="0" applyAlignment="0" applyProtection="0"/>
    <xf numFmtId="9" fontId="17" fillId="29" borderId="0"/>
    <xf numFmtId="0" fontId="94" fillId="0" borderId="0"/>
    <xf numFmtId="182" fontId="24" fillId="0" borderId="0" applyFont="0" applyFill="0" applyBorder="0" applyAlignment="0" applyProtection="0"/>
    <xf numFmtId="181" fontId="24" fillId="0" borderId="0" applyFont="0" applyFill="0" applyBorder="0" applyAlignment="0" applyProtection="0"/>
    <xf numFmtId="0" fontId="88" fillId="0" borderId="0"/>
    <xf numFmtId="0" fontId="95" fillId="0" borderId="0"/>
    <xf numFmtId="185" fontId="17" fillId="0" borderId="0" applyFont="0" applyFill="0" applyBorder="0" applyAlignment="0" applyProtection="0"/>
    <xf numFmtId="179" fontId="17" fillId="0" borderId="0" applyFont="0" applyFill="0" applyBorder="0" applyAlignment="0" applyProtection="0"/>
    <xf numFmtId="182" fontId="96" fillId="0" borderId="0" applyFont="0" applyFill="0" applyBorder="0" applyAlignment="0" applyProtection="0"/>
    <xf numFmtId="181" fontId="96" fillId="0" borderId="0" applyFont="0" applyFill="0" applyBorder="0" applyAlignment="0" applyProtection="0"/>
    <xf numFmtId="0" fontId="96" fillId="0" borderId="0"/>
    <xf numFmtId="0" fontId="79" fillId="9" borderId="0" applyNumberFormat="0" applyBorder="0" applyAlignment="0" applyProtection="0"/>
    <xf numFmtId="0" fontId="79" fillId="9" borderId="0" applyNumberFormat="0" applyBorder="0" applyAlignment="0" applyProtection="0"/>
    <xf numFmtId="0" fontId="79" fillId="9" borderId="0" applyNumberFormat="0" applyBorder="0" applyAlignment="0" applyProtection="0"/>
    <xf numFmtId="0" fontId="21" fillId="30" borderId="0" applyProtection="0"/>
    <xf numFmtId="0" fontId="79" fillId="9" borderId="0" applyNumberFormat="0" applyBorder="0" applyAlignment="0" applyProtection="0"/>
    <xf numFmtId="0" fontId="79" fillId="9" borderId="0" applyNumberFormat="0" applyBorder="0" applyAlignment="0" applyProtection="0"/>
    <xf numFmtId="0" fontId="79" fillId="9" borderId="0" applyNumberFormat="0" applyBorder="0" applyAlignment="0" applyProtection="0"/>
    <xf numFmtId="0" fontId="79" fillId="9" borderId="0" applyNumberFormat="0" applyBorder="0" applyAlignment="0" applyProtection="0"/>
    <xf numFmtId="0" fontId="79" fillId="9" borderId="0" applyNumberFormat="0" applyBorder="0" applyAlignment="0" applyProtection="0"/>
    <xf numFmtId="0" fontId="79" fillId="9" borderId="0" applyNumberFormat="0" applyBorder="0" applyAlignment="0" applyProtection="0"/>
    <xf numFmtId="0" fontId="79" fillId="9" borderId="0" applyNumberFormat="0" applyBorder="0" applyAlignment="0" applyProtection="0"/>
    <xf numFmtId="0" fontId="79" fillId="11" borderId="0" applyNumberFormat="0" applyBorder="0" applyAlignment="0" applyProtection="0"/>
    <xf numFmtId="0" fontId="79" fillId="11" borderId="0" applyNumberFormat="0" applyBorder="0" applyAlignment="0" applyProtection="0"/>
    <xf numFmtId="0" fontId="79" fillId="11" borderId="0" applyNumberFormat="0" applyBorder="0" applyAlignment="0" applyProtection="0"/>
    <xf numFmtId="0" fontId="21" fillId="31" borderId="0" applyProtection="0"/>
    <xf numFmtId="0" fontId="79" fillId="11" borderId="0" applyNumberFormat="0" applyBorder="0" applyAlignment="0" applyProtection="0"/>
    <xf numFmtId="0" fontId="79" fillId="11" borderId="0" applyNumberFormat="0" applyBorder="0" applyAlignment="0" applyProtection="0"/>
    <xf numFmtId="0" fontId="79" fillId="11" borderId="0" applyNumberFormat="0" applyBorder="0" applyAlignment="0" applyProtection="0"/>
    <xf numFmtId="0" fontId="79" fillId="11" borderId="0" applyNumberFormat="0" applyBorder="0" applyAlignment="0" applyProtection="0"/>
    <xf numFmtId="0" fontId="79" fillId="11" borderId="0" applyNumberFormat="0" applyBorder="0" applyAlignment="0" applyProtection="0"/>
    <xf numFmtId="0" fontId="79" fillId="11" borderId="0" applyNumberFormat="0" applyBorder="0" applyAlignment="0" applyProtection="0"/>
    <xf numFmtId="0" fontId="79" fillId="11" borderId="0" applyNumberFormat="0" applyBorder="0" applyAlignment="0" applyProtection="0"/>
    <xf numFmtId="0" fontId="79" fillId="13" borderId="0" applyNumberFormat="0" applyBorder="0" applyAlignment="0" applyProtection="0"/>
    <xf numFmtId="0" fontId="79" fillId="13" borderId="0" applyNumberFormat="0" applyBorder="0" applyAlignment="0" applyProtection="0"/>
    <xf numFmtId="0" fontId="79" fillId="13" borderId="0" applyNumberFormat="0" applyBorder="0" applyAlignment="0" applyProtection="0"/>
    <xf numFmtId="0" fontId="21" fillId="29" borderId="0" applyProtection="0"/>
    <xf numFmtId="0" fontId="79" fillId="13" borderId="0" applyNumberFormat="0" applyBorder="0" applyAlignment="0" applyProtection="0"/>
    <xf numFmtId="0" fontId="79" fillId="13" borderId="0" applyNumberFormat="0" applyBorder="0" applyAlignment="0" applyProtection="0"/>
    <xf numFmtId="0" fontId="79" fillId="13" borderId="0" applyNumberFormat="0" applyBorder="0" applyAlignment="0" applyProtection="0"/>
    <xf numFmtId="0" fontId="79" fillId="13" borderId="0" applyNumberFormat="0" applyBorder="0" applyAlignment="0" applyProtection="0"/>
    <xf numFmtId="0" fontId="79" fillId="13" borderId="0" applyNumberFormat="0" applyBorder="0" applyAlignment="0" applyProtection="0"/>
    <xf numFmtId="0" fontId="79" fillId="13" borderId="0" applyNumberFormat="0" applyBorder="0" applyAlignment="0" applyProtection="0"/>
    <xf numFmtId="0" fontId="79" fillId="13" borderId="0" applyNumberFormat="0" applyBorder="0" applyAlignment="0" applyProtection="0"/>
    <xf numFmtId="0" fontId="79" fillId="15" borderId="0" applyNumberFormat="0" applyBorder="0" applyAlignment="0" applyProtection="0"/>
    <xf numFmtId="0" fontId="79" fillId="15" borderId="0" applyNumberFormat="0" applyBorder="0" applyAlignment="0" applyProtection="0"/>
    <xf numFmtId="0" fontId="79" fillId="15" borderId="0" applyNumberFormat="0" applyBorder="0" applyAlignment="0" applyProtection="0"/>
    <xf numFmtId="0" fontId="21" fillId="32" borderId="0" applyProtection="0"/>
    <xf numFmtId="0" fontId="79" fillId="15" borderId="0" applyNumberFormat="0" applyBorder="0" applyAlignment="0" applyProtection="0"/>
    <xf numFmtId="0" fontId="79" fillId="15" borderId="0" applyNumberFormat="0" applyBorder="0" applyAlignment="0" applyProtection="0"/>
    <xf numFmtId="0" fontId="79" fillId="15" borderId="0" applyNumberFormat="0" applyBorder="0" applyAlignment="0" applyProtection="0"/>
    <xf numFmtId="0" fontId="79" fillId="15" borderId="0" applyNumberFormat="0" applyBorder="0" applyAlignment="0" applyProtection="0"/>
    <xf numFmtId="0" fontId="79" fillId="15" borderId="0" applyNumberFormat="0" applyBorder="0" applyAlignment="0" applyProtection="0"/>
    <xf numFmtId="0" fontId="79" fillId="15" borderId="0" applyNumberFormat="0" applyBorder="0" applyAlignment="0" applyProtection="0"/>
    <xf numFmtId="0" fontId="79" fillId="15" borderId="0" applyNumberFormat="0" applyBorder="0" applyAlignment="0" applyProtection="0"/>
    <xf numFmtId="0" fontId="79" fillId="17" borderId="0" applyNumberFormat="0" applyBorder="0" applyAlignment="0" applyProtection="0"/>
    <xf numFmtId="0" fontId="79" fillId="17" borderId="0" applyNumberFormat="0" applyBorder="0" applyAlignment="0" applyProtection="0"/>
    <xf numFmtId="0" fontId="79" fillId="17" borderId="0" applyNumberFormat="0" applyBorder="0" applyAlignment="0" applyProtection="0"/>
    <xf numFmtId="0" fontId="21" fillId="24" borderId="0" applyProtection="0"/>
    <xf numFmtId="0" fontId="79" fillId="17" borderId="0" applyNumberFormat="0" applyBorder="0" applyAlignment="0" applyProtection="0"/>
    <xf numFmtId="0" fontId="79" fillId="17" borderId="0" applyNumberFormat="0" applyBorder="0" applyAlignment="0" applyProtection="0"/>
    <xf numFmtId="0" fontId="79" fillId="17" borderId="0" applyNumberFormat="0" applyBorder="0" applyAlignment="0" applyProtection="0"/>
    <xf numFmtId="0" fontId="79" fillId="17" borderId="0" applyNumberFormat="0" applyBorder="0" applyAlignment="0" applyProtection="0"/>
    <xf numFmtId="0" fontId="79" fillId="17" borderId="0" applyNumberFormat="0" applyBorder="0" applyAlignment="0" applyProtection="0"/>
    <xf numFmtId="0" fontId="79" fillId="17" borderId="0" applyNumberFormat="0" applyBorder="0" applyAlignment="0" applyProtection="0"/>
    <xf numFmtId="0" fontId="79" fillId="17" borderId="0" applyNumberFormat="0" applyBorder="0" applyAlignment="0" applyProtection="0"/>
    <xf numFmtId="0" fontId="79" fillId="19" borderId="0" applyNumberFormat="0" applyBorder="0" applyAlignment="0" applyProtection="0"/>
    <xf numFmtId="0" fontId="79" fillId="19" borderId="0" applyNumberFormat="0" applyBorder="0" applyAlignment="0" applyProtection="0"/>
    <xf numFmtId="0" fontId="79" fillId="19" borderId="0" applyNumberFormat="0" applyBorder="0" applyAlignment="0" applyProtection="0"/>
    <xf numFmtId="0" fontId="21" fillId="33" borderId="0" applyProtection="0"/>
    <xf numFmtId="0" fontId="79" fillId="19" borderId="0" applyNumberFormat="0" applyBorder="0" applyAlignment="0" applyProtection="0"/>
    <xf numFmtId="0" fontId="79" fillId="19" borderId="0" applyNumberFormat="0" applyBorder="0" applyAlignment="0" applyProtection="0"/>
    <xf numFmtId="0" fontId="79" fillId="19" borderId="0" applyNumberFormat="0" applyBorder="0" applyAlignment="0" applyProtection="0"/>
    <xf numFmtId="0" fontId="79" fillId="19" borderId="0" applyNumberFormat="0" applyBorder="0" applyAlignment="0" applyProtection="0"/>
    <xf numFmtId="0" fontId="79" fillId="19" borderId="0" applyNumberFormat="0" applyBorder="0" applyAlignment="0" applyProtection="0"/>
    <xf numFmtId="0" fontId="79" fillId="19" borderId="0" applyNumberFormat="0" applyBorder="0" applyAlignment="0" applyProtection="0"/>
    <xf numFmtId="0" fontId="79" fillId="19" borderId="0" applyNumberFormat="0" applyBorder="0" applyAlignment="0" applyProtection="0"/>
    <xf numFmtId="0" fontId="79" fillId="10" borderId="0" applyNumberFormat="0" applyBorder="0" applyAlignment="0" applyProtection="0"/>
    <xf numFmtId="0" fontId="79" fillId="10" borderId="0" applyNumberFormat="0" applyBorder="0" applyAlignment="0" applyProtection="0"/>
    <xf numFmtId="0" fontId="79" fillId="10" borderId="0" applyNumberFormat="0" applyBorder="0" applyAlignment="0" applyProtection="0"/>
    <xf numFmtId="0" fontId="21" fillId="34" borderId="0" applyProtection="0"/>
    <xf numFmtId="0" fontId="79" fillId="10" borderId="0" applyNumberFormat="0" applyBorder="0" applyAlignment="0" applyProtection="0"/>
    <xf numFmtId="0" fontId="79" fillId="10" borderId="0" applyNumberFormat="0" applyBorder="0" applyAlignment="0" applyProtection="0"/>
    <xf numFmtId="0" fontId="79" fillId="10" borderId="0" applyNumberFormat="0" applyBorder="0" applyAlignment="0" applyProtection="0"/>
    <xf numFmtId="0" fontId="79" fillId="10" borderId="0" applyNumberFormat="0" applyBorder="0" applyAlignment="0" applyProtection="0"/>
    <xf numFmtId="0" fontId="79" fillId="10" borderId="0" applyNumberFormat="0" applyBorder="0" applyAlignment="0" applyProtection="0"/>
    <xf numFmtId="0" fontId="79" fillId="10" borderId="0" applyNumberFormat="0" applyBorder="0" applyAlignment="0" applyProtection="0"/>
    <xf numFmtId="0" fontId="79" fillId="10" borderId="0" applyNumberFormat="0" applyBorder="0" applyAlignment="0" applyProtection="0"/>
    <xf numFmtId="0" fontId="79" fillId="12" borderId="0" applyNumberFormat="0" applyBorder="0" applyAlignment="0" applyProtection="0"/>
    <xf numFmtId="0" fontId="79" fillId="12" borderId="0" applyNumberFormat="0" applyBorder="0" applyAlignment="0" applyProtection="0"/>
    <xf numFmtId="0" fontId="79" fillId="12" borderId="0" applyNumberFormat="0" applyBorder="0" applyAlignment="0" applyProtection="0"/>
    <xf numFmtId="0" fontId="21" fillId="35" borderId="0" applyProtection="0"/>
    <xf numFmtId="0" fontId="79" fillId="12" borderId="0" applyNumberFormat="0" applyBorder="0" applyAlignment="0" applyProtection="0"/>
    <xf numFmtId="0" fontId="79" fillId="12" borderId="0" applyNumberFormat="0" applyBorder="0" applyAlignment="0" applyProtection="0"/>
    <xf numFmtId="0" fontId="79" fillId="12" borderId="0" applyNumberFormat="0" applyBorder="0" applyAlignment="0" applyProtection="0"/>
    <xf numFmtId="0" fontId="79" fillId="12" borderId="0" applyNumberFormat="0" applyBorder="0" applyAlignment="0" applyProtection="0"/>
    <xf numFmtId="0" fontId="79" fillId="12" borderId="0" applyNumberFormat="0" applyBorder="0" applyAlignment="0" applyProtection="0"/>
    <xf numFmtId="0" fontId="79" fillId="12" borderId="0" applyNumberFormat="0" applyBorder="0" applyAlignment="0" applyProtection="0"/>
    <xf numFmtId="0" fontId="79" fillId="12" borderId="0" applyNumberFormat="0" applyBorder="0" applyAlignment="0" applyProtection="0"/>
    <xf numFmtId="0" fontId="79" fillId="14" borderId="0" applyNumberFormat="0" applyBorder="0" applyAlignment="0" applyProtection="0"/>
    <xf numFmtId="0" fontId="79" fillId="14" borderId="0" applyNumberFormat="0" applyBorder="0" applyAlignment="0" applyProtection="0"/>
    <xf numFmtId="0" fontId="79" fillId="14" borderId="0" applyNumberFormat="0" applyBorder="0" applyAlignment="0" applyProtection="0"/>
    <xf numFmtId="0" fontId="21" fillId="36" borderId="0" applyProtection="0"/>
    <xf numFmtId="0" fontId="79" fillId="14" borderId="0" applyNumberFormat="0" applyBorder="0" applyAlignment="0" applyProtection="0"/>
    <xf numFmtId="0" fontId="79" fillId="14" borderId="0" applyNumberFormat="0" applyBorder="0" applyAlignment="0" applyProtection="0"/>
    <xf numFmtId="0" fontId="79" fillId="14" borderId="0" applyNumberFormat="0" applyBorder="0" applyAlignment="0" applyProtection="0"/>
    <xf numFmtId="0" fontId="79" fillId="14" borderId="0" applyNumberFormat="0" applyBorder="0" applyAlignment="0" applyProtection="0"/>
    <xf numFmtId="0" fontId="79" fillId="14" borderId="0" applyNumberFormat="0" applyBorder="0" applyAlignment="0" applyProtection="0"/>
    <xf numFmtId="0" fontId="79" fillId="14" borderId="0" applyNumberFormat="0" applyBorder="0" applyAlignment="0" applyProtection="0"/>
    <xf numFmtId="0" fontId="79" fillId="14" borderId="0" applyNumberFormat="0" applyBorder="0" applyAlignment="0" applyProtection="0"/>
    <xf numFmtId="0" fontId="79" fillId="16" borderId="0" applyNumberFormat="0" applyBorder="0" applyAlignment="0" applyProtection="0"/>
    <xf numFmtId="0" fontId="79" fillId="16" borderId="0" applyNumberFormat="0" applyBorder="0" applyAlignment="0" applyProtection="0"/>
    <xf numFmtId="0" fontId="79" fillId="16" borderId="0" applyNumberFormat="0" applyBorder="0" applyAlignment="0" applyProtection="0"/>
    <xf numFmtId="0" fontId="21" fillId="32" borderId="0" applyProtection="0"/>
    <xf numFmtId="0" fontId="79" fillId="16" borderId="0" applyNumberFormat="0" applyBorder="0" applyAlignment="0" applyProtection="0"/>
    <xf numFmtId="0" fontId="79" fillId="16" borderId="0" applyNumberFormat="0" applyBorder="0" applyAlignment="0" applyProtection="0"/>
    <xf numFmtId="0" fontId="79" fillId="16" borderId="0" applyNumberFormat="0" applyBorder="0" applyAlignment="0" applyProtection="0"/>
    <xf numFmtId="0" fontId="79" fillId="16" borderId="0" applyNumberFormat="0" applyBorder="0" applyAlignment="0" applyProtection="0"/>
    <xf numFmtId="0" fontId="79" fillId="16" borderId="0" applyNumberFormat="0" applyBorder="0" applyAlignment="0" applyProtection="0"/>
    <xf numFmtId="0" fontId="79" fillId="16" borderId="0" applyNumberFormat="0" applyBorder="0" applyAlignment="0" applyProtection="0"/>
    <xf numFmtId="0" fontId="79" fillId="16" borderId="0" applyNumberFormat="0" applyBorder="0" applyAlignment="0" applyProtection="0"/>
    <xf numFmtId="0" fontId="79" fillId="18" borderId="0" applyNumberFormat="0" applyBorder="0" applyAlignment="0" applyProtection="0"/>
    <xf numFmtId="0" fontId="79" fillId="18" borderId="0" applyNumberFormat="0" applyBorder="0" applyAlignment="0" applyProtection="0"/>
    <xf numFmtId="0" fontId="79" fillId="18" borderId="0" applyNumberFormat="0" applyBorder="0" applyAlignment="0" applyProtection="0"/>
    <xf numFmtId="0" fontId="21" fillId="34" borderId="0" applyProtection="0"/>
    <xf numFmtId="0" fontId="79" fillId="18" borderId="0" applyNumberFormat="0" applyBorder="0" applyAlignment="0" applyProtection="0"/>
    <xf numFmtId="0" fontId="79" fillId="18" borderId="0" applyNumberFormat="0" applyBorder="0" applyAlignment="0" applyProtection="0"/>
    <xf numFmtId="0" fontId="79" fillId="18" borderId="0" applyNumberFormat="0" applyBorder="0" applyAlignment="0" applyProtection="0"/>
    <xf numFmtId="0" fontId="79" fillId="18" borderId="0" applyNumberFormat="0" applyBorder="0" applyAlignment="0" applyProtection="0"/>
    <xf numFmtId="0" fontId="79" fillId="18" borderId="0" applyNumberFormat="0" applyBorder="0" applyAlignment="0" applyProtection="0"/>
    <xf numFmtId="0" fontId="79" fillId="18" borderId="0" applyNumberFormat="0" applyBorder="0" applyAlignment="0" applyProtection="0"/>
    <xf numFmtId="0" fontId="79" fillId="18" borderId="0" applyNumberFormat="0" applyBorder="0" applyAlignment="0" applyProtection="0"/>
    <xf numFmtId="0" fontId="79" fillId="20" borderId="0" applyNumberFormat="0" applyBorder="0" applyAlignment="0" applyProtection="0"/>
    <xf numFmtId="0" fontId="79" fillId="20" borderId="0" applyNumberFormat="0" applyBorder="0" applyAlignment="0" applyProtection="0"/>
    <xf numFmtId="0" fontId="79" fillId="20" borderId="0" applyNumberFormat="0" applyBorder="0" applyAlignment="0" applyProtection="0"/>
    <xf numFmtId="0" fontId="21" fillId="37" borderId="0" applyProtection="0"/>
    <xf numFmtId="0" fontId="79" fillId="20" borderId="0" applyNumberFormat="0" applyBorder="0" applyAlignment="0" applyProtection="0"/>
    <xf numFmtId="0" fontId="79" fillId="20" borderId="0" applyNumberFormat="0" applyBorder="0" applyAlignment="0" applyProtection="0"/>
    <xf numFmtId="0" fontId="79" fillId="20" borderId="0" applyNumberFormat="0" applyBorder="0" applyAlignment="0" applyProtection="0"/>
    <xf numFmtId="0" fontId="79" fillId="20" borderId="0" applyNumberFormat="0" applyBorder="0" applyAlignment="0" applyProtection="0"/>
    <xf numFmtId="0" fontId="79" fillId="20" borderId="0" applyNumberFormat="0" applyBorder="0" applyAlignment="0" applyProtection="0"/>
    <xf numFmtId="0" fontId="79" fillId="20" borderId="0" applyNumberFormat="0" applyBorder="0" applyAlignment="0" applyProtection="0"/>
    <xf numFmtId="0" fontId="79" fillId="20" borderId="0" applyNumberFormat="0" applyBorder="0" applyAlignment="0" applyProtection="0"/>
    <xf numFmtId="0" fontId="97" fillId="38" borderId="0" applyProtection="0"/>
    <xf numFmtId="0" fontId="97" fillId="35" borderId="0" applyProtection="0"/>
    <xf numFmtId="0" fontId="97" fillId="36" borderId="0" applyProtection="0"/>
    <xf numFmtId="0" fontId="97" fillId="39" borderId="0" applyProtection="0"/>
    <xf numFmtId="0" fontId="97" fillId="40" borderId="0" applyProtection="0"/>
    <xf numFmtId="0" fontId="97" fillId="41" borderId="0" applyProtection="0"/>
    <xf numFmtId="9" fontId="85" fillId="0" borderId="0"/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49" fontId="17" fillId="0" borderId="0">
      <protection locked="0"/>
    </xf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97" fillId="44" borderId="0" applyNumberFormat="0" applyBorder="0" applyAlignment="0" applyProtection="0"/>
    <xf numFmtId="0" fontId="97" fillId="45" borderId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97" fillId="48" borderId="0" applyNumberFormat="0" applyBorder="0" applyAlignment="0" applyProtection="0"/>
    <xf numFmtId="0" fontId="97" fillId="49" borderId="0" applyProtection="0"/>
    <xf numFmtId="0" fontId="21" fillId="50" borderId="0" applyNumberFormat="0" applyBorder="0" applyAlignment="0" applyProtection="0"/>
    <xf numFmtId="0" fontId="21" fillId="51" borderId="0" applyNumberFormat="0" applyBorder="0" applyAlignment="0" applyProtection="0"/>
    <xf numFmtId="0" fontId="97" fillId="52" borderId="0" applyNumberFormat="0" applyBorder="0" applyAlignment="0" applyProtection="0"/>
    <xf numFmtId="0" fontId="97" fillId="22" borderId="0" applyProtection="0"/>
    <xf numFmtId="0" fontId="21" fillId="51" borderId="0" applyNumberFormat="0" applyBorder="0" applyAlignment="0" applyProtection="0"/>
    <xf numFmtId="0" fontId="21" fillId="52" borderId="0" applyNumberFormat="0" applyBorder="0" applyAlignment="0" applyProtection="0"/>
    <xf numFmtId="0" fontId="97" fillId="52" borderId="0" applyNumberFormat="0" applyBorder="0" applyAlignment="0" applyProtection="0"/>
    <xf numFmtId="0" fontId="97" fillId="39" borderId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97" fillId="43" borderId="0" applyNumberFormat="0" applyBorder="0" applyAlignment="0" applyProtection="0"/>
    <xf numFmtId="0" fontId="97" fillId="40" borderId="0" applyProtection="0"/>
    <xf numFmtId="0" fontId="21" fillId="53" borderId="0" applyNumberFormat="0" applyBorder="0" applyAlignment="0" applyProtection="0"/>
    <xf numFmtId="0" fontId="21" fillId="47" borderId="0" applyNumberFormat="0" applyBorder="0" applyAlignment="0" applyProtection="0"/>
    <xf numFmtId="0" fontId="97" fillId="54" borderId="0" applyNumberFormat="0" applyBorder="0" applyAlignment="0" applyProtection="0"/>
    <xf numFmtId="0" fontId="97" fillId="55" borderId="0" applyProtection="0"/>
    <xf numFmtId="0" fontId="17" fillId="0" borderId="0" applyProtection="0">
      <alignment horizontal="center" vertical="center" wrapText="1"/>
    </xf>
    <xf numFmtId="0" fontId="17" fillId="0" borderId="0" applyProtection="0">
      <alignment horizontal="center" vertical="center" wrapText="1"/>
    </xf>
    <xf numFmtId="0" fontId="98" fillId="0" borderId="0"/>
    <xf numFmtId="0" fontId="99" fillId="31" borderId="0" applyProtection="0"/>
    <xf numFmtId="0" fontId="37" fillId="0" borderId="0" applyProtection="0"/>
    <xf numFmtId="0" fontId="49" fillId="0" borderId="0" applyFont="0"/>
    <xf numFmtId="0" fontId="100" fillId="0" borderId="0" applyNumberFormat="0" applyFill="0" applyBorder="0" applyProtection="0">
      <alignment horizontal="left"/>
    </xf>
    <xf numFmtId="194" fontId="17" fillId="0" borderId="0" applyProtection="0"/>
    <xf numFmtId="194" fontId="17" fillId="0" borderId="0" applyProtection="0"/>
    <xf numFmtId="215" fontId="101" fillId="0" borderId="0" applyFill="0" applyBorder="0" applyAlignment="0"/>
    <xf numFmtId="216" fontId="24" fillId="0" borderId="0" applyFill="0" applyBorder="0" applyAlignment="0"/>
    <xf numFmtId="217" fontId="24" fillId="0" borderId="0" applyFill="0" applyBorder="0" applyAlignment="0"/>
    <xf numFmtId="218" fontId="17" fillId="0" borderId="0" applyFill="0" applyBorder="0" applyAlignment="0"/>
    <xf numFmtId="219" fontId="24" fillId="0" borderId="0" applyFill="0" applyBorder="0" applyAlignment="0"/>
    <xf numFmtId="220" fontId="24" fillId="0" borderId="0" applyFill="0" applyBorder="0" applyAlignment="0"/>
    <xf numFmtId="215" fontId="101" fillId="0" borderId="0" applyFill="0" applyBorder="0" applyAlignment="0"/>
    <xf numFmtId="0" fontId="102" fillId="21" borderId="20" applyProtection="0"/>
    <xf numFmtId="0" fontId="103" fillId="0" borderId="0"/>
    <xf numFmtId="0" fontId="104" fillId="56" borderId="21" applyProtection="0"/>
    <xf numFmtId="0" fontId="105" fillId="0" borderId="0" applyNumberFormat="0" applyFill="0" applyBorder="0" applyAlignment="0" applyProtection="0"/>
    <xf numFmtId="0" fontId="106" fillId="0" borderId="0" applyNumberFormat="0" applyFill="0" applyBorder="0" applyProtection="0">
      <alignment horizontal="right"/>
    </xf>
    <xf numFmtId="0" fontId="38" fillId="0" borderId="0" applyProtection="0"/>
    <xf numFmtId="190" fontId="17" fillId="0" borderId="0" applyProtection="0"/>
    <xf numFmtId="190" fontId="17" fillId="0" borderId="0" applyProtection="0"/>
    <xf numFmtId="190" fontId="17" fillId="0" borderId="0" applyProtection="0"/>
    <xf numFmtId="190" fontId="17" fillId="0" borderId="0" applyProtection="0"/>
    <xf numFmtId="41" fontId="17" fillId="0" borderId="0" applyProtection="0"/>
    <xf numFmtId="41" fontId="17" fillId="0" borderId="0" applyFill="0" applyBorder="0" applyAlignment="0" applyProtection="0"/>
    <xf numFmtId="41" fontId="17" fillId="0" borderId="0" applyProtection="0"/>
    <xf numFmtId="41" fontId="17" fillId="0" borderId="0" applyProtection="0"/>
    <xf numFmtId="41" fontId="17" fillId="0" borderId="0" applyProtection="0"/>
    <xf numFmtId="41" fontId="14" fillId="0" borderId="0" applyFont="0" applyFill="0" applyBorder="0" applyAlignment="0" applyProtection="0"/>
    <xf numFmtId="41" fontId="17" fillId="0" borderId="0" applyProtection="0"/>
    <xf numFmtId="41" fontId="14" fillId="0" borderId="0" applyFont="0" applyFill="0" applyBorder="0" applyAlignment="0" applyProtection="0"/>
    <xf numFmtId="41" fontId="17" fillId="0" borderId="0" applyProtection="0"/>
    <xf numFmtId="41" fontId="17" fillId="0" borderId="0" applyProtection="0"/>
    <xf numFmtId="41" fontId="21" fillId="0" borderId="0" applyProtection="0"/>
    <xf numFmtId="41" fontId="7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7" fillId="0" borderId="0" applyProtection="0"/>
    <xf numFmtId="41" fontId="17" fillId="0" borderId="0" applyProtection="0"/>
    <xf numFmtId="41" fontId="17" fillId="0" borderId="0" applyProtection="0"/>
    <xf numFmtId="41" fontId="17" fillId="0" borderId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Protection="0"/>
    <xf numFmtId="205" fontId="19" fillId="0" borderId="0" applyFont="0" applyFill="0" applyBorder="0" applyAlignment="0" applyProtection="0"/>
    <xf numFmtId="204" fontId="17" fillId="0" borderId="0" applyFont="0" applyFill="0" applyBorder="0" applyAlignment="0" applyProtection="0">
      <alignment vertical="center"/>
    </xf>
    <xf numFmtId="179" fontId="17" fillId="0" borderId="0" applyFont="0" applyFill="0" applyBorder="0" applyAlignment="0" applyProtection="0">
      <alignment vertical="center"/>
    </xf>
    <xf numFmtId="179" fontId="17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7" fillId="0" borderId="0" applyProtection="0"/>
    <xf numFmtId="41" fontId="17" fillId="0" borderId="0" applyProtection="0"/>
    <xf numFmtId="41" fontId="17" fillId="0" borderId="0" applyProtection="0"/>
    <xf numFmtId="38" fontId="17" fillId="0" borderId="0" applyProtection="0"/>
    <xf numFmtId="41" fontId="17" fillId="0" borderId="0" applyProtection="0"/>
    <xf numFmtId="41" fontId="17" fillId="0" borderId="0" applyProtection="0"/>
    <xf numFmtId="176" fontId="17" fillId="0" borderId="0" applyProtection="0"/>
    <xf numFmtId="38" fontId="17" fillId="0" borderId="0" applyProtection="0"/>
    <xf numFmtId="41" fontId="17" fillId="0" borderId="0" applyProtection="0"/>
    <xf numFmtId="41" fontId="17" fillId="0" borderId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7" fillId="0" borderId="0" applyProtection="0"/>
    <xf numFmtId="41" fontId="17" fillId="0" borderId="0" applyProtection="0"/>
    <xf numFmtId="41" fontId="17" fillId="0" borderId="0" applyProtection="0"/>
    <xf numFmtId="41" fontId="17" fillId="0" borderId="0" applyProtection="0"/>
    <xf numFmtId="41" fontId="17" fillId="0" borderId="0" applyProtection="0"/>
    <xf numFmtId="41" fontId="17" fillId="0" borderId="0" applyProtection="0"/>
    <xf numFmtId="41" fontId="17" fillId="0" borderId="0" applyProtection="0"/>
    <xf numFmtId="219" fontId="24" fillId="0" borderId="0" applyFont="0" applyFill="0" applyBorder="0" applyAlignment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195" fontId="17" fillId="0" borderId="0" applyProtection="0"/>
    <xf numFmtId="195" fontId="17" fillId="0" borderId="0" applyProtection="0"/>
    <xf numFmtId="43" fontId="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Protection="0"/>
    <xf numFmtId="43" fontId="17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Protection="0"/>
    <xf numFmtId="43" fontId="17" fillId="0" borderId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17" fillId="0" borderId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174" fontId="19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Protection="0"/>
    <xf numFmtId="43" fontId="17" fillId="0" borderId="0" applyProtection="0"/>
    <xf numFmtId="43" fontId="17" fillId="0" borderId="0" applyProtection="0"/>
    <xf numFmtId="43" fontId="17" fillId="0" borderId="0" applyProtection="0"/>
    <xf numFmtId="43" fontId="17" fillId="0" borderId="0" applyProtection="0"/>
    <xf numFmtId="43" fontId="17" fillId="0" borderId="0" applyProtection="0"/>
    <xf numFmtId="196" fontId="17" fillId="0" borderId="0" applyProtection="0"/>
    <xf numFmtId="43" fontId="17" fillId="0" borderId="0" applyProtection="0"/>
    <xf numFmtId="43" fontId="17" fillId="0" borderId="0" applyProtection="0"/>
    <xf numFmtId="196" fontId="17" fillId="0" borderId="0" applyProtection="0"/>
    <xf numFmtId="43" fontId="17" fillId="0" borderId="0" applyProtection="0"/>
    <xf numFmtId="43" fontId="17" fillId="0" borderId="0" applyProtection="0"/>
    <xf numFmtId="196" fontId="17" fillId="0" borderId="0" applyProtection="0"/>
    <xf numFmtId="196" fontId="17" fillId="0" borderId="0" applyProtection="0"/>
    <xf numFmtId="196" fontId="17" fillId="0" borderId="0" applyProtection="0"/>
    <xf numFmtId="196" fontId="17" fillId="0" borderId="0" applyProtection="0"/>
    <xf numFmtId="196" fontId="17" fillId="0" borderId="0" applyProtection="0"/>
    <xf numFmtId="43" fontId="17" fillId="0" borderId="0" applyProtection="0"/>
    <xf numFmtId="43" fontId="17" fillId="0" borderId="0" applyProtection="0"/>
    <xf numFmtId="43" fontId="17" fillId="0" borderId="0" applyProtection="0"/>
    <xf numFmtId="43" fontId="17" fillId="0" borderId="0" applyProtection="0"/>
    <xf numFmtId="0" fontId="17" fillId="0" borderId="0" applyProtection="0"/>
    <xf numFmtId="43" fontId="17" fillId="0" borderId="0" applyProtection="0"/>
    <xf numFmtId="176" fontId="17" fillId="0" borderId="0" applyProtection="0"/>
    <xf numFmtId="176" fontId="17" fillId="0" borderId="0" applyProtection="0"/>
    <xf numFmtId="176" fontId="17" fillId="0" borderId="0" applyProtection="0"/>
    <xf numFmtId="176" fontId="17" fillId="0" borderId="0" applyProtection="0"/>
    <xf numFmtId="189" fontId="17" fillId="0" borderId="0" applyProtection="0"/>
    <xf numFmtId="189" fontId="17" fillId="0" borderId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7" fillId="0" borderId="0" applyProtection="0"/>
    <xf numFmtId="43" fontId="14" fillId="0" borderId="0" applyFont="0" applyFill="0" applyBorder="0" applyAlignment="0" applyProtection="0"/>
    <xf numFmtId="43" fontId="17" fillId="0" borderId="0" applyProtection="0"/>
    <xf numFmtId="43" fontId="17" fillId="0" borderId="0" applyProtection="0"/>
    <xf numFmtId="43" fontId="14" fillId="0" borderId="0" applyFont="0" applyFill="0" applyBorder="0" applyAlignment="0" applyProtection="0"/>
    <xf numFmtId="43" fontId="17" fillId="0" borderId="0" applyProtection="0"/>
    <xf numFmtId="43" fontId="14" fillId="0" borderId="0" applyFont="0" applyFill="0" applyBorder="0" applyAlignment="0" applyProtection="0"/>
    <xf numFmtId="43" fontId="17" fillId="0" borderId="0" applyProtection="0"/>
    <xf numFmtId="43" fontId="14" fillId="0" borderId="0" applyFont="0" applyFill="0" applyBorder="0" applyAlignment="0" applyProtection="0"/>
    <xf numFmtId="0" fontId="17" fillId="0" borderId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0" fontId="17" fillId="0" borderId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1" fillId="0" borderId="0" applyProtection="0"/>
    <xf numFmtId="43" fontId="7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7" fillId="0" borderId="0" applyFont="0" applyFill="0" applyBorder="0" applyAlignment="0" applyProtection="0">
      <alignment vertical="center"/>
    </xf>
    <xf numFmtId="0" fontId="17" fillId="0" borderId="0" applyProtection="0"/>
    <xf numFmtId="43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9" fillId="0" borderId="0"/>
    <xf numFmtId="3" fontId="17" fillId="0" borderId="0" applyProtection="0"/>
    <xf numFmtId="0" fontId="41" fillId="0" borderId="0" applyProtection="0"/>
    <xf numFmtId="0" fontId="42" fillId="0" borderId="0" applyProtection="0"/>
    <xf numFmtId="209" fontId="17" fillId="0" borderId="0" applyFont="0" applyFill="0" applyBorder="0" applyAlignment="0" applyProtection="0"/>
    <xf numFmtId="209" fontId="17" fillId="0" borderId="0" applyFont="0" applyFill="0" applyBorder="0" applyAlignment="0" applyProtection="0"/>
    <xf numFmtId="0" fontId="38" fillId="0" borderId="0" applyProtection="0"/>
    <xf numFmtId="0" fontId="38" fillId="0" borderId="0" applyProtection="0"/>
    <xf numFmtId="215" fontId="101" fillId="0" borderId="0" applyFont="0" applyFill="0" applyBorder="0" applyAlignment="0" applyProtection="0"/>
    <xf numFmtId="168" fontId="17" fillId="0" borderId="0" applyProtection="0"/>
    <xf numFmtId="165" fontId="17" fillId="0" borderId="0" applyProtection="0"/>
    <xf numFmtId="0" fontId="19" fillId="0" borderId="0"/>
    <xf numFmtId="14" fontId="31" fillId="0" borderId="0" applyFill="0" applyBorder="0" applyAlignment="0"/>
    <xf numFmtId="0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9" fillId="0" borderId="0"/>
    <xf numFmtId="0" fontId="108" fillId="0" borderId="0"/>
    <xf numFmtId="0" fontId="109" fillId="0" borderId="0" applyNumberFormat="0" applyFill="0" applyBorder="0" applyProtection="0">
      <alignment horizontal="left"/>
    </xf>
    <xf numFmtId="0" fontId="110" fillId="57" borderId="0" applyNumberFormat="0" applyBorder="0" applyAlignment="0" applyProtection="0"/>
    <xf numFmtId="0" fontId="110" fillId="58" borderId="0" applyNumberFormat="0" applyBorder="0" applyAlignment="0" applyProtection="0"/>
    <xf numFmtId="0" fontId="110" fillId="59" borderId="0" applyNumberFormat="0" applyBorder="0" applyAlignment="0" applyProtection="0"/>
    <xf numFmtId="219" fontId="24" fillId="0" borderId="0" applyFill="0" applyBorder="0" applyAlignment="0"/>
    <xf numFmtId="215" fontId="101" fillId="0" borderId="0" applyFill="0" applyBorder="0" applyAlignment="0"/>
    <xf numFmtId="219" fontId="24" fillId="0" borderId="0" applyFill="0" applyBorder="0" applyAlignment="0"/>
    <xf numFmtId="220" fontId="24" fillId="0" borderId="0" applyFill="0" applyBorder="0" applyAlignment="0"/>
    <xf numFmtId="215" fontId="101" fillId="0" borderId="0" applyFill="0" applyBorder="0" applyAlignment="0"/>
    <xf numFmtId="0" fontId="45" fillId="0" borderId="0" applyProtection="0"/>
    <xf numFmtId="0" fontId="111" fillId="0" borderId="0" applyNumberFormat="0" applyFill="0" applyBorder="0" applyProtection="0">
      <alignment horizontal="right"/>
    </xf>
    <xf numFmtId="0" fontId="112" fillId="0" borderId="0" applyProtection="0"/>
    <xf numFmtId="0" fontId="113" fillId="0" borderId="0" applyNumberFormat="0" applyFill="0" applyBorder="0" applyProtection="0">
      <alignment horizontal="right"/>
    </xf>
    <xf numFmtId="0" fontId="114" fillId="29" borderId="0" applyProtection="0"/>
    <xf numFmtId="0" fontId="27" fillId="21" borderId="0" applyProtection="0"/>
    <xf numFmtId="0" fontId="46" fillId="0" borderId="0" applyProtection="0"/>
    <xf numFmtId="0" fontId="47" fillId="0" borderId="16" applyProtection="0"/>
    <xf numFmtId="0" fontId="47" fillId="0" borderId="15" applyProtection="0">
      <alignment horizontal="left" vertical="center"/>
    </xf>
    <xf numFmtId="0" fontId="115" fillId="0" borderId="22" applyProtection="0"/>
    <xf numFmtId="0" fontId="116" fillId="0" borderId="23" applyProtection="0"/>
    <xf numFmtId="0" fontId="117" fillId="0" borderId="24" applyProtection="0"/>
    <xf numFmtId="0" fontId="117" fillId="0" borderId="0" applyProtection="0"/>
    <xf numFmtId="14" fontId="22" fillId="24" borderId="17" applyProtection="0">
      <alignment horizontal="center" vertical="center" wrapText="1"/>
    </xf>
    <xf numFmtId="0" fontId="34" fillId="0" borderId="0"/>
    <xf numFmtId="0" fontId="34" fillId="0" borderId="0"/>
    <xf numFmtId="0" fontId="34" fillId="0" borderId="0"/>
    <xf numFmtId="0" fontId="118" fillId="0" borderId="0" applyNumberFormat="0" applyFill="0" applyBorder="0" applyAlignment="0" applyProtection="0">
      <alignment vertical="top"/>
      <protection locked="0"/>
    </xf>
    <xf numFmtId="184" fontId="108" fillId="0" borderId="0" applyFont="0" applyFill="0" applyBorder="0" applyAlignment="0" applyProtection="0"/>
    <xf numFmtId="184" fontId="108" fillId="0" borderId="0" applyFont="0" applyFill="0" applyBorder="0" applyAlignment="0" applyProtection="0"/>
    <xf numFmtId="0" fontId="27" fillId="25" borderId="0" applyProtection="0"/>
    <xf numFmtId="0" fontId="119" fillId="33" borderId="20" applyProtection="0"/>
    <xf numFmtId="0" fontId="119" fillId="33" borderId="20" applyProtection="0"/>
    <xf numFmtId="0" fontId="119" fillId="33" borderId="20" applyProtection="0"/>
    <xf numFmtId="0" fontId="119" fillId="33" borderId="20" applyProtection="0"/>
    <xf numFmtId="0" fontId="74" fillId="0" borderId="0" applyNumberFormat="0" applyFill="0" applyBorder="0" applyProtection="0">
      <alignment horizontal="left"/>
    </xf>
    <xf numFmtId="0" fontId="17" fillId="0" borderId="0" applyProtection="0">
      <alignment horizontal="left" vertical="center"/>
    </xf>
    <xf numFmtId="183" fontId="108" fillId="0" borderId="0" applyFont="0" applyFill="0" applyBorder="0" applyAlignment="0" applyProtection="0"/>
    <xf numFmtId="183" fontId="108" fillId="0" borderId="0" applyFont="0" applyFill="0" applyBorder="0" applyAlignment="0" applyProtection="0"/>
    <xf numFmtId="0" fontId="48" fillId="0" borderId="0" applyProtection="0"/>
    <xf numFmtId="219" fontId="24" fillId="0" borderId="0" applyFill="0" applyBorder="0" applyAlignment="0"/>
    <xf numFmtId="215" fontId="101" fillId="0" borderId="0" applyFill="0" applyBorder="0" applyAlignment="0"/>
    <xf numFmtId="219" fontId="24" fillId="0" borderId="0" applyFill="0" applyBorder="0" applyAlignment="0"/>
    <xf numFmtId="220" fontId="24" fillId="0" borderId="0" applyFill="0" applyBorder="0" applyAlignment="0"/>
    <xf numFmtId="215" fontId="101" fillId="0" borderId="0" applyFill="0" applyBorder="0" applyAlignment="0"/>
    <xf numFmtId="0" fontId="120" fillId="0" borderId="25" applyProtection="0"/>
    <xf numFmtId="0" fontId="17" fillId="0" borderId="26"/>
    <xf numFmtId="0" fontId="121" fillId="0" borderId="17"/>
    <xf numFmtId="221" fontId="122" fillId="0" borderId="0" applyFont="0" applyFill="0" applyBorder="0" applyAlignment="0" applyProtection="0"/>
    <xf numFmtId="222" fontId="122" fillId="0" borderId="0" applyFont="0" applyFill="0" applyBorder="0" applyAlignment="0" applyProtection="0"/>
    <xf numFmtId="223" fontId="123" fillId="0" borderId="0" applyFont="0" applyFill="0" applyBorder="0" applyAlignment="0" applyProtection="0"/>
    <xf numFmtId="5" fontId="123" fillId="0" borderId="0" applyFont="0" applyFill="0" applyBorder="0" applyAlignment="0" applyProtection="0"/>
    <xf numFmtId="0" fontId="69" fillId="26" borderId="0" applyProtection="0"/>
    <xf numFmtId="0" fontId="69" fillId="26" borderId="0" applyProtection="0"/>
    <xf numFmtId="0" fontId="69" fillId="26" borderId="0" applyProtection="0"/>
    <xf numFmtId="0" fontId="85" fillId="0" borderId="0"/>
    <xf numFmtId="200" fontId="51" fillId="0" borderId="0" applyProtection="0"/>
    <xf numFmtId="0" fontId="38" fillId="0" borderId="0" applyProtection="0"/>
    <xf numFmtId="0" fontId="85" fillId="0" borderId="0"/>
    <xf numFmtId="0" fontId="85" fillId="0" borderId="0"/>
    <xf numFmtId="0" fontId="17" fillId="0" borderId="0" applyProtection="0"/>
    <xf numFmtId="0" fontId="24" fillId="0" borderId="0" applyProtection="0">
      <alignment vertical="center"/>
    </xf>
    <xf numFmtId="0" fontId="79" fillId="0" borderId="0"/>
    <xf numFmtId="0" fontId="79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17" fillId="0" borderId="0" applyProtection="0"/>
    <xf numFmtId="0" fontId="17" fillId="0" borderId="0" applyProtection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21" fillId="0" borderId="0" applyProtection="0"/>
    <xf numFmtId="0" fontId="24" fillId="0" borderId="0" applyProtection="0">
      <alignment vertical="center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17" fillId="0" borderId="0" applyProtection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17" fillId="0" borderId="0" applyProtection="0"/>
    <xf numFmtId="0" fontId="17" fillId="0" borderId="0" applyProtection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17" fillId="0" borderId="0" applyProtection="0"/>
    <xf numFmtId="0" fontId="17" fillId="0" borderId="0" applyProtection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17" fillId="0" borderId="0" applyProtection="0"/>
    <xf numFmtId="0" fontId="17" fillId="0" borderId="0" applyProtection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17" fillId="0" borderId="0" applyProtection="0"/>
    <xf numFmtId="0" fontId="17" fillId="0" borderId="0" applyProtection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17" fillId="0" borderId="0" applyProtection="0"/>
    <xf numFmtId="0" fontId="17" fillId="0" borderId="0" applyProtection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17" fillId="0" borderId="0" applyProtection="0"/>
    <xf numFmtId="0" fontId="17" fillId="0" borderId="0" applyProtection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1" fillId="0" borderId="0"/>
    <xf numFmtId="0" fontId="17" fillId="0" borderId="0" applyProtection="0"/>
    <xf numFmtId="0" fontId="17" fillId="0" borderId="0" applyProtection="0"/>
    <xf numFmtId="0" fontId="17" fillId="0" borderId="0" applyProtection="0"/>
    <xf numFmtId="0" fontId="124" fillId="0" borderId="0" applyProtection="0"/>
    <xf numFmtId="0" fontId="125" fillId="0" borderId="0"/>
    <xf numFmtId="0" fontId="19" fillId="0" borderId="0"/>
    <xf numFmtId="0" fontId="17" fillId="0" borderId="0" applyProtection="0"/>
    <xf numFmtId="0" fontId="1" fillId="0" borderId="0"/>
    <xf numFmtId="0" fontId="21" fillId="0" borderId="0" applyProtection="0"/>
    <xf numFmtId="0" fontId="21" fillId="0" borderId="0" applyProtection="0"/>
    <xf numFmtId="0" fontId="14" fillId="0" borderId="0"/>
    <xf numFmtId="0" fontId="21" fillId="0" borderId="0" applyProtection="0"/>
    <xf numFmtId="0" fontId="21" fillId="0" borderId="0" applyProtection="0"/>
    <xf numFmtId="0" fontId="14" fillId="0" borderId="0"/>
    <xf numFmtId="0" fontId="21" fillId="0" borderId="0" applyProtection="0"/>
    <xf numFmtId="0" fontId="21" fillId="0" borderId="0" applyProtection="0"/>
    <xf numFmtId="0" fontId="52" fillId="0" borderId="0" applyProtection="0"/>
    <xf numFmtId="0" fontId="52" fillId="0" borderId="0" applyProtection="0"/>
    <xf numFmtId="0" fontId="19" fillId="0" borderId="0"/>
    <xf numFmtId="0" fontId="19" fillId="0" borderId="0"/>
    <xf numFmtId="0" fontId="21" fillId="0" borderId="0" applyProtection="0"/>
    <xf numFmtId="0" fontId="24" fillId="0" borderId="0">
      <alignment vertical="center"/>
    </xf>
    <xf numFmtId="0" fontId="17" fillId="0" borderId="0" applyProtection="0"/>
    <xf numFmtId="0" fontId="17" fillId="0" borderId="0" applyProtection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17" fillId="0" borderId="0" applyProtection="0"/>
    <xf numFmtId="0" fontId="17" fillId="0" borderId="0" applyProtection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17" fillId="0" borderId="0" applyProtection="0"/>
    <xf numFmtId="0" fontId="17" fillId="0" borderId="0" applyProtection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17" fillId="0" borderId="0" applyProtection="0"/>
    <xf numFmtId="0" fontId="17" fillId="0" borderId="0" applyProtection="0"/>
    <xf numFmtId="0" fontId="79" fillId="0" borderId="0"/>
    <xf numFmtId="0" fontId="79" fillId="0" borderId="0"/>
    <xf numFmtId="0" fontId="14" fillId="0" borderId="0"/>
    <xf numFmtId="0" fontId="17" fillId="0" borderId="0"/>
    <xf numFmtId="0" fontId="17" fillId="0" borderId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21" fillId="0" borderId="0" applyProtection="0"/>
    <xf numFmtId="0" fontId="21" fillId="0" borderId="0" applyProtection="0"/>
    <xf numFmtId="0" fontId="1" fillId="0" borderId="0"/>
    <xf numFmtId="0" fontId="17" fillId="0" borderId="0" applyProtection="0"/>
    <xf numFmtId="0" fontId="17" fillId="0" borderId="0" applyProtection="0"/>
    <xf numFmtId="0" fontId="14" fillId="0" borderId="0"/>
    <xf numFmtId="0" fontId="21" fillId="0" borderId="0" applyProtection="0"/>
    <xf numFmtId="0" fontId="21" fillId="0" borderId="0" applyProtection="0"/>
    <xf numFmtId="0" fontId="14" fillId="0" borderId="0"/>
    <xf numFmtId="0" fontId="21" fillId="0" borderId="0" applyProtection="0"/>
    <xf numFmtId="0" fontId="21" fillId="0" borderId="0" applyProtection="0"/>
    <xf numFmtId="0" fontId="17" fillId="0" borderId="0" applyProtection="0"/>
    <xf numFmtId="0" fontId="17" fillId="0" borderId="0" applyProtection="0"/>
    <xf numFmtId="0" fontId="14" fillId="0" borderId="0"/>
    <xf numFmtId="0" fontId="21" fillId="0" borderId="0" applyProtection="0"/>
    <xf numFmtId="0" fontId="21" fillId="0" borderId="0" applyProtection="0"/>
    <xf numFmtId="0" fontId="14" fillId="0" borderId="0"/>
    <xf numFmtId="0" fontId="21" fillId="0" borderId="0" applyProtection="0"/>
    <xf numFmtId="0" fontId="21" fillId="0" borderId="0" applyProtection="0"/>
    <xf numFmtId="0" fontId="17" fillId="0" borderId="0" applyProtection="0"/>
    <xf numFmtId="0" fontId="17" fillId="0" borderId="0" applyProtection="0"/>
    <xf numFmtId="0" fontId="21" fillId="0" borderId="0" applyProtection="0"/>
    <xf numFmtId="187" fontId="1" fillId="0" borderId="0"/>
    <xf numFmtId="0" fontId="21" fillId="0" borderId="0" applyProtection="0"/>
    <xf numFmtId="0" fontId="21" fillId="0" borderId="0" applyProtection="0"/>
    <xf numFmtId="0" fontId="21" fillId="0" borderId="0" applyProtection="0"/>
    <xf numFmtId="0" fontId="21" fillId="0" borderId="0" applyProtection="0"/>
    <xf numFmtId="0" fontId="21" fillId="0" borderId="0" applyProtection="0"/>
    <xf numFmtId="0" fontId="19" fillId="0" borderId="0" applyProtection="0"/>
    <xf numFmtId="0" fontId="21" fillId="0" borderId="0" applyProtection="0"/>
    <xf numFmtId="0" fontId="21" fillId="0" borderId="0" applyProtection="0"/>
    <xf numFmtId="0" fontId="21" fillId="0" borderId="0" applyProtection="0"/>
    <xf numFmtId="0" fontId="17" fillId="0" borderId="0" applyProtection="0"/>
    <xf numFmtId="0" fontId="19" fillId="0" borderId="0" applyProtection="0"/>
    <xf numFmtId="0" fontId="17" fillId="0" borderId="0" applyProtection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17" fillId="0" borderId="0" applyProtection="0"/>
    <xf numFmtId="0" fontId="17" fillId="0" borderId="0" applyProtection="0"/>
    <xf numFmtId="0" fontId="17" fillId="0" borderId="0" applyProtection="0"/>
    <xf numFmtId="0" fontId="19" fillId="0" borderId="0" applyProtection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17" fillId="0" borderId="0" applyProtection="0"/>
    <xf numFmtId="0" fontId="17" fillId="0" borderId="0" applyProtection="0"/>
    <xf numFmtId="0" fontId="14" fillId="0" borderId="0"/>
    <xf numFmtId="0" fontId="21" fillId="0" borderId="0" applyProtection="0"/>
    <xf numFmtId="0" fontId="21" fillId="0" borderId="0" applyProtection="0"/>
    <xf numFmtId="0" fontId="14" fillId="0" borderId="0"/>
    <xf numFmtId="0" fontId="21" fillId="0" borderId="0" applyProtection="0"/>
    <xf numFmtId="0" fontId="21" fillId="0" borderId="0" applyProtection="0"/>
    <xf numFmtId="0" fontId="21" fillId="0" borderId="0" applyProtection="0"/>
    <xf numFmtId="0" fontId="124" fillId="0" borderId="0" applyProtection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17" fillId="0" borderId="0" applyProtection="0"/>
    <xf numFmtId="0" fontId="17" fillId="0" borderId="0" applyProtection="0"/>
    <xf numFmtId="0" fontId="14" fillId="0" borderId="0"/>
    <xf numFmtId="0" fontId="21" fillId="0" borderId="0" applyProtection="0"/>
    <xf numFmtId="0" fontId="21" fillId="0" borderId="0" applyProtection="0"/>
    <xf numFmtId="0" fontId="14" fillId="0" borderId="0"/>
    <xf numFmtId="0" fontId="124" fillId="0" borderId="0" applyProtection="0"/>
    <xf numFmtId="0" fontId="14" fillId="0" borderId="0"/>
    <xf numFmtId="0" fontId="79" fillId="0" borderId="0"/>
    <xf numFmtId="0" fontId="14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8" borderId="11" applyNumberFormat="0" applyFont="0" applyAlignment="0" applyProtection="0"/>
    <xf numFmtId="0" fontId="79" fillId="8" borderId="11" applyNumberFormat="0" applyFont="0" applyAlignment="0" applyProtection="0"/>
    <xf numFmtId="0" fontId="79" fillId="8" borderId="11" applyNumberFormat="0" applyFont="0" applyAlignment="0" applyProtection="0"/>
    <xf numFmtId="0" fontId="79" fillId="8" borderId="11" applyNumberFormat="0" applyFont="0" applyAlignment="0" applyProtection="0"/>
    <xf numFmtId="0" fontId="17" fillId="25" borderId="27" applyProtection="0"/>
    <xf numFmtId="0" fontId="79" fillId="8" borderId="11" applyNumberFormat="0" applyFont="0" applyAlignment="0" applyProtection="0"/>
    <xf numFmtId="0" fontId="79" fillId="8" borderId="11" applyNumberFormat="0" applyFont="0" applyAlignment="0" applyProtection="0"/>
    <xf numFmtId="0" fontId="79" fillId="8" borderId="11" applyNumberFormat="0" applyFont="0" applyAlignment="0" applyProtection="0"/>
    <xf numFmtId="0" fontId="79" fillId="8" borderId="11" applyNumberFormat="0" applyFont="0" applyAlignment="0" applyProtection="0"/>
    <xf numFmtId="0" fontId="79" fillId="8" borderId="11" applyNumberFormat="0" applyFont="0" applyAlignment="0" applyProtection="0"/>
    <xf numFmtId="0" fontId="79" fillId="8" borderId="11" applyNumberFormat="0" applyFont="0" applyAlignment="0" applyProtection="0"/>
    <xf numFmtId="0" fontId="79" fillId="8" borderId="11" applyNumberFormat="0" applyFont="0" applyAlignment="0" applyProtection="0"/>
    <xf numFmtId="185" fontId="17" fillId="0" borderId="0" applyFont="0" applyFill="0" applyBorder="0" applyAlignment="0" applyProtection="0"/>
    <xf numFmtId="179" fontId="17" fillId="0" borderId="0" applyFont="0" applyFill="0" applyBorder="0" applyAlignment="0" applyProtection="0"/>
    <xf numFmtId="0" fontId="109" fillId="0" borderId="0" applyNumberFormat="0" applyFill="0" applyBorder="0" applyProtection="0">
      <alignment horizontal="left"/>
    </xf>
    <xf numFmtId="0" fontId="126" fillId="21" borderId="28" applyProtection="0"/>
    <xf numFmtId="40" fontId="53" fillId="23" borderId="0" applyProtection="0">
      <alignment horizontal="right"/>
    </xf>
    <xf numFmtId="0" fontId="54" fillId="23" borderId="0" applyProtection="0">
      <alignment horizontal="right"/>
    </xf>
    <xf numFmtId="0" fontId="55" fillId="23" borderId="18" applyProtection="0"/>
    <xf numFmtId="0" fontId="55" fillId="0" borderId="0" applyProtection="0">
      <alignment horizontal="centerContinuous"/>
    </xf>
    <xf numFmtId="0" fontId="56" fillId="0" borderId="0" applyProtection="0">
      <alignment horizontal="centerContinuous"/>
    </xf>
    <xf numFmtId="185" fontId="24" fillId="0" borderId="0" applyFont="0" applyFill="0" applyBorder="0" applyAlignment="0" applyProtection="0"/>
    <xf numFmtId="219" fontId="24" fillId="0" borderId="0" applyFont="0" applyFill="0" applyBorder="0" applyAlignment="0" applyProtection="0"/>
    <xf numFmtId="202" fontId="17" fillId="0" borderId="0" applyProtection="0"/>
    <xf numFmtId="202" fontId="17" fillId="0" borderId="0" applyProtection="0"/>
    <xf numFmtId="218" fontId="17" fillId="0" borderId="0" applyFont="0" applyFill="0" applyBorder="0" applyAlignment="0" applyProtection="0"/>
    <xf numFmtId="224" fontId="24" fillId="0" borderId="0" applyFont="0" applyFill="0" applyBorder="0" applyAlignment="0" applyProtection="0"/>
    <xf numFmtId="10" fontId="17" fillId="0" borderId="0" applyProtection="0"/>
    <xf numFmtId="10" fontId="17" fillId="0" borderId="0" applyProtection="0"/>
    <xf numFmtId="9" fontId="17" fillId="0" borderId="0" applyProtection="0"/>
    <xf numFmtId="9" fontId="17" fillId="0" borderId="0" applyProtection="0"/>
    <xf numFmtId="9" fontId="17" fillId="0" borderId="0" applyProtection="0"/>
    <xf numFmtId="9" fontId="17" fillId="0" borderId="0" applyProtection="0"/>
    <xf numFmtId="9" fontId="17" fillId="0" borderId="0" applyProtection="0"/>
    <xf numFmtId="9" fontId="17" fillId="0" borderId="0" applyProtection="0"/>
    <xf numFmtId="9" fontId="17" fillId="0" borderId="0" applyProtection="0"/>
    <xf numFmtId="9" fontId="17" fillId="0" borderId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27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27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7" fillId="0" borderId="0" applyProtection="0"/>
    <xf numFmtId="0" fontId="49" fillId="0" borderId="0" applyProtection="0"/>
    <xf numFmtId="0" fontId="128" fillId="0" borderId="0" applyNumberFormat="0" applyFill="0" applyBorder="0" applyProtection="0">
      <alignment horizontal="right"/>
    </xf>
    <xf numFmtId="219" fontId="24" fillId="0" borderId="0" applyFill="0" applyBorder="0" applyAlignment="0"/>
    <xf numFmtId="215" fontId="101" fillId="0" borderId="0" applyFill="0" applyBorder="0" applyAlignment="0"/>
    <xf numFmtId="219" fontId="24" fillId="0" borderId="0" applyFill="0" applyBorder="0" applyAlignment="0"/>
    <xf numFmtId="220" fontId="24" fillId="0" borderId="0" applyFill="0" applyBorder="0" applyAlignment="0"/>
    <xf numFmtId="215" fontId="101" fillId="0" borderId="0" applyFill="0" applyBorder="0" applyAlignment="0"/>
    <xf numFmtId="4" fontId="26" fillId="0" borderId="0" applyFont="0" applyFill="0" applyBorder="0" applyProtection="0">
      <alignment horizontal="right"/>
    </xf>
    <xf numFmtId="0" fontId="17" fillId="0" borderId="0" applyProtection="0"/>
    <xf numFmtId="15" fontId="49" fillId="0" borderId="0" applyFont="0" applyFill="0" applyBorder="0" applyAlignment="0" applyProtection="0"/>
    <xf numFmtId="4" fontId="17" fillId="0" borderId="0" applyProtection="0"/>
    <xf numFmtId="0" fontId="17" fillId="0" borderId="17">
      <alignment horizontal="center"/>
    </xf>
    <xf numFmtId="3" fontId="17" fillId="0" borderId="0" applyProtection="0"/>
    <xf numFmtId="0" fontId="49" fillId="60" borderId="0" applyNumberFormat="0" applyFont="0" applyBorder="0" applyAlignment="0" applyProtection="0"/>
    <xf numFmtId="0" fontId="57" fillId="0" borderId="0" applyProtection="0"/>
    <xf numFmtId="185" fontId="108" fillId="0" borderId="0" applyFont="0" applyFill="0" applyBorder="0" applyAlignment="0" applyProtection="0"/>
    <xf numFmtId="185" fontId="108" fillId="0" borderId="0" applyFont="0" applyFill="0" applyBorder="0" applyAlignment="0" applyProtection="0"/>
    <xf numFmtId="0" fontId="17" fillId="0" borderId="0" applyProtection="0"/>
    <xf numFmtId="0" fontId="17" fillId="0" borderId="0" applyProtection="0"/>
    <xf numFmtId="0" fontId="105" fillId="0" borderId="0" applyNumberFormat="0" applyFill="0" applyBorder="0" applyAlignment="0" applyProtection="0"/>
    <xf numFmtId="0" fontId="32" fillId="0" borderId="0" applyProtection="0">
      <alignment horizontal="left" vertical="top"/>
    </xf>
    <xf numFmtId="225" fontId="129" fillId="4" borderId="0">
      <alignment horizontal="center" vertical="top"/>
    </xf>
    <xf numFmtId="0" fontId="58" fillId="0" borderId="0" applyProtection="0">
      <alignment horizontal="center" vertical="top"/>
    </xf>
    <xf numFmtId="0" fontId="58" fillId="0" borderId="0" applyProtection="0">
      <alignment horizontal="center" vertical="top"/>
    </xf>
    <xf numFmtId="225" fontId="130" fillId="4" borderId="0">
      <alignment horizontal="center" vertical="top"/>
    </xf>
    <xf numFmtId="0" fontId="29" fillId="0" borderId="0" applyProtection="0">
      <alignment horizontal="left" vertical="top"/>
    </xf>
    <xf numFmtId="0" fontId="29" fillId="0" borderId="0" applyProtection="0">
      <alignment horizontal="left" vertical="top"/>
    </xf>
    <xf numFmtId="4" fontId="131" fillId="4" borderId="0">
      <alignment horizontal="center" vertical="top"/>
    </xf>
    <xf numFmtId="4" fontId="131" fillId="4" borderId="0">
      <alignment horizontal="left" vertical="top"/>
    </xf>
    <xf numFmtId="0" fontId="29" fillId="0" borderId="0" applyProtection="0">
      <alignment horizontal="right" vertical="top"/>
    </xf>
    <xf numFmtId="0" fontId="29" fillId="0" borderId="0" applyProtection="0">
      <alignment horizontal="right" vertical="top"/>
    </xf>
    <xf numFmtId="4" fontId="131" fillId="4" borderId="0">
      <alignment horizontal="left" vertical="top"/>
    </xf>
    <xf numFmtId="4" fontId="131" fillId="4" borderId="0">
      <alignment horizontal="right" vertical="top"/>
    </xf>
    <xf numFmtId="0" fontId="59" fillId="0" borderId="0" applyProtection="0">
      <alignment horizontal="left" vertical="top"/>
    </xf>
    <xf numFmtId="0" fontId="59" fillId="0" borderId="0" applyProtection="0">
      <alignment horizontal="left" vertical="top"/>
    </xf>
    <xf numFmtId="4" fontId="131" fillId="4" borderId="0">
      <alignment horizontal="right" vertical="top"/>
    </xf>
    <xf numFmtId="0" fontId="59" fillId="0" borderId="0" applyProtection="0">
      <alignment horizontal="right" vertical="top"/>
    </xf>
    <xf numFmtId="0" fontId="59" fillId="0" borderId="0" applyProtection="0">
      <alignment horizontal="right" vertical="top"/>
    </xf>
    <xf numFmtId="0" fontId="32" fillId="0" borderId="0" applyProtection="0">
      <alignment horizontal="center" vertical="top"/>
    </xf>
    <xf numFmtId="0" fontId="32" fillId="0" borderId="0" applyProtection="0">
      <alignment horizontal="right" vertical="top"/>
    </xf>
    <xf numFmtId="0" fontId="60" fillId="0" borderId="0" applyProtection="0">
      <alignment horizontal="center" vertical="top"/>
    </xf>
    <xf numFmtId="225" fontId="132" fillId="4" borderId="0">
      <alignment horizontal="center" vertical="top"/>
    </xf>
    <xf numFmtId="0" fontId="61" fillId="0" borderId="0" applyProtection="0">
      <alignment horizontal="center" vertical="top"/>
    </xf>
    <xf numFmtId="0" fontId="61" fillId="0" borderId="0" applyProtection="0">
      <alignment horizontal="center" vertical="top"/>
    </xf>
    <xf numFmtId="225" fontId="10" fillId="4" borderId="0">
      <alignment horizontal="right" vertical="top"/>
    </xf>
    <xf numFmtId="0" fontId="62" fillId="0" borderId="0" applyProtection="0">
      <alignment horizontal="right" vertical="top"/>
    </xf>
    <xf numFmtId="0" fontId="62" fillId="0" borderId="0" applyProtection="0">
      <alignment horizontal="right" vertical="top"/>
    </xf>
    <xf numFmtId="225" fontId="133" fillId="4" borderId="0">
      <alignment horizontal="center" vertical="top"/>
    </xf>
    <xf numFmtId="0" fontId="63" fillId="0" borderId="0" applyProtection="0">
      <alignment horizontal="left" vertical="top"/>
    </xf>
    <xf numFmtId="0" fontId="63" fillId="0" borderId="0" applyProtection="0">
      <alignment horizontal="left" vertical="top"/>
    </xf>
    <xf numFmtId="4" fontId="134" fillId="0" borderId="0">
      <alignment horizontal="left" vertical="top"/>
    </xf>
    <xf numFmtId="225" fontId="10" fillId="4" borderId="0">
      <alignment horizontal="left" vertical="top"/>
    </xf>
    <xf numFmtId="0" fontId="62" fillId="0" borderId="0" applyProtection="0">
      <alignment horizontal="center" vertical="top"/>
    </xf>
    <xf numFmtId="4" fontId="28" fillId="0" borderId="0">
      <alignment horizontal="right" vertical="top"/>
    </xf>
    <xf numFmtId="4" fontId="16" fillId="0" borderId="0">
      <alignment horizontal="left" vertical="top"/>
    </xf>
    <xf numFmtId="0" fontId="63" fillId="0" borderId="0" applyProtection="0">
      <alignment horizontal="right" vertical="top"/>
    </xf>
    <xf numFmtId="0" fontId="63" fillId="0" borderId="0" applyProtection="0">
      <alignment horizontal="right" vertical="top"/>
    </xf>
    <xf numFmtId="4" fontId="16" fillId="0" borderId="0">
      <alignment horizontal="right" vertical="top"/>
    </xf>
    <xf numFmtId="225" fontId="131" fillId="4" borderId="0">
      <alignment horizontal="center" vertical="top"/>
    </xf>
    <xf numFmtId="0" fontId="30" fillId="0" borderId="0" applyProtection="0">
      <alignment horizontal="left" vertical="top"/>
    </xf>
    <xf numFmtId="0" fontId="30" fillId="0" borderId="0" applyProtection="0">
      <alignment horizontal="left" vertical="top"/>
    </xf>
    <xf numFmtId="4" fontId="10" fillId="0" borderId="0">
      <alignment horizontal="left" vertical="top"/>
    </xf>
    <xf numFmtId="4" fontId="28" fillId="4" borderId="0">
      <alignment horizontal="left" vertical="top"/>
    </xf>
    <xf numFmtId="225" fontId="131" fillId="4" borderId="0">
      <alignment horizontal="left" vertical="top"/>
    </xf>
    <xf numFmtId="0" fontId="30" fillId="0" borderId="0" applyProtection="0">
      <alignment horizontal="right" vertical="top"/>
    </xf>
    <xf numFmtId="4" fontId="135" fillId="0" borderId="0">
      <alignment horizontal="right" vertical="top"/>
    </xf>
    <xf numFmtId="4" fontId="135" fillId="4" borderId="0">
      <alignment horizontal="right" vertical="top"/>
    </xf>
    <xf numFmtId="4" fontId="131" fillId="4" borderId="0">
      <alignment horizontal="center" vertical="top"/>
    </xf>
    <xf numFmtId="225" fontId="131" fillId="4" borderId="0">
      <alignment horizontal="right" vertical="top"/>
    </xf>
    <xf numFmtId="4" fontId="23" fillId="61" borderId="29" applyNumberFormat="0" applyProtection="0">
      <alignment vertical="center"/>
    </xf>
    <xf numFmtId="4" fontId="136" fillId="61" borderId="29" applyNumberFormat="0" applyProtection="0">
      <alignment vertical="center"/>
    </xf>
    <xf numFmtId="4" fontId="23" fillId="61" borderId="29" applyNumberFormat="0" applyProtection="0">
      <alignment horizontal="left" vertical="center" indent="1"/>
    </xf>
    <xf numFmtId="0" fontId="23" fillId="61" borderId="29" applyNumberFormat="0" applyProtection="0">
      <alignment horizontal="left" vertical="top" indent="1"/>
    </xf>
    <xf numFmtId="4" fontId="23" fillId="62" borderId="0" applyNumberFormat="0" applyProtection="0">
      <alignment horizontal="left" vertical="center" indent="1"/>
    </xf>
    <xf numFmtId="4" fontId="31" fillId="63" borderId="29" applyNumberFormat="0" applyProtection="0">
      <alignment horizontal="right" vertical="center"/>
    </xf>
    <xf numFmtId="4" fontId="31" fillId="64" borderId="29" applyNumberFormat="0" applyProtection="0">
      <alignment horizontal="right" vertical="center"/>
    </xf>
    <xf numFmtId="4" fontId="31" fillId="65" borderId="29" applyNumberFormat="0" applyProtection="0">
      <alignment horizontal="right" vertical="center"/>
    </xf>
    <xf numFmtId="4" fontId="31" fillId="66" borderId="29" applyNumberFormat="0" applyProtection="0">
      <alignment horizontal="right" vertical="center"/>
    </xf>
    <xf numFmtId="4" fontId="31" fillId="67" borderId="29" applyNumberFormat="0" applyProtection="0">
      <alignment horizontal="right" vertical="center"/>
    </xf>
    <xf numFmtId="4" fontId="31" fillId="68" borderId="29" applyNumberFormat="0" applyProtection="0">
      <alignment horizontal="right" vertical="center"/>
    </xf>
    <xf numFmtId="4" fontId="31" fillId="69" borderId="29" applyNumberFormat="0" applyProtection="0">
      <alignment horizontal="right" vertical="center"/>
    </xf>
    <xf numFmtId="4" fontId="31" fillId="70" borderId="29" applyNumberFormat="0" applyProtection="0">
      <alignment horizontal="right" vertical="center"/>
    </xf>
    <xf numFmtId="4" fontId="31" fillId="71" borderId="29" applyNumberFormat="0" applyProtection="0">
      <alignment horizontal="right" vertical="center"/>
    </xf>
    <xf numFmtId="4" fontId="23" fillId="72" borderId="30" applyNumberFormat="0" applyProtection="0">
      <alignment horizontal="left" vertical="center" indent="1"/>
    </xf>
    <xf numFmtId="4" fontId="31" fillId="73" borderId="0" applyNumberFormat="0" applyProtection="0">
      <alignment horizontal="left" vertical="center" indent="1"/>
    </xf>
    <xf numFmtId="4" fontId="137" fillId="74" borderId="0" applyNumberFormat="0" applyProtection="0">
      <alignment horizontal="left" vertical="center" indent="1"/>
    </xf>
    <xf numFmtId="4" fontId="31" fillId="62" borderId="29" applyNumberFormat="0" applyProtection="0">
      <alignment horizontal="right" vertical="center"/>
    </xf>
    <xf numFmtId="4" fontId="31" fillId="73" borderId="0" applyNumberFormat="0" applyProtection="0">
      <alignment horizontal="left" vertical="center" indent="1"/>
    </xf>
    <xf numFmtId="4" fontId="31" fillId="62" borderId="0" applyNumberFormat="0" applyProtection="0">
      <alignment horizontal="left" vertical="center" indent="1"/>
    </xf>
    <xf numFmtId="0" fontId="17" fillId="74" borderId="29" applyNumberFormat="0" applyProtection="0">
      <alignment horizontal="left" vertical="center" indent="1"/>
    </xf>
    <xf numFmtId="0" fontId="17" fillId="74" borderId="29" applyNumberFormat="0" applyProtection="0">
      <alignment horizontal="left" vertical="top" indent="1"/>
    </xf>
    <xf numFmtId="0" fontId="17" fillId="62" borderId="29" applyNumberFormat="0" applyProtection="0">
      <alignment horizontal="left" vertical="center" indent="1"/>
    </xf>
    <xf numFmtId="0" fontId="17" fillId="62" borderId="29" applyNumberFormat="0" applyProtection="0">
      <alignment horizontal="left" vertical="top" indent="1"/>
    </xf>
    <xf numFmtId="0" fontId="17" fillId="75" borderId="29" applyNumberFormat="0" applyProtection="0">
      <alignment horizontal="left" vertical="center" indent="1"/>
    </xf>
    <xf numFmtId="0" fontId="17" fillId="75" borderId="29" applyNumberFormat="0" applyProtection="0">
      <alignment horizontal="left" vertical="top" indent="1"/>
    </xf>
    <xf numFmtId="0" fontId="17" fillId="73" borderId="29" applyNumberFormat="0" applyProtection="0">
      <alignment horizontal="left" vertical="center" indent="1"/>
    </xf>
    <xf numFmtId="0" fontId="17" fillId="73" borderId="29" applyNumberFormat="0" applyProtection="0">
      <alignment horizontal="left" vertical="top" indent="1"/>
    </xf>
    <xf numFmtId="0" fontId="17" fillId="76" borderId="31" applyNumberFormat="0">
      <protection locked="0"/>
    </xf>
    <xf numFmtId="4" fontId="31" fillId="77" borderId="29" applyNumberFormat="0" applyProtection="0">
      <alignment vertical="center"/>
    </xf>
    <xf numFmtId="4" fontId="138" fillId="77" borderId="29" applyNumberFormat="0" applyProtection="0">
      <alignment vertical="center"/>
    </xf>
    <xf numFmtId="4" fontId="31" fillId="77" borderId="29" applyNumberFormat="0" applyProtection="0">
      <alignment horizontal="left" vertical="center" indent="1"/>
    </xf>
    <xf numFmtId="0" fontId="31" fillId="77" borderId="29" applyNumberFormat="0" applyProtection="0">
      <alignment horizontal="left" vertical="top" indent="1"/>
    </xf>
    <xf numFmtId="4" fontId="31" fillId="73" borderId="29" applyNumberFormat="0" applyProtection="0">
      <alignment horizontal="right" vertical="center"/>
    </xf>
    <xf numFmtId="4" fontId="138" fillId="73" borderId="29" applyNumberFormat="0" applyProtection="0">
      <alignment horizontal="right" vertical="center"/>
    </xf>
    <xf numFmtId="4" fontId="31" fillId="62" borderId="29" applyNumberFormat="0" applyProtection="0">
      <alignment horizontal="left" vertical="center" indent="1"/>
    </xf>
    <xf numFmtId="0" fontId="31" fillId="62" borderId="29" applyNumberFormat="0" applyProtection="0">
      <alignment horizontal="left" vertical="top" indent="1"/>
    </xf>
    <xf numFmtId="4" fontId="139" fillId="78" borderId="0" applyNumberFormat="0" applyProtection="0">
      <alignment horizontal="left" vertical="center" indent="1"/>
    </xf>
    <xf numFmtId="4" fontId="140" fillId="73" borderId="29" applyNumberFormat="0" applyProtection="0">
      <alignment horizontal="right" vertical="center"/>
    </xf>
    <xf numFmtId="183" fontId="141" fillId="0" borderId="0" applyFont="0" applyFill="0" applyBorder="0" applyAlignment="0" applyProtection="0"/>
    <xf numFmtId="226" fontId="142" fillId="0" borderId="0" applyFont="0" applyBorder="0" applyAlignment="0">
      <alignment horizontal="right"/>
    </xf>
    <xf numFmtId="227" fontId="122" fillId="0" borderId="0" applyFont="0" applyFill="0" applyBorder="0" applyAlignment="0" applyProtection="0"/>
    <xf numFmtId="228" fontId="122" fillId="0" borderId="0" applyFont="0" applyFill="0" applyBorder="0" applyAlignment="0" applyProtection="0"/>
    <xf numFmtId="0" fontId="143" fillId="0" borderId="0" applyNumberFormat="0" applyFill="0" applyBorder="0" applyAlignment="0" applyProtection="0"/>
    <xf numFmtId="229" fontId="101" fillId="0" borderId="32"/>
    <xf numFmtId="41" fontId="17" fillId="0" borderId="0" applyProtection="0">
      <alignment horizontal="center"/>
    </xf>
    <xf numFmtId="41" fontId="17" fillId="0" borderId="0" applyProtection="0">
      <alignment horizontal="center"/>
    </xf>
    <xf numFmtId="0" fontId="17" fillId="0" borderId="0"/>
    <xf numFmtId="0" fontId="144" fillId="0" borderId="0"/>
    <xf numFmtId="0" fontId="121" fillId="0" borderId="0"/>
    <xf numFmtId="40" fontId="64" fillId="0" borderId="0" applyProtection="0">
      <alignment horizontal="right"/>
    </xf>
    <xf numFmtId="49" fontId="31" fillId="0" borderId="0" applyFill="0" applyBorder="0" applyAlignment="0"/>
    <xf numFmtId="230" fontId="24" fillId="0" borderId="0" applyFill="0" applyBorder="0" applyAlignment="0"/>
    <xf numFmtId="231" fontId="24" fillId="0" borderId="0" applyFill="0" applyBorder="0" applyAlignment="0"/>
    <xf numFmtId="0" fontId="65" fillId="0" borderId="0" applyProtection="0">
      <alignment horizontal="left" vertical="top"/>
    </xf>
    <xf numFmtId="0" fontId="145" fillId="0" borderId="0" applyProtection="0"/>
    <xf numFmtId="0" fontId="66" fillId="0" borderId="0" applyProtection="0">
      <alignment horizontal="center"/>
    </xf>
    <xf numFmtId="0" fontId="110" fillId="0" borderId="33" applyProtection="0"/>
    <xf numFmtId="0" fontId="146" fillId="0" borderId="0" applyNumberFormat="0" applyFill="0" applyBorder="0" applyAlignment="0" applyProtection="0"/>
    <xf numFmtId="0" fontId="100" fillId="79" borderId="34" applyNumberFormat="0" applyAlignment="0" applyProtection="0"/>
    <xf numFmtId="226" fontId="24" fillId="0" borderId="0" applyFont="0" applyFill="0" applyBorder="0" applyAlignment="0" applyProtection="0"/>
    <xf numFmtId="232" fontId="24" fillId="0" borderId="0" applyFont="0" applyFill="0" applyBorder="0" applyAlignment="0" applyProtection="0"/>
    <xf numFmtId="0" fontId="147" fillId="0" borderId="0" applyNumberFormat="0" applyFill="0" applyBorder="0" applyProtection="0">
      <alignment horizontal="right"/>
    </xf>
    <xf numFmtId="0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48" fillId="0" borderId="0" applyProtection="0"/>
    <xf numFmtId="233" fontId="149" fillId="0" borderId="0" applyFont="0" applyFill="0" applyBorder="0" applyAlignment="0" applyProtection="0"/>
    <xf numFmtId="234" fontId="149" fillId="0" borderId="0" applyFont="0" applyFill="0" applyBorder="0" applyAlignment="0" applyProtection="0"/>
    <xf numFmtId="184" fontId="108" fillId="0" borderId="0" applyFont="0" applyFill="0" applyBorder="0" applyAlignment="0" applyProtection="0"/>
    <xf numFmtId="184" fontId="108" fillId="0" borderId="0" applyFont="0" applyFill="0" applyBorder="0" applyAlignment="0" applyProtection="0"/>
    <xf numFmtId="9" fontId="150" fillId="0" borderId="0" applyFont="0" applyFill="0" applyBorder="0" applyAlignment="0" applyProtection="0"/>
    <xf numFmtId="0" fontId="24" fillId="0" borderId="0">
      <alignment horizontal="left"/>
    </xf>
    <xf numFmtId="0" fontId="151" fillId="0" borderId="0"/>
    <xf numFmtId="0" fontId="17" fillId="0" borderId="0"/>
    <xf numFmtId="179" fontId="152" fillId="0" borderId="0" applyFont="0" applyFill="0" applyBorder="0" applyAlignment="0" applyProtection="0"/>
    <xf numFmtId="185" fontId="152" fillId="0" borderId="0" applyFont="0" applyFill="0" applyBorder="0" applyAlignment="0" applyProtection="0"/>
    <xf numFmtId="235" fontId="17" fillId="0" borderId="0" applyFont="0" applyFill="0" applyBorder="0" applyAlignment="0" applyProtection="0"/>
    <xf numFmtId="236" fontId="101" fillId="0" borderId="0" applyFont="0" applyFill="0" applyBorder="0" applyAlignment="0" applyProtection="0"/>
    <xf numFmtId="183" fontId="152" fillId="0" borderId="0" applyFont="0" applyFill="0" applyBorder="0" applyAlignment="0" applyProtection="0"/>
    <xf numFmtId="184" fontId="152" fillId="0" borderId="0" applyFont="0" applyFill="0" applyBorder="0" applyAlignment="0" applyProtection="0"/>
    <xf numFmtId="0" fontId="152" fillId="0" borderId="0"/>
    <xf numFmtId="9" fontId="24" fillId="0" borderId="0" applyFont="0" applyFill="0" applyBorder="0" applyAlignment="0" applyProtection="0">
      <alignment vertical="center"/>
    </xf>
    <xf numFmtId="0" fontId="101" fillId="0" borderId="0"/>
    <xf numFmtId="179" fontId="17" fillId="0" borderId="0" applyFont="0" applyFill="0" applyBorder="0" applyAlignment="0" applyProtection="0"/>
    <xf numFmtId="4" fontId="101" fillId="0" borderId="0" applyFont="0" applyFill="0" applyBorder="0" applyAlignment="0" applyProtection="0"/>
    <xf numFmtId="41" fontId="153" fillId="0" borderId="0" applyFont="0" applyFill="0" applyBorder="0" applyAlignment="0" applyProtection="0"/>
    <xf numFmtId="43" fontId="153" fillId="0" borderId="0" applyFont="0" applyFill="0" applyBorder="0" applyAlignment="0" applyProtection="0"/>
    <xf numFmtId="207" fontId="153" fillId="0" borderId="0" applyFont="0" applyFill="0" applyBorder="0" applyAlignment="0" applyProtection="0"/>
    <xf numFmtId="212" fontId="153" fillId="0" borderId="0" applyFont="0" applyFill="0" applyBorder="0" applyAlignment="0" applyProtection="0"/>
    <xf numFmtId="0" fontId="86" fillId="0" borderId="0" applyNumberFormat="0" applyFill="0" applyBorder="0" applyAlignment="0" applyProtection="0">
      <alignment vertical="top"/>
      <protection locked="0"/>
    </xf>
    <xf numFmtId="9" fontId="154" fillId="0" borderId="0" applyFont="0" applyFill="0" applyBorder="0" applyAlignment="0" applyProtection="0"/>
    <xf numFmtId="0" fontId="153" fillId="0" borderId="0"/>
    <xf numFmtId="235" fontId="85" fillId="0" borderId="0" applyFont="0" applyFill="0" applyBorder="0" applyAlignment="0" applyProtection="0"/>
    <xf numFmtId="237" fontId="85" fillId="0" borderId="0" applyFont="0" applyFill="0" applyBorder="0" applyAlignment="0" applyProtection="0"/>
    <xf numFmtId="0" fontId="85" fillId="0" borderId="0" applyFont="0" applyFill="0" applyBorder="0" applyAlignment="0" applyProtection="0"/>
    <xf numFmtId="238" fontId="85" fillId="0" borderId="0" applyFont="0" applyFill="0" applyBorder="0" applyAlignment="0" applyProtection="0"/>
    <xf numFmtId="0" fontId="155" fillId="0" borderId="0"/>
    <xf numFmtId="0" fontId="82" fillId="23" borderId="0">
      <alignment horizontal="centerContinuous" vertical="center"/>
    </xf>
    <xf numFmtId="0" fontId="82" fillId="23" borderId="0">
      <alignment horizontal="centerContinuous" vertical="center"/>
    </xf>
    <xf numFmtId="183" fontId="156" fillId="0" borderId="0" applyFont="0" applyFill="0" applyBorder="0" applyAlignment="0" applyProtection="0"/>
    <xf numFmtId="0" fontId="108" fillId="0" borderId="0" applyFont="0" applyFill="0" applyBorder="0" applyAlignment="0" applyProtection="0"/>
    <xf numFmtId="185" fontId="141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57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9" fillId="0" borderId="0"/>
    <xf numFmtId="0" fontId="160" fillId="0" borderId="0"/>
    <xf numFmtId="185" fontId="17" fillId="0" borderId="0" applyFont="0" applyFill="0" applyBorder="0" applyAlignment="0" applyProtection="0"/>
    <xf numFmtId="179" fontId="17" fillId="0" borderId="0" applyFont="0" applyFill="0" applyBorder="0" applyAlignment="0" applyProtection="0"/>
    <xf numFmtId="239" fontId="161" fillId="0" borderId="0">
      <alignment horizontal="center" vertical="center" wrapText="1"/>
    </xf>
    <xf numFmtId="0" fontId="162" fillId="0" borderId="0"/>
    <xf numFmtId="2" fontId="163" fillId="0" borderId="14">
      <alignment horizontal="center"/>
    </xf>
    <xf numFmtId="189" fontId="17" fillId="0" borderId="0" applyProtection="0"/>
    <xf numFmtId="41" fontId="20" fillId="0" borderId="0" applyFont="0" applyFill="0" applyBorder="0" applyAlignment="0" applyProtection="0"/>
    <xf numFmtId="38" fontId="24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/>
    <xf numFmtId="38" fontId="125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/>
    <xf numFmtId="38" fontId="125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0" fontId="24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7" fillId="0" borderId="0">
      <alignment vertical="center"/>
    </xf>
    <xf numFmtId="0" fontId="127" fillId="0" borderId="0">
      <alignment vertical="center"/>
    </xf>
    <xf numFmtId="0" fontId="127" fillId="0" borderId="0">
      <alignment vertical="center"/>
    </xf>
    <xf numFmtId="0" fontId="127" fillId="0" borderId="0">
      <alignment vertical="center"/>
    </xf>
    <xf numFmtId="0" fontId="125" fillId="0" borderId="0">
      <alignment vertical="center"/>
    </xf>
    <xf numFmtId="0" fontId="127" fillId="0" borderId="0">
      <alignment vertical="center"/>
    </xf>
    <xf numFmtId="0" fontId="127" fillId="0" borderId="0">
      <alignment vertical="center"/>
    </xf>
    <xf numFmtId="0" fontId="127" fillId="0" borderId="0">
      <alignment vertical="center"/>
    </xf>
    <xf numFmtId="0" fontId="127" fillId="0" borderId="0">
      <alignment vertical="center"/>
    </xf>
    <xf numFmtId="0" fontId="24" fillId="0" borderId="0"/>
    <xf numFmtId="0" fontId="127" fillId="0" borderId="0"/>
    <xf numFmtId="0" fontId="127" fillId="0" borderId="0"/>
    <xf numFmtId="179" fontId="85" fillId="0" borderId="0" applyFont="0" applyFill="0" applyBorder="0" applyAlignment="0" applyProtection="0"/>
    <xf numFmtId="185" fontId="85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181" fontId="24" fillId="0" borderId="0" applyFont="0" applyFill="0" applyBorder="0" applyAlignment="0" applyProtection="0">
      <alignment vertical="center"/>
    </xf>
    <xf numFmtId="0" fontId="164" fillId="0" borderId="0" applyNumberFormat="0" applyFill="0" applyBorder="0" applyAlignment="0" applyProtection="0">
      <alignment vertical="top"/>
      <protection locked="0"/>
    </xf>
    <xf numFmtId="0" fontId="1" fillId="0" borderId="0"/>
    <xf numFmtId="0" fontId="1" fillId="0" borderId="0"/>
    <xf numFmtId="41" fontId="20" fillId="0" borderId="0" applyFont="0" applyFill="0" applyBorder="0" applyAlignment="0" applyProtection="0"/>
    <xf numFmtId="0" fontId="79" fillId="0" borderId="0"/>
    <xf numFmtId="41" fontId="1" fillId="0" borderId="0" applyFont="0" applyFill="0" applyBorder="0" applyAlignment="0" applyProtection="0"/>
    <xf numFmtId="0" fontId="79" fillId="0" borderId="0">
      <alignment vertical="center"/>
    </xf>
    <xf numFmtId="38" fontId="79" fillId="0" borderId="0" applyFont="0" applyFill="0" applyBorder="0" applyAlignment="0" applyProtection="0">
      <alignment vertical="center"/>
    </xf>
    <xf numFmtId="0" fontId="110" fillId="0" borderId="33" applyNumberFormat="0" applyFill="0" applyAlignment="0" applyProtection="0"/>
    <xf numFmtId="4" fontId="140" fillId="73" borderId="29" applyNumberFormat="0" applyProtection="0">
      <alignment horizontal="right" vertical="center"/>
    </xf>
    <xf numFmtId="0" fontId="31" fillId="62" borderId="29" applyNumberFormat="0" applyProtection="0">
      <alignment horizontal="left" vertical="top" indent="1"/>
    </xf>
    <xf numFmtId="4" fontId="31" fillId="62" borderId="29" applyNumberFormat="0" applyProtection="0">
      <alignment horizontal="left" vertical="center" indent="1"/>
    </xf>
    <xf numFmtId="4" fontId="138" fillId="73" borderId="29" applyNumberFormat="0" applyProtection="0">
      <alignment horizontal="right" vertical="center"/>
    </xf>
    <xf numFmtId="4" fontId="31" fillId="73" borderId="29" applyNumberFormat="0" applyProtection="0">
      <alignment horizontal="right" vertical="center"/>
    </xf>
    <xf numFmtId="0" fontId="31" fillId="77" borderId="29" applyNumberFormat="0" applyProtection="0">
      <alignment horizontal="left" vertical="top" indent="1"/>
    </xf>
    <xf numFmtId="4" fontId="31" fillId="77" borderId="29" applyNumberFormat="0" applyProtection="0">
      <alignment horizontal="left" vertical="center" indent="1"/>
    </xf>
    <xf numFmtId="4" fontId="138" fillId="77" borderId="29" applyNumberFormat="0" applyProtection="0">
      <alignment vertical="center"/>
    </xf>
    <xf numFmtId="0" fontId="76" fillId="0" borderId="8">
      <alignment horizontal="center"/>
    </xf>
    <xf numFmtId="49" fontId="17" fillId="0" borderId="0" applyAlignment="0">
      <protection locked="0"/>
    </xf>
    <xf numFmtId="49" fontId="17" fillId="0" borderId="0" applyAlignment="0">
      <protection locked="0"/>
    </xf>
    <xf numFmtId="49" fontId="17" fillId="0" borderId="0" applyAlignment="0">
      <protection locked="0"/>
    </xf>
    <xf numFmtId="0" fontId="165" fillId="0" borderId="0" applyNumberFormat="0" applyFill="0" applyBorder="0" applyAlignment="0" applyProtection="0"/>
    <xf numFmtId="0" fontId="166" fillId="0" borderId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27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27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27" fillId="0" borderId="0" applyFont="0" applyFill="0" applyBorder="0" applyAlignment="0" applyProtection="0"/>
    <xf numFmtId="43" fontId="127" fillId="0" borderId="0" applyFont="0" applyFill="0" applyBorder="0" applyAlignment="0" applyProtection="0"/>
    <xf numFmtId="43" fontId="127" fillId="0" borderId="0" applyFont="0" applyFill="0" applyBorder="0" applyAlignment="0" applyProtection="0"/>
    <xf numFmtId="43" fontId="127" fillId="0" borderId="0" applyFont="0" applyFill="0" applyBorder="0" applyAlignment="0" applyProtection="0"/>
    <xf numFmtId="189" fontId="17" fillId="0" borderId="0" applyFill="0" applyAlignment="0" applyProtection="0"/>
    <xf numFmtId="189" fontId="17" fillId="0" borderId="0" applyFill="0" applyAlignment="0" applyProtection="0"/>
    <xf numFmtId="189" fontId="17" fillId="0" borderId="0" applyFill="0" applyAlignment="0" applyProtection="0"/>
    <xf numFmtId="189" fontId="17" fillId="0" borderId="0" applyFill="0" applyAlignment="0" applyProtection="0"/>
    <xf numFmtId="189" fontId="17" fillId="0" borderId="0" applyFill="0" applyAlignment="0" applyProtection="0"/>
    <xf numFmtId="189" fontId="17" fillId="0" borderId="0" applyFill="0" applyAlignment="0" applyProtection="0"/>
    <xf numFmtId="0" fontId="101" fillId="0" borderId="0"/>
    <xf numFmtId="0" fontId="166" fillId="0" borderId="0"/>
    <xf numFmtId="0" fontId="166" fillId="0" borderId="0"/>
    <xf numFmtId="197" fontId="167" fillId="0" borderId="0" applyFont="0" applyFill="0" applyBorder="0" applyAlignment="0" applyProtection="0"/>
    <xf numFmtId="0" fontId="47" fillId="0" borderId="15">
      <alignment horizontal="left" vertical="center"/>
    </xf>
    <xf numFmtId="0" fontId="5" fillId="0" borderId="0" applyNumberFormat="0" applyFill="0" applyBorder="0" applyAlignment="0" applyProtection="0"/>
    <xf numFmtId="10" fontId="27" fillId="25" borderId="8" applyNumberFormat="0" applyBorder="0" applyAlignment="0" applyProtection="0"/>
    <xf numFmtId="0" fontId="48" fillId="0" borderId="13" applyBorder="0" applyAlignment="0"/>
    <xf numFmtId="200" fontId="168" fillId="0" borderId="0"/>
    <xf numFmtId="0" fontId="166" fillId="0" borderId="0"/>
    <xf numFmtId="0" fontId="21" fillId="0" borderId="0"/>
    <xf numFmtId="0" fontId="127" fillId="0" borderId="0"/>
    <xf numFmtId="0" fontId="1" fillId="0" borderId="0"/>
    <xf numFmtId="0" fontId="1" fillId="0" borderId="0"/>
    <xf numFmtId="0" fontId="127" fillId="0" borderId="0"/>
    <xf numFmtId="0" fontId="1" fillId="0" borderId="0"/>
    <xf numFmtId="0" fontId="52" fillId="0" borderId="0"/>
    <xf numFmtId="0" fontId="127" fillId="0" borderId="0"/>
    <xf numFmtId="0" fontId="17" fillId="0" borderId="0"/>
    <xf numFmtId="0" fontId="52" fillId="0" borderId="0"/>
    <xf numFmtId="0" fontId="17" fillId="0" borderId="0"/>
    <xf numFmtId="0" fontId="52" fillId="0" borderId="0"/>
    <xf numFmtId="0" fontId="52" fillId="0" borderId="0"/>
    <xf numFmtId="0" fontId="19" fillId="0" borderId="0"/>
    <xf numFmtId="0" fontId="127" fillId="0" borderId="0"/>
    <xf numFmtId="0" fontId="1" fillId="0" borderId="0"/>
    <xf numFmtId="240" fontId="52" fillId="0" borderId="0"/>
    <xf numFmtId="0" fontId="127" fillId="0" borderId="0"/>
    <xf numFmtId="0" fontId="127" fillId="0" borderId="0"/>
    <xf numFmtId="0" fontId="1" fillId="0" borderId="0"/>
    <xf numFmtId="0" fontId="14" fillId="0" borderId="0"/>
    <xf numFmtId="0" fontId="127" fillId="0" borderId="0"/>
    <xf numFmtId="0" fontId="1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7" fillId="0" borderId="0"/>
    <xf numFmtId="0" fontId="127" fillId="0" borderId="0"/>
    <xf numFmtId="0" fontId="1" fillId="0" borderId="0"/>
    <xf numFmtId="0" fontId="127" fillId="0" borderId="0"/>
    <xf numFmtId="4" fontId="129" fillId="0" borderId="0">
      <alignment horizontal="center" vertical="top"/>
    </xf>
    <xf numFmtId="4" fontId="130" fillId="0" borderId="0">
      <alignment horizontal="center" vertical="top"/>
    </xf>
    <xf numFmtId="4" fontId="131" fillId="0" borderId="0">
      <alignment horizontal="left" vertical="top"/>
    </xf>
    <xf numFmtId="4" fontId="131" fillId="0" borderId="0">
      <alignment horizontal="center" vertical="top"/>
    </xf>
    <xf numFmtId="4" fontId="131" fillId="0" borderId="0">
      <alignment horizontal="right" vertical="top"/>
    </xf>
    <xf numFmtId="4" fontId="169" fillId="0" borderId="0">
      <alignment horizontal="left" vertical="top"/>
    </xf>
    <xf numFmtId="4" fontId="131" fillId="0" borderId="0">
      <alignment horizontal="left" vertical="top"/>
    </xf>
    <xf numFmtId="4" fontId="131" fillId="0" borderId="0">
      <alignment horizontal="right" vertical="top"/>
    </xf>
    <xf numFmtId="4" fontId="132" fillId="0" borderId="0">
      <alignment horizontal="center" vertical="top"/>
    </xf>
    <xf numFmtId="4" fontId="10" fillId="0" borderId="0">
      <alignment horizontal="right" vertical="top"/>
    </xf>
    <xf numFmtId="4" fontId="133" fillId="0" borderId="0">
      <alignment horizontal="center" vertical="top"/>
    </xf>
    <xf numFmtId="4" fontId="16" fillId="0" borderId="0">
      <alignment horizontal="left" vertical="top"/>
    </xf>
    <xf numFmtId="4" fontId="10" fillId="0" borderId="0">
      <alignment horizontal="left" vertical="top"/>
    </xf>
    <xf numFmtId="4" fontId="16" fillId="0" borderId="0">
      <alignment horizontal="right" vertical="top"/>
    </xf>
    <xf numFmtId="4" fontId="135" fillId="0" borderId="0">
      <alignment horizontal="right" vertical="top"/>
    </xf>
    <xf numFmtId="4" fontId="131" fillId="0" borderId="0">
      <alignment horizontal="center" vertical="top"/>
    </xf>
    <xf numFmtId="4" fontId="135" fillId="0" borderId="0">
      <alignment horizontal="right" vertical="top"/>
    </xf>
    <xf numFmtId="4" fontId="131" fillId="0" borderId="0">
      <alignment horizontal="left" vertical="top"/>
    </xf>
    <xf numFmtId="4" fontId="131" fillId="0" borderId="0">
      <alignment horizontal="center" vertical="top"/>
    </xf>
    <xf numFmtId="4" fontId="131" fillId="0" borderId="0">
      <alignment horizontal="right" vertical="top"/>
    </xf>
    <xf numFmtId="0" fontId="76" fillId="0" borderId="8">
      <alignment horizontal="center"/>
    </xf>
    <xf numFmtId="40" fontId="170" fillId="0" borderId="0" applyBorder="0">
      <alignment horizontal="right"/>
    </xf>
    <xf numFmtId="15" fontId="78" fillId="0" borderId="8">
      <alignment horizontal="center"/>
    </xf>
    <xf numFmtId="0" fontId="171" fillId="0" borderId="0">
      <alignment horizontal="center"/>
    </xf>
    <xf numFmtId="0" fontId="172" fillId="0" borderId="0" applyNumberFormat="0" applyFont="0" applyFill="0" applyBorder="0" applyProtection="0">
      <alignment horizontal="center" vertical="center" wrapText="1"/>
    </xf>
    <xf numFmtId="0" fontId="1" fillId="0" borderId="0"/>
    <xf numFmtId="43" fontId="1" fillId="0" borderId="0" applyFont="0" applyFill="0" applyBorder="0" applyAlignment="0" applyProtection="0"/>
    <xf numFmtId="4" fontId="31" fillId="77" borderId="29" applyNumberFormat="0" applyProtection="0">
      <alignment vertical="center"/>
    </xf>
    <xf numFmtId="0" fontId="17" fillId="73" borderId="29" applyNumberFormat="0" applyProtection="0">
      <alignment horizontal="left" vertical="top" indent="1"/>
    </xf>
    <xf numFmtId="0" fontId="17" fillId="73" borderId="29" applyNumberFormat="0" applyProtection="0">
      <alignment horizontal="left" vertical="center" indent="1"/>
    </xf>
    <xf numFmtId="0" fontId="17" fillId="75" borderId="29" applyNumberFormat="0" applyProtection="0">
      <alignment horizontal="left" vertical="top" indent="1"/>
    </xf>
    <xf numFmtId="0" fontId="17" fillId="75" borderId="29" applyNumberFormat="0" applyProtection="0">
      <alignment horizontal="left" vertical="center" indent="1"/>
    </xf>
    <xf numFmtId="0" fontId="17" fillId="62" borderId="29" applyNumberFormat="0" applyProtection="0">
      <alignment horizontal="left" vertical="top" indent="1"/>
    </xf>
    <xf numFmtId="0" fontId="17" fillId="62" borderId="29" applyNumberFormat="0" applyProtection="0">
      <alignment horizontal="left" vertical="center" indent="1"/>
    </xf>
    <xf numFmtId="0" fontId="17" fillId="74" borderId="29" applyNumberFormat="0" applyProtection="0">
      <alignment horizontal="left" vertical="top" indent="1"/>
    </xf>
    <xf numFmtId="0" fontId="17" fillId="74" borderId="29" applyNumberFormat="0" applyProtection="0">
      <alignment horizontal="left" vertical="center" indent="1"/>
    </xf>
    <xf numFmtId="4" fontId="31" fillId="62" borderId="29" applyNumberFormat="0" applyProtection="0">
      <alignment horizontal="right" vertical="center"/>
    </xf>
    <xf numFmtId="4" fontId="31" fillId="71" borderId="29" applyNumberFormat="0" applyProtection="0">
      <alignment horizontal="right" vertical="center"/>
    </xf>
    <xf numFmtId="4" fontId="31" fillId="70" borderId="29" applyNumberFormat="0" applyProtection="0">
      <alignment horizontal="right" vertical="center"/>
    </xf>
    <xf numFmtId="4" fontId="31" fillId="69" borderId="29" applyNumberFormat="0" applyProtection="0">
      <alignment horizontal="right" vertical="center"/>
    </xf>
    <xf numFmtId="4" fontId="31" fillId="68" borderId="29" applyNumberFormat="0" applyProtection="0">
      <alignment horizontal="right" vertical="center"/>
    </xf>
    <xf numFmtId="4" fontId="31" fillId="67" borderId="29" applyNumberFormat="0" applyProtection="0">
      <alignment horizontal="right" vertical="center"/>
    </xf>
    <xf numFmtId="4" fontId="31" fillId="66" borderId="29" applyNumberFormat="0" applyProtection="0">
      <alignment horizontal="right" vertical="center"/>
    </xf>
    <xf numFmtId="4" fontId="31" fillId="65" borderId="29" applyNumberFormat="0" applyProtection="0">
      <alignment horizontal="right" vertical="center"/>
    </xf>
    <xf numFmtId="4" fontId="31" fillId="64" borderId="29" applyNumberFormat="0" applyProtection="0">
      <alignment horizontal="right" vertical="center"/>
    </xf>
    <xf numFmtId="4" fontId="31" fillId="63" borderId="29" applyNumberFormat="0" applyProtection="0">
      <alignment horizontal="right" vertical="center"/>
    </xf>
    <xf numFmtId="0" fontId="23" fillId="61" borderId="29" applyNumberFormat="0" applyProtection="0">
      <alignment horizontal="left" vertical="top" indent="1"/>
    </xf>
    <xf numFmtId="4" fontId="23" fillId="61" borderId="29" applyNumberFormat="0" applyProtection="0">
      <alignment horizontal="left" vertical="center" indent="1"/>
    </xf>
    <xf numFmtId="4" fontId="136" fillId="61" borderId="29" applyNumberFormat="0" applyProtection="0">
      <alignment vertical="center"/>
    </xf>
    <xf numFmtId="4" fontId="23" fillId="61" borderId="29" applyNumberFormat="0" applyProtection="0">
      <alignment vertical="center"/>
    </xf>
    <xf numFmtId="0" fontId="126" fillId="89" borderId="28" applyNumberFormat="0" applyAlignment="0" applyProtection="0"/>
    <xf numFmtId="0" fontId="17" fillId="77" borderId="27" applyNumberFormat="0" applyFont="0" applyAlignment="0" applyProtection="0"/>
    <xf numFmtId="0" fontId="119" fillId="84" borderId="20" applyNumberFormat="0" applyAlignment="0" applyProtection="0"/>
    <xf numFmtId="0" fontId="125" fillId="80" borderId="0" applyNumberFormat="0" applyBorder="0" applyAlignment="0" applyProtection="0">
      <alignment vertical="center"/>
    </xf>
    <xf numFmtId="0" fontId="125" fillId="63" borderId="0" applyNumberFormat="0" applyBorder="0" applyAlignment="0" applyProtection="0">
      <alignment vertical="center"/>
    </xf>
    <xf numFmtId="0" fontId="125" fillId="81" borderId="0" applyNumberFormat="0" applyBorder="0" applyAlignment="0" applyProtection="0">
      <alignment vertical="center"/>
    </xf>
    <xf numFmtId="0" fontId="125" fillId="82" borderId="0" applyNumberFormat="0" applyBorder="0" applyAlignment="0" applyProtection="0">
      <alignment vertical="center"/>
    </xf>
    <xf numFmtId="0" fontId="125" fillId="83" borderId="0" applyNumberFormat="0" applyBorder="0" applyAlignment="0" applyProtection="0">
      <alignment vertical="center"/>
    </xf>
    <xf numFmtId="0" fontId="125" fillId="84" borderId="0" applyNumberFormat="0" applyBorder="0" applyAlignment="0" applyProtection="0">
      <alignment vertical="center"/>
    </xf>
    <xf numFmtId="0" fontId="125" fillId="75" borderId="0" applyNumberFormat="0" applyBorder="0" applyAlignment="0" applyProtection="0">
      <alignment vertical="center"/>
    </xf>
    <xf numFmtId="0" fontId="125" fillId="64" borderId="0" applyNumberFormat="0" applyBorder="0" applyAlignment="0" applyProtection="0">
      <alignment vertical="center"/>
    </xf>
    <xf numFmtId="0" fontId="125" fillId="71" borderId="0" applyNumberFormat="0" applyBorder="0" applyAlignment="0" applyProtection="0">
      <alignment vertical="center"/>
    </xf>
    <xf numFmtId="0" fontId="125" fillId="82" borderId="0" applyNumberFormat="0" applyBorder="0" applyAlignment="0" applyProtection="0">
      <alignment vertical="center"/>
    </xf>
    <xf numFmtId="0" fontId="125" fillId="75" borderId="0" applyNumberFormat="0" applyBorder="0" applyAlignment="0" applyProtection="0">
      <alignment vertical="center"/>
    </xf>
    <xf numFmtId="0" fontId="125" fillId="66" borderId="0" applyNumberFormat="0" applyBorder="0" applyAlignment="0" applyProtection="0">
      <alignment vertical="center"/>
    </xf>
    <xf numFmtId="0" fontId="97" fillId="85" borderId="0" applyNumberFormat="0" applyBorder="0" applyAlignment="0" applyProtection="0"/>
    <xf numFmtId="0" fontId="97" fillId="64" borderId="0" applyNumberFormat="0" applyBorder="0" applyAlignment="0" applyProtection="0"/>
    <xf numFmtId="0" fontId="97" fillId="71" borderId="0" applyNumberFormat="0" applyBorder="0" applyAlignment="0" applyProtection="0"/>
    <xf numFmtId="0" fontId="97" fillId="86" borderId="0" applyNumberFormat="0" applyBorder="0" applyAlignment="0" applyProtection="0"/>
    <xf numFmtId="0" fontId="97" fillId="87" borderId="0" applyNumberFormat="0" applyBorder="0" applyAlignment="0" applyProtection="0"/>
    <xf numFmtId="0" fontId="97" fillId="67" borderId="0" applyNumberFormat="0" applyBorder="0" applyAlignment="0" applyProtection="0"/>
    <xf numFmtId="0" fontId="97" fillId="88" borderId="0" applyNumberFormat="0" applyBorder="0" applyAlignment="0" applyProtection="0"/>
    <xf numFmtId="0" fontId="97" fillId="65" borderId="0" applyNumberFormat="0" applyBorder="0" applyAlignment="0" applyProtection="0"/>
    <xf numFmtId="0" fontId="97" fillId="69" borderId="0" applyNumberFormat="0" applyBorder="0" applyAlignment="0" applyProtection="0"/>
    <xf numFmtId="0" fontId="97" fillId="86" borderId="0" applyNumberFormat="0" applyBorder="0" applyAlignment="0" applyProtection="0"/>
    <xf numFmtId="0" fontId="97" fillId="87" borderId="0" applyNumberFormat="0" applyBorder="0" applyAlignment="0" applyProtection="0"/>
    <xf numFmtId="0" fontId="97" fillId="68" borderId="0" applyNumberFormat="0" applyBorder="0" applyAlignment="0" applyProtection="0"/>
    <xf numFmtId="0" fontId="99" fillId="63" borderId="0" applyNumberFormat="0" applyBorder="0" applyAlignment="0" applyProtection="0"/>
    <xf numFmtId="0" fontId="102" fillId="89" borderId="20" applyNumberFormat="0" applyAlignment="0" applyProtection="0"/>
    <xf numFmtId="0" fontId="104" fillId="90" borderId="21" applyNumberFormat="0" applyAlignment="0" applyProtection="0"/>
    <xf numFmtId="0" fontId="112" fillId="0" borderId="0" applyNumberFormat="0" applyFill="0" applyBorder="0" applyAlignment="0" applyProtection="0"/>
    <xf numFmtId="0" fontId="114" fillId="81" borderId="0" applyNumberFormat="0" applyBorder="0" applyAlignment="0" applyProtection="0"/>
    <xf numFmtId="0" fontId="115" fillId="0" borderId="22" applyNumberFormat="0" applyFill="0" applyAlignment="0" applyProtection="0"/>
    <xf numFmtId="0" fontId="116" fillId="0" borderId="23" applyNumberFormat="0" applyFill="0" applyAlignment="0" applyProtection="0"/>
    <xf numFmtId="0" fontId="117" fillId="0" borderId="24" applyNumberFormat="0" applyFill="0" applyAlignment="0" applyProtection="0"/>
    <xf numFmtId="0" fontId="117" fillId="0" borderId="0" applyNumberFormat="0" applyFill="0" applyBorder="0" applyAlignment="0" applyProtection="0"/>
    <xf numFmtId="0" fontId="119" fillId="84" borderId="20" applyNumberFormat="0" applyAlignment="0" applyProtection="0"/>
    <xf numFmtId="0" fontId="120" fillId="0" borderId="25" applyNumberFormat="0" applyFill="0" applyAlignment="0" applyProtection="0"/>
    <xf numFmtId="0" fontId="69" fillId="61" borderId="0" applyNumberFormat="0" applyBorder="0" applyAlignment="0" applyProtection="0"/>
    <xf numFmtId="0" fontId="14" fillId="0" borderId="0"/>
    <xf numFmtId="0" fontId="127" fillId="0" borderId="0"/>
    <xf numFmtId="0" fontId="127" fillId="0" borderId="0"/>
    <xf numFmtId="0" fontId="17" fillId="77" borderId="27" applyNumberFormat="0" applyFont="0" applyAlignment="0" applyProtection="0"/>
    <xf numFmtId="0" fontId="126" fillId="89" borderId="28" applyNumberFormat="0" applyAlignment="0" applyProtection="0"/>
    <xf numFmtId="0" fontId="17" fillId="76" borderId="8" applyNumberFormat="0">
      <protection locked="0"/>
    </xf>
    <xf numFmtId="0" fontId="173" fillId="0" borderId="0" applyNumberFormat="0" applyFill="0" applyBorder="0" applyAlignment="0" applyProtection="0"/>
    <xf numFmtId="0" fontId="110" fillId="0" borderId="33" applyNumberFormat="0" applyFill="0" applyAlignment="0" applyProtection="0"/>
    <xf numFmtId="0" fontId="148" fillId="0" borderId="0" applyNumberFormat="0" applyFill="0" applyBorder="0" applyAlignment="0" applyProtection="0"/>
    <xf numFmtId="0" fontId="24" fillId="0" borderId="0">
      <alignment vertical="center"/>
    </xf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1" fillId="0" borderId="0"/>
    <xf numFmtId="0" fontId="1" fillId="0" borderId="0"/>
    <xf numFmtId="41" fontId="1" fillId="0" borderId="0" applyFont="0" applyFill="0" applyBorder="0" applyAlignment="0" applyProtection="0"/>
    <xf numFmtId="0" fontId="125" fillId="0" borderId="0"/>
    <xf numFmtId="41" fontId="14" fillId="0" borderId="0" applyFont="0" applyFill="0" applyBorder="0" applyAlignment="0" applyProtection="0"/>
    <xf numFmtId="0" fontId="102" fillId="89" borderId="20" applyNumberFormat="0" applyAlignment="0" applyProtection="0"/>
    <xf numFmtId="0" fontId="21" fillId="83" borderId="0" applyNumberFormat="0" applyBorder="0" applyAlignment="0" applyProtection="0"/>
    <xf numFmtId="0" fontId="21" fillId="84" borderId="0" applyNumberFormat="0" applyBorder="0" applyAlignment="0" applyProtection="0"/>
    <xf numFmtId="0" fontId="1" fillId="11" borderId="0" applyNumberFormat="0" applyBorder="0" applyAlignment="0" applyProtection="0"/>
    <xf numFmtId="0" fontId="21" fillId="76" borderId="0" applyNumberFormat="0" applyBorder="0" applyAlignment="0" applyProtection="0"/>
    <xf numFmtId="0" fontId="21" fillId="77" borderId="0" applyNumberFormat="0" applyBorder="0" applyAlignment="0" applyProtection="0"/>
    <xf numFmtId="0" fontId="21" fillId="80" borderId="0" applyNumberFormat="0" applyBorder="0" applyAlignment="0" applyProtection="0"/>
    <xf numFmtId="0" fontId="21" fillId="81" borderId="0" applyNumberFormat="0" applyBorder="0" applyAlignment="0" applyProtection="0"/>
    <xf numFmtId="0" fontId="21" fillId="84" borderId="0" applyNumberFormat="0" applyBorder="0" applyAlignment="0" applyProtection="0"/>
    <xf numFmtId="0" fontId="21" fillId="89" borderId="0" applyNumberFormat="0" applyBorder="0" applyAlignment="0" applyProtection="0"/>
    <xf numFmtId="0" fontId="21" fillId="61" borderId="0" applyNumberFormat="0" applyBorder="0" applyAlignment="0" applyProtection="0"/>
    <xf numFmtId="0" fontId="21" fillId="61" borderId="0" applyNumberFormat="0" applyBorder="0" applyAlignment="0" applyProtection="0"/>
    <xf numFmtId="0" fontId="97" fillId="75" borderId="0" applyNumberFormat="0" applyBorder="0" applyAlignment="0" applyProtection="0"/>
    <xf numFmtId="0" fontId="97" fillId="84" borderId="0" applyNumberFormat="0" applyBorder="0" applyAlignment="0" applyProtection="0"/>
    <xf numFmtId="0" fontId="97" fillId="89" borderId="0" applyNumberFormat="0" applyBorder="0" applyAlignment="0" applyProtection="0"/>
    <xf numFmtId="0" fontId="97" fillId="61" borderId="0" applyNumberFormat="0" applyBorder="0" applyAlignment="0" applyProtection="0"/>
    <xf numFmtId="0" fontId="97" fillId="69" borderId="0" applyNumberFormat="0" applyBorder="0" applyAlignment="0" applyProtection="0"/>
    <xf numFmtId="0" fontId="97" fillId="87" borderId="0" applyNumberFormat="0" applyBorder="0" applyAlignment="0" applyProtection="0"/>
    <xf numFmtId="0" fontId="97" fillId="68" borderId="0" applyNumberFormat="0" applyBorder="0" applyAlignment="0" applyProtection="0"/>
    <xf numFmtId="0" fontId="97" fillId="90" borderId="0" applyNumberFormat="0" applyBorder="0" applyAlignment="0" applyProtection="0"/>
    <xf numFmtId="0" fontId="97" fillId="66" borderId="0" applyNumberFormat="0" applyBorder="0" applyAlignment="0" applyProtection="0"/>
    <xf numFmtId="0" fontId="97" fillId="88" borderId="0" applyNumberFormat="0" applyBorder="0" applyAlignment="0" applyProtection="0"/>
    <xf numFmtId="0" fontId="97" fillId="69" borderId="0" applyNumberFormat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7" fillId="0" borderId="0" applyProtection="0"/>
    <xf numFmtId="41" fontId="1" fillId="0" borderId="0" applyFont="0" applyFill="0" applyBorder="0" applyAlignment="0" applyProtection="0"/>
    <xf numFmtId="41" fontId="79" fillId="0" borderId="0" applyFont="0" applyFill="0" applyBorder="0" applyAlignment="0" applyProtection="0"/>
    <xf numFmtId="38" fontId="125" fillId="0" borderId="0" applyFont="0" applyFill="0" applyBorder="0" applyAlignment="0" applyProtection="0">
      <alignment vertical="center"/>
    </xf>
    <xf numFmtId="2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0" fillId="0" borderId="0" applyFont="0" applyFill="0" applyBorder="0" applyAlignment="0" applyProtection="0"/>
    <xf numFmtId="241" fontId="17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7" fillId="0" borderId="0" applyProtection="0"/>
    <xf numFmtId="43" fontId="12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2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25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7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/>
    <xf numFmtId="43" fontId="125" fillId="0" borderId="0" applyFont="0" applyFill="0" applyBorder="0" applyAlignment="0" applyProtection="0"/>
    <xf numFmtId="3" fontId="40" fillId="0" borderId="0" applyFont="0" applyFill="0" applyBorder="0" applyAlignment="0" applyProtection="0"/>
    <xf numFmtId="242" fontId="17" fillId="0" borderId="0" applyFont="0" applyFill="0" applyBorder="0" applyAlignment="0" applyProtection="0"/>
    <xf numFmtId="242" fontId="17" fillId="0" borderId="0" applyFont="0" applyFill="0" applyBorder="0" applyAlignment="0" applyProtection="0"/>
    <xf numFmtId="197" fontId="44" fillId="0" borderId="0" applyFont="0" applyFill="0" applyBorder="0" applyAlignment="0" applyProtection="0"/>
    <xf numFmtId="198" fontId="17" fillId="0" borderId="0">
      <protection locked="0"/>
    </xf>
    <xf numFmtId="198" fontId="17" fillId="0" borderId="0">
      <protection locked="0"/>
    </xf>
    <xf numFmtId="0" fontId="47" fillId="0" borderId="15">
      <alignment horizontal="left" vertical="center"/>
    </xf>
    <xf numFmtId="0" fontId="174" fillId="0" borderId="35" applyNumberFormat="0" applyFill="0" applyAlignment="0" applyProtection="0"/>
    <xf numFmtId="0" fontId="175" fillId="0" borderId="36" applyNumberFormat="0" applyFill="0" applyAlignment="0" applyProtection="0"/>
    <xf numFmtId="0" fontId="176" fillId="0" borderId="37" applyNumberFormat="0" applyFill="0" applyAlignment="0" applyProtection="0"/>
    <xf numFmtId="0" fontId="176" fillId="0" borderId="0" applyNumberFormat="0" applyFill="0" applyBorder="0" applyAlignment="0" applyProtection="0"/>
    <xf numFmtId="10" fontId="27" fillId="25" borderId="8" applyNumberFormat="0" applyBorder="0" applyAlignment="0" applyProtection="0"/>
    <xf numFmtId="0" fontId="17" fillId="0" borderId="0"/>
    <xf numFmtId="0" fontId="20" fillId="0" borderId="0"/>
    <xf numFmtId="0" fontId="79" fillId="0" borderId="0">
      <alignment vertical="center"/>
    </xf>
    <xf numFmtId="0" fontId="17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7" fillId="0" borderId="0"/>
    <xf numFmtId="0" fontId="21" fillId="0" borderId="0"/>
    <xf numFmtId="0" fontId="156" fillId="0" borderId="0"/>
    <xf numFmtId="0" fontId="127" fillId="0" borderId="0"/>
    <xf numFmtId="0" fontId="39" fillId="0" borderId="0"/>
    <xf numFmtId="0" fontId="17" fillId="0" borderId="0"/>
    <xf numFmtId="0" fontId="107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77" borderId="27" applyNumberFormat="0" applyFont="0" applyAlignment="0" applyProtection="0"/>
    <xf numFmtId="9" fontId="14" fillId="0" borderId="0" applyFont="0" applyFill="0" applyBorder="0" applyAlignment="0" applyProtection="0"/>
    <xf numFmtId="4" fontId="129" fillId="4" borderId="0">
      <alignment horizontal="center" vertical="top"/>
    </xf>
    <xf numFmtId="4" fontId="130" fillId="4" borderId="0">
      <alignment horizontal="center" vertical="top"/>
    </xf>
    <xf numFmtId="4" fontId="131" fillId="0" borderId="0">
      <alignment horizontal="right" vertical="top"/>
    </xf>
    <xf numFmtId="4" fontId="132" fillId="4" borderId="0">
      <alignment horizontal="center" vertical="top"/>
    </xf>
    <xf numFmtId="4" fontId="10" fillId="4" borderId="0">
      <alignment horizontal="right" vertical="top"/>
    </xf>
    <xf numFmtId="4" fontId="133" fillId="4" borderId="0">
      <alignment horizontal="center" vertical="top"/>
    </xf>
    <xf numFmtId="4" fontId="23" fillId="61" borderId="29" applyNumberFormat="0" applyProtection="0">
      <alignment vertical="center"/>
    </xf>
    <xf numFmtId="4" fontId="136" fillId="61" borderId="29" applyNumberFormat="0" applyProtection="0">
      <alignment vertical="center"/>
    </xf>
    <xf numFmtId="4" fontId="23" fillId="61" borderId="29" applyNumberFormat="0" applyProtection="0">
      <alignment horizontal="left" vertical="center" indent="1"/>
    </xf>
    <xf numFmtId="0" fontId="23" fillId="61" borderId="29" applyNumberFormat="0" applyProtection="0">
      <alignment horizontal="left" vertical="top" indent="1"/>
    </xf>
    <xf numFmtId="4" fontId="31" fillId="63" borderId="29" applyNumberFormat="0" applyProtection="0">
      <alignment horizontal="right" vertical="center"/>
    </xf>
    <xf numFmtId="4" fontId="31" fillId="64" borderId="29" applyNumberFormat="0" applyProtection="0">
      <alignment horizontal="right" vertical="center"/>
    </xf>
    <xf numFmtId="4" fontId="31" fillId="65" borderId="29" applyNumberFormat="0" applyProtection="0">
      <alignment horizontal="right" vertical="center"/>
    </xf>
    <xf numFmtId="4" fontId="31" fillId="66" borderId="29" applyNumberFormat="0" applyProtection="0">
      <alignment horizontal="right" vertical="center"/>
    </xf>
    <xf numFmtId="4" fontId="31" fillId="67" borderId="29" applyNumberFormat="0" applyProtection="0">
      <alignment horizontal="right" vertical="center"/>
    </xf>
    <xf numFmtId="4" fontId="31" fillId="68" borderId="29" applyNumberFormat="0" applyProtection="0">
      <alignment horizontal="right" vertical="center"/>
    </xf>
    <xf numFmtId="4" fontId="31" fillId="69" borderId="29" applyNumberFormat="0" applyProtection="0">
      <alignment horizontal="right" vertical="center"/>
    </xf>
    <xf numFmtId="4" fontId="31" fillId="70" borderId="29" applyNumberFormat="0" applyProtection="0">
      <alignment horizontal="right" vertical="center"/>
    </xf>
    <xf numFmtId="4" fontId="31" fillId="71" borderId="29" applyNumberFormat="0" applyProtection="0">
      <alignment horizontal="right" vertical="center"/>
    </xf>
    <xf numFmtId="4" fontId="31" fillId="62" borderId="29" applyNumberFormat="0" applyProtection="0">
      <alignment horizontal="right" vertical="center"/>
    </xf>
    <xf numFmtId="0" fontId="17" fillId="74" borderId="29" applyNumberFormat="0" applyProtection="0">
      <alignment horizontal="left" vertical="center" indent="1"/>
    </xf>
    <xf numFmtId="0" fontId="17" fillId="74" borderId="29" applyNumberFormat="0" applyProtection="0">
      <alignment horizontal="left" vertical="top" indent="1"/>
    </xf>
    <xf numFmtId="0" fontId="17" fillId="62" borderId="29" applyNumberFormat="0" applyProtection="0">
      <alignment horizontal="left" vertical="center" indent="1"/>
    </xf>
    <xf numFmtId="0" fontId="17" fillId="62" borderId="29" applyNumberFormat="0" applyProtection="0">
      <alignment horizontal="left" vertical="top" indent="1"/>
    </xf>
    <xf numFmtId="0" fontId="17" fillId="75" borderId="29" applyNumberFormat="0" applyProtection="0">
      <alignment horizontal="left" vertical="center" indent="1"/>
    </xf>
    <xf numFmtId="0" fontId="17" fillId="75" borderId="29" applyNumberFormat="0" applyProtection="0">
      <alignment horizontal="left" vertical="top" indent="1"/>
    </xf>
    <xf numFmtId="0" fontId="17" fillId="73" borderId="29" applyNumberFormat="0" applyProtection="0">
      <alignment horizontal="left" vertical="center" indent="1"/>
    </xf>
    <xf numFmtId="0" fontId="17" fillId="73" borderId="29" applyNumberFormat="0" applyProtection="0">
      <alignment horizontal="left" vertical="top" indent="1"/>
    </xf>
    <xf numFmtId="0" fontId="17" fillId="76" borderId="8" applyNumberFormat="0">
      <protection locked="0"/>
    </xf>
    <xf numFmtId="4" fontId="31" fillId="77" borderId="29" applyNumberFormat="0" applyProtection="0">
      <alignment vertical="center"/>
    </xf>
    <xf numFmtId="4" fontId="138" fillId="77" borderId="29" applyNumberFormat="0" applyProtection="0">
      <alignment vertical="center"/>
    </xf>
    <xf numFmtId="4" fontId="31" fillId="77" borderId="29" applyNumberFormat="0" applyProtection="0">
      <alignment horizontal="left" vertical="center" indent="1"/>
    </xf>
    <xf numFmtId="0" fontId="31" fillId="77" borderId="29" applyNumberFormat="0" applyProtection="0">
      <alignment horizontal="left" vertical="top" indent="1"/>
    </xf>
    <xf numFmtId="4" fontId="31" fillId="73" borderId="29" applyNumberFormat="0" applyProtection="0">
      <alignment horizontal="right" vertical="center"/>
    </xf>
    <xf numFmtId="4" fontId="138" fillId="73" borderId="29" applyNumberFormat="0" applyProtection="0">
      <alignment horizontal="right" vertical="center"/>
    </xf>
    <xf numFmtId="4" fontId="31" fillId="62" borderId="29" applyNumberFormat="0" applyProtection="0">
      <alignment horizontal="left" vertical="center" indent="1"/>
    </xf>
    <xf numFmtId="0" fontId="31" fillId="62" borderId="29" applyNumberFormat="0" applyProtection="0">
      <alignment horizontal="left" vertical="top" indent="1"/>
    </xf>
    <xf numFmtId="4" fontId="140" fillId="73" borderId="29" applyNumberFormat="0" applyProtection="0">
      <alignment horizontal="right" vertical="center"/>
    </xf>
    <xf numFmtId="0" fontId="178" fillId="0" borderId="0" applyNumberFormat="0" applyFill="0" applyBorder="0" applyAlignment="0" applyProtection="0"/>
    <xf numFmtId="0" fontId="110" fillId="0" borderId="38" applyNumberFormat="0" applyFill="0" applyAlignment="0" applyProtection="0"/>
    <xf numFmtId="38" fontId="79" fillId="0" borderId="0" applyFont="0" applyFill="0" applyBorder="0" applyAlignment="0" applyProtection="0">
      <alignment vertical="center"/>
    </xf>
    <xf numFmtId="38" fontId="79" fillId="0" borderId="0" applyFont="0" applyFill="0" applyBorder="0" applyAlignment="0" applyProtection="0">
      <alignment vertical="center"/>
    </xf>
    <xf numFmtId="38" fontId="79" fillId="0" borderId="0" applyFont="0" applyFill="0" applyBorder="0" applyAlignment="0" applyProtection="0">
      <alignment vertical="center"/>
    </xf>
    <xf numFmtId="0" fontId="79" fillId="0" borderId="0">
      <alignment vertical="center"/>
    </xf>
    <xf numFmtId="43" fontId="79" fillId="0" borderId="0" applyFont="0" applyFill="0" applyBorder="0" applyAlignment="0" applyProtection="0"/>
    <xf numFmtId="0" fontId="179" fillId="0" borderId="0" applyNumberFormat="0" applyFill="0" applyBorder="0" applyAlignment="0" applyProtection="0"/>
    <xf numFmtId="0" fontId="47" fillId="0" borderId="39">
      <alignment horizontal="left" vertical="center"/>
    </xf>
    <xf numFmtId="0" fontId="21" fillId="77" borderId="27" applyNumberFormat="0" applyFont="0" applyAlignment="0" applyProtection="0"/>
    <xf numFmtId="4" fontId="23" fillId="61" borderId="29" applyNumberFormat="0" applyProtection="0">
      <alignment vertical="center"/>
    </xf>
    <xf numFmtId="4" fontId="136" fillId="61" borderId="29" applyNumberFormat="0" applyProtection="0">
      <alignment vertical="center"/>
    </xf>
    <xf numFmtId="4" fontId="23" fillId="61" borderId="29" applyNumberFormat="0" applyProtection="0">
      <alignment horizontal="left" vertical="center" indent="1"/>
    </xf>
    <xf numFmtId="0" fontId="23" fillId="61" borderId="29" applyNumberFormat="0" applyProtection="0">
      <alignment horizontal="left" vertical="top" indent="1"/>
    </xf>
    <xf numFmtId="4" fontId="31" fillId="63" borderId="29" applyNumberFormat="0" applyProtection="0">
      <alignment horizontal="right" vertical="center"/>
    </xf>
    <xf numFmtId="4" fontId="31" fillId="64" borderId="29" applyNumberFormat="0" applyProtection="0">
      <alignment horizontal="right" vertical="center"/>
    </xf>
    <xf numFmtId="4" fontId="31" fillId="65" borderId="29" applyNumberFormat="0" applyProtection="0">
      <alignment horizontal="right" vertical="center"/>
    </xf>
    <xf numFmtId="4" fontId="31" fillId="66" borderId="29" applyNumberFormat="0" applyProtection="0">
      <alignment horizontal="right" vertical="center"/>
    </xf>
    <xf numFmtId="4" fontId="31" fillId="67" borderId="29" applyNumberFormat="0" applyProtection="0">
      <alignment horizontal="right" vertical="center"/>
    </xf>
    <xf numFmtId="4" fontId="31" fillId="68" borderId="29" applyNumberFormat="0" applyProtection="0">
      <alignment horizontal="right" vertical="center"/>
    </xf>
    <xf numFmtId="4" fontId="31" fillId="69" borderId="29" applyNumberFormat="0" applyProtection="0">
      <alignment horizontal="right" vertical="center"/>
    </xf>
    <xf numFmtId="4" fontId="31" fillId="70" borderId="29" applyNumberFormat="0" applyProtection="0">
      <alignment horizontal="right" vertical="center"/>
    </xf>
    <xf numFmtId="4" fontId="31" fillId="71" borderId="29" applyNumberFormat="0" applyProtection="0">
      <alignment horizontal="right" vertical="center"/>
    </xf>
    <xf numFmtId="4" fontId="31" fillId="62" borderId="29" applyNumberFormat="0" applyProtection="0">
      <alignment horizontal="right" vertical="center"/>
    </xf>
    <xf numFmtId="0" fontId="17" fillId="74" borderId="29" applyNumberFormat="0" applyProtection="0">
      <alignment horizontal="left" vertical="center" indent="1"/>
    </xf>
    <xf numFmtId="0" fontId="17" fillId="74" borderId="29" applyNumberFormat="0" applyProtection="0">
      <alignment horizontal="left" vertical="top" indent="1"/>
    </xf>
    <xf numFmtId="0" fontId="17" fillId="62" borderId="29" applyNumberFormat="0" applyProtection="0">
      <alignment horizontal="left" vertical="center" indent="1"/>
    </xf>
    <xf numFmtId="0" fontId="17" fillId="62" borderId="29" applyNumberFormat="0" applyProtection="0">
      <alignment horizontal="left" vertical="top" indent="1"/>
    </xf>
    <xf numFmtId="0" fontId="17" fillId="75" borderId="29" applyNumberFormat="0" applyProtection="0">
      <alignment horizontal="left" vertical="center" indent="1"/>
    </xf>
    <xf numFmtId="0" fontId="17" fillId="75" borderId="29" applyNumberFormat="0" applyProtection="0">
      <alignment horizontal="left" vertical="top" indent="1"/>
    </xf>
    <xf numFmtId="0" fontId="17" fillId="73" borderId="29" applyNumberFormat="0" applyProtection="0">
      <alignment horizontal="left" vertical="center" indent="1"/>
    </xf>
    <xf numFmtId="0" fontId="17" fillId="73" borderId="29" applyNumberFormat="0" applyProtection="0">
      <alignment horizontal="left" vertical="top" indent="1"/>
    </xf>
    <xf numFmtId="0" fontId="17" fillId="76" borderId="31" applyNumberFormat="0">
      <protection locked="0"/>
    </xf>
    <xf numFmtId="4" fontId="31" fillId="77" borderId="29" applyNumberFormat="0" applyProtection="0">
      <alignment vertical="center"/>
    </xf>
    <xf numFmtId="4" fontId="138" fillId="77" borderId="29" applyNumberFormat="0" applyProtection="0">
      <alignment vertical="center"/>
    </xf>
    <xf numFmtId="4" fontId="31" fillId="77" borderId="29" applyNumberFormat="0" applyProtection="0">
      <alignment horizontal="left" vertical="center" indent="1"/>
    </xf>
    <xf numFmtId="0" fontId="31" fillId="77" borderId="29" applyNumberFormat="0" applyProtection="0">
      <alignment horizontal="left" vertical="top" indent="1"/>
    </xf>
    <xf numFmtId="4" fontId="31" fillId="73" borderId="29" applyNumberFormat="0" applyProtection="0">
      <alignment horizontal="right" vertical="center"/>
    </xf>
    <xf numFmtId="4" fontId="138" fillId="73" borderId="29" applyNumberFormat="0" applyProtection="0">
      <alignment horizontal="right" vertical="center"/>
    </xf>
    <xf numFmtId="4" fontId="31" fillId="62" borderId="29" applyNumberFormat="0" applyProtection="0">
      <alignment horizontal="left" vertical="center" indent="1"/>
    </xf>
    <xf numFmtId="0" fontId="31" fillId="62" borderId="29" applyNumberFormat="0" applyProtection="0">
      <alignment horizontal="left" vertical="top" indent="1"/>
    </xf>
    <xf numFmtId="4" fontId="140" fillId="73" borderId="29" applyNumberFormat="0" applyProtection="0">
      <alignment horizontal="right" vertical="center"/>
    </xf>
    <xf numFmtId="41" fontId="79" fillId="0" borderId="0" applyFont="0" applyFill="0" applyBorder="0" applyAlignment="0" applyProtection="0"/>
    <xf numFmtId="43" fontId="1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1" fontId="1" fillId="0" borderId="0" applyFont="0" applyFill="0" applyBorder="0" applyAlignment="0" applyProtection="0"/>
    <xf numFmtId="0" fontId="14" fillId="0" borderId="0"/>
    <xf numFmtId="43" fontId="14" fillId="0" borderId="0" applyFont="0" applyFill="0" applyBorder="0" applyAlignment="0" applyProtection="0"/>
    <xf numFmtId="0" fontId="14" fillId="0" borderId="0"/>
    <xf numFmtId="41" fontId="14" fillId="0" borderId="0" applyFont="0" applyFill="0" applyBorder="0" applyAlignment="0" applyProtection="0"/>
    <xf numFmtId="4" fontId="135" fillId="4" borderId="0">
      <alignment horizontal="right" vertical="top"/>
    </xf>
    <xf numFmtId="4" fontId="29" fillId="0" borderId="0">
      <alignment horizontal="left" vertical="top"/>
    </xf>
    <xf numFmtId="4" fontId="29" fillId="0" borderId="0">
      <alignment horizontal="right" vertical="top"/>
    </xf>
    <xf numFmtId="4" fontId="10" fillId="4" borderId="0">
      <alignment horizontal="right" vertical="top"/>
    </xf>
    <xf numFmtId="4" fontId="16" fillId="4" borderId="0">
      <alignment horizontal="left" vertical="top"/>
    </xf>
    <xf numFmtId="4" fontId="16" fillId="4" borderId="0">
      <alignment horizontal="right" vertical="top"/>
    </xf>
    <xf numFmtId="4" fontId="10" fillId="4" borderId="0">
      <alignment horizontal="left" vertical="top"/>
    </xf>
    <xf numFmtId="4" fontId="28" fillId="4" borderId="0">
      <alignment horizontal="right" vertical="top"/>
    </xf>
    <xf numFmtId="4" fontId="28" fillId="4" borderId="0">
      <alignment horizontal="left" vertical="top"/>
    </xf>
    <xf numFmtId="4" fontId="131" fillId="4" borderId="0">
      <alignment horizontal="center" vertical="top"/>
    </xf>
    <xf numFmtId="4" fontId="131" fillId="4" borderId="0">
      <alignment horizontal="left" vertical="top"/>
    </xf>
    <xf numFmtId="4" fontId="131" fillId="4" borderId="0">
      <alignment horizontal="right" vertical="top"/>
    </xf>
    <xf numFmtId="4" fontId="28" fillId="4" borderId="0">
      <alignment horizontal="left" vertical="top"/>
    </xf>
    <xf numFmtId="4" fontId="28" fillId="4" borderId="0">
      <alignment horizontal="left" vertical="top"/>
    </xf>
    <xf numFmtId="4" fontId="10" fillId="4" borderId="0">
      <alignment horizontal="left" vertical="top"/>
    </xf>
    <xf numFmtId="4" fontId="28" fillId="4" borderId="0">
      <alignment horizontal="right" vertical="top"/>
    </xf>
    <xf numFmtId="4" fontId="10" fillId="4" borderId="0">
      <alignment horizontal="left" vertical="top"/>
    </xf>
    <xf numFmtId="4" fontId="28" fillId="4" borderId="0">
      <alignment horizontal="left" vertical="top"/>
    </xf>
    <xf numFmtId="4" fontId="131" fillId="4" borderId="0">
      <alignment horizontal="center" vertical="top"/>
    </xf>
    <xf numFmtId="4" fontId="131" fillId="4" borderId="0">
      <alignment horizontal="left" vertical="top"/>
    </xf>
    <xf numFmtId="4" fontId="131" fillId="4" borderId="0">
      <alignment horizontal="right" vertical="top"/>
    </xf>
    <xf numFmtId="4" fontId="131" fillId="4" borderId="0">
      <alignment horizontal="center" vertical="top"/>
    </xf>
    <xf numFmtId="4" fontId="28" fillId="4" borderId="0">
      <alignment horizontal="left" vertical="top"/>
    </xf>
    <xf numFmtId="4" fontId="135" fillId="4" borderId="0">
      <alignment horizontal="right" vertical="top"/>
    </xf>
    <xf numFmtId="4" fontId="29" fillId="76" borderId="0">
      <alignment horizontal="left" vertical="top"/>
    </xf>
    <xf numFmtId="41" fontId="17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4" fontId="72" fillId="76" borderId="0">
      <alignment horizontal="center" vertical="top"/>
    </xf>
    <xf numFmtId="4" fontId="72" fillId="76" borderId="0">
      <alignment horizontal="center" vertical="top"/>
    </xf>
    <xf numFmtId="4" fontId="72" fillId="76" borderId="0">
      <alignment horizontal="center" vertical="top"/>
    </xf>
    <xf numFmtId="4" fontId="73" fillId="76" borderId="0">
      <alignment horizontal="center" vertical="top"/>
    </xf>
    <xf numFmtId="4" fontId="73" fillId="76" borderId="0">
      <alignment horizontal="center" vertical="top"/>
    </xf>
    <xf numFmtId="4" fontId="73" fillId="76" borderId="0">
      <alignment horizontal="center" vertical="top"/>
    </xf>
    <xf numFmtId="4" fontId="59" fillId="76" borderId="0">
      <alignment horizontal="right" vertical="top"/>
    </xf>
    <xf numFmtId="4" fontId="135" fillId="4" borderId="0">
      <alignment horizontal="right" vertical="top"/>
    </xf>
    <xf numFmtId="4" fontId="59" fillId="76" borderId="0">
      <alignment horizontal="right" vertical="top"/>
    </xf>
    <xf numFmtId="4" fontId="75" fillId="76" borderId="0">
      <alignment horizontal="center" vertical="top"/>
    </xf>
    <xf numFmtId="4" fontId="75" fillId="76" borderId="0">
      <alignment horizontal="center" vertical="top"/>
    </xf>
    <xf numFmtId="4" fontId="75" fillId="76" borderId="0">
      <alignment horizontal="center" vertical="top"/>
    </xf>
    <xf numFmtId="4" fontId="29" fillId="76" borderId="0">
      <alignment horizontal="right" vertical="top"/>
    </xf>
    <xf numFmtId="4" fontId="29" fillId="76" borderId="0">
      <alignment horizontal="right" vertical="top"/>
    </xf>
    <xf numFmtId="4" fontId="29" fillId="76" borderId="0">
      <alignment horizontal="right" vertical="top"/>
    </xf>
    <xf numFmtId="4" fontId="29" fillId="76" borderId="0">
      <alignment horizontal="right" vertical="top"/>
    </xf>
    <xf numFmtId="4" fontId="63" fillId="76" borderId="0">
      <alignment horizontal="center" vertical="top"/>
    </xf>
    <xf numFmtId="4" fontId="63" fillId="76" borderId="0">
      <alignment horizontal="center" vertical="top"/>
    </xf>
    <xf numFmtId="4" fontId="63" fillId="76" borderId="0">
      <alignment horizontal="center" vertical="top"/>
    </xf>
    <xf numFmtId="4" fontId="63" fillId="76" borderId="0">
      <alignment horizontal="center" vertical="top"/>
    </xf>
    <xf numFmtId="4" fontId="10" fillId="4" borderId="0">
      <alignment horizontal="left" vertical="top"/>
    </xf>
    <xf numFmtId="4" fontId="29" fillId="76" borderId="0">
      <alignment horizontal="left" vertical="top"/>
    </xf>
    <xf numFmtId="4" fontId="29" fillId="76" borderId="0">
      <alignment horizontal="left" vertical="top"/>
    </xf>
    <xf numFmtId="4" fontId="29" fillId="76" borderId="0">
      <alignment horizontal="left" vertical="top"/>
    </xf>
    <xf numFmtId="4" fontId="29" fillId="0" borderId="0">
      <alignment horizontal="left" vertical="top"/>
    </xf>
    <xf numFmtId="4" fontId="180" fillId="76" borderId="0">
      <alignment horizontal="right" vertical="top"/>
    </xf>
    <xf numFmtId="4" fontId="180" fillId="76" borderId="0">
      <alignment horizontal="right" vertical="top"/>
    </xf>
    <xf numFmtId="4" fontId="180" fillId="76" borderId="0">
      <alignment horizontal="right" vertical="top"/>
    </xf>
    <xf numFmtId="4" fontId="180" fillId="76" borderId="0">
      <alignment horizontal="right" vertical="top"/>
    </xf>
    <xf numFmtId="4" fontId="180" fillId="76" borderId="0">
      <alignment horizontal="right" vertical="top"/>
    </xf>
    <xf numFmtId="4" fontId="180" fillId="76" borderId="0">
      <alignment horizontal="right" vertical="top"/>
    </xf>
    <xf numFmtId="4" fontId="131" fillId="4" borderId="0">
      <alignment horizontal="center" vertical="top"/>
    </xf>
    <xf numFmtId="4" fontId="131" fillId="4" borderId="0">
      <alignment horizontal="center" vertical="top"/>
    </xf>
    <xf numFmtId="4" fontId="28" fillId="4" borderId="0">
      <alignment horizontal="left" vertical="top"/>
    </xf>
    <xf numFmtId="4" fontId="131" fillId="4" borderId="0">
      <alignment horizontal="center" vertical="top"/>
    </xf>
    <xf numFmtId="4" fontId="131" fillId="4" borderId="0">
      <alignment horizontal="center" vertical="top"/>
    </xf>
    <xf numFmtId="4" fontId="131" fillId="4" borderId="0">
      <alignment horizontal="center" vertical="top"/>
    </xf>
    <xf numFmtId="4" fontId="131" fillId="4" borderId="0">
      <alignment horizontal="center" vertical="top"/>
    </xf>
    <xf numFmtId="4" fontId="28" fillId="4" borderId="0">
      <alignment horizontal="left" vertical="top"/>
    </xf>
    <xf numFmtId="4" fontId="74" fillId="76" borderId="0">
      <alignment horizontal="center" vertical="top"/>
    </xf>
    <xf numFmtId="4" fontId="131" fillId="4" borderId="0">
      <alignment horizontal="left" vertical="top"/>
    </xf>
    <xf numFmtId="4" fontId="131" fillId="4" borderId="0">
      <alignment horizontal="center" vertical="top"/>
    </xf>
    <xf numFmtId="4" fontId="131" fillId="4" borderId="0">
      <alignment horizontal="center" vertical="top"/>
    </xf>
    <xf numFmtId="4" fontId="131" fillId="4" borderId="0">
      <alignment horizontal="center" vertical="top"/>
    </xf>
    <xf numFmtId="4" fontId="131" fillId="4" borderId="0">
      <alignment horizontal="center" vertical="top"/>
    </xf>
    <xf numFmtId="4" fontId="131" fillId="4" borderId="0">
      <alignment horizontal="center" vertical="top"/>
    </xf>
    <xf numFmtId="4" fontId="131" fillId="4" borderId="0">
      <alignment horizontal="center" vertical="top"/>
    </xf>
    <xf numFmtId="4" fontId="131" fillId="4" borderId="0">
      <alignment horizontal="left" vertical="top"/>
    </xf>
    <xf numFmtId="4" fontId="74" fillId="76" borderId="0">
      <alignment horizontal="left" vertical="top"/>
    </xf>
    <xf numFmtId="4" fontId="131" fillId="4" borderId="0">
      <alignment horizontal="left" vertical="top"/>
    </xf>
    <xf numFmtId="4" fontId="131" fillId="4" borderId="0">
      <alignment horizontal="left" vertical="top"/>
    </xf>
    <xf numFmtId="4" fontId="131" fillId="4" borderId="0">
      <alignment horizontal="left" vertical="top"/>
    </xf>
    <xf numFmtId="4" fontId="131" fillId="4" borderId="0">
      <alignment horizontal="left" vertical="top"/>
    </xf>
    <xf numFmtId="4" fontId="131" fillId="4" borderId="0">
      <alignment horizontal="left" vertical="top"/>
    </xf>
    <xf numFmtId="4" fontId="131" fillId="4" borderId="0">
      <alignment horizontal="center" vertical="top"/>
    </xf>
    <xf numFmtId="4" fontId="74" fillId="76" borderId="0">
      <alignment horizontal="left" vertical="top"/>
    </xf>
    <xf numFmtId="4" fontId="131" fillId="4" borderId="0">
      <alignment horizontal="right" vertical="top"/>
    </xf>
    <xf numFmtId="4" fontId="131" fillId="4" borderId="0">
      <alignment horizontal="left" vertical="top"/>
    </xf>
    <xf numFmtId="4" fontId="131" fillId="4" borderId="0">
      <alignment horizontal="left" vertical="top"/>
    </xf>
    <xf numFmtId="4" fontId="131" fillId="4" borderId="0">
      <alignment horizontal="left" vertical="top"/>
    </xf>
    <xf numFmtId="4" fontId="131" fillId="4" borderId="0">
      <alignment horizontal="left" vertical="top"/>
    </xf>
    <xf numFmtId="4" fontId="131" fillId="4" borderId="0">
      <alignment horizontal="left" vertical="top"/>
    </xf>
    <xf numFmtId="4" fontId="131" fillId="4" borderId="0">
      <alignment horizontal="left" vertical="top"/>
    </xf>
    <xf numFmtId="4" fontId="131" fillId="4" borderId="0">
      <alignment horizontal="right" vertical="top"/>
    </xf>
    <xf numFmtId="4" fontId="74" fillId="76" borderId="0">
      <alignment horizontal="right" vertical="top"/>
    </xf>
    <xf numFmtId="4" fontId="131" fillId="4" borderId="0">
      <alignment horizontal="right" vertical="top"/>
    </xf>
    <xf numFmtId="4" fontId="131" fillId="4" borderId="0">
      <alignment horizontal="right" vertical="top"/>
    </xf>
    <xf numFmtId="4" fontId="131" fillId="4" borderId="0">
      <alignment horizontal="right" vertical="top"/>
    </xf>
    <xf numFmtId="4" fontId="131" fillId="4" borderId="0">
      <alignment horizontal="right" vertical="top"/>
    </xf>
    <xf numFmtId="4" fontId="131" fillId="4" borderId="0">
      <alignment horizontal="right" vertical="top"/>
    </xf>
    <xf numFmtId="4" fontId="131" fillId="4" borderId="0">
      <alignment horizontal="left" vertical="top"/>
    </xf>
    <xf numFmtId="4" fontId="74" fillId="76" borderId="0">
      <alignment horizontal="right" vertical="top"/>
    </xf>
    <xf numFmtId="4" fontId="59" fillId="76" borderId="0">
      <alignment horizontal="right" vertical="top"/>
    </xf>
    <xf numFmtId="4" fontId="59" fillId="76" borderId="0">
      <alignment horizontal="right" vertical="top"/>
    </xf>
    <xf numFmtId="4" fontId="59" fillId="76" borderId="0">
      <alignment horizontal="right" vertical="top"/>
    </xf>
    <xf numFmtId="4" fontId="59" fillId="76" borderId="0">
      <alignment horizontal="right" vertical="top"/>
    </xf>
    <xf numFmtId="4" fontId="59" fillId="76" borderId="0">
      <alignment horizontal="right" vertical="top"/>
    </xf>
    <xf numFmtId="4" fontId="59" fillId="76" borderId="0">
      <alignment horizontal="right" vertical="top"/>
    </xf>
    <xf numFmtId="4" fontId="59" fillId="76" borderId="0">
      <alignment horizontal="right" vertical="top"/>
    </xf>
    <xf numFmtId="4" fontId="59" fillId="76" borderId="0">
      <alignment horizontal="right" vertical="top"/>
    </xf>
    <xf numFmtId="4" fontId="131" fillId="4" borderId="0">
      <alignment horizontal="right" vertical="top"/>
    </xf>
    <xf numFmtId="4" fontId="59" fillId="76" borderId="0">
      <alignment horizontal="right" vertical="top"/>
    </xf>
    <xf numFmtId="4" fontId="131" fillId="4" borderId="0">
      <alignment horizontal="right" vertical="top"/>
    </xf>
    <xf numFmtId="4" fontId="131" fillId="4" borderId="0">
      <alignment horizontal="right" vertical="top"/>
    </xf>
    <xf numFmtId="4" fontId="131" fillId="4" borderId="0">
      <alignment horizontal="right" vertical="top"/>
    </xf>
    <xf numFmtId="4" fontId="135" fillId="4" borderId="0">
      <alignment horizontal="right" vertical="top"/>
    </xf>
    <xf numFmtId="4" fontId="135" fillId="4" borderId="0">
      <alignment horizontal="right" vertical="top"/>
    </xf>
    <xf numFmtId="4" fontId="135" fillId="4" borderId="0">
      <alignment horizontal="right" vertical="top"/>
    </xf>
    <xf numFmtId="4" fontId="135" fillId="4" borderId="0">
      <alignment horizontal="right" vertical="top"/>
    </xf>
    <xf numFmtId="4" fontId="28" fillId="4" borderId="0">
      <alignment horizontal="left" vertical="top"/>
    </xf>
    <xf numFmtId="4" fontId="28" fillId="4" borderId="0">
      <alignment horizontal="left" vertical="top"/>
    </xf>
    <xf numFmtId="4" fontId="131" fillId="4" borderId="0">
      <alignment horizontal="right" vertical="top"/>
    </xf>
    <xf numFmtId="4" fontId="59" fillId="76" borderId="0">
      <alignment horizontal="right" vertical="top"/>
    </xf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17" fillId="0" borderId="0"/>
    <xf numFmtId="4" fontId="29" fillId="76" borderId="0">
      <alignment horizontal="right" vertical="top"/>
    </xf>
    <xf numFmtId="4" fontId="63" fillId="76" borderId="0">
      <alignment horizontal="center" vertical="top"/>
    </xf>
    <xf numFmtId="4" fontId="29" fillId="76" borderId="0">
      <alignment horizontal="left" vertical="top"/>
    </xf>
    <xf numFmtId="43" fontId="1" fillId="0" borderId="0" applyFont="0" applyFill="0" applyBorder="0" applyAlignment="0" applyProtection="0"/>
    <xf numFmtId="4" fontId="10" fillId="4" borderId="0">
      <alignment horizontal="left" vertical="top"/>
    </xf>
    <xf numFmtId="243" fontId="17" fillId="0" borderId="0" applyFont="0" applyFill="0" applyBorder="0" applyAlignment="0" applyProtection="0"/>
    <xf numFmtId="4" fontId="16" fillId="4" borderId="0">
      <alignment horizontal="left" vertical="top"/>
    </xf>
    <xf numFmtId="4" fontId="16" fillId="4" borderId="0">
      <alignment horizontal="right" vertical="top"/>
    </xf>
    <xf numFmtId="4" fontId="16" fillId="4" borderId="0">
      <alignment horizontal="right" vertical="top"/>
    </xf>
    <xf numFmtId="4" fontId="28" fillId="4" borderId="0">
      <alignment horizontal="right" vertical="top"/>
    </xf>
    <xf numFmtId="4" fontId="28" fillId="4" borderId="0">
      <alignment horizontal="left" vertical="top"/>
    </xf>
    <xf numFmtId="4" fontId="131" fillId="4" borderId="0">
      <alignment horizontal="center" vertical="top"/>
    </xf>
    <xf numFmtId="4" fontId="131" fillId="4" borderId="0">
      <alignment horizontal="left" vertical="top"/>
    </xf>
    <xf numFmtId="4" fontId="131" fillId="4" borderId="0">
      <alignment horizontal="right" vertical="top"/>
    </xf>
    <xf numFmtId="4" fontId="28" fillId="4" borderId="0">
      <alignment horizontal="right" vertical="top"/>
    </xf>
  </cellStyleXfs>
  <cellXfs count="332">
    <xf numFmtId="0" fontId="0" fillId="0" borderId="0" xfId="0"/>
    <xf numFmtId="0" fontId="2" fillId="0" borderId="0" xfId="2" applyFont="1"/>
    <xf numFmtId="0" fontId="3" fillId="0" borderId="0" xfId="2" applyFont="1"/>
    <xf numFmtId="0" fontId="4" fillId="0" borderId="0" xfId="2" applyFont="1" applyAlignment="1">
      <alignment horizontal="center"/>
    </xf>
    <xf numFmtId="0" fontId="5" fillId="0" borderId="0" xfId="3" quotePrefix="1"/>
    <xf numFmtId="0" fontId="6" fillId="0" borderId="0" xfId="2" applyFont="1" applyAlignment="1">
      <alignment horizontal="center"/>
    </xf>
    <xf numFmtId="0" fontId="3" fillId="2" borderId="0" xfId="2" applyFont="1" applyFill="1"/>
    <xf numFmtId="0" fontId="4" fillId="2" borderId="0" xfId="2" applyFont="1" applyFill="1" applyAlignment="1">
      <alignment horizontal="center"/>
    </xf>
    <xf numFmtId="167" fontId="3" fillId="0" borderId="0" xfId="4" applyFont="1"/>
    <xf numFmtId="167" fontId="3" fillId="0" borderId="0" xfId="2" applyNumberFormat="1" applyFont="1"/>
    <xf numFmtId="0" fontId="5" fillId="0" borderId="0" xfId="3"/>
    <xf numFmtId="167" fontId="0" fillId="0" borderId="0" xfId="1" applyFont="1"/>
    <xf numFmtId="0" fontId="5" fillId="0" borderId="0" xfId="5" quotePrefix="1"/>
    <xf numFmtId="0" fontId="5" fillId="0" borderId="0" xfId="5"/>
    <xf numFmtId="0" fontId="2" fillId="0" borderId="1" xfId="2" applyFont="1" applyBorder="1"/>
    <xf numFmtId="0" fontId="0" fillId="0" borderId="1" xfId="0" applyBorder="1"/>
    <xf numFmtId="0" fontId="9" fillId="0" borderId="0" xfId="2" applyFont="1"/>
    <xf numFmtId="0" fontId="8" fillId="0" borderId="0" xfId="0" applyFont="1"/>
    <xf numFmtId="4" fontId="11" fillId="3" borderId="0" xfId="6" applyFont="1" applyFill="1" applyAlignment="1">
      <alignment horizontal="center" vertical="top"/>
    </xf>
    <xf numFmtId="169" fontId="11" fillId="3" borderId="0" xfId="6" applyNumberFormat="1" applyFont="1" applyFill="1" applyAlignment="1">
      <alignment horizontal="center" vertical="top"/>
    </xf>
    <xf numFmtId="41" fontId="11" fillId="3" borderId="0" xfId="7" applyFont="1" applyFill="1" applyAlignment="1">
      <alignment horizontal="center" vertical="top"/>
    </xf>
    <xf numFmtId="4" fontId="12" fillId="5" borderId="0" xfId="6" applyFont="1" applyFill="1" applyAlignment="1">
      <alignment horizontal="left" vertical="top"/>
    </xf>
    <xf numFmtId="167" fontId="12" fillId="5" borderId="0" xfId="8" applyFont="1" applyFill="1" applyAlignment="1">
      <alignment horizontal="left" vertical="top"/>
    </xf>
    <xf numFmtId="41" fontId="12" fillId="5" borderId="0" xfId="7" applyFont="1" applyFill="1" applyAlignment="1">
      <alignment horizontal="left" vertical="top"/>
    </xf>
    <xf numFmtId="41" fontId="12" fillId="5" borderId="0" xfId="8" applyNumberFormat="1" applyFont="1" applyFill="1" applyAlignment="1">
      <alignment horizontal="left" vertical="top"/>
    </xf>
    <xf numFmtId="41" fontId="12" fillId="5" borderId="0" xfId="8" applyNumberFormat="1" applyFont="1" applyFill="1" applyBorder="1" applyAlignment="1">
      <alignment horizontal="left" vertical="top"/>
    </xf>
    <xf numFmtId="167" fontId="12" fillId="5" borderId="0" xfId="1" applyFont="1" applyFill="1" applyAlignment="1">
      <alignment horizontal="left" vertical="top"/>
    </xf>
    <xf numFmtId="0" fontId="3" fillId="0" borderId="0" xfId="0" applyFont="1"/>
    <xf numFmtId="169" fontId="12" fillId="5" borderId="0" xfId="1" applyNumberFormat="1" applyFont="1" applyFill="1" applyAlignment="1">
      <alignment horizontal="left" vertical="top"/>
    </xf>
    <xf numFmtId="170" fontId="12" fillId="5" borderId="0" xfId="6" applyNumberFormat="1" applyFont="1" applyFill="1" applyAlignment="1">
      <alignment horizontal="left" vertical="top"/>
    </xf>
    <xf numFmtId="0" fontId="3" fillId="0" borderId="2" xfId="0" applyFont="1" applyBorder="1"/>
    <xf numFmtId="41" fontId="12" fillId="5" borderId="3" xfId="7" applyFont="1" applyFill="1" applyBorder="1" applyAlignment="1">
      <alignment horizontal="left" vertical="top"/>
    </xf>
    <xf numFmtId="0" fontId="3" fillId="0" borderId="4" xfId="0" applyFont="1" applyBorder="1"/>
    <xf numFmtId="41" fontId="12" fillId="5" borderId="5" xfId="7" applyFont="1" applyFill="1" applyBorder="1" applyAlignment="1">
      <alignment horizontal="left" vertical="top"/>
    </xf>
    <xf numFmtId="0" fontId="3" fillId="0" borderId="6" xfId="0" applyFont="1" applyBorder="1"/>
    <xf numFmtId="41" fontId="12" fillId="5" borderId="7" xfId="7" applyFont="1" applyFill="1" applyBorder="1" applyAlignment="1">
      <alignment horizontal="left" vertical="top"/>
    </xf>
    <xf numFmtId="0" fontId="0" fillId="0" borderId="0" xfId="0" applyAlignment="1">
      <alignment horizontal="center"/>
    </xf>
    <xf numFmtId="0" fontId="0" fillId="0" borderId="8" xfId="0" applyBorder="1"/>
    <xf numFmtId="0" fontId="14" fillId="0" borderId="8" xfId="0" applyFont="1" applyBorder="1"/>
    <xf numFmtId="0" fontId="0" fillId="6" borderId="8" xfId="0" applyFill="1" applyBorder="1"/>
    <xf numFmtId="0" fontId="13" fillId="0" borderId="0" xfId="0" applyFont="1"/>
    <xf numFmtId="0" fontId="7" fillId="3" borderId="8" xfId="0" applyFont="1" applyFill="1" applyBorder="1" applyAlignment="1">
      <alignment horizontal="center"/>
    </xf>
    <xf numFmtId="0" fontId="14" fillId="7" borderId="8" xfId="0" applyFont="1" applyFill="1" applyBorder="1"/>
    <xf numFmtId="0" fontId="14" fillId="6" borderId="8" xfId="0" applyFont="1" applyFill="1" applyBorder="1"/>
    <xf numFmtId="0" fontId="15" fillId="0" borderId="0" xfId="0" applyFont="1" applyAlignment="1">
      <alignment horizontal="center"/>
    </xf>
    <xf numFmtId="0" fontId="0" fillId="0" borderId="9" xfId="0" applyBorder="1"/>
    <xf numFmtId="0" fontId="0" fillId="7" borderId="9" xfId="0" applyFill="1" applyBorder="1"/>
    <xf numFmtId="43" fontId="0" fillId="0" borderId="9" xfId="9" applyFont="1" applyBorder="1"/>
    <xf numFmtId="0" fontId="14" fillId="0" borderId="10" xfId="0" applyFont="1" applyBorder="1"/>
    <xf numFmtId="171" fontId="0" fillId="0" borderId="0" xfId="1" applyNumberFormat="1" applyFont="1"/>
    <xf numFmtId="172" fontId="0" fillId="0" borderId="0" xfId="1" applyNumberFormat="1" applyFont="1"/>
    <xf numFmtId="173" fontId="0" fillId="0" borderId="1" xfId="9" applyNumberFormat="1" applyFont="1" applyBorder="1"/>
    <xf numFmtId="173" fontId="0" fillId="0" borderId="0" xfId="9" applyNumberFormat="1" applyFont="1"/>
    <xf numFmtId="173" fontId="8" fillId="0" borderId="0" xfId="9" applyNumberFormat="1" applyFont="1"/>
    <xf numFmtId="0" fontId="13" fillId="91" borderId="8" xfId="0" applyFont="1" applyFill="1" applyBorder="1" applyAlignment="1">
      <alignment horizontal="center" vertical="center"/>
    </xf>
    <xf numFmtId="173" fontId="0" fillId="0" borderId="9" xfId="9" applyNumberFormat="1" applyFont="1" applyBorder="1"/>
    <xf numFmtId="0" fontId="0" fillId="0" borderId="8" xfId="0" applyBorder="1" applyAlignment="1">
      <alignment horizontal="center" vertical="center"/>
    </xf>
    <xf numFmtId="0" fontId="0" fillId="0" borderId="0" xfId="0" quotePrefix="1"/>
    <xf numFmtId="173" fontId="0" fillId="0" borderId="0" xfId="9" applyNumberFormat="1" applyFont="1" applyBorder="1"/>
    <xf numFmtId="0" fontId="25" fillId="0" borderId="0" xfId="0" applyFont="1" applyAlignment="1">
      <alignment horizontal="left" indent="1"/>
    </xf>
    <xf numFmtId="0" fontId="27" fillId="0" borderId="0" xfId="0" applyFont="1" applyAlignment="1">
      <alignment horizontal="left" indent="1"/>
    </xf>
    <xf numFmtId="0" fontId="27" fillId="0" borderId="0" xfId="0" applyFont="1"/>
    <xf numFmtId="0" fontId="27" fillId="0" borderId="0" xfId="0" applyFont="1" applyAlignment="1">
      <alignment horizontal="center"/>
    </xf>
    <xf numFmtId="244" fontId="27" fillId="0" borderId="0" xfId="0" applyNumberFormat="1" applyFont="1" applyAlignment="1">
      <alignment horizontal="center"/>
    </xf>
    <xf numFmtId="0" fontId="27" fillId="5" borderId="0" xfId="0" applyFont="1" applyFill="1"/>
    <xf numFmtId="15" fontId="25" fillId="0" borderId="0" xfId="0" applyNumberFormat="1" applyFont="1" applyAlignment="1">
      <alignment horizontal="center"/>
    </xf>
    <xf numFmtId="243" fontId="27" fillId="0" borderId="0" xfId="0" applyNumberFormat="1" applyFont="1"/>
    <xf numFmtId="0" fontId="25" fillId="93" borderId="44" xfId="0" applyFont="1" applyFill="1" applyBorder="1" applyAlignment="1">
      <alignment horizontal="center"/>
    </xf>
    <xf numFmtId="244" fontId="25" fillId="93" borderId="44" xfId="0" applyNumberFormat="1" applyFont="1" applyFill="1" applyBorder="1" applyAlignment="1">
      <alignment horizontal="center"/>
    </xf>
    <xf numFmtId="0" fontId="25" fillId="93" borderId="42" xfId="0" applyFont="1" applyFill="1" applyBorder="1" applyAlignment="1">
      <alignment horizontal="center"/>
    </xf>
    <xf numFmtId="244" fontId="25" fillId="93" borderId="42" xfId="0" applyNumberFormat="1" applyFont="1" applyFill="1" applyBorder="1" applyAlignment="1">
      <alignment horizontal="center"/>
    </xf>
    <xf numFmtId="0" fontId="25" fillId="94" borderId="8" xfId="0" applyFont="1" applyFill="1" applyBorder="1"/>
    <xf numFmtId="0" fontId="27" fillId="94" borderId="8" xfId="0" applyFont="1" applyFill="1" applyBorder="1"/>
    <xf numFmtId="0" fontId="27" fillId="94" borderId="8" xfId="0" applyFont="1" applyFill="1" applyBorder="1" applyAlignment="1">
      <alignment horizontal="center"/>
    </xf>
    <xf numFmtId="244" fontId="27" fillId="94" borderId="8" xfId="0" applyNumberFormat="1" applyFont="1" applyFill="1" applyBorder="1" applyAlignment="1">
      <alignment horizontal="center"/>
    </xf>
    <xf numFmtId="0" fontId="25" fillId="0" borderId="8" xfId="0" applyFont="1" applyBorder="1"/>
    <xf numFmtId="0" fontId="27" fillId="0" borderId="8" xfId="0" applyFont="1" applyBorder="1"/>
    <xf numFmtId="0" fontId="27" fillId="0" borderId="8" xfId="0" applyFont="1" applyBorder="1" applyAlignment="1">
      <alignment horizontal="center"/>
    </xf>
    <xf numFmtId="244" fontId="27" fillId="0" borderId="8" xfId="0" applyNumberFormat="1" applyFont="1" applyBorder="1" applyAlignment="1">
      <alignment horizontal="center"/>
    </xf>
    <xf numFmtId="9" fontId="27" fillId="0" borderId="8" xfId="0" applyNumberFormat="1" applyFont="1" applyBorder="1"/>
    <xf numFmtId="0" fontId="25" fillId="95" borderId="8" xfId="0" applyFont="1" applyFill="1" applyBorder="1"/>
    <xf numFmtId="0" fontId="25" fillId="95" borderId="8" xfId="0" applyFont="1" applyFill="1" applyBorder="1" applyAlignment="1">
      <alignment horizontal="center"/>
    </xf>
    <xf numFmtId="243" fontId="25" fillId="95" borderId="8" xfId="0" applyNumberFormat="1" applyFont="1" applyFill="1" applyBorder="1"/>
    <xf numFmtId="244" fontId="25" fillId="95" borderId="8" xfId="0" applyNumberFormat="1" applyFont="1" applyFill="1" applyBorder="1"/>
    <xf numFmtId="176" fontId="25" fillId="95" borderId="8" xfId="0" applyNumberFormat="1" applyFont="1" applyFill="1" applyBorder="1"/>
    <xf numFmtId="40" fontId="25" fillId="96" borderId="40" xfId="0" applyNumberFormat="1" applyFont="1" applyFill="1" applyBorder="1"/>
    <xf numFmtId="0" fontId="181" fillId="0" borderId="8" xfId="0" applyFont="1" applyBorder="1"/>
    <xf numFmtId="0" fontId="181" fillId="0" borderId="8" xfId="0" applyFont="1" applyBorder="1" applyAlignment="1">
      <alignment horizontal="center"/>
    </xf>
    <xf numFmtId="244" fontId="181" fillId="0" borderId="8" xfId="0" applyNumberFormat="1" applyFont="1" applyBorder="1" applyAlignment="1">
      <alignment horizontal="center"/>
    </xf>
    <xf numFmtId="0" fontId="181" fillId="5" borderId="0" xfId="0" applyFont="1" applyFill="1"/>
    <xf numFmtId="245" fontId="27" fillId="0" borderId="8" xfId="0" applyNumberFormat="1" applyFont="1" applyBorder="1" applyAlignment="1">
      <alignment horizontal="center"/>
    </xf>
    <xf numFmtId="243" fontId="181" fillId="5" borderId="0" xfId="0" applyNumberFormat="1" applyFont="1" applyFill="1"/>
    <xf numFmtId="246" fontId="27" fillId="0" borderId="8" xfId="0" applyNumberFormat="1" applyFont="1" applyBorder="1" applyAlignment="1">
      <alignment horizontal="center"/>
    </xf>
    <xf numFmtId="15" fontId="27" fillId="0" borderId="8" xfId="0" applyNumberFormat="1" applyFont="1" applyBorder="1" applyAlignment="1">
      <alignment horizontal="center"/>
    </xf>
    <xf numFmtId="243" fontId="27" fillId="5" borderId="0" xfId="0" applyNumberFormat="1" applyFont="1" applyFill="1"/>
    <xf numFmtId="10" fontId="27" fillId="0" borderId="8" xfId="0" applyNumberFormat="1" applyFont="1" applyBorder="1" applyAlignment="1">
      <alignment horizontal="center"/>
    </xf>
    <xf numFmtId="0" fontId="27" fillId="0" borderId="8" xfId="0" applyFont="1" applyBorder="1" applyAlignment="1">
      <alignment horizontal="left"/>
    </xf>
    <xf numFmtId="3" fontId="27" fillId="0" borderId="8" xfId="0" applyNumberFormat="1" applyFont="1" applyBorder="1"/>
    <xf numFmtId="0" fontId="182" fillId="0" borderId="8" xfId="0" applyFont="1" applyBorder="1"/>
    <xf numFmtId="245" fontId="27" fillId="94" borderId="8" xfId="0" applyNumberFormat="1" applyFont="1" applyFill="1" applyBorder="1" applyAlignment="1">
      <alignment horizontal="center"/>
    </xf>
    <xf numFmtId="10" fontId="27" fillId="94" borderId="8" xfId="0" applyNumberFormat="1" applyFont="1" applyFill="1" applyBorder="1" applyAlignment="1">
      <alignment horizontal="center"/>
    </xf>
    <xf numFmtId="243" fontId="27" fillId="0" borderId="8" xfId="0" applyNumberFormat="1" applyFont="1" applyBorder="1"/>
    <xf numFmtId="0" fontId="27" fillId="95" borderId="8" xfId="0" applyFont="1" applyFill="1" applyBorder="1"/>
    <xf numFmtId="0" fontId="181" fillId="5" borderId="8" xfId="0" applyFont="1" applyFill="1" applyBorder="1"/>
    <xf numFmtId="0" fontId="181" fillId="5" borderId="8" xfId="0" applyFont="1" applyFill="1" applyBorder="1" applyAlignment="1">
      <alignment horizontal="center"/>
    </xf>
    <xf numFmtId="243" fontId="181" fillId="5" borderId="8" xfId="0" applyNumberFormat="1" applyFont="1" applyFill="1" applyBorder="1"/>
    <xf numFmtId="244" fontId="181" fillId="5" borderId="8" xfId="0" applyNumberFormat="1" applyFont="1" applyFill="1" applyBorder="1" applyAlignment="1">
      <alignment horizontal="center"/>
    </xf>
    <xf numFmtId="9" fontId="27" fillId="0" borderId="8" xfId="0" applyNumberFormat="1" applyFont="1" applyBorder="1" applyAlignment="1">
      <alignment horizontal="center"/>
    </xf>
    <xf numFmtId="0" fontId="27" fillId="97" borderId="8" xfId="0" applyFont="1" applyFill="1" applyBorder="1"/>
    <xf numFmtId="245" fontId="27" fillId="97" borderId="8" xfId="0" applyNumberFormat="1" applyFont="1" applyFill="1" applyBorder="1" applyAlignment="1">
      <alignment horizontal="center"/>
    </xf>
    <xf numFmtId="244" fontId="27" fillId="97" borderId="8" xfId="0" applyNumberFormat="1" applyFont="1" applyFill="1" applyBorder="1" applyAlignment="1">
      <alignment horizontal="center"/>
    </xf>
    <xf numFmtId="10" fontId="27" fillId="97" borderId="8" xfId="0" applyNumberFormat="1" applyFont="1" applyFill="1" applyBorder="1" applyAlignment="1">
      <alignment horizontal="center"/>
    </xf>
    <xf numFmtId="9" fontId="181" fillId="0" borderId="8" xfId="0" applyNumberFormat="1" applyFont="1" applyBorder="1" applyAlignment="1">
      <alignment horizontal="center"/>
    </xf>
    <xf numFmtId="0" fontId="25" fillId="94" borderId="8" xfId="0" applyFont="1" applyFill="1" applyBorder="1" applyAlignment="1">
      <alignment horizontal="left"/>
    </xf>
    <xf numFmtId="9" fontId="27" fillId="94" borderId="8" xfId="0" applyNumberFormat="1" applyFont="1" applyFill="1" applyBorder="1" applyAlignment="1">
      <alignment horizontal="center"/>
    </xf>
    <xf numFmtId="176" fontId="27" fillId="5" borderId="0" xfId="0" applyNumberFormat="1" applyFont="1" applyFill="1"/>
    <xf numFmtId="0" fontId="25" fillId="0" borderId="8" xfId="0" applyFont="1" applyBorder="1" applyAlignment="1">
      <alignment horizontal="left"/>
    </xf>
    <xf numFmtId="0" fontId="182" fillId="94" borderId="8" xfId="0" applyFont="1" applyFill="1" applyBorder="1"/>
    <xf numFmtId="0" fontId="183" fillId="5" borderId="0" xfId="0" applyFont="1" applyFill="1"/>
    <xf numFmtId="0" fontId="25" fillId="0" borderId="8" xfId="0" applyFont="1" applyBorder="1" applyAlignment="1">
      <alignment horizontal="center"/>
    </xf>
    <xf numFmtId="244" fontId="25" fillId="0" borderId="8" xfId="0" applyNumberFormat="1" applyFont="1" applyBorder="1" applyAlignment="1">
      <alignment horizontal="center"/>
    </xf>
    <xf numFmtId="167" fontId="27" fillId="0" borderId="8" xfId="0" applyNumberFormat="1" applyFont="1" applyBorder="1"/>
    <xf numFmtId="0" fontId="25" fillId="5" borderId="0" xfId="0" applyFont="1" applyFill="1"/>
    <xf numFmtId="0" fontId="181" fillId="0" borderId="0" xfId="0" applyFont="1"/>
    <xf numFmtId="0" fontId="181" fillId="0" borderId="0" xfId="0" applyFont="1" applyAlignment="1">
      <alignment horizontal="center"/>
    </xf>
    <xf numFmtId="243" fontId="181" fillId="0" borderId="0" xfId="0" applyNumberFormat="1" applyFont="1"/>
    <xf numFmtId="244" fontId="181" fillId="0" borderId="0" xfId="0" applyNumberFormat="1" applyFont="1" applyAlignment="1">
      <alignment horizontal="center"/>
    </xf>
    <xf numFmtId="0" fontId="129" fillId="0" borderId="0" xfId="3751" applyNumberFormat="1" applyFill="1" applyAlignment="1">
      <alignment horizontal="left" vertical="top"/>
    </xf>
    <xf numFmtId="4" fontId="129" fillId="0" borderId="0" xfId="3751" applyFill="1">
      <alignment horizontal="center" vertical="top"/>
    </xf>
    <xf numFmtId="0" fontId="14" fillId="0" borderId="0" xfId="267"/>
    <xf numFmtId="247" fontId="14" fillId="0" borderId="0" xfId="267" applyNumberFormat="1"/>
    <xf numFmtId="0" fontId="185" fillId="0" borderId="0" xfId="267" applyFont="1"/>
    <xf numFmtId="0" fontId="130" fillId="0" borderId="0" xfId="3752" applyNumberFormat="1" applyFill="1" applyAlignment="1">
      <alignment horizontal="left" vertical="top"/>
    </xf>
    <xf numFmtId="4" fontId="130" fillId="0" borderId="0" xfId="3752" applyFill="1">
      <alignment horizontal="center" vertical="top"/>
    </xf>
    <xf numFmtId="0" fontId="132" fillId="0" borderId="0" xfId="3754" applyNumberFormat="1" applyFill="1" applyAlignment="1">
      <alignment horizontal="left" vertical="top"/>
    </xf>
    <xf numFmtId="4" fontId="132" fillId="0" borderId="0" xfId="3754" applyFill="1">
      <alignment horizontal="center" vertical="top"/>
    </xf>
    <xf numFmtId="0" fontId="10" fillId="0" borderId="0" xfId="6" applyNumberFormat="1" applyFill="1" applyAlignment="1">
      <alignment horizontal="left" vertical="top"/>
    </xf>
    <xf numFmtId="4" fontId="10" fillId="0" borderId="0" xfId="6" applyFill="1">
      <alignment horizontal="right" vertical="top"/>
    </xf>
    <xf numFmtId="0" fontId="133" fillId="0" borderId="1" xfId="3756" applyNumberFormat="1" applyFill="1" applyBorder="1" applyAlignment="1">
      <alignment horizontal="left" vertical="top"/>
    </xf>
    <xf numFmtId="4" fontId="133" fillId="0" borderId="1" xfId="3756" applyFill="1" applyBorder="1">
      <alignment horizontal="center" vertical="top"/>
    </xf>
    <xf numFmtId="247" fontId="186" fillId="0" borderId="1" xfId="3756" applyNumberFormat="1" applyFont="1" applyFill="1" applyBorder="1">
      <alignment horizontal="center" vertical="top"/>
    </xf>
    <xf numFmtId="4" fontId="186" fillId="0" borderId="1" xfId="3756" applyFont="1" applyFill="1" applyBorder="1">
      <alignment horizontal="center" vertical="top"/>
    </xf>
    <xf numFmtId="0" fontId="10" fillId="0" borderId="0" xfId="3933" applyNumberFormat="1" applyFill="1">
      <alignment horizontal="left" vertical="top"/>
    </xf>
    <xf numFmtId="4" fontId="16" fillId="0" borderId="0" xfId="4018" applyFill="1">
      <alignment horizontal="left" vertical="top"/>
    </xf>
    <xf numFmtId="247" fontId="187" fillId="0" borderId="0" xfId="29" applyNumberFormat="1" applyFont="1" applyFill="1" applyAlignment="1"/>
    <xf numFmtId="247" fontId="187" fillId="0" borderId="0" xfId="267" applyNumberFormat="1" applyFont="1"/>
    <xf numFmtId="0" fontId="187" fillId="0" borderId="0" xfId="267" applyFont="1"/>
    <xf numFmtId="4" fontId="16" fillId="0" borderId="0" xfId="4019" applyFill="1">
      <alignment horizontal="right" vertical="top"/>
    </xf>
    <xf numFmtId="247" fontId="181" fillId="0" borderId="0" xfId="29" applyNumberFormat="1" applyFont="1" applyFill="1" applyBorder="1" applyAlignment="1">
      <alignment horizontal="right" vertical="top"/>
    </xf>
    <xf numFmtId="4" fontId="187" fillId="0" borderId="0" xfId="267" applyNumberFormat="1" applyFont="1"/>
    <xf numFmtId="4" fontId="10" fillId="0" borderId="0" xfId="3933" applyFill="1">
      <alignment horizontal="left" vertical="top"/>
    </xf>
    <xf numFmtId="4" fontId="16" fillId="0" borderId="46" xfId="4020" applyFill="1" applyBorder="1">
      <alignment horizontal="right" vertical="top"/>
    </xf>
    <xf numFmtId="247" fontId="187" fillId="0" borderId="0" xfId="29" applyNumberFormat="1" applyFont="1" applyFill="1" applyBorder="1" applyAlignment="1"/>
    <xf numFmtId="4" fontId="28" fillId="0" borderId="0" xfId="3886" applyFill="1">
      <alignment horizontal="right" vertical="top"/>
    </xf>
    <xf numFmtId="4" fontId="28" fillId="0" borderId="46" xfId="4021" applyFill="1" applyBorder="1">
      <alignment horizontal="right" vertical="top"/>
    </xf>
    <xf numFmtId="0" fontId="28" fillId="0" borderId="0" xfId="4022" applyNumberFormat="1" applyFill="1">
      <alignment horizontal="left" vertical="top"/>
    </xf>
    <xf numFmtId="247" fontId="188" fillId="0" borderId="0" xfId="267" applyNumberFormat="1" applyFont="1"/>
    <xf numFmtId="0" fontId="14" fillId="0" borderId="0" xfId="267" applyAlignment="1">
      <alignment horizontal="left"/>
    </xf>
    <xf numFmtId="0" fontId="131" fillId="0" borderId="0" xfId="4023" applyNumberFormat="1" applyFill="1" applyAlignment="1">
      <alignment horizontal="left" vertical="top"/>
    </xf>
    <xf numFmtId="4" fontId="131" fillId="0" borderId="0" xfId="4023" applyFill="1">
      <alignment horizontal="center" vertical="top"/>
    </xf>
    <xf numFmtId="0" fontId="131" fillId="0" borderId="0" xfId="4024" applyNumberFormat="1" applyFill="1">
      <alignment horizontal="left" vertical="top"/>
    </xf>
    <xf numFmtId="4" fontId="131" fillId="0" borderId="0" xfId="4024" applyFill="1">
      <alignment horizontal="left" vertical="top"/>
    </xf>
    <xf numFmtId="0" fontId="131" fillId="0" borderId="0" xfId="4025" applyNumberFormat="1" applyFill="1" applyAlignment="1">
      <alignment horizontal="left" vertical="top"/>
    </xf>
    <xf numFmtId="4" fontId="131" fillId="0" borderId="0" xfId="4025" applyFill="1">
      <alignment horizontal="right" vertical="top"/>
    </xf>
    <xf numFmtId="0" fontId="187" fillId="0" borderId="0" xfId="267" applyFont="1" applyAlignment="1">
      <alignment horizontal="left"/>
    </xf>
    <xf numFmtId="43" fontId="187" fillId="0" borderId="0" xfId="29" applyFont="1"/>
    <xf numFmtId="243" fontId="187" fillId="0" borderId="0" xfId="267" applyNumberFormat="1" applyFont="1"/>
    <xf numFmtId="0" fontId="184" fillId="0" borderId="0" xfId="267" applyFont="1" applyAlignment="1">
      <alignment horizontal="left"/>
    </xf>
    <xf numFmtId="43" fontId="184" fillId="0" borderId="0" xfId="29" applyFont="1" applyFill="1" applyAlignment="1">
      <alignment horizontal="left"/>
    </xf>
    <xf numFmtId="0" fontId="184" fillId="0" borderId="0" xfId="267" applyFont="1"/>
    <xf numFmtId="243" fontId="189" fillId="0" borderId="0" xfId="267" applyNumberFormat="1" applyFont="1"/>
    <xf numFmtId="43" fontId="187" fillId="0" borderId="0" xfId="29" applyFont="1" applyFill="1" applyBorder="1" applyAlignment="1"/>
    <xf numFmtId="247" fontId="190" fillId="0" borderId="0" xfId="29" applyNumberFormat="1" applyFont="1" applyFill="1" applyAlignment="1"/>
    <xf numFmtId="43" fontId="187" fillId="0" borderId="0" xfId="29" applyFont="1" applyFill="1" applyAlignment="1"/>
    <xf numFmtId="247" fontId="185" fillId="0" borderId="0" xfId="267" applyNumberFormat="1" applyFont="1"/>
    <xf numFmtId="4" fontId="133" fillId="0" borderId="0" xfId="3756" applyFill="1">
      <alignment horizontal="center" vertical="top"/>
    </xf>
    <xf numFmtId="247" fontId="187" fillId="0" borderId="1" xfId="267" applyNumberFormat="1" applyFont="1" applyBorder="1" applyAlignment="1">
      <alignment horizontal="center"/>
    </xf>
    <xf numFmtId="4" fontId="191" fillId="0" borderId="1" xfId="3756" applyFont="1" applyFill="1" applyBorder="1" applyAlignment="1">
      <alignment vertical="top"/>
    </xf>
    <xf numFmtId="0" fontId="189" fillId="0" borderId="0" xfId="267" applyFont="1"/>
    <xf numFmtId="4" fontId="16" fillId="0" borderId="0" xfId="4020" applyFill="1">
      <alignment horizontal="right" vertical="top"/>
    </xf>
    <xf numFmtId="4" fontId="189" fillId="0" borderId="0" xfId="267" applyNumberFormat="1" applyFont="1"/>
    <xf numFmtId="247" fontId="192" fillId="0" borderId="0" xfId="29" applyNumberFormat="1" applyFont="1" applyFill="1" applyAlignment="1"/>
    <xf numFmtId="43" fontId="190" fillId="0" borderId="0" xfId="29" applyFont="1" applyFill="1" applyAlignment="1"/>
    <xf numFmtId="247" fontId="193" fillId="0" borderId="0" xfId="267" applyNumberFormat="1" applyFont="1"/>
    <xf numFmtId="247" fontId="14" fillId="0" borderId="0" xfId="29" applyNumberFormat="1" applyFont="1"/>
    <xf numFmtId="243" fontId="184" fillId="0" borderId="0" xfId="267" applyNumberFormat="1" applyFont="1"/>
    <xf numFmtId="43" fontId="181" fillId="0" borderId="0" xfId="29" applyFont="1" applyFill="1" applyBorder="1" applyAlignment="1">
      <alignment horizontal="right" vertical="top"/>
    </xf>
    <xf numFmtId="43" fontId="27" fillId="0" borderId="0" xfId="47" applyFont="1"/>
    <xf numFmtId="43" fontId="27" fillId="0" borderId="0" xfId="47" applyFont="1" applyFill="1"/>
    <xf numFmtId="176" fontId="27" fillId="0" borderId="0" xfId="47" applyNumberFormat="1" applyFont="1" applyFill="1"/>
    <xf numFmtId="40" fontId="27" fillId="0" borderId="0" xfId="47" applyNumberFormat="1" applyFont="1"/>
    <xf numFmtId="43" fontId="25" fillId="93" borderId="44" xfId="47" applyFont="1" applyFill="1" applyBorder="1" applyAlignment="1">
      <alignment horizontal="center"/>
    </xf>
    <xf numFmtId="176" fontId="25" fillId="93" borderId="44" xfId="47" applyNumberFormat="1" applyFont="1" applyFill="1" applyBorder="1" applyAlignment="1">
      <alignment horizontal="center"/>
    </xf>
    <xf numFmtId="43" fontId="25" fillId="93" borderId="8" xfId="47" applyFont="1" applyFill="1" applyBorder="1" applyAlignment="1">
      <alignment horizontal="center"/>
    </xf>
    <xf numFmtId="40" fontId="25" fillId="93" borderId="45" xfId="47" applyNumberFormat="1" applyFont="1" applyFill="1" applyBorder="1" applyAlignment="1">
      <alignment horizontal="center"/>
    </xf>
    <xf numFmtId="43" fontId="25" fillId="93" borderId="42" xfId="47" applyFont="1" applyFill="1" applyBorder="1" applyAlignment="1">
      <alignment horizontal="center"/>
    </xf>
    <xf numFmtId="176" fontId="25" fillId="93" borderId="42" xfId="47" applyNumberFormat="1" applyFont="1" applyFill="1" applyBorder="1" applyAlignment="1">
      <alignment horizontal="center"/>
    </xf>
    <xf numFmtId="43" fontId="25" fillId="93" borderId="42" xfId="47" quotePrefix="1" applyFont="1" applyFill="1" applyBorder="1" applyAlignment="1">
      <alignment horizontal="center"/>
    </xf>
    <xf numFmtId="40" fontId="25" fillId="93" borderId="14" xfId="47" applyNumberFormat="1" applyFont="1" applyFill="1" applyBorder="1" applyAlignment="1">
      <alignment horizontal="center"/>
    </xf>
    <xf numFmtId="43" fontId="27" fillId="94" borderId="8" xfId="47" applyFont="1" applyFill="1" applyBorder="1"/>
    <xf numFmtId="176" fontId="27" fillId="94" borderId="8" xfId="47" applyNumberFormat="1" applyFont="1" applyFill="1" applyBorder="1"/>
    <xf numFmtId="40" fontId="27" fillId="94" borderId="40" xfId="47" applyNumberFormat="1" applyFont="1" applyFill="1" applyBorder="1"/>
    <xf numFmtId="43" fontId="27" fillId="0" borderId="8" xfId="47" applyFont="1" applyFill="1" applyBorder="1"/>
    <xf numFmtId="3" fontId="27" fillId="0" borderId="8" xfId="47" applyNumberFormat="1" applyFont="1" applyFill="1" applyBorder="1"/>
    <xf numFmtId="176" fontId="27" fillId="0" borderId="8" xfId="47" applyNumberFormat="1" applyFont="1" applyFill="1" applyBorder="1"/>
    <xf numFmtId="43" fontId="27" fillId="0" borderId="8" xfId="47" applyFont="1" applyBorder="1"/>
    <xf numFmtId="176" fontId="27" fillId="0" borderId="8" xfId="47" applyNumberFormat="1" applyFont="1" applyBorder="1"/>
    <xf numFmtId="40" fontId="27" fillId="0" borderId="40" xfId="47" applyNumberFormat="1" applyFont="1" applyBorder="1"/>
    <xf numFmtId="43" fontId="181" fillId="0" borderId="8" xfId="47" applyFont="1" applyFill="1" applyBorder="1"/>
    <xf numFmtId="176" fontId="181" fillId="0" borderId="8" xfId="47" applyNumberFormat="1" applyFont="1" applyFill="1" applyBorder="1"/>
    <xf numFmtId="43" fontId="181" fillId="0" borderId="8" xfId="47" applyFont="1" applyBorder="1"/>
    <xf numFmtId="9" fontId="27" fillId="0" borderId="8" xfId="1290" applyFont="1" applyFill="1" applyBorder="1" applyAlignment="1">
      <alignment horizontal="center"/>
    </xf>
    <xf numFmtId="176" fontId="27" fillId="96" borderId="43" xfId="47" applyNumberFormat="1" applyFont="1" applyFill="1" applyBorder="1"/>
    <xf numFmtId="176" fontId="27" fillId="0" borderId="43" xfId="47" applyNumberFormat="1" applyFont="1" applyFill="1" applyBorder="1"/>
    <xf numFmtId="9" fontId="181" fillId="0" borderId="8" xfId="47" applyNumberFormat="1" applyFont="1" applyFill="1" applyBorder="1" applyAlignment="1">
      <alignment horizontal="center"/>
    </xf>
    <xf numFmtId="40" fontId="181" fillId="0" borderId="8" xfId="47" applyNumberFormat="1" applyFont="1" applyFill="1" applyBorder="1"/>
    <xf numFmtId="9" fontId="27" fillId="94" borderId="8" xfId="47" applyNumberFormat="1" applyFont="1" applyFill="1" applyBorder="1" applyAlignment="1">
      <alignment horizontal="center"/>
    </xf>
    <xf numFmtId="40" fontId="27" fillId="94" borderId="8" xfId="47" applyNumberFormat="1" applyFont="1" applyFill="1" applyBorder="1"/>
    <xf numFmtId="9" fontId="27" fillId="0" borderId="8" xfId="47" applyNumberFormat="1" applyFont="1" applyFill="1" applyBorder="1" applyAlignment="1">
      <alignment horizontal="center"/>
    </xf>
    <xf numFmtId="0" fontId="27" fillId="0" borderId="8" xfId="47" applyNumberFormat="1" applyFont="1" applyBorder="1"/>
    <xf numFmtId="0" fontId="27" fillId="0" borderId="8" xfId="47" applyNumberFormat="1" applyFont="1" applyFill="1" applyBorder="1"/>
    <xf numFmtId="40" fontId="27" fillId="0" borderId="40" xfId="47" applyNumberFormat="1" applyFont="1" applyFill="1" applyBorder="1"/>
    <xf numFmtId="40" fontId="27" fillId="0" borderId="8" xfId="47" applyNumberFormat="1" applyFont="1" applyBorder="1"/>
    <xf numFmtId="176" fontId="25" fillId="95" borderId="8" xfId="47" applyNumberFormat="1" applyFont="1" applyFill="1" applyBorder="1"/>
    <xf numFmtId="3" fontId="27" fillId="94" borderId="8" xfId="47" applyNumberFormat="1" applyFont="1" applyFill="1" applyBorder="1"/>
    <xf numFmtId="0" fontId="27" fillId="94" borderId="8" xfId="47" applyNumberFormat="1" applyFont="1" applyFill="1" applyBorder="1"/>
    <xf numFmtId="3" fontId="27" fillId="0" borderId="8" xfId="47" applyNumberFormat="1" applyFont="1" applyBorder="1"/>
    <xf numFmtId="167" fontId="27" fillId="0" borderId="8" xfId="47" applyNumberFormat="1" applyFont="1" applyFill="1" applyBorder="1"/>
    <xf numFmtId="176" fontId="27" fillId="96" borderId="8" xfId="47" applyNumberFormat="1" applyFont="1" applyFill="1" applyBorder="1"/>
    <xf numFmtId="4" fontId="27" fillId="0" borderId="8" xfId="47" applyNumberFormat="1" applyFont="1" applyFill="1" applyBorder="1"/>
    <xf numFmtId="43" fontId="25" fillId="95" borderId="8" xfId="47" applyFont="1" applyFill="1" applyBorder="1"/>
    <xf numFmtId="244" fontId="25" fillId="95" borderId="8" xfId="47" applyNumberFormat="1" applyFont="1" applyFill="1" applyBorder="1"/>
    <xf numFmtId="40" fontId="25" fillId="96" borderId="40" xfId="47" applyNumberFormat="1" applyFont="1" applyFill="1" applyBorder="1"/>
    <xf numFmtId="43" fontId="181" fillId="5" borderId="8" xfId="47" applyFont="1" applyFill="1" applyBorder="1"/>
    <xf numFmtId="10" fontId="27" fillId="0" borderId="8" xfId="1290" applyNumberFormat="1" applyFont="1" applyFill="1" applyBorder="1" applyAlignment="1">
      <alignment horizontal="center"/>
    </xf>
    <xf numFmtId="244" fontId="181" fillId="5" borderId="8" xfId="47" applyNumberFormat="1" applyFont="1" applyFill="1" applyBorder="1" applyAlignment="1">
      <alignment horizontal="center"/>
    </xf>
    <xf numFmtId="40" fontId="181" fillId="5" borderId="8" xfId="47" applyNumberFormat="1" applyFont="1" applyFill="1" applyBorder="1"/>
    <xf numFmtId="43" fontId="27" fillId="5" borderId="0" xfId="47" applyFont="1" applyFill="1"/>
    <xf numFmtId="43" fontId="27" fillId="97" borderId="8" xfId="47" applyFont="1" applyFill="1" applyBorder="1"/>
    <xf numFmtId="176" fontId="27" fillId="97" borderId="8" xfId="47" applyNumberFormat="1" applyFont="1" applyFill="1" applyBorder="1"/>
    <xf numFmtId="0" fontId="27" fillId="97" borderId="8" xfId="47" applyNumberFormat="1" applyFont="1" applyFill="1" applyBorder="1"/>
    <xf numFmtId="176" fontId="28" fillId="97" borderId="8" xfId="47" applyNumberFormat="1" applyFont="1" applyFill="1" applyBorder="1"/>
    <xf numFmtId="40" fontId="27" fillId="97" borderId="40" xfId="47" applyNumberFormat="1" applyFont="1" applyFill="1" applyBorder="1"/>
    <xf numFmtId="40" fontId="181" fillId="0" borderId="8" xfId="47" applyNumberFormat="1" applyFont="1" applyBorder="1"/>
    <xf numFmtId="40" fontId="25" fillId="95" borderId="8" xfId="47" applyNumberFormat="1" applyFont="1" applyFill="1" applyBorder="1"/>
    <xf numFmtId="40" fontId="27" fillId="5" borderId="0" xfId="0" applyNumberFormat="1" applyFont="1" applyFill="1"/>
    <xf numFmtId="43" fontId="25" fillId="0" borderId="8" xfId="47" applyFont="1" applyFill="1" applyBorder="1"/>
    <xf numFmtId="176" fontId="25" fillId="0" borderId="8" xfId="47" applyNumberFormat="1" applyFont="1" applyFill="1" applyBorder="1"/>
    <xf numFmtId="40" fontId="25" fillId="0" borderId="40" xfId="47" applyNumberFormat="1" applyFont="1" applyFill="1" applyBorder="1"/>
    <xf numFmtId="43" fontId="181" fillId="0" borderId="0" xfId="47" applyFont="1"/>
    <xf numFmtId="43" fontId="181" fillId="0" borderId="0" xfId="47" applyFont="1" applyFill="1"/>
    <xf numFmtId="0" fontId="194" fillId="0" borderId="0" xfId="0" applyFont="1"/>
    <xf numFmtId="0" fontId="13" fillId="0" borderId="8" xfId="0" applyFont="1" applyBorder="1" applyAlignment="1">
      <alignment vertical="center"/>
    </xf>
    <xf numFmtId="0" fontId="13" fillId="98" borderId="40" xfId="0" applyFont="1" applyFill="1" applyBorder="1" applyAlignment="1">
      <alignment horizontal="center" vertical="center"/>
    </xf>
    <xf numFmtId="0" fontId="13" fillId="0" borderId="40" xfId="0" applyFont="1" applyBorder="1" applyAlignment="1">
      <alignment horizontal="left" vertical="center"/>
    </xf>
    <xf numFmtId="0" fontId="13" fillId="0" borderId="39" xfId="0" applyFont="1" applyBorder="1" applyAlignment="1">
      <alignment horizontal="left" vertical="center"/>
    </xf>
    <xf numFmtId="0" fontId="13" fillId="0" borderId="41" xfId="0" applyFont="1" applyBorder="1" applyAlignment="1">
      <alignment horizontal="left" vertical="center"/>
    </xf>
    <xf numFmtId="0" fontId="0" fillId="0" borderId="8" xfId="0" applyBorder="1" applyAlignment="1">
      <alignment horizontal="center" vertical="center" wrapText="1"/>
    </xf>
    <xf numFmtId="0" fontId="198" fillId="0" borderId="0" xfId="0" applyFont="1" applyAlignment="1">
      <alignment horizontal="left" vertical="center"/>
    </xf>
    <xf numFmtId="0" fontId="13" fillId="98" borderId="8" xfId="0" applyFont="1" applyFill="1" applyBorder="1" applyAlignment="1">
      <alignment horizontal="center" vertical="center"/>
    </xf>
    <xf numFmtId="0" fontId="0" fillId="0" borderId="40" xfId="0" applyBorder="1" applyAlignment="1">
      <alignment horizontal="left" vertical="center"/>
    </xf>
    <xf numFmtId="0" fontId="0" fillId="0" borderId="39" xfId="0" applyBorder="1" applyAlignment="1">
      <alignment horizontal="left" vertical="center"/>
    </xf>
    <xf numFmtId="0" fontId="0" fillId="0" borderId="41" xfId="0" applyBorder="1" applyAlignment="1">
      <alignment horizontal="left" vertical="center"/>
    </xf>
    <xf numFmtId="0" fontId="0" fillId="0" borderId="8" xfId="0" applyBorder="1" applyAlignment="1">
      <alignment vertical="center"/>
    </xf>
    <xf numFmtId="0" fontId="0" fillId="0" borderId="44" xfId="0" applyBorder="1"/>
    <xf numFmtId="0" fontId="0" fillId="0" borderId="10" xfId="0" applyBorder="1"/>
    <xf numFmtId="0" fontId="0" fillId="0" borderId="42" xfId="0" applyBorder="1"/>
    <xf numFmtId="9" fontId="14" fillId="0" borderId="0" xfId="3750" applyFont="1" applyFill="1" applyAlignment="1"/>
    <xf numFmtId="4" fontId="28" fillId="0" borderId="0" xfId="4022" applyFill="1" applyAlignment="1">
      <alignment horizontal="center" vertical="top"/>
    </xf>
    <xf numFmtId="4" fontId="131" fillId="0" borderId="0" xfId="4023" applyFill="1" applyAlignment="1">
      <alignment horizontal="left" vertical="top"/>
    </xf>
    <xf numFmtId="4" fontId="131" fillId="0" borderId="0" xfId="4024" applyFill="1" applyAlignment="1">
      <alignment horizontal="right" vertical="top"/>
    </xf>
    <xf numFmtId="4" fontId="27" fillId="5" borderId="0" xfId="0" applyNumberFormat="1" applyFont="1" applyFill="1"/>
    <xf numFmtId="4" fontId="181" fillId="5" borderId="0" xfId="0" applyNumberFormat="1" applyFont="1" applyFill="1"/>
    <xf numFmtId="0" fontId="13" fillId="91" borderId="8" xfId="37" applyFont="1" applyFill="1" applyBorder="1" applyAlignment="1">
      <alignment horizontal="center" vertical="center"/>
    </xf>
    <xf numFmtId="0" fontId="1" fillId="0" borderId="0" xfId="37"/>
    <xf numFmtId="0" fontId="1" fillId="0" borderId="8" xfId="37" applyBorder="1" applyAlignment="1">
      <alignment horizontal="center" vertical="center"/>
    </xf>
    <xf numFmtId="0" fontId="1" fillId="0" borderId="8" xfId="37" applyBorder="1" applyAlignment="1">
      <alignment vertical="center" wrapText="1"/>
    </xf>
    <xf numFmtId="0" fontId="1" fillId="0" borderId="0" xfId="37" applyAlignment="1">
      <alignment horizontal="center"/>
    </xf>
    <xf numFmtId="0" fontId="28" fillId="0" borderId="0" xfId="3888" applyNumberFormat="1" applyFill="1">
      <alignment horizontal="left" vertical="top"/>
    </xf>
    <xf numFmtId="4" fontId="28" fillId="0" borderId="46" xfId="4026" applyFill="1" applyBorder="1">
      <alignment horizontal="right" vertical="top"/>
    </xf>
    <xf numFmtId="4" fontId="28" fillId="0" borderId="0" xfId="3888" applyFill="1" applyAlignment="1">
      <alignment horizontal="right" vertical="top"/>
    </xf>
    <xf numFmtId="43" fontId="27" fillId="0" borderId="0" xfId="47" quotePrefix="1" applyFont="1"/>
    <xf numFmtId="247" fontId="27" fillId="5" borderId="0" xfId="0" applyNumberFormat="1" applyFont="1" applyFill="1"/>
    <xf numFmtId="0" fontId="27" fillId="99" borderId="8" xfId="0" applyFont="1" applyFill="1" applyBorder="1"/>
    <xf numFmtId="176" fontId="27" fillId="100" borderId="8" xfId="47" applyNumberFormat="1" applyFont="1" applyFill="1" applyBorder="1"/>
    <xf numFmtId="4" fontId="28" fillId="95" borderId="0" xfId="3886" applyFill="1">
      <alignment horizontal="right" vertical="top"/>
    </xf>
    <xf numFmtId="0" fontId="13" fillId="91" borderId="8" xfId="0" applyFont="1" applyFill="1" applyBorder="1" applyAlignment="1">
      <alignment horizontal="center"/>
    </xf>
    <xf numFmtId="0" fontId="13" fillId="91" borderId="8" xfId="0" applyFont="1" applyFill="1" applyBorder="1" applyAlignment="1">
      <alignment horizontal="center" vertical="center"/>
    </xf>
    <xf numFmtId="0" fontId="195" fillId="91" borderId="8" xfId="0" applyFont="1" applyFill="1" applyBorder="1" applyAlignment="1">
      <alignment horizontal="center" vertical="center"/>
    </xf>
    <xf numFmtId="0" fontId="196" fillId="98" borderId="40" xfId="0" applyFont="1" applyFill="1" applyBorder="1" applyAlignment="1">
      <alignment horizontal="center" vertical="center"/>
    </xf>
    <xf numFmtId="0" fontId="196" fillId="98" borderId="39" xfId="0" applyFont="1" applyFill="1" applyBorder="1" applyAlignment="1">
      <alignment horizontal="center" vertical="center"/>
    </xf>
    <xf numFmtId="0" fontId="196" fillId="98" borderId="41" xfId="0" applyFont="1" applyFill="1" applyBorder="1" applyAlignment="1">
      <alignment horizontal="center" vertical="center"/>
    </xf>
    <xf numFmtId="0" fontId="0" fillId="0" borderId="8" xfId="0" applyBorder="1" applyAlignment="1">
      <alignment horizontal="left" vertical="center"/>
    </xf>
    <xf numFmtId="15" fontId="0" fillId="0" borderId="40" xfId="0" applyNumberFormat="1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13" fillId="98" borderId="40" xfId="0" applyFont="1" applyFill="1" applyBorder="1" applyAlignment="1">
      <alignment horizontal="center" vertical="center"/>
    </xf>
    <xf numFmtId="0" fontId="13" fillId="98" borderId="39" xfId="0" applyFont="1" applyFill="1" applyBorder="1" applyAlignment="1">
      <alignment horizontal="center" vertical="center"/>
    </xf>
    <xf numFmtId="0" fontId="13" fillId="98" borderId="41" xfId="0" applyFont="1" applyFill="1" applyBorder="1" applyAlignment="1">
      <alignment horizontal="center" vertical="center"/>
    </xf>
    <xf numFmtId="0" fontId="13" fillId="0" borderId="40" xfId="0" applyFont="1" applyBorder="1" applyAlignment="1">
      <alignment horizontal="left" vertical="center"/>
    </xf>
    <xf numFmtId="0" fontId="13" fillId="0" borderId="39" xfId="0" applyFont="1" applyBorder="1" applyAlignment="1">
      <alignment horizontal="left" vertical="center"/>
    </xf>
    <xf numFmtId="0" fontId="13" fillId="0" borderId="41" xfId="0" applyFont="1" applyBorder="1" applyAlignment="1">
      <alignment horizontal="left" vertical="center"/>
    </xf>
    <xf numFmtId="0" fontId="14" fillId="0" borderId="8" xfId="0" applyFont="1" applyBorder="1" applyAlignment="1">
      <alignment horizontal="left" vertical="center"/>
    </xf>
    <xf numFmtId="0" fontId="14" fillId="0" borderId="40" xfId="0" applyFont="1" applyBorder="1" applyAlignment="1">
      <alignment horizontal="left" vertical="center"/>
    </xf>
    <xf numFmtId="0" fontId="14" fillId="0" borderId="39" xfId="0" applyFont="1" applyBorder="1" applyAlignment="1">
      <alignment horizontal="left" vertical="center"/>
    </xf>
    <xf numFmtId="0" fontId="14" fillId="0" borderId="41" xfId="0" applyFont="1" applyBorder="1" applyAlignment="1">
      <alignment horizontal="left" vertical="center"/>
    </xf>
    <xf numFmtId="0" fontId="0" fillId="0" borderId="40" xfId="0" applyBorder="1" applyAlignment="1">
      <alignment horizontal="left" vertical="center" wrapText="1"/>
    </xf>
    <xf numFmtId="0" fontId="0" fillId="0" borderId="39" xfId="0" applyBorder="1" applyAlignment="1">
      <alignment horizontal="left" vertical="center" wrapText="1"/>
    </xf>
    <xf numFmtId="0" fontId="0" fillId="0" borderId="41" xfId="0" applyBorder="1" applyAlignment="1">
      <alignment horizontal="left" vertical="center" wrapText="1"/>
    </xf>
    <xf numFmtId="0" fontId="197" fillId="0" borderId="40" xfId="0" applyFont="1" applyBorder="1" applyAlignment="1">
      <alignment horizontal="left" vertical="center"/>
    </xf>
    <xf numFmtId="0" fontId="197" fillId="0" borderId="39" xfId="0" applyFont="1" applyBorder="1" applyAlignment="1">
      <alignment horizontal="left" vertical="center"/>
    </xf>
    <xf numFmtId="0" fontId="197" fillId="0" borderId="41" xfId="0" applyFont="1" applyBorder="1" applyAlignment="1">
      <alignment horizontal="left" vertical="center"/>
    </xf>
    <xf numFmtId="0" fontId="0" fillId="0" borderId="40" xfId="0" applyBorder="1" applyAlignment="1">
      <alignment horizontal="left" vertical="center"/>
    </xf>
    <xf numFmtId="0" fontId="0" fillId="0" borderId="39" xfId="0" applyBorder="1" applyAlignment="1">
      <alignment horizontal="left" vertical="center"/>
    </xf>
    <xf numFmtId="0" fontId="0" fillId="0" borderId="41" xfId="0" applyBorder="1" applyAlignment="1">
      <alignment horizontal="left" vertical="center"/>
    </xf>
    <xf numFmtId="17" fontId="7" fillId="3" borderId="0" xfId="0" quotePrefix="1" applyNumberFormat="1" applyFont="1" applyFill="1" applyAlignment="1">
      <alignment horizontal="center"/>
    </xf>
    <xf numFmtId="0" fontId="7" fillId="3" borderId="0" xfId="0" applyFont="1" applyFill="1" applyAlignment="1">
      <alignment horizontal="center"/>
    </xf>
    <xf numFmtId="0" fontId="25" fillId="95" borderId="40" xfId="0" applyFont="1" applyFill="1" applyBorder="1" applyAlignment="1">
      <alignment horizontal="center"/>
    </xf>
    <xf numFmtId="0" fontId="25" fillId="95" borderId="41" xfId="0" applyFont="1" applyFill="1" applyBorder="1" applyAlignment="1">
      <alignment horizontal="center"/>
    </xf>
    <xf numFmtId="43" fontId="25" fillId="93" borderId="40" xfId="47" applyFont="1" applyFill="1" applyBorder="1" applyAlignment="1">
      <alignment horizontal="center"/>
    </xf>
    <xf numFmtId="43" fontId="25" fillId="93" borderId="39" xfId="47" applyFont="1" applyFill="1" applyBorder="1" applyAlignment="1">
      <alignment horizontal="center"/>
    </xf>
    <xf numFmtId="43" fontId="25" fillId="93" borderId="41" xfId="47" applyFont="1" applyFill="1" applyBorder="1" applyAlignment="1">
      <alignment horizontal="center"/>
    </xf>
    <xf numFmtId="43" fontId="25" fillId="93" borderId="8" xfId="47" applyFont="1" applyFill="1" applyBorder="1" applyAlignment="1">
      <alignment horizontal="center"/>
    </xf>
    <xf numFmtId="15" fontId="25" fillId="0" borderId="0" xfId="0" quotePrefix="1" applyNumberFormat="1" applyFont="1" applyAlignment="1">
      <alignment horizontal="left" indent="1"/>
    </xf>
    <xf numFmtId="15" fontId="25" fillId="0" borderId="0" xfId="0" applyNumberFormat="1" applyFont="1" applyAlignment="1">
      <alignment horizontal="left" indent="1"/>
    </xf>
    <xf numFmtId="0" fontId="25" fillId="92" borderId="8" xfId="0" applyFont="1" applyFill="1" applyBorder="1" applyAlignment="1">
      <alignment horizontal="center" vertical="center"/>
    </xf>
    <xf numFmtId="0" fontId="25" fillId="92" borderId="44" xfId="0" applyFont="1" applyFill="1" applyBorder="1" applyAlignment="1">
      <alignment horizontal="center" vertical="center" wrapText="1"/>
    </xf>
    <xf numFmtId="0" fontId="25" fillId="92" borderId="42" xfId="0" applyFont="1" applyFill="1" applyBorder="1" applyAlignment="1">
      <alignment horizontal="center" vertical="center" wrapText="1"/>
    </xf>
    <xf numFmtId="0" fontId="25" fillId="92" borderId="44" xfId="0" applyFont="1" applyFill="1" applyBorder="1" applyAlignment="1">
      <alignment horizontal="center" vertical="center"/>
    </xf>
    <xf numFmtId="0" fontId="25" fillId="92" borderId="42" xfId="0" applyFont="1" applyFill="1" applyBorder="1" applyAlignment="1">
      <alignment horizontal="center" vertical="center"/>
    </xf>
    <xf numFmtId="0" fontId="194" fillId="0" borderId="0" xfId="0" quotePrefix="1" applyFont="1"/>
  </cellXfs>
  <cellStyles count="4027">
    <cellStyle name="_x0001_" xfId="1717" xr:uid="{203B7C73-6970-4D65-9104-B321824D3DB8}"/>
    <cellStyle name="_x0004_" xfId="272" xr:uid="{FEBA082F-C2E8-46C3-86DB-081C20A7DDB9}"/>
    <cellStyle name="          _x000d__x000a_mouse.drv=lmouse.drv" xfId="1718" xr:uid="{00BE0D28-0DC6-490D-8575-C1FC554BD2D4}"/>
    <cellStyle name="_x0004_ 2" xfId="273" xr:uid="{668B6F2B-EB1D-426F-A28B-659BA47BC2A7}"/>
    <cellStyle name="_x000d__x000a_mouse.drv=lmouse.drv" xfId="1719" xr:uid="{468EA5FF-AD17-437C-A81C-7D7E6D29DB2A}"/>
    <cellStyle name="?? [0]_#3?? ??_??????? " xfId="1720" xr:uid="{7034E553-07AE-45E2-9150-12048DDD4E12}"/>
    <cellStyle name="?_x001d_?'&amp;Oy—&amp;Hy_x000b__x0008_?_x0005_v_x0006__x000f__x0001__x0001_" xfId="274" xr:uid="{2B4FDA24-53D3-4C4A-88A3-46F41AD960F3}"/>
    <cellStyle name="?_x001d_?'&amp;Oy—&amp;Hy_x000b__x0008_?_x0005_v_x0006__x000f__x0001__x0001_ 2" xfId="275" xr:uid="{49909C64-74DE-44CE-A375-D875CE806E01}"/>
    <cellStyle name="??,_x0005__x0014_" xfId="1721" xr:uid="{8DF40122-671F-4642-9F2E-D16CE894F05D}"/>
    <cellStyle name="???? [0]_95" xfId="1722" xr:uid="{63307DF9-32EE-44F0-9E62-B1391B82C4B7}"/>
    <cellStyle name="????????????????? [0]_PERSONAL" xfId="1723" xr:uid="{D9457190-40CE-42B3-8902-39C63E7740C4}"/>
    <cellStyle name="??????????????????? [0]_PERSONAL" xfId="1724" xr:uid="{ADB545D6-B2DA-4F96-9F1C-7FD6D64A72FA}"/>
    <cellStyle name="???????????????????_PERSONAL" xfId="1725" xr:uid="{6A64124D-02FD-4DA8-9EF9-6D8A85DEC746}"/>
    <cellStyle name="?????????????????_?????????????  Supplier" xfId="1726" xr:uid="{53B4925A-F2AD-4B2E-9F10-4B0AA8DFC913}"/>
    <cellStyle name="??????_95" xfId="1727" xr:uid="{425A7D80-3DBC-49C6-940A-EB431C35E37C}"/>
    <cellStyle name="????_4??????" xfId="1728" xr:uid="{09DB6753-E3AF-498A-9C0E-D199F3C948D7}"/>
    <cellStyle name="????0_D20? D24 COST?? " xfId="1729" xr:uid="{D4A272E1-E3F3-4FBE-9203-5AEAE2152C8F}"/>
    <cellStyle name="????1_10?2W??" xfId="1730" xr:uid="{E3FA452A-CB04-4143-A863-F6E4DE9A1679}"/>
    <cellStyle name="????2_10?2W??" xfId="1731" xr:uid="{DED65644-6FF3-4D99-9783-9BB451CF7424}"/>
    <cellStyle name="??_#3?? ??_??????? " xfId="1732" xr:uid="{982F003E-BF12-42A7-91A5-120CFCF166DA}"/>
    <cellStyle name="?_x005f_x001d_?'&amp;Oy—&amp;Hy_x005f_x000b__x005f_x0008_?_x005f_x0005_v_x005f_x0006__x005f_x000f__x005f_x0001__x005f_x0001_" xfId="1346" xr:uid="{F7343AED-A252-446A-BF54-8DD5F00F8B62}"/>
    <cellStyle name="?_x005f_x001d_?'&amp;Oy—&amp;Hy_x005f_x000b__x005f_x0008_?_x005f_x0005_v_x005f_x0006__x005f_x000f__x005f_x0001__x005f_x0001_ 2" xfId="1347" xr:uid="{A5FCC252-843D-4D50-BE36-4E8A36A15E4F}"/>
    <cellStyle name="?_x005f_x005f_x005f_x001d_?'&amp;Oy—&amp;Hy_x005f_x005f_x005f_x000b__x005f_x005f_x005f_x0008_?_x005f_x005f_x005f_x0005_v_x005f_x005f_x005f_x0006__x005f_x005f_x005f_x000f__x005f_x005f_x005f_x0001__x005f_x005f_x005f_x0001_" xfId="1348" xr:uid="{22BCFE57-66C7-45AC-A460-BAD6CD7B7E68}"/>
    <cellStyle name="?_x005f_x005f_x005f_x001d_?'&amp;Oy—&amp;Hy_x005f_x005f_x005f_x000b__x005f_x005f_x005f_x0008_?_x005f_x005f_x005f_x0005_v_x005f_x005f_x005f_x0006__x005f_x005f_x005f_x000f__x005f_x005f_x005f_x0001__x005f_x005f_x005f_x0001_ 2" xfId="1349" xr:uid="{96DB0595-614D-487C-99DE-78987DDB1CC0}"/>
    <cellStyle name="?…?a唇?e_laroux" xfId="1733" xr:uid="{ADE2E1E0-C4C6-430F-9DDF-F1FD1E1FD476}"/>
    <cellStyle name="?W・_$$1115" xfId="1734" xr:uid="{18EF529F-A79D-46BE-9E4F-F900D35642E1}"/>
    <cellStyle name="?W準_?}?E-1001" xfId="1735" xr:uid="{2C8EE708-41CC-4F4C-AD8D-571D7617AF09}"/>
    <cellStyle name="?迷?XLS!check_filesche|_x0005_" xfId="1736" xr:uid="{FABE6352-BD5B-4778-AD16-F5CEA06D44FF}"/>
    <cellStyle name="_16_Feb_2006_TID運行計画" xfId="1737" xr:uid="{A73E117D-6CDF-418C-BEBA-1E037DB148BA}"/>
    <cellStyle name="_16-Feb -09 Day Shift" xfId="1738" xr:uid="{FCCB5FC4-848E-4B86-9020-7FD585E06EA9}"/>
    <cellStyle name="_x0004__1721 A1 Fery Ngalusi" xfId="276" xr:uid="{B313BFEA-AEF0-41AD-9283-925D9091EA5A}"/>
    <cellStyle name="_x0004__1721 A1 Fery Ngalusi 2" xfId="277" xr:uid="{3E28B562-16EB-46C7-93B4-F69CC68D4CE4}"/>
    <cellStyle name="_x0004__1721 A1 Fery Ngalusi_PSS - List of PPh 21 - PER 57 - Komisioner  Perantara 2010" xfId="278" xr:uid="{C81CCE54-FB89-4BC1-A591-F54A5761362A}"/>
    <cellStyle name="_x0004__1721 A1 Fery Ngalusi_PSS - List of PPh 21 - PER 57 - Komisioner  Perantara 2010 2" xfId="279" xr:uid="{C68F1169-9091-42D5-8B74-86069521E737}"/>
    <cellStyle name="_①Transpotation_istem18_Apr_2007" xfId="1739" xr:uid="{D46A86EF-579E-4D63-A157-8C342C7F0FE0}"/>
    <cellStyle name="_22-Jan -09 Day Shift" xfId="1740" xr:uid="{C0892A46-74E6-42CC-B877-E9A6E318B860}"/>
    <cellStyle name="_22-Jan -09 Night Shift" xfId="1741" xr:uid="{DD49EF03-5CD9-4395-9D34-B6A70D07A552}"/>
    <cellStyle name="_23-Jan -09 Night Shift" xfId="1742" xr:uid="{91B62329-3763-49A6-A2B7-67F4C37B4D1D}"/>
    <cellStyle name="_3KGS資料" xfId="1743" xr:uid="{E866CA15-60D7-4719-9903-CD6DF3ACEDDE}"/>
    <cellStyle name="_x0004__4 VAT &amp; WHT_Sep'09 - FINAL" xfId="280" xr:uid="{F4477BC6-C79F-4CFF-9EDF-1CAAA5D2724F}"/>
    <cellStyle name="_x0004__4 VAT &amp; WHT_Sep'09 - FINAL 2" xfId="281" xr:uid="{0682B3BB-371B-45FD-87E3-762EF7370BA0}"/>
    <cellStyle name="_x0004__4 VAT &amp; WHT_Sep'09 - FINAL_PSS - List of PPh 21 - PER 57 - Komisioner  Perantara 2010" xfId="282" xr:uid="{51879948-BA98-46E7-B280-AA219A966F9E}"/>
    <cellStyle name="_x0004__4 VAT &amp; WHT_Sep'09 - FINAL_PSS - List of PPh 21 - PER 57 - Komisioner  Perantara 2010 2" xfId="283" xr:uid="{B6C2A726-BCF3-47BB-A031-211FB2EC2415}"/>
    <cellStyle name="_4使い方_「運行計画設定」支援簡易Soft" xfId="1744" xr:uid="{0F913F3F-47FE-4479-B8E3-7FEEF663D12A}"/>
    <cellStyle name="_⑤基本_運行計画自動作成" xfId="1745" xr:uid="{876C5D37-A0B5-4E56-A65E-2F236728A498}"/>
    <cellStyle name="_ALL Summary" xfId="1746" xr:uid="{9C9A52DE-5C57-4A8B-BE31-AB0B23B8BDB3}"/>
    <cellStyle name="_Book1" xfId="1747" xr:uid="{C8DB230E-855F-432D-A5BE-43BF080F7746}"/>
    <cellStyle name="_Copy of IMCT 1 Shift on 9 Dec 08(TUM)4" xfId="1748" xr:uid="{C4DE61B4-C3B4-4926-B97B-1EF27F2FE8D8}"/>
    <cellStyle name="_x0004__Data Client - 4 VAT &amp; WHT_Agt'09 -5" xfId="284" xr:uid="{CCC942C1-0B13-4E29-BB65-E1A1CE253BEA}"/>
    <cellStyle name="_x0004__Data Client - 4 VAT &amp; WHT_Agt'09 -5 2" xfId="285" xr:uid="{BA000871-2420-4298-9C2E-BEF859CA1B90}"/>
    <cellStyle name="_x0004__Data Client - 4 VAT &amp; WHT_Agt'09 -5_PSS - List of PPh 21 - PER 57 - Komisioner  Perantara 2010" xfId="286" xr:uid="{0B8FFC8A-5D0E-4A4A-9F59-07BA1C5B4A2D}"/>
    <cellStyle name="_x0004__Data Client - 4 VAT &amp; WHT_Agt'09 -5_PSS - List of PPh 21 - PER 57 - Komisioner  Perantara 2010 2" xfId="287" xr:uid="{F6C89231-1636-4EF8-BC43-53E68D41C658}"/>
    <cellStyle name="_x0004__Data Client - 4 VAT &amp; WHT_Agt'09 -FINAL" xfId="288" xr:uid="{FE6CA4BD-62FF-41EA-A209-CB90AD120D8B}"/>
    <cellStyle name="_x0004__Data Client - 4 VAT &amp; WHT_Agt'09 -FINAL 2" xfId="289" xr:uid="{B461D5F1-661F-41A8-932F-6B9F99771CF9}"/>
    <cellStyle name="_x0004__Data Client - 4 VAT &amp; WHT_Agt'09 -FINAL_PSS - List of PPh 21 - PER 57 - Komisioner  Perantara 2010" xfId="290" xr:uid="{1BD9A441-5827-42CB-A804-17799BBD6511}"/>
    <cellStyle name="_x0004__Data Client - 4 VAT &amp; WHT_Agt'09 -FINAL_PSS - List of PPh 21 - PER 57 - Komisioner  Perantara 2010 2" xfId="291" xr:uid="{E16583F7-2CE2-4A51-B219-2E9A23097867}"/>
    <cellStyle name="_x0004__Data gaji Feb 2010" xfId="292" xr:uid="{CD2CA427-F8A0-467A-B094-6D455C6913B1}"/>
    <cellStyle name="_x0004__Data gaji Feb 2010 2" xfId="293" xr:uid="{14334FDF-5DBA-47EC-8569-1A249556C075}"/>
    <cellStyle name="_x0004__Data to ABS Dec 09 KFI" xfId="294" xr:uid="{C21ED8B0-426B-40F1-903B-DE5DEAC9ABE5}"/>
    <cellStyle name="_x0004__Data to ABS Dec 09 KFI 2" xfId="295" xr:uid="{6D2E5741-E05D-48A8-8B08-76D6488F3DA7}"/>
    <cellStyle name="_x0004__Data to ABS Oct 09 KFCI HO" xfId="296" xr:uid="{1553601E-61F7-4991-AB65-BE53A9659578}"/>
    <cellStyle name="_x0004__Data to ABS Oct 09 KFCI HO 2" xfId="297" xr:uid="{332DEA8B-83D9-4C9D-B1F1-F6F22AAB5AEA}"/>
    <cellStyle name="_x0004__Data to ABS Oct 09 KFCI HO_Kalkulasi PPh 21 Nov 09 - KFCI - HO" xfId="298" xr:uid="{04A6FD3E-84C4-490C-BBA5-BF729DB3C7B9}"/>
    <cellStyle name="_x0004__Data to ABS Oct 09 KFCI HO_Kalkulasi PPh 21 Nov 09 - KFCI - HO 2" xfId="299" xr:uid="{A2669221-7F95-4823-9E62-0F3E7EB29F57}"/>
    <cellStyle name="_x0004__Data to ABS Oct 09 KFCI HO_Tax Calc. 21 KFCI - HO" xfId="300" xr:uid="{435199F9-8403-443A-A283-5AA9177054E7}"/>
    <cellStyle name="_x0004__Data to ABS Oct 09 KFCI HO_Tax Calc. 21 KFCI - HO - sd December 2009" xfId="301" xr:uid="{AD32702F-4E04-4ACD-9CEA-A81C4E9DBAB8}"/>
    <cellStyle name="_x0004__Data to ABS Oct 09 KFCI HO_Tax Calc. 21 KFCI - HO - sd December 2009 2" xfId="302" xr:uid="{3B782BCA-6A33-4804-8932-D19396E0ACA9}"/>
    <cellStyle name="_x0004__Data to ABS Oct 09 KFCI HO_Tax Calc. 21 KFCI - HO - sd December 2009-Revisi 241209" xfId="303" xr:uid="{F809F284-3934-4E77-AE5E-F026F5D520E4}"/>
    <cellStyle name="_x0004__Data to ABS Oct 09 KFCI HO_Tax Calc. 21 KFCI - HO - sd December 2009-Revisi 241209 2" xfId="304" xr:uid="{28FD9188-769D-4AD1-977B-2C5039CBAB6E}"/>
    <cellStyle name="_x0004__Data to ABS Oct 09 KFCI HO_Tax Calc. 21 KFCI - HO 2" xfId="305" xr:uid="{DAB72C70-32E4-497E-8FA8-FEA580561AE2}"/>
    <cellStyle name="_x0004__Data to ABS Oct 09 KFCI HO_Tax Calc. 21 KFCI - HO 3" xfId="306" xr:uid="{350867CF-0B7A-49F8-B692-B2D1199B96B1}"/>
    <cellStyle name="_x0004__Data to ABS Oct 09 KFCI HO_Tax Calc. 21 KFCI - HO 4" xfId="307" xr:uid="{24F73AE8-EAE5-4C2F-B315-BB3BF3223E6E}"/>
    <cellStyle name="_x0004__Data to ABS Oct 09 KFCI HO_Tax Calc. 21 KFCI - HO 5" xfId="308" xr:uid="{7CD6D88D-B8F7-43B0-82B6-96610A9AC49F}"/>
    <cellStyle name="_x0004__Data to ABS Sep 09 KFCI HO" xfId="309" xr:uid="{9AE87924-BB90-4062-818F-A89A8D24F230}"/>
    <cellStyle name="_x0004__Data to ABS Sep 09 KFCI HO 2" xfId="310" xr:uid="{15A6FCBA-58B0-413B-8E90-400D4FCEB9C2}"/>
    <cellStyle name="_x0004__Estimasi EITR 2009 - TES" xfId="311" xr:uid="{FC8562F2-8D5E-41B0-8A59-F7E17B29D1D6}"/>
    <cellStyle name="_x0004__Estimasi EITR 2009 - TES 2" xfId="312" xr:uid="{97235AA1-9DF5-4A1D-8681-8AE63E582AF0}"/>
    <cellStyle name="_x0004__Estimasi EITR 2009 - TES_PSS - List of PPh 21 - PER 57 - Komisioner  Perantara 2010" xfId="313" xr:uid="{2109D1F1-9A08-4056-B072-05B7D5A53BCD}"/>
    <cellStyle name="_x0004__Estimasi EITR 2009 - TES_PSS - List of PPh 21 - PER 57 - Komisioner  Perantara 2010 2" xfId="314" xr:uid="{BC330471-997A-4B23-9ED4-FBA7296C6D4E}"/>
    <cellStyle name="_EVALUATION" xfId="1749" xr:uid="{6F6458B0-0218-4041-8463-3FB9332FF404}"/>
    <cellStyle name="_EVALUATION_1" xfId="1750" xr:uid="{FBCED173-34A2-41ED-9BCF-FC7EF188E0AE}"/>
    <cellStyle name="_EVALUATION_1_2009 Schedule &amp; 出張依頼 for Apr 2009" xfId="1751" xr:uid="{629D18EA-B7D0-46E9-9E49-0BF3B8A5F63B}"/>
    <cellStyle name="_EVALUATION_1_23-Jan -09 Night Shift" xfId="1752" xr:uid="{08FD1C13-6E13-4663-A929-DD625FCA5023}"/>
    <cellStyle name="_EVALUATION_1_FTL_Supplier_ヒアリング" xfId="1753" xr:uid="{43ED8A27-1C6E-4631-970C-926446FC4F6D}"/>
    <cellStyle name="_EVALUATION_1_Trip Schedule 05_Mar_2009" xfId="1754" xr:uid="{844F1BCD-E7F6-48BB-8B92-A25365244635}"/>
    <cellStyle name="_EVALUATION_1_Trip Schedule 2009" xfId="1755" xr:uid="{73707AC8-C697-485E-B6C1-09C3BF488CF0}"/>
    <cellStyle name="_EVALUATION_1_タイ 輸送仕様書基本編" xfId="1756" xr:uid="{799EB985-B282-4B21-84BA-6AB27E1E3DC8}"/>
    <cellStyle name="_EVALUATION_1_まとめ" xfId="1757" xr:uid="{DB3A3360-ECA0-49AF-8787-5F5A5B72BD32}"/>
    <cellStyle name="_EVALUATION_1_修正2009 New Schedule &amp; 出張申請書 for Ｍａｙ~ 2009" xfId="1758" xr:uid="{164E1DFD-073A-4E33-A3EB-D05718FEBEF0}"/>
    <cellStyle name="_EVALUATION_2" xfId="1759" xr:uid="{544BE3CD-3697-49DB-AC1D-1691A93CDA96}"/>
    <cellStyle name="_EVALUATION_2_2009 Schedule &amp; 出張依頼 for Apr 2009" xfId="1760" xr:uid="{8B6CBF30-D8AE-467A-8CEB-8EED65D0E3B2}"/>
    <cellStyle name="_EVALUATION_2_23-Jan -09 Night Shift" xfId="1761" xr:uid="{16510FC0-8E2E-4151-9AE4-D8D70E263F8A}"/>
    <cellStyle name="_EVALUATION_2_FTL_Supplier_ヒアリング" xfId="1762" xr:uid="{8F2740E9-CFDC-41CF-9E38-BA5FE99EA2FA}"/>
    <cellStyle name="_EVALUATION_2_Trip Schedule 05_Mar_2009" xfId="1763" xr:uid="{287FFF44-1401-4C1D-95DF-7C8F038D0349}"/>
    <cellStyle name="_EVALUATION_2_Trip Schedule 2009" xfId="1764" xr:uid="{FAA005EB-3C47-4101-A4EE-C36BF64FA008}"/>
    <cellStyle name="_EVALUATION_2_タイ 輸送仕様書基本編" xfId="1765" xr:uid="{3E31A7C9-1B7B-444C-B361-589AE30CB59A}"/>
    <cellStyle name="_EVALUATION_2_まとめ" xfId="1766" xr:uid="{FAEE85AE-F5D8-4FAA-B769-EEB2ECBECA69}"/>
    <cellStyle name="_EVALUATION_2_修正2009 New Schedule &amp; 出張申請書 for Ｍａｙ~ 2009" xfId="1767" xr:uid="{C7530CD0-2CB9-438F-B178-FD9D57A0DF70}"/>
    <cellStyle name="_EVALUATION_2009 Schedule &amp; 出張依頼 for Apr 2009" xfId="1768" xr:uid="{80B5D887-AAD9-4463-8B07-C48854218AF5}"/>
    <cellStyle name="_EVALUATION_23-Jan -09 Night Shift" xfId="1769" xr:uid="{91F4AA58-1281-49E9-920D-E13180CD332A}"/>
    <cellStyle name="_EVALUATION_3" xfId="1770" xr:uid="{937C891D-995D-4699-A8E1-4664DC600026}"/>
    <cellStyle name="_EVALUATION_3_2009 Schedule &amp; 出張依頼 for Apr 2009" xfId="1771" xr:uid="{B0FF549F-519F-413E-9B28-39E80DBF68CD}"/>
    <cellStyle name="_EVALUATION_3_23-Jan -09 Night Shift" xfId="1772" xr:uid="{0E33FB3C-B730-42DB-978A-223FE357D9EA}"/>
    <cellStyle name="_EVALUATION_3_CEVA_Schedule_参考" xfId="1773" xr:uid="{4CCC325C-418E-437B-9DF4-4A7A2DDA1773}"/>
    <cellStyle name="_EVALUATION_3_CEVA_TASK_参考" xfId="1774" xr:uid="{7404610C-6A50-4154-8AD8-445DBD568F1C}"/>
    <cellStyle name="_EVALUATION_3_FTL_Supplier_ヒアリング" xfId="1775" xr:uid="{38E31DAE-EC1B-41EB-B928-0A223A2BD9D7}"/>
    <cellStyle name="_EVALUATION_3_Sheet2" xfId="1776" xr:uid="{407E67AA-9965-455B-8A56-F5E16E304DFC}"/>
    <cellStyle name="_EVALUATION_3_Sheet3" xfId="1777" xr:uid="{F7CA8DC0-75B6-4358-B875-EAEB1EDD332A}"/>
    <cellStyle name="_EVALUATION_3_Trip Schedule 05_Mar_2009" xfId="1778" xr:uid="{196E5585-D6E5-4CC7-AB7A-7E01CDF2EA14}"/>
    <cellStyle name="_EVALUATION_3_Trip Schedule 2009" xfId="1779" xr:uid="{D2C7FB94-F244-4488-931D-9E266B5A076F}"/>
    <cellStyle name="_EVALUATION_3_タイ 輸送仕様書基本編" xfId="1780" xr:uid="{8EA4256E-A8DC-4535-B4D3-0C27424274F7}"/>
    <cellStyle name="_EVALUATION_3_まとめ" xfId="1781" xr:uid="{F539EB6E-766E-4E05-8D79-B024D22E1FEE}"/>
    <cellStyle name="_EVALUATION_3_修正2009 New Schedule &amp; 出張申請書 for Ｍａｙ~ 2009" xfId="1782" xr:uid="{6E5FB887-80FC-4CD8-AA36-0E4F9EA4FEAD}"/>
    <cellStyle name="_EVALUATION_4" xfId="1783" xr:uid="{48262459-8281-4CC8-A82C-C4972F4CB15A}"/>
    <cellStyle name="_EVALUATION_4_2009 Schedule &amp; 出張依頼 for Apr 2009" xfId="1784" xr:uid="{B0A3DB72-9DCE-431E-8E61-5BDDB657759F}"/>
    <cellStyle name="_EVALUATION_4_FTL_Supplier_ヒアリング" xfId="1785" xr:uid="{A5F78F96-7413-4229-A03E-6E99F1C1E6C0}"/>
    <cellStyle name="_EVALUATION_4_Trip Schedule 05_Mar_2009" xfId="1786" xr:uid="{6DEC3BFE-8502-42A2-BDD7-466A600BD9BD}"/>
    <cellStyle name="_EVALUATION_4_Trip Schedule 2009" xfId="1787" xr:uid="{FF2740FA-6DDA-41D9-B40F-A7DD4F202DFE}"/>
    <cellStyle name="_EVALUATION_4_タイ 輸送仕様書基本編" xfId="1788" xr:uid="{B32D5035-4C9C-473A-96AF-6FA6342AA0B1}"/>
    <cellStyle name="_EVALUATION_4_まとめ" xfId="1789" xr:uid="{9917FCBB-73B0-4494-801F-0510A2F4C04A}"/>
    <cellStyle name="_EVALUATION_4_修正2009 New Schedule &amp; 出張申請書 for Ｍａｙ~ 2009" xfId="1790" xr:uid="{1708956E-0C0B-415C-9FF3-891F50CF4D24}"/>
    <cellStyle name="_EVALUATION_5" xfId="1791" xr:uid="{7E5B7B1C-58D0-4FAA-8D7B-B03CBA3D2B56}"/>
    <cellStyle name="_EVALUATION_5_2009 Schedule &amp; 出張依頼 for Apr 2009" xfId="1792" xr:uid="{626B30A6-41FA-439E-B086-96E897E33D83}"/>
    <cellStyle name="_EVALUATION_5_23-Jan -09 Night Shift" xfId="1793" xr:uid="{36BF6AB4-099F-4677-B0EB-C15067E6B3E0}"/>
    <cellStyle name="_EVALUATION_5_CEVA_Schedule_参考" xfId="1794" xr:uid="{D27DBFB7-EFB9-425C-BCC1-5F429783768A}"/>
    <cellStyle name="_EVALUATION_5_CEVA_TASK_参考" xfId="1795" xr:uid="{0266EE0D-E3EE-4C93-867E-5EA1AD860F89}"/>
    <cellStyle name="_EVALUATION_5_FTL_Supplier_ヒアリング" xfId="1796" xr:uid="{AD61076D-7679-4B3F-B37A-FCE998EBA01B}"/>
    <cellStyle name="_EVALUATION_5_Sheet2" xfId="1797" xr:uid="{DC0A940E-E725-4095-B3B7-D15F683C0202}"/>
    <cellStyle name="_EVALUATION_5_Sheet3" xfId="1798" xr:uid="{98634464-536C-4438-80B2-7EA573B6520C}"/>
    <cellStyle name="_EVALUATION_5_Trip Schedule 05_Mar_2009" xfId="1799" xr:uid="{8CFBD951-FBE0-4208-8F79-276CBC25C977}"/>
    <cellStyle name="_EVALUATION_5_Trip Schedule 2009" xfId="1800" xr:uid="{1C746B5D-338C-40E5-AFDA-2D3DED022DBE}"/>
    <cellStyle name="_EVALUATION_5_タイ 輸送仕様書基本編" xfId="1801" xr:uid="{D716F482-BB12-46AE-8030-E067381A3673}"/>
    <cellStyle name="_EVALUATION_5_まとめ" xfId="1802" xr:uid="{530B5CF0-A7E6-4C01-AB54-141F283161D9}"/>
    <cellStyle name="_EVALUATION_5_修正2009 New Schedule &amp; 出張申請書 for Ｍａｙ~ 2009" xfId="1803" xr:uid="{B2823C12-1813-4416-9C0F-5F2B088A1043}"/>
    <cellStyle name="_EVALUATION_FTL_Supplier_ヒアリング" xfId="1804" xr:uid="{5051FE83-C295-4842-B29F-4C971548822D}"/>
    <cellStyle name="_EVALUATION_Trip Schedule 05_Mar_2009" xfId="1805" xr:uid="{EA2BDCE4-B3A3-43FF-A73E-BBDE9D079DD8}"/>
    <cellStyle name="_EVALUATION_Trip Schedule 2009" xfId="1806" xr:uid="{14B8665C-FF86-4673-A84A-DE504CA61074}"/>
    <cellStyle name="_EVALUATION_タイ 輸送仕様書基本編" xfId="1807" xr:uid="{043B62AC-BFF3-41FC-811C-A2E4327CA9CE}"/>
    <cellStyle name="_EVALUATION_まとめ" xfId="1808" xr:uid="{0F34A522-4F19-4BE1-B9E2-3E1B28A816B9}"/>
    <cellStyle name="_EVALUATION_修正2009 New Schedule &amp; 出張申請書 for Ｍａｙ~ 2009" xfId="1809" xr:uid="{C9A24A3A-9401-441C-B5FE-C29F677BAAA1}"/>
    <cellStyle name="_x0004__Expat Journal - Dec 2009" xfId="315" xr:uid="{0BC21200-4BC8-4DFB-848E-410D1542B7AF}"/>
    <cellStyle name="_x0004__Expat Journal - Dec 2009 2" xfId="316" xr:uid="{90C41216-A797-4901-88BD-824C4EA3E8E1}"/>
    <cellStyle name="_x0004__FINAL Tax Calc.21 Agustus - HO" xfId="317" xr:uid="{F90784E4-0D6D-4ECE-88A3-D593F78501BF}"/>
    <cellStyle name="_x0004__FINAL Tax Calc.21 Agustus - HO 2" xfId="318" xr:uid="{7F57BA07-8BCF-4ADB-84DC-3DBEFD8C0338}"/>
    <cellStyle name="_x0004__FINAL Tax Calc.21 tgl 230709 - HO - 2" xfId="319" xr:uid="{2032A690-4EB7-471B-A0D4-02158EEEF89D}"/>
    <cellStyle name="_x0004__FINAL Tax Calc.21 tgl 230709 - HO - 2 2" xfId="320" xr:uid="{69E4C3C7-FA5D-4D55-8841-8BBE511BDAB2}"/>
    <cellStyle name="_x0004__FINAL Tax Calc.21 tgl 230709 - HO Revisi 23 Dec 2009" xfId="321" xr:uid="{0CCEF0CD-ED2E-48C3-BC18-ECF378B96783}"/>
    <cellStyle name="_x0004__FINAL Tax Calc.21 tgl 230709 - HO Revisi 23 Dec 2009 2" xfId="322" xr:uid="{C5111F18-EF53-4CF8-B4FB-15D3CAF8DD43}"/>
    <cellStyle name="_IMCT PKG MY07 UPDATE 22 JUNE 06 new 1" xfId="1810" xr:uid="{B8170D16-220F-487D-BA8D-5795F95D6547}"/>
    <cellStyle name="_IMR Route_(GMTH)" xfId="1811" xr:uid="{959CBE59-F392-482A-BDCC-4A82534E1F2F}"/>
    <cellStyle name="_Isuzu PPP PH 2.5 New WH 2008 FAF 14.56 Review" xfId="1812" xr:uid="{6F661E83-E52F-4722-96FF-B44FCF01BCD2}"/>
    <cellStyle name="_x0004__Kalkulasi PPh 21 Okt 09 - Rev 261009" xfId="323" xr:uid="{DC6797C4-E896-4AB5-9A19-4C9299717BC7}"/>
    <cellStyle name="_x0004__Kalkulasi PPh 21 Okt 09 - Rev 261009 2" xfId="324" xr:uid="{DAB65CA0-267F-4A95-8973-40C298AFBC59}"/>
    <cellStyle name="_x0004__Kalkulasi PPh 21 Sept - 071009 - Final" xfId="325" xr:uid="{008A9022-757D-4C4E-9668-74D4EABE1AB7}"/>
    <cellStyle name="_x0004__Kalkulasi PPh 21 Sept - 071009 - Final 2" xfId="326" xr:uid="{C7128FF7-0B8A-4663-87B7-4E359031A9F8}"/>
    <cellStyle name="_LNX運賃で検証_マネージメントフィー7％Isuzu PPP PH 1.0 New WH 2008 FAF 14.56 Review" xfId="1813" xr:uid="{29519B89-0FE3-42FD-898E-CBC5D8674048}"/>
    <cellStyle name="_LNX運賃で検証_マネージメントフィー7％Isuzu PPP PH 1.5 New WH 2008 FAF 14.56 Review" xfId="1814" xr:uid="{EB7ACD62-A7E3-4685-BDEC-E6A9AFA5F892}"/>
    <cellStyle name="_LNX運賃で検証_マネージメントフィー7％Isuzu PPP PH 2.0 New WH 2008 FAF 14.56 Review" xfId="1815" xr:uid="{05278259-A616-49DA-B069-913FE1981377}"/>
    <cellStyle name="_LNX運賃で検証_マネージメントフィー7％Isuzu PPP PH 2.5 New WH 2008 FAF 14.56 Review" xfId="1816" xr:uid="{DE200F74-F1A7-4FF9-B4F0-D7BA7F1CED21}"/>
    <cellStyle name="_LNX運賃で検証_マネージメントフィー7％Isuzu PPP PH 3.0 New WH 2008 FAF 18.19 Review" xfId="1817" xr:uid="{270E130B-659E-4480-8E75-7D36265AB278}"/>
    <cellStyle name="_LNX運賃で検証Isuzu PPP PH 1.0 New WH 2008 FAF 14.56 Review" xfId="1818" xr:uid="{3EAA164D-7E0F-4A47-B901-E72FE1712EFF}"/>
    <cellStyle name="_LNX運賃で検証Isuzu PPP PH 2.0 New WH 2008 FAF 14.56 Review" xfId="1819" xr:uid="{9BC4F3C6-8DE8-488F-9C98-DD6F020B75BA}"/>
    <cellStyle name="_LNX運賃で検証Isuzu PPP PH 3.0 New WH 2008 FAF 18.19 Review" xfId="1820" xr:uid="{758BEC49-82D2-4A7E-ACC5-F5E4F25EFF94}"/>
    <cellStyle name="_x0004__PBS; List of PPh 21 - 2009" xfId="327" xr:uid="{5A90019C-226B-4D1B-8C4B-E8EFEFD62088}"/>
    <cellStyle name="_x0004__PBS; List of PPh 21 - 2009 2" xfId="328" xr:uid="{DFA59EAE-4836-4708-B2AF-12DDBC70E27E}"/>
    <cellStyle name="_x0004__Perhitungan Komisi - V - 061009" xfId="329" xr:uid="{5EF4D571-0EC2-4641-9CB5-9F4EB6CC3A26}"/>
    <cellStyle name="_x0004__Perhitungan Komisi - V - 061009 2" xfId="330" xr:uid="{19CDE49B-BB19-4F81-88BE-C9B2E88D4FDC}"/>
    <cellStyle name="_x0004__Perhitungan Komisi - V - 061009_Kalkulasi KCI PPh 21 - FEb 2010 " xfId="331" xr:uid="{57F26F5B-5F3A-4DAC-9F47-2A4FD10B8E76}"/>
    <cellStyle name="_x0004__Perhitungan Komisi - V - 061009_Kalkulasi KCI PPh 21 - FEb 2010  2" xfId="332" xr:uid="{8822D0DE-3B7D-48AF-B842-846D89636994}"/>
    <cellStyle name="_x0004__Perhitungan Komisi - V - 061009_PSS - List of PPh 21 - PER 57 - Komisioner  Perantara 2010" xfId="333" xr:uid="{77B74F37-53A3-431D-A5F3-603D1D0DC963}"/>
    <cellStyle name="_x0004__Perhitungan Komisi - V - 061009_PSS - List of PPh 21 - PER 57 - Komisioner  Perantara 2010 2" xfId="334" xr:uid="{9AF8334E-DA95-433F-92F9-A803CBFBF1EE}"/>
    <cellStyle name="_x0004__Perhitungan PPh Psl 21 Factory September 09 KFCI-FO" xfId="335" xr:uid="{E9E69C16-B1C5-4CF4-A6F0-DD992E81254E}"/>
    <cellStyle name="_x0004__Perhitungan PPh Psl 21 Factory September 09 KFCI-FO 2" xfId="336" xr:uid="{49B1F8DA-DF2D-4E5D-A49B-67F82B5CBEC4}"/>
    <cellStyle name="_x0004__Perhitungan PPh Psl 21 Factory September 09 KFCI-FO_Kalkulasi PPh 21 Nov 09 - KFCI - HO" xfId="337" xr:uid="{FC6DE4E5-BF26-4E43-8CB3-B1CA494641DE}"/>
    <cellStyle name="_x0004__Perhitungan PPh Psl 21 Factory September 09 KFCI-FO_Kalkulasi PPh 21 Nov 09 - KFCI - HO 2" xfId="338" xr:uid="{6915588D-D8EE-4D82-94AF-5F09C02527B0}"/>
    <cellStyle name="_x0004__Perhitungan PPh Psl 21 Factory September 09 KFCI-FO_Kalkulasi PPh 21 Okt 09 - Rev 261009" xfId="339" xr:uid="{34F880A2-1F2C-4489-A5D5-63E314A8D4D3}"/>
    <cellStyle name="_x0004__Perhitungan PPh Psl 21 Factory September 09 KFCI-FO_Kalkulasi PPh 21 Okt 09 - Rev 261009 2" xfId="340" xr:uid="{B598D051-1AD3-4E6A-A1DB-9F3C38A1922E}"/>
    <cellStyle name="_x0004__Perhitungan PPh Psl 21 Factory September 09 KFCI-FO_Kalkulasi PPh 21 Sept - 071009 - Final" xfId="341" xr:uid="{CF2C998A-054F-405E-B312-1C42F8EBE26C}"/>
    <cellStyle name="_x0004__Perhitungan PPh Psl 21 Factory September 09 KFCI-FO_Kalkulasi PPh 21 Sept - 071009 - Final 2" xfId="342" xr:uid="{E51E766B-60BD-4C6B-A626-86D3F272830F}"/>
    <cellStyle name="_x0004__Perhitungan PPh Psl 21 Factory September 09 KFCI-FO_Tax Calc. 21 KFCI - HO" xfId="343" xr:uid="{C0558248-7927-4B04-AE77-1E8DE2F47D8A}"/>
    <cellStyle name="_x0004__Perhitungan PPh Psl 21 Factory September 09 KFCI-FO_Tax Calc. 21 KFCI - HO - sd December 2009" xfId="344" xr:uid="{31371EF3-361E-423C-9227-DEF26B734EB3}"/>
    <cellStyle name="_x0004__Perhitungan PPh Psl 21 Factory September 09 KFCI-FO_Tax Calc. 21 KFCI - HO - sd December 2009 2" xfId="345" xr:uid="{63447DF0-DE20-4654-95A3-C72EC4F3302E}"/>
    <cellStyle name="_x0004__Perhitungan PPh Psl 21 Factory September 09 KFCI-FO_Tax Calc. 21 KFCI - HO - sd December 2009-Revisi 241209" xfId="346" xr:uid="{944313E7-9DBF-43B5-8816-222F7E6D2961}"/>
    <cellStyle name="_x0004__Perhitungan PPh Psl 21 Factory September 09 KFCI-FO_Tax Calc. 21 KFCI - HO - sd December 2009-Revisi 241209 2" xfId="347" xr:uid="{86FA9C17-7B6E-4580-A583-A466D2F5006B}"/>
    <cellStyle name="_x0004__Perhitungan PPh Psl 21 Factory September 09 KFCI-FO_Tax Calc. 21 KFCI - HO 2" xfId="348" xr:uid="{E4651F7B-327F-4437-9B06-5E0D28C51004}"/>
    <cellStyle name="_x0004__Perhitungan PPh Psl 21 Factory September 09 KFCI-FO_Tax Calc. 21 KFCI - HO 3" xfId="349" xr:uid="{9AC4C2A3-5A49-49DD-BCB5-E1FA6A6CE465}"/>
    <cellStyle name="_x0004__Perhitungan PPh Psl 21 Factory September 09 KFCI-FO_Tax Calc. 21 KFCI - HO 4" xfId="350" xr:uid="{89D70856-C30B-4729-884D-C50A53FAE7A8}"/>
    <cellStyle name="_x0004__Perhitungan PPh Psl 21 Factory September 09 KFCI-FO_Tax Calc. 21 KFCI - HO 5" xfId="351" xr:uid="{B181553F-B36D-40B1-ABB4-D83C51B4D99D}"/>
    <cellStyle name="_x0004__Perhitungan PPh Psl 21 Nov 09 KFI" xfId="352" xr:uid="{C1C61378-4397-4BC6-B8A6-4EAAEF9111B1}"/>
    <cellStyle name="_x0004__Perhitungan PPh Psl 21 Nov 09 KFI 2" xfId="353" xr:uid="{20AEB212-B538-46F4-8F1C-72A48DBCB264}"/>
    <cellStyle name="_x0004__PSS - List of PPh 21 - PER 57 - Komisioner  Perantara 2010" xfId="354" xr:uid="{C1BDB151-9E89-44BC-9BF4-E25AE49D65C7}"/>
    <cellStyle name="_x0004__PSS - List of PPh 21 - PER 57 - Komisioner  Perantara 2010 2" xfId="355" xr:uid="{D69A108F-5D3B-457A-A2A0-50AB30F855D9}"/>
    <cellStyle name="_x0004__PSS; List of PPh 21 - 2009" xfId="356" xr:uid="{BAB0BCA8-745F-4714-A003-75FD9CFF856F}"/>
    <cellStyle name="_x0004__PSS; List of PPh 21 - 2009 2" xfId="357" xr:uid="{7BE1276D-9853-4709-9637-3408DE7C4D2A}"/>
    <cellStyle name="_x0004__PSS; List of PPh 21 - 2009_Kalkulasi KCI PPh 21 - FEb 2010 " xfId="358" xr:uid="{9AB2BB95-8835-463C-A87F-D78C5020EEE1}"/>
    <cellStyle name="_x0004__PSS; List of PPh 21 - 2009_Kalkulasi KCI PPh 21 - FEb 2010  2" xfId="359" xr:uid="{AB0B1984-0CD4-4907-822B-5CFEA4629BA9}"/>
    <cellStyle name="_x0004__PSS; List of PPh 21 - 2009_PSS - List of PPh 21 - PER 57 - Komisioner  Perantara 2010" xfId="360" xr:uid="{A22489CB-09A9-4612-AA97-775B0CFCFB36}"/>
    <cellStyle name="_x0004__PSS; List of PPh 21 - 2009_PSS - List of PPh 21 - PER 57 - Komisioner  Perantara 2010 2" xfId="361" xr:uid="{E480B11C-8470-498B-B944-4C7DB1C158FB}"/>
    <cellStyle name="_Questionnaire Supplier" xfId="1821" xr:uid="{ECE0F400-A7ED-4D13-BC8A-C19A2CBC5737}"/>
    <cellStyle name="_x0004__Review PBS - November 2009 (2)" xfId="362" xr:uid="{7E2C76E8-11B7-4ECB-9061-925E8DBDED02}"/>
    <cellStyle name="_x0004__Review PBS - November 2009 (2) 2" xfId="363" xr:uid="{F47B0421-2B91-455F-A0F8-9A71A02F33F2}"/>
    <cellStyle name="_x0004__Review PBS - Oktober 2009" xfId="364" xr:uid="{FF34BEDF-74C5-4294-8659-EBF78E035EBB}"/>
    <cellStyle name="_x0004__Review PBS - Oktober 2009 2" xfId="365" xr:uid="{C1CB6D86-3169-4E72-A27E-D9FC84C0A80A}"/>
    <cellStyle name="_x0004__Review PBS - Oktober 2009_PSS - List of PPh 21 - PER 57 - Komisioner  Perantara 2010" xfId="366" xr:uid="{39EB2D04-1348-4F19-8C78-8BFA1990B7DC}"/>
    <cellStyle name="_x0004__Review PBS - Oktober 2009_PSS - List of PPh 21 - PER 57 - Komisioner  Perantara 2010 2" xfId="367" xr:uid="{303403B4-E830-4191-BE46-E69F6223B633}"/>
    <cellStyle name="_x0004__Review PBS - salary-noname2009 (PPh 21 - EITR 2009) - FINAL" xfId="368" xr:uid="{7F47EDC6-22B4-41C5-AC15-937FE989B740}"/>
    <cellStyle name="_x0004__Review PBS - salary-noname2009 (PPh 21 - EITR 2009) - FINAL 2" xfId="369" xr:uid="{7D0903EE-CD4D-4AF9-B141-68EB5E503C45}"/>
    <cellStyle name="_x0004__Review PBS Desember 2009" xfId="370" xr:uid="{0C3F8674-1967-4FB9-8580-729D5DA1467C}"/>
    <cellStyle name="_x0004__Review PBS Desember 2009 2" xfId="371" xr:uid="{59E751C3-8C52-4010-A193-066FB63A73EA}"/>
    <cellStyle name="_x0004__Review PSS - PPh Oktober 2009" xfId="372" xr:uid="{D88B1267-28F9-41CE-BAA4-935A11019B4E}"/>
    <cellStyle name="_x0004__Review PSS - PPh Oktober 2009 2" xfId="373" xr:uid="{CCF2672B-6625-406D-A1BE-6EF9FF98080E}"/>
    <cellStyle name="_x0004__Review PSS - PPh Oktober 2009_PSS - List of PPh 21 - PER 57 - Komisioner  Perantara 2010" xfId="374" xr:uid="{115DCD39-E19B-46D9-B053-939EF170801E}"/>
    <cellStyle name="_x0004__Review PSS - PPh Oktober 2009_PSS - List of PPh 21 - PER 57 - Komisioner  Perantara 2010 2" xfId="375" xr:uid="{A3EDDC9E-D2EE-43FD-A833-9AEADBC5EE93}"/>
    <cellStyle name="_ROUTE CALLCENTER FOR 2-Feb-09" xfId="1822" xr:uid="{B94082CD-30C3-414E-9345-72779865DDB7}"/>
    <cellStyle name="_SAFETY" xfId="1823" xr:uid="{7F7A659A-5DE9-4F9E-97CA-84DFC25772E2}"/>
    <cellStyle name="_SAFETY_1" xfId="1824" xr:uid="{FA6E4A56-7337-47E3-94F4-9D5295171316}"/>
    <cellStyle name="_SAFETY_1_2009 Schedule &amp; 出張依頼 for Apr 2009" xfId="1825" xr:uid="{E2C44640-5A6F-493C-8373-4A2573571C65}"/>
    <cellStyle name="_SAFETY_1_23-Jan -09 Night Shift" xfId="1826" xr:uid="{9CD82841-0A49-4C75-BDB2-F32D63FEE513}"/>
    <cellStyle name="_SAFETY_1_CEVA_Schedule_参考" xfId="1827" xr:uid="{C100DA40-C0DC-42DD-8F52-DF8D0D6B9471}"/>
    <cellStyle name="_SAFETY_1_CEVA_TASK_参考" xfId="1828" xr:uid="{66A963EA-02A1-44C8-AB46-105F9319E2D8}"/>
    <cellStyle name="_SAFETY_1_FTL_Supplier_ヒアリング" xfId="1829" xr:uid="{763FB6BE-3E17-4C8A-8A52-0BDBAB579A9B}"/>
    <cellStyle name="_SAFETY_1_Sheet2" xfId="1830" xr:uid="{D3241911-BF9D-466F-A48F-834C64C48AC2}"/>
    <cellStyle name="_SAFETY_1_Sheet3" xfId="1831" xr:uid="{A19D181E-AC9C-4775-8278-BA7E98AA28E2}"/>
    <cellStyle name="_SAFETY_1_Trip Schedule 05_Mar_2009" xfId="1832" xr:uid="{EAE81870-F980-4DA8-8047-DBE650B66695}"/>
    <cellStyle name="_SAFETY_1_Trip Schedule 2009" xfId="1833" xr:uid="{165B3C27-0A3E-4590-BF89-6DA333351C52}"/>
    <cellStyle name="_SAFETY_1_タイ 輸送仕様書基本編" xfId="1834" xr:uid="{52BE2F64-8127-4D21-B572-04C707266532}"/>
    <cellStyle name="_SAFETY_1_まとめ" xfId="1835" xr:uid="{CC601B87-FC13-4B03-A578-02B727074080}"/>
    <cellStyle name="_SAFETY_1_修正2009 New Schedule &amp; 出張申請書 for Ｍａｙ~ 2009" xfId="1836" xr:uid="{D141BAD6-F3D9-44DB-B2C0-FA215028C990}"/>
    <cellStyle name="_SAFETY_2" xfId="1837" xr:uid="{522BA470-9F26-4819-97AD-E51ACD3F5150}"/>
    <cellStyle name="_SAFETY_2_2009 Schedule &amp; 出張依頼 for Apr 2009" xfId="1838" xr:uid="{D8EF8905-BAAE-4C9E-A4E9-DD0E0798E445}"/>
    <cellStyle name="_SAFETY_2_23-Jan -09 Night Shift" xfId="1839" xr:uid="{3CD2CD7C-8162-4675-B247-29086EC059EA}"/>
    <cellStyle name="_SAFETY_2_FTL_Supplier_ヒアリング" xfId="1840" xr:uid="{C9D852A6-7D3D-4BFE-A1B4-D0C5E812FC2E}"/>
    <cellStyle name="_SAFETY_2_Trip Schedule 05_Mar_2009" xfId="1841" xr:uid="{AB6C4539-B939-4971-BAE2-1936436BDF06}"/>
    <cellStyle name="_SAFETY_2_Trip Schedule 2009" xfId="1842" xr:uid="{DF2AA2D0-499D-4084-B5E9-0666F0487B84}"/>
    <cellStyle name="_SAFETY_2_タイ 輸送仕様書基本編" xfId="1843" xr:uid="{02EA275A-8E9A-4191-8482-98DD1DC1510A}"/>
    <cellStyle name="_SAFETY_2_まとめ" xfId="1844" xr:uid="{37990D84-E965-4E61-82A4-87A5BD46700A}"/>
    <cellStyle name="_SAFETY_2_修正2009 New Schedule &amp; 出張申請書 for Ｍａｙ~ 2009" xfId="1845" xr:uid="{8EA6CE3D-E29A-4CD9-86B6-BA41D84ED30B}"/>
    <cellStyle name="_SAFETY_2009 Schedule &amp; 出張依頼 for Apr 2009" xfId="1846" xr:uid="{60DF069E-D184-4F3B-A621-AE1A1F27A912}"/>
    <cellStyle name="_SAFETY_23-Jan -09 Night Shift" xfId="1847" xr:uid="{66139A21-068A-466E-A04C-BA34480A17B7}"/>
    <cellStyle name="_SAFETY_3" xfId="1848" xr:uid="{4934E6E8-9FB7-475F-BA7C-09C4041A7C21}"/>
    <cellStyle name="_SAFETY_3_2009 Schedule &amp; 出張依頼 for Apr 2009" xfId="1849" xr:uid="{7ACBFCBB-39E5-4490-BC2D-97DBE5C382DD}"/>
    <cellStyle name="_SAFETY_3_23-Jan -09 Night Shift" xfId="1850" xr:uid="{3496AA6A-E21E-42D8-9EE0-D8E7E0792A5D}"/>
    <cellStyle name="_SAFETY_3_CEVA_Schedule_参考" xfId="1851" xr:uid="{732FD542-ED08-4687-AAC8-90B7B1A00A62}"/>
    <cellStyle name="_SAFETY_3_CEVA_TASK_参考" xfId="1852" xr:uid="{D091F063-2C7D-4BEB-AD33-7E303AC7263F}"/>
    <cellStyle name="_SAFETY_3_FTL_Supplier_ヒアリング" xfId="1853" xr:uid="{63D5A920-D656-483B-8B6E-1D28DE17BC40}"/>
    <cellStyle name="_SAFETY_3_Sheet2" xfId="1854" xr:uid="{275FF06B-5FCA-4476-BD3A-1A308B97F1A1}"/>
    <cellStyle name="_SAFETY_3_Sheet3" xfId="1855" xr:uid="{A17A4A3B-4823-4CD6-AC4D-75B6327892B5}"/>
    <cellStyle name="_SAFETY_3_Trip Schedule 05_Mar_2009" xfId="1856" xr:uid="{20A245CE-F3A0-4641-8937-3CC6D3D7AA99}"/>
    <cellStyle name="_SAFETY_3_Trip Schedule 2009" xfId="1857" xr:uid="{FE9B0C8A-68F1-468A-B693-1BFE435973A8}"/>
    <cellStyle name="_SAFETY_3_タイ 輸送仕様書基本編" xfId="1858" xr:uid="{9B8078EA-BC2A-4846-ADB1-E2ADC5EAD3B8}"/>
    <cellStyle name="_SAFETY_3_まとめ" xfId="1859" xr:uid="{B229D757-3E69-4F95-A2F8-1013D0F3C3D4}"/>
    <cellStyle name="_SAFETY_3_修正2009 New Schedule &amp; 出張申請書 for Ｍａｙ~ 2009" xfId="1860" xr:uid="{F7D94803-ACE7-47E6-84F9-B50652967FB2}"/>
    <cellStyle name="_SAFETY_4" xfId="1861" xr:uid="{3118CCB3-C35D-413C-95F8-7FE9AB48AF0C}"/>
    <cellStyle name="_SAFETY_4_2009 Schedule &amp; 出張依頼 for Apr 2009" xfId="1862" xr:uid="{DED6E936-4AE8-4C42-8D4D-114E85E62E59}"/>
    <cellStyle name="_SAFETY_4_FTL_Supplier_ヒアリング" xfId="1863" xr:uid="{EA7C60AF-768C-439B-BC0D-4D67327A5343}"/>
    <cellStyle name="_SAFETY_4_Trip Schedule 05_Mar_2009" xfId="1864" xr:uid="{3C0E07A1-5B64-4007-B952-5AA20C92997B}"/>
    <cellStyle name="_SAFETY_4_Trip Schedule 2009" xfId="1865" xr:uid="{E80EBC12-6F92-4E93-A9D1-3C42C5B7FD52}"/>
    <cellStyle name="_SAFETY_4_タイ 輸送仕様書基本編" xfId="1866" xr:uid="{96006F81-AAD1-4CBE-96AC-ECE9EBEA60F7}"/>
    <cellStyle name="_SAFETY_4_まとめ" xfId="1867" xr:uid="{816531FC-3FE5-48AE-BC5E-50214FCB9CDB}"/>
    <cellStyle name="_SAFETY_4_修正2009 New Schedule &amp; 出張申請書 for Ｍａｙ~ 2009" xfId="1868" xr:uid="{737B884A-04B2-41F5-AF87-524EFFD98BE6}"/>
    <cellStyle name="_SAFETY_5" xfId="1869" xr:uid="{213ED08F-98B4-41CF-8B54-5818FE02DF4C}"/>
    <cellStyle name="_SAFETY_5_2009 Schedule &amp; 出張依頼 for Apr 2009" xfId="1870" xr:uid="{9919EEC7-D76B-4799-9419-AC3797A7FDEE}"/>
    <cellStyle name="_SAFETY_5_23-Jan -09 Night Shift" xfId="1871" xr:uid="{7C18B480-0925-4B67-B98B-46AC681C566F}"/>
    <cellStyle name="_SAFETY_5_FTL_Supplier_ヒアリング" xfId="1872" xr:uid="{E8DCA03D-B307-42AC-AC61-07DB8CA28C0F}"/>
    <cellStyle name="_SAFETY_5_Trip Schedule 05_Mar_2009" xfId="1873" xr:uid="{599162CF-DAAA-4A89-9F2D-FF8924A1ECBC}"/>
    <cellStyle name="_SAFETY_5_Trip Schedule 2009" xfId="1874" xr:uid="{07E7327E-6748-45B5-953D-CE1ACB653F69}"/>
    <cellStyle name="_SAFETY_5_タイ 輸送仕様書基本編" xfId="1875" xr:uid="{E8DE51A0-9A7E-4807-8BD6-3BD3E80D82B6}"/>
    <cellStyle name="_SAFETY_5_まとめ" xfId="1876" xr:uid="{D990077D-1651-4353-A8D4-8C8BB21641E2}"/>
    <cellStyle name="_SAFETY_5_修正2009 New Schedule &amp; 出張申請書 for Ｍａｙ~ 2009" xfId="1877" xr:uid="{7CF5E0DB-6D73-4FE6-A264-85562B5F68B2}"/>
    <cellStyle name="_SAFETY_CEVA_Schedule_参考" xfId="1878" xr:uid="{95665EAC-2880-49A8-97DC-597A72E92254}"/>
    <cellStyle name="_SAFETY_CEVA_TASK_参考" xfId="1879" xr:uid="{7D44F955-CA7D-4504-A2C7-655E9FB701BD}"/>
    <cellStyle name="_SAFETY_FTL_Supplier_ヒアリング" xfId="1880" xr:uid="{02CF9AF9-BCC3-428B-A92F-CD61A0C8EFF4}"/>
    <cellStyle name="_SAFETY_Sheet2" xfId="1881" xr:uid="{25F9B68A-06AD-4841-B7BB-A75689836AC5}"/>
    <cellStyle name="_SAFETY_Sheet3" xfId="1882" xr:uid="{C50E43F1-857E-40C9-A9CE-8AAB6AF7226B}"/>
    <cellStyle name="_SAFETY_Trip Schedule 05_Mar_2009" xfId="1883" xr:uid="{CB85ED3F-0C05-4B1D-A583-F4E170B6B6D3}"/>
    <cellStyle name="_SAFETY_Trip Schedule 2009" xfId="1884" xr:uid="{FCC7352E-7CD9-4737-94D8-CE5925D58B0E}"/>
    <cellStyle name="_SAFETY_タイ 輸送仕様書基本編" xfId="1885" xr:uid="{B3D024F1-6DE1-4197-98B9-6B51C259DDC0}"/>
    <cellStyle name="_SAFETY_まとめ" xfId="1886" xr:uid="{43A3D3A7-27CF-40F1-B2CD-3A8941B5AD09}"/>
    <cellStyle name="_SAFETY_修正2009 New Schedule &amp; 出張申請書 for Ｍａｙ~ 2009" xfId="1887" xr:uid="{1794CDEA-EB30-478A-8029-E369DB6A1C8C}"/>
    <cellStyle name="_Scheduling" xfId="1888" xr:uid="{6EC079AE-6874-4F7D-8A92-187A3277BACB}"/>
    <cellStyle name="_Sheet1" xfId="1889" xr:uid="{5F8E3B44-188A-4794-B9E8-4A8416ADB701}"/>
    <cellStyle name="_x0004__SPM PPh 21 Agustus 2009." xfId="376" xr:uid="{F08C74EB-5838-4059-82A4-CA389F41864E}"/>
    <cellStyle name="_x0004__SPM PPh 21 Agustus 2009. 2" xfId="377" xr:uid="{5F2F05DA-ABD9-4ACD-B91E-9FF0E007ABF3}"/>
    <cellStyle name="_x0004__SPM PPh 21 Agustus 2009._Kalkulasi KCI PPh 21 - FEb 2010 " xfId="378" xr:uid="{B652B997-ABAA-48EE-BA10-8C5377308F39}"/>
    <cellStyle name="_x0004__SPM PPh 21 Agustus 2009._Kalkulasi KCI PPh 21 - FEb 2010  2" xfId="379" xr:uid="{FCCA7C1D-A0EA-4742-84DD-3A44B0532BCA}"/>
    <cellStyle name="_x0004__SPM PPh 21 Agustus 2009._PSS - List of PPh 21 - PER 57 - Komisioner  Perantara 2010" xfId="380" xr:uid="{72509D0D-BA48-48F8-AA0A-5B7248598DC1}"/>
    <cellStyle name="_x0004__SPM PPh 21 Agustus 2009._PSS - List of PPh 21 - PER 57 - Komisioner  Perantara 2010 2" xfId="381" xr:uid="{D4DBA28D-B1AF-4A97-8C77-C2F4CCAF5223}"/>
    <cellStyle name="_x0004__SPM PPh 21 Oktober 2009." xfId="382" xr:uid="{14E36A63-7DF9-4ABF-861E-AC81801073E5}"/>
    <cellStyle name="_x0004__SPM PPh 21 Oktober 2009. 2" xfId="383" xr:uid="{ECC3BEEC-D8C0-44DA-9656-378C077F17D0}"/>
    <cellStyle name="_x0004__SPM PPh 21 Oktober 2009._Kalkulasi KCI PPh 21 - FEb 2010 " xfId="384" xr:uid="{728E6E0A-E752-4674-8E73-D796A0967BAA}"/>
    <cellStyle name="_x0004__SPM PPh 21 Oktober 2009._Kalkulasi KCI PPh 21 - FEb 2010  2" xfId="385" xr:uid="{7706BE34-9C22-465E-9C11-5B0C29BF723F}"/>
    <cellStyle name="_x0004__SPM PPh 21 Oktober 2009._PSS - List of PPh 21 - PER 57 - Komisioner  Perantara 2010" xfId="386" xr:uid="{1305BEB1-CD21-47B4-9E8A-3127FA8BEC52}"/>
    <cellStyle name="_x0004__SPM PPh 21 Oktober 2009._PSS - List of PPh 21 - PER 57 - Komisioner  Perantara 2010 2" xfId="387" xr:uid="{A9A50F7E-E287-4F3C-A0EE-AB393CF830DD}"/>
    <cellStyle name="_Window time check" xfId="1890" xr:uid="{FEA8AD4A-0771-4BD3-98B9-DBD8724BC2B6}"/>
    <cellStyle name="_x005f_x0004_" xfId="1350" xr:uid="{6BB0D011-1CF5-4A2E-9FB9-222B7670F45F}"/>
    <cellStyle name="_x005f_x0004_ 2" xfId="1351" xr:uid="{BEE36263-1300-4E2B-B31A-1EB8A38E3185}"/>
    <cellStyle name="_x005f_x0004__1721 A1 Fery Ngalusi" xfId="1352" xr:uid="{5B4669DF-CFD6-45D3-AD5F-7F06D695227D}"/>
    <cellStyle name="_x005f_x0004__1721 A1 Fery Ngalusi 2" xfId="1353" xr:uid="{6F7EDE57-6DD9-40E2-8492-74AB32488463}"/>
    <cellStyle name="_x005f_x0004__1721 A1 Fery Ngalusi_PSS - List of PPh 21 - PER 57 - Komisioner  Perantara 2010" xfId="1354" xr:uid="{529FAD1E-BB50-493E-8F61-05F60AB2533A}"/>
    <cellStyle name="_x005f_x0004__1721 A1 Fery Ngalusi_PSS - List of PPh 21 - PER 57 - Komisioner  Perantara 2010 2" xfId="1355" xr:uid="{379EBCA6-1CE6-49D3-9AA5-5E6664A73932}"/>
    <cellStyle name="_x005f_x0004__4 VAT &amp; WHT_Sep'09 - FINAL" xfId="1356" xr:uid="{917F1C35-4B98-40F8-B789-950EA36D3F7E}"/>
    <cellStyle name="_x005f_x0004__4 VAT &amp; WHT_Sep'09 - FINAL 2" xfId="1357" xr:uid="{DED4E49C-51D5-4E5B-868E-836AB90CB195}"/>
    <cellStyle name="_x005f_x0004__4 VAT &amp; WHT_Sep'09 - FINAL_PSS - List of PPh 21 - PER 57 - Komisioner  Perantara 2010" xfId="1358" xr:uid="{6FC12141-5A62-4020-93B5-962D7079239E}"/>
    <cellStyle name="_x005f_x0004__4 VAT &amp; WHT_Sep'09 - FINAL_PSS - List of PPh 21 - PER 57 - Komisioner  Perantara 2010 2" xfId="1359" xr:uid="{E53325A3-D824-47A5-BBE1-B5A4D427F2F5}"/>
    <cellStyle name="_x005f_x0004__Data Client - 4 VAT &amp; WHT_Agt'09 -5" xfId="1360" xr:uid="{14E9DA07-BE7B-426B-AD00-586D8B8A4FD2}"/>
    <cellStyle name="_x005f_x0004__Data Client - 4 VAT &amp; WHT_Agt'09 -5 2" xfId="1361" xr:uid="{9ABDA3F3-25B7-4C2F-9F38-4DEC93FC7DC6}"/>
    <cellStyle name="_x005f_x0004__Data Client - 4 VAT &amp; WHT_Agt'09 -5_PSS - List of PPh 21 - PER 57 - Komisioner  Perantara 2010" xfId="1362" xr:uid="{7F18D459-5C01-4D54-B6EB-251237797D14}"/>
    <cellStyle name="_x005f_x0004__Data Client - 4 VAT &amp; WHT_Agt'09 -5_PSS - List of PPh 21 - PER 57 - Komisioner  Perantara 2010 2" xfId="1363" xr:uid="{DFF8543B-91CA-495F-885A-F94DD442E9C2}"/>
    <cellStyle name="_x005f_x0004__Data Client - 4 VAT &amp; WHT_Agt'09 -FINAL" xfId="1364" xr:uid="{47DBB1E6-B65A-4D01-9499-15FAB27B1918}"/>
    <cellStyle name="_x005f_x0004__Data Client - 4 VAT &amp; WHT_Agt'09 -FINAL 2" xfId="1365" xr:uid="{B8E69CFE-6CCE-4DE9-806B-0362EDAA8CBE}"/>
    <cellStyle name="_x005f_x0004__Data Client - 4 VAT &amp; WHT_Agt'09 -FINAL_PSS - List of PPh 21 - PER 57 - Komisioner  Perantara 2010" xfId="1366" xr:uid="{CB986FEF-B05C-4C1F-82F1-4BAF805ADA96}"/>
    <cellStyle name="_x005f_x0004__Data Client - 4 VAT &amp; WHT_Agt'09 -FINAL_PSS - List of PPh 21 - PER 57 - Komisioner  Perantara 2010 2" xfId="1367" xr:uid="{9D8325D8-C711-4A2B-99EF-D3F22B379B2B}"/>
    <cellStyle name="_x005f_x0004__Data gaji Feb 2010" xfId="1368" xr:uid="{0D62D194-EFFB-4FC0-A7DA-8A32FEA8B0E4}"/>
    <cellStyle name="_x005f_x0004__Data gaji Feb 2010 2" xfId="1369" xr:uid="{7218CCB6-B113-474B-8254-C7BFA9AE7AF0}"/>
    <cellStyle name="_x005f_x0004__Data to ABS Dec 09 KFI" xfId="1370" xr:uid="{2CF374A1-F32E-49C1-B7E9-434CB9644C88}"/>
    <cellStyle name="_x005f_x0004__Data to ABS Dec 09 KFI 2" xfId="1371" xr:uid="{6EEB5ACE-5E5F-4838-80F2-068ED00639DB}"/>
    <cellStyle name="_x005f_x0004__Data to ABS Oct 09 KFCI HO" xfId="1372" xr:uid="{555F6020-979E-4E77-B082-98217F4E6EB9}"/>
    <cellStyle name="_x005f_x0004__Data to ABS Oct 09 KFCI HO 2" xfId="1373" xr:uid="{797536C7-D588-4B96-BB2B-C3EA477670E4}"/>
    <cellStyle name="_x005f_x0004__Data to ABS Oct 09 KFCI HO_Kalkulasi PPh 21 Nov 09 - KFCI - HO" xfId="1374" xr:uid="{47D4AE9D-D47F-4ADE-B280-196D29DAFD90}"/>
    <cellStyle name="_x005f_x0004__Data to ABS Oct 09 KFCI HO_Kalkulasi PPh 21 Nov 09 - KFCI - HO 2" xfId="1375" xr:uid="{322F51B4-36C3-47E3-A7FC-BF873E2ED9AC}"/>
    <cellStyle name="_x005f_x0004__Data to ABS Oct 09 KFCI HO_Tax Calc. 21 KFCI - HO" xfId="1376" xr:uid="{1E77FEE3-0FCB-4425-83FE-FD5D87E2771F}"/>
    <cellStyle name="_x005f_x0004__Data to ABS Oct 09 KFCI HO_Tax Calc. 21 KFCI - HO - sd December 2009" xfId="1377" xr:uid="{33F45FF3-93D0-4163-84AF-B3AFA9C47C27}"/>
    <cellStyle name="_x005f_x0004__Data to ABS Oct 09 KFCI HO_Tax Calc. 21 KFCI - HO - sd December 2009 2" xfId="1378" xr:uid="{EFDB2A22-3048-4D29-A29E-848660C77EE7}"/>
    <cellStyle name="_x005f_x0004__Data to ABS Oct 09 KFCI HO_Tax Calc. 21 KFCI - HO - sd December 2009-Revisi 241209" xfId="1379" xr:uid="{6A9406FD-FF67-4E31-9190-B4374D5125FE}"/>
    <cellStyle name="_x005f_x0004__Data to ABS Oct 09 KFCI HO_Tax Calc. 21 KFCI - HO - sd December 2009-Revisi 241209 2" xfId="1380" xr:uid="{1A124D30-D719-402F-9DBC-6715110EF71C}"/>
    <cellStyle name="_x005f_x0004__Data to ABS Oct 09 KFCI HO_Tax Calc. 21 KFCI - HO 2" xfId="1381" xr:uid="{0E749957-4FC8-4E16-80B6-04CFDC3DE13E}"/>
    <cellStyle name="_x005f_x0004__Data to ABS Oct 09 KFCI HO_Tax Calc. 21 KFCI - HO 3" xfId="1382" xr:uid="{52AB6F49-E7A7-4770-A1F6-ACA6BA2A2F29}"/>
    <cellStyle name="_x005f_x0004__Data to ABS Oct 09 KFCI HO_Tax Calc. 21 KFCI - HO 4" xfId="1383" xr:uid="{B36DCB3C-B492-4FD1-AE92-7BD50C061969}"/>
    <cellStyle name="_x005f_x0004__Data to ABS Oct 09 KFCI HO_Tax Calc. 21 KFCI - HO 5" xfId="1384" xr:uid="{5D9F063A-94F0-4303-8BF7-AC5BA3422E03}"/>
    <cellStyle name="_x005f_x0004__Data to ABS Sep 09 KFCI HO" xfId="1385" xr:uid="{D96CEB75-454C-42F1-8B6F-FCBDE56ABB8E}"/>
    <cellStyle name="_x005f_x0004__Data to ABS Sep 09 KFCI HO 2" xfId="1386" xr:uid="{0A11DBD3-93F7-4BF6-8D0D-0A93C0B1CF5E}"/>
    <cellStyle name="_x005f_x0004__Estimasi EITR 2009 - TES" xfId="1387" xr:uid="{1D95DCBE-475F-4E97-B262-D0C8B51C8CF6}"/>
    <cellStyle name="_x005f_x0004__Estimasi EITR 2009 - TES 2" xfId="1388" xr:uid="{89FBD7E9-01D7-4C35-BBEE-6E3D04B42F35}"/>
    <cellStyle name="_x005f_x0004__Estimasi EITR 2009 - TES_PSS - List of PPh 21 - PER 57 - Komisioner  Perantara 2010" xfId="1389" xr:uid="{143E15A6-BF9B-4FB4-B837-0CB537637D23}"/>
    <cellStyle name="_x005f_x0004__Estimasi EITR 2009 - TES_PSS - List of PPh 21 - PER 57 - Komisioner  Perantara 2010 2" xfId="1390" xr:uid="{AA031713-EDB7-411E-8099-B5A5CC89950E}"/>
    <cellStyle name="_x005f_x0004__Expat Journal - Dec 2009" xfId="1391" xr:uid="{184A99F3-FA01-4527-A790-D0683FDAD339}"/>
    <cellStyle name="_x005f_x0004__Expat Journal - Dec 2009 2" xfId="1392" xr:uid="{FA948F2E-0800-4AB8-87C2-7BC48F95752E}"/>
    <cellStyle name="_x005f_x0004__FINAL Tax Calc.21 Agustus - HO" xfId="1393" xr:uid="{468D4279-46BD-4CBA-94BD-6B822124601B}"/>
    <cellStyle name="_x005f_x0004__FINAL Tax Calc.21 Agustus - HO 2" xfId="1394" xr:uid="{99F63310-FA5C-4FCA-9947-98DFFD0DD506}"/>
    <cellStyle name="_x005f_x0004__FINAL Tax Calc.21 tgl 230709 - HO - 2" xfId="1395" xr:uid="{079A0573-64E5-4D66-B2EA-71E6F4355754}"/>
    <cellStyle name="_x005f_x0004__FINAL Tax Calc.21 tgl 230709 - HO - 2 2" xfId="1396" xr:uid="{64B31D4E-2C75-4047-8C8A-D5D0D51E42E9}"/>
    <cellStyle name="_x005f_x0004__FINAL Tax Calc.21 tgl 230709 - HO Revisi 23 Dec 2009" xfId="1397" xr:uid="{6390F0A1-B245-4977-A346-B4ACA24B8C22}"/>
    <cellStyle name="_x005f_x0004__FINAL Tax Calc.21 tgl 230709 - HO Revisi 23 Dec 2009 2" xfId="1398" xr:uid="{53ED55F3-A0DE-4776-B8A7-1FDA6AE1BEEC}"/>
    <cellStyle name="_x005f_x0004__Kalkulasi PPh 21 Okt 09 - Rev 261009" xfId="1399" xr:uid="{754F72CB-FE80-4E97-B8C9-A0763F4F72F4}"/>
    <cellStyle name="_x005f_x0004__Kalkulasi PPh 21 Okt 09 - Rev 261009 2" xfId="1400" xr:uid="{4B68A6CC-A9CC-4044-A3C6-DFFDC4CBAC54}"/>
    <cellStyle name="_x005f_x0004__Kalkulasi PPh 21 Sept - 071009 - Final" xfId="1401" xr:uid="{4EB6DB73-C4EA-439A-8419-DC1129C8177F}"/>
    <cellStyle name="_x005f_x0004__Kalkulasi PPh 21 Sept - 071009 - Final 2" xfId="1402" xr:uid="{52BAD22A-1F75-4CB6-9657-17E243A87BE0}"/>
    <cellStyle name="_x005f_x0004__PBS; List of PPh 21 - 2009" xfId="1403" xr:uid="{4EB8D2B9-2F9C-41C3-A09F-89F4A5B2FF51}"/>
    <cellStyle name="_x005f_x0004__PBS; List of PPh 21 - 2009 2" xfId="1404" xr:uid="{BBB5968B-A658-4093-95B7-989313A26297}"/>
    <cellStyle name="_x005f_x0004__Perhitungan Komisi - V - 061009" xfId="1405" xr:uid="{86392841-7FE0-40AD-9AE0-004010EE77F5}"/>
    <cellStyle name="_x005f_x0004__Perhitungan Komisi - V - 061009 2" xfId="1406" xr:uid="{F4565F71-EA52-4DDC-B6B8-3DFA64E4BD0C}"/>
    <cellStyle name="_x005f_x0004__Perhitungan Komisi - V - 061009_Kalkulasi KCI PPh 21 - FEb 2010 " xfId="1407" xr:uid="{658B645D-E072-4343-84A9-DB36C6306B4B}"/>
    <cellStyle name="_x005f_x0004__Perhitungan Komisi - V - 061009_Kalkulasi KCI PPh 21 - FEb 2010  2" xfId="1408" xr:uid="{DFBBBBCD-B2C3-4F3E-A723-12C41B2429B5}"/>
    <cellStyle name="_x005f_x0004__Perhitungan Komisi - V - 061009_PSS - List of PPh 21 - PER 57 - Komisioner  Perantara 2010" xfId="1409" xr:uid="{7BECEF3A-929D-4931-974E-DB44312649F6}"/>
    <cellStyle name="_x005f_x0004__Perhitungan Komisi - V - 061009_PSS - List of PPh 21 - PER 57 - Komisioner  Perantara 2010 2" xfId="1410" xr:uid="{3332C0F6-E95C-4741-AD50-D523F56D673D}"/>
    <cellStyle name="_x005f_x0004__Perhitungan PPh Psl 21 Factory September 09 KFCI-FO" xfId="1411" xr:uid="{B8D4DFE7-999B-4BD0-8739-E6C8306E1C09}"/>
    <cellStyle name="_x005f_x0004__Perhitungan PPh Psl 21 Factory September 09 KFCI-FO 2" xfId="1412" xr:uid="{8E158422-5263-4A4E-9B56-1CCB018A0FD7}"/>
    <cellStyle name="_x005f_x0004__Perhitungan PPh Psl 21 Factory September 09 KFCI-FO_Kalkulasi PPh 21 Nov 09 - KFCI - HO" xfId="1413" xr:uid="{E858073B-627B-473F-A7E9-DEA33F962255}"/>
    <cellStyle name="_x005f_x0004__Perhitungan PPh Psl 21 Factory September 09 KFCI-FO_Kalkulasi PPh 21 Nov 09 - KFCI - HO 2" xfId="1414" xr:uid="{DABDB2A2-E832-4AA5-8DE8-1A896F5EE022}"/>
    <cellStyle name="_x005f_x0004__Perhitungan PPh Psl 21 Factory September 09 KFCI-FO_Kalkulasi PPh 21 Okt 09 - Rev 261009" xfId="1415" xr:uid="{26764B4B-020E-49F6-B747-54AAD2D1E868}"/>
    <cellStyle name="_x005f_x0004__Perhitungan PPh Psl 21 Factory September 09 KFCI-FO_Kalkulasi PPh 21 Okt 09 - Rev 261009 2" xfId="1416" xr:uid="{616F88F9-F724-4195-82A6-BA179EDE5583}"/>
    <cellStyle name="_x005f_x0004__Perhitungan PPh Psl 21 Factory September 09 KFCI-FO_Kalkulasi PPh 21 Sept - 071009 - Final" xfId="1417" xr:uid="{59924244-CDBA-4214-8C83-1AC538BB951D}"/>
    <cellStyle name="_x005f_x0004__Perhitungan PPh Psl 21 Factory September 09 KFCI-FO_Kalkulasi PPh 21 Sept - 071009 - Final 2" xfId="1418" xr:uid="{430BDC6C-5741-4756-B16C-E158988B2B7A}"/>
    <cellStyle name="_x005f_x0004__Perhitungan PPh Psl 21 Factory September 09 KFCI-FO_Tax Calc. 21 KFCI - HO" xfId="1419" xr:uid="{7A1F2FA2-A9D0-472F-A5D9-38ACE8055E49}"/>
    <cellStyle name="_x005f_x0004__Perhitungan PPh Psl 21 Factory September 09 KFCI-FO_Tax Calc. 21 KFCI - HO - sd December 2009" xfId="1420" xr:uid="{5B3E3741-FFBD-4EE7-B317-10B3B892E9A0}"/>
    <cellStyle name="_x005f_x0004__Perhitungan PPh Psl 21 Factory September 09 KFCI-FO_Tax Calc. 21 KFCI - HO - sd December 2009 2" xfId="1421" xr:uid="{A5D5C95C-7328-4199-8F6A-791CB759B524}"/>
    <cellStyle name="_x005f_x0004__Perhitungan PPh Psl 21 Factory September 09 KFCI-FO_Tax Calc. 21 KFCI - HO - sd December 2009-Revisi 241209" xfId="1422" xr:uid="{B74D6E69-4991-4BA0-BD16-D850B85A9A91}"/>
    <cellStyle name="_x005f_x0004__Perhitungan PPh Psl 21 Factory September 09 KFCI-FO_Tax Calc. 21 KFCI - HO - sd December 2009-Revisi 241209 2" xfId="1423" xr:uid="{C3AA3F40-F79C-42D4-83B3-ED09A72ADC51}"/>
    <cellStyle name="_x005f_x0004__Perhitungan PPh Psl 21 Factory September 09 KFCI-FO_Tax Calc. 21 KFCI - HO 2" xfId="1424" xr:uid="{759EB0C2-4491-4DAA-9872-E066A9294E53}"/>
    <cellStyle name="_x005f_x0004__Perhitungan PPh Psl 21 Factory September 09 KFCI-FO_Tax Calc. 21 KFCI - HO 3" xfId="1425" xr:uid="{FC8533DD-596D-4734-8F4A-563DF0AC2E84}"/>
    <cellStyle name="_x005f_x0004__Perhitungan PPh Psl 21 Factory September 09 KFCI-FO_Tax Calc. 21 KFCI - HO 4" xfId="1426" xr:uid="{B89E1FEB-7E2B-4815-9618-87578A816805}"/>
    <cellStyle name="_x005f_x0004__Perhitungan PPh Psl 21 Factory September 09 KFCI-FO_Tax Calc. 21 KFCI - HO 5" xfId="1427" xr:uid="{ED914949-CC2E-4DFF-B136-C60419DEB5FF}"/>
    <cellStyle name="_x005f_x0004__Perhitungan PPh Psl 21 Nov 09 KFI" xfId="1428" xr:uid="{C610324B-2B5F-4C18-91E6-88A2FD39DFB3}"/>
    <cellStyle name="_x005f_x0004__Perhitungan PPh Psl 21 Nov 09 KFI 2" xfId="1429" xr:uid="{EB8D26A8-2064-4762-85D2-3084DF1CBB1C}"/>
    <cellStyle name="_x005f_x0004__PSS - List of PPh 21 - PER 57 - Komisioner  Perantara 2010" xfId="1430" xr:uid="{DDF79AEF-2730-46FF-9842-8D85D76CC2E4}"/>
    <cellStyle name="_x005f_x0004__PSS - List of PPh 21 - PER 57 - Komisioner  Perantara 2010 2" xfId="1431" xr:uid="{14041599-B0F2-4552-BB85-3CBA0BC4F698}"/>
    <cellStyle name="_x005f_x0004__PSS; List of PPh 21 - 2009" xfId="1432" xr:uid="{1FF4B59A-79F2-4957-8C77-CFA41506C04D}"/>
    <cellStyle name="_x005f_x0004__PSS; List of PPh 21 - 2009 2" xfId="1433" xr:uid="{23D91219-1C1E-437F-92CD-3BE5D593806D}"/>
    <cellStyle name="_x005f_x0004__PSS; List of PPh 21 - 2009_Kalkulasi KCI PPh 21 - FEb 2010 " xfId="1434" xr:uid="{55DB3AF8-E3AA-4CAB-AB96-93C37961484F}"/>
    <cellStyle name="_x005f_x0004__PSS; List of PPh 21 - 2009_Kalkulasi KCI PPh 21 - FEb 2010  2" xfId="1435" xr:uid="{2A379829-F102-4FC7-9F13-1389CD3D49BB}"/>
    <cellStyle name="_x005f_x0004__PSS; List of PPh 21 - 2009_PSS - List of PPh 21 - PER 57 - Komisioner  Perantara 2010" xfId="1436" xr:uid="{927A81B2-020C-43E6-AC45-2AD355D034F3}"/>
    <cellStyle name="_x005f_x0004__PSS; List of PPh 21 - 2009_PSS - List of PPh 21 - PER 57 - Komisioner  Perantara 2010 2" xfId="1437" xr:uid="{DF0495A1-AE42-4DBF-AC12-16FD24ED7712}"/>
    <cellStyle name="_x005f_x0004__Review PBS - November 2009 (2)" xfId="1438" xr:uid="{EB8D9541-590C-465D-A350-4A4965929739}"/>
    <cellStyle name="_x005f_x0004__Review PBS - November 2009 (2) 2" xfId="1439" xr:uid="{20108A2D-4ACE-4001-82E2-0D639F0EB43F}"/>
    <cellStyle name="_x005f_x0004__Review PBS - Oktober 2009" xfId="1440" xr:uid="{9DE26D3A-AE4D-439D-9F28-BE6A250A53A1}"/>
    <cellStyle name="_x005f_x0004__Review PBS - Oktober 2009 2" xfId="1441" xr:uid="{9CAC47AC-4F27-4741-B023-906E38F3B674}"/>
    <cellStyle name="_x005f_x0004__Review PBS - Oktober 2009_PSS - List of PPh 21 - PER 57 - Komisioner  Perantara 2010" xfId="1442" xr:uid="{F1479212-0A88-4F3E-B0E5-D89880C7E1BB}"/>
    <cellStyle name="_x005f_x0004__Review PBS - Oktober 2009_PSS - List of PPh 21 - PER 57 - Komisioner  Perantara 2010 2" xfId="1443" xr:uid="{AF4A2227-5DD8-4118-8C8A-EC7667D942A0}"/>
    <cellStyle name="_x005f_x0004__Review PBS - salary-noname2009 (PPh 21 - EITR 2009) - FINAL" xfId="1444" xr:uid="{7B6CDC24-8B07-4DA8-A687-7EE7F3A6EF20}"/>
    <cellStyle name="_x005f_x0004__Review PBS - salary-noname2009 (PPh 21 - EITR 2009) - FINAL 2" xfId="1445" xr:uid="{485CFC99-79D1-43A5-8243-D682DF1628EE}"/>
    <cellStyle name="_x005f_x0004__Review PBS Desember 2009" xfId="1446" xr:uid="{3DDC85CF-0097-42E2-BAE3-7295B28E7FA3}"/>
    <cellStyle name="_x005f_x0004__Review PBS Desember 2009 2" xfId="1447" xr:uid="{F5FE22DC-395C-4FBE-A3FE-1D0B8EA95519}"/>
    <cellStyle name="_x005f_x0004__Review PSS - PPh Oktober 2009" xfId="1448" xr:uid="{2820C528-389A-4473-BBC4-5579D8B2CA3B}"/>
    <cellStyle name="_x005f_x0004__Review PSS - PPh Oktober 2009 2" xfId="1449" xr:uid="{CA7A97B8-8DA4-4021-BC09-3CB8BDD8B7B5}"/>
    <cellStyle name="_x005f_x0004__Review PSS - PPh Oktober 2009_PSS - List of PPh 21 - PER 57 - Komisioner  Perantara 2010" xfId="1450" xr:uid="{C3FAE1CA-81F7-487C-8B9B-2E332BD5EB45}"/>
    <cellStyle name="_x005f_x0004__Review PSS - PPh Oktober 2009_PSS - List of PPh 21 - PER 57 - Komisioner  Perantara 2010 2" xfId="1451" xr:uid="{35FC903C-528C-4BCB-AEAE-7F1F5921A3B3}"/>
    <cellStyle name="_x005f_x0004__SPM PPh 21 Agustus 2009." xfId="1452" xr:uid="{E33A91D4-C160-4585-9716-8BBED6E631F2}"/>
    <cellStyle name="_x005f_x0004__SPM PPh 21 Agustus 2009. 2" xfId="1453" xr:uid="{3C617613-4463-49AE-8A11-27558BAC42AE}"/>
    <cellStyle name="_x005f_x0004__SPM PPh 21 Agustus 2009._Kalkulasi KCI PPh 21 - FEb 2010 " xfId="1454" xr:uid="{AAA87CA6-1254-4455-A05B-668682161546}"/>
    <cellStyle name="_x005f_x0004__SPM PPh 21 Agustus 2009._Kalkulasi KCI PPh 21 - FEb 2010  2" xfId="1455" xr:uid="{30D3287D-0861-4225-A759-1F21CD9627A5}"/>
    <cellStyle name="_x005f_x0004__SPM PPh 21 Agustus 2009._PSS - List of PPh 21 - PER 57 - Komisioner  Perantara 2010" xfId="1456" xr:uid="{4A4DF49B-831D-469A-8866-8249E4DC8669}"/>
    <cellStyle name="_x005f_x0004__SPM PPh 21 Agustus 2009._PSS - List of PPh 21 - PER 57 - Komisioner  Perantara 2010 2" xfId="1457" xr:uid="{7EACA43F-A400-4E06-BCF8-6A00BA351E4A}"/>
    <cellStyle name="_x005f_x0004__SPM PPh 21 Oktober 2009." xfId="1458" xr:uid="{43FEC890-90FF-4F40-9194-1587227D7478}"/>
    <cellStyle name="_x005f_x0004__SPM PPh 21 Oktober 2009. 2" xfId="1459" xr:uid="{C93D6FCC-AB01-4838-B639-06AC3343ABAB}"/>
    <cellStyle name="_x005f_x0004__SPM PPh 21 Oktober 2009._Kalkulasi KCI PPh 21 - FEb 2010 " xfId="1460" xr:uid="{8A78F520-1C39-4921-8F6C-96CFA1BE4BE8}"/>
    <cellStyle name="_x005f_x0004__SPM PPh 21 Oktober 2009._Kalkulasi KCI PPh 21 - FEb 2010  2" xfId="1461" xr:uid="{47671726-B4DB-4CA6-AA0B-C8F0F5690291}"/>
    <cellStyle name="_x005f_x0004__SPM PPh 21 Oktober 2009._PSS - List of PPh 21 - PER 57 - Komisioner  Perantara 2010" xfId="1462" xr:uid="{C0E7EBF9-9229-4823-A487-BC1FC2E61710}"/>
    <cellStyle name="_x005f_x0004__SPM PPh 21 Oktober 2009._PSS - List of PPh 21 - PER 57 - Komisioner  Perantara 2010 2" xfId="1463" xr:uid="{AFBFD582-9816-4810-AB39-D403D0CAAABB}"/>
    <cellStyle name="_x005f_x005f_x005f_x0004_" xfId="1464" xr:uid="{8C7FB53C-1D4A-4D08-9066-964B3CBBB54D}"/>
    <cellStyle name="_x005f_x005f_x005f_x0004_ 2" xfId="1465" xr:uid="{87148E8F-5E00-45A6-A83C-E7B0008CBE5B}"/>
    <cellStyle name="_x005f_x005f_x005f_x0004__1721 A1 Fery Ngalusi" xfId="1466" xr:uid="{5A075FAB-7412-442E-A1C6-41E7F628C8CC}"/>
    <cellStyle name="_x005f_x005f_x005f_x0004__1721 A1 Fery Ngalusi 2" xfId="1467" xr:uid="{118F9446-C5CF-441A-BF8C-2E750E04D5EB}"/>
    <cellStyle name="_x005f_x005f_x005f_x0004__1721 A1 Fery Ngalusi_PSS - List of PPh 21 - PER 57 - Komisioner  Perantara 2010" xfId="1468" xr:uid="{67EE07C0-CAFE-4617-8F2E-B348A2F0B4B7}"/>
    <cellStyle name="_x005f_x005f_x005f_x0004__1721 A1 Fery Ngalusi_PSS - List of PPh 21 - PER 57 - Komisioner  Perantara 2010 2" xfId="1469" xr:uid="{562A0212-C959-4C12-B4B8-CB75931585F7}"/>
    <cellStyle name="_x005f_x005f_x005f_x0004__4 VAT &amp; WHT_Sep'09 - FINAL" xfId="1470" xr:uid="{94B3D589-4A90-45C1-AFAE-C6199599779A}"/>
    <cellStyle name="_x005f_x005f_x005f_x0004__4 VAT &amp; WHT_Sep'09 - FINAL 2" xfId="1471" xr:uid="{412B6278-A5B0-4927-AC15-C5764A8DB852}"/>
    <cellStyle name="_x005f_x005f_x005f_x0004__4 VAT &amp; WHT_Sep'09 - FINAL_PSS - List of PPh 21 - PER 57 - Komisioner  Perantara 2010" xfId="1472" xr:uid="{43423DBD-428B-499A-9976-B0786B54E0D0}"/>
    <cellStyle name="_x005f_x005f_x005f_x0004__4 VAT &amp; WHT_Sep'09 - FINAL_PSS - List of PPh 21 - PER 57 - Komisioner  Perantara 2010 2" xfId="1473" xr:uid="{3B57DF50-D3C0-4051-AE8C-01FE1AC6B5B2}"/>
    <cellStyle name="_x005f_x005f_x005f_x0004__Data Client - 4 VAT &amp; WHT_Agt'09 -5" xfId="1474" xr:uid="{4444F18D-36F9-428D-915D-4D6E7CDC8913}"/>
    <cellStyle name="_x005f_x005f_x005f_x0004__Data Client - 4 VAT &amp; WHT_Agt'09 -5 2" xfId="1475" xr:uid="{A546B515-C8A9-4220-9971-C4CF85AC8A40}"/>
    <cellStyle name="_x005f_x005f_x005f_x0004__Data Client - 4 VAT &amp; WHT_Agt'09 -5_PSS - List of PPh 21 - PER 57 - Komisioner  Perantara 2010" xfId="1476" xr:uid="{D6283061-89FA-4BD8-AEC1-8D92740C4030}"/>
    <cellStyle name="_x005f_x005f_x005f_x0004__Data Client - 4 VAT &amp; WHT_Agt'09 -5_PSS - List of PPh 21 - PER 57 - Komisioner  Perantara 2010 2" xfId="1477" xr:uid="{D301BCA9-5DD6-4F31-8471-DDB9E57D5CDD}"/>
    <cellStyle name="_x005f_x005f_x005f_x0004__Data Client - 4 VAT &amp; WHT_Agt'09 -FINAL" xfId="1478" xr:uid="{B0ED3DAE-9215-47D5-AC75-9F50E850B77A}"/>
    <cellStyle name="_x005f_x005f_x005f_x0004__Data Client - 4 VAT &amp; WHT_Agt'09 -FINAL 2" xfId="1479" xr:uid="{BAC4745D-5E93-4948-B42D-C626D37798CB}"/>
    <cellStyle name="_x005f_x005f_x005f_x0004__Data Client - 4 VAT &amp; WHT_Agt'09 -FINAL_PSS - List of PPh 21 - PER 57 - Komisioner  Perantara 2010" xfId="1480" xr:uid="{76BB49EC-5470-40FC-AEA5-FDE49FEC6201}"/>
    <cellStyle name="_x005f_x005f_x005f_x0004__Data Client - 4 VAT &amp; WHT_Agt'09 -FINAL_PSS - List of PPh 21 - PER 57 - Komisioner  Perantara 2010 2" xfId="1481" xr:uid="{F076C379-C31D-4D37-821E-BF442889DE03}"/>
    <cellStyle name="_x005f_x005f_x005f_x0004__Data gaji Feb 2010" xfId="1482" xr:uid="{0C846A29-407A-4ABA-A96C-C952AA6CCCF6}"/>
    <cellStyle name="_x005f_x005f_x005f_x0004__Data gaji Feb 2010 2" xfId="1483" xr:uid="{F0E71C73-61E8-44E8-93FA-66D8269860F9}"/>
    <cellStyle name="_x005f_x005f_x005f_x0004__Data to ABS Dec 09 KFI" xfId="1484" xr:uid="{02936F0B-3EE7-49A6-95A1-C036D37F0D8F}"/>
    <cellStyle name="_x005f_x005f_x005f_x0004__Data to ABS Dec 09 KFI 2" xfId="1485" xr:uid="{04E4B23D-072F-4A01-9D04-B038364902C0}"/>
    <cellStyle name="_x005f_x005f_x005f_x0004__Data to ABS Oct 09 KFCI HO" xfId="1486" xr:uid="{FCDEFE44-E876-445F-814F-EBD98B6096F7}"/>
    <cellStyle name="_x005f_x005f_x005f_x0004__Data to ABS Oct 09 KFCI HO 2" xfId="1487" xr:uid="{6FD04C59-30C8-4223-8DBC-F37F8CDF22B1}"/>
    <cellStyle name="_x005f_x005f_x005f_x0004__Data to ABS Oct 09 KFCI HO_Kalkulasi PPh 21 Nov 09 - KFCI - HO" xfId="1488" xr:uid="{ADCB76FE-7A8C-488B-A33B-DCB5E0A3DC17}"/>
    <cellStyle name="_x005f_x005f_x005f_x0004__Data to ABS Oct 09 KFCI HO_Kalkulasi PPh 21 Nov 09 - KFCI - HO 2" xfId="1489" xr:uid="{B9CB8834-8CF1-4C31-9E2C-84658FEA523E}"/>
    <cellStyle name="_x005f_x005f_x005f_x0004__Data to ABS Oct 09 KFCI HO_Tax Calc. 21 KFCI - HO" xfId="1490" xr:uid="{76B1527A-080A-42EC-B015-23825C90F71B}"/>
    <cellStyle name="_x005f_x005f_x005f_x0004__Data to ABS Oct 09 KFCI HO_Tax Calc. 21 KFCI - HO - sd December 2009" xfId="1491" xr:uid="{B49B5C4F-B40A-4633-8689-78D772FC5DE6}"/>
    <cellStyle name="_x005f_x005f_x005f_x0004__Data to ABS Oct 09 KFCI HO_Tax Calc. 21 KFCI - HO - sd December 2009 2" xfId="1492" xr:uid="{E5CB413B-BE5F-45E3-88FD-EA6A63E56B64}"/>
    <cellStyle name="_x005f_x005f_x005f_x0004__Data to ABS Oct 09 KFCI HO_Tax Calc. 21 KFCI - HO - sd December 2009-Revisi 241209" xfId="1493" xr:uid="{920C23E7-A6F1-4D3B-91B7-8B0CECFA3EAB}"/>
    <cellStyle name="_x005f_x005f_x005f_x0004__Data to ABS Oct 09 KFCI HO_Tax Calc. 21 KFCI - HO - sd December 2009-Revisi 241209 2" xfId="1494" xr:uid="{E8FC251F-81B6-4184-8D1F-16FBC9EFB44A}"/>
    <cellStyle name="_x005f_x005f_x005f_x0004__Data to ABS Oct 09 KFCI HO_Tax Calc. 21 KFCI - HO 2" xfId="1495" xr:uid="{01AC166B-0DBE-4955-A118-D3F9DD00D4C6}"/>
    <cellStyle name="_x005f_x005f_x005f_x0004__Data to ABS Oct 09 KFCI HO_Tax Calc. 21 KFCI - HO 3" xfId="1496" xr:uid="{B84EA03C-456F-4101-91DF-51D4991FEA8F}"/>
    <cellStyle name="_x005f_x005f_x005f_x0004__Data to ABS Oct 09 KFCI HO_Tax Calc. 21 KFCI - HO 4" xfId="1497" xr:uid="{5ACD9FFA-2FB6-4752-AB50-A683D667D1C8}"/>
    <cellStyle name="_x005f_x005f_x005f_x0004__Data to ABS Oct 09 KFCI HO_Tax Calc. 21 KFCI - HO 5" xfId="1498" xr:uid="{90E69AEC-12F5-4749-BA12-56DD538EAF10}"/>
    <cellStyle name="_x005f_x005f_x005f_x0004__Data to ABS Sep 09 KFCI HO" xfId="1499" xr:uid="{769723B6-8292-484A-A438-8241685416AF}"/>
    <cellStyle name="_x005f_x005f_x005f_x0004__Data to ABS Sep 09 KFCI HO 2" xfId="1500" xr:uid="{3EF82E03-C58E-4B86-B999-794DE5ECC426}"/>
    <cellStyle name="_x005f_x005f_x005f_x0004__Estimasi EITR 2009 - TES" xfId="1501" xr:uid="{20C9281B-F6CE-44A1-AC18-9E08C661181C}"/>
    <cellStyle name="_x005f_x005f_x005f_x0004__Estimasi EITR 2009 - TES 2" xfId="1502" xr:uid="{1EECEAD0-A74A-482C-B2B6-61E360F7819A}"/>
    <cellStyle name="_x005f_x005f_x005f_x0004__Estimasi EITR 2009 - TES_PSS - List of PPh 21 - PER 57 - Komisioner  Perantara 2010" xfId="1503" xr:uid="{F31898AE-1209-40AF-AEF6-E42526B3E220}"/>
    <cellStyle name="_x005f_x005f_x005f_x0004__Estimasi EITR 2009 - TES_PSS - List of PPh 21 - PER 57 - Komisioner  Perantara 2010 2" xfId="1504" xr:uid="{8E9C66E2-D74C-4525-8EF4-59BD703F71A0}"/>
    <cellStyle name="_x005f_x005f_x005f_x0004__Expat Journal - Dec 2009" xfId="1505" xr:uid="{673138EA-15A0-4B2F-BC9E-675AE4CFD576}"/>
    <cellStyle name="_x005f_x005f_x005f_x0004__Expat Journal - Dec 2009 2" xfId="1506" xr:uid="{133FD052-CC15-4638-8E54-18A0BE6336DC}"/>
    <cellStyle name="_x005f_x005f_x005f_x0004__FINAL Tax Calc.21 Agustus - HO" xfId="1507" xr:uid="{F47AAACB-A23E-4AB5-98C6-03569CCACB72}"/>
    <cellStyle name="_x005f_x005f_x005f_x0004__FINAL Tax Calc.21 Agustus - HO 2" xfId="1508" xr:uid="{33244E6D-0E4F-429C-824B-016FCD4F56EF}"/>
    <cellStyle name="_x005f_x005f_x005f_x0004__FINAL Tax Calc.21 tgl 230709 - HO - 2" xfId="1509" xr:uid="{AF1C26E8-BD6C-4D06-B510-0BB1A38AE97C}"/>
    <cellStyle name="_x005f_x005f_x005f_x0004__FINAL Tax Calc.21 tgl 230709 - HO - 2 2" xfId="1510" xr:uid="{48893412-A95B-4D14-82EE-69835FCD406C}"/>
    <cellStyle name="_x005f_x005f_x005f_x0004__FINAL Tax Calc.21 tgl 230709 - HO Revisi 23 Dec 2009" xfId="1511" xr:uid="{C4EF195A-6A9A-47D9-A3A3-EF24B9FD7B41}"/>
    <cellStyle name="_x005f_x005f_x005f_x0004__FINAL Tax Calc.21 tgl 230709 - HO Revisi 23 Dec 2009 2" xfId="1512" xr:uid="{D8E0A987-B74B-4B0E-9DE2-D809704F0127}"/>
    <cellStyle name="_x005f_x005f_x005f_x0004__Kalkulasi PPh 21 Okt 09 - Rev 261009" xfId="1513" xr:uid="{13CA1B67-A538-4B37-80CB-F00A2C30B598}"/>
    <cellStyle name="_x005f_x005f_x005f_x0004__Kalkulasi PPh 21 Okt 09 - Rev 261009 2" xfId="1514" xr:uid="{07797775-57D6-48DE-AA75-123DA8476316}"/>
    <cellStyle name="_x005f_x005f_x005f_x0004__Kalkulasi PPh 21 Sept - 071009 - Final" xfId="1515" xr:uid="{57D1A8AC-5E41-40BC-920A-7F650DF0B356}"/>
    <cellStyle name="_x005f_x005f_x005f_x0004__Kalkulasi PPh 21 Sept - 071009 - Final 2" xfId="1516" xr:uid="{9029D0B1-2FA2-4F3C-8048-44F81F4F061E}"/>
    <cellStyle name="_x005f_x005f_x005f_x0004__PBS; List of PPh 21 - 2009" xfId="1517" xr:uid="{345DC84E-FF71-43B4-8CC8-8EF8FFD9CC2E}"/>
    <cellStyle name="_x005f_x005f_x005f_x0004__PBS; List of PPh 21 - 2009 2" xfId="1518" xr:uid="{8788044A-990D-453D-AFDB-D5D3E47E1BFA}"/>
    <cellStyle name="_x005f_x005f_x005f_x0004__Perhitungan Komisi - V - 061009" xfId="1519" xr:uid="{9828570B-013B-42D7-8A41-1C768B8308B1}"/>
    <cellStyle name="_x005f_x005f_x005f_x0004__Perhitungan Komisi - V - 061009 2" xfId="1520" xr:uid="{13C1891B-5807-41B6-8165-DB97FEC3D2E0}"/>
    <cellStyle name="_x005f_x005f_x005f_x0004__Perhitungan Komisi - V - 061009_Kalkulasi KCI PPh 21 - FEb 2010 " xfId="1521" xr:uid="{A7E93245-7985-48DD-93BF-8894E3DD178D}"/>
    <cellStyle name="_x005f_x005f_x005f_x0004__Perhitungan Komisi - V - 061009_Kalkulasi KCI PPh 21 - FEb 2010  2" xfId="1522" xr:uid="{4B65976B-662E-4A48-8E6B-902009EB79E0}"/>
    <cellStyle name="_x005f_x005f_x005f_x0004__Perhitungan Komisi - V - 061009_PSS - List of PPh 21 - PER 57 - Komisioner  Perantara 2010" xfId="1523" xr:uid="{48ABE39C-8F9B-4CE1-B3A5-DBE1684837A5}"/>
    <cellStyle name="_x005f_x005f_x005f_x0004__Perhitungan Komisi - V - 061009_PSS - List of PPh 21 - PER 57 - Komisioner  Perantara 2010 2" xfId="1524" xr:uid="{5FB1E1CA-75D4-449D-AB1A-1BB95AEFFEFC}"/>
    <cellStyle name="_x005f_x005f_x005f_x0004__Perhitungan PPh Psl 21 Factory September 09 KFCI-FO" xfId="1525" xr:uid="{BC300874-ABFB-42DB-9756-36D1F2F268DF}"/>
    <cellStyle name="_x005f_x005f_x005f_x0004__Perhitungan PPh Psl 21 Factory September 09 KFCI-FO 2" xfId="1526" xr:uid="{FCF5C9DE-27F0-419F-8204-D4FB1DBC2F60}"/>
    <cellStyle name="_x005f_x005f_x005f_x0004__Perhitungan PPh Psl 21 Factory September 09 KFCI-FO_Kalkulasi PPh 21 Nov 09 - KFCI - HO" xfId="1527" xr:uid="{ACEA986A-B7A4-420D-810F-753E97E6946D}"/>
    <cellStyle name="_x005f_x005f_x005f_x0004__Perhitungan PPh Psl 21 Factory September 09 KFCI-FO_Kalkulasi PPh 21 Nov 09 - KFCI - HO 2" xfId="1528" xr:uid="{65F18798-FF65-4041-A4AD-12650E6175BE}"/>
    <cellStyle name="_x005f_x005f_x005f_x0004__Perhitungan PPh Psl 21 Factory September 09 KFCI-FO_Kalkulasi PPh 21 Okt 09 - Rev 261009" xfId="1529" xr:uid="{EDE1A181-4ED3-40CF-A4E1-97A91233CFAE}"/>
    <cellStyle name="_x005f_x005f_x005f_x0004__Perhitungan PPh Psl 21 Factory September 09 KFCI-FO_Kalkulasi PPh 21 Okt 09 - Rev 261009 2" xfId="1530" xr:uid="{E37C8BB4-3F45-4FB2-B198-5C0219C8F981}"/>
    <cellStyle name="_x005f_x005f_x005f_x0004__Perhitungan PPh Psl 21 Factory September 09 KFCI-FO_Kalkulasi PPh 21 Sept - 071009 - Final" xfId="1531" xr:uid="{86CF24A1-04A7-4FBA-987A-3DE46736C34F}"/>
    <cellStyle name="_x005f_x005f_x005f_x0004__Perhitungan PPh Psl 21 Factory September 09 KFCI-FO_Kalkulasi PPh 21 Sept - 071009 - Final 2" xfId="1532" xr:uid="{E3D0B137-9F3E-4B47-99CD-8312857FFDF4}"/>
    <cellStyle name="_x005f_x005f_x005f_x0004__Perhitungan PPh Psl 21 Factory September 09 KFCI-FO_Tax Calc. 21 KFCI - HO" xfId="1533" xr:uid="{4ED1206E-E4FA-4970-BB25-D43E034CB10A}"/>
    <cellStyle name="_x005f_x005f_x005f_x0004__Perhitungan PPh Psl 21 Factory September 09 KFCI-FO_Tax Calc. 21 KFCI - HO - sd December 2009" xfId="1534" xr:uid="{3ADE63D1-FCC9-4F3E-AF3B-E2B0AFC74586}"/>
    <cellStyle name="_x005f_x005f_x005f_x0004__Perhitungan PPh Psl 21 Factory September 09 KFCI-FO_Tax Calc. 21 KFCI - HO - sd December 2009 2" xfId="1535" xr:uid="{0F421624-9752-4DBC-BEFE-CEF8F6D5B792}"/>
    <cellStyle name="_x005f_x005f_x005f_x0004__Perhitungan PPh Psl 21 Factory September 09 KFCI-FO_Tax Calc. 21 KFCI - HO - sd December 2009-Revisi 241209" xfId="1536" xr:uid="{41F7D7CF-091B-4CEB-95E6-CD3DE02EB54C}"/>
    <cellStyle name="_x005f_x005f_x005f_x0004__Perhitungan PPh Psl 21 Factory September 09 KFCI-FO_Tax Calc. 21 KFCI - HO - sd December 2009-Revisi 241209 2" xfId="1537" xr:uid="{BC67DE6D-0F48-46DF-AF57-71CE4B509B68}"/>
    <cellStyle name="_x005f_x005f_x005f_x0004__Perhitungan PPh Psl 21 Factory September 09 KFCI-FO_Tax Calc. 21 KFCI - HO 2" xfId="1538" xr:uid="{7B2B134A-A891-4DD3-9331-6E18DD610EFF}"/>
    <cellStyle name="_x005f_x005f_x005f_x0004__Perhitungan PPh Psl 21 Factory September 09 KFCI-FO_Tax Calc. 21 KFCI - HO 3" xfId="1539" xr:uid="{74CD7757-EAF9-4F20-8458-8E72A1436436}"/>
    <cellStyle name="_x005f_x005f_x005f_x0004__Perhitungan PPh Psl 21 Factory September 09 KFCI-FO_Tax Calc. 21 KFCI - HO 4" xfId="1540" xr:uid="{25EF8F95-ACA8-4D20-8D6E-D1B2C026FFBF}"/>
    <cellStyle name="_x005f_x005f_x005f_x0004__Perhitungan PPh Psl 21 Factory September 09 KFCI-FO_Tax Calc. 21 KFCI - HO 5" xfId="1541" xr:uid="{4AB6EA22-DDA0-409A-BB78-3C395C6DDB57}"/>
    <cellStyle name="_x005f_x005f_x005f_x0004__Perhitungan PPh Psl 21 Nov 09 KFI" xfId="1542" xr:uid="{E8FA5378-92E0-4DEB-8753-EF51E0C8B097}"/>
    <cellStyle name="_x005f_x005f_x005f_x0004__Perhitungan PPh Psl 21 Nov 09 KFI 2" xfId="1543" xr:uid="{90DE93AD-8791-4E94-8A5E-3F23A09A415E}"/>
    <cellStyle name="_x005f_x005f_x005f_x0004__PSS - List of PPh 21 - PER 57 - Komisioner  Perantara 2010" xfId="1544" xr:uid="{A76F9B73-A56C-43B0-87FC-71645011DC43}"/>
    <cellStyle name="_x005f_x005f_x005f_x0004__PSS - List of PPh 21 - PER 57 - Komisioner  Perantara 2010 2" xfId="1545" xr:uid="{E960CC07-C546-4B94-87D9-BFB3640C41E4}"/>
    <cellStyle name="_x005f_x005f_x005f_x0004__PSS; List of PPh 21 - 2009" xfId="1546" xr:uid="{827F059B-80A7-4ACD-A1D1-EA887D2B95CD}"/>
    <cellStyle name="_x005f_x005f_x005f_x0004__PSS; List of PPh 21 - 2009 2" xfId="1547" xr:uid="{616842DB-CBAC-43D4-B7F9-4CE3AD20DC27}"/>
    <cellStyle name="_x005f_x005f_x005f_x0004__PSS; List of PPh 21 - 2009_Kalkulasi KCI PPh 21 - FEb 2010 " xfId="1548" xr:uid="{99BFB65E-959F-48C4-9F3A-3EE3A2419EC8}"/>
    <cellStyle name="_x005f_x005f_x005f_x0004__PSS; List of PPh 21 - 2009_Kalkulasi KCI PPh 21 - FEb 2010  2" xfId="1549" xr:uid="{6EE51269-F99F-4874-A51F-D883F9DF3D4A}"/>
    <cellStyle name="_x005f_x005f_x005f_x0004__PSS; List of PPh 21 - 2009_PSS - List of PPh 21 - PER 57 - Komisioner  Perantara 2010" xfId="1550" xr:uid="{D9B7AD21-9420-4E07-965D-877AE063157B}"/>
    <cellStyle name="_x005f_x005f_x005f_x0004__PSS; List of PPh 21 - 2009_PSS - List of PPh 21 - PER 57 - Komisioner  Perantara 2010 2" xfId="1551" xr:uid="{1CE9CE99-30E1-4E15-8CE8-1CCE71F9AB29}"/>
    <cellStyle name="_x005f_x005f_x005f_x0004__Review PBS - November 2009 (2)" xfId="1552" xr:uid="{82801846-97DE-4C24-BCE3-E5EFD08C77D8}"/>
    <cellStyle name="_x005f_x005f_x005f_x0004__Review PBS - November 2009 (2) 2" xfId="1553" xr:uid="{1BC6393F-0680-4D39-B0E0-938B50EEC343}"/>
    <cellStyle name="_x005f_x005f_x005f_x0004__Review PBS - Oktober 2009" xfId="1554" xr:uid="{3B6DCFD0-0B3D-4892-8B73-1A744D61D80D}"/>
    <cellStyle name="_x005f_x005f_x005f_x0004__Review PBS - Oktober 2009 2" xfId="1555" xr:uid="{6D74E229-3577-4409-8052-6EA73BC416AA}"/>
    <cellStyle name="_x005f_x005f_x005f_x0004__Review PBS - Oktober 2009_PSS - List of PPh 21 - PER 57 - Komisioner  Perantara 2010" xfId="1556" xr:uid="{146C29A1-6326-43B4-AADB-15ADEB365ECE}"/>
    <cellStyle name="_x005f_x005f_x005f_x0004__Review PBS - Oktober 2009_PSS - List of PPh 21 - PER 57 - Komisioner  Perantara 2010 2" xfId="1557" xr:uid="{101B2B03-566F-4871-9613-1C6E6D99D654}"/>
    <cellStyle name="_x005f_x005f_x005f_x0004__Review PBS - salary-noname2009 (PPh 21 - EITR 2009) - FINAL" xfId="1558" xr:uid="{12953CC0-5241-4B49-8CF7-D825E4E6B575}"/>
    <cellStyle name="_x005f_x005f_x005f_x0004__Review PBS - salary-noname2009 (PPh 21 - EITR 2009) - FINAL 2" xfId="1559" xr:uid="{710C2324-AEBE-4CC9-8382-308361A609C5}"/>
    <cellStyle name="_x005f_x005f_x005f_x0004__Review PBS Desember 2009" xfId="1560" xr:uid="{0534F691-DA23-4FCA-92B0-1FA3DD244BE7}"/>
    <cellStyle name="_x005f_x005f_x005f_x0004__Review PBS Desember 2009 2" xfId="1561" xr:uid="{5489284C-8003-4C0B-AD72-B40206D61877}"/>
    <cellStyle name="_x005f_x005f_x005f_x0004__Review PSS - PPh Oktober 2009" xfId="1562" xr:uid="{EE7D2549-DF00-4701-95B8-678BC64D2DD4}"/>
    <cellStyle name="_x005f_x005f_x005f_x0004__Review PSS - PPh Oktober 2009 2" xfId="1563" xr:uid="{B6CF156D-46ED-40B0-9E6B-47B2231D104B}"/>
    <cellStyle name="_x005f_x005f_x005f_x0004__Review PSS - PPh Oktober 2009_PSS - List of PPh 21 - PER 57 - Komisioner  Perantara 2010" xfId="1564" xr:uid="{AC9E5C51-F654-426B-A8E3-0B1088CD86B6}"/>
    <cellStyle name="_x005f_x005f_x005f_x0004__Review PSS - PPh Oktober 2009_PSS - List of PPh 21 - PER 57 - Komisioner  Perantara 2010 2" xfId="1565" xr:uid="{4DD581A9-7A38-4007-9C41-6250CB41427B}"/>
    <cellStyle name="_x005f_x005f_x005f_x0004__SPM PPh 21 Agustus 2009." xfId="1566" xr:uid="{7860AE9F-7C0D-403F-8416-BEBAF5CD1469}"/>
    <cellStyle name="_x005f_x005f_x005f_x0004__SPM PPh 21 Agustus 2009. 2" xfId="1567" xr:uid="{CC922E83-7F85-45BB-9371-450206908E6F}"/>
    <cellStyle name="_x005f_x005f_x005f_x0004__SPM PPh 21 Agustus 2009._Kalkulasi KCI PPh 21 - FEb 2010 " xfId="1568" xr:uid="{BE0A2994-2113-4221-B69A-D0153793327F}"/>
    <cellStyle name="_x005f_x005f_x005f_x0004__SPM PPh 21 Agustus 2009._Kalkulasi KCI PPh 21 - FEb 2010  2" xfId="1569" xr:uid="{70C5DE52-F690-4CA3-B30E-E4029EBD5755}"/>
    <cellStyle name="_x005f_x005f_x005f_x0004__SPM PPh 21 Agustus 2009._PSS - List of PPh 21 - PER 57 - Komisioner  Perantara 2010" xfId="1570" xr:uid="{9ECFF1A2-3931-410D-BDBF-3D6E9E9764DA}"/>
    <cellStyle name="_x005f_x005f_x005f_x0004__SPM PPh 21 Agustus 2009._PSS - List of PPh 21 - PER 57 - Komisioner  Perantara 2010 2" xfId="1571" xr:uid="{B4924008-0214-4870-82B1-97DF0218D998}"/>
    <cellStyle name="_x005f_x005f_x005f_x0004__SPM PPh 21 Oktober 2009." xfId="1572" xr:uid="{61FAE144-C9A2-4EBE-8E05-610FFCB34768}"/>
    <cellStyle name="_x005f_x005f_x005f_x0004__SPM PPh 21 Oktober 2009. 2" xfId="1573" xr:uid="{6995FED7-2B88-423A-8DB9-35E221C30406}"/>
    <cellStyle name="_x005f_x005f_x005f_x0004__SPM PPh 21 Oktober 2009._Kalkulasi KCI PPh 21 - FEb 2010 " xfId="1574" xr:uid="{8B604D6A-366E-4A4B-A62E-71D20C9FFB93}"/>
    <cellStyle name="_x005f_x005f_x005f_x0004__SPM PPh 21 Oktober 2009._Kalkulasi KCI PPh 21 - FEb 2010  2" xfId="1575" xr:uid="{F47E5B46-3228-4C02-95B8-6A32BD0A4EBA}"/>
    <cellStyle name="_x005f_x005f_x005f_x0004__SPM PPh 21 Oktober 2009._PSS - List of PPh 21 - PER 57 - Komisioner  Perantara 2010" xfId="1576" xr:uid="{42A41213-B5E0-4C33-A194-AE9289B3A6E6}"/>
    <cellStyle name="_x005f_x005f_x005f_x0004__SPM PPh 21 Oktober 2009._PSS - List of PPh 21 - PER 57 - Komisioner  Perantara 2010 2" xfId="1577" xr:uid="{E7712D10-04D8-47E4-AF19-FBC9FEC39BD9}"/>
    <cellStyle name="_ﾃﾞﾎﾟ必要面積" xfId="1891" xr:uid="{AC897F02-3A02-4C01-B63D-3DEBC0A631BC}"/>
    <cellStyle name="_説明書Routing" xfId="1892" xr:uid="{F73EA341-E4E5-4206-A3B6-69F193511A3D}"/>
    <cellStyle name="’?・ [0.00]_laroux" xfId="1893" xr:uid="{4680B4B9-5DB7-429F-AD62-C5FB0355902E}"/>
    <cellStyle name="’?・_laroux" xfId="1894" xr:uid="{C1CCA765-B7BE-4684-8403-B92AFAC8C401}"/>
    <cellStyle name="’E‰Y [0.00]_laroux" xfId="1895" xr:uid="{9DCE1823-7CA2-4A19-A82F-BC15AAA45E9B}"/>
    <cellStyle name="’E‰Y_laroux" xfId="1896" xr:uid="{2BAD5F1B-3B0A-4C28-962E-53C64C1BE310}"/>
    <cellStyle name="’ส [0.00]_laroux" xfId="1897" xr:uid="{4A534F35-7A5C-4C06-810A-058001083570}"/>
    <cellStyle name="’ส_laroux" xfId="1898" xr:uid="{C1CB0851-A587-4079-963C-90CA7614C194}"/>
    <cellStyle name="=C:\WINDOWS\SYSTEM32\COMMAND.COM" xfId="1899" xr:uid="{D63A34BF-D64A-4F40-B1E0-BB4EEC81AE3E}"/>
    <cellStyle name="=C:\WINNT35\SYSTEM32\COMMAND.COM" xfId="1900" xr:uid="{97D56F18-E20F-4F77-B17E-B0F412AEEF91}"/>
    <cellStyle name="・・ [0.00]_ＡＬＴ3" xfId="1901" xr:uid="{D34DF95A-43E6-4C69-AA52-604C296718A2}"/>
    <cellStyle name="・・_ＡＬＴ3" xfId="1902" xr:uid="{B5C0C9EC-5DE7-4899-9D3E-6BCC5E2DBC7A}"/>
    <cellStyle name="‡" xfId="388" xr:uid="{A7DCDBE3-1544-43DB-81BD-5225DA87CC9B}"/>
    <cellStyle name="‡ 2" xfId="389" xr:uid="{FEB9F5E4-E699-48B6-B3B6-A1C015B9C815}"/>
    <cellStyle name="‡_03 ST - by HBNP Revisi 060409" xfId="390" xr:uid="{BAD3E9E6-2DB2-4206-B545-FEA4F3C0CCA2}"/>
    <cellStyle name="‡_03 ST - by HBNP Revisi 060409 2" xfId="391" xr:uid="{33414E31-BAEF-42A0-BFE6-43F492643556}"/>
    <cellStyle name="‡_BOOK1" xfId="392" xr:uid="{EECAE933-4A27-49A8-8235-94F81E3B324E}"/>
    <cellStyle name="‡_BOOK1 2" xfId="393" xr:uid="{ACCA6B6C-FA02-4071-8735-1B5EC80E33FD}"/>
    <cellStyle name="‡_BOOK1_03 ST - by HBNP Revisi 060409" xfId="394" xr:uid="{30DE81F5-D561-46E3-8559-047AEE47E7DD}"/>
    <cellStyle name="‡_BOOK1_03 ST - by HBNP Revisi 060409 2" xfId="395" xr:uid="{3CB9E9BD-03FB-4275-A3FB-0B39627CD78D}"/>
    <cellStyle name="‡_BOOK1_Book2" xfId="396" xr:uid="{1197AC0D-CDDF-40AB-AEBE-66E75474D4E1}"/>
    <cellStyle name="‡_BOOK1_Book2 2" xfId="397" xr:uid="{27CB0573-25EF-4731-82AB-B2DBA7AF2115}"/>
    <cellStyle name="‡_BOOK1_FINAL Ekspat- 1009" xfId="398" xr:uid="{65AEED15-0155-4450-8891-5B217AB8AA79}"/>
    <cellStyle name="‡_BOOK1_FINAL Ekspat- 1009 2" xfId="399" xr:uid="{6B61E6F1-13B5-4D38-B908-A642222BC9DC}"/>
    <cellStyle name="‡_BOOK1_FINAL Ekspat- 1109" xfId="400" xr:uid="{7172FC5E-FA6D-4C7D-8F6F-128382C163A1}"/>
    <cellStyle name="‡_BOOK1_FINAL Ekspat- 1109 2" xfId="401" xr:uid="{126218EE-C9A5-43BF-A3C8-460439A0549C}"/>
    <cellStyle name="‡_BOOK1_Perhitungan Ekspat PPh Psl 21 Juni 09 KFI (Rev 1)" xfId="402" xr:uid="{126AE664-7717-476D-A0FE-2D04AE3F2D48}"/>
    <cellStyle name="‡_BOOK1_Perhitungan Ekspat PPh Psl 21 Juni 09 KFI (Rev 1) 2" xfId="403" xr:uid="{E64169F8-D9C0-483A-B0FF-0C4C3D43DDCF}"/>
    <cellStyle name="‡_BOOK1_Perhitungan Ekspat PPh Psl 21 Juni 09 KFI (Rev 1)_Book2" xfId="404" xr:uid="{AD80114A-4275-4D80-A80A-FB1FE26E56CE}"/>
    <cellStyle name="‡_BOOK1_Perhitungan Ekspat PPh Psl 21 Juni 09 KFI (Rev 1)_Book2 2" xfId="405" xr:uid="{E3D80646-02D7-489B-A7E1-58B362B0DA42}"/>
    <cellStyle name="‡_BOOK1_Perhitungan Ekspat PPh Psl 21 Juni 09 KFI (Rev 1)_FINAL Ekspat- 1109" xfId="406" xr:uid="{8F7B1E09-85D1-42EB-BC86-87C04CF3A2F5}"/>
    <cellStyle name="‡_BOOK1_Perhitungan Ekspat PPh Psl 21 Juni 09 KFI (Rev 1)_FINAL Ekspat- 1109 2" xfId="407" xr:uid="{B07FF273-5797-46BB-9E66-70085B7523FF}"/>
    <cellStyle name="‡_BOOK1_Perhitungan Ekspat PPh Psl 21 Juni 09 KFI (Rev 1)_PSS - List of PPh 21 - PER 57 - Komisioner  Perantara 2010" xfId="408" xr:uid="{06254E57-003E-4131-A751-D96BD81E1E11}"/>
    <cellStyle name="‡_BOOK1_Perhitungan Ekspat PPh Psl 21 Juni 09 KFI (Rev 1)_PSS - List of PPh 21 - PER 57 - Komisioner  Perantara 2010 2" xfId="409" xr:uid="{099F9DEB-12AE-41BB-99B9-01ADE3554ACC}"/>
    <cellStyle name="‡_BOOK1_PSS - List of PPh 21 - PER 57 - Komisioner  Perantara 2010" xfId="410" xr:uid="{B45723B2-DFBD-4604-928E-9DEE478990C5}"/>
    <cellStyle name="‡_BOOK1_PSS - List of PPh 21 - PER 57 - Komisioner  Perantara 2010 2" xfId="411" xr:uid="{A0AA47F7-7FA8-41BD-8F62-AF9174CB8D63}"/>
    <cellStyle name="‡_Book2" xfId="412" xr:uid="{A18A2CE6-B75B-47AE-AA46-AC21AD4B9D57}"/>
    <cellStyle name="‡_Book2 2" xfId="413" xr:uid="{9C1E8EB1-61C2-41D0-99A2-1E1F65620478}"/>
    <cellStyle name="‡_FINAL Ekspat- 1009" xfId="414" xr:uid="{5F8C2A1F-7577-41A9-B75D-65DA9B87E0BA}"/>
    <cellStyle name="‡_FINAL Ekspat- 1009 2" xfId="415" xr:uid="{9DCF44E1-1541-4A2E-B80A-2B5542A2AB93}"/>
    <cellStyle name="‡_FINAL Ekspat- 1109" xfId="416" xr:uid="{B9A7512D-134E-41F8-B2CF-BBD4198133EB}"/>
    <cellStyle name="‡_FINAL Ekspat- 1109 2" xfId="417" xr:uid="{E468F813-7288-40C6-B3B7-254B1C44F42E}"/>
    <cellStyle name="‡_Perhitungan Ekspat PPh Psl 21 Juni 09 KFI (Rev 1)" xfId="418" xr:uid="{FA0B0DCB-A4ED-482F-998E-B5CB7BFADD4B}"/>
    <cellStyle name="‡_Perhitungan Ekspat PPh Psl 21 Juni 09 KFI (Rev 1) 2" xfId="419" xr:uid="{845FB9E5-2ED0-4799-99B8-30989EC4FA98}"/>
    <cellStyle name="‡_Perhitungan Ekspat PPh Psl 21 Juni 09 KFI (Rev 1)_Book2" xfId="420" xr:uid="{99D0429F-F486-4E4D-B312-2215BACF0F89}"/>
    <cellStyle name="‡_Perhitungan Ekspat PPh Psl 21 Juni 09 KFI (Rev 1)_Book2 2" xfId="421" xr:uid="{CF6D57F7-9630-480E-B5AF-0416FB1133D3}"/>
    <cellStyle name="‡_Perhitungan Ekspat PPh Psl 21 Juni 09 KFI (Rev 1)_FINAL Ekspat- 1109" xfId="422" xr:uid="{D308E029-F963-481C-AA92-6DCEF5F46175}"/>
    <cellStyle name="‡_Perhitungan Ekspat PPh Psl 21 Juni 09 KFI (Rev 1)_FINAL Ekspat- 1109 2" xfId="423" xr:uid="{7B22E236-CAD5-4E69-AF24-412AD6593AC4}"/>
    <cellStyle name="‡_Perhitungan Ekspat PPh Psl 21 Juni 09 KFI (Rev 1)_PSS - List of PPh 21 - PER 57 - Komisioner  Perantara 2010" xfId="424" xr:uid="{86A68615-158F-4954-B2E9-0134CD619590}"/>
    <cellStyle name="‡_Perhitungan Ekspat PPh Psl 21 Juni 09 KFI (Rev 1)_PSS - List of PPh 21 - PER 57 - Komisioner  Perantara 2010 2" xfId="425" xr:uid="{66E81799-3C89-4285-82DD-2A589C8FA197}"/>
    <cellStyle name="‡_PSS - List of PPh 21 - PER 57 - Komisioner  Perantara 2010" xfId="426" xr:uid="{48B09B0C-B77B-4520-A800-44EA2B1BCB98}"/>
    <cellStyle name="‡_PSS - List of PPh 21 - PER 57 - Komisioner  Perantara 2010 2" xfId="427" xr:uid="{0DB96E9E-6934-457F-BE74-159E2DB1F188}"/>
    <cellStyle name="‡_STA-DRP" xfId="428" xr:uid="{2577C7E9-CDA9-4C47-94AF-8521452E5667}"/>
    <cellStyle name="‡_STA-DRP 2" xfId="429" xr:uid="{C39783B6-1980-4C67-9042-EA51F3E99BDB}"/>
    <cellStyle name="‡_STA-DRP_03 ST - by HBNP Revisi 060409" xfId="430" xr:uid="{E299DB04-B8C4-45A8-A235-010BC5B8E66E}"/>
    <cellStyle name="‡_STA-DRP_03 ST - by HBNP Revisi 060409 2" xfId="431" xr:uid="{B251A4B7-F660-40C8-B993-4E710E6D1533}"/>
    <cellStyle name="‡_STA-DRP_BOOK1" xfId="432" xr:uid="{184DCDF6-09C0-4D91-9D18-0E055AE12197}"/>
    <cellStyle name="‡_STA-DRP_BOOK1 2" xfId="433" xr:uid="{DF22E02B-EC6E-4732-8AAD-03CC3F3B4720}"/>
    <cellStyle name="‡_STA-DRP_BOOK1_03 ST - by HBNP Revisi 060409" xfId="434" xr:uid="{BEAA8C3B-548E-49DB-83CE-4C3EBE25ECC9}"/>
    <cellStyle name="‡_STA-DRP_BOOK1_03 ST - by HBNP Revisi 060409 2" xfId="435" xr:uid="{FF2DF170-E1D4-44F6-B2C5-73F6277ACC98}"/>
    <cellStyle name="‡_STA-DRP_BOOK1_Book2" xfId="436" xr:uid="{BEF24FAE-B908-4096-8579-6AEBF13F7B89}"/>
    <cellStyle name="‡_STA-DRP_BOOK1_Book2 2" xfId="437" xr:uid="{D2F22A28-A7AC-4A04-A4B1-306473DDE2B6}"/>
    <cellStyle name="‡_STA-DRP_BOOK1_FINAL Ekspat- 1009" xfId="438" xr:uid="{20DA5ED4-42B4-4B6E-A802-22A1878F2971}"/>
    <cellStyle name="‡_STA-DRP_BOOK1_FINAL Ekspat- 1009 2" xfId="439" xr:uid="{25E23556-A969-4E44-9C6A-B9F0BD5C69E1}"/>
    <cellStyle name="‡_STA-DRP_BOOK1_FINAL Ekspat- 1109" xfId="440" xr:uid="{08D6F464-19A5-4754-BC0A-A112F320AE56}"/>
    <cellStyle name="‡_STA-DRP_BOOK1_FINAL Ekspat- 1109 2" xfId="441" xr:uid="{5B0244D9-0DCD-44AC-87C2-D25771A9F7E8}"/>
    <cellStyle name="‡_STA-DRP_BOOK1_Perhitungan Ekspat PPh Psl 21 Juni 09 KFI (Rev 1)" xfId="442" xr:uid="{7602994D-6240-41A0-95AF-2D3DE1F265BE}"/>
    <cellStyle name="‡_STA-DRP_BOOK1_Perhitungan Ekspat PPh Psl 21 Juni 09 KFI (Rev 1) 2" xfId="443" xr:uid="{7F6CD3B2-C357-4644-A28C-8662CE55DFAF}"/>
    <cellStyle name="‡_STA-DRP_BOOK1_Perhitungan Ekspat PPh Psl 21 Juni 09 KFI (Rev 1)_Book2" xfId="444" xr:uid="{D4C65198-EAB8-46D7-83F9-75A04F48907C}"/>
    <cellStyle name="‡_STA-DRP_BOOK1_Perhitungan Ekspat PPh Psl 21 Juni 09 KFI (Rev 1)_Book2 2" xfId="445" xr:uid="{840BFA97-18ED-4BAC-9EB8-AEDF07202EE9}"/>
    <cellStyle name="‡_STA-DRP_BOOK1_Perhitungan Ekspat PPh Psl 21 Juni 09 KFI (Rev 1)_FINAL Ekspat- 1109" xfId="446" xr:uid="{8BA1BFDE-E368-4681-8496-AA74E6F95E70}"/>
    <cellStyle name="‡_STA-DRP_BOOK1_Perhitungan Ekspat PPh Psl 21 Juni 09 KFI (Rev 1)_FINAL Ekspat- 1109 2" xfId="447" xr:uid="{B18C384F-533D-4088-8FAA-93EF3D0FCAF6}"/>
    <cellStyle name="‡_STA-DRP_BOOK1_Perhitungan Ekspat PPh Psl 21 Juni 09 KFI (Rev 1)_PSS - List of PPh 21 - PER 57 - Komisioner  Perantara 2010" xfId="448" xr:uid="{64B8082E-4D2E-4C82-B79E-DD8E0E0D0BB4}"/>
    <cellStyle name="‡_STA-DRP_BOOK1_Perhitungan Ekspat PPh Psl 21 Juni 09 KFI (Rev 1)_PSS - List of PPh 21 - PER 57 - Komisioner  Perantara 2010 2" xfId="449" xr:uid="{D9DD8E96-0E5D-4BEB-8D00-87A416DFE681}"/>
    <cellStyle name="‡_STA-DRP_BOOK1_PSS - List of PPh 21 - PER 57 - Komisioner  Perantara 2010" xfId="450" xr:uid="{937730BA-4C2E-4112-B200-0FAC870F505B}"/>
    <cellStyle name="‡_STA-DRP_BOOK1_PSS - List of PPh 21 - PER 57 - Komisioner  Perantara 2010 2" xfId="451" xr:uid="{0666A4A4-2812-48DC-BF2D-412E9D7563E2}"/>
    <cellStyle name="‡_STA-DRP_Book2" xfId="452" xr:uid="{198881D3-A47F-4136-8654-9856A01B3534}"/>
    <cellStyle name="‡_STA-DRP_Book2 2" xfId="453" xr:uid="{15BCAB20-A80E-484E-9BD9-22B73587158D}"/>
    <cellStyle name="‡_STA-DRP_FINAL Ekspat- 1009" xfId="454" xr:uid="{C7C4F64A-444F-475E-B83A-F7402DA3FCF3}"/>
    <cellStyle name="‡_STA-DRP_FINAL Ekspat- 1009 2" xfId="455" xr:uid="{3C29AB8B-72BD-4A8E-8B6E-0173699E3379}"/>
    <cellStyle name="‡_STA-DRP_FINAL Ekspat- 1109" xfId="456" xr:uid="{5C7FA677-0506-4908-B7FD-565331F4D793}"/>
    <cellStyle name="‡_STA-DRP_FINAL Ekspat- 1109 2" xfId="457" xr:uid="{D11450DA-6024-4360-9064-5AA6EB1C5B53}"/>
    <cellStyle name="‡_STA-DRP_Perhitungan Ekspat PPh Psl 21 Juni 09 KFI (Rev 1)" xfId="458" xr:uid="{AF9CB34F-203E-4C96-9FAB-8DEB14AEFD13}"/>
    <cellStyle name="‡_STA-DRP_Perhitungan Ekspat PPh Psl 21 Juni 09 KFI (Rev 1) 2" xfId="459" xr:uid="{3BF012E6-E1F5-4E9A-94E0-8D73499A8516}"/>
    <cellStyle name="‡_STA-DRP_Perhitungan Ekspat PPh Psl 21 Juni 09 KFI (Rev 1)_Book2" xfId="460" xr:uid="{D3983BB2-F346-4475-B342-2B6791069834}"/>
    <cellStyle name="‡_STA-DRP_Perhitungan Ekspat PPh Psl 21 Juni 09 KFI (Rev 1)_Book2 2" xfId="461" xr:uid="{DC9088CC-8F46-43E5-8636-BDA45B72B6E6}"/>
    <cellStyle name="‡_STA-DRP_Perhitungan Ekspat PPh Psl 21 Juni 09 KFI (Rev 1)_FINAL Ekspat- 1109" xfId="462" xr:uid="{44B3881B-25EF-4463-BC0B-31775ABF5AF3}"/>
    <cellStyle name="‡_STA-DRP_Perhitungan Ekspat PPh Psl 21 Juni 09 KFI (Rev 1)_FINAL Ekspat- 1109 2" xfId="463" xr:uid="{F5F19EEC-95D2-4F35-9A0B-73A5A87ABD50}"/>
    <cellStyle name="‡_STA-DRP_Perhitungan Ekspat PPh Psl 21 Juni 09 KFI (Rev 1)_PSS - List of PPh 21 - PER 57 - Komisioner  Perantara 2010" xfId="464" xr:uid="{2B70700B-B775-48D5-8AE1-F943E3136FEB}"/>
    <cellStyle name="‡_STA-DRP_Perhitungan Ekspat PPh Psl 21 Juni 09 KFI (Rev 1)_PSS - List of PPh 21 - PER 57 - Komisioner  Perantara 2010 2" xfId="465" xr:uid="{38F746B5-3E95-417C-A1EB-4BBD590E1F9C}"/>
    <cellStyle name="‡_STA-DRP_PSS - List of PPh 21 - PER 57 - Komisioner  Perantara 2010" xfId="466" xr:uid="{BFECFE22-A806-4EDE-91B3-199BCDE0C9F5}"/>
    <cellStyle name="‡_STA-DRP_PSS - List of PPh 21 - PER 57 - Komisioner  Perantara 2010 2" xfId="467" xr:uid="{C7F53AE2-13D5-43AB-B0DE-2DD19BA9DE13}"/>
    <cellStyle name="•W€_$$1115" xfId="1903" xr:uid="{3F003455-6592-454B-8087-40A3680F1B57}"/>
    <cellStyle name="¢è`" xfId="1904" xr:uid="{1308D431-1DE2-473E-81E2-CF7F512F5D45}"/>
    <cellStyle name="…ๆุ่ [0.00]_laroux" xfId="1905" xr:uid="{8D7ED835-D987-4B25-9DB1-BBBD1C01B375}"/>
    <cellStyle name="…ๆุ่_laroux" xfId="1906" xr:uid="{42DD1328-75A7-446F-A644-CAA2D716B791}"/>
    <cellStyle name="ÊÝ [0.00]_`ks3" xfId="1907" xr:uid="{093C6804-16FA-4BD0-AD24-1478B9BC880C}"/>
    <cellStyle name="ÊÝ_`ks3" xfId="1908" xr:uid="{8B39F82A-E8E8-4949-B30E-8BDBEE1ABD77}"/>
    <cellStyle name="W_`ks3" xfId="1909" xr:uid="{896D2246-A6D2-4166-8614-FFBE08B1EBC3}"/>
    <cellStyle name="¹éºÐÀ²_±âÅ¸" xfId="468" xr:uid="{78DDA62D-A647-4071-BF8E-3E1C14E9D63F}"/>
    <cellStyle name="20% - Accent1 10" xfId="1910" xr:uid="{EC1B8234-33C7-4B8A-8BC9-A0A98BF7A8ED}"/>
    <cellStyle name="20% - Accent1 11" xfId="1911" xr:uid="{3ED4847B-9A6F-455D-842D-4E8AF90FBE7C}"/>
    <cellStyle name="20% - Accent1 12" xfId="1912" xr:uid="{42D6FB4A-0C88-4AF5-965D-FBC97C25A697}"/>
    <cellStyle name="20% - Accent1 2" xfId="1913" xr:uid="{BAC04A18-34F0-4B06-8512-D8EAF5B1B9A6}"/>
    <cellStyle name="20% - Accent1 2 2" xfId="3648" xr:uid="{54CA0C2D-F5FB-4E84-AA78-70FB5430DBF9}"/>
    <cellStyle name="20% - Accent1 2 3" xfId="3594" xr:uid="{2A3B2594-27E3-4E76-9073-0CEF0DE10099}"/>
    <cellStyle name="20% - Accent1 3" xfId="1914" xr:uid="{BC3E5078-B328-4DE8-852E-CD1B85B3D61E}"/>
    <cellStyle name="20% - Accent1 4" xfId="1915" xr:uid="{D502D3FC-33BE-4CD0-880E-F21FF27B6EAB}"/>
    <cellStyle name="20% - Accent1 5" xfId="1916" xr:uid="{BEE24031-CCD1-41B8-9947-2E17BA6F0E3F}"/>
    <cellStyle name="20% - Accent1 6" xfId="1917" xr:uid="{CD300ED5-0C0E-42F0-A226-EFA8CEE3BE01}"/>
    <cellStyle name="20% - Accent1 7" xfId="1918" xr:uid="{BD81BB0F-AED5-446E-837F-3FC4B304A31D}"/>
    <cellStyle name="20% - Accent1 8" xfId="1919" xr:uid="{B1E81136-BFFF-465C-A19B-5A1EFD62AD9A}"/>
    <cellStyle name="20% - Accent1 9" xfId="1920" xr:uid="{E638DDCF-6B7F-43B7-9E91-36ADA4A3D8E7}"/>
    <cellStyle name="20% - Accent2 10" xfId="1921" xr:uid="{7650EE2F-D9AB-4232-BB29-F263FAC79C0F}"/>
    <cellStyle name="20% - Accent2 11" xfId="1922" xr:uid="{91D4627D-EEA4-4538-8F74-037CCDEB39A8}"/>
    <cellStyle name="20% - Accent2 12" xfId="1923" xr:uid="{3AD334B6-67D3-4BD3-91FB-947BDF15D444}"/>
    <cellStyle name="20% - Accent2 2" xfId="1924" xr:uid="{B07F8569-9B7D-40D3-B981-C157D0B31BD9}"/>
    <cellStyle name="20% - Accent2 2 2" xfId="3649" xr:uid="{E6D37E6C-AB54-40D5-97FA-44606CC3CF2A}"/>
    <cellStyle name="20% - Accent2 2 3" xfId="3595" xr:uid="{8688E44D-23D8-49A4-AA41-A2C7E6BF1917}"/>
    <cellStyle name="20% - Accent2 3" xfId="1925" xr:uid="{018C70DD-C380-4E77-AB98-D76DB71C5EF3}"/>
    <cellStyle name="20% - Accent2 3 2" xfId="3650" xr:uid="{492F049D-26D9-49CD-9F50-2AF6EDB7D847}"/>
    <cellStyle name="20% - Accent2 4" xfId="1926" xr:uid="{BF9AFD3E-CCD5-449B-BD91-1DBB59D743FB}"/>
    <cellStyle name="20% - Accent2 5" xfId="1927" xr:uid="{A5E26BC9-602A-476A-A245-58C6F378EC8F}"/>
    <cellStyle name="20% - Accent2 6" xfId="1928" xr:uid="{8705F42E-0201-47C3-B884-95420DD3B3E3}"/>
    <cellStyle name="20% - Accent2 7" xfId="1929" xr:uid="{6C6729B9-FE0B-4BB4-A1E5-33F38B063CAB}"/>
    <cellStyle name="20% - Accent2 8" xfId="1930" xr:uid="{8962D64F-1FCB-455F-B7B1-E6C67D3E61BE}"/>
    <cellStyle name="20% - Accent2 9" xfId="1931" xr:uid="{58FBA2DD-3043-4510-AD68-E3350E764D84}"/>
    <cellStyle name="20% - Accent3 10" xfId="1932" xr:uid="{C6A95053-EEB3-43AA-8D5E-2197ED207879}"/>
    <cellStyle name="20% - Accent3 11" xfId="1933" xr:uid="{F2675DC4-4F15-44B4-AB66-1A37AA1988CC}"/>
    <cellStyle name="20% - Accent3 12" xfId="1934" xr:uid="{79EBF103-1A9B-491E-8648-CFE15BF3FBFF}"/>
    <cellStyle name="20% - Accent3 2" xfId="1935" xr:uid="{F2C05B31-EB2C-41D6-81EB-1768C93DD419}"/>
    <cellStyle name="20% - Accent3 2 2" xfId="3651" xr:uid="{CED8F706-C3BD-4857-9667-891F9BCBCB05}"/>
    <cellStyle name="20% - Accent3 2 3" xfId="3596" xr:uid="{F80B7BF0-BB1B-47CB-B353-CF6E65908EB2}"/>
    <cellStyle name="20% - Accent3 3" xfId="1936" xr:uid="{97A15AB2-F674-44A7-AC20-D78B2893C319}"/>
    <cellStyle name="20% - Accent3 4" xfId="1937" xr:uid="{CBE21823-CAB7-45FA-9635-174DBC6C3C5D}"/>
    <cellStyle name="20% - Accent3 5" xfId="1938" xr:uid="{E280E9BD-1A48-47EB-AE22-CC3919AC8428}"/>
    <cellStyle name="20% - Accent3 6" xfId="1939" xr:uid="{1850A38D-5D00-4D34-ACB0-165333A4E246}"/>
    <cellStyle name="20% - Accent3 7" xfId="1940" xr:uid="{6384236D-2F66-4DE3-9FD0-1F09C98E7FD9}"/>
    <cellStyle name="20% - Accent3 8" xfId="1941" xr:uid="{B389B798-65ED-45E8-9DE5-BA488BB2BCEC}"/>
    <cellStyle name="20% - Accent3 9" xfId="1942" xr:uid="{C657DFB8-4DB2-46C1-91CC-63B9EE44465B}"/>
    <cellStyle name="20% - Accent4 10" xfId="1943" xr:uid="{AB64C96B-51E2-47C9-A873-B2BC838E96F9}"/>
    <cellStyle name="20% - Accent4 11" xfId="1944" xr:uid="{D2E040CC-31A6-4CFE-B38D-E9E6A601FB7D}"/>
    <cellStyle name="20% - Accent4 12" xfId="1945" xr:uid="{7F6CCA5A-CC5C-4A22-949A-20741487646C}"/>
    <cellStyle name="20% - Accent4 2" xfId="1946" xr:uid="{D1BED57F-4F06-4571-947C-C836A862CF7B}"/>
    <cellStyle name="20% - Accent4 2 2" xfId="3652" xr:uid="{E95B1EFA-FA52-45B2-BDA4-FFB74B5B611D}"/>
    <cellStyle name="20% - Accent4 2 3" xfId="3597" xr:uid="{3C079A09-329F-4320-AB53-1845768D5ACA}"/>
    <cellStyle name="20% - Accent4 3" xfId="1947" xr:uid="{C1436CE2-5AB2-4082-A7F2-E45C1B449E99}"/>
    <cellStyle name="20% - Accent4 4" xfId="1948" xr:uid="{2C7C587E-EE18-4FB0-AF73-629E0CF2EC54}"/>
    <cellStyle name="20% - Accent4 5" xfId="1949" xr:uid="{3FD520F9-DEDC-485A-9825-BA09431281C9}"/>
    <cellStyle name="20% - Accent4 6" xfId="1950" xr:uid="{1762945C-51A2-459F-A552-14B85E020942}"/>
    <cellStyle name="20% - Accent4 7" xfId="1951" xr:uid="{3F28E1BB-AF24-404C-A1DD-25EB09739913}"/>
    <cellStyle name="20% - Accent4 8" xfId="1952" xr:uid="{12ADDC09-5C6D-435D-91F5-98EE5C026577}"/>
    <cellStyle name="20% - Accent4 9" xfId="1953" xr:uid="{DADD6E3A-450F-4101-B158-DBBDB3660825}"/>
    <cellStyle name="20% - Accent5 10" xfId="1954" xr:uid="{80B69457-0FE8-45B0-BDB6-83725B4119C7}"/>
    <cellStyle name="20% - Accent5 11" xfId="1955" xr:uid="{63DB8AA7-D11D-48D5-AEB6-94FFA46691CB}"/>
    <cellStyle name="20% - Accent5 12" xfId="1956" xr:uid="{42EC5E0B-3E8E-453C-B0D8-D7173F8707C8}"/>
    <cellStyle name="20% - Accent5 2" xfId="1957" xr:uid="{E4122954-4647-4D9C-9760-9E986AECD7C4}"/>
    <cellStyle name="20% - Accent5 2 2" xfId="3653" xr:uid="{FF8AE3D7-83F1-46B0-B2C7-F31C793F1940}"/>
    <cellStyle name="20% - Accent5 2 3" xfId="3598" xr:uid="{4442B92F-1D46-4B38-AF8E-317D3C216EA1}"/>
    <cellStyle name="20% - Accent5 3" xfId="1958" xr:uid="{6DF3A992-2C43-4C82-8F88-412B766AAD37}"/>
    <cellStyle name="20% - Accent5 4" xfId="1959" xr:uid="{7D73ADB4-339F-403A-86B4-9249B7CF1A77}"/>
    <cellStyle name="20% - Accent5 5" xfId="1960" xr:uid="{7637D2C4-F6D3-45FD-A800-628C3AD7B364}"/>
    <cellStyle name="20% - Accent5 6" xfId="1961" xr:uid="{D5D0E1EB-E26A-4E8A-ADA6-8CF79955EB85}"/>
    <cellStyle name="20% - Accent5 7" xfId="1962" xr:uid="{9ADE256A-A312-4450-8DF4-C472483F9FEF}"/>
    <cellStyle name="20% - Accent5 8" xfId="1963" xr:uid="{6BFF493F-ED5C-4D4F-84A9-C998139800CF}"/>
    <cellStyle name="20% - Accent5 9" xfId="1964" xr:uid="{6BEAD6B3-A22A-4A88-B8AA-7B9063EFEA70}"/>
    <cellStyle name="20% - Accent6 10" xfId="1965" xr:uid="{9F3D5059-C58B-44EE-95F6-F2B573AE9C3F}"/>
    <cellStyle name="20% - Accent6 11" xfId="1966" xr:uid="{4C8FBE49-1ED5-4E7F-BA87-44E9519C3D99}"/>
    <cellStyle name="20% - Accent6 12" xfId="1967" xr:uid="{92C8BBB8-C3D0-4FCB-AEB8-BBA6BC29C038}"/>
    <cellStyle name="20% - Accent6 2" xfId="1968" xr:uid="{E1B2B77C-C482-4105-9062-0A9C511C884D}"/>
    <cellStyle name="20% - Accent6 2 2" xfId="3654" xr:uid="{237428D4-4B45-45C2-AF0F-455FE8B3E314}"/>
    <cellStyle name="20% - Accent6 2 3" xfId="3599" xr:uid="{B7D5C579-DB96-41C1-8490-CAC4C5653BD5}"/>
    <cellStyle name="20% - Accent6 3" xfId="1969" xr:uid="{27CEEDC4-6021-45EA-BAC4-35885F1FC0E4}"/>
    <cellStyle name="20% - Accent6 4" xfId="1970" xr:uid="{C0A982A8-AECA-4228-B163-1ABCDF475D55}"/>
    <cellStyle name="20% - Accent6 5" xfId="1971" xr:uid="{9A1B05DB-5337-46DD-944F-D17501077B08}"/>
    <cellStyle name="20% - Accent6 6" xfId="1972" xr:uid="{E0E6C230-98A2-4593-8B27-B008770A4C95}"/>
    <cellStyle name="20% - Accent6 7" xfId="1973" xr:uid="{AC65FD07-3224-40E6-AFFC-CDAA8BBCA6EE}"/>
    <cellStyle name="20% - Accent6 8" xfId="1974" xr:uid="{A9E04C1D-5458-48CB-9566-A16DAA551604}"/>
    <cellStyle name="20% - Accent6 9" xfId="1975" xr:uid="{B8BA989B-63F2-4CF9-83C7-A9866C49C124}"/>
    <cellStyle name="40% - Accent1 10" xfId="1976" xr:uid="{4E1963BF-9454-4444-B703-A66D79F66581}"/>
    <cellStyle name="40% - Accent1 11" xfId="1977" xr:uid="{0FBD9E7F-3A41-49B2-A3EF-C076C3370806}"/>
    <cellStyle name="40% - Accent1 12" xfId="1978" xr:uid="{2508C93D-2047-46F7-A6CA-7FC618D08299}"/>
    <cellStyle name="40% - Accent1 2" xfId="1979" xr:uid="{AACD0820-252F-4D31-AC73-6C501F5EAFC8}"/>
    <cellStyle name="40% - Accent1 2 2" xfId="3600" xr:uid="{24D14AAE-DBB3-43BB-BE6E-9CDD922E4C9C}"/>
    <cellStyle name="40% - Accent1 3" xfId="1980" xr:uid="{6AEF94B5-4167-42BC-BE10-6097C71A7BAA}"/>
    <cellStyle name="40% - Accent1 4" xfId="1981" xr:uid="{BE21A0EA-C5CB-4B94-AAC2-39B836035BF1}"/>
    <cellStyle name="40% - Accent1 5" xfId="1982" xr:uid="{526C0328-A9E7-4792-8D84-1E8C96799629}"/>
    <cellStyle name="40% - Accent1 6" xfId="1983" xr:uid="{025A0E00-3A3E-4D7D-9499-4C8EF0445B39}"/>
    <cellStyle name="40% - Accent1 7" xfId="1984" xr:uid="{1E67DB49-690A-4343-A7C9-9F76F3A1894D}"/>
    <cellStyle name="40% - Accent1 8" xfId="1985" xr:uid="{34FC9DFA-B794-4C46-A0AF-FA5C7DE4614A}"/>
    <cellStyle name="40% - Accent1 9" xfId="1986" xr:uid="{872273BC-4644-4B50-AB2E-0BE205D6910A}"/>
    <cellStyle name="40% - Accent2 10" xfId="1987" xr:uid="{97490F55-65D2-4C65-8EBF-7062F4023342}"/>
    <cellStyle name="40% - Accent2 11" xfId="1988" xr:uid="{09BBF57E-3DB2-459A-9C30-6363635853B1}"/>
    <cellStyle name="40% - Accent2 12" xfId="1989" xr:uid="{5588FD08-0E6C-45EC-B037-61A3B1E2A19E}"/>
    <cellStyle name="40% - Accent2 2" xfId="1990" xr:uid="{321082AE-7017-4D27-AA53-58C94BF45FCC}"/>
    <cellStyle name="40% - Accent2 2 2" xfId="3655" xr:uid="{EDE6CD82-AAF7-48CD-A227-B07C64169BF5}"/>
    <cellStyle name="40% - Accent2 2 3" xfId="3601" xr:uid="{8B56E46B-7B75-44C1-BB95-1B214BE8BC27}"/>
    <cellStyle name="40% - Accent2 3" xfId="1991" xr:uid="{9EDADA22-63D8-4129-937B-BD3ED2D6902A}"/>
    <cellStyle name="40% - Accent2 4" xfId="1992" xr:uid="{99618DEA-5687-4A44-AE19-E6285C2DE170}"/>
    <cellStyle name="40% - Accent2 5" xfId="1993" xr:uid="{61318482-1C6B-4825-A7F4-F67CDF3729F5}"/>
    <cellStyle name="40% - Accent2 6" xfId="1994" xr:uid="{DA80769F-C9F6-4587-8319-403EA2C56972}"/>
    <cellStyle name="40% - Accent2 7" xfId="1995" xr:uid="{F99BA076-446B-4CFB-9E1F-16F0663A53B5}"/>
    <cellStyle name="40% - Accent2 8" xfId="1996" xr:uid="{58DF736F-5A3F-4AF4-A4EC-E40C6043503D}"/>
    <cellStyle name="40% - Accent2 9" xfId="1997" xr:uid="{A895DD8B-7760-4AB8-BF67-3FD65A10F255}"/>
    <cellStyle name="40% - Accent3 10" xfId="1998" xr:uid="{361A700A-39A9-4B9F-A449-0B6AFCCBF6FE}"/>
    <cellStyle name="40% - Accent3 11" xfId="1999" xr:uid="{C1CF18B4-1092-4B04-B1A7-40F8D6F57F77}"/>
    <cellStyle name="40% - Accent3 12" xfId="2000" xr:uid="{12B89D19-C8A4-4286-9F22-5175F7445015}"/>
    <cellStyle name="40% - Accent3 2" xfId="2001" xr:uid="{A912D043-6959-45FB-9D55-F9DAFCEE4B89}"/>
    <cellStyle name="40% - Accent3 2 2" xfId="3656" xr:uid="{29F17045-7649-4714-ADC7-7A6F9B08F542}"/>
    <cellStyle name="40% - Accent3 2 3" xfId="3602" xr:uid="{2A197AD7-B2D0-45E7-A032-DFA13DE8E091}"/>
    <cellStyle name="40% - Accent3 3" xfId="2002" xr:uid="{97927F6B-7A03-4413-BBF3-B7B2864750AB}"/>
    <cellStyle name="40% - Accent3 4" xfId="2003" xr:uid="{4D3B3B23-AA8E-45EE-AF5E-BF86245B05CE}"/>
    <cellStyle name="40% - Accent3 5" xfId="2004" xr:uid="{FB0E1CFB-8FFE-4351-A6FE-A6F3283C6B7B}"/>
    <cellStyle name="40% - Accent3 6" xfId="2005" xr:uid="{A749C42F-668B-4772-94C9-A0DCD9D4F5A2}"/>
    <cellStyle name="40% - Accent3 7" xfId="2006" xr:uid="{38115FB6-2C1E-44E2-A085-8945389436DC}"/>
    <cellStyle name="40% - Accent3 8" xfId="2007" xr:uid="{1598EA5B-D496-4EA3-808B-912581DAECED}"/>
    <cellStyle name="40% - Accent3 9" xfId="2008" xr:uid="{E1B953BC-E0C6-497F-9F1B-503CE5FF0972}"/>
    <cellStyle name="40% - Accent4 10" xfId="2009" xr:uid="{2A4E82A9-6395-4979-9CC7-D6C4690405C3}"/>
    <cellStyle name="40% - Accent4 11" xfId="2010" xr:uid="{860F0C3F-D99F-4B46-809D-5BA0956C1D59}"/>
    <cellStyle name="40% - Accent4 12" xfId="2011" xr:uid="{62F3437A-C47C-4AC0-B3D9-BF5256E1809A}"/>
    <cellStyle name="40% - Accent4 2" xfId="2012" xr:uid="{10861A62-03CC-43F6-B366-8A62DE39C3F0}"/>
    <cellStyle name="40% - Accent4 2 2" xfId="3657" xr:uid="{3E4F51EE-3662-4D79-9904-CE09F9B1CD1B}"/>
    <cellStyle name="40% - Accent4 2 3" xfId="3603" xr:uid="{6AE47671-7047-46F7-BBC0-A15BAC9EED5E}"/>
    <cellStyle name="40% - Accent4 3" xfId="2013" xr:uid="{3B74C5EA-0E68-4043-A19A-ADF84478451E}"/>
    <cellStyle name="40% - Accent4 4" xfId="2014" xr:uid="{E85DFB97-DE70-4533-8639-633A55CDD4ED}"/>
    <cellStyle name="40% - Accent4 5" xfId="2015" xr:uid="{F87274C6-C78D-48B9-BBBA-CA7D433B419F}"/>
    <cellStyle name="40% - Accent4 6" xfId="2016" xr:uid="{FDEA777A-62CD-4E1C-9F2F-E0A7B63927A7}"/>
    <cellStyle name="40% - Accent4 7" xfId="2017" xr:uid="{B41F9653-7DE3-4CD9-B364-743820A6C802}"/>
    <cellStyle name="40% - Accent4 8" xfId="2018" xr:uid="{C2583BC5-7BDA-45D3-8423-82DED4CF7E21}"/>
    <cellStyle name="40% - Accent4 9" xfId="2019" xr:uid="{95E29AF3-ECF4-44EF-AC2E-EADC63B16A69}"/>
    <cellStyle name="40% - Accent5 10" xfId="2020" xr:uid="{0494B0BC-568B-4DC6-B7FD-3E16F32D411C}"/>
    <cellStyle name="40% - Accent5 11" xfId="2021" xr:uid="{2B51B02C-3C33-4544-8DCF-E57E20D9B4EB}"/>
    <cellStyle name="40% - Accent5 12" xfId="2022" xr:uid="{657120D2-EA85-4ED8-B907-71E4594D3680}"/>
    <cellStyle name="40% - Accent5 2" xfId="2023" xr:uid="{1B0AA687-DA78-47F8-8835-9C45E426ED34}"/>
    <cellStyle name="40% - Accent5 2 2" xfId="3604" xr:uid="{404AB764-2F60-462A-9228-84BD0F182D8D}"/>
    <cellStyle name="40% - Accent5 3" xfId="2024" xr:uid="{A5D023F7-2B45-4D60-A732-73B6A2EFA093}"/>
    <cellStyle name="40% - Accent5 4" xfId="2025" xr:uid="{E3BC13B3-BCF5-4108-AE9E-191B11CB627B}"/>
    <cellStyle name="40% - Accent5 5" xfId="2026" xr:uid="{639A23AB-EA58-4215-B0DB-62692A9AA552}"/>
    <cellStyle name="40% - Accent5 6" xfId="2027" xr:uid="{E5FDF7D5-E90A-46FA-94D5-AFD654B44094}"/>
    <cellStyle name="40% - Accent5 7" xfId="2028" xr:uid="{6E31423F-521B-483A-ADEE-B1C33463ADCA}"/>
    <cellStyle name="40% - Accent5 8" xfId="2029" xr:uid="{5CA33BA9-CBAB-45D5-AEEF-D55224BD4E5A}"/>
    <cellStyle name="40% - Accent5 9" xfId="2030" xr:uid="{E01F72D5-011B-4BCA-ABE1-6F33E50B0527}"/>
    <cellStyle name="40% - Accent6 10" xfId="2031" xr:uid="{E302C0E8-FA96-419C-98D4-A9F2FDC225BA}"/>
    <cellStyle name="40% - Accent6 11" xfId="2032" xr:uid="{97E5870E-B4D4-4409-ADB1-9FBA9B941872}"/>
    <cellStyle name="40% - Accent6 12" xfId="2033" xr:uid="{3508E2AF-54CC-4648-A227-FEFE9E0E07DD}"/>
    <cellStyle name="40% - Accent6 2" xfId="2034" xr:uid="{0CAEBB01-FC7E-4B3E-9FF2-06BBA903FD10}"/>
    <cellStyle name="40% - Accent6 2 2" xfId="3658" xr:uid="{83F37FDF-EA96-4B9A-82F7-AF18E4C60585}"/>
    <cellStyle name="40% - Accent6 2 3" xfId="3605" xr:uid="{935ABB8E-966E-4514-85F2-B209CA50412D}"/>
    <cellStyle name="40% - Accent6 3" xfId="2035" xr:uid="{6DF21335-C88B-4C79-82AF-26959356DBB5}"/>
    <cellStyle name="40% - Accent6 4" xfId="2036" xr:uid="{30D6DD42-03B6-4A39-8A3A-AA1E034F72E1}"/>
    <cellStyle name="40% - Accent6 5" xfId="2037" xr:uid="{15DA3FE2-2796-43A8-AB1A-31C0D46FE5ED}"/>
    <cellStyle name="40% - Accent6 6" xfId="2038" xr:uid="{D7C4DB6A-B050-4E10-8383-2A64E9699DFB}"/>
    <cellStyle name="40% - Accent6 7" xfId="2039" xr:uid="{7C79F420-A49E-4B11-AFE4-B131482BAA2D}"/>
    <cellStyle name="40% - Accent6 8" xfId="2040" xr:uid="{33C17229-4BFE-411B-AA1B-2F23B352F521}"/>
    <cellStyle name="40% - Accent6 9" xfId="2041" xr:uid="{01F10836-A745-495F-865B-1D2802D9662C}"/>
    <cellStyle name="60% - Accent1 2" xfId="2042" xr:uid="{14A53AD8-FCF4-4B17-A7D7-F19ABF0BD8AE}"/>
    <cellStyle name="60% - Accent1 2 2" xfId="3659" xr:uid="{63E506F3-4D5E-4153-AB24-A46571E797CB}"/>
    <cellStyle name="60% - Accent1 2 3" xfId="3606" xr:uid="{AA36A985-CEBD-4215-9541-322B625BFDE4}"/>
    <cellStyle name="60% - Accent2 2" xfId="2043" xr:uid="{3678A51C-E971-4A41-BCD8-04E318FF21F2}"/>
    <cellStyle name="60% - Accent2 2 2" xfId="3660" xr:uid="{95F5E492-D03F-4A38-AEB8-004D6215A724}"/>
    <cellStyle name="60% - Accent2 2 3" xfId="3607" xr:uid="{EA688A35-C0B8-4733-9677-B9F340B483BC}"/>
    <cellStyle name="60% - Accent3 2" xfId="2044" xr:uid="{B3A3EDB6-8741-49CE-AFF0-69DD15B8A73C}"/>
    <cellStyle name="60% - Accent3 2 2" xfId="3661" xr:uid="{2E968810-1E78-4B05-8B28-977AD8BF453C}"/>
    <cellStyle name="60% - Accent3 2 3" xfId="3608" xr:uid="{DCBCF635-8290-4887-9019-A289B6F50F1A}"/>
    <cellStyle name="60% - Accent4 2" xfId="2045" xr:uid="{0249612E-028C-4B4A-B39C-427FED700F84}"/>
    <cellStyle name="60% - Accent4 2 2" xfId="3662" xr:uid="{ABF250CA-D104-4B5C-B71A-9CC9B67DFFDC}"/>
    <cellStyle name="60% - Accent4 2 3" xfId="3609" xr:uid="{0E67344E-031A-4339-B459-9CD984AC8605}"/>
    <cellStyle name="60% - Accent5 2" xfId="2046" xr:uid="{6898A393-8E85-4CAD-A848-51ADBBA73BC5}"/>
    <cellStyle name="60% - Accent5 2 2" xfId="3610" xr:uid="{16A92F2C-9F5F-4E07-A633-6213ECDB1F87}"/>
    <cellStyle name="60% - Accent6 2" xfId="2047" xr:uid="{93832438-A43B-4DED-AA80-7BC1E7E174E1}"/>
    <cellStyle name="60% - Accent6 2 2" xfId="3663" xr:uid="{B0E820CE-3049-41E9-9FA5-500A443F9168}"/>
    <cellStyle name="60% - Accent6 2 3" xfId="3611" xr:uid="{9C823CD0-729C-427E-A963-1C496C2AAC2F}"/>
    <cellStyle name="75" xfId="2048" xr:uid="{20813040-7C5F-4FF7-A810-D5932FBF8975}"/>
    <cellStyle name="a_InputArea" xfId="469" xr:uid="{36E610AF-B2EF-42BE-8BCA-90043DEEB552}"/>
    <cellStyle name="a_InputArea 2" xfId="470" xr:uid="{75E420C1-C702-4DBC-B594-16F963E5F1EA}"/>
    <cellStyle name="a_InputArea 2 2" xfId="2049" xr:uid="{098EFDE4-DDF7-49D4-9FFD-BD5AA399B77E}"/>
    <cellStyle name="a_InputArea 3" xfId="2050" xr:uid="{AEB6416C-CCC9-4A3A-A9F5-542EBFCCEF77}"/>
    <cellStyle name="a_InputArea_03 ST - by HBNP Revisi 060409" xfId="471" xr:uid="{46F05ECB-DA1C-406B-8218-66267650BDD4}"/>
    <cellStyle name="a_InputArea_03 ST - by HBNP Revisi 060409 2" xfId="472" xr:uid="{110C2BCB-F81D-4759-ACBA-72CE7C9D3F1C}"/>
    <cellStyle name="a_InputArea_03 ST - by HBNP Revisi 060409 2 2" xfId="2051" xr:uid="{20CE1960-680C-4AE7-A865-90477F616253}"/>
    <cellStyle name="a_InputArea_03 ST - by HBNP Revisi 060409 3" xfId="2052" xr:uid="{561FA808-28F9-4835-9E91-DF759E1815C7}"/>
    <cellStyle name="a_InputArea_Book1" xfId="473" xr:uid="{EC969CD9-2184-4F34-AC41-5042E76C3A3E}"/>
    <cellStyle name="a_InputArea_Book1 2" xfId="474" xr:uid="{E54A8A72-76F1-400C-83FF-6668AD7A57E4}"/>
    <cellStyle name="a_InputArea_Book1 2 2" xfId="2053" xr:uid="{232C42AA-9463-46A9-940A-A1E965DC8E93}"/>
    <cellStyle name="a_InputArea_Book1 3" xfId="2054" xr:uid="{B79921C5-FFC2-45F8-9A15-BFD22BE5D748}"/>
    <cellStyle name="a_InputArea_Book1_03 ST - by HBNP Revisi 060409" xfId="475" xr:uid="{1130E8DA-709D-4E82-9E70-7B0800FBEAE0}"/>
    <cellStyle name="a_InputArea_Book1_03 ST - by HBNP Revisi 060409 2" xfId="476" xr:uid="{3C6668A9-A219-484F-BA7F-627B93B5422D}"/>
    <cellStyle name="a_InputArea_Book1_03 ST - by HBNP Revisi 060409 2 2" xfId="2055" xr:uid="{712303C4-4F3C-4A25-8319-1DC7F619FE83}"/>
    <cellStyle name="a_InputArea_Book1_03 ST - by HBNP Revisi 060409 3" xfId="2056" xr:uid="{C7FEA847-13DC-42FB-861D-2C48F0AC6584}"/>
    <cellStyle name="a_InputArea_Book1_Book2" xfId="477" xr:uid="{AFF98552-4352-44F0-A8D0-D86DEA44B2AD}"/>
    <cellStyle name="a_InputArea_Book1_Book2 2" xfId="478" xr:uid="{77E58D7B-4EE5-4692-990A-51EB4E766C32}"/>
    <cellStyle name="a_InputArea_Book1_Book2 2 2" xfId="2057" xr:uid="{C540774D-D371-4FA4-96BC-23F3BCB5D7F4}"/>
    <cellStyle name="a_InputArea_Book1_Book2 3" xfId="2058" xr:uid="{F1A85B97-5CE3-4C39-AA4F-D78927B70315}"/>
    <cellStyle name="a_InputArea_Book1_FINAL Ekspat- 1009" xfId="479" xr:uid="{A2114027-624B-4571-8D30-3351FFDA5D53}"/>
    <cellStyle name="a_InputArea_Book1_FINAL Ekspat- 1009 2" xfId="480" xr:uid="{6A83BD81-85D9-4053-AB0F-170D86ADDA15}"/>
    <cellStyle name="a_InputArea_Book1_FINAL Ekspat- 1009 2 2" xfId="2059" xr:uid="{56A10896-6263-45C0-A2F6-A804232B5FBB}"/>
    <cellStyle name="a_InputArea_Book1_FINAL Ekspat- 1009 3" xfId="2060" xr:uid="{281A7FE4-7A71-4D83-B920-5AFDC6D270B0}"/>
    <cellStyle name="a_InputArea_Book1_FINAL Ekspat- 1109" xfId="481" xr:uid="{A7BEE83C-3EF0-49A9-A666-7D5B7B006A28}"/>
    <cellStyle name="a_InputArea_Book1_FINAL Ekspat- 1109 2" xfId="482" xr:uid="{8AA1A769-6090-4515-9676-FFF11E4FD54F}"/>
    <cellStyle name="a_InputArea_Book1_FINAL Ekspat- 1109 2 2" xfId="2061" xr:uid="{B92A25D5-2631-4F51-8596-09E597856034}"/>
    <cellStyle name="a_InputArea_Book1_FINAL Ekspat- 1109 3" xfId="2062" xr:uid="{7D2CEF0F-09F6-4164-8468-DCDE8DFF07F9}"/>
    <cellStyle name="a_InputArea_Book1_Perhitungan Ekspat PPh Psl 21 Juni 09 KFI (Rev 1)" xfId="483" xr:uid="{83B68439-A65D-4B32-AAEC-3BB8D9491BB1}"/>
    <cellStyle name="a_InputArea_Book1_Perhitungan Ekspat PPh Psl 21 Juni 09 KFI (Rev 1) 2" xfId="484" xr:uid="{5C2F4771-DC84-4DD0-9D0D-4A6DD99D5603}"/>
    <cellStyle name="a_InputArea_Book1_Perhitungan Ekspat PPh Psl 21 Juni 09 KFI (Rev 1) 2 2" xfId="2063" xr:uid="{E0C6E8BE-9C8A-4C97-939E-441FF564B831}"/>
    <cellStyle name="a_InputArea_Book1_Perhitungan Ekspat PPh Psl 21 Juni 09 KFI (Rev 1) 3" xfId="2064" xr:uid="{4975BE15-D04B-444A-AA56-C2CBC17DC870}"/>
    <cellStyle name="a_InputArea_Book1_Perhitungan Ekspat PPh Psl 21 Juni 09 KFI (Rev 1)_Book2" xfId="485" xr:uid="{DB0B4D5F-3790-459D-AA69-A11F198F4A0A}"/>
    <cellStyle name="a_InputArea_Book1_Perhitungan Ekspat PPh Psl 21 Juni 09 KFI (Rev 1)_Book2 2" xfId="486" xr:uid="{7D74441F-ED93-47B3-9F2D-BCC01B81EEB4}"/>
    <cellStyle name="a_InputArea_Book1_Perhitungan Ekspat PPh Psl 21 Juni 09 KFI (Rev 1)_Book2 2 2" xfId="2065" xr:uid="{1476C66E-75BE-450A-998C-5A27F3019E44}"/>
    <cellStyle name="a_InputArea_Book1_Perhitungan Ekspat PPh Psl 21 Juni 09 KFI (Rev 1)_Book2 3" xfId="2066" xr:uid="{1E1FB137-26FC-4113-A24E-0DA0BDE40686}"/>
    <cellStyle name="a_InputArea_Book1_Perhitungan Ekspat PPh Psl 21 Juni 09 KFI (Rev 1)_FINAL Ekspat- 1109" xfId="487" xr:uid="{9759C7EA-AE7A-43E8-B77A-0921E40FE712}"/>
    <cellStyle name="a_InputArea_Book1_Perhitungan Ekspat PPh Psl 21 Juni 09 KFI (Rev 1)_FINAL Ekspat- 1109 2" xfId="488" xr:uid="{61E1564D-8348-4511-8D13-732013E9233A}"/>
    <cellStyle name="a_InputArea_Book1_Perhitungan Ekspat PPh Psl 21 Juni 09 KFI (Rev 1)_FINAL Ekspat- 1109 2 2" xfId="2067" xr:uid="{3A04D918-E037-49D3-8393-74FAB8B30BC4}"/>
    <cellStyle name="a_InputArea_Book1_Perhitungan Ekspat PPh Psl 21 Juni 09 KFI (Rev 1)_FINAL Ekspat- 1109 3" xfId="2068" xr:uid="{5C03BE5F-1FD4-4C82-A2E4-CDBA08094638}"/>
    <cellStyle name="a_InputArea_Book1_Perhitungan Ekspat PPh Psl 21 Juni 09 KFI (Rev 1)_PSS - List of PPh 21 - PER 57 - Komisioner  Perantara 2010" xfId="489" xr:uid="{D4CFE378-C4C7-415E-BE27-0AAD4CB2504E}"/>
    <cellStyle name="a_InputArea_Book1_Perhitungan Ekspat PPh Psl 21 Juni 09 KFI (Rev 1)_PSS - List of PPh 21 - PER 57 - Komisioner  Perantara 2010 2" xfId="490" xr:uid="{B4A4101E-BF52-4B21-AC65-B94595D1543F}"/>
    <cellStyle name="a_InputArea_Book1_Perhitungan Ekspat PPh Psl 21 Juni 09 KFI (Rev 1)_PSS - List of PPh 21 - PER 57 - Komisioner  Perantara 2010 2 2" xfId="2069" xr:uid="{FF3DFDF3-F26F-4B3D-8CD8-9014B3B08EB0}"/>
    <cellStyle name="a_InputArea_Book1_Perhitungan Ekspat PPh Psl 21 Juni 09 KFI (Rev 1)_PSS - List of PPh 21 - PER 57 - Komisioner  Perantara 2010 3" xfId="2070" xr:uid="{157ED94C-CCE2-42FB-AF71-D513501D8539}"/>
    <cellStyle name="a_InputArea_Book1_PSS - List of PPh 21 - PER 57 - Komisioner  Perantara 2010" xfId="491" xr:uid="{297F46C2-8259-4273-8B87-C44FB00E8B32}"/>
    <cellStyle name="a_InputArea_Book1_PSS - List of PPh 21 - PER 57 - Komisioner  Perantara 2010 2" xfId="492" xr:uid="{4CBFD9A3-E421-44A7-8C92-7E6663F1CB22}"/>
    <cellStyle name="a_InputArea_Book1_PSS - List of PPh 21 - PER 57 - Komisioner  Perantara 2010 2 2" xfId="2071" xr:uid="{E2A4DEA2-7F05-4CB8-9FFA-9B4563092F98}"/>
    <cellStyle name="a_InputArea_Book1_PSS - List of PPh 21 - PER 57 - Komisioner  Perantara 2010 3" xfId="2072" xr:uid="{D4FCBF93-C89C-4ADC-BC3F-C4BA7C2BAF56}"/>
    <cellStyle name="a_InputArea_Book2" xfId="493" xr:uid="{AB945C57-F708-4FF9-8DCA-E10FD15E3904}"/>
    <cellStyle name="a_InputArea_Book2 2" xfId="494" xr:uid="{EC3DA6FF-470E-44EA-A229-2E61EE0BF919}"/>
    <cellStyle name="a_InputArea_Book2 2 2" xfId="2073" xr:uid="{400905A1-A6E1-495C-9455-F629EC506E41}"/>
    <cellStyle name="a_InputArea_Book2 3" xfId="2074" xr:uid="{B9AA65BD-8A23-48D5-82C6-425728FB71AA}"/>
    <cellStyle name="a_InputArea_current and deferred tax BII final" xfId="495" xr:uid="{B08240D3-7AE0-4F67-9DEC-CE96DF2D522B}"/>
    <cellStyle name="a_InputArea_current and deferred tax BII final 2" xfId="496" xr:uid="{39CE4732-6B6A-4B78-A5A6-4A943C748723}"/>
    <cellStyle name="a_InputArea_current and deferred tax BII final 2 2" xfId="2075" xr:uid="{EA3D0FF0-1799-4641-A659-F4876AE4E4C0}"/>
    <cellStyle name="a_InputArea_current and deferred tax BII final 3" xfId="2076" xr:uid="{DA280958-23F7-4329-A89E-6591E0DA769E}"/>
    <cellStyle name="a_InputArea_current and deferred tax BII final_03 ST - by HBNP Revisi 060409" xfId="497" xr:uid="{35EEE0F1-F73F-481C-B533-938B4BEDE4F2}"/>
    <cellStyle name="a_InputArea_current and deferred tax BII final_03 ST - by HBNP Revisi 060409 2" xfId="498" xr:uid="{224FBC1C-DD50-414C-9125-5583CA947200}"/>
    <cellStyle name="a_InputArea_current and deferred tax BII final_03 ST - by HBNP Revisi 060409 2 2" xfId="2077" xr:uid="{92D786DC-EF8C-436E-BAA7-2B4438E7A2BD}"/>
    <cellStyle name="a_InputArea_current and deferred tax BII final_03 ST - by HBNP Revisi 060409 3" xfId="2078" xr:uid="{D0BF8D1C-00D8-4F5A-A3BE-253C6CE50DC2}"/>
    <cellStyle name="a_InputArea_current and deferred tax BII final_Book2" xfId="499" xr:uid="{41943CB3-3098-42E4-AA04-305182871195}"/>
    <cellStyle name="a_InputArea_current and deferred tax BII final_Book2 2" xfId="500" xr:uid="{E7E296F3-2BCD-4F8C-A2B0-244D1C836B8B}"/>
    <cellStyle name="a_InputArea_current and deferred tax BII final_Book2 2 2" xfId="2079" xr:uid="{C440FA0A-14EF-4D18-BA55-4399D699EC90}"/>
    <cellStyle name="a_InputArea_current and deferred tax BII final_Book2 3" xfId="2080" xr:uid="{A85A3669-D390-4F37-90E4-1478B7A50297}"/>
    <cellStyle name="a_InputArea_current and deferred tax BII final_FINAL Ekspat- 1009" xfId="501" xr:uid="{CFA30956-AB65-4E02-A8E4-CF2F73071B5F}"/>
    <cellStyle name="a_InputArea_current and deferred tax BII final_FINAL Ekspat- 1009 2" xfId="502" xr:uid="{DACC6D75-9141-4C58-8F6E-6220B7A91446}"/>
    <cellStyle name="a_InputArea_current and deferred tax BII final_FINAL Ekspat- 1009 2 2" xfId="2081" xr:uid="{87E602DE-8591-4FE4-9A3E-DC697536DA3A}"/>
    <cellStyle name="a_InputArea_current and deferred tax BII final_FINAL Ekspat- 1009 3" xfId="2082" xr:uid="{210BD2B6-5CCE-4AE7-ACE5-1B60E715FCC2}"/>
    <cellStyle name="a_InputArea_current and deferred tax BII final_FINAL Ekspat- 1109" xfId="503" xr:uid="{A5FB710F-253B-4F23-B54F-2E17B71905F8}"/>
    <cellStyle name="a_InputArea_current and deferred tax BII final_FINAL Ekspat- 1109 2" xfId="504" xr:uid="{A11B7265-E733-456B-824E-561E7C07BBA0}"/>
    <cellStyle name="a_InputArea_current and deferred tax BII final_FINAL Ekspat- 1109 2 2" xfId="2083" xr:uid="{A5AA912E-83FD-4093-B980-A52E8BFC4469}"/>
    <cellStyle name="a_InputArea_current and deferred tax BII final_FINAL Ekspat- 1109 3" xfId="2084" xr:uid="{B3D0718A-BA6D-4795-AD65-AC66F6A45588}"/>
    <cellStyle name="a_InputArea_current and deferred tax BII final_Perhitungan Ekspat PPh Psl 21 Juni 09 KFI (Rev 1)" xfId="505" xr:uid="{EFDCB684-A70D-47BA-8244-10C031CB5D51}"/>
    <cellStyle name="a_InputArea_current and deferred tax BII final_Perhitungan Ekspat PPh Psl 21 Juni 09 KFI (Rev 1) 2" xfId="506" xr:uid="{C202C705-B163-48E7-AB82-D3BA01128159}"/>
    <cellStyle name="a_InputArea_current and deferred tax BII final_Perhitungan Ekspat PPh Psl 21 Juni 09 KFI (Rev 1) 2 2" xfId="2085" xr:uid="{79B24665-9E54-439F-9B02-65F57167234B}"/>
    <cellStyle name="a_InputArea_current and deferred tax BII final_Perhitungan Ekspat PPh Psl 21 Juni 09 KFI (Rev 1) 3" xfId="2086" xr:uid="{B038BEBE-1CCD-4ACE-9146-1AC0B4FA42AB}"/>
    <cellStyle name="a_InputArea_current and deferred tax BII final_Perhitungan Ekspat PPh Psl 21 Juni 09 KFI (Rev 1)_Book2" xfId="507" xr:uid="{A606FE25-25DD-4B28-8173-A0ECBCB2151D}"/>
    <cellStyle name="a_InputArea_current and deferred tax BII final_Perhitungan Ekspat PPh Psl 21 Juni 09 KFI (Rev 1)_Book2 2" xfId="508" xr:uid="{CF9C4021-5D6F-4E15-9C61-C04BCCF0E391}"/>
    <cellStyle name="a_InputArea_current and deferred tax BII final_Perhitungan Ekspat PPh Psl 21 Juni 09 KFI (Rev 1)_Book2 2 2" xfId="2087" xr:uid="{01C86AA9-F273-4129-A9D7-E1B3009108FD}"/>
    <cellStyle name="a_InputArea_current and deferred tax BII final_Perhitungan Ekspat PPh Psl 21 Juni 09 KFI (Rev 1)_Book2 3" xfId="2088" xr:uid="{D8646AA6-3EFC-42FA-B1A8-EDB3E88AF6F1}"/>
    <cellStyle name="a_InputArea_current and deferred tax BII final_Perhitungan Ekspat PPh Psl 21 Juni 09 KFI (Rev 1)_FINAL Ekspat- 1109" xfId="509" xr:uid="{3FB80255-EB6C-4AF4-B2F7-5D985AC5D721}"/>
    <cellStyle name="a_InputArea_current and deferred tax BII final_Perhitungan Ekspat PPh Psl 21 Juni 09 KFI (Rev 1)_FINAL Ekspat- 1109 2" xfId="510" xr:uid="{6A67080F-EF9D-43D5-9833-317B5B3E1014}"/>
    <cellStyle name="a_InputArea_current and deferred tax BII final_Perhitungan Ekspat PPh Psl 21 Juni 09 KFI (Rev 1)_FINAL Ekspat- 1109 2 2" xfId="2089" xr:uid="{500781F7-9657-41FA-954D-365FB2A7CAE9}"/>
    <cellStyle name="a_InputArea_current and deferred tax BII final_Perhitungan Ekspat PPh Psl 21 Juni 09 KFI (Rev 1)_FINAL Ekspat- 1109 3" xfId="2090" xr:uid="{9EADFEEB-CD3C-443D-AB7A-8823B181580C}"/>
    <cellStyle name="a_InputArea_current and deferred tax BII final_Perhitungan Ekspat PPh Psl 21 Juni 09 KFI (Rev 1)_PSS - List of PPh 21 - PER 57 - Komisioner  Perantara 2010" xfId="511" xr:uid="{BFAB3BC5-3F8A-4A2A-8DFF-43AB549CA06A}"/>
    <cellStyle name="a_InputArea_current and deferred tax BII final_Perhitungan Ekspat PPh Psl 21 Juni 09 KFI (Rev 1)_PSS - List of PPh 21 - PER 57 - Komisioner  Perantara 2010 2" xfId="512" xr:uid="{9AFDEE11-8E92-4259-9569-62F66EC10E7C}"/>
    <cellStyle name="a_InputArea_current and deferred tax BII final_Perhitungan Ekspat PPh Psl 21 Juni 09 KFI (Rev 1)_PSS - List of PPh 21 - PER 57 - Komisioner  Perantara 2010 2 2" xfId="2091" xr:uid="{BCC5FA18-000F-4CE0-A6BE-49436ED886F1}"/>
    <cellStyle name="a_InputArea_current and deferred tax BII final_Perhitungan Ekspat PPh Psl 21 Juni 09 KFI (Rev 1)_PSS - List of PPh 21 - PER 57 - Komisioner  Perantara 2010 3" xfId="2092" xr:uid="{4C835984-2C93-48E9-A98E-0E943A6516AB}"/>
    <cellStyle name="a_InputArea_current and deferred tax BII final_PSS - List of PPh 21 - PER 57 - Komisioner  Perantara 2010" xfId="513" xr:uid="{F8051FAD-04B0-416D-BD44-67E358D63D10}"/>
    <cellStyle name="a_InputArea_current and deferred tax BII final_PSS - List of PPh 21 - PER 57 - Komisioner  Perantara 2010 2" xfId="514" xr:uid="{DC7A3DF8-D00A-43A8-BD31-22D61DC9BCA0}"/>
    <cellStyle name="a_InputArea_current and deferred tax BII final_PSS - List of PPh 21 - PER 57 - Komisioner  Perantara 2010 2 2" xfId="2093" xr:uid="{86E108B1-F816-4800-A57D-21331229A2D1}"/>
    <cellStyle name="a_InputArea_current and deferred tax BII final_PSS - List of PPh 21 - PER 57 - Komisioner  Perantara 2010 3" xfId="2094" xr:uid="{F1EC8BF8-A779-47CF-B4A5-A04A1BA897D7}"/>
    <cellStyle name="a_InputArea_deferred tax 2003 dated 31 Jan 2004" xfId="515" xr:uid="{DE6F8BED-9FF2-4E3F-AB97-8254E8DDD5E8}"/>
    <cellStyle name="a_InputArea_deferred tax 2003 dated 31 Jan 2004 2" xfId="516" xr:uid="{8933CC6E-E546-4519-B7E2-748ABFA84320}"/>
    <cellStyle name="a_InputArea_deferred tax 2003 dated 31 Jan 2004 2 2" xfId="2095" xr:uid="{9A02B500-CB50-4731-98F7-5CCD751C1D55}"/>
    <cellStyle name="a_InputArea_deferred tax 2003 dated 31 Jan 2004 3" xfId="2096" xr:uid="{432E86F2-387E-4022-BC4F-AA89911D5895}"/>
    <cellStyle name="a_InputArea_deferred tax 2003 dated 31 Jan 2004_03 ST - by HBNP Revisi 060409" xfId="517" xr:uid="{14ED22B5-41BD-48FD-882E-CE13E0EAC08F}"/>
    <cellStyle name="a_InputArea_deferred tax 2003 dated 31 Jan 2004_03 ST - by HBNP Revisi 060409 2" xfId="518" xr:uid="{986B50C8-F3BB-42E2-B821-59D08A5A488D}"/>
    <cellStyle name="a_InputArea_deferred tax 2003 dated 31 Jan 2004_03 ST - by HBNP Revisi 060409 2 2" xfId="2097" xr:uid="{C87297C3-42DC-47A0-912D-74B9DAB24535}"/>
    <cellStyle name="a_InputArea_deferred tax 2003 dated 31 Jan 2004_03 ST - by HBNP Revisi 060409 3" xfId="2098" xr:uid="{8B57F694-7C0C-40C0-8BD4-7BA426AB6BD7}"/>
    <cellStyle name="a_InputArea_deferred tax 2003 dated 31 Jan 2004_Book2" xfId="519" xr:uid="{CDA152FF-9021-4D22-AC41-EF7D99DAD9D0}"/>
    <cellStyle name="a_InputArea_deferred tax 2003 dated 31 Jan 2004_Book2 2" xfId="520" xr:uid="{AE2414A9-D6ED-47EB-985B-5A1BC44D9D8A}"/>
    <cellStyle name="a_InputArea_deferred tax 2003 dated 31 Jan 2004_Book2 2 2" xfId="2099" xr:uid="{87EB9602-9E77-4ED5-B7FF-328426C91BCD}"/>
    <cellStyle name="a_InputArea_deferred tax 2003 dated 31 Jan 2004_Book2 3" xfId="2100" xr:uid="{1A33B67D-D7D2-44F4-9C4C-8875462C6385}"/>
    <cellStyle name="a_InputArea_deferred tax 2003 dated 31 Jan 2004_FINAL Ekspat- 1009" xfId="521" xr:uid="{EB5BFD00-CD74-4213-BE28-C6A1996123C9}"/>
    <cellStyle name="a_InputArea_deferred tax 2003 dated 31 Jan 2004_FINAL Ekspat- 1009 2" xfId="522" xr:uid="{61549975-2C29-431E-B355-5B5FE841041B}"/>
    <cellStyle name="a_InputArea_deferred tax 2003 dated 31 Jan 2004_FINAL Ekspat- 1009 2 2" xfId="2101" xr:uid="{876D6E89-D4B2-4B31-88CA-63081BF0B240}"/>
    <cellStyle name="a_InputArea_deferred tax 2003 dated 31 Jan 2004_FINAL Ekspat- 1009 3" xfId="2102" xr:uid="{6C2DCFDA-015B-48E0-8EC7-59174C57F508}"/>
    <cellStyle name="a_InputArea_deferred tax 2003 dated 31 Jan 2004_FINAL Ekspat- 1109" xfId="523" xr:uid="{566F8D2C-31B7-49E7-BEA0-57EBAE0089D5}"/>
    <cellStyle name="a_InputArea_deferred tax 2003 dated 31 Jan 2004_FINAL Ekspat- 1109 2" xfId="524" xr:uid="{46411812-4E42-4103-BCD7-231BE278A514}"/>
    <cellStyle name="a_InputArea_deferred tax 2003 dated 31 Jan 2004_FINAL Ekspat- 1109 2 2" xfId="2103" xr:uid="{C4C11AE7-E6A0-48C3-8084-B9E1DFBC9CF3}"/>
    <cellStyle name="a_InputArea_deferred tax 2003 dated 31 Jan 2004_FINAL Ekspat- 1109 3" xfId="2104" xr:uid="{05711410-9C7D-40E4-BDE6-58785DC7C53C}"/>
    <cellStyle name="a_InputArea_deferred tax 2003 dated 31 Jan 2004_Perhitungan Ekspat PPh Psl 21 Juni 09 KFI (Rev 1)" xfId="525" xr:uid="{D455547F-B8D1-4587-A82A-1459A2CD25C3}"/>
    <cellStyle name="a_InputArea_deferred tax 2003 dated 31 Jan 2004_Perhitungan Ekspat PPh Psl 21 Juni 09 KFI (Rev 1) 2" xfId="526" xr:uid="{4946B755-924C-4F24-BA55-31F222D13006}"/>
    <cellStyle name="a_InputArea_deferred tax 2003 dated 31 Jan 2004_Perhitungan Ekspat PPh Psl 21 Juni 09 KFI (Rev 1) 2 2" xfId="2105" xr:uid="{3E26C2B8-3400-4FA3-A3FC-DD92BF55B172}"/>
    <cellStyle name="a_InputArea_deferred tax 2003 dated 31 Jan 2004_Perhitungan Ekspat PPh Psl 21 Juni 09 KFI (Rev 1) 3" xfId="2106" xr:uid="{004CC62E-7553-40E0-9248-B1EA3F48BF78}"/>
    <cellStyle name="a_InputArea_deferred tax 2003 dated 31 Jan 2004_Perhitungan Ekspat PPh Psl 21 Juni 09 KFI (Rev 1)_Book2" xfId="527" xr:uid="{CEF9E559-81BB-4FF6-8906-C4F495535B59}"/>
    <cellStyle name="a_InputArea_deferred tax 2003 dated 31 Jan 2004_Perhitungan Ekspat PPh Psl 21 Juni 09 KFI (Rev 1)_Book2 2" xfId="528" xr:uid="{1704D4D4-3261-43C1-ADDC-5D1D3E3D1B85}"/>
    <cellStyle name="a_InputArea_deferred tax 2003 dated 31 Jan 2004_Perhitungan Ekspat PPh Psl 21 Juni 09 KFI (Rev 1)_Book2 2 2" xfId="2107" xr:uid="{28094AE4-F7D3-4C0A-884C-323E1DEF92EC}"/>
    <cellStyle name="a_InputArea_deferred tax 2003 dated 31 Jan 2004_Perhitungan Ekspat PPh Psl 21 Juni 09 KFI (Rev 1)_Book2 3" xfId="2108" xr:uid="{1F44989A-F6BE-472C-B20F-00A5254E5B4C}"/>
    <cellStyle name="a_InputArea_deferred tax 2003 dated 31 Jan 2004_Perhitungan Ekspat PPh Psl 21 Juni 09 KFI (Rev 1)_FINAL Ekspat- 1109" xfId="529" xr:uid="{87CFA403-CCA5-444C-B4F1-D4ECAE894EC8}"/>
    <cellStyle name="a_InputArea_deferred tax 2003 dated 31 Jan 2004_Perhitungan Ekspat PPh Psl 21 Juni 09 KFI (Rev 1)_FINAL Ekspat- 1109 2" xfId="530" xr:uid="{B0971108-79C2-490B-83F5-795D8B0E1A71}"/>
    <cellStyle name="a_InputArea_deferred tax 2003 dated 31 Jan 2004_Perhitungan Ekspat PPh Psl 21 Juni 09 KFI (Rev 1)_FINAL Ekspat- 1109 2 2" xfId="2109" xr:uid="{242B4699-DBBF-4DB2-9247-24964F743AC0}"/>
    <cellStyle name="a_InputArea_deferred tax 2003 dated 31 Jan 2004_Perhitungan Ekspat PPh Psl 21 Juni 09 KFI (Rev 1)_FINAL Ekspat- 1109 3" xfId="2110" xr:uid="{D85503ED-AF1F-4360-AD9E-32A9F7FCB60F}"/>
    <cellStyle name="a_InputArea_deferred tax 2003 dated 31 Jan 2004_Perhitungan Ekspat PPh Psl 21 Juni 09 KFI (Rev 1)_PSS - List of PPh 21 - PER 57 - Komisioner  Perantara 2010" xfId="531" xr:uid="{FB721204-A2F9-471C-9765-1F1698D0EF90}"/>
    <cellStyle name="a_InputArea_deferred tax 2003 dated 31 Jan 2004_Perhitungan Ekspat PPh Psl 21 Juni 09 KFI (Rev 1)_PSS - List of PPh 21 - PER 57 - Komisioner  Perantara 2010 2" xfId="532" xr:uid="{59B74043-DCDF-4396-9A3F-0C23847F8684}"/>
    <cellStyle name="a_InputArea_deferred tax 2003 dated 31 Jan 2004_Perhitungan Ekspat PPh Psl 21 Juni 09 KFI (Rev 1)_PSS - List of PPh 21 - PER 57 - Komisioner  Perantara 2010 2 2" xfId="2111" xr:uid="{8D0B07B9-33E9-40D9-BBD2-C84DCC93D854}"/>
    <cellStyle name="a_InputArea_deferred tax 2003 dated 31 Jan 2004_Perhitungan Ekspat PPh Psl 21 Juni 09 KFI (Rev 1)_PSS - List of PPh 21 - PER 57 - Komisioner  Perantara 2010 3" xfId="2112" xr:uid="{0C7533AE-6956-4BC5-BB66-EEA5A1B4DC10}"/>
    <cellStyle name="a_InputArea_deferred tax 2003 dated 31 Jan 2004_PSS - List of PPh 21 - PER 57 - Komisioner  Perantara 2010" xfId="533" xr:uid="{9F9EEF05-85FF-489C-A242-79500046F6C2}"/>
    <cellStyle name="a_InputArea_deferred tax 2003 dated 31 Jan 2004_PSS - List of PPh 21 - PER 57 - Komisioner  Perantara 2010 2" xfId="534" xr:uid="{38E75C05-C8AB-4CF5-969F-23E9A26B60DA}"/>
    <cellStyle name="a_InputArea_deferred tax 2003 dated 31 Jan 2004_PSS - List of PPh 21 - PER 57 - Komisioner  Perantara 2010 2 2" xfId="2113" xr:uid="{BBFEDE54-F876-45A6-AEA5-D414CC130A97}"/>
    <cellStyle name="a_InputArea_deferred tax 2003 dated 31 Jan 2004_PSS - List of PPh 21 - PER 57 - Komisioner  Perantara 2010 3" xfId="2114" xr:uid="{0C692A8D-102B-4AD8-B213-94DE0D542B71}"/>
    <cellStyle name="a_InputArea_estimasi EITR 2009 -Expat" xfId="535" xr:uid="{05424FDD-5A44-4086-AFBD-50E018803718}"/>
    <cellStyle name="a_InputArea_estimasi EITR 2009 -Expat 2" xfId="536" xr:uid="{97714F16-2709-49DE-B90E-F71F9853A596}"/>
    <cellStyle name="a_InputArea_estimasi EITR 2009 -Expat 2 2" xfId="2115" xr:uid="{BFCB4596-D447-49ED-AD23-9C8EB7A1EAA5}"/>
    <cellStyle name="a_InputArea_estimasi EITR 2009 -Expat 3" xfId="2116" xr:uid="{330EBD9A-6624-4819-B65C-A704E1348ABB}"/>
    <cellStyle name="a_InputArea_fa movement1204" xfId="537" xr:uid="{CCF1A680-2EEE-4EF8-AAE5-86C732E00209}"/>
    <cellStyle name="a_InputArea_fa movement1204 2" xfId="538" xr:uid="{9FA6B848-3BAA-4CFD-AA19-E88C3AE74F8F}"/>
    <cellStyle name="a_InputArea_fa movement1204 2 2" xfId="2117" xr:uid="{A20441ED-31E5-4F8A-8BB7-E7B34B2A9074}"/>
    <cellStyle name="a_InputArea_fa movement1204 3" xfId="2118" xr:uid="{0EFD3BDE-015C-41D3-BAB6-9D72DA5C9936}"/>
    <cellStyle name="a_InputArea_fa movement1204_03 ST - by HBNP Revisi 060409" xfId="539" xr:uid="{6ABD8877-4830-405B-B7FF-B99AACAC0B09}"/>
    <cellStyle name="a_InputArea_fa movement1204_03 ST - by HBNP Revisi 060409 2" xfId="540" xr:uid="{4645BA4F-D31C-4677-8A39-FB3E410949D6}"/>
    <cellStyle name="a_InputArea_fa movement1204_03 ST - by HBNP Revisi 060409 2 2" xfId="2119" xr:uid="{304100BC-FA74-44AD-ACFE-2AF74E83AED9}"/>
    <cellStyle name="a_InputArea_fa movement1204_03 ST - by HBNP Revisi 060409 3" xfId="2120" xr:uid="{C23970CB-F917-418C-B7CF-BD6A8AFC8B0C}"/>
    <cellStyle name="a_InputArea_fa movement1204_Book2" xfId="541" xr:uid="{CEC6D9F1-6854-4441-A7C1-AF556AD3C55A}"/>
    <cellStyle name="a_InputArea_fa movement1204_Book2 2" xfId="542" xr:uid="{5001E23B-06E3-4A5C-A714-C3EA1384B8AF}"/>
    <cellStyle name="a_InputArea_fa movement1204_Book2 2 2" xfId="2121" xr:uid="{F1D45968-4FD8-43F8-8104-CA406D00A1AE}"/>
    <cellStyle name="a_InputArea_fa movement1204_Book2 3" xfId="2122" xr:uid="{FB97075F-C2F6-4A67-89B2-AF737BF452F5}"/>
    <cellStyle name="a_InputArea_fa movement1204_FINAL Ekspat- 1009" xfId="543" xr:uid="{DBEDB157-E988-46D8-BC92-7906C99127EE}"/>
    <cellStyle name="a_InputArea_fa movement1204_FINAL Ekspat- 1009 2" xfId="544" xr:uid="{D887C39F-A801-46B7-9D8F-98B7C52970A5}"/>
    <cellStyle name="a_InputArea_fa movement1204_FINAL Ekspat- 1009 2 2" xfId="2123" xr:uid="{EC87B953-ADCE-43F5-8CA6-715089B18A94}"/>
    <cellStyle name="a_InputArea_fa movement1204_FINAL Ekspat- 1009 3" xfId="2124" xr:uid="{D6E519C9-B421-4113-AB7B-E0BC5D0868CD}"/>
    <cellStyle name="a_InputArea_fa movement1204_FINAL Ekspat- 1109" xfId="545" xr:uid="{7EAACB8F-AC5B-428A-B792-441959B1A4BB}"/>
    <cellStyle name="a_InputArea_fa movement1204_FINAL Ekspat- 1109 2" xfId="546" xr:uid="{C666D293-3D38-40A8-AD01-F20A6A3DA6D5}"/>
    <cellStyle name="a_InputArea_fa movement1204_FINAL Ekspat- 1109 2 2" xfId="2125" xr:uid="{879E678F-B3F2-4E3A-B2C8-3FE755DA5CE9}"/>
    <cellStyle name="a_InputArea_fa movement1204_FINAL Ekspat- 1109 3" xfId="2126" xr:uid="{5FB8F587-2528-452C-8B29-8EC4B6CD3D5D}"/>
    <cellStyle name="a_InputArea_fa movement1204_Perhitungan Ekspat PPh Psl 21 Juni 09 KFI (Rev 1)" xfId="547" xr:uid="{F1A90C09-C86E-4587-B2A1-46629925A330}"/>
    <cellStyle name="a_InputArea_fa movement1204_Perhitungan Ekspat PPh Psl 21 Juni 09 KFI (Rev 1) 2" xfId="548" xr:uid="{07BC1327-4B2F-4B3E-A356-BBF87602841C}"/>
    <cellStyle name="a_InputArea_fa movement1204_Perhitungan Ekspat PPh Psl 21 Juni 09 KFI (Rev 1) 2 2" xfId="2127" xr:uid="{AFC48EBF-21D3-4177-ABD0-018BDC353498}"/>
    <cellStyle name="a_InputArea_fa movement1204_Perhitungan Ekspat PPh Psl 21 Juni 09 KFI (Rev 1) 3" xfId="2128" xr:uid="{94A49F47-0FB4-44AE-AFD8-0F5741F113D4}"/>
    <cellStyle name="a_InputArea_fa movement1204_Perhitungan Ekspat PPh Psl 21 Juni 09 KFI (Rev 1)_Book2" xfId="549" xr:uid="{A96A632F-25BA-473D-A09E-D7F7B45EFB7D}"/>
    <cellStyle name="a_InputArea_fa movement1204_Perhitungan Ekspat PPh Psl 21 Juni 09 KFI (Rev 1)_Book2 2" xfId="550" xr:uid="{0D74656B-F3FB-42AB-A896-FF1806650CA3}"/>
    <cellStyle name="a_InputArea_fa movement1204_Perhitungan Ekspat PPh Psl 21 Juni 09 KFI (Rev 1)_Book2 2 2" xfId="2129" xr:uid="{C7A9343E-414A-4B6F-A634-63996207E530}"/>
    <cellStyle name="a_InputArea_fa movement1204_Perhitungan Ekspat PPh Psl 21 Juni 09 KFI (Rev 1)_Book2 3" xfId="2130" xr:uid="{9263B08F-A9FD-4944-94C0-D4A9C88FA31E}"/>
    <cellStyle name="a_InputArea_fa movement1204_Perhitungan Ekspat PPh Psl 21 Juni 09 KFI (Rev 1)_FINAL Ekspat- 1109" xfId="551" xr:uid="{E75E28F5-1EEE-4BC0-A2BA-C447525202E9}"/>
    <cellStyle name="a_InputArea_fa movement1204_Perhitungan Ekspat PPh Psl 21 Juni 09 KFI (Rev 1)_FINAL Ekspat- 1109 2" xfId="552" xr:uid="{3A05FDD4-2CC0-4655-888E-44543929D0CB}"/>
    <cellStyle name="a_InputArea_fa movement1204_Perhitungan Ekspat PPh Psl 21 Juni 09 KFI (Rev 1)_FINAL Ekspat- 1109 2 2" xfId="2131" xr:uid="{416CFBE1-AD61-4669-990D-6108388345B0}"/>
    <cellStyle name="a_InputArea_fa movement1204_Perhitungan Ekspat PPh Psl 21 Juni 09 KFI (Rev 1)_FINAL Ekspat- 1109 3" xfId="2132" xr:uid="{453396EB-0B0A-465A-8591-C89E285CAFDD}"/>
    <cellStyle name="a_InputArea_fa movement1204_Perhitungan Ekspat PPh Psl 21 Juni 09 KFI (Rev 1)_PSS - List of PPh 21 - PER 57 - Komisioner  Perantara 2010" xfId="553" xr:uid="{1EBAB9F9-2997-4FA0-B680-15ED28ED99AD}"/>
    <cellStyle name="a_InputArea_fa movement1204_Perhitungan Ekspat PPh Psl 21 Juni 09 KFI (Rev 1)_PSS - List of PPh 21 - PER 57 - Komisioner  Perantara 2010 2" xfId="554" xr:uid="{3A3BA077-5300-4295-B5A1-D185F3DF44B7}"/>
    <cellStyle name="a_InputArea_fa movement1204_Perhitungan Ekspat PPh Psl 21 Juni 09 KFI (Rev 1)_PSS - List of PPh 21 - PER 57 - Komisioner  Perantara 2010 2 2" xfId="2133" xr:uid="{7A21F4FA-BD20-4F09-A1D9-1E6F61EEA4AE}"/>
    <cellStyle name="a_InputArea_fa movement1204_Perhitungan Ekspat PPh Psl 21 Juni 09 KFI (Rev 1)_PSS - List of PPh 21 - PER 57 - Komisioner  Perantara 2010 3" xfId="2134" xr:uid="{C11D4A23-AB12-45EF-917E-56486281F529}"/>
    <cellStyle name="a_InputArea_fa movement1204_PSS - List of PPh 21 - PER 57 - Komisioner  Perantara 2010" xfId="555" xr:uid="{0DD8CA2B-D1A0-41E0-A239-BF8C00A076C7}"/>
    <cellStyle name="a_InputArea_fa movement1204_PSS - List of PPh 21 - PER 57 - Komisioner  Perantara 2010 2" xfId="556" xr:uid="{BD1D8382-26F5-4895-8034-B24B1E12DB94}"/>
    <cellStyle name="a_InputArea_fa movement1204_PSS - List of PPh 21 - PER 57 - Komisioner  Perantara 2010 2 2" xfId="2135" xr:uid="{BEE7FD15-DECE-40A5-AE9D-3FE291862F53}"/>
    <cellStyle name="a_InputArea_fa movement1204_PSS - List of PPh 21 - PER 57 - Komisioner  Perantara 2010 3" xfId="2136" xr:uid="{C5DBCF84-5352-4100-9485-D4FE83F39E86}"/>
    <cellStyle name="a_InputArea_FARecon04DTA Client" xfId="557" xr:uid="{6B6E78B8-42FE-491D-8135-B108A3FA52FF}"/>
    <cellStyle name="a_InputArea_FARecon04DTA Client 2" xfId="558" xr:uid="{6B1CAA88-235E-4374-98AB-75C07E743A16}"/>
    <cellStyle name="a_InputArea_FARecon04DTA Client 2 2" xfId="2137" xr:uid="{69F77581-4CD2-4631-9DC2-969D784844D1}"/>
    <cellStyle name="a_InputArea_FARecon04DTA Client 3" xfId="2138" xr:uid="{2EF9923E-65C0-4861-A528-976C3683367F}"/>
    <cellStyle name="a_InputArea_FARecon04DTA Client_03 ST - by HBNP Revisi 060409" xfId="559" xr:uid="{7AE6B177-B26E-41AD-B40B-C6BB36D2E230}"/>
    <cellStyle name="a_InputArea_FARecon04DTA Client_03 ST - by HBNP Revisi 060409 2" xfId="560" xr:uid="{B044DBE9-FA76-4CEE-9CAD-43D96FE88D5F}"/>
    <cellStyle name="a_InputArea_FARecon04DTA Client_03 ST - by HBNP Revisi 060409 2 2" xfId="2139" xr:uid="{6FE21617-993D-4680-8819-B3583219582C}"/>
    <cellStyle name="a_InputArea_FARecon04DTA Client_03 ST - by HBNP Revisi 060409 3" xfId="2140" xr:uid="{8F194E50-1870-4B3E-9D0F-A08FADA8C434}"/>
    <cellStyle name="a_InputArea_FARecon04DTA Client_Book2" xfId="561" xr:uid="{F043F772-0CD4-4774-8281-F8E9A5323DAD}"/>
    <cellStyle name="a_InputArea_FARecon04DTA Client_Book2 2" xfId="562" xr:uid="{881489A6-ED35-4ED3-A2AB-7D4D259EC054}"/>
    <cellStyle name="a_InputArea_FARecon04DTA Client_Book2 2 2" xfId="2141" xr:uid="{C7B64A5D-EDD1-4B31-A293-5E0A4E69D5E0}"/>
    <cellStyle name="a_InputArea_FARecon04DTA Client_Book2 3" xfId="2142" xr:uid="{8E40506E-DD13-4AA7-9280-07A3FFD499DD}"/>
    <cellStyle name="a_InputArea_FARecon04DTA Client_FINAL Ekspat- 1009" xfId="563" xr:uid="{AF7BBF53-7D00-4E57-BE54-BD4011EABC2D}"/>
    <cellStyle name="a_InputArea_FARecon04DTA Client_FINAL Ekspat- 1009 2" xfId="564" xr:uid="{1699DABA-EF6D-4AFE-926E-8525EB04AE90}"/>
    <cellStyle name="a_InputArea_FARecon04DTA Client_FINAL Ekspat- 1009 2 2" xfId="2143" xr:uid="{1F8B6257-7078-4148-8DF7-1B0E1658BBD1}"/>
    <cellStyle name="a_InputArea_FARecon04DTA Client_FINAL Ekspat- 1009 3" xfId="2144" xr:uid="{8E01F306-6C00-4D3D-AD86-F6CA79611BA9}"/>
    <cellStyle name="a_InputArea_FARecon04DTA Client_FINAL Ekspat- 1109" xfId="565" xr:uid="{402262D7-6699-4F0A-AA64-56ADA32B07E5}"/>
    <cellStyle name="a_InputArea_FARecon04DTA Client_FINAL Ekspat- 1109 2" xfId="566" xr:uid="{63A29E45-39D4-474E-958C-588CE07D6B36}"/>
    <cellStyle name="a_InputArea_FARecon04DTA Client_FINAL Ekspat- 1109 2 2" xfId="2145" xr:uid="{4DD1FE52-D67E-4BCB-9B88-C91C102C7C93}"/>
    <cellStyle name="a_InputArea_FARecon04DTA Client_FINAL Ekspat- 1109 3" xfId="2146" xr:uid="{0DA6EBA1-3C81-49DE-8430-D7D940CA6E76}"/>
    <cellStyle name="a_InputArea_FARecon04DTA Client_Perhitungan Ekspat PPh Psl 21 Juni 09 KFI (Rev 1)" xfId="567" xr:uid="{AFBF7F76-23CA-4316-9A54-D277CDECCBAA}"/>
    <cellStyle name="a_InputArea_FARecon04DTA Client_Perhitungan Ekspat PPh Psl 21 Juni 09 KFI (Rev 1) 2" xfId="568" xr:uid="{050F3487-61DB-4AD4-BF33-FE05BD5A71F8}"/>
    <cellStyle name="a_InputArea_FARecon04DTA Client_Perhitungan Ekspat PPh Psl 21 Juni 09 KFI (Rev 1) 2 2" xfId="2147" xr:uid="{303E6F91-C243-48CB-96DB-3227A658704E}"/>
    <cellStyle name="a_InputArea_FARecon04DTA Client_Perhitungan Ekspat PPh Psl 21 Juni 09 KFI (Rev 1) 3" xfId="2148" xr:uid="{245F63B3-2467-4F84-8FB8-E47EE3D64B74}"/>
    <cellStyle name="a_InputArea_FARecon04DTA Client_Perhitungan Ekspat PPh Psl 21 Juni 09 KFI (Rev 1)_Book2" xfId="569" xr:uid="{5FD86060-2254-4DA8-BE33-A8A76502F8CC}"/>
    <cellStyle name="a_InputArea_FARecon04DTA Client_Perhitungan Ekspat PPh Psl 21 Juni 09 KFI (Rev 1)_Book2 2" xfId="570" xr:uid="{083D357B-38AC-4FAC-8852-3982A00C1B4D}"/>
    <cellStyle name="a_InputArea_FARecon04DTA Client_Perhitungan Ekspat PPh Psl 21 Juni 09 KFI (Rev 1)_Book2 2 2" xfId="2149" xr:uid="{634E8C10-F016-4DE3-AF52-078446D4F004}"/>
    <cellStyle name="a_InputArea_FARecon04DTA Client_Perhitungan Ekspat PPh Psl 21 Juni 09 KFI (Rev 1)_Book2 3" xfId="2150" xr:uid="{C90920A7-81F1-4E8C-82A3-EB81784DB970}"/>
    <cellStyle name="a_InputArea_FARecon04DTA Client_Perhitungan Ekspat PPh Psl 21 Juni 09 KFI (Rev 1)_FINAL Ekspat- 1109" xfId="571" xr:uid="{D595DD32-5D0D-466F-8D91-813B10076BAD}"/>
    <cellStyle name="a_InputArea_FARecon04DTA Client_Perhitungan Ekspat PPh Psl 21 Juni 09 KFI (Rev 1)_FINAL Ekspat- 1109 2" xfId="572" xr:uid="{C8E3213E-C238-4907-BF82-28AB448AB943}"/>
    <cellStyle name="a_InputArea_FARecon04DTA Client_Perhitungan Ekspat PPh Psl 21 Juni 09 KFI (Rev 1)_FINAL Ekspat- 1109 2 2" xfId="2151" xr:uid="{355268C0-1AE3-4F81-9FF6-141873292B74}"/>
    <cellStyle name="a_InputArea_FARecon04DTA Client_Perhitungan Ekspat PPh Psl 21 Juni 09 KFI (Rev 1)_FINAL Ekspat- 1109 3" xfId="2152" xr:uid="{CF5859FD-3451-4EF4-8711-BC682672B383}"/>
    <cellStyle name="a_InputArea_FARecon04DTA Client_Perhitungan Ekspat PPh Psl 21 Juni 09 KFI (Rev 1)_PSS - List of PPh 21 - PER 57 - Komisioner  Perantara 2010" xfId="573" xr:uid="{F764EF2C-6EEA-4D2D-96C7-7B848E83D269}"/>
    <cellStyle name="a_InputArea_FARecon04DTA Client_Perhitungan Ekspat PPh Psl 21 Juni 09 KFI (Rev 1)_PSS - List of PPh 21 - PER 57 - Komisioner  Perantara 2010 2" xfId="574" xr:uid="{4EA0CB9E-229B-419D-8E58-DBE2041A928E}"/>
    <cellStyle name="a_InputArea_FARecon04DTA Client_Perhitungan Ekspat PPh Psl 21 Juni 09 KFI (Rev 1)_PSS - List of PPh 21 - PER 57 - Komisioner  Perantara 2010 2 2" xfId="2153" xr:uid="{ADF5A32B-116E-4FFE-8173-8D4DEE36A2E8}"/>
    <cellStyle name="a_InputArea_FARecon04DTA Client_Perhitungan Ekspat PPh Psl 21 Juni 09 KFI (Rev 1)_PSS - List of PPh 21 - PER 57 - Komisioner  Perantara 2010 3" xfId="2154" xr:uid="{454A1580-4F75-45F0-A721-2CBEDFAA8C19}"/>
    <cellStyle name="a_InputArea_FARecon04DTA Client_PSS - List of PPh 21 - PER 57 - Komisioner  Perantara 2010" xfId="575" xr:uid="{CB15BC1E-F777-4D9D-94BC-27CD684A95A6}"/>
    <cellStyle name="a_InputArea_FARecon04DTA Client_PSS - List of PPh 21 - PER 57 - Komisioner  Perantara 2010 2" xfId="576" xr:uid="{D1B8A207-292D-4001-BAA0-6F47B3B8E6BE}"/>
    <cellStyle name="a_InputArea_FARecon04DTA Client_PSS - List of PPh 21 - PER 57 - Komisioner  Perantara 2010 2 2" xfId="2155" xr:uid="{9358D795-6383-420E-8B8C-620FAC4A8A6F}"/>
    <cellStyle name="a_InputArea_FARecon04DTA Client_PSS - List of PPh 21 - PER 57 - Komisioner  Perantara 2010 3" xfId="2156" xr:uid="{3E5E7110-AE0A-4652-A7C1-72E4FB944BEB}"/>
    <cellStyle name="a_InputArea_FINAL Ekspat- 1009" xfId="577" xr:uid="{8FBDE173-9319-415D-B58A-2B9A2832A901}"/>
    <cellStyle name="a_InputArea_FINAL Ekspat- 1009 2" xfId="578" xr:uid="{10B7E6F8-7812-4DB7-ABAA-FCE19F78E6C4}"/>
    <cellStyle name="a_InputArea_FINAL Ekspat- 1009 2 2" xfId="2157" xr:uid="{C79ABF19-FD8E-4A0F-947E-57B265E0BE01}"/>
    <cellStyle name="a_InputArea_FINAL Ekspat- 1009 3" xfId="2158" xr:uid="{1FC7B996-F981-4EBE-9ECF-CCD87FED329E}"/>
    <cellStyle name="a_InputArea_FINAL Ekspat- 1109" xfId="579" xr:uid="{31C19863-1CBD-4B06-B8D2-791008C6324F}"/>
    <cellStyle name="a_InputArea_FINAL Ekspat- 1109 2" xfId="580" xr:uid="{8CA65344-40ED-4737-9A78-909A8B30373F}"/>
    <cellStyle name="a_InputArea_FINAL Ekspat- 1109 2 2" xfId="2159" xr:uid="{117E234C-602A-4770-BF87-B3EB985CFBF6}"/>
    <cellStyle name="a_InputArea_FINAL Ekspat- 1109 3" xfId="2160" xr:uid="{5463A915-1FFC-4A1F-8EFF-2E8FF65461E3}"/>
    <cellStyle name="a_InputArea_HBEJ" xfId="581" xr:uid="{9F8DA0CE-8316-4F82-AA13-478DFB94E9EA}"/>
    <cellStyle name="a_InputArea_HBEJ 2" xfId="1578" xr:uid="{AF4547AA-A977-4496-B4CD-2571B6CB1483}"/>
    <cellStyle name="a_InputArea_HBEJ 2 2" xfId="3464" xr:uid="{F2DDC381-8D55-4450-B8D9-A9BA6BDDD0F5}"/>
    <cellStyle name="a_InputArea_lampiran Lain SPT" xfId="582" xr:uid="{08358F89-FEBC-461A-86C4-394559BAE65C}"/>
    <cellStyle name="a_InputArea_Lampiran Lain SPT 03" xfId="583" xr:uid="{C5841AB3-43CF-446D-9A64-1C04CDA5DF17}"/>
    <cellStyle name="a_InputArea_Lampiran Lain SPT 03 2" xfId="584" xr:uid="{7B953072-39FE-4883-8CEA-BFC8062B5A2F}"/>
    <cellStyle name="a_InputArea_Lampiran Lain SPT 03 2 2" xfId="2161" xr:uid="{582E9260-007A-4023-97E7-8D598C1D79AE}"/>
    <cellStyle name="a_InputArea_Lampiran Lain SPT 03 3" xfId="2162" xr:uid="{2CCF71CC-6903-4DF1-9C6A-17E7DFF15DCF}"/>
    <cellStyle name="a_InputArea_Lampiran Lain SPT 03_03 ST - by HBNP Revisi 060409" xfId="585" xr:uid="{42F5FBA9-D5AF-4406-A2D7-C0AE6C1622A4}"/>
    <cellStyle name="a_InputArea_Lampiran Lain SPT 03_03 ST - by HBNP Revisi 060409 2" xfId="586" xr:uid="{F30F2487-CED3-44C3-855F-B1DE0CC8F02B}"/>
    <cellStyle name="a_InputArea_Lampiran Lain SPT 03_03 ST - by HBNP Revisi 060409 2 2" xfId="2163" xr:uid="{6923D9D5-1087-4DFE-B758-29F083AF893C}"/>
    <cellStyle name="a_InputArea_Lampiran Lain SPT 03_03 ST - by HBNP Revisi 060409 3" xfId="2164" xr:uid="{8DDBBFF0-40AD-4ACC-A104-BC3E7FB333A5}"/>
    <cellStyle name="a_InputArea_Lampiran Lain SPT 03_Book1" xfId="587" xr:uid="{CA512B73-1487-432B-8F60-5FCDD9CB9F44}"/>
    <cellStyle name="a_InputArea_Lampiran Lain SPT 03_Book1 2" xfId="588" xr:uid="{43CD9CA7-D0B5-473F-8CFD-831165979BD0}"/>
    <cellStyle name="a_InputArea_Lampiran Lain SPT 03_Book1 2 2" xfId="2165" xr:uid="{C9BDA375-D6F4-49D5-9537-207DB9DF34C3}"/>
    <cellStyle name="a_InputArea_Lampiran Lain SPT 03_Book1 3" xfId="2166" xr:uid="{E1662F90-B91F-4DBB-B3FB-D6B8D18CC5B9}"/>
    <cellStyle name="a_InputArea_Lampiran Lain SPT 03_Book1_03 ST - by HBNP Revisi 060409" xfId="589" xr:uid="{CC3B0BF6-6951-4069-8278-023AD84BB81B}"/>
    <cellStyle name="a_InputArea_Lampiran Lain SPT 03_Book1_03 ST - by HBNP Revisi 060409 2" xfId="590" xr:uid="{12136D41-03E9-4C0A-9759-FA24C543A06E}"/>
    <cellStyle name="a_InputArea_Lampiran Lain SPT 03_Book1_03 ST - by HBNP Revisi 060409 2 2" xfId="2167" xr:uid="{D3CB59D8-B6EF-4323-B248-04DD59E3E4C2}"/>
    <cellStyle name="a_InputArea_Lampiran Lain SPT 03_Book1_03 ST - by HBNP Revisi 060409 3" xfId="2168" xr:uid="{C8BE0715-FF5B-485C-B10A-754784B91491}"/>
    <cellStyle name="a_InputArea_Lampiran Lain SPT 03_Book1_Book2" xfId="591" xr:uid="{595B1C67-E808-434E-8A8B-EE4243C712AA}"/>
    <cellStyle name="a_InputArea_Lampiran Lain SPT 03_Book1_Book2 2" xfId="592" xr:uid="{43DC7659-7A03-4355-ACFD-2CEDA1471423}"/>
    <cellStyle name="a_InputArea_Lampiran Lain SPT 03_Book1_Book2 2 2" xfId="2169" xr:uid="{6E0E329A-1BC8-4840-A928-4B041D7FF64F}"/>
    <cellStyle name="a_InputArea_Lampiran Lain SPT 03_Book1_Book2 3" xfId="2170" xr:uid="{8CACAEB3-4BDB-4492-9956-7CD2CC14D1BD}"/>
    <cellStyle name="a_InputArea_Lampiran Lain SPT 03_Book1_FINAL Ekspat- 1009" xfId="593" xr:uid="{8D08FA81-DAFD-4F7E-9257-151CC8A8E277}"/>
    <cellStyle name="a_InputArea_Lampiran Lain SPT 03_Book1_FINAL Ekspat- 1009 2" xfId="594" xr:uid="{DB254D62-411A-4C27-A30B-40FC902513AC}"/>
    <cellStyle name="a_InputArea_Lampiran Lain SPT 03_Book1_FINAL Ekspat- 1009 2 2" xfId="2171" xr:uid="{0E7D0A8D-457C-4D4A-AAE4-C06B982938EE}"/>
    <cellStyle name="a_InputArea_Lampiran Lain SPT 03_Book1_FINAL Ekspat- 1009 3" xfId="2172" xr:uid="{6434BBDA-AAC4-4EC0-8242-821067EF50CD}"/>
    <cellStyle name="a_InputArea_Lampiran Lain SPT 03_Book1_FINAL Ekspat- 1109" xfId="595" xr:uid="{ACBAE54D-68B4-4C5D-8CD6-9920C7125543}"/>
    <cellStyle name="a_InputArea_Lampiran Lain SPT 03_Book1_FINAL Ekspat- 1109 2" xfId="596" xr:uid="{B5734533-F390-4CEC-B75C-3427C2E5C528}"/>
    <cellStyle name="a_InputArea_Lampiran Lain SPT 03_Book1_FINAL Ekspat- 1109 2 2" xfId="2173" xr:uid="{9BB5BC15-950C-4283-A7C4-A21D5CE77C1D}"/>
    <cellStyle name="a_InputArea_Lampiran Lain SPT 03_Book1_FINAL Ekspat- 1109 3" xfId="2174" xr:uid="{A2FDEA22-D90B-4817-8E46-BE333F07FA17}"/>
    <cellStyle name="a_InputArea_Lampiran Lain SPT 03_Book1_Perhitungan Ekspat PPh Psl 21 Juni 09 KFI (Rev 1)" xfId="597" xr:uid="{FBAA2F74-A21C-400C-9D46-34FB7DA0026E}"/>
    <cellStyle name="a_InputArea_Lampiran Lain SPT 03_Book1_Perhitungan Ekspat PPh Psl 21 Juni 09 KFI (Rev 1) 2" xfId="598" xr:uid="{2AE603F9-F576-43DF-8643-DBB3B39A6DAC}"/>
    <cellStyle name="a_InputArea_Lampiran Lain SPT 03_Book1_Perhitungan Ekspat PPh Psl 21 Juni 09 KFI (Rev 1) 2 2" xfId="2175" xr:uid="{506A22DC-D3B1-456C-92C3-6B3A289B535F}"/>
    <cellStyle name="a_InputArea_Lampiran Lain SPT 03_Book1_Perhitungan Ekspat PPh Psl 21 Juni 09 KFI (Rev 1) 3" xfId="2176" xr:uid="{23DCEDE9-5C15-4703-A8B1-DE1C9A8A1276}"/>
    <cellStyle name="a_InputArea_Lampiran Lain SPT 03_Book1_Perhitungan Ekspat PPh Psl 21 Juni 09 KFI (Rev 1)_Book2" xfId="599" xr:uid="{9EF1A88D-FE95-4AF1-B31D-6710F9466FDE}"/>
    <cellStyle name="a_InputArea_Lampiran Lain SPT 03_Book1_Perhitungan Ekspat PPh Psl 21 Juni 09 KFI (Rev 1)_Book2 2" xfId="600" xr:uid="{4C20B2FA-78CE-4496-901B-B452EF0D03B4}"/>
    <cellStyle name="a_InputArea_Lampiran Lain SPT 03_Book1_Perhitungan Ekspat PPh Psl 21 Juni 09 KFI (Rev 1)_Book2 2 2" xfId="2177" xr:uid="{07E79A9A-BC99-4E40-A563-23AA72688BED}"/>
    <cellStyle name="a_InputArea_Lampiran Lain SPT 03_Book1_Perhitungan Ekspat PPh Psl 21 Juni 09 KFI (Rev 1)_Book2 3" xfId="2178" xr:uid="{4A5F8667-C251-4399-B282-8E773C200B1C}"/>
    <cellStyle name="a_InputArea_Lampiran Lain SPT 03_Book1_Perhitungan Ekspat PPh Psl 21 Juni 09 KFI (Rev 1)_FINAL Ekspat- 1109" xfId="601" xr:uid="{BFEB5122-5434-4D7F-980B-BB6478510601}"/>
    <cellStyle name="a_InputArea_Lampiran Lain SPT 03_Book1_Perhitungan Ekspat PPh Psl 21 Juni 09 KFI (Rev 1)_FINAL Ekspat- 1109 2" xfId="602" xr:uid="{97AFE2E6-8633-4E85-80FD-E9FCCD25C126}"/>
    <cellStyle name="a_InputArea_Lampiran Lain SPT 03_Book1_Perhitungan Ekspat PPh Psl 21 Juni 09 KFI (Rev 1)_FINAL Ekspat- 1109 2 2" xfId="2179" xr:uid="{84E655B6-79F5-4B44-A0CC-FFE8399FA0F6}"/>
    <cellStyle name="a_InputArea_Lampiran Lain SPT 03_Book1_Perhitungan Ekspat PPh Psl 21 Juni 09 KFI (Rev 1)_FINAL Ekspat- 1109 3" xfId="2180" xr:uid="{52E1ACD7-FBE4-4866-B015-2407289A4608}"/>
    <cellStyle name="a_InputArea_Lampiran Lain SPT 03_Book1_Perhitungan Ekspat PPh Psl 21 Juni 09 KFI (Rev 1)_PSS - List of PPh 21 - PER 57 - Komisioner  Perantara 2010" xfId="603" xr:uid="{F08335D9-A24F-4F89-8A88-508A7AB53309}"/>
    <cellStyle name="a_InputArea_Lampiran Lain SPT 03_Book1_Perhitungan Ekspat PPh Psl 21 Juni 09 KFI (Rev 1)_PSS - List of PPh 21 - PER 57 - Komisioner  Perantara 2010 2" xfId="604" xr:uid="{4E92CCE2-FFE9-43AF-9B75-F5A5C8EF065D}"/>
    <cellStyle name="a_InputArea_Lampiran Lain SPT 03_Book1_Perhitungan Ekspat PPh Psl 21 Juni 09 KFI (Rev 1)_PSS - List of PPh 21 - PER 57 - Komisioner  Perantara 2010 2 2" xfId="2181" xr:uid="{C9337AB1-E252-4107-B31C-9FE2C30D61C9}"/>
    <cellStyle name="a_InputArea_Lampiran Lain SPT 03_Book1_Perhitungan Ekspat PPh Psl 21 Juni 09 KFI (Rev 1)_PSS - List of PPh 21 - PER 57 - Komisioner  Perantara 2010 3" xfId="2182" xr:uid="{5A42E325-503D-417F-8C1B-3D32E6560AE2}"/>
    <cellStyle name="a_InputArea_Lampiran Lain SPT 03_Book1_PSS - List of PPh 21 - PER 57 - Komisioner  Perantara 2010" xfId="605" xr:uid="{860D52B1-56F7-4BEF-857A-AC71D79E9BC0}"/>
    <cellStyle name="a_InputArea_Lampiran Lain SPT 03_Book1_PSS - List of PPh 21 - PER 57 - Komisioner  Perantara 2010 2" xfId="606" xr:uid="{7D81551D-4288-4992-BC5A-8557948E759F}"/>
    <cellStyle name="a_InputArea_Lampiran Lain SPT 03_Book1_PSS - List of PPh 21 - PER 57 - Komisioner  Perantara 2010 2 2" xfId="2183" xr:uid="{A7EDA6E0-4956-4E84-A148-4357A84667E7}"/>
    <cellStyle name="a_InputArea_Lampiran Lain SPT 03_Book1_PSS - List of PPh 21 - PER 57 - Komisioner  Perantara 2010 3" xfId="2184" xr:uid="{E00F84E2-EA2E-4172-ACDD-9902FD5F8A92}"/>
    <cellStyle name="a_InputArea_Lampiran Lain SPT 03_Book2" xfId="607" xr:uid="{3294BF53-7CE2-408B-A027-44DC99B5ADEE}"/>
    <cellStyle name="a_InputArea_Lampiran Lain SPT 03_Book2 2" xfId="608" xr:uid="{86CE53D6-10CC-4425-ADD2-CE7C24ECC54D}"/>
    <cellStyle name="a_InputArea_Lampiran Lain SPT 03_Book2 2 2" xfId="2185" xr:uid="{E49197EB-F262-4089-A022-3FC3F8D4F481}"/>
    <cellStyle name="a_InputArea_Lampiran Lain SPT 03_Book2 3" xfId="2186" xr:uid="{C4F2E867-CF8E-48BB-9A4B-9762D8EBC985}"/>
    <cellStyle name="a_InputArea_Lampiran Lain SPT 03_estimasi EITR 2009 -Expat" xfId="609" xr:uid="{9BF0902A-DD8B-4DA9-ABA9-6E15F80203EB}"/>
    <cellStyle name="a_InputArea_Lampiran Lain SPT 03_estimasi EITR 2009 -Expat 2" xfId="610" xr:uid="{156AB8ED-B604-4C9D-9ECC-BD26428052CE}"/>
    <cellStyle name="a_InputArea_Lampiran Lain SPT 03_estimasi EITR 2009 -Expat 2 2" xfId="2187" xr:uid="{E17F564B-E151-4773-A5BC-D40A21042CFD}"/>
    <cellStyle name="a_InputArea_Lampiran Lain SPT 03_estimasi EITR 2009 -Expat 3" xfId="2188" xr:uid="{DBE0A035-AD8E-4DA1-A5E3-F5A2FAD91F7B}"/>
    <cellStyle name="a_InputArea_Lampiran Lain SPT 03_FINAL Ekspat- 1009" xfId="611" xr:uid="{A645635E-5A22-4EA5-BB7D-3D2AE4619EE5}"/>
    <cellStyle name="a_InputArea_Lampiran Lain SPT 03_FINAL Ekspat- 1009 2" xfId="612" xr:uid="{DC88E415-5CF7-4812-84AF-92131EA80DBE}"/>
    <cellStyle name="a_InputArea_Lampiran Lain SPT 03_FINAL Ekspat- 1009 2 2" xfId="2189" xr:uid="{8E176223-EAC2-4047-ADD1-737FF32C14CE}"/>
    <cellStyle name="a_InputArea_Lampiran Lain SPT 03_FINAL Ekspat- 1009 3" xfId="2190" xr:uid="{38D73941-1DB0-40D4-927B-EE9977946C2A}"/>
    <cellStyle name="a_InputArea_Lampiran Lain SPT 03_FINAL Ekspat- 1109" xfId="613" xr:uid="{B0776526-7868-4E41-8B06-18D293E14050}"/>
    <cellStyle name="a_InputArea_Lampiran Lain SPT 03_FINAL Ekspat- 1109 2" xfId="614" xr:uid="{7B9DC5DE-E7D0-4A0F-9A1F-B03282443634}"/>
    <cellStyle name="a_InputArea_Lampiran Lain SPT 03_FINAL Ekspat- 1109 2 2" xfId="2191" xr:uid="{67821CC1-A938-431A-AC99-05F31AA2D95B}"/>
    <cellStyle name="a_InputArea_Lampiran Lain SPT 03_FINAL Ekspat- 1109 3" xfId="2192" xr:uid="{2AD0E317-A3CC-4200-A976-7157BF525258}"/>
    <cellStyle name="a_InputArea_Lampiran Lain SPT 03_HBEJ" xfId="615" xr:uid="{2045A37B-2B96-4183-AE5B-0B49951502B8}"/>
    <cellStyle name="a_InputArea_Lampiran Lain SPT 03_HBEJ 2" xfId="616" xr:uid="{0827942A-6096-474C-B7BF-A132C66F08FE}"/>
    <cellStyle name="a_InputArea_Lampiran Lain SPT 03_HBEJ 2 2" xfId="2193" xr:uid="{3ADB063A-BB32-409B-A2DF-BFBF89142A25}"/>
    <cellStyle name="a_InputArea_Lampiran Lain SPT 03_HBEJ 3" xfId="2194" xr:uid="{03A38F71-50A6-4E6C-8FF0-AA7E8DC9A8E9}"/>
    <cellStyle name="a_InputArea_Lampiran Lain SPT 03_HBEJ_03 ST - by HBNP Revisi 060409" xfId="617" xr:uid="{5E6CB878-4315-4088-A3F3-366C38BF9B9F}"/>
    <cellStyle name="a_InputArea_Lampiran Lain SPT 03_HBEJ_03 ST - by HBNP Revisi 060409 2" xfId="618" xr:uid="{F45D8C41-D7D2-47F7-A66C-5BC94E39E4D3}"/>
    <cellStyle name="a_InputArea_Lampiran Lain SPT 03_HBEJ_03 ST - by HBNP Revisi 060409 2 2" xfId="2195" xr:uid="{A6B9EF03-338C-4A6C-B9EE-C16D738BF3EB}"/>
    <cellStyle name="a_InputArea_Lampiran Lain SPT 03_HBEJ_03 ST - by HBNP Revisi 060409 3" xfId="2196" xr:uid="{55289CED-092B-476A-890E-721860D65611}"/>
    <cellStyle name="a_InputArea_Lampiran Lain SPT 03_HBEJ_Book2" xfId="619" xr:uid="{D5BD3A04-1206-4EBA-BD0C-94E41F33F404}"/>
    <cellStyle name="a_InputArea_Lampiran Lain SPT 03_HBEJ_Book2 2" xfId="620" xr:uid="{5B9AE5AB-6BA3-4B10-A0EA-7ECED39A3B7A}"/>
    <cellStyle name="a_InputArea_Lampiran Lain SPT 03_HBEJ_Book2 2 2" xfId="2197" xr:uid="{BA9D54C0-EBE0-44A1-8E40-8AF2D8B9914C}"/>
    <cellStyle name="a_InputArea_Lampiran Lain SPT 03_HBEJ_Book2 3" xfId="2198" xr:uid="{0DC65DC9-A4A7-4936-9169-CBBF3FE6DE29}"/>
    <cellStyle name="a_InputArea_Lampiran Lain SPT 03_HBEJ_FINAL Ekspat- 1009" xfId="621" xr:uid="{6D18E405-9CCF-4966-A069-EB7ACAF32A2A}"/>
    <cellStyle name="a_InputArea_Lampiran Lain SPT 03_HBEJ_FINAL Ekspat- 1009 2" xfId="622" xr:uid="{0E2191D5-D8CA-42E0-9B46-3924E203B89F}"/>
    <cellStyle name="a_InputArea_Lampiran Lain SPT 03_HBEJ_FINAL Ekspat- 1009 2 2" xfId="2199" xr:uid="{46EB5E30-55CC-49E6-BE26-E07C54B8D107}"/>
    <cellStyle name="a_InputArea_Lampiran Lain SPT 03_HBEJ_FINAL Ekspat- 1009 3" xfId="2200" xr:uid="{97FE9F59-E54F-4E66-B758-8C4660EF3DC8}"/>
    <cellStyle name="a_InputArea_Lampiran Lain SPT 03_HBEJ_FINAL Ekspat- 1109" xfId="623" xr:uid="{9CCDCF5B-9166-4A69-8121-705201CDF0D1}"/>
    <cellStyle name="a_InputArea_Lampiran Lain SPT 03_HBEJ_FINAL Ekspat- 1109 2" xfId="624" xr:uid="{DF01403F-09B2-4253-AF23-971241190FA5}"/>
    <cellStyle name="a_InputArea_Lampiran Lain SPT 03_HBEJ_FINAL Ekspat- 1109 2 2" xfId="2201" xr:uid="{183E6787-2382-433F-AAB9-3B153F98B581}"/>
    <cellStyle name="a_InputArea_Lampiran Lain SPT 03_HBEJ_FINAL Ekspat- 1109 3" xfId="2202" xr:uid="{66C709EC-517B-4CA8-89A2-7ADC91D07677}"/>
    <cellStyle name="a_InputArea_Lampiran Lain SPT 03_HBEJ_Perhitungan Ekspat PPh Psl 21 Juni 09 KFI (Rev 1)" xfId="625" xr:uid="{C592AAAF-BB59-4E15-9B32-0FFC84F17435}"/>
    <cellStyle name="a_InputArea_Lampiran Lain SPT 03_HBEJ_Perhitungan Ekspat PPh Psl 21 Juni 09 KFI (Rev 1) 2" xfId="626" xr:uid="{FE5035B1-5A7A-45EE-97AE-805B17346BD1}"/>
    <cellStyle name="a_InputArea_Lampiran Lain SPT 03_HBEJ_Perhitungan Ekspat PPh Psl 21 Juni 09 KFI (Rev 1) 2 2" xfId="2203" xr:uid="{B9A9F241-2362-443C-B774-581E743D57A7}"/>
    <cellStyle name="a_InputArea_Lampiran Lain SPT 03_HBEJ_Perhitungan Ekspat PPh Psl 21 Juni 09 KFI (Rev 1) 3" xfId="2204" xr:uid="{ED8D7AD7-6B42-423C-A6A1-EF13B21BBFAC}"/>
    <cellStyle name="a_InputArea_Lampiran Lain SPT 03_HBEJ_Perhitungan Ekspat PPh Psl 21 Juni 09 KFI (Rev 1)_Book2" xfId="627" xr:uid="{DB8B6303-6332-4179-A597-2934D2543D93}"/>
    <cellStyle name="a_InputArea_Lampiran Lain SPT 03_HBEJ_Perhitungan Ekspat PPh Psl 21 Juni 09 KFI (Rev 1)_Book2 2" xfId="628" xr:uid="{62CF4213-FE2D-409D-AA3C-03F26E641C6E}"/>
    <cellStyle name="a_InputArea_Lampiran Lain SPT 03_HBEJ_Perhitungan Ekspat PPh Psl 21 Juni 09 KFI (Rev 1)_Book2 2 2" xfId="2205" xr:uid="{4D685D73-A905-4E17-B5D5-2DD55DFFFA87}"/>
    <cellStyle name="a_InputArea_Lampiran Lain SPT 03_HBEJ_Perhitungan Ekspat PPh Psl 21 Juni 09 KFI (Rev 1)_Book2 3" xfId="2206" xr:uid="{39849A2D-9EF0-4FC7-A52B-7CF0DD0F7116}"/>
    <cellStyle name="a_InputArea_Lampiran Lain SPT 03_HBEJ_Perhitungan Ekspat PPh Psl 21 Juni 09 KFI (Rev 1)_FINAL Ekspat- 1109" xfId="629" xr:uid="{2545C3CC-3B2D-4129-8C05-0CDA1CA52E0D}"/>
    <cellStyle name="a_InputArea_Lampiran Lain SPT 03_HBEJ_Perhitungan Ekspat PPh Psl 21 Juni 09 KFI (Rev 1)_FINAL Ekspat- 1109 2" xfId="630" xr:uid="{E9451BF4-63EF-4895-8440-4E79CC3D1BA1}"/>
    <cellStyle name="a_InputArea_Lampiran Lain SPT 03_HBEJ_Perhitungan Ekspat PPh Psl 21 Juni 09 KFI (Rev 1)_FINAL Ekspat- 1109 2 2" xfId="2207" xr:uid="{FFFD3F71-93E0-4932-99E4-82FC5B298FF5}"/>
    <cellStyle name="a_InputArea_Lampiran Lain SPT 03_HBEJ_Perhitungan Ekspat PPh Psl 21 Juni 09 KFI (Rev 1)_FINAL Ekspat- 1109 3" xfId="2208" xr:uid="{20BC2EB5-2176-4046-9A81-651D1691D3BF}"/>
    <cellStyle name="a_InputArea_Lampiran Lain SPT 03_HBEJ_Perhitungan Ekspat PPh Psl 21 Juni 09 KFI (Rev 1)_PSS - List of PPh 21 - PER 57 - Komisioner  Perantara 2010" xfId="631" xr:uid="{52227EC4-AD7C-4287-8744-82128E3FDCEF}"/>
    <cellStyle name="a_InputArea_Lampiran Lain SPT 03_HBEJ_Perhitungan Ekspat PPh Psl 21 Juni 09 KFI (Rev 1)_PSS - List of PPh 21 - PER 57 - Komisioner  Perantara 2010 2" xfId="632" xr:uid="{22C979B0-CC79-46AA-8109-80AFDCB7C954}"/>
    <cellStyle name="a_InputArea_Lampiran Lain SPT 03_HBEJ_Perhitungan Ekspat PPh Psl 21 Juni 09 KFI (Rev 1)_PSS - List of PPh 21 - PER 57 - Komisioner  Perantara 2010 2 2" xfId="2209" xr:uid="{571F6AA6-3909-4079-99C5-B5BA1E9F9233}"/>
    <cellStyle name="a_InputArea_Lampiran Lain SPT 03_HBEJ_Perhitungan Ekspat PPh Psl 21 Juni 09 KFI (Rev 1)_PSS - List of PPh 21 - PER 57 - Komisioner  Perantara 2010 3" xfId="2210" xr:uid="{47F74C57-FEB4-43BE-AF8B-80ECA76F4C9F}"/>
    <cellStyle name="a_InputArea_Lampiran Lain SPT 03_HBEJ_PSS - List of PPh 21 - PER 57 - Komisioner  Perantara 2010" xfId="633" xr:uid="{568684F5-1AE6-4182-94DA-D7657F92E215}"/>
    <cellStyle name="a_InputArea_Lampiran Lain SPT 03_HBEJ_PSS - List of PPh 21 - PER 57 - Komisioner  Perantara 2010 2" xfId="634" xr:uid="{98541C35-06AC-4A6E-8A16-0B3653BC360F}"/>
    <cellStyle name="a_InputArea_Lampiran Lain SPT 03_HBEJ_PSS - List of PPh 21 - PER 57 - Komisioner  Perantara 2010 2 2" xfId="2211" xr:uid="{E2D1E78C-54BE-457C-B960-E10107324601}"/>
    <cellStyle name="a_InputArea_Lampiran Lain SPT 03_HBEJ_PSS - List of PPh 21 - PER 57 - Komisioner  Perantara 2010 3" xfId="2212" xr:uid="{456F03B5-5FC3-4F19-9873-53566B8ADEB6}"/>
    <cellStyle name="a_InputArea_Lampiran Lain SPT 03_Lampiran Lain SPT 2004" xfId="635" xr:uid="{9CEE1E8F-0ACE-4842-A117-DBC6A7919418}"/>
    <cellStyle name="a_InputArea_Lampiran Lain SPT 03_Lampiran Lain SPT 2004 2" xfId="636" xr:uid="{1FF689DF-891B-4F43-B434-E07F0274D6AD}"/>
    <cellStyle name="a_InputArea_Lampiran Lain SPT 03_Lampiran Lain SPT 2004 2 2" xfId="2213" xr:uid="{7E8CC85D-DD12-443F-BE76-A6257C86238F}"/>
    <cellStyle name="a_InputArea_Lampiran Lain SPT 03_Lampiran Lain SPT 2004 3" xfId="2214" xr:uid="{B28265BA-2C31-48CF-9B5E-6D929D42B8B1}"/>
    <cellStyle name="a_InputArea_Lampiran Lain SPT 03_Lampiran Lain SPT 2004_03 ST - by HBNP Revisi 060409" xfId="637" xr:uid="{A281EBDC-EB81-41FB-A28B-E1A5541B8CB8}"/>
    <cellStyle name="a_InputArea_Lampiran Lain SPT 03_Lampiran Lain SPT 2004_03 ST - by HBNP Revisi 060409 2" xfId="638" xr:uid="{EC52A18D-6E99-4E1D-8FC0-D959B3ECBDBC}"/>
    <cellStyle name="a_InputArea_Lampiran Lain SPT 03_Lampiran Lain SPT 2004_03 ST - by HBNP Revisi 060409 2 2" xfId="2215" xr:uid="{9E5D79CC-1F63-41F5-9097-882481E3924E}"/>
    <cellStyle name="a_InputArea_Lampiran Lain SPT 03_Lampiran Lain SPT 2004_03 ST - by HBNP Revisi 060409 3" xfId="2216" xr:uid="{C203D7DB-4B52-47A8-83C5-C58524E3127B}"/>
    <cellStyle name="a_InputArea_Lampiran Lain SPT 03_Lampiran Lain SPT 2004_Book2" xfId="639" xr:uid="{0F0ADEFC-7A9E-44F0-A1BB-CE8DD0A2F329}"/>
    <cellStyle name="a_InputArea_Lampiran Lain SPT 03_Lampiran Lain SPT 2004_Book2 2" xfId="640" xr:uid="{A631B7FA-731B-4BFD-A250-36CFC6592E0A}"/>
    <cellStyle name="a_InputArea_Lampiran Lain SPT 03_Lampiran Lain SPT 2004_Book2 2 2" xfId="2217" xr:uid="{57D7ABE4-C17B-4C0B-9CDA-93FB7D4DE20F}"/>
    <cellStyle name="a_InputArea_Lampiran Lain SPT 03_Lampiran Lain SPT 2004_Book2 3" xfId="2218" xr:uid="{C12C8D1F-B9EE-4316-9874-DA71280B110B}"/>
    <cellStyle name="a_InputArea_Lampiran Lain SPT 03_Lampiran Lain SPT 2004_FINAL Ekspat- 1009" xfId="641" xr:uid="{A1F5A537-0700-4F4C-81E4-5D0A3313420F}"/>
    <cellStyle name="a_InputArea_Lampiran Lain SPT 03_Lampiran Lain SPT 2004_FINAL Ekspat- 1009 2" xfId="642" xr:uid="{2EA7CA01-2D1F-4094-8967-8B6544354522}"/>
    <cellStyle name="a_InputArea_Lampiran Lain SPT 03_Lampiran Lain SPT 2004_FINAL Ekspat- 1009 2 2" xfId="2219" xr:uid="{11EBC5CC-1FAB-48E8-8BAB-37D0B6E94221}"/>
    <cellStyle name="a_InputArea_Lampiran Lain SPT 03_Lampiran Lain SPT 2004_FINAL Ekspat- 1009 3" xfId="2220" xr:uid="{E041C0FC-027F-4F9B-8FDD-D17FD53264C7}"/>
    <cellStyle name="a_InputArea_Lampiran Lain SPT 03_Lampiran Lain SPT 2004_FINAL Ekspat- 1109" xfId="643" xr:uid="{C7280884-91C7-4BEE-83E4-0B1347BF27F7}"/>
    <cellStyle name="a_InputArea_Lampiran Lain SPT 03_Lampiran Lain SPT 2004_FINAL Ekspat- 1109 2" xfId="644" xr:uid="{93C0C813-B8FC-4E42-8972-E38F8CD260A7}"/>
    <cellStyle name="a_InputArea_Lampiran Lain SPT 03_Lampiran Lain SPT 2004_FINAL Ekspat- 1109 2 2" xfId="2221" xr:uid="{A78B1E2F-26F3-49B2-8E9D-B5FF12A0DB6E}"/>
    <cellStyle name="a_InputArea_Lampiran Lain SPT 03_Lampiran Lain SPT 2004_FINAL Ekspat- 1109 3" xfId="2222" xr:uid="{FA33F0A8-93BC-4EF4-8164-53268E8A6452}"/>
    <cellStyle name="a_InputArea_Lampiran Lain SPT 03_Lampiran Lain SPT 2004_HBEJ" xfId="645" xr:uid="{0721C7D1-BC9C-4B2E-846B-C181DEEEEDF6}"/>
    <cellStyle name="a_InputArea_Lampiran Lain SPT 03_Lampiran Lain SPT 2004_HBEJ 2" xfId="1579" xr:uid="{AA0C6953-A93F-42FF-AC6C-3EB256D889A2}"/>
    <cellStyle name="a_InputArea_Lampiran Lain SPT 03_Lampiran Lain SPT 2004_HBEJ 2 2" xfId="3465" xr:uid="{74D1C3C8-902E-4A5B-A807-5DE3AB9E3A51}"/>
    <cellStyle name="a_InputArea_Lampiran Lain SPT 03_Lampiran Lain SPT 2004_Perhitungan Ekspat PPh Psl 21 Juni 09 KFI (Rev 1)" xfId="646" xr:uid="{55BAFFED-12BE-4C17-8B6F-72DBA036A4B7}"/>
    <cellStyle name="a_InputArea_Lampiran Lain SPT 03_Lampiran Lain SPT 2004_Perhitungan Ekspat PPh Psl 21 Juni 09 KFI (Rev 1) 2" xfId="647" xr:uid="{39E92C51-36A1-4B7A-8B6C-9863DB2F4637}"/>
    <cellStyle name="a_InputArea_Lampiran Lain SPT 03_Lampiran Lain SPT 2004_Perhitungan Ekspat PPh Psl 21 Juni 09 KFI (Rev 1) 2 2" xfId="2223" xr:uid="{6784C2E6-691F-4FB1-97FD-44AF7FDE4AA4}"/>
    <cellStyle name="a_InputArea_Lampiran Lain SPT 03_Lampiran Lain SPT 2004_Perhitungan Ekspat PPh Psl 21 Juni 09 KFI (Rev 1) 3" xfId="2224" xr:uid="{8878B055-836F-4536-A6A8-CA872D005727}"/>
    <cellStyle name="a_InputArea_Lampiran Lain SPT 03_Lampiran Lain SPT 2004_Perhitungan Ekspat PPh Psl 21 Juni 09 KFI (Rev 1)_Book2" xfId="648" xr:uid="{C2D25EF7-DC8A-47A5-B05D-C100FCF99BC9}"/>
    <cellStyle name="a_InputArea_Lampiran Lain SPT 03_Lampiran Lain SPT 2004_Perhitungan Ekspat PPh Psl 21 Juni 09 KFI (Rev 1)_Book2 2" xfId="649" xr:uid="{A3C5C6AB-86BA-48C6-BD88-B3683A4CD392}"/>
    <cellStyle name="a_InputArea_Lampiran Lain SPT 03_Lampiran Lain SPT 2004_Perhitungan Ekspat PPh Psl 21 Juni 09 KFI (Rev 1)_Book2 2 2" xfId="2225" xr:uid="{32CA0D7A-95AC-43D8-BC30-889534090CAE}"/>
    <cellStyle name="a_InputArea_Lampiran Lain SPT 03_Lampiran Lain SPT 2004_Perhitungan Ekspat PPh Psl 21 Juni 09 KFI (Rev 1)_Book2 3" xfId="2226" xr:uid="{9632F17A-50E4-4932-AF3E-873D54A4D21E}"/>
    <cellStyle name="a_InputArea_Lampiran Lain SPT 03_Lampiran Lain SPT 2004_Perhitungan Ekspat PPh Psl 21 Juni 09 KFI (Rev 1)_FINAL Ekspat- 1109" xfId="650" xr:uid="{0A7C9AB2-2F75-4FF3-A334-C278FF9C3C83}"/>
    <cellStyle name="a_InputArea_Lampiran Lain SPT 03_Lampiran Lain SPT 2004_Perhitungan Ekspat PPh Psl 21 Juni 09 KFI (Rev 1)_FINAL Ekspat- 1109 2" xfId="651" xr:uid="{ECFCE3CC-ADA2-401C-AD81-55490CE31EB7}"/>
    <cellStyle name="a_InputArea_Lampiran Lain SPT 03_Lampiran Lain SPT 2004_Perhitungan Ekspat PPh Psl 21 Juni 09 KFI (Rev 1)_FINAL Ekspat- 1109 2 2" xfId="2227" xr:uid="{FE45D23A-A68E-4203-9FF4-AB4C66106E90}"/>
    <cellStyle name="a_InputArea_Lampiran Lain SPT 03_Lampiran Lain SPT 2004_Perhitungan Ekspat PPh Psl 21 Juni 09 KFI (Rev 1)_FINAL Ekspat- 1109 3" xfId="2228" xr:uid="{ED162100-F968-4ADD-904B-7E3FA942B62A}"/>
    <cellStyle name="a_InputArea_Lampiran Lain SPT 03_Lampiran Lain SPT 2004_Perhitungan Ekspat PPh Psl 21 Juni 09 KFI (Rev 1)_PSS - List of PPh 21 - PER 57 - Komisioner  Perantara 2010" xfId="652" xr:uid="{C9E804E9-88C2-408B-82D0-39BAE64934B2}"/>
    <cellStyle name="a_InputArea_Lampiran Lain SPT 03_Lampiran Lain SPT 2004_Perhitungan Ekspat PPh Psl 21 Juni 09 KFI (Rev 1)_PSS - List of PPh 21 - PER 57 - Komisioner  Perantara 2010 2" xfId="653" xr:uid="{FFC51598-1935-4ADA-9BF8-D22413DCF8FB}"/>
    <cellStyle name="a_InputArea_Lampiran Lain SPT 03_Lampiran Lain SPT 2004_Perhitungan Ekspat PPh Psl 21 Juni 09 KFI (Rev 1)_PSS - List of PPh 21 - PER 57 - Komisioner  Perantara 2010 2 2" xfId="2229" xr:uid="{4353CD97-C600-4818-80A3-1B9AFF476ED8}"/>
    <cellStyle name="a_InputArea_Lampiran Lain SPT 03_Lampiran Lain SPT 2004_Perhitungan Ekspat PPh Psl 21 Juni 09 KFI (Rev 1)_PSS - List of PPh 21 - PER 57 - Komisioner  Perantara 2010 3" xfId="2230" xr:uid="{F2D93FFF-4875-4AD9-B64E-57D912D5C399}"/>
    <cellStyle name="a_InputArea_Lampiran Lain SPT 03_Lampiran Lain SPT 2004_PSS - List of PPh 21 - PER 57 - Komisioner  Perantara 2010" xfId="654" xr:uid="{7127E8E0-4FEE-4F08-9E90-786B34606EA6}"/>
    <cellStyle name="a_InputArea_Lampiran Lain SPT 03_Lampiran Lain SPT 2004_PSS - List of PPh 21 - PER 57 - Komisioner  Perantara 2010 2" xfId="655" xr:uid="{3CB80527-B630-4C04-8F12-1719A9F4EEA5}"/>
    <cellStyle name="a_InputArea_Lampiran Lain SPT 03_Lampiran Lain SPT 2004_PSS - List of PPh 21 - PER 57 - Komisioner  Perantara 2010 2 2" xfId="2231" xr:uid="{2EF8F24E-361A-4A12-BEA6-2C7AF1884276}"/>
    <cellStyle name="a_InputArea_Lampiran Lain SPT 03_Lampiran Lain SPT 2004_PSS - List of PPh 21 - PER 57 - Komisioner  Perantara 2010 3" xfId="2232" xr:uid="{D22A5C80-10B2-4AD8-B104-1C8A98EEA311}"/>
    <cellStyle name="a_InputArea_Lampiran Lain SPT 03_Lampiran Lain SPT 2005" xfId="656" xr:uid="{D8F25338-EF54-409C-939B-A38BBE496925}"/>
    <cellStyle name="a_InputArea_Lampiran Lain SPT 03_Lampiran Lain SPT 2005 2" xfId="657" xr:uid="{C1CC04E3-76C4-4015-B317-5D88471A9932}"/>
    <cellStyle name="a_InputArea_Lampiran Lain SPT 03_Lampiran Lain SPT 2005 2 2" xfId="2233" xr:uid="{AD05CD18-0D12-4016-B894-8D2BC80CF346}"/>
    <cellStyle name="a_InputArea_Lampiran Lain SPT 03_Lampiran Lain SPT 2005 3" xfId="2234" xr:uid="{96022CA2-B1E6-483E-8AC0-407BF98B95C5}"/>
    <cellStyle name="a_InputArea_Lampiran Lain SPT 03_Lampiran Lain SPT 2005_03 ST - by HBNP Revisi 060409" xfId="658" xr:uid="{0B42B83E-7CCA-405D-A923-3ABA74373AC3}"/>
    <cellStyle name="a_InputArea_Lampiran Lain SPT 03_Lampiran Lain SPT 2005_03 ST - by HBNP Revisi 060409 2" xfId="659" xr:uid="{1F15E230-79CC-4951-826E-BC9EEE1AE8FC}"/>
    <cellStyle name="a_InputArea_Lampiran Lain SPT 03_Lampiran Lain SPT 2005_03 ST - by HBNP Revisi 060409 2 2" xfId="2235" xr:uid="{7BF9DEE8-8A03-4FCD-B1AD-3334B7A9A691}"/>
    <cellStyle name="a_InputArea_Lampiran Lain SPT 03_Lampiran Lain SPT 2005_03 ST - by HBNP Revisi 060409 3" xfId="2236" xr:uid="{2D8C09EB-168C-4C5B-AE1F-D2FF37BA9322}"/>
    <cellStyle name="a_InputArea_Lampiran Lain SPT 03_Lampiran Lain SPT 2005_Book2" xfId="660" xr:uid="{C002D909-C6EC-49E7-BABC-DDA6C5033037}"/>
    <cellStyle name="a_InputArea_Lampiran Lain SPT 03_Lampiran Lain SPT 2005_Book2 2" xfId="661" xr:uid="{5B374C7B-E91C-43A5-B495-C3AACDA83186}"/>
    <cellStyle name="a_InputArea_Lampiran Lain SPT 03_Lampiran Lain SPT 2005_Book2 2 2" xfId="2237" xr:uid="{5ED4E4B1-C99A-44C4-9EB2-A579DE11594B}"/>
    <cellStyle name="a_InputArea_Lampiran Lain SPT 03_Lampiran Lain SPT 2005_Book2 3" xfId="2238" xr:uid="{19E1D540-EA75-43AB-8963-C77F6262241A}"/>
    <cellStyle name="a_InputArea_Lampiran Lain SPT 03_Lampiran Lain SPT 2005_FINAL Ekspat- 1009" xfId="662" xr:uid="{2FF45B49-24B2-4CAB-86EF-AF99D86F1C0E}"/>
    <cellStyle name="a_InputArea_Lampiran Lain SPT 03_Lampiran Lain SPT 2005_FINAL Ekspat- 1009 2" xfId="663" xr:uid="{0C903BB3-774F-4C15-BC51-A70D7D9345DE}"/>
    <cellStyle name="a_InputArea_Lampiran Lain SPT 03_Lampiran Lain SPT 2005_FINAL Ekspat- 1009 2 2" xfId="2239" xr:uid="{77379D5B-005E-4819-9084-F6E1045B8874}"/>
    <cellStyle name="a_InputArea_Lampiran Lain SPT 03_Lampiran Lain SPT 2005_FINAL Ekspat- 1009 3" xfId="2240" xr:uid="{DB4E9B4B-51F6-4AD2-AD3C-91C607B71102}"/>
    <cellStyle name="a_InputArea_Lampiran Lain SPT 03_Lampiran Lain SPT 2005_FINAL Ekspat- 1109" xfId="664" xr:uid="{658686D7-A1EA-4EAB-B0D0-E74E413EA1DA}"/>
    <cellStyle name="a_InputArea_Lampiran Lain SPT 03_Lampiran Lain SPT 2005_FINAL Ekspat- 1109 2" xfId="665" xr:uid="{B8F3FD2D-FE3B-468E-8E5C-6E777DA4F885}"/>
    <cellStyle name="a_InputArea_Lampiran Lain SPT 03_Lampiran Lain SPT 2005_FINAL Ekspat- 1109 2 2" xfId="2241" xr:uid="{8F414BAF-6DD4-49D8-9012-D7C0FF85FB0A}"/>
    <cellStyle name="a_InputArea_Lampiran Lain SPT 03_Lampiran Lain SPT 2005_FINAL Ekspat- 1109 3" xfId="2242" xr:uid="{942083F5-C362-4A06-A768-EA5C7F5D409A}"/>
    <cellStyle name="a_InputArea_Lampiran Lain SPT 03_Lampiran Lain SPT 2005_Perhitungan Ekspat PPh Psl 21 Juni 09 KFI (Rev 1)" xfId="666" xr:uid="{EE0CD9B8-FD7A-4FBC-920A-2BAA760625DA}"/>
    <cellStyle name="a_InputArea_Lampiran Lain SPT 03_Lampiran Lain SPT 2005_Perhitungan Ekspat PPh Psl 21 Juni 09 KFI (Rev 1) 2" xfId="667" xr:uid="{0BD565CB-B457-4ADE-9B60-943E607A4699}"/>
    <cellStyle name="a_InputArea_Lampiran Lain SPT 03_Lampiran Lain SPT 2005_Perhitungan Ekspat PPh Psl 21 Juni 09 KFI (Rev 1) 2 2" xfId="2243" xr:uid="{18087D81-54E0-4D98-AB35-186A0C4B8C6C}"/>
    <cellStyle name="a_InputArea_Lampiran Lain SPT 03_Lampiran Lain SPT 2005_Perhitungan Ekspat PPh Psl 21 Juni 09 KFI (Rev 1) 3" xfId="2244" xr:uid="{70A7FBB2-4F4B-4470-89DD-2748F26CC3D9}"/>
    <cellStyle name="a_InputArea_Lampiran Lain SPT 03_Lampiran Lain SPT 2005_Perhitungan Ekspat PPh Psl 21 Juni 09 KFI (Rev 1)_Book2" xfId="668" xr:uid="{ECB5031E-829A-49EA-8DD3-7ADFC0D5B3C8}"/>
    <cellStyle name="a_InputArea_Lampiran Lain SPT 03_Lampiran Lain SPT 2005_Perhitungan Ekspat PPh Psl 21 Juni 09 KFI (Rev 1)_Book2 2" xfId="669" xr:uid="{7ED9C038-8354-4C6E-BA23-74F66DC5E644}"/>
    <cellStyle name="a_InputArea_Lampiran Lain SPT 03_Lampiran Lain SPT 2005_Perhitungan Ekspat PPh Psl 21 Juni 09 KFI (Rev 1)_Book2 2 2" xfId="2245" xr:uid="{D2A99910-02C6-4DBC-AF35-7D64F747DD35}"/>
    <cellStyle name="a_InputArea_Lampiran Lain SPT 03_Lampiran Lain SPT 2005_Perhitungan Ekspat PPh Psl 21 Juni 09 KFI (Rev 1)_Book2 3" xfId="2246" xr:uid="{F7D46900-EE0E-4D0F-9EE0-B6BBDE118FB0}"/>
    <cellStyle name="a_InputArea_Lampiran Lain SPT 03_Lampiran Lain SPT 2005_Perhitungan Ekspat PPh Psl 21 Juni 09 KFI (Rev 1)_FINAL Ekspat- 1109" xfId="670" xr:uid="{6CEA81D6-4E39-4879-80A6-0D22F548DB4A}"/>
    <cellStyle name="a_InputArea_Lampiran Lain SPT 03_Lampiran Lain SPT 2005_Perhitungan Ekspat PPh Psl 21 Juni 09 KFI (Rev 1)_FINAL Ekspat- 1109 2" xfId="671" xr:uid="{70FF500E-A109-4FEE-BE8E-DE1559ADE0F5}"/>
    <cellStyle name="a_InputArea_Lampiran Lain SPT 03_Lampiran Lain SPT 2005_Perhitungan Ekspat PPh Psl 21 Juni 09 KFI (Rev 1)_FINAL Ekspat- 1109 2 2" xfId="2247" xr:uid="{0E056005-C6E5-47ED-861E-6EAF16847D26}"/>
    <cellStyle name="a_InputArea_Lampiran Lain SPT 03_Lampiran Lain SPT 2005_Perhitungan Ekspat PPh Psl 21 Juni 09 KFI (Rev 1)_FINAL Ekspat- 1109 3" xfId="2248" xr:uid="{0AEC58D7-3914-4085-98DD-DFF184D789F7}"/>
    <cellStyle name="a_InputArea_Lampiran Lain SPT 03_Lampiran Lain SPT 2005_Perhitungan Ekspat PPh Psl 21 Juni 09 KFI (Rev 1)_PSS - List of PPh 21 - PER 57 - Komisioner  Perantara 2010" xfId="672" xr:uid="{58D5CB62-DA6B-4EC4-8E51-05A3217D0D12}"/>
    <cellStyle name="a_InputArea_Lampiran Lain SPT 03_Lampiran Lain SPT 2005_Perhitungan Ekspat PPh Psl 21 Juni 09 KFI (Rev 1)_PSS - List of PPh 21 - PER 57 - Komisioner  Perantara 2010 2" xfId="673" xr:uid="{644E1FF3-BA4E-4C95-9580-95DDF2B1F7C1}"/>
    <cellStyle name="a_InputArea_Lampiran Lain SPT 03_Lampiran Lain SPT 2005_Perhitungan Ekspat PPh Psl 21 Juni 09 KFI (Rev 1)_PSS - List of PPh 21 - PER 57 - Komisioner  Perantara 2010 2 2" xfId="2249" xr:uid="{C3397F83-F3F5-4C24-9D8D-E467FA0C9D32}"/>
    <cellStyle name="a_InputArea_Lampiran Lain SPT 03_Lampiran Lain SPT 2005_Perhitungan Ekspat PPh Psl 21 Juni 09 KFI (Rev 1)_PSS - List of PPh 21 - PER 57 - Komisioner  Perantara 2010 3" xfId="2250" xr:uid="{390CD7CE-E315-494A-85DE-C02B3943B59B}"/>
    <cellStyle name="a_InputArea_Lampiran Lain SPT 03_Lampiran Lain SPT 2005_PSS - List of PPh 21 - PER 57 - Komisioner  Perantara 2010" xfId="674" xr:uid="{06DF67D3-B1A5-4B40-8541-165CF132FFCA}"/>
    <cellStyle name="a_InputArea_Lampiran Lain SPT 03_Lampiran Lain SPT 2005_PSS - List of PPh 21 - PER 57 - Komisioner  Perantara 2010 2" xfId="675" xr:uid="{354CFFB8-427E-4006-B3CB-239B62DCF657}"/>
    <cellStyle name="a_InputArea_Lampiran Lain SPT 03_Lampiran Lain SPT 2005_PSS - List of PPh 21 - PER 57 - Komisioner  Perantara 2010 2 2" xfId="2251" xr:uid="{83C8EC55-18A6-46A1-BE72-EF0F667AFCA9}"/>
    <cellStyle name="a_InputArea_Lampiran Lain SPT 03_Lampiran Lain SPT 2005_PSS - List of PPh 21 - PER 57 - Komisioner  Perantara 2010 3" xfId="2252" xr:uid="{188BF8EE-F5B2-4F61-A118-953B9DC5DB99}"/>
    <cellStyle name="a_InputArea_Lampiran Lain SPT 03_Perhitungan Ekspat PPh Psl 21 Juni 09 KFI (Rev 1)" xfId="676" xr:uid="{1AC1A494-C4A0-4103-8854-DAC26254E264}"/>
    <cellStyle name="a_InputArea_Lampiran Lain SPT 03_Perhitungan Ekspat PPh Psl 21 Juni 09 KFI (Rev 1) 2" xfId="677" xr:uid="{6A122732-6A91-4FDE-A3E4-2DFC2FD1E2CF}"/>
    <cellStyle name="a_InputArea_Lampiran Lain SPT 03_Perhitungan Ekspat PPh Psl 21 Juni 09 KFI (Rev 1) 2 2" xfId="2253" xr:uid="{39BE0B1F-5F96-4C07-BB3B-6D96716747ED}"/>
    <cellStyle name="a_InputArea_Lampiran Lain SPT 03_Perhitungan Ekspat PPh Psl 21 Juni 09 KFI (Rev 1) 3" xfId="2254" xr:uid="{9AE5EFC3-8D8E-4027-8C57-7D3451AF1690}"/>
    <cellStyle name="a_InputArea_Lampiran Lain SPT 03_Perhitungan Ekspat PPh Psl 21 Juni 09 KFI (Rev 1)_Book2" xfId="678" xr:uid="{0DE77B39-4E04-4AE8-8F37-73F9B74D520C}"/>
    <cellStyle name="a_InputArea_Lampiran Lain SPT 03_Perhitungan Ekspat PPh Psl 21 Juni 09 KFI (Rev 1)_Book2 2" xfId="679" xr:uid="{6C1C1D1D-BC80-48F5-A179-9EBB57C1166B}"/>
    <cellStyle name="a_InputArea_Lampiran Lain SPT 03_Perhitungan Ekspat PPh Psl 21 Juni 09 KFI (Rev 1)_Book2 2 2" xfId="2255" xr:uid="{F2183EB9-31AB-43F4-8D51-7FEC81C097C4}"/>
    <cellStyle name="a_InputArea_Lampiran Lain SPT 03_Perhitungan Ekspat PPh Psl 21 Juni 09 KFI (Rev 1)_Book2 3" xfId="2256" xr:uid="{FB4E38ED-B61A-4EDE-9EC3-9BD46D245A30}"/>
    <cellStyle name="a_InputArea_Lampiran Lain SPT 03_Perhitungan Ekspat PPh Psl 21 Juni 09 KFI (Rev 1)_FINAL Ekspat- 1109" xfId="680" xr:uid="{034FB81C-02FF-4B06-B45D-FF59D910ED36}"/>
    <cellStyle name="a_InputArea_Lampiran Lain SPT 03_Perhitungan Ekspat PPh Psl 21 Juni 09 KFI (Rev 1)_FINAL Ekspat- 1109 2" xfId="681" xr:uid="{17D6B44B-8E88-4CD9-859B-DDF8F0FB9DD8}"/>
    <cellStyle name="a_InputArea_Lampiran Lain SPT 03_Perhitungan Ekspat PPh Psl 21 Juni 09 KFI (Rev 1)_FINAL Ekspat- 1109 2 2" xfId="2257" xr:uid="{CCB0CAA0-5236-4511-BC76-30A5BB4A6825}"/>
    <cellStyle name="a_InputArea_Lampiran Lain SPT 03_Perhitungan Ekspat PPh Psl 21 Juni 09 KFI (Rev 1)_FINAL Ekspat- 1109 3" xfId="2258" xr:uid="{10A9FC71-650A-49FC-8233-90198A8BFBC2}"/>
    <cellStyle name="a_InputArea_Lampiran Lain SPT 03_Perhitungan Ekspat PPh Psl 21 Juni 09 KFI (Rev 1)_PSS - List of PPh 21 - PER 57 - Komisioner  Perantara 2010" xfId="682" xr:uid="{08627547-A53A-49FB-AD39-96DF25D92EC1}"/>
    <cellStyle name="a_InputArea_Lampiran Lain SPT 03_Perhitungan Ekspat PPh Psl 21 Juni 09 KFI (Rev 1)_PSS - List of PPh 21 - PER 57 - Komisioner  Perantara 2010 2" xfId="683" xr:uid="{5E826E9F-28B0-4877-9669-9A5AA1238D85}"/>
    <cellStyle name="a_InputArea_Lampiran Lain SPT 03_Perhitungan Ekspat PPh Psl 21 Juni 09 KFI (Rev 1)_PSS - List of PPh 21 - PER 57 - Komisioner  Perantara 2010 2 2" xfId="2259" xr:uid="{591DFD88-8DF3-4A52-9B1B-7431D9A3A775}"/>
    <cellStyle name="a_InputArea_Lampiran Lain SPT 03_Perhitungan Ekspat PPh Psl 21 Juni 09 KFI (Rev 1)_PSS - List of PPh 21 - PER 57 - Komisioner  Perantara 2010 3" xfId="2260" xr:uid="{DA5C64C3-51A5-4039-B528-ED0CB11BBFD6}"/>
    <cellStyle name="a_InputArea_Lampiran Lain SPT 03_PSS - List of PPh 21 - PER 57 - Komisioner  Perantara 2010" xfId="684" xr:uid="{ABD75968-2432-47F0-93AC-86CECAA12296}"/>
    <cellStyle name="a_InputArea_Lampiran Lain SPT 03_PSS - List of PPh 21 - PER 57 - Komisioner  Perantara 2010 2" xfId="685" xr:uid="{C931583D-E580-4FB0-805A-3A9D2C1B2022}"/>
    <cellStyle name="a_InputArea_Lampiran Lain SPT 03_PSS - List of PPh 21 - PER 57 - Komisioner  Perantara 2010 2 2" xfId="2261" xr:uid="{FFFD6A76-E8E7-47FF-88F7-3B172E59B9E2}"/>
    <cellStyle name="a_InputArea_Lampiran Lain SPT 03_PSS - List of PPh 21 - PER 57 - Komisioner  Perantara 2010 3" xfId="2262" xr:uid="{137B7396-A340-4F4D-BE4E-BA2D37B67790}"/>
    <cellStyle name="a_InputArea_Lampiran Lain SPT 03_SPT_1770_S_Gopikrishna_Srivatsha_Padasala_subbaragava_2007" xfId="686" xr:uid="{3B43D96D-020D-443F-B101-6CA5A71DDE7F}"/>
    <cellStyle name="a_InputArea_Lampiran Lain SPT 03_SPT_1770_S_Gopikrishna_Srivatsha_Padasala_subbaragava_2007 2" xfId="687" xr:uid="{0B0E96DA-FC43-4F06-87C8-E56478DAEF67}"/>
    <cellStyle name="a_InputArea_Lampiran Lain SPT 03_SPT_1770_S_Gopikrishna_Srivatsha_Padasala_subbaragava_2007 2 2" xfId="2263" xr:uid="{15F62971-5810-4942-8D44-42DDED79C349}"/>
    <cellStyle name="a_InputArea_Lampiran Lain SPT 03_SPT_1770_S_Gopikrishna_Srivatsha_Padasala_subbaragava_2007 3" xfId="2264" xr:uid="{4CF8F940-06E5-48FE-937C-5F3BC6726B45}"/>
    <cellStyle name="a_InputArea_Lampiran Lain SPT 03_SPT_1770_S_Gopikrishna_Srivatsha_Padasala_subbaragava_2007_FINAL Ekspat- 0709" xfId="688" xr:uid="{F9101E46-8E59-4801-A0B4-523EF515D57B}"/>
    <cellStyle name="a_InputArea_Lampiran Lain SPT 03_SPT_1770_S_Gopikrishna_Srivatsha_Padasala_subbaragava_2007_FINAL Ekspat- 0709 2" xfId="689" xr:uid="{6019F3DF-E46E-4EC0-B005-A6BD8A1A96B2}"/>
    <cellStyle name="a_InputArea_Lampiran Lain SPT 03_SPT_1770_S_Gopikrishna_Srivatsha_Padasala_subbaragava_2007_FINAL Ekspat- 0709 2 2" xfId="2265" xr:uid="{46EF1F53-96E5-4425-9D29-0AD662B9D811}"/>
    <cellStyle name="a_InputArea_Lampiran Lain SPT 03_SPT_1770_S_Gopikrishna_Srivatsha_Padasala_subbaragava_2007_FINAL Ekspat- 0709 3" xfId="2266" xr:uid="{C3206499-374A-41E3-8285-C739E4275454}"/>
    <cellStyle name="a_InputArea_Lampiran Lain SPT 03_SPT_1770_S_Gopikrishna_Srivatsha_Padasala_subbaragava_2007_FINAL Ekspat- 0809" xfId="690" xr:uid="{BC5A5C62-57BE-45F4-8103-3C33C3255E83}"/>
    <cellStyle name="a_InputArea_Lampiran Lain SPT 03_SPT_1770_S_Gopikrishna_Srivatsha_Padasala_subbaragava_2007_FINAL Ekspat- 0809 2" xfId="691" xr:uid="{B92C8B10-D83A-47E7-ACE0-4B4814E0830F}"/>
    <cellStyle name="a_InputArea_Lampiran Lain SPT 03_SPT_1770_S_Gopikrishna_Srivatsha_Padasala_subbaragava_2007_FINAL Ekspat- 0809 2 2" xfId="2267" xr:uid="{99480411-6FDF-49A9-BDB5-47F92BCCE207}"/>
    <cellStyle name="a_InputArea_Lampiran Lain SPT 03_SPT_1770_S_Gopikrishna_Srivatsha_Padasala_subbaragava_2007_FINAL Ekspat- 0809 3" xfId="2268" xr:uid="{2A719906-32C8-4411-98EE-6FE88D5DC1BB}"/>
    <cellStyle name="a_InputArea_Lampiran Lain SPT 03_SPT_1770_S_Gopikrishna_Srivatsha_Padasala_subbaragava_2007_FINAL Ekspat- 0909" xfId="692" xr:uid="{1A3A6BEC-F45D-431F-8BA0-F5105BB50A11}"/>
    <cellStyle name="a_InputArea_Lampiran Lain SPT 03_SPT_1770_S_Gopikrishna_Srivatsha_Padasala_subbaragava_2007_FINAL Ekspat- 0909 2" xfId="693" xr:uid="{E9565B5A-09E4-42ED-919A-982EB541A672}"/>
    <cellStyle name="a_InputArea_Lampiran Lain SPT 03_SPT_1770_S_Gopikrishna_Srivatsha_Padasala_subbaragava_2007_FINAL Ekspat- 0909 2 2" xfId="2269" xr:uid="{0E995922-E9C1-4ABF-A4C9-148344382511}"/>
    <cellStyle name="a_InputArea_Lampiran Lain SPT 03_SPT_1770_S_Gopikrishna_Srivatsha_Padasala_subbaragava_2007_FINAL Ekspat- 0909 3" xfId="2270" xr:uid="{A604840A-50C7-4E71-AAC3-75DBEC00041D}"/>
    <cellStyle name="a_InputArea_Lampiran Lain SPT 03_SPT_1770_S_Gopikrishna_Srivatsha_Padasala_subbaragava_2007_FINAL Ekspat- 1009" xfId="694" xr:uid="{C661B68B-4528-4ED3-B86D-B8E310678541}"/>
    <cellStyle name="a_InputArea_Lampiran Lain SPT 03_SPT_1770_S_Gopikrishna_Srivatsha_Padasala_subbaragava_2007_FINAL Ekspat- 1009 2" xfId="695" xr:uid="{F55523E9-96F1-461E-8BA5-B63C96DC148D}"/>
    <cellStyle name="a_InputArea_Lampiran Lain SPT 03_SPT_1770_S_Gopikrishna_Srivatsha_Padasala_subbaragava_2007_FINAL Ekspat- 1009 2 2" xfId="2271" xr:uid="{3B06C26D-9E58-442F-9BFB-BF3EB32D4B76}"/>
    <cellStyle name="a_InputArea_Lampiran Lain SPT 03_SPT_1770_S_Gopikrishna_Srivatsha_Padasala_subbaragava_2007_FINAL Ekspat- 1009 3" xfId="2272" xr:uid="{52AE3BA0-ACCC-43F4-BD23-ECB50794AE93}"/>
    <cellStyle name="a_InputArea_Lampiran Lain SPT 03_SPT_1770_S_Gopikrishna_Srivatsha_Padasala_subbaragava_2007_FINAL Ekspat- 1109" xfId="696" xr:uid="{C14C928A-A7C5-4406-B109-FDB76D9272B1}"/>
    <cellStyle name="a_InputArea_Lampiran Lain SPT 03_SPT_1770_S_Gopikrishna_Srivatsha_Padasala_subbaragava_2007_FINAL Ekspat- 1109 2" xfId="697" xr:uid="{39FE40A3-D592-42A9-AD6A-7C5B98D1743B}"/>
    <cellStyle name="a_InputArea_Lampiran Lain SPT 03_SPT_1770_S_Gopikrishna_Srivatsha_Padasala_subbaragava_2007_FINAL Ekspat- 1109 2 2" xfId="2273" xr:uid="{B604CB8B-9C25-4444-A33D-974CC01327BA}"/>
    <cellStyle name="a_InputArea_Lampiran Lain SPT 03_SPT_1770_S_Gopikrishna_Srivatsha_Padasala_subbaragava_2007_FINAL Ekspat- 1109 3" xfId="2274" xr:uid="{D9B191E9-E473-4937-AA18-FCBF712CD419}"/>
    <cellStyle name="a_InputArea_Lampiran Lain SPT 03_SPT_1770_S_Gopikrishna_Srivatsha_Padasala_subbaragava_2007_Perhitungan Ekspat PPh Psl 21 Juli 09 KFI (Rev 1)" xfId="698" xr:uid="{D5C768D4-86F0-417C-8AF3-1F86D8B7F3F7}"/>
    <cellStyle name="a_InputArea_Lampiran Lain SPT 03_SPT_1770_S_Gopikrishna_Srivatsha_Padasala_subbaragava_2007_Perhitungan Ekspat PPh Psl 21 Juli 09 KFI (Rev 1) 2" xfId="699" xr:uid="{D6B085FB-5023-4B98-9EF8-54012CF93E70}"/>
    <cellStyle name="a_InputArea_Lampiran Lain SPT 03_SPT_1770_S_Gopikrishna_Srivatsha_Padasala_subbaragava_2007_Perhitungan Ekspat PPh Psl 21 Juli 09 KFI (Rev 1) 2 2" xfId="2275" xr:uid="{532D0D2C-F06A-4AAD-B47D-4F1408FF5C23}"/>
    <cellStyle name="a_InputArea_Lampiran Lain SPT 03_SPT_1770_S_Gopikrishna_Srivatsha_Padasala_subbaragava_2007_Perhitungan Ekspat PPh Psl 21 Juli 09 KFI (Rev 1) 3" xfId="2276" xr:uid="{A627983A-1A00-4D5A-8A5D-E1C22046F3AD}"/>
    <cellStyle name="a_InputArea_Lampiran Lain SPT 03_SPT_1770_S_Gopikrishna_Srivatsha_Padasala_subbaragava_2007_Perhitungan Ekspat PPh Psl 21 Juli 09 KFI (Rev 1)_PSS - List of PPh 21 - PER 57 - Komisioner  Perantara 2010" xfId="700" xr:uid="{FFC5BB19-2FAF-497F-B99C-1618DDD09738}"/>
    <cellStyle name="a_InputArea_Lampiran Lain SPT 03_SPT_1770_S_Gopikrishna_Srivatsha_Padasala_subbaragava_2007_Perhitungan Ekspat PPh Psl 21 Juli 09 KFI (Rev 1)_PSS - List of PPh 21 - PER 57 - Komisioner  Perantara 2010 2" xfId="701" xr:uid="{21AA0CE5-F7C3-4113-B0FB-DE72617A9F9C}"/>
    <cellStyle name="a_InputArea_Lampiran Lain SPT 03_SPT_1770_S_Gopikrishna_Srivatsha_Padasala_subbaragava_2007_Perhitungan Ekspat PPh Psl 21 Juli 09 KFI (Rev 1)_PSS - List of PPh 21 - PER 57 - Komisioner  Perantara 2010 2 2" xfId="2277" xr:uid="{4A5EA116-195C-4F50-ADE6-E99E1BFA25FE}"/>
    <cellStyle name="a_InputArea_Lampiran Lain SPT 03_SPT_1770_S_Gopikrishna_Srivatsha_Padasala_subbaragava_2007_Perhitungan Ekspat PPh Psl 21 Juli 09 KFI (Rev 1)_PSS - List of PPh 21 - PER 57 - Komisioner  Perantara 2010 3" xfId="2278" xr:uid="{3B7666C7-A2B1-4C6E-8509-053AA33D36F7}"/>
    <cellStyle name="a_InputArea_Lampiran Lain SPT 03_SPT_1770_S_Gopikrishna_Srivatsha_Padasala_subbaragava_2007_Perhitungan Ekspat PPh Psl 21 Juni 09 KFI (Rev 1)" xfId="702" xr:uid="{234C0DC0-B231-4FCD-9490-2411B7950E34}"/>
    <cellStyle name="a_InputArea_Lampiran Lain SPT 03_SPT_1770_S_Gopikrishna_Srivatsha_Padasala_subbaragava_2007_Perhitungan Ekspat PPh Psl 21 Juni 09 KFI (Rev 1) 2" xfId="703" xr:uid="{0CE1BEDB-6043-40F3-85E5-3949F890BAFD}"/>
    <cellStyle name="a_InputArea_Lampiran Lain SPT 03_SPT_1770_S_Gopikrishna_Srivatsha_Padasala_subbaragava_2007_Perhitungan Ekspat PPh Psl 21 Juni 09 KFI (Rev 1) 2 2" xfId="2279" xr:uid="{BF98D35E-49E5-47FC-A0B8-3C67155150C6}"/>
    <cellStyle name="a_InputArea_Lampiran Lain SPT 03_SPT_1770_S_Gopikrishna_Srivatsha_Padasala_subbaragava_2007_Perhitungan Ekspat PPh Psl 21 Juni 09 KFI (Rev 1) 3" xfId="2280" xr:uid="{6249F67F-D0C7-42BF-9F21-CB15665E478B}"/>
    <cellStyle name="a_InputArea_Lampiran Lain SPT 03_SPT_1770_S_Gopikrishna_Srivatsha_Padasala_subbaragava_2007_Perhitungan Ekspat PPh Psl 21 Juni 09 KFI (Rev 1)_PSS - List of PPh 21 - PER 57 - Komisioner  Perantara 2010" xfId="704" xr:uid="{554DD4BB-1625-4E65-B431-6A5CE42749D0}"/>
    <cellStyle name="a_InputArea_Lampiran Lain SPT 03_SPT_1770_S_Gopikrishna_Srivatsha_Padasala_subbaragava_2007_Perhitungan Ekspat PPh Psl 21 Juni 09 KFI (Rev 1)_PSS - List of PPh 21 - PER 57 - Komisioner  Perantara 2010 2" xfId="705" xr:uid="{747489D2-B1D2-43A6-B099-C85B107A7E9E}"/>
    <cellStyle name="a_InputArea_Lampiran Lain SPT 03_SPT_1770_S_Gopikrishna_Srivatsha_Padasala_subbaragava_2007_Perhitungan Ekspat PPh Psl 21 Juni 09 KFI (Rev 1)_PSS - List of PPh 21 - PER 57 - Komisioner  Perantara 2010 2 2" xfId="2281" xr:uid="{02B5BE53-9059-4EF7-850E-BCDF51F6887A}"/>
    <cellStyle name="a_InputArea_Lampiran Lain SPT 03_SPT_1770_S_Gopikrishna_Srivatsha_Padasala_subbaragava_2007_Perhitungan Ekspat PPh Psl 21 Juni 09 KFI (Rev 1)_PSS - List of PPh 21 - PER 57 - Komisioner  Perantara 2010 3" xfId="2282" xr:uid="{DC71D1CA-904B-4A3C-AA02-E9E5F794A1A6}"/>
    <cellStyle name="a_InputArea_Lampiran Lain SPT 03_SPT_1770_S_Gopikrishna_Srivatsha_Padasala_subbaragava_2007_PSS - List of PPh 21 - PER 57 - Komisioner  Perantara 2010" xfId="706" xr:uid="{D3250C77-F2F2-4C79-ACDC-BCC090DCAB2E}"/>
    <cellStyle name="a_InputArea_Lampiran Lain SPT 03_SPT_1770_S_Gopikrishna_Srivatsha_Padasala_subbaragava_2007_PSS - List of PPh 21 - PER 57 - Komisioner  Perantara 2010 2" xfId="707" xr:uid="{142168FB-D228-4BE0-9886-B3771DFDF494}"/>
    <cellStyle name="a_InputArea_Lampiran Lain SPT 03_SPT_1770_S_Gopikrishna_Srivatsha_Padasala_subbaragava_2007_PSS - List of PPh 21 - PER 57 - Komisioner  Perantara 2010 2 2" xfId="2283" xr:uid="{2EE262FE-635B-4216-B94C-0EAFFD6CB137}"/>
    <cellStyle name="a_InputArea_Lampiran Lain SPT 03_SPT_1770_S_Gopikrishna_Srivatsha_Padasala_subbaragava_2007_PSS - List of PPh 21 - PER 57 - Komisioner  Perantara 2010 3" xfId="2284" xr:uid="{B63700C3-2A6A-4DAD-AB13-041FB4967ECE}"/>
    <cellStyle name="a_InputArea_Lampiran Lain SPT 03_Tax Calc. 21 KFCI - HO" xfId="708" xr:uid="{C4E3E37E-C0D4-4D84-99C7-017BE644C47D}"/>
    <cellStyle name="a_InputArea_Lampiran Lain SPT 03_Tax Calc. 21 KFCI - HO 2" xfId="709" xr:uid="{5DC44585-7C68-4E81-8290-0026B12FFBB7}"/>
    <cellStyle name="a_InputArea_Lampiran Lain SPT 03_Tax Calc. 21 KFCI - HO 2 2" xfId="2285" xr:uid="{9E7B321E-EAC0-45E7-A730-041C99E7622D}"/>
    <cellStyle name="a_InputArea_Lampiran Lain SPT 03_Tax Calc. 21 KFCI - HO 3" xfId="2286" xr:uid="{1EDCF7F7-BDC3-4A60-B403-84A6DD54D199}"/>
    <cellStyle name="a_InputArea_lampiran Lain SPT 2" xfId="710" xr:uid="{308B3A15-9562-4A2E-8BB3-C054F6EC1131}"/>
    <cellStyle name="a_InputArea_lampiran Lain SPT 2 2" xfId="2287" xr:uid="{E2E48B44-1B79-4CDA-BF76-ADB6225C5105}"/>
    <cellStyle name="a_InputArea_Lampiran Lain SPT 2004" xfId="711" xr:uid="{A07475C0-6370-4430-B0D1-F00C254F3291}"/>
    <cellStyle name="a_InputArea_Lampiran Lain SPT 2004 2" xfId="712" xr:uid="{117F09C4-7CBE-4D89-9C7A-03B2FD344894}"/>
    <cellStyle name="a_InputArea_Lampiran Lain SPT 2004 2 2" xfId="2288" xr:uid="{2810571D-BC2C-4FC1-A743-918B663331D8}"/>
    <cellStyle name="a_InputArea_Lampiran Lain SPT 2004 3" xfId="2289" xr:uid="{6B7ED3A9-D41D-4299-B8E9-6F727910E72D}"/>
    <cellStyle name="a_InputArea_Lampiran Lain SPT 2004_03 ST - by HBNP Revisi 060409" xfId="713" xr:uid="{B3EC5D22-ADA1-49B5-923D-116C31531444}"/>
    <cellStyle name="a_InputArea_Lampiran Lain SPT 2004_03 ST - by HBNP Revisi 060409 2" xfId="714" xr:uid="{55207758-94F9-4CAE-A6DD-BA93F8D8A99A}"/>
    <cellStyle name="a_InputArea_Lampiran Lain SPT 2004_03 ST - by HBNP Revisi 060409 2 2" xfId="2290" xr:uid="{8F6C142F-F338-405E-B765-936D8751515F}"/>
    <cellStyle name="a_InputArea_Lampiran Lain SPT 2004_03 ST - by HBNP Revisi 060409 3" xfId="2291" xr:uid="{41E604BB-6F5C-458E-BFE6-FD8D6B78F8A1}"/>
    <cellStyle name="a_InputArea_Lampiran Lain SPT 2004_Book2" xfId="715" xr:uid="{E9787BC1-7363-4297-B05D-25E0402902A0}"/>
    <cellStyle name="a_InputArea_Lampiran Lain SPT 2004_Book2 2" xfId="716" xr:uid="{E1FBF7BC-6A88-4F61-9C84-AD2DA93BC069}"/>
    <cellStyle name="a_InputArea_Lampiran Lain SPT 2004_Book2 2 2" xfId="2292" xr:uid="{418EE014-69B9-4B71-809E-7875063923B9}"/>
    <cellStyle name="a_InputArea_Lampiran Lain SPT 2004_Book2 3" xfId="2293" xr:uid="{87028D49-79FC-452B-9C2C-A3FE04AE15EE}"/>
    <cellStyle name="a_InputArea_Lampiran Lain SPT 2004_FINAL Ekspat- 1009" xfId="717" xr:uid="{701316A7-AEC4-45F0-BB2D-CD045712E6B3}"/>
    <cellStyle name="a_InputArea_Lampiran Lain SPT 2004_FINAL Ekspat- 1009 2" xfId="718" xr:uid="{51C8C09A-2589-43DA-9E23-FEB639E47C41}"/>
    <cellStyle name="a_InputArea_Lampiran Lain SPT 2004_FINAL Ekspat- 1009 2 2" xfId="2294" xr:uid="{F2802E09-D963-4C3B-84B0-EF9F87A483BA}"/>
    <cellStyle name="a_InputArea_Lampiran Lain SPT 2004_FINAL Ekspat- 1009 3" xfId="2295" xr:uid="{DD1EC099-8781-465A-83C0-7F52E49DD21A}"/>
    <cellStyle name="a_InputArea_Lampiran Lain SPT 2004_FINAL Ekspat- 1109" xfId="719" xr:uid="{03406765-3A79-4F05-83F5-7592CDA4A33C}"/>
    <cellStyle name="a_InputArea_Lampiran Lain SPT 2004_FINAL Ekspat- 1109 2" xfId="720" xr:uid="{E4C97AC2-8838-4660-84E3-7015966BB27F}"/>
    <cellStyle name="a_InputArea_Lampiran Lain SPT 2004_FINAL Ekspat- 1109 2 2" xfId="2296" xr:uid="{B9BB4DAD-0145-445E-A5B9-79900712786E}"/>
    <cellStyle name="a_InputArea_Lampiran Lain SPT 2004_FINAL Ekspat- 1109 3" xfId="2297" xr:uid="{862B5EAE-DE82-45FB-A81A-6E366C00B987}"/>
    <cellStyle name="a_InputArea_Lampiran Lain SPT 2004_HBEJ" xfId="721" xr:uid="{63686C04-D9A4-426D-ACD5-7F6A4B2A933D}"/>
    <cellStyle name="a_InputArea_Lampiran Lain SPT 2004_HBEJ 2" xfId="722" xr:uid="{57CC4A7B-551C-4EA5-8B75-CE65BBE2084F}"/>
    <cellStyle name="a_InputArea_Lampiran Lain SPT 2004_HBEJ 2 2" xfId="2298" xr:uid="{45FC471B-CE11-4790-85EE-ED7D216A65B9}"/>
    <cellStyle name="a_InputArea_Lampiran Lain SPT 2004_HBEJ 3" xfId="2299" xr:uid="{9C2F5CE2-4DC4-4D74-A4AD-70EA77FAC307}"/>
    <cellStyle name="a_InputArea_Lampiran Lain SPT 2004_HBEJ_03 ST - by HBNP Revisi 060409" xfId="723" xr:uid="{B0237646-38FF-4FA5-82C2-78F277103798}"/>
    <cellStyle name="a_InputArea_Lampiran Lain SPT 2004_HBEJ_03 ST - by HBNP Revisi 060409 2" xfId="724" xr:uid="{DD87D7A9-35CE-43B2-93F0-45BF362E875B}"/>
    <cellStyle name="a_InputArea_Lampiran Lain SPT 2004_HBEJ_03 ST - by HBNP Revisi 060409 2 2" xfId="2300" xr:uid="{FCE9649A-7BF6-4D54-9A43-AA7B89EAC66D}"/>
    <cellStyle name="a_InputArea_Lampiran Lain SPT 2004_HBEJ_03 ST - by HBNP Revisi 060409 3" xfId="2301" xr:uid="{6A9E1C89-7E11-4395-A4AF-1200CDFC1A02}"/>
    <cellStyle name="a_InputArea_Lampiran Lain SPT 2004_HBEJ_Book2" xfId="725" xr:uid="{DEF5665E-FB90-417C-9D65-B72ED8B13DB3}"/>
    <cellStyle name="a_InputArea_Lampiran Lain SPT 2004_HBEJ_Book2 2" xfId="726" xr:uid="{EF91995D-9302-4465-8CE1-AE7D1FDD56F3}"/>
    <cellStyle name="a_InputArea_Lampiran Lain SPT 2004_HBEJ_Book2 2 2" xfId="2302" xr:uid="{72698D4C-1DB6-47D3-85A7-E09F8D538320}"/>
    <cellStyle name="a_InputArea_Lampiran Lain SPT 2004_HBEJ_Book2 3" xfId="2303" xr:uid="{51AE05A8-5EC4-4EB8-8B23-7130B09ED187}"/>
    <cellStyle name="a_InputArea_Lampiran Lain SPT 2004_HBEJ_FINAL Ekspat- 1009" xfId="727" xr:uid="{8CDF30CE-5B92-4D66-A303-765C2443F1F7}"/>
    <cellStyle name="a_InputArea_Lampiran Lain SPT 2004_HBEJ_FINAL Ekspat- 1009 2" xfId="728" xr:uid="{6D458AD5-E986-472A-A5DF-8ACC87D61743}"/>
    <cellStyle name="a_InputArea_Lampiran Lain SPT 2004_HBEJ_FINAL Ekspat- 1009 2 2" xfId="2304" xr:uid="{817185A7-2DD2-4C9D-BC1F-2B66501426E2}"/>
    <cellStyle name="a_InputArea_Lampiran Lain SPT 2004_HBEJ_FINAL Ekspat- 1009 3" xfId="2305" xr:uid="{0B7A76CF-5A84-4B1A-A840-E83C67B1F595}"/>
    <cellStyle name="a_InputArea_Lampiran Lain SPT 2004_HBEJ_FINAL Ekspat- 1109" xfId="729" xr:uid="{55761BC8-6CB3-4EC2-B7F2-A7E7271397D2}"/>
    <cellStyle name="a_InputArea_Lampiran Lain SPT 2004_HBEJ_FINAL Ekspat- 1109 2" xfId="730" xr:uid="{F8913728-E133-417F-97E2-0E89D468DE28}"/>
    <cellStyle name="a_InputArea_Lampiran Lain SPT 2004_HBEJ_FINAL Ekspat- 1109 2 2" xfId="2306" xr:uid="{93A934D0-AE30-499F-8D0D-E83D9B968810}"/>
    <cellStyle name="a_InputArea_Lampiran Lain SPT 2004_HBEJ_FINAL Ekspat- 1109 3" xfId="2307" xr:uid="{51D37A93-9605-40D3-997F-F2C667FA31DE}"/>
    <cellStyle name="a_InputArea_Lampiran Lain SPT 2004_HBEJ_Perhitungan Ekspat PPh Psl 21 Juni 09 KFI (Rev 1)" xfId="731" xr:uid="{0046D723-7C4E-461A-8904-BCBE916F7E5A}"/>
    <cellStyle name="a_InputArea_Lampiran Lain SPT 2004_HBEJ_Perhitungan Ekspat PPh Psl 21 Juni 09 KFI (Rev 1) 2" xfId="732" xr:uid="{A4A5E18D-4A0E-4A44-AD37-CA713F0BA8C3}"/>
    <cellStyle name="a_InputArea_Lampiran Lain SPT 2004_HBEJ_Perhitungan Ekspat PPh Psl 21 Juni 09 KFI (Rev 1) 2 2" xfId="2308" xr:uid="{A333E30E-A5FB-418D-82AA-8C35EB4BA4BA}"/>
    <cellStyle name="a_InputArea_Lampiran Lain SPT 2004_HBEJ_Perhitungan Ekspat PPh Psl 21 Juni 09 KFI (Rev 1) 3" xfId="2309" xr:uid="{F84207E4-E64E-4E31-A1AD-04C41298BBD9}"/>
    <cellStyle name="a_InputArea_Lampiran Lain SPT 2004_HBEJ_Perhitungan Ekspat PPh Psl 21 Juni 09 KFI (Rev 1)_Book2" xfId="733" xr:uid="{564432BC-8998-4521-B3D6-61CF486827FA}"/>
    <cellStyle name="a_InputArea_Lampiran Lain SPT 2004_HBEJ_Perhitungan Ekspat PPh Psl 21 Juni 09 KFI (Rev 1)_Book2 2" xfId="734" xr:uid="{77C7BC09-A056-4541-A461-45D11229AEE0}"/>
    <cellStyle name="a_InputArea_Lampiran Lain SPT 2004_HBEJ_Perhitungan Ekspat PPh Psl 21 Juni 09 KFI (Rev 1)_Book2 2 2" xfId="2310" xr:uid="{27E3ED73-437D-4221-8BED-FFB138D51105}"/>
    <cellStyle name="a_InputArea_Lampiran Lain SPT 2004_HBEJ_Perhitungan Ekspat PPh Psl 21 Juni 09 KFI (Rev 1)_Book2 3" xfId="2311" xr:uid="{517F63A9-26ED-4D44-B45E-E14B784D7F5B}"/>
    <cellStyle name="a_InputArea_Lampiran Lain SPT 2004_HBEJ_Perhitungan Ekspat PPh Psl 21 Juni 09 KFI (Rev 1)_FINAL Ekspat- 1109" xfId="735" xr:uid="{4207BBDC-0D36-4BED-AA78-2898D8837A18}"/>
    <cellStyle name="a_InputArea_Lampiran Lain SPT 2004_HBEJ_Perhitungan Ekspat PPh Psl 21 Juni 09 KFI (Rev 1)_FINAL Ekspat- 1109 2" xfId="736" xr:uid="{5AA3C8BB-9580-4F61-9E41-F4446BEC8F48}"/>
    <cellStyle name="a_InputArea_Lampiran Lain SPT 2004_HBEJ_Perhitungan Ekspat PPh Psl 21 Juni 09 KFI (Rev 1)_FINAL Ekspat- 1109 2 2" xfId="2312" xr:uid="{D597E358-45A5-452B-A086-C2A839133862}"/>
    <cellStyle name="a_InputArea_Lampiran Lain SPT 2004_HBEJ_Perhitungan Ekspat PPh Psl 21 Juni 09 KFI (Rev 1)_FINAL Ekspat- 1109 3" xfId="2313" xr:uid="{CE9770F7-0079-4093-B08F-FA42C9E137B2}"/>
    <cellStyle name="a_InputArea_Lampiran Lain SPT 2004_HBEJ_Perhitungan Ekspat PPh Psl 21 Juni 09 KFI (Rev 1)_PSS - List of PPh 21 - PER 57 - Komisioner  Perantara 2010" xfId="737" xr:uid="{EE43CB8D-D40B-4C3E-B356-641591FA005C}"/>
    <cellStyle name="a_InputArea_Lampiran Lain SPT 2004_HBEJ_Perhitungan Ekspat PPh Psl 21 Juni 09 KFI (Rev 1)_PSS - List of PPh 21 - PER 57 - Komisioner  Perantara 2010 2" xfId="738" xr:uid="{9971A962-4388-4A8A-A193-11D797F9CDD6}"/>
    <cellStyle name="a_InputArea_Lampiran Lain SPT 2004_HBEJ_Perhitungan Ekspat PPh Psl 21 Juni 09 KFI (Rev 1)_PSS - List of PPh 21 - PER 57 - Komisioner  Perantara 2010 2 2" xfId="2314" xr:uid="{90BF7569-1D46-46D8-9B0B-8F1BCFA8BF80}"/>
    <cellStyle name="a_InputArea_Lampiran Lain SPT 2004_HBEJ_Perhitungan Ekspat PPh Psl 21 Juni 09 KFI (Rev 1)_PSS - List of PPh 21 - PER 57 - Komisioner  Perantara 2010 3" xfId="2315" xr:uid="{0F09B0FE-571E-4F96-897D-81AD6C87755F}"/>
    <cellStyle name="a_InputArea_Lampiran Lain SPT 2004_HBEJ_PSS - List of PPh 21 - PER 57 - Komisioner  Perantara 2010" xfId="739" xr:uid="{54EFF590-E979-4BF7-8F92-CE522CC0A23F}"/>
    <cellStyle name="a_InputArea_Lampiran Lain SPT 2004_HBEJ_PSS - List of PPh 21 - PER 57 - Komisioner  Perantara 2010 2" xfId="740" xr:uid="{B465F712-9CB4-4985-9F87-9BF16D486951}"/>
    <cellStyle name="a_InputArea_Lampiran Lain SPT 2004_HBEJ_PSS - List of PPh 21 - PER 57 - Komisioner  Perantara 2010 2 2" xfId="2316" xr:uid="{929BC0C9-1FD2-4CE2-857B-DAA31CD8776C}"/>
    <cellStyle name="a_InputArea_Lampiran Lain SPT 2004_HBEJ_PSS - List of PPh 21 - PER 57 - Komisioner  Perantara 2010 3" xfId="2317" xr:uid="{CDB71DE2-D833-4C6E-B4EA-C564DF2764C5}"/>
    <cellStyle name="a_InputArea_Lampiran Lain SPT 2004_Perhitungan Ekspat PPh Psl 21 Juni 09 KFI (Rev 1)" xfId="741" xr:uid="{CF9BD1AD-E9A3-4DE9-BFA9-D536D6C5F149}"/>
    <cellStyle name="a_InputArea_Lampiran Lain SPT 2004_Perhitungan Ekspat PPh Psl 21 Juni 09 KFI (Rev 1) 2" xfId="742" xr:uid="{10AA5BE9-75B1-4B5F-B3DF-55A339B18DDC}"/>
    <cellStyle name="a_InputArea_Lampiran Lain SPT 2004_Perhitungan Ekspat PPh Psl 21 Juni 09 KFI (Rev 1) 2 2" xfId="2318" xr:uid="{B56ABF1F-FE89-4DE0-8F2D-B0116547A283}"/>
    <cellStyle name="a_InputArea_Lampiran Lain SPT 2004_Perhitungan Ekspat PPh Psl 21 Juni 09 KFI (Rev 1) 3" xfId="2319" xr:uid="{12DF5E3D-22A6-43B7-9EC6-3F4E1AA414F2}"/>
    <cellStyle name="a_InputArea_Lampiran Lain SPT 2004_Perhitungan Ekspat PPh Psl 21 Juni 09 KFI (Rev 1)_Book2" xfId="743" xr:uid="{6BD7CBFC-789B-41A8-856D-7024A631794F}"/>
    <cellStyle name="a_InputArea_Lampiran Lain SPT 2004_Perhitungan Ekspat PPh Psl 21 Juni 09 KFI (Rev 1)_Book2 2" xfId="744" xr:uid="{93842EFB-8BDA-45F6-B160-1DB0DA68409F}"/>
    <cellStyle name="a_InputArea_Lampiran Lain SPT 2004_Perhitungan Ekspat PPh Psl 21 Juni 09 KFI (Rev 1)_Book2 2 2" xfId="2320" xr:uid="{0A471039-5488-4BB3-A01E-23EB78943F94}"/>
    <cellStyle name="a_InputArea_Lampiran Lain SPT 2004_Perhitungan Ekspat PPh Psl 21 Juni 09 KFI (Rev 1)_Book2 3" xfId="2321" xr:uid="{A752B67D-6466-4705-A40E-999E97ED2F00}"/>
    <cellStyle name="a_InputArea_Lampiran Lain SPT 2004_Perhitungan Ekspat PPh Psl 21 Juni 09 KFI (Rev 1)_FINAL Ekspat- 1109" xfId="745" xr:uid="{48407C6F-B53E-440F-A763-DFB353F8DFA4}"/>
    <cellStyle name="a_InputArea_Lampiran Lain SPT 2004_Perhitungan Ekspat PPh Psl 21 Juni 09 KFI (Rev 1)_FINAL Ekspat- 1109 2" xfId="746" xr:uid="{0FD1DA21-6880-4A66-A466-F35D8EBCF32F}"/>
    <cellStyle name="a_InputArea_Lampiran Lain SPT 2004_Perhitungan Ekspat PPh Psl 21 Juni 09 KFI (Rev 1)_FINAL Ekspat- 1109 2 2" xfId="2322" xr:uid="{E5957AC3-4C1C-43C2-8991-FA39D9E6F17E}"/>
    <cellStyle name="a_InputArea_Lampiran Lain SPT 2004_Perhitungan Ekspat PPh Psl 21 Juni 09 KFI (Rev 1)_FINAL Ekspat- 1109 3" xfId="2323" xr:uid="{0E1C9BF3-C686-468C-BA8F-B551A52C5CFA}"/>
    <cellStyle name="a_InputArea_Lampiran Lain SPT 2004_Perhitungan Ekspat PPh Psl 21 Juni 09 KFI (Rev 1)_PSS - List of PPh 21 - PER 57 - Komisioner  Perantara 2010" xfId="747" xr:uid="{7CFDF84C-092E-45A1-AF3D-7AF8B47FBF73}"/>
    <cellStyle name="a_InputArea_Lampiran Lain SPT 2004_Perhitungan Ekspat PPh Psl 21 Juni 09 KFI (Rev 1)_PSS - List of PPh 21 - PER 57 - Komisioner  Perantara 2010 2" xfId="748" xr:uid="{62E7EBA9-DD5C-41D6-A6B4-D40231AFF08D}"/>
    <cellStyle name="a_InputArea_Lampiran Lain SPT 2004_Perhitungan Ekspat PPh Psl 21 Juni 09 KFI (Rev 1)_PSS - List of PPh 21 - PER 57 - Komisioner  Perantara 2010 2 2" xfId="2324" xr:uid="{FEAAAF4A-7E25-44AF-BBBA-0D22511BD7E7}"/>
    <cellStyle name="a_InputArea_Lampiran Lain SPT 2004_Perhitungan Ekspat PPh Psl 21 Juni 09 KFI (Rev 1)_PSS - List of PPh 21 - PER 57 - Komisioner  Perantara 2010 3" xfId="2325" xr:uid="{0644B47E-FB5D-44BE-AFBE-8ADB19577E81}"/>
    <cellStyle name="a_InputArea_Lampiran Lain SPT 2004_PSS - List of PPh 21 - PER 57 - Komisioner  Perantara 2010" xfId="749" xr:uid="{D16FFB6B-0A19-4A7E-B4A0-87ABCDE59A8D}"/>
    <cellStyle name="a_InputArea_Lampiran Lain SPT 2004_PSS - List of PPh 21 - PER 57 - Komisioner  Perantara 2010 2" xfId="750" xr:uid="{33382D78-0C4A-4236-B21E-D6395CACC2D8}"/>
    <cellStyle name="a_InputArea_Lampiran Lain SPT 2004_PSS - List of PPh 21 - PER 57 - Komisioner  Perantara 2010 2 2" xfId="2326" xr:uid="{30982311-1D50-4D17-A247-5BCEC0BE926A}"/>
    <cellStyle name="a_InputArea_Lampiran Lain SPT 2004_PSS - List of PPh 21 - PER 57 - Komisioner  Perantara 2010 3" xfId="2327" xr:uid="{49811301-F142-4664-A1D3-6984A26066A3}"/>
    <cellStyle name="a_InputArea_Lampiran Lain SPT 2005" xfId="751" xr:uid="{248A7016-3864-446B-828A-322E7637F308}"/>
    <cellStyle name="a_InputArea_Lampiran Lain SPT 2005 2" xfId="752" xr:uid="{24675770-0BB0-4FA6-9DE5-7F50DD4002DA}"/>
    <cellStyle name="a_InputArea_Lampiran Lain SPT 2005 2 2" xfId="2328" xr:uid="{9E8986F3-31F5-4F50-AE19-7D075C610C0D}"/>
    <cellStyle name="a_InputArea_Lampiran Lain SPT 2005 3" xfId="2329" xr:uid="{5C0D89BA-C2C4-41A8-B3CF-7469263DBAFE}"/>
    <cellStyle name="a_InputArea_Lampiran Lain SPT 2005_03 ST - by HBNP Revisi 060409" xfId="753" xr:uid="{A8757F73-2521-4F83-9F16-FC6A654F42FE}"/>
    <cellStyle name="a_InputArea_Lampiran Lain SPT 2005_03 ST - by HBNP Revisi 060409 2" xfId="754" xr:uid="{6471D11E-0E23-4DC3-8191-986092A6AFF6}"/>
    <cellStyle name="a_InputArea_Lampiran Lain SPT 2005_03 ST - by HBNP Revisi 060409 2 2" xfId="2330" xr:uid="{98AA6FE4-44A4-42A4-BF6D-5F811538143D}"/>
    <cellStyle name="a_InputArea_Lampiran Lain SPT 2005_03 ST - by HBNP Revisi 060409 3" xfId="2331" xr:uid="{80DCBDA0-E854-4863-B88F-B9B621368C22}"/>
    <cellStyle name="a_InputArea_Lampiran Lain SPT 2005_Book2" xfId="755" xr:uid="{6895BEDD-5A39-4DC8-89AE-8C81052F8F52}"/>
    <cellStyle name="a_InputArea_Lampiran Lain SPT 2005_Book2 2" xfId="756" xr:uid="{2663DED5-BFAC-482A-8315-058204587833}"/>
    <cellStyle name="a_InputArea_Lampiran Lain SPT 2005_Book2 2 2" xfId="2332" xr:uid="{298FC977-984B-4DBF-AB83-FFF81CD4DB45}"/>
    <cellStyle name="a_InputArea_Lampiran Lain SPT 2005_Book2 3" xfId="2333" xr:uid="{96A24E33-3788-407E-8A6A-9AB3B675F9C2}"/>
    <cellStyle name="a_InputArea_Lampiran Lain SPT 2005_FINAL Ekspat- 1009" xfId="757" xr:uid="{7BCB8929-01A4-408D-B0FF-3536607F34E7}"/>
    <cellStyle name="a_InputArea_Lampiran Lain SPT 2005_FINAL Ekspat- 1009 2" xfId="758" xr:uid="{AB7AA393-EE50-421D-9770-18FFC5EFEC28}"/>
    <cellStyle name="a_InputArea_Lampiran Lain SPT 2005_FINAL Ekspat- 1009 2 2" xfId="2334" xr:uid="{8D4A25C7-0344-4DF8-8917-F0CD64AF9F43}"/>
    <cellStyle name="a_InputArea_Lampiran Lain SPT 2005_FINAL Ekspat- 1009 3" xfId="2335" xr:uid="{AC6D6B4C-9E76-4793-899A-298443B689FD}"/>
    <cellStyle name="a_InputArea_Lampiran Lain SPT 2005_FINAL Ekspat- 1109" xfId="759" xr:uid="{DDEDD660-C65A-4895-939B-40210E4D65B4}"/>
    <cellStyle name="a_InputArea_Lampiran Lain SPT 2005_FINAL Ekspat- 1109 2" xfId="760" xr:uid="{C652AAC7-DC75-4A28-AEA7-1346B897C398}"/>
    <cellStyle name="a_InputArea_Lampiran Lain SPT 2005_FINAL Ekspat- 1109 2 2" xfId="2336" xr:uid="{F2E20C79-B956-479B-953B-D31929C52B52}"/>
    <cellStyle name="a_InputArea_Lampiran Lain SPT 2005_FINAL Ekspat- 1109 3" xfId="2337" xr:uid="{6128FC5F-7811-4041-8422-DC366B89FC1A}"/>
    <cellStyle name="a_InputArea_Lampiran Lain SPT 2005_Perhitungan Ekspat PPh Psl 21 Juni 09 KFI (Rev 1)" xfId="761" xr:uid="{115FB319-5E6E-4DE2-A03B-F82E3A406F60}"/>
    <cellStyle name="a_InputArea_Lampiran Lain SPT 2005_Perhitungan Ekspat PPh Psl 21 Juni 09 KFI (Rev 1) 2" xfId="762" xr:uid="{98EA7A95-E776-4C83-B982-078A34F4393D}"/>
    <cellStyle name="a_InputArea_Lampiran Lain SPT 2005_Perhitungan Ekspat PPh Psl 21 Juni 09 KFI (Rev 1) 2 2" xfId="2338" xr:uid="{4222CA23-88F7-412D-A331-9B76D698DFBE}"/>
    <cellStyle name="a_InputArea_Lampiran Lain SPT 2005_Perhitungan Ekspat PPh Psl 21 Juni 09 KFI (Rev 1) 3" xfId="2339" xr:uid="{13FC9BDC-68D2-4B54-B9A3-8144D8BA22D6}"/>
    <cellStyle name="a_InputArea_Lampiran Lain SPT 2005_Perhitungan Ekspat PPh Psl 21 Juni 09 KFI (Rev 1)_Book2" xfId="763" xr:uid="{F82370D6-DA0A-4648-B8A3-19316E088874}"/>
    <cellStyle name="a_InputArea_Lampiran Lain SPT 2005_Perhitungan Ekspat PPh Psl 21 Juni 09 KFI (Rev 1)_Book2 2" xfId="764" xr:uid="{50C3844E-397A-4A6C-B107-789F5161502B}"/>
    <cellStyle name="a_InputArea_Lampiran Lain SPT 2005_Perhitungan Ekspat PPh Psl 21 Juni 09 KFI (Rev 1)_Book2 2 2" xfId="2340" xr:uid="{F6E29903-9EB6-4904-91D7-42BAFB9AA97C}"/>
    <cellStyle name="a_InputArea_Lampiran Lain SPT 2005_Perhitungan Ekspat PPh Psl 21 Juni 09 KFI (Rev 1)_Book2 3" xfId="2341" xr:uid="{F9865C7D-5D95-464B-AE3F-16494DB18CAE}"/>
    <cellStyle name="a_InputArea_Lampiran Lain SPT 2005_Perhitungan Ekspat PPh Psl 21 Juni 09 KFI (Rev 1)_FINAL Ekspat- 1109" xfId="765" xr:uid="{B51D037C-7368-4FB3-8082-FF21D771042D}"/>
    <cellStyle name="a_InputArea_Lampiran Lain SPT 2005_Perhitungan Ekspat PPh Psl 21 Juni 09 KFI (Rev 1)_FINAL Ekspat- 1109 2" xfId="766" xr:uid="{0E0D805C-5099-4379-8D2D-A8E5C819E4C6}"/>
    <cellStyle name="a_InputArea_Lampiran Lain SPT 2005_Perhitungan Ekspat PPh Psl 21 Juni 09 KFI (Rev 1)_FINAL Ekspat- 1109 2 2" xfId="2342" xr:uid="{44862C78-2356-448E-8041-D0328EAA90F9}"/>
    <cellStyle name="a_InputArea_Lampiran Lain SPT 2005_Perhitungan Ekspat PPh Psl 21 Juni 09 KFI (Rev 1)_FINAL Ekspat- 1109 3" xfId="2343" xr:uid="{39060F42-8E1E-430D-9475-2F42FA381808}"/>
    <cellStyle name="a_InputArea_Lampiran Lain SPT 2005_Perhitungan Ekspat PPh Psl 21 Juni 09 KFI (Rev 1)_PSS - List of PPh 21 - PER 57 - Komisioner  Perantara 2010" xfId="767" xr:uid="{CD46F037-D8E7-49B4-B872-E07F20A7FD67}"/>
    <cellStyle name="a_InputArea_Lampiran Lain SPT 2005_Perhitungan Ekspat PPh Psl 21 Juni 09 KFI (Rev 1)_PSS - List of PPh 21 - PER 57 - Komisioner  Perantara 2010 2" xfId="768" xr:uid="{6CD7E5FB-E11D-434E-959C-84771B886BB2}"/>
    <cellStyle name="a_InputArea_Lampiran Lain SPT 2005_Perhitungan Ekspat PPh Psl 21 Juni 09 KFI (Rev 1)_PSS - List of PPh 21 - PER 57 - Komisioner  Perantara 2010 2 2" xfId="2344" xr:uid="{91835E7F-D182-40B7-8DAE-C2B0E6C9E2FC}"/>
    <cellStyle name="a_InputArea_Lampiran Lain SPT 2005_Perhitungan Ekspat PPh Psl 21 Juni 09 KFI (Rev 1)_PSS - List of PPh 21 - PER 57 - Komisioner  Perantara 2010 3" xfId="2345" xr:uid="{075BA7CB-B4AB-4564-9CC8-E1E46C7479D9}"/>
    <cellStyle name="a_InputArea_Lampiran Lain SPT 2005_PSS - List of PPh 21 - PER 57 - Komisioner  Perantara 2010" xfId="769" xr:uid="{798FDB09-BFA8-4072-9B47-29A6DD3F1EDB}"/>
    <cellStyle name="a_InputArea_Lampiran Lain SPT 2005_PSS - List of PPh 21 - PER 57 - Komisioner  Perantara 2010 2" xfId="770" xr:uid="{2C1C2404-F207-40D7-BFCB-B52D292187E1}"/>
    <cellStyle name="a_InputArea_Lampiran Lain SPT 2005_PSS - List of PPh 21 - PER 57 - Komisioner  Perantara 2010 2 2" xfId="2346" xr:uid="{BCCA7275-814E-4BEE-8762-3F16E22FA9C3}"/>
    <cellStyle name="a_InputArea_Lampiran Lain SPT 2005_PSS - List of PPh 21 - PER 57 - Komisioner  Perantara 2010 3" xfId="2347" xr:uid="{46DDA513-3DBF-4F50-A5B0-E2C70942B25C}"/>
    <cellStyle name="a_InputArea_lampiran Lain SPT 3" xfId="771" xr:uid="{170CD36E-521B-4967-B047-7A24DA34C281}"/>
    <cellStyle name="a_InputArea_lampiran Lain SPT 3 2" xfId="2348" xr:uid="{E6DDB311-05A6-4405-8891-FC1E3F7B963E}"/>
    <cellStyle name="a_InputArea_lampiran Lain SPT 4" xfId="772" xr:uid="{4DFE22DB-23D6-4B49-9185-3B2B01CDCBF4}"/>
    <cellStyle name="a_InputArea_lampiran Lain SPT 4 2" xfId="2349" xr:uid="{11FF3C78-3CF3-4473-8951-ED2BA1BA0984}"/>
    <cellStyle name="a_InputArea_lampiran Lain SPT 5" xfId="773" xr:uid="{D88D0BDF-DACF-408F-926A-A8CCCFC63121}"/>
    <cellStyle name="a_InputArea_lampiran Lain SPT 5 2" xfId="2350" xr:uid="{3A5A546B-3202-4E68-A4CC-47390F7A14B5}"/>
    <cellStyle name="a_InputArea_lampiran Lain SPT 6" xfId="2351" xr:uid="{740F18A7-9A3A-4918-9035-E65BB6B54529}"/>
    <cellStyle name="a_InputArea_lampiran Lain SPT 7" xfId="2352" xr:uid="{8389CDB9-82A2-40EC-9D84-5C1A48492616}"/>
    <cellStyle name="a_InputArea_lampiran Lain SPT_03 ST - by HBNP Revisi 060409" xfId="774" xr:uid="{F747110E-134D-4346-8BAA-565A4352184E}"/>
    <cellStyle name="a_InputArea_lampiran Lain SPT_03 ST - by HBNP Revisi 060409 2" xfId="775" xr:uid="{8E9EE848-473B-428E-83A6-6EE7D5388E45}"/>
    <cellStyle name="a_InputArea_lampiran Lain SPT_03 ST - by HBNP Revisi 060409 2 2" xfId="2353" xr:uid="{CEF5EC34-E097-41BF-A314-367B7F94A26B}"/>
    <cellStyle name="a_InputArea_lampiran Lain SPT_03 ST - by HBNP Revisi 060409 3" xfId="2354" xr:uid="{78A531B0-490C-4082-A922-E457E5592F84}"/>
    <cellStyle name="a_InputArea_lampiran Lain SPT_Book1" xfId="776" xr:uid="{E2BC8784-FEB7-47FA-8B1E-C20F6E55543A}"/>
    <cellStyle name="a_InputArea_lampiran Lain SPT_Book1 2" xfId="777" xr:uid="{08BBE0E2-0E2C-4628-8EA1-E94CAD307115}"/>
    <cellStyle name="a_InputArea_lampiran Lain SPT_Book1 2 2" xfId="2355" xr:uid="{9B13A6A5-1146-40B8-B13D-D5320BD0DA51}"/>
    <cellStyle name="a_InputArea_lampiran Lain SPT_Book1 3" xfId="2356" xr:uid="{8C35FD0D-D6D4-4BA0-9453-5E6906A4B52C}"/>
    <cellStyle name="a_InputArea_lampiran Lain SPT_Book1_03 ST - by HBNP Revisi 060409" xfId="778" xr:uid="{BFF477E1-8310-4F3A-9848-917CD6DC85DA}"/>
    <cellStyle name="a_InputArea_lampiran Lain SPT_Book1_03 ST - by HBNP Revisi 060409 2" xfId="779" xr:uid="{C547B22A-C32A-4690-9E24-3CC80CEFAD59}"/>
    <cellStyle name="a_InputArea_lampiran Lain SPT_Book1_03 ST - by HBNP Revisi 060409 2 2" xfId="2357" xr:uid="{39F3A7CD-9DD8-43CC-9573-D6A65B3685D1}"/>
    <cellStyle name="a_InputArea_lampiran Lain SPT_Book1_03 ST - by HBNP Revisi 060409 3" xfId="2358" xr:uid="{AFF53EE8-CE92-4E37-BCC8-7AF17F80CDD6}"/>
    <cellStyle name="a_InputArea_lampiran Lain SPT_Book1_Book2" xfId="780" xr:uid="{73CD04BC-D0B9-4843-93B8-174BB51FFB12}"/>
    <cellStyle name="a_InputArea_lampiran Lain SPT_Book1_Book2 2" xfId="781" xr:uid="{10871A8B-18B8-46AF-B3CE-223AD7C128F6}"/>
    <cellStyle name="a_InputArea_lampiran Lain SPT_Book1_Book2 2 2" xfId="2359" xr:uid="{AC3F6672-6680-4523-9E91-3E474D84D2B0}"/>
    <cellStyle name="a_InputArea_lampiran Lain SPT_Book1_Book2 3" xfId="2360" xr:uid="{E7086338-2352-4F0E-AE6C-056D5ED54E98}"/>
    <cellStyle name="a_InputArea_lampiran Lain SPT_Book1_FINAL Ekspat- 1009" xfId="782" xr:uid="{6ABB479E-4F81-47A3-9D72-90036307B93C}"/>
    <cellStyle name="a_InputArea_lampiran Lain SPT_Book1_FINAL Ekspat- 1009 2" xfId="783" xr:uid="{9CD53496-2CDB-4891-8865-98D3C4499390}"/>
    <cellStyle name="a_InputArea_lampiran Lain SPT_Book1_FINAL Ekspat- 1009 2 2" xfId="2361" xr:uid="{E2190B81-991E-406A-A166-8E77127571BD}"/>
    <cellStyle name="a_InputArea_lampiran Lain SPT_Book1_FINAL Ekspat- 1009 3" xfId="2362" xr:uid="{6C005A62-5A81-4388-B798-773B00337365}"/>
    <cellStyle name="a_InputArea_lampiran Lain SPT_Book1_FINAL Ekspat- 1109" xfId="784" xr:uid="{73B2A36E-7F86-4324-BFDA-3FC3CF446841}"/>
    <cellStyle name="a_InputArea_lampiran Lain SPT_Book1_FINAL Ekspat- 1109 2" xfId="785" xr:uid="{94147DF8-55D9-4468-B1DC-75C4861E0C68}"/>
    <cellStyle name="a_InputArea_lampiran Lain SPT_Book1_FINAL Ekspat- 1109 2 2" xfId="2363" xr:uid="{B9958128-433B-43D3-AEAD-5C61BB421D4F}"/>
    <cellStyle name="a_InputArea_lampiran Lain SPT_Book1_FINAL Ekspat- 1109 3" xfId="2364" xr:uid="{9D21AB40-0A38-4561-AED9-BBD8BD114CE0}"/>
    <cellStyle name="a_InputArea_lampiran Lain SPT_Book1_Perhitungan Ekspat PPh Psl 21 Juni 09 KFI (Rev 1)" xfId="786" xr:uid="{8383DD47-2D2C-4AA1-80E8-3B315FE84A18}"/>
    <cellStyle name="a_InputArea_lampiran Lain SPT_Book1_Perhitungan Ekspat PPh Psl 21 Juni 09 KFI (Rev 1) 2" xfId="787" xr:uid="{1C68B06F-1740-4153-9257-44AB8BD8C593}"/>
    <cellStyle name="a_InputArea_lampiran Lain SPT_Book1_Perhitungan Ekspat PPh Psl 21 Juni 09 KFI (Rev 1) 2 2" xfId="2365" xr:uid="{D3D3A454-43E0-40E9-A1F3-B48B120D43E8}"/>
    <cellStyle name="a_InputArea_lampiran Lain SPT_Book1_Perhitungan Ekspat PPh Psl 21 Juni 09 KFI (Rev 1) 3" xfId="2366" xr:uid="{84BC65E7-CFB3-42BB-99AB-C79585687E99}"/>
    <cellStyle name="a_InputArea_lampiran Lain SPT_Book1_Perhitungan Ekspat PPh Psl 21 Juni 09 KFI (Rev 1)_Book2" xfId="788" xr:uid="{EEF3C606-F02A-498F-8B47-62B8AE685124}"/>
    <cellStyle name="a_InputArea_lampiran Lain SPT_Book1_Perhitungan Ekspat PPh Psl 21 Juni 09 KFI (Rev 1)_Book2 2" xfId="789" xr:uid="{48CF4962-0409-4BFF-B43F-6B15B22250B4}"/>
    <cellStyle name="a_InputArea_lampiran Lain SPT_Book1_Perhitungan Ekspat PPh Psl 21 Juni 09 KFI (Rev 1)_Book2 2 2" xfId="2367" xr:uid="{6D3BA6D1-3B87-4B75-9A36-5C5F22614DB9}"/>
    <cellStyle name="a_InputArea_lampiran Lain SPT_Book1_Perhitungan Ekspat PPh Psl 21 Juni 09 KFI (Rev 1)_Book2 3" xfId="2368" xr:uid="{4E3EA0B7-D226-4D98-BF0A-2AAF2C9C41E4}"/>
    <cellStyle name="a_InputArea_lampiran Lain SPT_Book1_Perhitungan Ekspat PPh Psl 21 Juni 09 KFI (Rev 1)_FINAL Ekspat- 1109" xfId="790" xr:uid="{13B3EEE5-0DAA-4D5B-9174-F4FF16DBA8B3}"/>
    <cellStyle name="a_InputArea_lampiran Lain SPT_Book1_Perhitungan Ekspat PPh Psl 21 Juni 09 KFI (Rev 1)_FINAL Ekspat- 1109 2" xfId="791" xr:uid="{BDA5E3FC-9350-4F68-B09C-171C4BE68BE5}"/>
    <cellStyle name="a_InputArea_lampiran Lain SPT_Book1_Perhitungan Ekspat PPh Psl 21 Juni 09 KFI (Rev 1)_FINAL Ekspat- 1109 2 2" xfId="2369" xr:uid="{41BE57F7-AF15-43E2-A972-AB89E33D1F3B}"/>
    <cellStyle name="a_InputArea_lampiran Lain SPT_Book1_Perhitungan Ekspat PPh Psl 21 Juni 09 KFI (Rev 1)_FINAL Ekspat- 1109 3" xfId="2370" xr:uid="{841C8FDE-5F62-4E14-9CF2-5F8D602B9BC0}"/>
    <cellStyle name="a_InputArea_lampiran Lain SPT_Book1_Perhitungan Ekspat PPh Psl 21 Juni 09 KFI (Rev 1)_PSS - List of PPh 21 - PER 57 - Komisioner  Perantara 2010" xfId="792" xr:uid="{265C53FF-5987-473C-8994-22A1CB79D993}"/>
    <cellStyle name="a_InputArea_lampiran Lain SPT_Book1_Perhitungan Ekspat PPh Psl 21 Juni 09 KFI (Rev 1)_PSS - List of PPh 21 - PER 57 - Komisioner  Perantara 2010 2" xfId="793" xr:uid="{44F59109-7EC2-45DF-83B8-79936960D976}"/>
    <cellStyle name="a_InputArea_lampiran Lain SPT_Book1_Perhitungan Ekspat PPh Psl 21 Juni 09 KFI (Rev 1)_PSS - List of PPh 21 - PER 57 - Komisioner  Perantara 2010 2 2" xfId="2371" xr:uid="{4E3FB0C6-3E56-4D13-91C6-ECCD87A8CD0D}"/>
    <cellStyle name="a_InputArea_lampiran Lain SPT_Book1_Perhitungan Ekspat PPh Psl 21 Juni 09 KFI (Rev 1)_PSS - List of PPh 21 - PER 57 - Komisioner  Perantara 2010 3" xfId="2372" xr:uid="{91DE0618-C02C-4CE3-9ED8-6B0E6A6B39DB}"/>
    <cellStyle name="a_InputArea_lampiran Lain SPT_Book1_PSS - List of PPh 21 - PER 57 - Komisioner  Perantara 2010" xfId="794" xr:uid="{40643A3A-9539-43DF-8A00-A95F19498604}"/>
    <cellStyle name="a_InputArea_lampiran Lain SPT_Book1_PSS - List of PPh 21 - PER 57 - Komisioner  Perantara 2010 2" xfId="795" xr:uid="{23B9D21D-5FD5-4821-B321-62C9ABD9A0B5}"/>
    <cellStyle name="a_InputArea_lampiran Lain SPT_Book1_PSS - List of PPh 21 - PER 57 - Komisioner  Perantara 2010 2 2" xfId="2373" xr:uid="{B0EF37D3-620B-43A3-ADE9-07986ECCEE23}"/>
    <cellStyle name="a_InputArea_lampiran Lain SPT_Book1_PSS - List of PPh 21 - PER 57 - Komisioner  Perantara 2010 3" xfId="2374" xr:uid="{86005C9B-4EE3-424A-A2D7-08FF7EA46646}"/>
    <cellStyle name="a_InputArea_lampiran Lain SPT_Book2" xfId="796" xr:uid="{C5D9CA45-CB8F-4570-BEDA-027B8C67AD37}"/>
    <cellStyle name="a_InputArea_lampiran Lain SPT_Book2 2" xfId="797" xr:uid="{EB9A4F3B-FDFE-4A8B-800F-E0F34A86BC29}"/>
    <cellStyle name="a_InputArea_lampiran Lain SPT_Book2 2 2" xfId="2375" xr:uid="{ABF2B82A-BA48-4492-9CDB-3966E200556B}"/>
    <cellStyle name="a_InputArea_lampiran Lain SPT_Book2 3" xfId="2376" xr:uid="{0FD73957-0C8C-4C1A-A5FB-83C04A78BD40}"/>
    <cellStyle name="a_InputArea_lampiran Lain SPT_estimasi EITR 2009 -Expat" xfId="798" xr:uid="{7A9D8B73-0DEE-4CB9-A694-1202F66D3A81}"/>
    <cellStyle name="a_InputArea_lampiran Lain SPT_estimasi EITR 2009 -Expat 2" xfId="799" xr:uid="{0E7D1961-32B4-43A8-A516-B1DF6992E33D}"/>
    <cellStyle name="a_InputArea_lampiran Lain SPT_estimasi EITR 2009 -Expat 2 2" xfId="2377" xr:uid="{E6E37267-A2E3-4143-A830-D5691945B2DF}"/>
    <cellStyle name="a_InputArea_lampiran Lain SPT_estimasi EITR 2009 -Expat 3" xfId="2378" xr:uid="{B802BF39-FA6C-405F-85B7-B06B72351E2D}"/>
    <cellStyle name="a_InputArea_lampiran Lain SPT_FINAL Ekspat- 1009" xfId="800" xr:uid="{C872FB60-2D33-4491-B3BA-382939D3DA15}"/>
    <cellStyle name="a_InputArea_lampiran Lain SPT_FINAL Ekspat- 1009 2" xfId="801" xr:uid="{44E42A20-7B67-4016-B2C5-C36FADDF5FFC}"/>
    <cellStyle name="a_InputArea_lampiran Lain SPT_FINAL Ekspat- 1009 2 2" xfId="2379" xr:uid="{3ECDB6FC-2198-494D-A002-DD652D71DB11}"/>
    <cellStyle name="a_InputArea_lampiran Lain SPT_FINAL Ekspat- 1009 3" xfId="2380" xr:uid="{AF35F1F4-772D-4AB3-BCAE-E1A3315054F5}"/>
    <cellStyle name="a_InputArea_lampiran Lain SPT_FINAL Ekspat- 1109" xfId="802" xr:uid="{5CD8CF0D-0EA2-4C7B-93AF-110D20E083DE}"/>
    <cellStyle name="a_InputArea_lampiran Lain SPT_FINAL Ekspat- 1109 2" xfId="803" xr:uid="{218F3AE3-4A97-48EC-96BB-B86EA9CBED72}"/>
    <cellStyle name="a_InputArea_lampiran Lain SPT_FINAL Ekspat- 1109 2 2" xfId="2381" xr:uid="{10FAEBF7-31CE-4D97-A9CB-94218A181915}"/>
    <cellStyle name="a_InputArea_lampiran Lain SPT_FINAL Ekspat- 1109 3" xfId="2382" xr:uid="{3D86BD32-230B-48B1-A06F-1E950973CB9E}"/>
    <cellStyle name="a_InputArea_lampiran Lain SPT_HBEJ" xfId="804" xr:uid="{C8528C6A-BE19-4CCF-B9BA-F80434365764}"/>
    <cellStyle name="a_InputArea_lampiran Lain SPT_HBEJ 2" xfId="1580" xr:uid="{6CCA959A-4A4B-4925-A246-FF48931C9106}"/>
    <cellStyle name="a_InputArea_lampiran Lain SPT_HBEJ 2 2" xfId="3466" xr:uid="{10378794-D706-4F63-8FE1-EDA0747C89A8}"/>
    <cellStyle name="a_InputArea_lampiran Lain SPT_Lampiran Lain SPT 2004" xfId="805" xr:uid="{84AD0664-AEB3-49AA-8F79-A99B203ED411}"/>
    <cellStyle name="a_InputArea_lampiran Lain SPT_Lampiran Lain SPT 2004 2" xfId="806" xr:uid="{485EF2D8-7261-42D2-B516-ACF0D44F4574}"/>
    <cellStyle name="a_InputArea_lampiran Lain SPT_Lampiran Lain SPT 2004 2 2" xfId="2383" xr:uid="{9702DFF9-96A0-4203-9B5A-04C7BF4DF44B}"/>
    <cellStyle name="a_InputArea_lampiran Lain SPT_Lampiran Lain SPT 2004 3" xfId="2384" xr:uid="{9186297F-6002-44A7-BC72-5215951E1687}"/>
    <cellStyle name="a_InputArea_lampiran Lain SPT_Lampiran Lain SPT 2004_03 ST - by HBNP Revisi 060409" xfId="807" xr:uid="{AD065426-AE92-4440-82E3-74AF843BB045}"/>
    <cellStyle name="a_InputArea_lampiran Lain SPT_Lampiran Lain SPT 2004_03 ST - by HBNP Revisi 060409 2" xfId="808" xr:uid="{65198EB2-6E92-4778-A3EE-63070885DADA}"/>
    <cellStyle name="a_InputArea_lampiran Lain SPT_Lampiran Lain SPT 2004_03 ST - by HBNP Revisi 060409 2 2" xfId="2385" xr:uid="{E3BE1A91-75AC-4CC5-97CA-D63E630BD9C0}"/>
    <cellStyle name="a_InputArea_lampiran Lain SPT_Lampiran Lain SPT 2004_03 ST - by HBNP Revisi 060409 3" xfId="2386" xr:uid="{C4083B91-C11E-478F-83F4-ABA15D2512C5}"/>
    <cellStyle name="a_InputArea_lampiran Lain SPT_Lampiran Lain SPT 2004_Book2" xfId="809" xr:uid="{15687D5A-7EE7-4727-95C4-B065046F2E8C}"/>
    <cellStyle name="a_InputArea_lampiran Lain SPT_Lampiran Lain SPT 2004_Book2 2" xfId="810" xr:uid="{B16AF25C-5771-44E8-B6D3-8C21CBACEA22}"/>
    <cellStyle name="a_InputArea_lampiran Lain SPT_Lampiran Lain SPT 2004_Book2 2 2" xfId="2387" xr:uid="{E1A466C7-C2D2-4815-BC53-4C414B167DA8}"/>
    <cellStyle name="a_InputArea_lampiran Lain SPT_Lampiran Lain SPT 2004_Book2 3" xfId="2388" xr:uid="{8108A194-62BD-4739-ACAD-409100F70729}"/>
    <cellStyle name="a_InputArea_lampiran Lain SPT_Lampiran Lain SPT 2004_FINAL Ekspat- 1009" xfId="811" xr:uid="{053AE7BA-900B-4B1F-849E-C0EEE6268D69}"/>
    <cellStyle name="a_InputArea_lampiran Lain SPT_Lampiran Lain SPT 2004_FINAL Ekspat- 1009 2" xfId="812" xr:uid="{BBEF431F-6E16-4C9D-9CFA-FB2B4E096DF5}"/>
    <cellStyle name="a_InputArea_lampiran Lain SPT_Lampiran Lain SPT 2004_FINAL Ekspat- 1009 2 2" xfId="2389" xr:uid="{75C80058-BE41-4F1F-8C80-7B337276D015}"/>
    <cellStyle name="a_InputArea_lampiran Lain SPT_Lampiran Lain SPT 2004_FINAL Ekspat- 1009 3" xfId="2390" xr:uid="{FCF97852-25A5-4E52-86E4-3945DBF0BE53}"/>
    <cellStyle name="a_InputArea_lampiran Lain SPT_Lampiran Lain SPT 2004_FINAL Ekspat- 1109" xfId="813" xr:uid="{E9A894D8-0615-4182-8C1D-18CA0D30ED84}"/>
    <cellStyle name="a_InputArea_lampiran Lain SPT_Lampiran Lain SPT 2004_FINAL Ekspat- 1109 2" xfId="814" xr:uid="{B4F97D8B-6A8E-45EB-8C02-F19350011196}"/>
    <cellStyle name="a_InputArea_lampiran Lain SPT_Lampiran Lain SPT 2004_FINAL Ekspat- 1109 2 2" xfId="2391" xr:uid="{E80A1F3D-7818-407B-BF2A-5A1F3F1F8AB7}"/>
    <cellStyle name="a_InputArea_lampiran Lain SPT_Lampiran Lain SPT 2004_FINAL Ekspat- 1109 3" xfId="2392" xr:uid="{E82D745D-7A96-4DEA-8320-2ADC55FEBE40}"/>
    <cellStyle name="a_InputArea_lampiran Lain SPT_Lampiran Lain SPT 2004_HBEJ" xfId="815" xr:uid="{B9791714-56F0-4BF1-A149-FDE6AC5D63A1}"/>
    <cellStyle name="a_InputArea_lampiran Lain SPT_Lampiran Lain SPT 2004_HBEJ 2" xfId="816" xr:uid="{040AD449-F30F-402B-B9CE-89FC9BCBBD1A}"/>
    <cellStyle name="a_InputArea_lampiran Lain SPT_Lampiran Lain SPT 2004_HBEJ 2 2" xfId="2393" xr:uid="{8DE16EB4-882F-42A5-B952-314E1609E7B8}"/>
    <cellStyle name="a_InputArea_lampiran Lain SPT_Lampiran Lain SPT 2004_HBEJ 3" xfId="2394" xr:uid="{34A39F61-F790-4A8A-81EA-AD1E5C38C224}"/>
    <cellStyle name="a_InputArea_lampiran Lain SPT_Lampiran Lain SPT 2004_HBEJ_03 ST - by HBNP Revisi 060409" xfId="817" xr:uid="{2563D737-3A08-4D30-B529-7A13EDFC4476}"/>
    <cellStyle name="a_InputArea_lampiran Lain SPT_Lampiran Lain SPT 2004_HBEJ_03 ST - by HBNP Revisi 060409 2" xfId="818" xr:uid="{5E1D4976-C949-4B30-B89B-394C83F5C84C}"/>
    <cellStyle name="a_InputArea_lampiran Lain SPT_Lampiran Lain SPT 2004_HBEJ_03 ST - by HBNP Revisi 060409 2 2" xfId="2395" xr:uid="{516982EA-3C48-4CF7-987A-719176A20FC3}"/>
    <cellStyle name="a_InputArea_lampiran Lain SPT_Lampiran Lain SPT 2004_HBEJ_03 ST - by HBNP Revisi 060409 3" xfId="2396" xr:uid="{1AE43E0C-55DC-4884-B4F9-6E285E61A824}"/>
    <cellStyle name="a_InputArea_lampiran Lain SPT_Lampiran Lain SPT 2004_HBEJ_Book2" xfId="819" xr:uid="{ED365BEB-7606-4453-8EC9-76683153A485}"/>
    <cellStyle name="a_InputArea_lampiran Lain SPT_Lampiran Lain SPT 2004_HBEJ_Book2 2" xfId="820" xr:uid="{5E2153B3-744B-430D-97FB-EACEF71E387C}"/>
    <cellStyle name="a_InputArea_lampiran Lain SPT_Lampiran Lain SPT 2004_HBEJ_Book2 2 2" xfId="2397" xr:uid="{E72C51FB-6857-486B-9F4D-3903CB68106B}"/>
    <cellStyle name="a_InputArea_lampiran Lain SPT_Lampiran Lain SPT 2004_HBEJ_Book2 3" xfId="2398" xr:uid="{5ADAF1E9-85DB-4B1C-A319-D52BE34BFF4A}"/>
    <cellStyle name="a_InputArea_lampiran Lain SPT_Lampiran Lain SPT 2004_HBEJ_FINAL Ekspat- 1009" xfId="821" xr:uid="{E043AEC4-8EDA-4A46-A258-1F1DA2E1C282}"/>
    <cellStyle name="a_InputArea_lampiran Lain SPT_Lampiran Lain SPT 2004_HBEJ_FINAL Ekspat- 1009 2" xfId="822" xr:uid="{1A1FD4C4-3D95-468C-867E-0E67F0F1D54B}"/>
    <cellStyle name="a_InputArea_lampiran Lain SPT_Lampiran Lain SPT 2004_HBEJ_FINAL Ekspat- 1009 2 2" xfId="2399" xr:uid="{A464607F-6E62-424A-B5B7-387D6531BB73}"/>
    <cellStyle name="a_InputArea_lampiran Lain SPT_Lampiran Lain SPT 2004_HBEJ_FINAL Ekspat- 1009 3" xfId="2400" xr:uid="{C33245FF-1EC0-4CAD-8F51-D5D0E40E8B64}"/>
    <cellStyle name="a_InputArea_lampiran Lain SPT_Lampiran Lain SPT 2004_HBEJ_FINAL Ekspat- 1109" xfId="823" xr:uid="{43B2D797-52B4-4BB5-B319-5DEE1E89B3D6}"/>
    <cellStyle name="a_InputArea_lampiran Lain SPT_Lampiran Lain SPT 2004_HBEJ_FINAL Ekspat- 1109 2" xfId="824" xr:uid="{918F432D-7ED9-44E6-AE02-8B2BC9590FDE}"/>
    <cellStyle name="a_InputArea_lampiran Lain SPT_Lampiran Lain SPT 2004_HBEJ_FINAL Ekspat- 1109 2 2" xfId="2401" xr:uid="{ECC9BE35-3BC2-4C70-B242-6AB39B49C77F}"/>
    <cellStyle name="a_InputArea_lampiran Lain SPT_Lampiran Lain SPT 2004_HBEJ_FINAL Ekspat- 1109 3" xfId="2402" xr:uid="{5AC0F35A-6FCE-4A6B-9663-BE507ADA9D90}"/>
    <cellStyle name="a_InputArea_lampiran Lain SPT_Lampiran Lain SPT 2004_HBEJ_Perhitungan Ekspat PPh Psl 21 Juni 09 KFI (Rev 1)" xfId="825" xr:uid="{703C841F-2462-4C7D-802E-C6D547219BAF}"/>
    <cellStyle name="a_InputArea_lampiran Lain SPT_Lampiran Lain SPT 2004_HBEJ_Perhitungan Ekspat PPh Psl 21 Juni 09 KFI (Rev 1) 2" xfId="826" xr:uid="{87ECD62C-2165-4183-93B0-676C70F05F8F}"/>
    <cellStyle name="a_InputArea_lampiran Lain SPT_Lampiran Lain SPT 2004_HBEJ_Perhitungan Ekspat PPh Psl 21 Juni 09 KFI (Rev 1) 2 2" xfId="2403" xr:uid="{2D9CF237-08E3-4FE9-8FD3-5906E87E4E44}"/>
    <cellStyle name="a_InputArea_lampiran Lain SPT_Lampiran Lain SPT 2004_HBEJ_Perhitungan Ekspat PPh Psl 21 Juni 09 KFI (Rev 1) 3" xfId="2404" xr:uid="{A689544C-741E-4FD3-9CE7-A05E29D9E339}"/>
    <cellStyle name="a_InputArea_lampiran Lain SPT_Lampiran Lain SPT 2004_HBEJ_Perhitungan Ekspat PPh Psl 21 Juni 09 KFI (Rev 1)_Book2" xfId="827" xr:uid="{1A646EEA-DD89-4CF6-B449-98023B3EF40B}"/>
    <cellStyle name="a_InputArea_lampiran Lain SPT_Lampiran Lain SPT 2004_HBEJ_Perhitungan Ekspat PPh Psl 21 Juni 09 KFI (Rev 1)_Book2 2" xfId="828" xr:uid="{4AAD50D0-F272-404D-8EE1-9296DE213B1E}"/>
    <cellStyle name="a_InputArea_lampiran Lain SPT_Lampiran Lain SPT 2004_HBEJ_Perhitungan Ekspat PPh Psl 21 Juni 09 KFI (Rev 1)_Book2 2 2" xfId="2405" xr:uid="{68AE4D0B-9300-4390-A54B-A26C66AFECB8}"/>
    <cellStyle name="a_InputArea_lampiran Lain SPT_Lampiran Lain SPT 2004_HBEJ_Perhitungan Ekspat PPh Psl 21 Juni 09 KFI (Rev 1)_Book2 3" xfId="2406" xr:uid="{CCDD59DC-F9A1-4001-8DFB-6356320BD90D}"/>
    <cellStyle name="a_InputArea_lampiran Lain SPT_Lampiran Lain SPT 2004_HBEJ_Perhitungan Ekspat PPh Psl 21 Juni 09 KFI (Rev 1)_FINAL Ekspat- 1109" xfId="829" xr:uid="{CCF0C1CC-D1CF-400E-BD82-6E222E96CEE9}"/>
    <cellStyle name="a_InputArea_lampiran Lain SPT_Lampiran Lain SPT 2004_HBEJ_Perhitungan Ekspat PPh Psl 21 Juni 09 KFI (Rev 1)_FINAL Ekspat- 1109 2" xfId="830" xr:uid="{736296E8-131A-4EE9-AE89-E4DB8FA52FD5}"/>
    <cellStyle name="a_InputArea_lampiran Lain SPT_Lampiran Lain SPT 2004_HBEJ_Perhitungan Ekspat PPh Psl 21 Juni 09 KFI (Rev 1)_FINAL Ekspat- 1109 2 2" xfId="2407" xr:uid="{4DD485D2-3C77-442A-973D-51FB1DB9D0CA}"/>
    <cellStyle name="a_InputArea_lampiran Lain SPT_Lampiran Lain SPT 2004_HBEJ_Perhitungan Ekspat PPh Psl 21 Juni 09 KFI (Rev 1)_FINAL Ekspat- 1109 3" xfId="2408" xr:uid="{7E24C0AA-3493-4485-8E7A-AD9D5393BE22}"/>
    <cellStyle name="a_InputArea_lampiran Lain SPT_Lampiran Lain SPT 2004_HBEJ_Perhitungan Ekspat PPh Psl 21 Juni 09 KFI (Rev 1)_PSS - List of PPh 21 - PER 57 - Komisioner  Perantara 2010" xfId="831" xr:uid="{F7CEBED1-CA27-434D-AE35-5C4AA8A656E6}"/>
    <cellStyle name="a_InputArea_lampiran Lain SPT_Lampiran Lain SPT 2004_HBEJ_Perhitungan Ekspat PPh Psl 21 Juni 09 KFI (Rev 1)_PSS - List of PPh 21 - PER 57 - Komisioner  Perantara 2010 2" xfId="832" xr:uid="{84A762D9-59CB-41DA-AFA6-CD5BBF80E69A}"/>
    <cellStyle name="a_InputArea_lampiran Lain SPT_Lampiran Lain SPT 2004_HBEJ_Perhitungan Ekspat PPh Psl 21 Juni 09 KFI (Rev 1)_PSS - List of PPh 21 - PER 57 - Komisioner  Perantara 2010 2 2" xfId="2409" xr:uid="{9158652C-F037-4CC4-B93F-6DE696089446}"/>
    <cellStyle name="a_InputArea_lampiran Lain SPT_Lampiran Lain SPT 2004_HBEJ_Perhitungan Ekspat PPh Psl 21 Juni 09 KFI (Rev 1)_PSS - List of PPh 21 - PER 57 - Komisioner  Perantara 2010 3" xfId="2410" xr:uid="{22DE19B9-4924-4B45-B3C8-05812D20EDF4}"/>
    <cellStyle name="a_InputArea_lampiran Lain SPT_Lampiran Lain SPT 2004_HBEJ_PSS - List of PPh 21 - PER 57 - Komisioner  Perantara 2010" xfId="833" xr:uid="{CAEE17CF-996D-464B-A70E-3A581DD66D9D}"/>
    <cellStyle name="a_InputArea_lampiran Lain SPT_Lampiran Lain SPT 2004_HBEJ_PSS - List of PPh 21 - PER 57 - Komisioner  Perantara 2010 2" xfId="834" xr:uid="{48F9BB59-6ED7-4F8B-88E7-41ECA6E4786C}"/>
    <cellStyle name="a_InputArea_lampiran Lain SPT_Lampiran Lain SPT 2004_HBEJ_PSS - List of PPh 21 - PER 57 - Komisioner  Perantara 2010 2 2" xfId="2411" xr:uid="{150FC926-2E66-4499-BB86-C4861ECCC456}"/>
    <cellStyle name="a_InputArea_lampiran Lain SPT_Lampiran Lain SPT 2004_HBEJ_PSS - List of PPh 21 - PER 57 - Komisioner  Perantara 2010 3" xfId="2412" xr:uid="{B342D41A-85F6-44E3-98D9-55C8602590F3}"/>
    <cellStyle name="a_InputArea_lampiran Lain SPT_Lampiran Lain SPT 2004_Perhitungan Ekspat PPh Psl 21 Juni 09 KFI (Rev 1)" xfId="835" xr:uid="{5FD24850-E5FD-4B1E-BD38-E85F81B0B61B}"/>
    <cellStyle name="a_InputArea_lampiran Lain SPT_Lampiran Lain SPT 2004_Perhitungan Ekspat PPh Psl 21 Juni 09 KFI (Rev 1) 2" xfId="836" xr:uid="{7E244210-07C6-4B54-AB18-DEF8B52CD1B8}"/>
    <cellStyle name="a_InputArea_lampiran Lain SPT_Lampiran Lain SPT 2004_Perhitungan Ekspat PPh Psl 21 Juni 09 KFI (Rev 1) 2 2" xfId="2413" xr:uid="{02A2EB80-43EB-440C-97AE-00012C20E861}"/>
    <cellStyle name="a_InputArea_lampiran Lain SPT_Lampiran Lain SPT 2004_Perhitungan Ekspat PPh Psl 21 Juni 09 KFI (Rev 1) 3" xfId="2414" xr:uid="{9C8D23C0-90BE-4104-BA34-1C56D969BE67}"/>
    <cellStyle name="a_InputArea_lampiran Lain SPT_Lampiran Lain SPT 2004_Perhitungan Ekspat PPh Psl 21 Juni 09 KFI (Rev 1)_Book2" xfId="837" xr:uid="{C44AC7B7-5867-439B-B770-177DE3592C5A}"/>
    <cellStyle name="a_InputArea_lampiran Lain SPT_Lampiran Lain SPT 2004_Perhitungan Ekspat PPh Psl 21 Juni 09 KFI (Rev 1)_Book2 2" xfId="838" xr:uid="{4B95232D-667D-4943-AEA0-6704AEED2C36}"/>
    <cellStyle name="a_InputArea_lampiran Lain SPT_Lampiran Lain SPT 2004_Perhitungan Ekspat PPh Psl 21 Juni 09 KFI (Rev 1)_Book2 2 2" xfId="2415" xr:uid="{7B3E6357-42F2-4160-94F1-366AB64E6D3D}"/>
    <cellStyle name="a_InputArea_lampiran Lain SPT_Lampiran Lain SPT 2004_Perhitungan Ekspat PPh Psl 21 Juni 09 KFI (Rev 1)_Book2 3" xfId="2416" xr:uid="{52E2B93B-5558-4172-8AF4-35FBF9DB9E9C}"/>
    <cellStyle name="a_InputArea_lampiran Lain SPT_Lampiran Lain SPT 2004_Perhitungan Ekspat PPh Psl 21 Juni 09 KFI (Rev 1)_FINAL Ekspat- 1109" xfId="839" xr:uid="{FD30A9C7-F16B-4D25-A8B4-5A25E0300FDA}"/>
    <cellStyle name="a_InputArea_lampiran Lain SPT_Lampiran Lain SPT 2004_Perhitungan Ekspat PPh Psl 21 Juni 09 KFI (Rev 1)_FINAL Ekspat- 1109 2" xfId="840" xr:uid="{E3365E4C-40DB-48B0-8CE4-E5D52CB374C9}"/>
    <cellStyle name="a_InputArea_lampiran Lain SPT_Lampiran Lain SPT 2004_Perhitungan Ekspat PPh Psl 21 Juni 09 KFI (Rev 1)_FINAL Ekspat- 1109 2 2" xfId="2417" xr:uid="{4FE3670E-0921-41AE-8303-F58FCBEA5C72}"/>
    <cellStyle name="a_InputArea_lampiran Lain SPT_Lampiran Lain SPT 2004_Perhitungan Ekspat PPh Psl 21 Juni 09 KFI (Rev 1)_FINAL Ekspat- 1109 3" xfId="2418" xr:uid="{40257F9C-3EBE-49FB-8A37-DA23DFC86789}"/>
    <cellStyle name="a_InputArea_lampiran Lain SPT_Lampiran Lain SPT 2004_Perhitungan Ekspat PPh Psl 21 Juni 09 KFI (Rev 1)_PSS - List of PPh 21 - PER 57 - Komisioner  Perantara 2010" xfId="841" xr:uid="{37944815-AC80-40BF-BF0F-0A902F0A7281}"/>
    <cellStyle name="a_InputArea_lampiran Lain SPT_Lampiran Lain SPT 2004_Perhitungan Ekspat PPh Psl 21 Juni 09 KFI (Rev 1)_PSS - List of PPh 21 - PER 57 - Komisioner  Perantara 2010 2" xfId="842" xr:uid="{50E7EFA0-7D2A-4A02-A165-2E044C044449}"/>
    <cellStyle name="a_InputArea_lampiran Lain SPT_Lampiran Lain SPT 2004_Perhitungan Ekspat PPh Psl 21 Juni 09 KFI (Rev 1)_PSS - List of PPh 21 - PER 57 - Komisioner  Perantara 2010 2 2" xfId="2419" xr:uid="{9EB020AC-A772-46C6-868D-C275F7BFB74F}"/>
    <cellStyle name="a_InputArea_lampiran Lain SPT_Lampiran Lain SPT 2004_Perhitungan Ekspat PPh Psl 21 Juni 09 KFI (Rev 1)_PSS - List of PPh 21 - PER 57 - Komisioner  Perantara 2010 3" xfId="2420" xr:uid="{8C20D708-370A-430C-ACC0-5D6B1B02E7F8}"/>
    <cellStyle name="a_InputArea_lampiran Lain SPT_Lampiran Lain SPT 2004_PSS - List of PPh 21 - PER 57 - Komisioner  Perantara 2010" xfId="843" xr:uid="{8982ADBC-E3BA-409F-8B6C-3EED0C1EE45D}"/>
    <cellStyle name="a_InputArea_lampiran Lain SPT_Lampiran Lain SPT 2004_PSS - List of PPh 21 - PER 57 - Komisioner  Perantara 2010 2" xfId="844" xr:uid="{42F56DAB-5571-4CEF-9FB4-8A1038AF001A}"/>
    <cellStyle name="a_InputArea_lampiran Lain SPT_Lampiran Lain SPT 2004_PSS - List of PPh 21 - PER 57 - Komisioner  Perantara 2010 2 2" xfId="2421" xr:uid="{57940AE2-02EB-4216-A137-C63F23943823}"/>
    <cellStyle name="a_InputArea_lampiran Lain SPT_Lampiran Lain SPT 2004_PSS - List of PPh 21 - PER 57 - Komisioner  Perantara 2010 3" xfId="2422" xr:uid="{1375B53F-B163-457F-97F9-34F130EE6BE7}"/>
    <cellStyle name="a_InputArea_lampiran Lain SPT_Lampiran Lain SPT 2005" xfId="845" xr:uid="{DA96E53F-2CB0-47FE-B79D-285261130968}"/>
    <cellStyle name="a_InputArea_lampiran Lain SPT_Lampiran Lain SPT 2005 2" xfId="846" xr:uid="{5709E4D9-A6DA-4507-A603-0B575CEA3D56}"/>
    <cellStyle name="a_InputArea_lampiran Lain SPT_Lampiran Lain SPT 2005 2 2" xfId="2423" xr:uid="{BFF65D92-11B9-4D28-B931-25E445B1597A}"/>
    <cellStyle name="a_InputArea_lampiran Lain SPT_Lampiran Lain SPT 2005 3" xfId="2424" xr:uid="{0D5F8D0E-A864-44D9-B7D5-2D3BA930BDAA}"/>
    <cellStyle name="a_InputArea_lampiran Lain SPT_Lampiran Lain SPT 2005_03 ST - by HBNP Revisi 060409" xfId="847" xr:uid="{48A1AFE4-0860-4772-A8BB-D4DDD26A98A1}"/>
    <cellStyle name="a_InputArea_lampiran Lain SPT_Lampiran Lain SPT 2005_03 ST - by HBNP Revisi 060409 2" xfId="848" xr:uid="{412DBE7A-DAE3-4E98-90DF-5A3EA34EF1BA}"/>
    <cellStyle name="a_InputArea_lampiran Lain SPT_Lampiran Lain SPT 2005_03 ST - by HBNP Revisi 060409 2 2" xfId="2425" xr:uid="{1295D503-DC44-4FED-8434-68B3AC88DF21}"/>
    <cellStyle name="a_InputArea_lampiran Lain SPT_Lampiran Lain SPT 2005_03 ST - by HBNP Revisi 060409 3" xfId="2426" xr:uid="{B8A39F4D-8EE9-4510-98FD-318552A37DB2}"/>
    <cellStyle name="a_InputArea_lampiran Lain SPT_Lampiran Lain SPT 2005_Book2" xfId="849" xr:uid="{A28775A8-35E8-4737-B9D3-D2C545B4E944}"/>
    <cellStyle name="a_InputArea_lampiran Lain SPT_Lampiran Lain SPT 2005_Book2 2" xfId="850" xr:uid="{5FCF4A16-F4ED-46D8-942A-86663CE18DB0}"/>
    <cellStyle name="a_InputArea_lampiran Lain SPT_Lampiran Lain SPT 2005_Book2 2 2" xfId="2427" xr:uid="{5918460D-88F3-4212-998C-2416D7C56DC3}"/>
    <cellStyle name="a_InputArea_lampiran Lain SPT_Lampiran Lain SPT 2005_Book2 3" xfId="2428" xr:uid="{36BB96CC-66D0-4AE2-99B8-B15CB2C89764}"/>
    <cellStyle name="a_InputArea_lampiran Lain SPT_Lampiran Lain SPT 2005_FINAL Ekspat- 1009" xfId="851" xr:uid="{9B82F004-30D3-413B-9ACE-1E9D5D12EE79}"/>
    <cellStyle name="a_InputArea_lampiran Lain SPT_Lampiran Lain SPT 2005_FINAL Ekspat- 1009 2" xfId="852" xr:uid="{0D684FC0-1641-46C0-980E-460DA8587450}"/>
    <cellStyle name="a_InputArea_lampiran Lain SPT_Lampiran Lain SPT 2005_FINAL Ekspat- 1009 2 2" xfId="2429" xr:uid="{EDEBC6F0-CFE1-4EB4-A9AB-792532DA352A}"/>
    <cellStyle name="a_InputArea_lampiran Lain SPT_Lampiran Lain SPT 2005_FINAL Ekspat- 1009 3" xfId="2430" xr:uid="{E7FDFB59-C92E-449D-8FA4-3545E694F8A7}"/>
    <cellStyle name="a_InputArea_lampiran Lain SPT_Lampiran Lain SPT 2005_FINAL Ekspat- 1109" xfId="853" xr:uid="{66EDB682-2BF3-40B2-BABB-2170021F51C6}"/>
    <cellStyle name="a_InputArea_lampiran Lain SPT_Lampiran Lain SPT 2005_FINAL Ekspat- 1109 2" xfId="854" xr:uid="{36612706-7C25-4A4E-A1B2-F85B95A3069C}"/>
    <cellStyle name="a_InputArea_lampiran Lain SPT_Lampiran Lain SPT 2005_FINAL Ekspat- 1109 2 2" xfId="2431" xr:uid="{18CBAF1F-4C2D-4D78-A29F-22927F82A5E6}"/>
    <cellStyle name="a_InputArea_lampiran Lain SPT_Lampiran Lain SPT 2005_FINAL Ekspat- 1109 3" xfId="2432" xr:uid="{3D6BDCD0-AB6B-4284-B8A7-D0F8D8BF3654}"/>
    <cellStyle name="a_InputArea_lampiran Lain SPT_Lampiran Lain SPT 2005_Perhitungan Ekspat PPh Psl 21 Juni 09 KFI (Rev 1)" xfId="855" xr:uid="{4B0CF818-7A57-4B6B-ACB9-80217A44C51E}"/>
    <cellStyle name="a_InputArea_lampiran Lain SPT_Lampiran Lain SPT 2005_Perhitungan Ekspat PPh Psl 21 Juni 09 KFI (Rev 1) 2" xfId="856" xr:uid="{E2D432E2-963C-4896-AEE0-6E84AADDC117}"/>
    <cellStyle name="a_InputArea_lampiran Lain SPT_Lampiran Lain SPT 2005_Perhitungan Ekspat PPh Psl 21 Juni 09 KFI (Rev 1) 2 2" xfId="2433" xr:uid="{19A0724C-02DB-4DDF-97CA-4B6EEF80A49F}"/>
    <cellStyle name="a_InputArea_lampiran Lain SPT_Lampiran Lain SPT 2005_Perhitungan Ekspat PPh Psl 21 Juni 09 KFI (Rev 1) 3" xfId="2434" xr:uid="{B00C7B67-B5F8-411E-A7E8-4FA721B584A9}"/>
    <cellStyle name="a_InputArea_lampiran Lain SPT_Lampiran Lain SPT 2005_Perhitungan Ekspat PPh Psl 21 Juni 09 KFI (Rev 1)_Book2" xfId="857" xr:uid="{5CAE4524-8BD3-48F5-AD00-415CC341CB3C}"/>
    <cellStyle name="a_InputArea_lampiran Lain SPT_Lampiran Lain SPT 2005_Perhitungan Ekspat PPh Psl 21 Juni 09 KFI (Rev 1)_Book2 2" xfId="858" xr:uid="{6026812C-1AD1-420D-9E0B-57C28F2175FB}"/>
    <cellStyle name="a_InputArea_lampiran Lain SPT_Lampiran Lain SPT 2005_Perhitungan Ekspat PPh Psl 21 Juni 09 KFI (Rev 1)_Book2 2 2" xfId="2435" xr:uid="{4695FA90-D92B-49E2-9CAD-17BB48035C71}"/>
    <cellStyle name="a_InputArea_lampiran Lain SPT_Lampiran Lain SPT 2005_Perhitungan Ekspat PPh Psl 21 Juni 09 KFI (Rev 1)_Book2 3" xfId="2436" xr:uid="{BFBEABA1-2517-4355-9B07-A19EAFA40795}"/>
    <cellStyle name="a_InputArea_lampiran Lain SPT_Lampiran Lain SPT 2005_Perhitungan Ekspat PPh Psl 21 Juni 09 KFI (Rev 1)_FINAL Ekspat- 1109" xfId="859" xr:uid="{9D99742C-66C1-45E0-81E7-277B063BBCBA}"/>
    <cellStyle name="a_InputArea_lampiran Lain SPT_Lampiran Lain SPT 2005_Perhitungan Ekspat PPh Psl 21 Juni 09 KFI (Rev 1)_FINAL Ekspat- 1109 2" xfId="860" xr:uid="{F8B93248-90B0-42A1-8576-886B486CB5BD}"/>
    <cellStyle name="a_InputArea_lampiran Lain SPT_Lampiran Lain SPT 2005_Perhitungan Ekspat PPh Psl 21 Juni 09 KFI (Rev 1)_FINAL Ekspat- 1109 2 2" xfId="2437" xr:uid="{59AED5BA-C6B6-4FD9-B151-BA71EDEFAD09}"/>
    <cellStyle name="a_InputArea_lampiran Lain SPT_Lampiran Lain SPT 2005_Perhitungan Ekspat PPh Psl 21 Juni 09 KFI (Rev 1)_FINAL Ekspat- 1109 3" xfId="2438" xr:uid="{1989AA05-D378-4313-BED1-B4EB877D262B}"/>
    <cellStyle name="a_InputArea_lampiran Lain SPT_Lampiran Lain SPT 2005_Perhitungan Ekspat PPh Psl 21 Juni 09 KFI (Rev 1)_PSS - List of PPh 21 - PER 57 - Komisioner  Perantara 2010" xfId="861" xr:uid="{DFD5CCDB-1801-4307-95A1-53E67DD301B5}"/>
    <cellStyle name="a_InputArea_lampiran Lain SPT_Lampiran Lain SPT 2005_Perhitungan Ekspat PPh Psl 21 Juni 09 KFI (Rev 1)_PSS - List of PPh 21 - PER 57 - Komisioner  Perantara 2010 2" xfId="862" xr:uid="{E539F591-97CA-4A82-A0C1-D3ECD601814D}"/>
    <cellStyle name="a_InputArea_lampiran Lain SPT_Lampiran Lain SPT 2005_Perhitungan Ekspat PPh Psl 21 Juni 09 KFI (Rev 1)_PSS - List of PPh 21 - PER 57 - Komisioner  Perantara 2010 2 2" xfId="2439" xr:uid="{A2D82E57-A97A-4F18-945D-57100116E317}"/>
    <cellStyle name="a_InputArea_lampiran Lain SPT_Lampiran Lain SPT 2005_Perhitungan Ekspat PPh Psl 21 Juni 09 KFI (Rev 1)_PSS - List of PPh 21 - PER 57 - Komisioner  Perantara 2010 3" xfId="2440" xr:uid="{B2449140-31D8-4AF4-A9A1-B4F93BDD98DC}"/>
    <cellStyle name="a_InputArea_lampiran Lain SPT_Lampiran Lain SPT 2005_PSS - List of PPh 21 - PER 57 - Komisioner  Perantara 2010" xfId="863" xr:uid="{2C09154B-B2FC-4E50-8BDE-D9280C5368C2}"/>
    <cellStyle name="a_InputArea_lampiran Lain SPT_Lampiran Lain SPT 2005_PSS - List of PPh 21 - PER 57 - Komisioner  Perantara 2010 2" xfId="864" xr:uid="{6ED8D115-88E8-43BB-BBD9-4EAAF76B6F2A}"/>
    <cellStyle name="a_InputArea_lampiran Lain SPT_Lampiran Lain SPT 2005_PSS - List of PPh 21 - PER 57 - Komisioner  Perantara 2010 2 2" xfId="2441" xr:uid="{2D7C222D-5764-4485-AA8C-B94A63D6C571}"/>
    <cellStyle name="a_InputArea_lampiran Lain SPT_Lampiran Lain SPT 2005_PSS - List of PPh 21 - PER 57 - Komisioner  Perantara 2010 3" xfId="2442" xr:uid="{5F11DF30-BCB8-444E-BEF6-388F51BFDAE3}"/>
    <cellStyle name="a_InputArea_lampiran Lain SPT_Perhitungan Ekspat PPh Psl 21 Juni 09 KFI (Rev 1)" xfId="865" xr:uid="{317E05ED-21FB-4358-B085-AA3BAEF4C9CC}"/>
    <cellStyle name="a_InputArea_lampiran Lain SPT_Perhitungan Ekspat PPh Psl 21 Juni 09 KFI (Rev 1) 2" xfId="866" xr:uid="{EB670EB3-2223-40F2-8CCF-CB0E957D6010}"/>
    <cellStyle name="a_InputArea_lampiran Lain SPT_Perhitungan Ekspat PPh Psl 21 Juni 09 KFI (Rev 1) 2 2" xfId="2443" xr:uid="{4708EA63-0F87-4146-8103-9642FDD156DD}"/>
    <cellStyle name="a_InputArea_lampiran Lain SPT_Perhitungan Ekspat PPh Psl 21 Juni 09 KFI (Rev 1) 3" xfId="2444" xr:uid="{DE197E3E-2D77-46F1-A323-778831D12D11}"/>
    <cellStyle name="a_InputArea_lampiran Lain SPT_Perhitungan Ekspat PPh Psl 21 Juni 09 KFI (Rev 1)_Book2" xfId="867" xr:uid="{84B022B7-0519-4C29-8F8F-26B60BC94EE4}"/>
    <cellStyle name="a_InputArea_lampiran Lain SPT_Perhitungan Ekspat PPh Psl 21 Juni 09 KFI (Rev 1)_Book2 2" xfId="868" xr:uid="{F993A85D-18BD-4BE1-B7A0-25290B1EA479}"/>
    <cellStyle name="a_InputArea_lampiran Lain SPT_Perhitungan Ekspat PPh Psl 21 Juni 09 KFI (Rev 1)_Book2 2 2" xfId="2445" xr:uid="{E34AF71E-2097-4950-8458-8DB3967F0758}"/>
    <cellStyle name="a_InputArea_lampiran Lain SPT_Perhitungan Ekspat PPh Psl 21 Juni 09 KFI (Rev 1)_Book2 3" xfId="2446" xr:uid="{649945C3-EABB-41E0-A02A-03E0AC2735AB}"/>
    <cellStyle name="a_InputArea_lampiran Lain SPT_Perhitungan Ekspat PPh Psl 21 Juni 09 KFI (Rev 1)_FINAL Ekspat- 1109" xfId="869" xr:uid="{EA3CD0B8-1709-4825-982B-3563DADD7B3D}"/>
    <cellStyle name="a_InputArea_lampiran Lain SPT_Perhitungan Ekspat PPh Psl 21 Juni 09 KFI (Rev 1)_FINAL Ekspat- 1109 2" xfId="870" xr:uid="{F10048AA-D7D7-4267-AC26-30ABFD1BD194}"/>
    <cellStyle name="a_InputArea_lampiran Lain SPT_Perhitungan Ekspat PPh Psl 21 Juni 09 KFI (Rev 1)_FINAL Ekspat- 1109 2 2" xfId="2447" xr:uid="{303B1FE6-C1F3-4E49-BF16-5D540B88EDD7}"/>
    <cellStyle name="a_InputArea_lampiran Lain SPT_Perhitungan Ekspat PPh Psl 21 Juni 09 KFI (Rev 1)_FINAL Ekspat- 1109 3" xfId="2448" xr:uid="{CBD71242-3FB2-494D-B86C-D8088AA1B170}"/>
    <cellStyle name="a_InputArea_lampiran Lain SPT_Perhitungan Ekspat PPh Psl 21 Juni 09 KFI (Rev 1)_PSS - List of PPh 21 - PER 57 - Komisioner  Perantara 2010" xfId="871" xr:uid="{7077A3C8-6D16-41A8-AC6C-8D3C6308C8AF}"/>
    <cellStyle name="a_InputArea_lampiran Lain SPT_Perhitungan Ekspat PPh Psl 21 Juni 09 KFI (Rev 1)_PSS - List of PPh 21 - PER 57 - Komisioner  Perantara 2010 2" xfId="872" xr:uid="{CCD1A50D-66D4-4DBF-AEC3-03E9FB2E452E}"/>
    <cellStyle name="a_InputArea_lampiran Lain SPT_Perhitungan Ekspat PPh Psl 21 Juni 09 KFI (Rev 1)_PSS - List of PPh 21 - PER 57 - Komisioner  Perantara 2010 2 2" xfId="2449" xr:uid="{2E4A8EDA-9FA1-4185-B860-020A54B2CE34}"/>
    <cellStyle name="a_InputArea_lampiran Lain SPT_Perhitungan Ekspat PPh Psl 21 Juni 09 KFI (Rev 1)_PSS - List of PPh 21 - PER 57 - Komisioner  Perantara 2010 3" xfId="2450" xr:uid="{D3B52715-AE49-430F-A9A5-408B59243A69}"/>
    <cellStyle name="a_InputArea_lampiran Lain SPT_PSS - List of PPh 21 - PER 57 - Komisioner  Perantara 2010" xfId="873" xr:uid="{52A27F36-3FBA-4427-8A2F-339A8FF6228F}"/>
    <cellStyle name="a_InputArea_lampiran Lain SPT_PSS - List of PPh 21 - PER 57 - Komisioner  Perantara 2010 2" xfId="874" xr:uid="{BE144D90-1668-4C4E-8840-591A32863060}"/>
    <cellStyle name="a_InputArea_lampiran Lain SPT_PSS - List of PPh 21 - PER 57 - Komisioner  Perantara 2010 2 2" xfId="2451" xr:uid="{03FD887D-9064-4401-BD53-1182A95D9E1E}"/>
    <cellStyle name="a_InputArea_lampiran Lain SPT_PSS - List of PPh 21 - PER 57 - Komisioner  Perantara 2010 3" xfId="2452" xr:uid="{1B4E28F5-1AC6-4F00-A5DB-00F00B59AB4A}"/>
    <cellStyle name="a_InputArea_lampiran Lain SPT_SPT_1770_S_Gopikrishna_Srivatsha_Padasala_subbaragava_2007" xfId="875" xr:uid="{5DE42D6E-9754-4D3B-A6A0-8CFFBE905C04}"/>
    <cellStyle name="a_InputArea_lampiran Lain SPT_SPT_1770_S_Gopikrishna_Srivatsha_Padasala_subbaragava_2007 2" xfId="876" xr:uid="{2FFC661B-56CE-4EC3-819F-41C24D1AE446}"/>
    <cellStyle name="a_InputArea_lampiran Lain SPT_SPT_1770_S_Gopikrishna_Srivatsha_Padasala_subbaragava_2007 2 2" xfId="2453" xr:uid="{FDA2C5EF-0585-41AC-BF51-4DF3BE2319A6}"/>
    <cellStyle name="a_InputArea_lampiran Lain SPT_SPT_1770_S_Gopikrishna_Srivatsha_Padasala_subbaragava_2007 3" xfId="2454" xr:uid="{021A972E-FE53-4A92-B269-0D865F9DCF3A}"/>
    <cellStyle name="a_InputArea_lampiran Lain SPT_SPT_1770_S_Gopikrishna_Srivatsha_Padasala_subbaragava_2007_FINAL Ekspat- 0709" xfId="877" xr:uid="{D5203ECD-E6E2-4D14-8900-C6AE891A5FF5}"/>
    <cellStyle name="a_InputArea_lampiran Lain SPT_SPT_1770_S_Gopikrishna_Srivatsha_Padasala_subbaragava_2007_FINAL Ekspat- 0709 2" xfId="878" xr:uid="{B4399089-BBE5-4FCB-828A-5F47A4EA054A}"/>
    <cellStyle name="a_InputArea_lampiran Lain SPT_SPT_1770_S_Gopikrishna_Srivatsha_Padasala_subbaragava_2007_FINAL Ekspat- 0709 2 2" xfId="2455" xr:uid="{A87C5BC7-827A-4B4B-AFE6-71E032C0F60F}"/>
    <cellStyle name="a_InputArea_lampiran Lain SPT_SPT_1770_S_Gopikrishna_Srivatsha_Padasala_subbaragava_2007_FINAL Ekspat- 0709 3" xfId="2456" xr:uid="{9551A4B3-DAB5-4FE5-99ED-8272CC4CF584}"/>
    <cellStyle name="a_InputArea_lampiran Lain SPT_SPT_1770_S_Gopikrishna_Srivatsha_Padasala_subbaragava_2007_FINAL Ekspat- 0809" xfId="879" xr:uid="{2E32095D-A740-4608-B5D4-8B6213625C1D}"/>
    <cellStyle name="a_InputArea_lampiran Lain SPT_SPT_1770_S_Gopikrishna_Srivatsha_Padasala_subbaragava_2007_FINAL Ekspat- 0809 2" xfId="880" xr:uid="{5B3600EC-3D6A-4FAC-AB7E-BDE7C74864C0}"/>
    <cellStyle name="a_InputArea_lampiran Lain SPT_SPT_1770_S_Gopikrishna_Srivatsha_Padasala_subbaragava_2007_FINAL Ekspat- 0809 2 2" xfId="2457" xr:uid="{52A1D423-DB28-41DC-8602-861611E7BDFE}"/>
    <cellStyle name="a_InputArea_lampiran Lain SPT_SPT_1770_S_Gopikrishna_Srivatsha_Padasala_subbaragava_2007_FINAL Ekspat- 0809 3" xfId="2458" xr:uid="{07645AF2-07B0-4517-9FE5-6DE111B3CF3E}"/>
    <cellStyle name="a_InputArea_lampiran Lain SPT_SPT_1770_S_Gopikrishna_Srivatsha_Padasala_subbaragava_2007_FINAL Ekspat- 0909" xfId="881" xr:uid="{0836B7A8-70B9-4D51-9C69-150E2162A758}"/>
    <cellStyle name="a_InputArea_lampiran Lain SPT_SPT_1770_S_Gopikrishna_Srivatsha_Padasala_subbaragava_2007_FINAL Ekspat- 0909 2" xfId="882" xr:uid="{CB2E8374-94F4-459D-9608-7CBC1D4D660B}"/>
    <cellStyle name="a_InputArea_lampiran Lain SPT_SPT_1770_S_Gopikrishna_Srivatsha_Padasala_subbaragava_2007_FINAL Ekspat- 0909 2 2" xfId="2459" xr:uid="{F300A817-5DAF-44F4-B2A5-83EDE566054D}"/>
    <cellStyle name="a_InputArea_lampiran Lain SPT_SPT_1770_S_Gopikrishna_Srivatsha_Padasala_subbaragava_2007_FINAL Ekspat- 0909 3" xfId="2460" xr:uid="{8E18A2EB-41B3-4A53-B752-96E4A4889150}"/>
    <cellStyle name="a_InputArea_lampiran Lain SPT_SPT_1770_S_Gopikrishna_Srivatsha_Padasala_subbaragava_2007_FINAL Ekspat- 1009" xfId="883" xr:uid="{1BE2F4A2-E82A-4557-AAFF-7815B570D78B}"/>
    <cellStyle name="a_InputArea_lampiran Lain SPT_SPT_1770_S_Gopikrishna_Srivatsha_Padasala_subbaragava_2007_FINAL Ekspat- 1009 2" xfId="884" xr:uid="{5C77FD89-5F3C-4222-B412-78376639BD4F}"/>
    <cellStyle name="a_InputArea_lampiran Lain SPT_SPT_1770_S_Gopikrishna_Srivatsha_Padasala_subbaragava_2007_FINAL Ekspat- 1009 2 2" xfId="2461" xr:uid="{27211B43-635B-4183-B8B3-9C13BC5F32B1}"/>
    <cellStyle name="a_InputArea_lampiran Lain SPT_SPT_1770_S_Gopikrishna_Srivatsha_Padasala_subbaragava_2007_FINAL Ekspat- 1009 3" xfId="2462" xr:uid="{150D0CBF-86BA-4585-ACDD-F5AEFAF59058}"/>
    <cellStyle name="a_InputArea_lampiran Lain SPT_SPT_1770_S_Gopikrishna_Srivatsha_Padasala_subbaragava_2007_FINAL Ekspat- 1109" xfId="885" xr:uid="{2A869C22-BE4D-4771-AF1B-03A4B9718B45}"/>
    <cellStyle name="a_InputArea_lampiran Lain SPT_SPT_1770_S_Gopikrishna_Srivatsha_Padasala_subbaragava_2007_FINAL Ekspat- 1109 2" xfId="886" xr:uid="{90EB333E-DB1F-4310-9332-6CBBD300E8D0}"/>
    <cellStyle name="a_InputArea_lampiran Lain SPT_SPT_1770_S_Gopikrishna_Srivatsha_Padasala_subbaragava_2007_FINAL Ekspat- 1109 2 2" xfId="2463" xr:uid="{BB3F4A44-BC93-427B-88A6-9705C0481C06}"/>
    <cellStyle name="a_InputArea_lampiran Lain SPT_SPT_1770_S_Gopikrishna_Srivatsha_Padasala_subbaragava_2007_FINAL Ekspat- 1109 3" xfId="2464" xr:uid="{3672715D-D777-449D-9FEB-A5E37374DB17}"/>
    <cellStyle name="a_InputArea_lampiran Lain SPT_SPT_1770_S_Gopikrishna_Srivatsha_Padasala_subbaragava_2007_Perhitungan Ekspat PPh Psl 21 Juli 09 KFI (Rev 1)" xfId="887" xr:uid="{02AB098C-6743-408F-9DAB-005DD2B7EA8F}"/>
    <cellStyle name="a_InputArea_lampiran Lain SPT_SPT_1770_S_Gopikrishna_Srivatsha_Padasala_subbaragava_2007_Perhitungan Ekspat PPh Psl 21 Juli 09 KFI (Rev 1) 2" xfId="888" xr:uid="{1C40AAC4-7E87-4D5C-A594-36E6FFD96E8D}"/>
    <cellStyle name="a_InputArea_lampiran Lain SPT_SPT_1770_S_Gopikrishna_Srivatsha_Padasala_subbaragava_2007_Perhitungan Ekspat PPh Psl 21 Juli 09 KFI (Rev 1) 2 2" xfId="2465" xr:uid="{8EF82B4D-23BB-4F87-BA75-AE01956AB552}"/>
    <cellStyle name="a_InputArea_lampiran Lain SPT_SPT_1770_S_Gopikrishna_Srivatsha_Padasala_subbaragava_2007_Perhitungan Ekspat PPh Psl 21 Juli 09 KFI (Rev 1) 3" xfId="2466" xr:uid="{BD175822-1BC2-45BB-9F75-A12FDF499C8C}"/>
    <cellStyle name="a_InputArea_lampiran Lain SPT_SPT_1770_S_Gopikrishna_Srivatsha_Padasala_subbaragava_2007_Perhitungan Ekspat PPh Psl 21 Juli 09 KFI (Rev 1)_PSS - List of PPh 21 - PER 57 - Komisioner  Perantara 2010" xfId="889" xr:uid="{008D64ED-4936-409A-8068-4641B513CBE6}"/>
    <cellStyle name="a_InputArea_lampiran Lain SPT_SPT_1770_S_Gopikrishna_Srivatsha_Padasala_subbaragava_2007_Perhitungan Ekspat PPh Psl 21 Juli 09 KFI (Rev 1)_PSS - List of PPh 21 - PER 57 - Komisioner  Perantara 2010 2" xfId="890" xr:uid="{640C90FD-B93B-46B2-9B8B-CA2A9CE03D04}"/>
    <cellStyle name="a_InputArea_lampiran Lain SPT_SPT_1770_S_Gopikrishna_Srivatsha_Padasala_subbaragava_2007_Perhitungan Ekspat PPh Psl 21 Juli 09 KFI (Rev 1)_PSS - List of PPh 21 - PER 57 - Komisioner  Perantara 2010 2 2" xfId="2467" xr:uid="{C6F8F6AA-31B2-4910-A79A-0B5DF0D9F51C}"/>
    <cellStyle name="a_InputArea_lampiran Lain SPT_SPT_1770_S_Gopikrishna_Srivatsha_Padasala_subbaragava_2007_Perhitungan Ekspat PPh Psl 21 Juli 09 KFI (Rev 1)_PSS - List of PPh 21 - PER 57 - Komisioner  Perantara 2010 3" xfId="2468" xr:uid="{17A442B8-384E-43FD-8C8C-920D45A0753E}"/>
    <cellStyle name="a_InputArea_lampiran Lain SPT_SPT_1770_S_Gopikrishna_Srivatsha_Padasala_subbaragava_2007_Perhitungan Ekspat PPh Psl 21 Juni 09 KFI (Rev 1)" xfId="891" xr:uid="{FDA91949-9620-4B14-A7E3-536C210E8A5C}"/>
    <cellStyle name="a_InputArea_lampiran Lain SPT_SPT_1770_S_Gopikrishna_Srivatsha_Padasala_subbaragava_2007_Perhitungan Ekspat PPh Psl 21 Juni 09 KFI (Rev 1) 2" xfId="892" xr:uid="{F977AA25-BAD2-45FF-B80A-A9A91D6968AB}"/>
    <cellStyle name="a_InputArea_lampiran Lain SPT_SPT_1770_S_Gopikrishna_Srivatsha_Padasala_subbaragava_2007_Perhitungan Ekspat PPh Psl 21 Juni 09 KFI (Rev 1) 2 2" xfId="2469" xr:uid="{94788A66-8988-469D-A447-A1457CE7927A}"/>
    <cellStyle name="a_InputArea_lampiran Lain SPT_SPT_1770_S_Gopikrishna_Srivatsha_Padasala_subbaragava_2007_Perhitungan Ekspat PPh Psl 21 Juni 09 KFI (Rev 1) 3" xfId="2470" xr:uid="{156AA116-241F-4AAA-8CE6-2C0188FECA09}"/>
    <cellStyle name="a_InputArea_lampiran Lain SPT_SPT_1770_S_Gopikrishna_Srivatsha_Padasala_subbaragava_2007_Perhitungan Ekspat PPh Psl 21 Juni 09 KFI (Rev 1)_PSS - List of PPh 21 - PER 57 - Komisioner  Perantara 2010" xfId="893" xr:uid="{270D7D93-0B1E-4795-840E-F6946793CCB5}"/>
    <cellStyle name="a_InputArea_lampiran Lain SPT_SPT_1770_S_Gopikrishna_Srivatsha_Padasala_subbaragava_2007_Perhitungan Ekspat PPh Psl 21 Juni 09 KFI (Rev 1)_PSS - List of PPh 21 - PER 57 - Komisioner  Perantara 2010 2" xfId="894" xr:uid="{5CF38066-3E2D-4850-8B3D-C2210EA228F2}"/>
    <cellStyle name="a_InputArea_lampiran Lain SPT_SPT_1770_S_Gopikrishna_Srivatsha_Padasala_subbaragava_2007_Perhitungan Ekspat PPh Psl 21 Juni 09 KFI (Rev 1)_PSS - List of PPh 21 - PER 57 - Komisioner  Perantara 2010 2 2" xfId="2471" xr:uid="{6B50DBC0-F0E2-4CA2-A11A-946EBD20FF19}"/>
    <cellStyle name="a_InputArea_lampiran Lain SPT_SPT_1770_S_Gopikrishna_Srivatsha_Padasala_subbaragava_2007_Perhitungan Ekspat PPh Psl 21 Juni 09 KFI (Rev 1)_PSS - List of PPh 21 - PER 57 - Komisioner  Perantara 2010 3" xfId="2472" xr:uid="{5D5A0928-D62B-4CF8-B4EC-1CF63348DE0C}"/>
    <cellStyle name="a_InputArea_lampiran Lain SPT_SPT_1770_S_Gopikrishna_Srivatsha_Padasala_subbaragava_2007_PSS - List of PPh 21 - PER 57 - Komisioner  Perantara 2010" xfId="895" xr:uid="{1A34E35E-541F-48A9-B0AC-D2319FFEBD1B}"/>
    <cellStyle name="a_InputArea_lampiran Lain SPT_SPT_1770_S_Gopikrishna_Srivatsha_Padasala_subbaragava_2007_PSS - List of PPh 21 - PER 57 - Komisioner  Perantara 2010 2" xfId="896" xr:uid="{3E23959F-452B-4022-976D-95A0DBB69592}"/>
    <cellStyle name="a_InputArea_lampiran Lain SPT_SPT_1770_S_Gopikrishna_Srivatsha_Padasala_subbaragava_2007_PSS - List of PPh 21 - PER 57 - Komisioner  Perantara 2010 2 2" xfId="2473" xr:uid="{2C30BBBA-15BB-4D7F-A508-7DBF1E712DCD}"/>
    <cellStyle name="a_InputArea_lampiran Lain SPT_SPT_1770_S_Gopikrishna_Srivatsha_Padasala_subbaragava_2007_PSS - List of PPh 21 - PER 57 - Komisioner  Perantara 2010 3" xfId="2474" xr:uid="{282B1601-54D9-4B52-8822-901EC3A2DDAD}"/>
    <cellStyle name="a_InputArea_lampiran Lain SPT_Tax Calc. 21 KFCI - HO" xfId="897" xr:uid="{258B44BA-6573-46D9-8F0C-78DD234954CE}"/>
    <cellStyle name="a_InputArea_lampiran Lain SPT_Tax Calc. 21 KFCI - HO 2" xfId="898" xr:uid="{82825149-2F37-4C1C-8FC1-D480E52E1504}"/>
    <cellStyle name="a_InputArea_lampiran Lain SPT_Tax Calc. 21 KFCI - HO 2 2" xfId="2475" xr:uid="{64041BE2-F173-4FEB-A18E-572CBCCEF630}"/>
    <cellStyle name="a_InputArea_lampiran Lain SPT_Tax Calc. 21 KFCI - HO 3" xfId="2476" xr:uid="{8D0ED65E-7D56-43CB-9108-D57AF907B4AC}"/>
    <cellStyle name="a_InputArea_Lampiran SPT 1771 2004 - DKU" xfId="899" xr:uid="{3DC82876-2A33-4EF0-8C9B-172C998A492C}"/>
    <cellStyle name="a_InputArea_Lampiran SPT 1771 2004 - DKU 2" xfId="900" xr:uid="{13E01ED4-0357-4934-B887-B7E2FF9EE082}"/>
    <cellStyle name="a_InputArea_Lampiran SPT 1771 2004 - DKU 2 2" xfId="2477" xr:uid="{11A60418-0BAA-4C84-A1D3-DE810896CCAE}"/>
    <cellStyle name="a_InputArea_Lampiran SPT 1771 2004 - DKU 3" xfId="2478" xr:uid="{5B810C0B-058C-4FEC-9313-AD09F41349D1}"/>
    <cellStyle name="a_InputArea_Lampiran SPT 1771 2004 - DKU_03 ST - by HBNP Revisi 060409" xfId="901" xr:uid="{2747CF28-EAF8-40AE-9EC3-52644665AD88}"/>
    <cellStyle name="a_InputArea_Lampiran SPT 1771 2004 - DKU_03 ST - by HBNP Revisi 060409 2" xfId="902" xr:uid="{630D99D4-C8F6-4AD0-9014-CF53147C5A95}"/>
    <cellStyle name="a_InputArea_Lampiran SPT 1771 2004 - DKU_03 ST - by HBNP Revisi 060409 2 2" xfId="2479" xr:uid="{4A7C1749-EC46-4C94-B64A-8F55DF41B3B5}"/>
    <cellStyle name="a_InputArea_Lampiran SPT 1771 2004 - DKU_03 ST - by HBNP Revisi 060409 3" xfId="2480" xr:uid="{3A51FB82-4F7A-4ACD-A184-5168B023D310}"/>
    <cellStyle name="a_InputArea_Lampiran SPT 1771 2004 - DKU_Book2" xfId="903" xr:uid="{1C57BB8E-A474-48B4-A31D-85934C50E70C}"/>
    <cellStyle name="a_InputArea_Lampiran SPT 1771 2004 - DKU_Book2 2" xfId="904" xr:uid="{70D715F3-CC65-4132-B846-7B07E520692D}"/>
    <cellStyle name="a_InputArea_Lampiran SPT 1771 2004 - DKU_Book2 2 2" xfId="2481" xr:uid="{7CDBA758-31FA-418F-979C-22DFA33B9B6F}"/>
    <cellStyle name="a_InputArea_Lampiran SPT 1771 2004 - DKU_Book2 3" xfId="2482" xr:uid="{34EB959F-0DD2-42E0-9579-A8943BDBA656}"/>
    <cellStyle name="a_InputArea_Lampiran SPT 1771 2004 - DKU_FINAL Ekspat- 1009" xfId="905" xr:uid="{4E18BABB-54C3-45DD-BA53-653EABBD8FF1}"/>
    <cellStyle name="a_InputArea_Lampiran SPT 1771 2004 - DKU_FINAL Ekspat- 1009 2" xfId="906" xr:uid="{6C662BEC-6042-48F3-8089-C65E37489E36}"/>
    <cellStyle name="a_InputArea_Lampiran SPT 1771 2004 - DKU_FINAL Ekspat- 1009 2 2" xfId="2483" xr:uid="{369191AF-AD74-4C9E-BA4C-47C80DF8F980}"/>
    <cellStyle name="a_InputArea_Lampiran SPT 1771 2004 - DKU_FINAL Ekspat- 1009 3" xfId="2484" xr:uid="{8540224C-5A29-446B-94F9-247D56832D5F}"/>
    <cellStyle name="a_InputArea_Lampiran SPT 1771 2004 - DKU_FINAL Ekspat- 1109" xfId="907" xr:uid="{294AF2D5-FF88-41D6-9AB7-E7B2ACB40C6D}"/>
    <cellStyle name="a_InputArea_Lampiran SPT 1771 2004 - DKU_FINAL Ekspat- 1109 2" xfId="908" xr:uid="{40F0CFB3-5BEA-4B1F-84D9-BCC614E5B4FB}"/>
    <cellStyle name="a_InputArea_Lampiran SPT 1771 2004 - DKU_FINAL Ekspat- 1109 2 2" xfId="2485" xr:uid="{955407BC-C228-4436-80C3-06001BF611E7}"/>
    <cellStyle name="a_InputArea_Lampiran SPT 1771 2004 - DKU_FINAL Ekspat- 1109 3" xfId="2486" xr:uid="{60364EF5-0305-4DBD-BCFC-383357F9B762}"/>
    <cellStyle name="a_InputArea_Lampiran SPT 1771 2004 - DKU_Perhitungan Ekspat PPh Psl 21 Juni 09 KFI (Rev 1)" xfId="909" xr:uid="{5A491050-DBAC-48BF-811A-D2CF1DD06FA8}"/>
    <cellStyle name="a_InputArea_Lampiran SPT 1771 2004 - DKU_Perhitungan Ekspat PPh Psl 21 Juni 09 KFI (Rev 1) 2" xfId="910" xr:uid="{E26E2F7A-9894-4339-A613-837365E1D2E9}"/>
    <cellStyle name="a_InputArea_Lampiran SPT 1771 2004 - DKU_Perhitungan Ekspat PPh Psl 21 Juni 09 KFI (Rev 1) 2 2" xfId="2487" xr:uid="{A72897F8-BDB2-4FBC-A42F-6320F2921B02}"/>
    <cellStyle name="a_InputArea_Lampiran SPT 1771 2004 - DKU_Perhitungan Ekspat PPh Psl 21 Juni 09 KFI (Rev 1) 3" xfId="2488" xr:uid="{3C463989-35F5-4B49-AF4B-9C6F7E868FD5}"/>
    <cellStyle name="a_InputArea_Lampiran SPT 1771 2004 - DKU_Perhitungan Ekspat PPh Psl 21 Juni 09 KFI (Rev 1)_Book2" xfId="911" xr:uid="{4DD7DC3B-A5E2-4257-B120-3639AA3F5219}"/>
    <cellStyle name="a_InputArea_Lampiran SPT 1771 2004 - DKU_Perhitungan Ekspat PPh Psl 21 Juni 09 KFI (Rev 1)_Book2 2" xfId="912" xr:uid="{1C9242BE-56D9-4149-AAF0-D9DB4F59F384}"/>
    <cellStyle name="a_InputArea_Lampiran SPT 1771 2004 - DKU_Perhitungan Ekspat PPh Psl 21 Juni 09 KFI (Rev 1)_Book2 2 2" xfId="2489" xr:uid="{2D59BFA4-391A-4F56-AA3E-7D52E8F59002}"/>
    <cellStyle name="a_InputArea_Lampiran SPT 1771 2004 - DKU_Perhitungan Ekspat PPh Psl 21 Juni 09 KFI (Rev 1)_Book2 3" xfId="2490" xr:uid="{DE81529D-4FAF-4ACC-BF0D-21D48194EC81}"/>
    <cellStyle name="a_InputArea_Lampiran SPT 1771 2004 - DKU_Perhitungan Ekspat PPh Psl 21 Juni 09 KFI (Rev 1)_FINAL Ekspat- 1109" xfId="913" xr:uid="{FFAF958D-BF3F-4350-B8E1-A87871A45844}"/>
    <cellStyle name="a_InputArea_Lampiran SPT 1771 2004 - DKU_Perhitungan Ekspat PPh Psl 21 Juni 09 KFI (Rev 1)_FINAL Ekspat- 1109 2" xfId="914" xr:uid="{8CEE5064-BA54-4660-B3F0-97A8E3F00F2D}"/>
    <cellStyle name="a_InputArea_Lampiran SPT 1771 2004 - DKU_Perhitungan Ekspat PPh Psl 21 Juni 09 KFI (Rev 1)_FINAL Ekspat- 1109 2 2" xfId="2491" xr:uid="{C0A9019D-8F53-485B-9BD9-ACC2DDAD558D}"/>
    <cellStyle name="a_InputArea_Lampiran SPT 1771 2004 - DKU_Perhitungan Ekspat PPh Psl 21 Juni 09 KFI (Rev 1)_FINAL Ekspat- 1109 3" xfId="2492" xr:uid="{9F8D4048-6DAC-4E3A-83FC-C2B279C70D35}"/>
    <cellStyle name="a_InputArea_Lampiran SPT 1771 2004 - DKU_Perhitungan Ekspat PPh Psl 21 Juni 09 KFI (Rev 1)_PSS - List of PPh 21 - PER 57 - Komisioner  Perantara 2010" xfId="915" xr:uid="{319143DF-7C2F-44C8-93A9-02636AC3AAFD}"/>
    <cellStyle name="a_InputArea_Lampiran SPT 1771 2004 - DKU_Perhitungan Ekspat PPh Psl 21 Juni 09 KFI (Rev 1)_PSS - List of PPh 21 - PER 57 - Komisioner  Perantara 2010 2" xfId="916" xr:uid="{1657E987-83D0-46B0-BCFD-F7A341D80312}"/>
    <cellStyle name="a_InputArea_Lampiran SPT 1771 2004 - DKU_Perhitungan Ekspat PPh Psl 21 Juni 09 KFI (Rev 1)_PSS - List of PPh 21 - PER 57 - Komisioner  Perantara 2010 2 2" xfId="2493" xr:uid="{32049CDC-AE4E-4EBC-820F-E2A10DEAF3D5}"/>
    <cellStyle name="a_InputArea_Lampiran SPT 1771 2004 - DKU_Perhitungan Ekspat PPh Psl 21 Juni 09 KFI (Rev 1)_PSS - List of PPh 21 - PER 57 - Komisioner  Perantara 2010 3" xfId="2494" xr:uid="{BA739D0B-3EC1-4F1A-8B12-98A8A82DA1DE}"/>
    <cellStyle name="a_InputArea_Lampiran SPT 1771 2004 - DKU_PSS - List of PPh 21 - PER 57 - Komisioner  Perantara 2010" xfId="917" xr:uid="{55B74660-5EC5-4CD8-84F3-F89A823EE082}"/>
    <cellStyle name="a_InputArea_Lampiran SPT 1771 2004 - DKU_PSS - List of PPh 21 - PER 57 - Komisioner  Perantara 2010 2" xfId="918" xr:uid="{9E00C844-59C5-468E-84E3-71942329A9E0}"/>
    <cellStyle name="a_InputArea_Lampiran SPT 1771 2004 - DKU_PSS - List of PPh 21 - PER 57 - Komisioner  Perantara 2010 2 2" xfId="2495" xr:uid="{C95DBC16-5E4C-4E2D-9D60-1BA5076FB9ED}"/>
    <cellStyle name="a_InputArea_Lampiran SPT 1771 2004 - DKU_PSS - List of PPh 21 - PER 57 - Komisioner  Perantara 2010 3" xfId="2496" xr:uid="{DFE91698-E069-475D-AE8A-894966D2E1FD}"/>
    <cellStyle name="a_InputArea_Lampiran SPT2003-FINAL" xfId="919" xr:uid="{F7DDB07C-E847-459D-BA9E-1CB6686FACBA}"/>
    <cellStyle name="a_InputArea_Lampiran SPT2003-FINAL 2" xfId="920" xr:uid="{6B8E9DFC-1FAB-4CAD-977D-0527D5E63E6F}"/>
    <cellStyle name="a_InputArea_Lampiran SPT2003-FINAL 2 2" xfId="2497" xr:uid="{AE887A9A-4801-4045-9B46-17EDC98C5CC1}"/>
    <cellStyle name="a_InputArea_Lampiran SPT2003-FINAL 3" xfId="2498" xr:uid="{16C6A718-3631-4A6C-97A0-D45E337A9A18}"/>
    <cellStyle name="a_InputArea_Lampiran SPT2003-FINAL_03 ST - by HBNP Revisi 060409" xfId="921" xr:uid="{94E8C8C9-4929-4FF3-B3EE-7CCA6FDCF8DF}"/>
    <cellStyle name="a_InputArea_Lampiran SPT2003-FINAL_03 ST - by HBNP Revisi 060409 2" xfId="922" xr:uid="{9C5FDFEF-CA44-4913-A88B-692722D47891}"/>
    <cellStyle name="a_InputArea_Lampiran SPT2003-FINAL_03 ST - by HBNP Revisi 060409 2 2" xfId="2499" xr:uid="{AA83C836-E58C-46DA-9513-1341858AEA3D}"/>
    <cellStyle name="a_InputArea_Lampiran SPT2003-FINAL_03 ST - by HBNP Revisi 060409 3" xfId="2500" xr:uid="{616E4598-6EB8-45B0-8AC9-5B2E62977B0F}"/>
    <cellStyle name="a_InputArea_Lampiran SPT2003-FINAL_Book2" xfId="923" xr:uid="{1F0EF144-8455-48BA-B40C-01A830B67859}"/>
    <cellStyle name="a_InputArea_Lampiran SPT2003-FINAL_Book2 2" xfId="924" xr:uid="{2B14E62A-560E-454C-BFA7-B6B3A10111E9}"/>
    <cellStyle name="a_InputArea_Lampiran SPT2003-FINAL_Book2 2 2" xfId="2501" xr:uid="{7F495534-F295-4DE4-820C-FC78D625F5B5}"/>
    <cellStyle name="a_InputArea_Lampiran SPT2003-FINAL_Book2 3" xfId="2502" xr:uid="{2AE20B96-6C9B-42FE-B4A1-BF4B9AE62E7A}"/>
    <cellStyle name="a_InputArea_Lampiran SPT2003-FINAL_FINAL Ekspat- 1009" xfId="925" xr:uid="{E48170A6-FB55-44FC-AFAB-F0B9C4B8D07C}"/>
    <cellStyle name="a_InputArea_Lampiran SPT2003-FINAL_FINAL Ekspat- 1009 2" xfId="926" xr:uid="{39467C08-2F23-4C5F-B72D-5D14F82EA78C}"/>
    <cellStyle name="a_InputArea_Lampiran SPT2003-FINAL_FINAL Ekspat- 1009 2 2" xfId="2503" xr:uid="{B3C7C551-6732-4FD7-B74D-CA09A53D3E53}"/>
    <cellStyle name="a_InputArea_Lampiran SPT2003-FINAL_FINAL Ekspat- 1009 3" xfId="2504" xr:uid="{271C5145-D652-427B-B56B-FAF0DDDBBF8F}"/>
    <cellStyle name="a_InputArea_Lampiran SPT2003-FINAL_FINAL Ekspat- 1109" xfId="927" xr:uid="{7B47D891-9B1A-4016-B086-9222B86D7EC4}"/>
    <cellStyle name="a_InputArea_Lampiran SPT2003-FINAL_FINAL Ekspat- 1109 2" xfId="928" xr:uid="{8E36315D-E937-49F9-817A-B9A36014969D}"/>
    <cellStyle name="a_InputArea_Lampiran SPT2003-FINAL_FINAL Ekspat- 1109 2 2" xfId="2505" xr:uid="{4B2F6FD5-86DF-4AB9-8CDD-B47BB7834E55}"/>
    <cellStyle name="a_InputArea_Lampiran SPT2003-FINAL_FINAL Ekspat- 1109 3" xfId="2506" xr:uid="{713E16EE-5B7E-4F0D-949C-BEFDB7D01C7D}"/>
    <cellStyle name="a_InputArea_Lampiran SPT2003-FINAL_Perhitungan Ekspat PPh Psl 21 Juni 09 KFI (Rev 1)" xfId="929" xr:uid="{89CE8529-5066-497C-8E4B-7F8062678D6A}"/>
    <cellStyle name="a_InputArea_Lampiran SPT2003-FINAL_Perhitungan Ekspat PPh Psl 21 Juni 09 KFI (Rev 1) 2" xfId="930" xr:uid="{22795042-4057-4291-8CC7-5226DC45B8A6}"/>
    <cellStyle name="a_InputArea_Lampiran SPT2003-FINAL_Perhitungan Ekspat PPh Psl 21 Juni 09 KFI (Rev 1) 2 2" xfId="2507" xr:uid="{18823BCE-8EAD-4451-8304-522D7CC6D402}"/>
    <cellStyle name="a_InputArea_Lampiran SPT2003-FINAL_Perhitungan Ekspat PPh Psl 21 Juni 09 KFI (Rev 1) 3" xfId="2508" xr:uid="{D380561A-5505-48E4-B145-3AEF455AB0AA}"/>
    <cellStyle name="a_InputArea_Lampiran SPT2003-FINAL_Perhitungan Ekspat PPh Psl 21 Juni 09 KFI (Rev 1)_Book2" xfId="931" xr:uid="{73841CDA-DE82-4748-BF77-742B475AE28E}"/>
    <cellStyle name="a_InputArea_Lampiran SPT2003-FINAL_Perhitungan Ekspat PPh Psl 21 Juni 09 KFI (Rev 1)_Book2 2" xfId="932" xr:uid="{A0DE56C3-00B7-48F3-9461-A9A3189ADE5B}"/>
    <cellStyle name="a_InputArea_Lampiran SPT2003-FINAL_Perhitungan Ekspat PPh Psl 21 Juni 09 KFI (Rev 1)_Book2 2 2" xfId="2509" xr:uid="{7599EFC3-8608-49D8-9EED-802B1ED7B257}"/>
    <cellStyle name="a_InputArea_Lampiran SPT2003-FINAL_Perhitungan Ekspat PPh Psl 21 Juni 09 KFI (Rev 1)_Book2 3" xfId="2510" xr:uid="{0F0A44DE-1EEF-475C-B85C-1FCC2466D4CC}"/>
    <cellStyle name="a_InputArea_Lampiran SPT2003-FINAL_Perhitungan Ekspat PPh Psl 21 Juni 09 KFI (Rev 1)_FINAL Ekspat- 1109" xfId="933" xr:uid="{CFF2EF94-A446-4F8B-934A-54D622D616D8}"/>
    <cellStyle name="a_InputArea_Lampiran SPT2003-FINAL_Perhitungan Ekspat PPh Psl 21 Juni 09 KFI (Rev 1)_FINAL Ekspat- 1109 2" xfId="934" xr:uid="{21DC506D-1E4F-4F57-9B7D-D9C6EC0792D8}"/>
    <cellStyle name="a_InputArea_Lampiran SPT2003-FINAL_Perhitungan Ekspat PPh Psl 21 Juni 09 KFI (Rev 1)_FINAL Ekspat- 1109 2 2" xfId="2511" xr:uid="{4A102380-0E3E-473C-A2AC-8C4141743A75}"/>
    <cellStyle name="a_InputArea_Lampiran SPT2003-FINAL_Perhitungan Ekspat PPh Psl 21 Juni 09 KFI (Rev 1)_FINAL Ekspat- 1109 3" xfId="2512" xr:uid="{7DB60BA6-871F-423C-B31B-96F6DC6F77A3}"/>
    <cellStyle name="a_InputArea_Lampiran SPT2003-FINAL_Perhitungan Ekspat PPh Psl 21 Juni 09 KFI (Rev 1)_PSS - List of PPh 21 - PER 57 - Komisioner  Perantara 2010" xfId="935" xr:uid="{A3B6BE74-3261-4C8B-AACC-90B448CDF754}"/>
    <cellStyle name="a_InputArea_Lampiran SPT2003-FINAL_Perhitungan Ekspat PPh Psl 21 Juni 09 KFI (Rev 1)_PSS - List of PPh 21 - PER 57 - Komisioner  Perantara 2010 2" xfId="936" xr:uid="{0CBDA267-93C8-43A9-AD76-1CFDFA582648}"/>
    <cellStyle name="a_InputArea_Lampiran SPT2003-FINAL_Perhitungan Ekspat PPh Psl 21 Juni 09 KFI (Rev 1)_PSS - List of PPh 21 - PER 57 - Komisioner  Perantara 2010 2 2" xfId="2513" xr:uid="{6AE2855E-B7FB-4C0D-9AB5-260FCD13B208}"/>
    <cellStyle name="a_InputArea_Lampiran SPT2003-FINAL_Perhitungan Ekspat PPh Psl 21 Juni 09 KFI (Rev 1)_PSS - List of PPh 21 - PER 57 - Komisioner  Perantara 2010 3" xfId="2514" xr:uid="{60342F39-FAD5-4A61-B04D-8B211ACA09C1}"/>
    <cellStyle name="a_InputArea_Lampiran SPT2003-FINAL_PSS - List of PPh 21 - PER 57 - Komisioner  Perantara 2010" xfId="937" xr:uid="{90868FB7-39DB-42B8-9203-B23AAF8757C7}"/>
    <cellStyle name="a_InputArea_Lampiran SPT2003-FINAL_PSS - List of PPh 21 - PER 57 - Komisioner  Perantara 2010 2" xfId="938" xr:uid="{5CE257AF-0D53-46E2-8AAB-07C4C47CAE57}"/>
    <cellStyle name="a_InputArea_Lampiran SPT2003-FINAL_PSS - List of PPh 21 - PER 57 - Komisioner  Perantara 2010 2 2" xfId="2515" xr:uid="{2995E0CC-B020-449F-945C-F790EFF4C3F4}"/>
    <cellStyle name="a_InputArea_Lampiran SPT2003-FINAL_PSS - List of PPh 21 - PER 57 - Komisioner  Perantara 2010 3" xfId="2516" xr:uid="{816FCFC9-D3B9-4490-8CF1-750D7F6F193C}"/>
    <cellStyle name="a_InputArea_PENYUSUTAN 2004--PTBII-19 Jan" xfId="939" xr:uid="{7827BA8E-5F13-402A-BDDF-915B5771EADB}"/>
    <cellStyle name="a_InputArea_PENYUSUTAN 2004--PTBII-19 Jan 2" xfId="940" xr:uid="{C8B451BA-5CC8-4A59-B585-2AC65A4C6721}"/>
    <cellStyle name="a_InputArea_PENYUSUTAN 2004--PTBII-19 Jan 2 2" xfId="2517" xr:uid="{933D4D51-4886-4424-963C-80AD44D3E6C1}"/>
    <cellStyle name="a_InputArea_PENYUSUTAN 2004--PTBII-19 Jan 3" xfId="2518" xr:uid="{B93BE5A7-37D2-4D47-9FC6-AAFAE02FC77A}"/>
    <cellStyle name="a_InputArea_PENYUSUTAN 2004--PTBII-19 Jan_03 ST - by HBNP Revisi 060409" xfId="941" xr:uid="{08B7D299-D701-43BB-A116-57DF64A04B70}"/>
    <cellStyle name="a_InputArea_PENYUSUTAN 2004--PTBII-19 Jan_03 ST - by HBNP Revisi 060409 2" xfId="942" xr:uid="{7398EC8A-72EB-4B7A-BCEB-2DE9F0978B61}"/>
    <cellStyle name="a_InputArea_PENYUSUTAN 2004--PTBII-19 Jan_03 ST - by HBNP Revisi 060409 2 2" xfId="2519" xr:uid="{9BAD0201-FB09-4285-B223-D58897DBD593}"/>
    <cellStyle name="a_InputArea_PENYUSUTAN 2004--PTBII-19 Jan_03 ST - by HBNP Revisi 060409 3" xfId="2520" xr:uid="{66C12EEE-A9BE-40C4-A482-63BBEBB9753D}"/>
    <cellStyle name="a_InputArea_PENYUSUTAN 2004--PTBII-19 Jan_Book2" xfId="943" xr:uid="{7EFB25DE-92D5-4A8E-9B0F-148C9EFE6C6B}"/>
    <cellStyle name="a_InputArea_PENYUSUTAN 2004--PTBII-19 Jan_Book2 2" xfId="944" xr:uid="{359FD135-BC06-42A5-A0F5-E5D5CD0EF00D}"/>
    <cellStyle name="a_InputArea_PENYUSUTAN 2004--PTBII-19 Jan_Book2 2 2" xfId="2521" xr:uid="{C8BDE1E4-5925-45B4-B4AC-D0A57A2C8E4C}"/>
    <cellStyle name="a_InputArea_PENYUSUTAN 2004--PTBII-19 Jan_Book2 3" xfId="2522" xr:uid="{B6E81BEB-5CEA-4A9E-A504-CC58C8B6A261}"/>
    <cellStyle name="a_InputArea_PENYUSUTAN 2004--PTBII-19 Jan_FINAL Ekspat- 1009" xfId="945" xr:uid="{CA0B5F11-5D75-4B96-9883-737D5BC5BF75}"/>
    <cellStyle name="a_InputArea_PENYUSUTAN 2004--PTBII-19 Jan_FINAL Ekspat- 1009 2" xfId="946" xr:uid="{7FBD9094-2744-4BBD-BB41-0A1A70898A57}"/>
    <cellStyle name="a_InputArea_PENYUSUTAN 2004--PTBII-19 Jan_FINAL Ekspat- 1009 2 2" xfId="2523" xr:uid="{70249C7A-5436-46EB-9BBD-FB8866435A9C}"/>
    <cellStyle name="a_InputArea_PENYUSUTAN 2004--PTBII-19 Jan_FINAL Ekspat- 1009 3" xfId="2524" xr:uid="{E3E19B68-C1F6-45FA-8795-03D1110C699D}"/>
    <cellStyle name="a_InputArea_PENYUSUTAN 2004--PTBII-19 Jan_FINAL Ekspat- 1109" xfId="947" xr:uid="{6FADF27D-0B2B-4EC8-B129-2C93A186589D}"/>
    <cellStyle name="a_InputArea_PENYUSUTAN 2004--PTBII-19 Jan_FINAL Ekspat- 1109 2" xfId="948" xr:uid="{24F35F46-F624-4CD3-BCD0-78AF632315F8}"/>
    <cellStyle name="a_InputArea_PENYUSUTAN 2004--PTBII-19 Jan_FINAL Ekspat- 1109 2 2" xfId="2525" xr:uid="{B445D45F-8CCC-4848-BB36-C1602B9953DB}"/>
    <cellStyle name="a_InputArea_PENYUSUTAN 2004--PTBII-19 Jan_FINAL Ekspat- 1109 3" xfId="2526" xr:uid="{25CE620D-E9B1-4832-84D0-21A41A078841}"/>
    <cellStyle name="a_InputArea_PENYUSUTAN 2004--PTBII-19 Jan_Perhitungan Ekspat PPh Psl 21 Juni 09 KFI (Rev 1)" xfId="949" xr:uid="{2A556E1B-B430-4510-86F4-95C2DCAC6B04}"/>
    <cellStyle name="a_InputArea_PENYUSUTAN 2004--PTBII-19 Jan_Perhitungan Ekspat PPh Psl 21 Juni 09 KFI (Rev 1) 2" xfId="950" xr:uid="{94992934-5AFD-462E-9B1B-BE370A58108E}"/>
    <cellStyle name="a_InputArea_PENYUSUTAN 2004--PTBII-19 Jan_Perhitungan Ekspat PPh Psl 21 Juni 09 KFI (Rev 1) 2 2" xfId="2527" xr:uid="{C8B5521E-9E5B-4D9F-9DFB-3223DBD23D57}"/>
    <cellStyle name="a_InputArea_PENYUSUTAN 2004--PTBII-19 Jan_Perhitungan Ekspat PPh Psl 21 Juni 09 KFI (Rev 1) 3" xfId="2528" xr:uid="{776F38D6-0B51-41EC-B982-4007C2244CAE}"/>
    <cellStyle name="a_InputArea_PENYUSUTAN 2004--PTBII-19 Jan_Perhitungan Ekspat PPh Psl 21 Juni 09 KFI (Rev 1)_Book2" xfId="951" xr:uid="{A9EB2D90-A740-4A94-9A04-5B1987C6E6E1}"/>
    <cellStyle name="a_InputArea_PENYUSUTAN 2004--PTBII-19 Jan_Perhitungan Ekspat PPh Psl 21 Juni 09 KFI (Rev 1)_Book2 2" xfId="952" xr:uid="{7F2946A8-04C6-4007-98A6-89917CD3877A}"/>
    <cellStyle name="a_InputArea_PENYUSUTAN 2004--PTBII-19 Jan_Perhitungan Ekspat PPh Psl 21 Juni 09 KFI (Rev 1)_Book2 2 2" xfId="2529" xr:uid="{19BFD441-799E-499F-94A8-8F1ABC182EFB}"/>
    <cellStyle name="a_InputArea_PENYUSUTAN 2004--PTBII-19 Jan_Perhitungan Ekspat PPh Psl 21 Juni 09 KFI (Rev 1)_Book2 3" xfId="2530" xr:uid="{B2210C04-3507-4317-8AA3-88A2BA5D4EEC}"/>
    <cellStyle name="a_InputArea_PENYUSUTAN 2004--PTBII-19 Jan_Perhitungan Ekspat PPh Psl 21 Juni 09 KFI (Rev 1)_FINAL Ekspat- 1109" xfId="953" xr:uid="{D1745ADE-31AC-495A-9C7F-B139FDDBAD56}"/>
    <cellStyle name="a_InputArea_PENYUSUTAN 2004--PTBII-19 Jan_Perhitungan Ekspat PPh Psl 21 Juni 09 KFI (Rev 1)_FINAL Ekspat- 1109 2" xfId="954" xr:uid="{513AB607-BE20-44DB-A144-5FB6B7EC3AF8}"/>
    <cellStyle name="a_InputArea_PENYUSUTAN 2004--PTBII-19 Jan_Perhitungan Ekspat PPh Psl 21 Juni 09 KFI (Rev 1)_FINAL Ekspat- 1109 2 2" xfId="2531" xr:uid="{5A6EDEEB-BF1A-460A-8B2A-EC4714989F05}"/>
    <cellStyle name="a_InputArea_PENYUSUTAN 2004--PTBII-19 Jan_Perhitungan Ekspat PPh Psl 21 Juni 09 KFI (Rev 1)_FINAL Ekspat- 1109 3" xfId="2532" xr:uid="{918D463C-D061-45CC-A5E6-050BFB0C8C57}"/>
    <cellStyle name="a_InputArea_PENYUSUTAN 2004--PTBII-19 Jan_Perhitungan Ekspat PPh Psl 21 Juni 09 KFI (Rev 1)_PSS - List of PPh 21 - PER 57 - Komisioner  Perantara 2010" xfId="955" xr:uid="{13AB9441-3961-4314-B6B1-6C49C29AA3FB}"/>
    <cellStyle name="a_InputArea_PENYUSUTAN 2004--PTBII-19 Jan_Perhitungan Ekspat PPh Psl 21 Juni 09 KFI (Rev 1)_PSS - List of PPh 21 - PER 57 - Komisioner  Perantara 2010 2" xfId="956" xr:uid="{4FA64732-603F-47C0-B3FB-77C049AAB9FA}"/>
    <cellStyle name="a_InputArea_PENYUSUTAN 2004--PTBII-19 Jan_Perhitungan Ekspat PPh Psl 21 Juni 09 KFI (Rev 1)_PSS - List of PPh 21 - PER 57 - Komisioner  Perantara 2010 2 2" xfId="2533" xr:uid="{37E993E3-1158-497B-BFB8-B524FCF35EE8}"/>
    <cellStyle name="a_InputArea_PENYUSUTAN 2004--PTBII-19 Jan_Perhitungan Ekspat PPh Psl 21 Juni 09 KFI (Rev 1)_PSS - List of PPh 21 - PER 57 - Komisioner  Perantara 2010 3" xfId="2534" xr:uid="{3827D033-75F9-4BB5-9351-871444501E89}"/>
    <cellStyle name="a_InputArea_PENYUSUTAN 2004--PTBII-19 Jan_PSS - List of PPh 21 - PER 57 - Komisioner  Perantara 2010" xfId="957" xr:uid="{E458A061-8FAF-4931-BE12-EA88B5B8F311}"/>
    <cellStyle name="a_InputArea_PENYUSUTAN 2004--PTBII-19 Jan_PSS - List of PPh 21 - PER 57 - Komisioner  Perantara 2010 2" xfId="958" xr:uid="{3FF1328F-3290-42AA-85E5-D97A2C3F069B}"/>
    <cellStyle name="a_InputArea_PENYUSUTAN 2004--PTBII-19 Jan_PSS - List of PPh 21 - PER 57 - Komisioner  Perantara 2010 2 2" xfId="2535" xr:uid="{F54AE874-0C34-414E-A48A-7D852DCAC932}"/>
    <cellStyle name="a_InputArea_PENYUSUTAN 2004--PTBII-19 Jan_PSS - List of PPh 21 - PER 57 - Komisioner  Perantara 2010 3" xfId="2536" xr:uid="{4078041C-BDD0-4B93-BB25-0874FD387945}"/>
    <cellStyle name="a_InputArea_Penyusutan 2005 - DIP" xfId="959" xr:uid="{19C9BA12-1952-4B78-B8F0-402A70C7EB40}"/>
    <cellStyle name="a_InputArea_Penyusutan 2005 - DIP 2" xfId="960" xr:uid="{D9D3B89F-0439-4683-AF1B-D56DAF4C876B}"/>
    <cellStyle name="a_InputArea_Penyusutan 2005 - DIP 2 2" xfId="2537" xr:uid="{FE650791-B520-40D9-90C7-8D8961C66347}"/>
    <cellStyle name="a_InputArea_Penyusutan 2005 - DIP 3" xfId="2538" xr:uid="{9F2D4015-9D65-4587-A06D-0C86A4E7C0B6}"/>
    <cellStyle name="a_InputArea_Penyusutan 2005 - DIP_03 ST - by HBNP Revisi 060409" xfId="961" xr:uid="{D9E25C16-AAF0-4E74-A07E-E1A8D0A6D7E2}"/>
    <cellStyle name="a_InputArea_Penyusutan 2005 - DIP_03 ST - by HBNP Revisi 060409 2" xfId="962" xr:uid="{98657410-F93D-4969-A59D-8B2D205E64B7}"/>
    <cellStyle name="a_InputArea_Penyusutan 2005 - DIP_03 ST - by HBNP Revisi 060409 2 2" xfId="2539" xr:uid="{86FC6904-502A-4EC1-8E9E-C84E3423F80C}"/>
    <cellStyle name="a_InputArea_Penyusutan 2005 - DIP_03 ST - by HBNP Revisi 060409 3" xfId="2540" xr:uid="{8E8C16CF-1B63-449F-B052-A8B91ED3A105}"/>
    <cellStyle name="a_InputArea_Penyusutan 2005 - DIP_Book2" xfId="963" xr:uid="{7E3BE8A1-B0D4-4D63-A916-271D9E157D9A}"/>
    <cellStyle name="a_InputArea_Penyusutan 2005 - DIP_Book2 2" xfId="964" xr:uid="{D9A06F57-2E70-4695-926E-176197FF34CA}"/>
    <cellStyle name="a_InputArea_Penyusutan 2005 - DIP_Book2 2 2" xfId="2541" xr:uid="{82419104-03C4-475F-90AE-62DF0CB282A1}"/>
    <cellStyle name="a_InputArea_Penyusutan 2005 - DIP_Book2 3" xfId="2542" xr:uid="{45E616E2-A923-468E-A87F-948BE6911AAF}"/>
    <cellStyle name="a_InputArea_Penyusutan 2005 - DIP_FINAL Ekspat- 1009" xfId="965" xr:uid="{A8CAE8E9-EEB6-4485-B8FC-9317296C49D4}"/>
    <cellStyle name="a_InputArea_Penyusutan 2005 - DIP_FINAL Ekspat- 1009 2" xfId="966" xr:uid="{F9F45371-F1FA-4EA1-A922-51D61B613D04}"/>
    <cellStyle name="a_InputArea_Penyusutan 2005 - DIP_FINAL Ekspat- 1009 2 2" xfId="2543" xr:uid="{9050F5EB-B35B-481A-B9ED-9730DAEF6628}"/>
    <cellStyle name="a_InputArea_Penyusutan 2005 - DIP_FINAL Ekspat- 1009 3" xfId="2544" xr:uid="{1F761203-5ED9-49EE-BC6C-23A674F11030}"/>
    <cellStyle name="a_InputArea_Penyusutan 2005 - DIP_FINAL Ekspat- 1109" xfId="967" xr:uid="{2CABDCAB-272B-4083-AB4B-DA8E2FB67B89}"/>
    <cellStyle name="a_InputArea_Penyusutan 2005 - DIP_FINAL Ekspat- 1109 2" xfId="968" xr:uid="{FF7B9A25-249E-4E29-9BC2-EA8AB1D46DCE}"/>
    <cellStyle name="a_InputArea_Penyusutan 2005 - DIP_FINAL Ekspat- 1109 2 2" xfId="2545" xr:uid="{A3496697-9EDD-4EF0-8D7C-F0384D9834B6}"/>
    <cellStyle name="a_InputArea_Penyusutan 2005 - DIP_FINAL Ekspat- 1109 3" xfId="2546" xr:uid="{A0CCDB0D-CAF2-49B9-99B6-545EE3ABE081}"/>
    <cellStyle name="a_InputArea_Penyusutan 2005 - DIP_Perhitungan Ekspat PPh Psl 21 Juni 09 KFI (Rev 1)" xfId="969" xr:uid="{B5328CCC-88BC-4A84-ACBB-1085C4A00327}"/>
    <cellStyle name="a_InputArea_Penyusutan 2005 - DIP_Perhitungan Ekspat PPh Psl 21 Juni 09 KFI (Rev 1) 2" xfId="970" xr:uid="{D330363B-1716-4AF9-B8D9-7E9E07E5AB25}"/>
    <cellStyle name="a_InputArea_Penyusutan 2005 - DIP_Perhitungan Ekspat PPh Psl 21 Juni 09 KFI (Rev 1) 2 2" xfId="2547" xr:uid="{CC65034D-3C61-470E-80E7-D72E3EC9F071}"/>
    <cellStyle name="a_InputArea_Penyusutan 2005 - DIP_Perhitungan Ekspat PPh Psl 21 Juni 09 KFI (Rev 1) 3" xfId="2548" xr:uid="{A1DAC432-272D-4154-BD8D-696ED1E13D15}"/>
    <cellStyle name="a_InputArea_Penyusutan 2005 - DIP_Perhitungan Ekspat PPh Psl 21 Juni 09 KFI (Rev 1)_Book2" xfId="971" xr:uid="{2729C861-9725-4AAA-B144-AC4F294A29BC}"/>
    <cellStyle name="a_InputArea_Penyusutan 2005 - DIP_Perhitungan Ekspat PPh Psl 21 Juni 09 KFI (Rev 1)_Book2 2" xfId="972" xr:uid="{C76E5F9C-FC55-431D-98AC-400C2DCB8CCA}"/>
    <cellStyle name="a_InputArea_Penyusutan 2005 - DIP_Perhitungan Ekspat PPh Psl 21 Juni 09 KFI (Rev 1)_Book2 2 2" xfId="2549" xr:uid="{F75919F0-5339-41FB-A20D-3EDD99C37B1C}"/>
    <cellStyle name="a_InputArea_Penyusutan 2005 - DIP_Perhitungan Ekspat PPh Psl 21 Juni 09 KFI (Rev 1)_Book2 3" xfId="2550" xr:uid="{1ADE58D6-D9AA-46DE-9867-3F2A8F0C1144}"/>
    <cellStyle name="a_InputArea_Penyusutan 2005 - DIP_Perhitungan Ekspat PPh Psl 21 Juni 09 KFI (Rev 1)_FINAL Ekspat- 1109" xfId="973" xr:uid="{96B67F47-FB8A-43D7-8102-E60BBD081B0D}"/>
    <cellStyle name="a_InputArea_Penyusutan 2005 - DIP_Perhitungan Ekspat PPh Psl 21 Juni 09 KFI (Rev 1)_FINAL Ekspat- 1109 2" xfId="974" xr:uid="{3097B98A-3BF4-4241-9C97-CD822AF8A77A}"/>
    <cellStyle name="a_InputArea_Penyusutan 2005 - DIP_Perhitungan Ekspat PPh Psl 21 Juni 09 KFI (Rev 1)_FINAL Ekspat- 1109 2 2" xfId="2551" xr:uid="{568A37E5-F0B7-49FC-B762-E71E96B4AC93}"/>
    <cellStyle name="a_InputArea_Penyusutan 2005 - DIP_Perhitungan Ekspat PPh Psl 21 Juni 09 KFI (Rev 1)_FINAL Ekspat- 1109 3" xfId="2552" xr:uid="{045B2156-20AD-4B3C-86FF-9A162096B2C0}"/>
    <cellStyle name="a_InputArea_Penyusutan 2005 - DIP_Perhitungan Ekspat PPh Psl 21 Juni 09 KFI (Rev 1)_PSS - List of PPh 21 - PER 57 - Komisioner  Perantara 2010" xfId="975" xr:uid="{D3FB1EAA-91B6-45B8-8FC8-0BEEA44B81EA}"/>
    <cellStyle name="a_InputArea_Penyusutan 2005 - DIP_Perhitungan Ekspat PPh Psl 21 Juni 09 KFI (Rev 1)_PSS - List of PPh 21 - PER 57 - Komisioner  Perantara 2010 2" xfId="976" xr:uid="{0FF151E6-82D0-49F1-A188-255D9C79996B}"/>
    <cellStyle name="a_InputArea_Penyusutan 2005 - DIP_Perhitungan Ekspat PPh Psl 21 Juni 09 KFI (Rev 1)_PSS - List of PPh 21 - PER 57 - Komisioner  Perantara 2010 2 2" xfId="2553" xr:uid="{A011DEEA-6F2B-4079-B2F1-042B515D5F2F}"/>
    <cellStyle name="a_InputArea_Penyusutan 2005 - DIP_Perhitungan Ekspat PPh Psl 21 Juni 09 KFI (Rev 1)_PSS - List of PPh 21 - PER 57 - Komisioner  Perantara 2010 3" xfId="2554" xr:uid="{478EAC3B-CEDB-439B-9D3A-E5422A6C7952}"/>
    <cellStyle name="a_InputArea_Penyusutan 2005 - DIP_PSS - List of PPh 21 - PER 57 - Komisioner  Perantara 2010" xfId="977" xr:uid="{409B8EED-4C51-459D-A1C7-911528F0A910}"/>
    <cellStyle name="a_InputArea_Penyusutan 2005 - DIP_PSS - List of PPh 21 - PER 57 - Komisioner  Perantara 2010 2" xfId="978" xr:uid="{2638C749-914F-4230-B2C5-0B47A8E3DB21}"/>
    <cellStyle name="a_InputArea_Penyusutan 2005 - DIP_PSS - List of PPh 21 - PER 57 - Komisioner  Perantara 2010 2 2" xfId="2555" xr:uid="{055681FB-EEBB-4DAF-9170-61B2BFC69301}"/>
    <cellStyle name="a_InputArea_Penyusutan 2005 - DIP_PSS - List of PPh 21 - PER 57 - Komisioner  Perantara 2010 3" xfId="2556" xr:uid="{6BC1F22F-E7E7-4DCA-8733-DFB695E14DE2}"/>
    <cellStyle name="a_InputArea_Penyusutan aktiva yg diperoleh 2003- ialf" xfId="979" xr:uid="{F9BB0E26-F236-4877-A7DF-1DC7B8FDCB4D}"/>
    <cellStyle name="a_InputArea_Penyusutan aktiva yg diperoleh 2003- ialf 2" xfId="980" xr:uid="{B4A3AB42-043F-4D68-964F-E2F6AA33FA09}"/>
    <cellStyle name="a_InputArea_Penyusutan aktiva yg diperoleh 2003- ialf 2 2" xfId="2557" xr:uid="{A2C758DD-93C4-473A-AF63-BA4AEE8448D7}"/>
    <cellStyle name="a_InputArea_Penyusutan aktiva yg diperoleh 2003- ialf 3" xfId="2558" xr:uid="{965AD355-3D16-4334-842C-05262C8D27A0}"/>
    <cellStyle name="a_InputArea_Penyusutan aktiva yg diperoleh 2003- ialf_03 ST - by HBNP Revisi 060409" xfId="981" xr:uid="{839D9224-B403-4F64-AB9E-460EAED6B1E6}"/>
    <cellStyle name="a_InputArea_Penyusutan aktiva yg diperoleh 2003- ialf_03 ST - by HBNP Revisi 060409 2" xfId="982" xr:uid="{731E72BF-FA25-42DC-A3B9-7BC14411A3CD}"/>
    <cellStyle name="a_InputArea_Penyusutan aktiva yg diperoleh 2003- ialf_03 ST - by HBNP Revisi 060409 2 2" xfId="2559" xr:uid="{4C848FFF-BC10-4B9B-8486-4E7443FA6BC2}"/>
    <cellStyle name="a_InputArea_Penyusutan aktiva yg diperoleh 2003- ialf_03 ST - by HBNP Revisi 060409 3" xfId="2560" xr:uid="{6C9AF370-0965-413E-98FA-DA7655FD1E66}"/>
    <cellStyle name="a_InputArea_Penyusutan aktiva yg diperoleh 2003- ialf_Book2" xfId="983" xr:uid="{1C7B0163-85CD-46BE-A8BB-20A733AC2D0A}"/>
    <cellStyle name="a_InputArea_Penyusutan aktiva yg diperoleh 2003- ialf_Book2 2" xfId="984" xr:uid="{14EF5078-C84B-43F2-A139-01E439349F2B}"/>
    <cellStyle name="a_InputArea_Penyusutan aktiva yg diperoleh 2003- ialf_Book2 2 2" xfId="2561" xr:uid="{3400F12F-9F36-4265-ABB4-BBAF7B400716}"/>
    <cellStyle name="a_InputArea_Penyusutan aktiva yg diperoleh 2003- ialf_Book2 3" xfId="2562" xr:uid="{7560DC53-B4C6-44C8-A918-9B878BFCD4FE}"/>
    <cellStyle name="a_InputArea_Penyusutan aktiva yg diperoleh 2003- ialf_FINAL Ekspat- 1009" xfId="985" xr:uid="{36562F3B-8B15-4CDA-97F0-84EA20B61C88}"/>
    <cellStyle name="a_InputArea_Penyusutan aktiva yg diperoleh 2003- ialf_FINAL Ekspat- 1009 2" xfId="986" xr:uid="{4BA16B1C-5307-4870-9069-DDC6BABF3625}"/>
    <cellStyle name="a_InputArea_Penyusutan aktiva yg diperoleh 2003- ialf_FINAL Ekspat- 1009 2 2" xfId="2563" xr:uid="{31EC29DC-6D1E-45BB-AC02-A06582BEFB53}"/>
    <cellStyle name="a_InputArea_Penyusutan aktiva yg diperoleh 2003- ialf_FINAL Ekspat- 1009 3" xfId="2564" xr:uid="{12B3431A-D47F-496F-A523-8667B8972AEB}"/>
    <cellStyle name="a_InputArea_Penyusutan aktiva yg diperoleh 2003- ialf_FINAL Ekspat- 1109" xfId="987" xr:uid="{ADD2B53A-2345-45FA-BECF-FB12D45BDFF4}"/>
    <cellStyle name="a_InputArea_Penyusutan aktiva yg diperoleh 2003- ialf_FINAL Ekspat- 1109 2" xfId="988" xr:uid="{BAE71688-2009-440D-8035-DC87B2C3377A}"/>
    <cellStyle name="a_InputArea_Penyusutan aktiva yg diperoleh 2003- ialf_FINAL Ekspat- 1109 2 2" xfId="2565" xr:uid="{06DB14E8-8119-4E92-ABEB-C0E3091C2521}"/>
    <cellStyle name="a_InputArea_Penyusutan aktiva yg diperoleh 2003- ialf_FINAL Ekspat- 1109 3" xfId="2566" xr:uid="{4C3980EC-2C7E-4B0E-B1E0-CE0EA579D8E5}"/>
    <cellStyle name="a_InputArea_Penyusutan aktiva yg diperoleh 2003- ialf_Perhitungan Ekspat PPh Psl 21 Juni 09 KFI (Rev 1)" xfId="989" xr:uid="{DDF76B67-42BD-4217-91F0-DA51EB88C79C}"/>
    <cellStyle name="a_InputArea_Penyusutan aktiva yg diperoleh 2003- ialf_Perhitungan Ekspat PPh Psl 21 Juni 09 KFI (Rev 1) 2" xfId="990" xr:uid="{1B26CB71-616D-4F8B-9273-41E51082FD7D}"/>
    <cellStyle name="a_InputArea_Penyusutan aktiva yg diperoleh 2003- ialf_Perhitungan Ekspat PPh Psl 21 Juni 09 KFI (Rev 1) 2 2" xfId="2567" xr:uid="{7725FEEA-46D9-4181-904A-FAC25C383371}"/>
    <cellStyle name="a_InputArea_Penyusutan aktiva yg diperoleh 2003- ialf_Perhitungan Ekspat PPh Psl 21 Juni 09 KFI (Rev 1) 3" xfId="2568" xr:uid="{A0A1E1DD-4BE8-4D25-9C7C-7EC8BF81EBD4}"/>
    <cellStyle name="a_InputArea_Penyusutan aktiva yg diperoleh 2003- ialf_Perhitungan Ekspat PPh Psl 21 Juni 09 KFI (Rev 1)_Book2" xfId="991" xr:uid="{7A28C306-0FC6-48B5-9E43-8FAC7C1290E8}"/>
    <cellStyle name="a_InputArea_Penyusutan aktiva yg diperoleh 2003- ialf_Perhitungan Ekspat PPh Psl 21 Juni 09 KFI (Rev 1)_Book2 2" xfId="992" xr:uid="{AD33BA99-06F8-4C03-ACAA-0491D65E89BC}"/>
    <cellStyle name="a_InputArea_Penyusutan aktiva yg diperoleh 2003- ialf_Perhitungan Ekspat PPh Psl 21 Juni 09 KFI (Rev 1)_Book2 2 2" xfId="2569" xr:uid="{167EA180-644E-4EA9-AB0F-162A8575ECCD}"/>
    <cellStyle name="a_InputArea_Penyusutan aktiva yg diperoleh 2003- ialf_Perhitungan Ekspat PPh Psl 21 Juni 09 KFI (Rev 1)_Book2 3" xfId="2570" xr:uid="{9419A74F-34D1-4A60-BE8D-E56877A56969}"/>
    <cellStyle name="a_InputArea_Penyusutan aktiva yg diperoleh 2003- ialf_Perhitungan Ekspat PPh Psl 21 Juni 09 KFI (Rev 1)_FINAL Ekspat- 1109" xfId="993" xr:uid="{7D67ABB1-3935-4208-9154-6693D6323DC1}"/>
    <cellStyle name="a_InputArea_Penyusutan aktiva yg diperoleh 2003- ialf_Perhitungan Ekspat PPh Psl 21 Juni 09 KFI (Rev 1)_FINAL Ekspat- 1109 2" xfId="994" xr:uid="{40830480-431D-4C07-830C-4FA27504702C}"/>
    <cellStyle name="a_InputArea_Penyusutan aktiva yg diperoleh 2003- ialf_Perhitungan Ekspat PPh Psl 21 Juni 09 KFI (Rev 1)_FINAL Ekspat- 1109 2 2" xfId="2571" xr:uid="{3796B48E-4028-4D8D-8B57-A54F284E0BCF}"/>
    <cellStyle name="a_InputArea_Penyusutan aktiva yg diperoleh 2003- ialf_Perhitungan Ekspat PPh Psl 21 Juni 09 KFI (Rev 1)_FINAL Ekspat- 1109 3" xfId="2572" xr:uid="{1EB29C2E-79BD-483B-AC83-65FFABEBA1E9}"/>
    <cellStyle name="a_InputArea_Penyusutan aktiva yg diperoleh 2003- ialf_Perhitungan Ekspat PPh Psl 21 Juni 09 KFI (Rev 1)_PSS - List of PPh 21 - PER 57 - Komisioner  Perantara 2010" xfId="995" xr:uid="{FF12B483-7165-4835-816A-FFC67FA53C07}"/>
    <cellStyle name="a_InputArea_Penyusutan aktiva yg diperoleh 2003- ialf_Perhitungan Ekspat PPh Psl 21 Juni 09 KFI (Rev 1)_PSS - List of PPh 21 - PER 57 - Komisioner  Perantara 2010 2" xfId="996" xr:uid="{0AE977CC-FD10-4494-9325-654DA8C0AF0F}"/>
    <cellStyle name="a_InputArea_Penyusutan aktiva yg diperoleh 2003- ialf_Perhitungan Ekspat PPh Psl 21 Juni 09 KFI (Rev 1)_PSS - List of PPh 21 - PER 57 - Komisioner  Perantara 2010 2 2" xfId="2573" xr:uid="{5CD283C2-63A3-4F3A-AE25-B67B8D1549D6}"/>
    <cellStyle name="a_InputArea_Penyusutan aktiva yg diperoleh 2003- ialf_Perhitungan Ekspat PPh Psl 21 Juni 09 KFI (Rev 1)_PSS - List of PPh 21 - PER 57 - Komisioner  Perantara 2010 3" xfId="2574" xr:uid="{C4AEC8B3-BA25-4DE6-B60E-4D373BF9CDF6}"/>
    <cellStyle name="a_InputArea_Penyusutan aktiva yg diperoleh 2003- ialf_PSS - List of PPh 21 - PER 57 - Komisioner  Perantara 2010" xfId="997" xr:uid="{33ADACAF-8E88-4832-AFC1-64F292963AB1}"/>
    <cellStyle name="a_InputArea_Penyusutan aktiva yg diperoleh 2003- ialf_PSS - List of PPh 21 - PER 57 - Komisioner  Perantara 2010 2" xfId="998" xr:uid="{9D667670-4652-4270-BAC6-03EAD2FCD894}"/>
    <cellStyle name="a_InputArea_Penyusutan aktiva yg diperoleh 2003- ialf_PSS - List of PPh 21 - PER 57 - Komisioner  Perantara 2010 2 2" xfId="2575" xr:uid="{B7294F50-AE8D-42B4-B5DF-255668FA3823}"/>
    <cellStyle name="a_InputArea_Penyusutan aktiva yg diperoleh 2003- ialf_PSS - List of PPh 21 - PER 57 - Komisioner  Perantara 2010 3" xfId="2576" xr:uid="{E077B0B3-5244-4B80-B312-B38E1BA57F8F}"/>
    <cellStyle name="a_InputArea_Perhitungan Ekspat PPh Psl 21 Juni 09 KFI (Rev 1)" xfId="999" xr:uid="{DF910B8D-D2E1-4F51-94B9-EC3E1BCD9A22}"/>
    <cellStyle name="a_InputArea_Perhitungan Ekspat PPh Psl 21 Juni 09 KFI (Rev 1) 2" xfId="1000" xr:uid="{57ECDCCD-6E39-4B67-AC2A-24DC172602AD}"/>
    <cellStyle name="a_InputArea_Perhitungan Ekspat PPh Psl 21 Juni 09 KFI (Rev 1) 2 2" xfId="2577" xr:uid="{81B9D7D7-3D04-4109-A1F0-40A663A66818}"/>
    <cellStyle name="a_InputArea_Perhitungan Ekspat PPh Psl 21 Juni 09 KFI (Rev 1) 3" xfId="2578" xr:uid="{E4F02998-2184-4088-B8EB-4DF7993AEB50}"/>
    <cellStyle name="a_InputArea_Perhitungan Ekspat PPh Psl 21 Juni 09 KFI (Rev 1)_Book2" xfId="1001" xr:uid="{BF985AC4-553C-4F2B-A511-F389571EE011}"/>
    <cellStyle name="a_InputArea_Perhitungan Ekspat PPh Psl 21 Juni 09 KFI (Rev 1)_Book2 2" xfId="1002" xr:uid="{2FA23D62-B4BD-4DEF-B0DC-DFCAB47808F3}"/>
    <cellStyle name="a_InputArea_Perhitungan Ekspat PPh Psl 21 Juni 09 KFI (Rev 1)_Book2 2 2" xfId="2579" xr:uid="{27964F32-8518-4AF2-8810-58C56F9CD61E}"/>
    <cellStyle name="a_InputArea_Perhitungan Ekspat PPh Psl 21 Juni 09 KFI (Rev 1)_Book2 3" xfId="2580" xr:uid="{34E69063-F7D9-47AA-B53C-3328130D5219}"/>
    <cellStyle name="a_InputArea_Perhitungan Ekspat PPh Psl 21 Juni 09 KFI (Rev 1)_FINAL Ekspat- 1109" xfId="1003" xr:uid="{F59C54BA-69FA-4A0D-884F-9A4ED2897995}"/>
    <cellStyle name="a_InputArea_Perhitungan Ekspat PPh Psl 21 Juni 09 KFI (Rev 1)_FINAL Ekspat- 1109 2" xfId="1004" xr:uid="{5F1D6ABD-D313-422E-AFAE-5261781435B8}"/>
    <cellStyle name="a_InputArea_Perhitungan Ekspat PPh Psl 21 Juni 09 KFI (Rev 1)_FINAL Ekspat- 1109 2 2" xfId="2581" xr:uid="{2ACDC1A9-B47F-44BD-BE0B-8937408FD95E}"/>
    <cellStyle name="a_InputArea_Perhitungan Ekspat PPh Psl 21 Juni 09 KFI (Rev 1)_FINAL Ekspat- 1109 3" xfId="2582" xr:uid="{CE0AE008-4418-4B19-96AF-96F376BB6884}"/>
    <cellStyle name="a_InputArea_Perhitungan Ekspat PPh Psl 21 Juni 09 KFI (Rev 1)_PSS - List of PPh 21 - PER 57 - Komisioner  Perantara 2010" xfId="1005" xr:uid="{55D667F6-A6EC-4331-BF91-F4404D6836ED}"/>
    <cellStyle name="a_InputArea_Perhitungan Ekspat PPh Psl 21 Juni 09 KFI (Rev 1)_PSS - List of PPh 21 - PER 57 - Komisioner  Perantara 2010 2" xfId="1006" xr:uid="{3B632BB7-022D-4E68-B271-6A31E641EB24}"/>
    <cellStyle name="a_InputArea_Perhitungan Ekspat PPh Psl 21 Juni 09 KFI (Rev 1)_PSS - List of PPh 21 - PER 57 - Komisioner  Perantara 2010 2 2" xfId="2583" xr:uid="{F0B82852-F04A-4D0B-A6A8-AA8D21A53A2A}"/>
    <cellStyle name="a_InputArea_Perhitungan Ekspat PPh Psl 21 Juni 09 KFI (Rev 1)_PSS - List of PPh 21 - PER 57 - Komisioner  Perantara 2010 3" xfId="2584" xr:uid="{7C11559D-3ABE-4D01-9BD8-64DB9B82E6E5}"/>
    <cellStyle name="a_InputArea_PSS - List of PPh 21 - PER 57 - Komisioner  Perantara 2010" xfId="1007" xr:uid="{128281F9-F439-47CB-B503-3846DF4270B9}"/>
    <cellStyle name="a_InputArea_PSS - List of PPh 21 - PER 57 - Komisioner  Perantara 2010 2" xfId="1008" xr:uid="{74E5C1FE-909C-4164-912E-369E786DAFC1}"/>
    <cellStyle name="a_InputArea_PSS - List of PPh 21 - PER 57 - Komisioner  Perantara 2010 2 2" xfId="2585" xr:uid="{5EC2C164-1B36-4BA6-83F8-685AF5641BE1}"/>
    <cellStyle name="a_InputArea_PSS - List of PPh 21 - PER 57 - Komisioner  Perantara 2010 3" xfId="2586" xr:uid="{EFEBEE6B-8F61-48DF-B8B6-1736BEAF9899}"/>
    <cellStyle name="a_InputArea_SPT_1770_S_Gopikrishna_Srivatsha_Padasala_subbaragava_2007" xfId="1009" xr:uid="{11195D60-4ED5-4EE1-A40D-6F8815B6BAFA}"/>
    <cellStyle name="a_InputArea_SPT_1770_S_Gopikrishna_Srivatsha_Padasala_subbaragava_2007 2" xfId="1010" xr:uid="{F067005E-336D-4B92-9CAE-48B1E46BFDD1}"/>
    <cellStyle name="a_InputArea_SPT_1770_S_Gopikrishna_Srivatsha_Padasala_subbaragava_2007 2 2" xfId="2587" xr:uid="{F0D9DAC5-CBF8-4CE4-ACA9-7EC59B354181}"/>
    <cellStyle name="a_InputArea_SPT_1770_S_Gopikrishna_Srivatsha_Padasala_subbaragava_2007 3" xfId="2588" xr:uid="{1CFB2193-E8AE-46D3-BB2C-CC9AE1641230}"/>
    <cellStyle name="a_InputArea_SPT_1770_S_Gopikrishna_Srivatsha_Padasala_subbaragava_2007_FINAL Ekspat- 0709" xfId="1011" xr:uid="{F416FBBD-8AAB-4532-A581-8801CEDA6AD7}"/>
    <cellStyle name="a_InputArea_SPT_1770_S_Gopikrishna_Srivatsha_Padasala_subbaragava_2007_FINAL Ekspat- 0709 2" xfId="1012" xr:uid="{90CC481E-843B-4332-AEE0-06D2C7129D2F}"/>
    <cellStyle name="a_InputArea_SPT_1770_S_Gopikrishna_Srivatsha_Padasala_subbaragava_2007_FINAL Ekspat- 0709 2 2" xfId="2589" xr:uid="{63475C41-459A-4A90-B631-B870FD1D0790}"/>
    <cellStyle name="a_InputArea_SPT_1770_S_Gopikrishna_Srivatsha_Padasala_subbaragava_2007_FINAL Ekspat- 0709 3" xfId="2590" xr:uid="{33F84B1A-70B3-4853-806A-864D79C0F763}"/>
    <cellStyle name="a_InputArea_SPT_1770_S_Gopikrishna_Srivatsha_Padasala_subbaragava_2007_FINAL Ekspat- 0809" xfId="1013" xr:uid="{3D8BC585-BC65-42FA-BD29-D30248702679}"/>
    <cellStyle name="a_InputArea_SPT_1770_S_Gopikrishna_Srivatsha_Padasala_subbaragava_2007_FINAL Ekspat- 0809 2" xfId="1014" xr:uid="{37072A49-71CB-4510-B6FB-3D40FB67904E}"/>
    <cellStyle name="a_InputArea_SPT_1770_S_Gopikrishna_Srivatsha_Padasala_subbaragava_2007_FINAL Ekspat- 0809 2 2" xfId="2591" xr:uid="{38827343-3094-4BBA-BE21-8622D80CA756}"/>
    <cellStyle name="a_InputArea_SPT_1770_S_Gopikrishna_Srivatsha_Padasala_subbaragava_2007_FINAL Ekspat- 0809 3" xfId="2592" xr:uid="{C8C3DAF2-5139-45B2-A388-A23C3C0E3BE3}"/>
    <cellStyle name="a_InputArea_SPT_1770_S_Gopikrishna_Srivatsha_Padasala_subbaragava_2007_FINAL Ekspat- 0909" xfId="1015" xr:uid="{56858BDF-8560-434B-99DE-74BCF38162E6}"/>
    <cellStyle name="a_InputArea_SPT_1770_S_Gopikrishna_Srivatsha_Padasala_subbaragava_2007_FINAL Ekspat- 0909 2" xfId="1016" xr:uid="{09254971-161E-4434-BECB-3D70644B40CC}"/>
    <cellStyle name="a_InputArea_SPT_1770_S_Gopikrishna_Srivatsha_Padasala_subbaragava_2007_FINAL Ekspat- 0909 2 2" xfId="2593" xr:uid="{E5A0728B-CE9F-442A-9A3A-1A489B957057}"/>
    <cellStyle name="a_InputArea_SPT_1770_S_Gopikrishna_Srivatsha_Padasala_subbaragava_2007_FINAL Ekspat- 0909 3" xfId="2594" xr:uid="{F8D5DF4B-EC4B-4CAE-A011-DD0793E2DE32}"/>
    <cellStyle name="a_InputArea_SPT_1770_S_Gopikrishna_Srivatsha_Padasala_subbaragava_2007_FINAL Ekspat- 1009" xfId="1017" xr:uid="{0FF61D05-9426-4915-B3E9-D1887CD4AFBD}"/>
    <cellStyle name="a_InputArea_SPT_1770_S_Gopikrishna_Srivatsha_Padasala_subbaragava_2007_FINAL Ekspat- 1009 2" xfId="1018" xr:uid="{CDA35CBF-C7A6-49CC-9A75-4507EC14D3A3}"/>
    <cellStyle name="a_InputArea_SPT_1770_S_Gopikrishna_Srivatsha_Padasala_subbaragava_2007_FINAL Ekspat- 1009 2 2" xfId="2595" xr:uid="{327123AD-9AA3-4E2F-85A7-DA5B60A06E2E}"/>
    <cellStyle name="a_InputArea_SPT_1770_S_Gopikrishna_Srivatsha_Padasala_subbaragava_2007_FINAL Ekspat- 1009 3" xfId="2596" xr:uid="{C370D193-039D-4707-B887-9AFBD61F4C78}"/>
    <cellStyle name="a_InputArea_SPT_1770_S_Gopikrishna_Srivatsha_Padasala_subbaragava_2007_FINAL Ekspat- 1109" xfId="1019" xr:uid="{36E6F179-5B68-4CA1-AA22-23C36D0B890E}"/>
    <cellStyle name="a_InputArea_SPT_1770_S_Gopikrishna_Srivatsha_Padasala_subbaragava_2007_FINAL Ekspat- 1109 2" xfId="1020" xr:uid="{949C3A78-552B-4E22-A6A9-A4F1CCC84842}"/>
    <cellStyle name="a_InputArea_SPT_1770_S_Gopikrishna_Srivatsha_Padasala_subbaragava_2007_FINAL Ekspat- 1109 2 2" xfId="2597" xr:uid="{ED685925-956E-4E60-8482-399231EA97DA}"/>
    <cellStyle name="a_InputArea_SPT_1770_S_Gopikrishna_Srivatsha_Padasala_subbaragava_2007_FINAL Ekspat- 1109 3" xfId="2598" xr:uid="{916C4C69-9B77-4EBA-A3F8-A2B42FA23C8F}"/>
    <cellStyle name="a_InputArea_SPT_1770_S_Gopikrishna_Srivatsha_Padasala_subbaragava_2007_Perhitungan Ekspat PPh Psl 21 Juli 09 KFI (Rev 1)" xfId="1021" xr:uid="{36BE60F0-5A1F-425C-85CE-7C6464D72E41}"/>
    <cellStyle name="a_InputArea_SPT_1770_S_Gopikrishna_Srivatsha_Padasala_subbaragava_2007_Perhitungan Ekspat PPh Psl 21 Juli 09 KFI (Rev 1) 2" xfId="1022" xr:uid="{38F01895-9C55-4307-85FF-6090F91E93F6}"/>
    <cellStyle name="a_InputArea_SPT_1770_S_Gopikrishna_Srivatsha_Padasala_subbaragava_2007_Perhitungan Ekspat PPh Psl 21 Juli 09 KFI (Rev 1) 2 2" xfId="2599" xr:uid="{F22F309E-B971-4080-B491-4186BD08FA70}"/>
    <cellStyle name="a_InputArea_SPT_1770_S_Gopikrishna_Srivatsha_Padasala_subbaragava_2007_Perhitungan Ekspat PPh Psl 21 Juli 09 KFI (Rev 1) 3" xfId="2600" xr:uid="{3E518826-EE42-455E-A03E-87631E31E741}"/>
    <cellStyle name="a_InputArea_SPT_1770_S_Gopikrishna_Srivatsha_Padasala_subbaragava_2007_Perhitungan Ekspat PPh Psl 21 Juli 09 KFI (Rev 1)_PSS - List of PPh 21 - PER 57 - Komisioner  Perantara 2010" xfId="1023" xr:uid="{728000C0-2D08-4DFE-BCA2-6C82BE3EAB3D}"/>
    <cellStyle name="a_InputArea_SPT_1770_S_Gopikrishna_Srivatsha_Padasala_subbaragava_2007_Perhitungan Ekspat PPh Psl 21 Juli 09 KFI (Rev 1)_PSS - List of PPh 21 - PER 57 - Komisioner  Perantara 2010 2" xfId="1024" xr:uid="{48B373F0-3EDE-453D-97B6-074918FC01E5}"/>
    <cellStyle name="a_InputArea_SPT_1770_S_Gopikrishna_Srivatsha_Padasala_subbaragava_2007_Perhitungan Ekspat PPh Psl 21 Juli 09 KFI (Rev 1)_PSS - List of PPh 21 - PER 57 - Komisioner  Perantara 2010 2 2" xfId="2601" xr:uid="{EC7054F1-2CA3-4B8F-B355-4BAD59D80ADE}"/>
    <cellStyle name="a_InputArea_SPT_1770_S_Gopikrishna_Srivatsha_Padasala_subbaragava_2007_Perhitungan Ekspat PPh Psl 21 Juli 09 KFI (Rev 1)_PSS - List of PPh 21 - PER 57 - Komisioner  Perantara 2010 3" xfId="2602" xr:uid="{C4BADCC8-28A2-424B-8420-52C56F7D131C}"/>
    <cellStyle name="a_InputArea_SPT_1770_S_Gopikrishna_Srivatsha_Padasala_subbaragava_2007_Perhitungan Ekspat PPh Psl 21 Juni 09 KFI (Rev 1)" xfId="1025" xr:uid="{86DCD04B-745B-4C32-A1BE-53E5D428DB90}"/>
    <cellStyle name="a_InputArea_SPT_1770_S_Gopikrishna_Srivatsha_Padasala_subbaragava_2007_Perhitungan Ekspat PPh Psl 21 Juni 09 KFI (Rev 1) 2" xfId="1026" xr:uid="{072E5369-6CA3-4AAA-8CF4-F4C805E824CF}"/>
    <cellStyle name="a_InputArea_SPT_1770_S_Gopikrishna_Srivatsha_Padasala_subbaragava_2007_Perhitungan Ekspat PPh Psl 21 Juni 09 KFI (Rev 1) 2 2" xfId="2603" xr:uid="{82823DC0-718F-4F1B-89AB-6C6FE5173B86}"/>
    <cellStyle name="a_InputArea_SPT_1770_S_Gopikrishna_Srivatsha_Padasala_subbaragava_2007_Perhitungan Ekspat PPh Psl 21 Juni 09 KFI (Rev 1) 3" xfId="2604" xr:uid="{814E5D6C-9C70-4B82-98FF-D5E69B80F41A}"/>
    <cellStyle name="a_InputArea_SPT_1770_S_Gopikrishna_Srivatsha_Padasala_subbaragava_2007_Perhitungan Ekspat PPh Psl 21 Juni 09 KFI (Rev 1)_PSS - List of PPh 21 - PER 57 - Komisioner  Perantara 2010" xfId="1027" xr:uid="{9AE21BBC-D173-4AEA-83CA-959DEC199A81}"/>
    <cellStyle name="a_InputArea_SPT_1770_S_Gopikrishna_Srivatsha_Padasala_subbaragava_2007_Perhitungan Ekspat PPh Psl 21 Juni 09 KFI (Rev 1)_PSS - List of PPh 21 - PER 57 - Komisioner  Perantara 2010 2" xfId="1028" xr:uid="{C898A7B4-CFFA-438A-98BA-50E23CE9C81C}"/>
    <cellStyle name="a_InputArea_SPT_1770_S_Gopikrishna_Srivatsha_Padasala_subbaragava_2007_Perhitungan Ekspat PPh Psl 21 Juni 09 KFI (Rev 1)_PSS - List of PPh 21 - PER 57 - Komisioner  Perantara 2010 2 2" xfId="2605" xr:uid="{91D99A8B-D8B5-4A1A-A2DB-BC412CA54C66}"/>
    <cellStyle name="a_InputArea_SPT_1770_S_Gopikrishna_Srivatsha_Padasala_subbaragava_2007_Perhitungan Ekspat PPh Psl 21 Juni 09 KFI (Rev 1)_PSS - List of PPh 21 - PER 57 - Komisioner  Perantara 2010 3" xfId="2606" xr:uid="{80B51C64-763E-4F7F-A416-201C3B86AF1B}"/>
    <cellStyle name="a_InputArea_SPT_1770_S_Gopikrishna_Srivatsha_Padasala_subbaragava_2007_PSS - List of PPh 21 - PER 57 - Komisioner  Perantara 2010" xfId="1029" xr:uid="{D2090C2D-6975-4896-9738-C3B9570E2819}"/>
    <cellStyle name="a_InputArea_SPT_1770_S_Gopikrishna_Srivatsha_Padasala_subbaragava_2007_PSS - List of PPh 21 - PER 57 - Komisioner  Perantara 2010 2" xfId="1030" xr:uid="{321C9E39-62BC-4DC1-8CCC-01C8B1FC4750}"/>
    <cellStyle name="a_InputArea_SPT_1770_S_Gopikrishna_Srivatsha_Padasala_subbaragava_2007_PSS - List of PPh 21 - PER 57 - Komisioner  Perantara 2010 2 2" xfId="2607" xr:uid="{C8326313-6AB4-4B23-8FDE-CF30FC77A24A}"/>
    <cellStyle name="a_InputArea_SPT_1770_S_Gopikrishna_Srivatsha_Padasala_subbaragava_2007_PSS - List of PPh 21 - PER 57 - Komisioner  Perantara 2010 3" xfId="2608" xr:uid="{40850607-1DF0-44BE-B068-24188E8D264D}"/>
    <cellStyle name="a_InputArea_Tax Calc. 21 KFCI - HO" xfId="1031" xr:uid="{FB72459C-F28D-45E9-8E1C-92A5C1E9E8AA}"/>
    <cellStyle name="a_InputArea_Tax Calc. 21 KFCI - HO 2" xfId="1032" xr:uid="{87C98150-595D-4485-A410-4D2862DA2F92}"/>
    <cellStyle name="a_InputArea_Tax Calc. 21 KFCI - HO 2 2" xfId="2609" xr:uid="{BB01478A-4402-4552-B543-447D8FC50795}"/>
    <cellStyle name="a_InputArea_Tax Calc. 21 KFCI - HO 3" xfId="2610" xr:uid="{CD891D08-8968-4ABD-8C3C-72C37560F3BE}"/>
    <cellStyle name="Accent1 - 20%" xfId="2611" xr:uid="{BA1DC57C-FD18-4BED-8712-824BB9B62F37}"/>
    <cellStyle name="Accent1 - 40%" xfId="2612" xr:uid="{404CAB8A-62C7-429A-BC3D-27645BF30274}"/>
    <cellStyle name="Accent1 - 60%" xfId="2613" xr:uid="{3FBCB9F3-2AA1-412F-9311-01720624E915}"/>
    <cellStyle name="Accent1 2" xfId="2614" xr:uid="{27C54053-0620-409C-BC60-97772D752718}"/>
    <cellStyle name="Accent1 2 2" xfId="3664" xr:uid="{1B08C764-DA71-4CA5-935B-B4DA2F0B5E8E}"/>
    <cellStyle name="Accent1 2 3" xfId="3612" xr:uid="{4F03B8B2-4EBB-422F-BD3D-00692643B6A0}"/>
    <cellStyle name="Accent2 - 20%" xfId="2615" xr:uid="{276A597D-40C9-4A86-B4FE-C905521B1A57}"/>
    <cellStyle name="Accent2 - 40%" xfId="2616" xr:uid="{557C16E6-01A4-480D-B9EC-C5BEF6A55FE2}"/>
    <cellStyle name="Accent2 - 60%" xfId="2617" xr:uid="{7D2FED29-F31E-4CC0-9DAD-2396DC8689FE}"/>
    <cellStyle name="Accent2 2" xfId="2618" xr:uid="{1C1E7467-9598-4BD9-A924-48F6859CC122}"/>
    <cellStyle name="Accent2 2 2" xfId="3665" xr:uid="{9D163CD4-53A3-48B6-A099-A1A350CEEF55}"/>
    <cellStyle name="Accent2 2 3" xfId="3613" xr:uid="{D3C3FC97-4C13-4C8D-B986-5F87E0C77133}"/>
    <cellStyle name="Accent3 - 20%" xfId="2619" xr:uid="{D8D19AEA-0FCB-43B5-8D54-17186A1A3C7B}"/>
    <cellStyle name="Accent3 - 40%" xfId="2620" xr:uid="{8DDE1ED5-59C2-4A0C-AE54-DC46A7DFBFDC}"/>
    <cellStyle name="Accent3 - 60%" xfId="2621" xr:uid="{D8F26A56-54A0-4099-9875-D79E14E3C0CF}"/>
    <cellStyle name="Accent3 2" xfId="2622" xr:uid="{6A94D3D5-4EF8-4F10-9AAF-621391F2E108}"/>
    <cellStyle name="Accent3 2 2" xfId="3666" xr:uid="{B4D2118B-65FF-4FB0-91B0-F296894302C7}"/>
    <cellStyle name="Accent3 2 3" xfId="3614" xr:uid="{D323A316-7729-442D-BB9F-70E592FD6D7B}"/>
    <cellStyle name="Accent4 - 20%" xfId="2623" xr:uid="{7298F3F2-8320-48D0-BF14-8048B7E38C42}"/>
    <cellStyle name="Accent4 - 40%" xfId="2624" xr:uid="{2CF7F387-DBA7-402C-9C57-BA7392A3FFC8}"/>
    <cellStyle name="Accent4 - 60%" xfId="2625" xr:uid="{1E2C3926-50BC-4CFC-9A01-24B29A9E77AF}"/>
    <cellStyle name="Accent4 2" xfId="2626" xr:uid="{60773067-EE72-4463-B866-0685B48CFCF9}"/>
    <cellStyle name="Accent4 2 2" xfId="3667" xr:uid="{427A5134-543B-47DA-97A6-4C12A9C17F35}"/>
    <cellStyle name="Accent4 2 3" xfId="3615" xr:uid="{9FE8E9E7-654D-4830-9475-0A3BAE024760}"/>
    <cellStyle name="Accent5 - 20%" xfId="2627" xr:uid="{E341EC29-CF16-4A1A-8CB6-73001C02EDE9}"/>
    <cellStyle name="Accent5 - 40%" xfId="2628" xr:uid="{76FF999B-1F2F-4153-A7AD-6957C6371667}"/>
    <cellStyle name="Accent5 - 60%" xfId="2629" xr:uid="{AB0C1BC9-1303-46D8-83AE-808C6D6EFF6D}"/>
    <cellStyle name="Accent5 2" xfId="2630" xr:uid="{983ACFE9-4B4B-4D3D-9793-BB9866BE4D75}"/>
    <cellStyle name="Accent5 2 2" xfId="3668" xr:uid="{24EF268C-2607-4F6C-9482-F888C2185E03}"/>
    <cellStyle name="Accent5 2 3" xfId="3616" xr:uid="{FC324CD8-CD26-4C92-9D76-3E75B8A2754C}"/>
    <cellStyle name="Accent6 - 20%" xfId="2631" xr:uid="{2C9FD925-D859-48BC-B9C8-D07B43B83495}"/>
    <cellStyle name="Accent6 - 40%" xfId="2632" xr:uid="{6B2832BF-B9DA-47D4-BADB-B3BB46C75165}"/>
    <cellStyle name="Accent6 - 60%" xfId="2633" xr:uid="{DB1D1C35-6FE4-430A-BF74-B1DDF60C2400}"/>
    <cellStyle name="Accent6 2" xfId="2634" xr:uid="{FFF7E3F1-E17A-4082-89B5-BABFDCEDA860}"/>
    <cellStyle name="Accent6 2 2" xfId="3669" xr:uid="{E7001173-7694-4568-A1F3-7F51BA66A41A}"/>
    <cellStyle name="Accent6 2 3" xfId="3617" xr:uid="{E7D63874-21C1-4408-82C1-239E5894B447}"/>
    <cellStyle name="ÅëÈ­ [0]_±âÅ¸" xfId="1033" xr:uid="{83E2D2CA-4FBC-4424-A0FB-8B35E06974F6}"/>
    <cellStyle name="ÅëÈ­_±âÅ¸" xfId="1034" xr:uid="{F1C94EFC-4E38-4F31-AEEB-9668891AED0E}"/>
    <cellStyle name="Alignment" xfId="1035" xr:uid="{9E721C83-2255-4C37-BF55-DB3AD1851E8D}"/>
    <cellStyle name="Alignment 2" xfId="1036" xr:uid="{387BA24F-3037-4D77-BDFC-763B7BCBC569}"/>
    <cellStyle name="Alignment 2 2" xfId="2635" xr:uid="{C72BD33E-40CB-4A9F-8CB3-66486340AA38}"/>
    <cellStyle name="Alignment 3" xfId="2636" xr:uid="{0B186026-679C-45BE-B630-08788BC6C5DC}"/>
    <cellStyle name="Arial" xfId="2637" xr:uid="{C1529F90-018D-4130-8090-A9EA85DCF8B4}"/>
    <cellStyle name="ÄÞ¸¶ [0]_±âÅ¸" xfId="1037" xr:uid="{1378D1CF-D13B-4674-81D9-A59D14C29D24}"/>
    <cellStyle name="ÄÞ¸¶_±âÅ¸" xfId="1038" xr:uid="{D80203AD-107A-4D80-AEC4-26379E463337}"/>
    <cellStyle name="Bad 2" xfId="2638" xr:uid="{5D0E98E7-A13E-4CDB-BFD2-7012AE5B441C}"/>
    <cellStyle name="Bad 2 2" xfId="3618" xr:uid="{80356664-DE5A-4C9C-914D-9CFDF38EEC98}"/>
    <cellStyle name="Body" xfId="1039" xr:uid="{0B900E38-503A-48C6-B212-239CEB50694F}"/>
    <cellStyle name="Body 2" xfId="1581" xr:uid="{81679ABD-9AC5-476A-9CEE-770B18CE96A6}"/>
    <cellStyle name="Body 2 2" xfId="2639" xr:uid="{9FECA9BD-C051-49B7-9A24-D37F7434CD56}"/>
    <cellStyle name="Body 2 3" xfId="3467" xr:uid="{FCC967D6-74A4-458B-9090-F0EA3A564DD1}"/>
    <cellStyle name="BOLDl" xfId="2640" xr:uid="{E6BAFE91-9ED0-4CF7-BAEB-1FF1CDFA1BFE}"/>
    <cellStyle name="BuiltOpt_Content" xfId="2641" xr:uid="{D00A9FF1-CEF7-41E2-840E-740F38D0BD4F}"/>
    <cellStyle name="Ç¥ÁØ_¿¬°£´©°è¿¹»ó" xfId="1040" xr:uid="{7D45634C-B2F1-41CC-B323-AD93684F5851}"/>
    <cellStyle name="Calc Currency (0)" xfId="1041" xr:uid="{5C4FEF5C-FBA3-44C6-B9B9-9E8E6E105721}"/>
    <cellStyle name="Calc Currency (0) 2" xfId="1042" xr:uid="{A9CCA7E8-8CFF-4561-AEE2-7F58E2873807}"/>
    <cellStyle name="Calc Currency (0) 2 2" xfId="2642" xr:uid="{798DD054-C880-4D9E-A45F-BB275182A356}"/>
    <cellStyle name="Calc Currency (0) 3" xfId="2643" xr:uid="{0AE60CD4-44A3-4ECE-A046-F81296BD2569}"/>
    <cellStyle name="Calc Currency (2)" xfId="2644" xr:uid="{D4D551C6-B2BE-4C51-8C76-88B20C434819}"/>
    <cellStyle name="Calc Percent (0)" xfId="2645" xr:uid="{DE475E61-9261-413F-8FE6-1CBD6413A39D}"/>
    <cellStyle name="Calc Percent (1)" xfId="2646" xr:uid="{7CA4238A-39F3-4E38-8CD8-9CED2358B046}"/>
    <cellStyle name="Calc Percent (2)" xfId="2647" xr:uid="{DC167577-73B5-45BC-A6C6-57EFC2D817DB}"/>
    <cellStyle name="Calc Units (0)" xfId="2648" xr:uid="{057CA492-22DE-43D9-9250-F13F144354FC}"/>
    <cellStyle name="Calc Units (1)" xfId="2649" xr:uid="{25FE9000-6CAC-4CAE-8D5F-C0175E2F127F}"/>
    <cellStyle name="Calc Units (2)" xfId="2650" xr:uid="{04169AA5-3F1C-4BD1-BCA2-56F6A98DEE16}"/>
    <cellStyle name="Calculation 2" xfId="2651" xr:uid="{07306F71-56B9-4502-9B80-DF4AE84A1920}"/>
    <cellStyle name="Calculation 2 2" xfId="3619" xr:uid="{215CF77A-696E-4409-9526-DDBDF147F3C1}"/>
    <cellStyle name="Calculation 2 3" xfId="3647" xr:uid="{6F7B306F-986F-4828-B940-57383C474D5B}"/>
    <cellStyle name="category" xfId="2652" xr:uid="{B6CD7131-6E69-4F73-91FE-70BC917E6C84}"/>
    <cellStyle name="Check Cell 2" xfId="2653" xr:uid="{C2E131B2-6B12-490B-91EA-D9D232418ABB}"/>
    <cellStyle name="Check Cell 2 2" xfId="3620" xr:uid="{9E708661-597F-48F8-8D49-12BC7329A730}"/>
    <cellStyle name="ColLevel_1_laroux" xfId="2654" xr:uid="{0C56146C-5AD9-41EA-8DB3-4D0A148DBA77}"/>
    <cellStyle name="Column_Title" xfId="1043" xr:uid="{1E2368E3-3CCC-4954-9793-3E9C931EBFCB}"/>
    <cellStyle name="CombinedVol_Data" xfId="2655" xr:uid="{FE6D3AD5-32FF-4426-BB20-E19086E2FBB3}"/>
    <cellStyle name="Comma" xfId="9" builtinId="3"/>
    <cellStyle name="Comma  - Style1" xfId="1044" xr:uid="{4779050A-1621-4803-B12A-ABF9E021504B}"/>
    <cellStyle name="Comma  - Style1 2" xfId="1582" xr:uid="{CAE82D3D-7571-4AEB-BA02-3D0A3578505E}"/>
    <cellStyle name="Comma  - Style1 2 2" xfId="2656" xr:uid="{9043AF21-5BE7-4AC9-B0D5-80BEA7730E8B}"/>
    <cellStyle name="Comma  - Style1 2 3" xfId="3468" xr:uid="{AEA3AAFE-AEB4-49DE-9CF7-FDA33F12DE93}"/>
    <cellStyle name="Comma  - Style2" xfId="1583" xr:uid="{826B3938-83E2-4CC6-95FC-A5801CA2B09D}"/>
    <cellStyle name="Comma  - Style3" xfId="1584" xr:uid="{43268934-20C6-41FD-94FE-0C9C813C38AC}"/>
    <cellStyle name="Comma  - Style4" xfId="1585" xr:uid="{FE45174C-BD0B-459C-8009-1DD4FE4D79E1}"/>
    <cellStyle name="Comma  - Style5" xfId="1586" xr:uid="{B91589D6-6943-44F3-AC82-D5B792B9B6A9}"/>
    <cellStyle name="Comma  - Style6" xfId="1587" xr:uid="{A273B116-A841-4539-9D67-BA60BD5A9DC7}"/>
    <cellStyle name="Comma  - Style7" xfId="1588" xr:uid="{1F3794C9-6D80-4D62-9510-5851C69190F6}"/>
    <cellStyle name="Comma  - Style8" xfId="1589" xr:uid="{F9FBBE70-15ED-455D-9580-467ADDCE577D}"/>
    <cellStyle name="Comma [#.##0]" xfId="1045" xr:uid="{9701B454-88AE-4A63-B345-18C9898B4C35}"/>
    <cellStyle name="Comma [#.##0] 2" xfId="1046" xr:uid="{1B92423D-A71B-4914-BCEB-F4FAA1E99D9D}"/>
    <cellStyle name="Comma [#.##0] 2 2" xfId="2657" xr:uid="{E31DD56F-4A9E-4CB5-B8CA-001288A39F20}"/>
    <cellStyle name="Comma [#.##0] 3" xfId="2658" xr:uid="{8579BC19-5925-4C57-A58F-EEA715DB8224}"/>
    <cellStyle name="Comma [0.000]" xfId="1047" xr:uid="{8BE8F5EA-A049-4E7A-AF43-6BFED0C6EBBD}"/>
    <cellStyle name="Comma [0.000] 2" xfId="1048" xr:uid="{FE0730FE-C31B-43BA-AA32-837226A04AD7}"/>
    <cellStyle name="Comma [0.000] 2 2" xfId="2659" xr:uid="{AE067D6D-8423-4A2D-BEC4-B3D1FAA8AA69}"/>
    <cellStyle name="Comma [0.000] 3" xfId="2660" xr:uid="{B02EF342-144D-4BA1-A23A-2FF1FFCF5A18}"/>
    <cellStyle name="Comma [0]" xfId="1" builtinId="6"/>
    <cellStyle name="Comma [0] 10" xfId="54" xr:uid="{C46E5CEB-727B-4856-8E81-424B88643175}"/>
    <cellStyle name="Comma [0] 10 2" xfId="66" xr:uid="{80181A6B-969E-4766-A211-0FCBB34DEDCB}"/>
    <cellStyle name="Comma [0] 10 2 2" xfId="185" xr:uid="{0A4FB496-8B8E-49A7-B093-8DB4811687E9}"/>
    <cellStyle name="Comma [0] 10 2 2 2" xfId="2661" xr:uid="{255AB39F-E0BB-4239-B3B7-4E078204830B}"/>
    <cellStyle name="Comma [0] 10 2 3" xfId="1051" xr:uid="{91E3070E-D464-4A15-920A-EDCABB7882BD}"/>
    <cellStyle name="Comma [0] 10 3" xfId="173" xr:uid="{6121CA08-BA5F-4468-9C3B-E29B11560DD1}"/>
    <cellStyle name="Comma [0] 10 3 2" xfId="2662" xr:uid="{78AE9F06-D636-47BC-A4B1-E2EE750A599B}"/>
    <cellStyle name="Comma [0] 10 4" xfId="2663" xr:uid="{6C0773D9-2385-4998-B735-F0FFB06573A4}"/>
    <cellStyle name="Comma [0] 10 5" xfId="1050" xr:uid="{1BF0EF51-F167-4F60-8415-D29CA228E108}"/>
    <cellStyle name="Comma [0] 11" xfId="57" xr:uid="{6F35B2BA-7843-4597-9985-0AC29EA1E99F}"/>
    <cellStyle name="Comma [0] 11 2" xfId="176" xr:uid="{2ECA663D-4AA8-4A8A-BD61-989A7EAF4F1D}"/>
    <cellStyle name="Comma [0] 11 2 2" xfId="3469" xr:uid="{5F2F1B21-5633-49EF-8CC0-66E398442119}"/>
    <cellStyle name="Comma [0] 11 2 3" xfId="1590" xr:uid="{4652B311-4F31-4CED-91BB-E85B765504F5}"/>
    <cellStyle name="Comma [0] 11 3" xfId="3449" xr:uid="{E098AE0D-5140-473B-B2C4-68D9E86D37AF}"/>
    <cellStyle name="Comma [0] 11 4" xfId="1052" xr:uid="{2FC28541-54BC-4C0D-98F4-C85DB360D628}"/>
    <cellStyle name="Comma [0] 12" xfId="59" xr:uid="{919D789C-419D-4394-BFA7-9DC68455C9AB}"/>
    <cellStyle name="Comma [0] 12 2" xfId="178" xr:uid="{43B191E4-FE8E-4079-9516-01E7F47ECC6A}"/>
    <cellStyle name="Comma [0] 12 2 2" xfId="3470" xr:uid="{ABF75C8D-92DF-4B9E-85AD-128A97BDA74F}"/>
    <cellStyle name="Comma [0] 12 2 3" xfId="1591" xr:uid="{BD51B44D-839C-4095-82A3-717411B82183}"/>
    <cellStyle name="Comma [0] 12 3" xfId="1053" xr:uid="{6931A759-60A9-46F3-A822-3B7590307A0B}"/>
    <cellStyle name="Comma [0] 13" xfId="63" xr:uid="{65803433-C61F-4BB7-AF86-2FA7F3360CBF}"/>
    <cellStyle name="Comma [0] 13 2" xfId="182" xr:uid="{14793752-E7BF-41A8-BA0F-5C4C987EDBF1}"/>
    <cellStyle name="Comma [0] 13 2 2" xfId="3471" xr:uid="{8968EA4E-F94F-4E05-B30B-504BBF3A84C6}"/>
    <cellStyle name="Comma [0] 13 2 3" xfId="1592" xr:uid="{08EAD610-9130-4ADE-BE64-462B72C97F20}"/>
    <cellStyle name="Comma [0] 13 3" xfId="1054" xr:uid="{8FF627E4-6E8F-496A-84F7-8E3729E1F13E}"/>
    <cellStyle name="Comma [0] 14" xfId="65" xr:uid="{E433E988-3714-4F62-AC8E-CC4F6EC6ADF0}"/>
    <cellStyle name="Comma [0] 14 2" xfId="184" xr:uid="{B902A7AB-1408-4195-86A6-55F72386C4BC}"/>
    <cellStyle name="Comma [0] 14 2 2" xfId="2664" xr:uid="{5466BEAC-9B5C-4C1A-A7BB-F33042FA428C}"/>
    <cellStyle name="Comma [0] 14 2 3" xfId="1056" xr:uid="{A9915479-D5D2-41EE-9278-F34309E4B46B}"/>
    <cellStyle name="Comma [0] 14 3" xfId="2665" xr:uid="{2FEC539E-2792-4C8E-8EC0-102EA5923474}"/>
    <cellStyle name="Comma [0] 14 4" xfId="1055" xr:uid="{E34DD96F-89FB-4734-897F-8B36F31CE723}"/>
    <cellStyle name="Comma [0] 15" xfId="34" xr:uid="{E917768A-A77D-4707-A1DD-4F1A0D2C3BD6}"/>
    <cellStyle name="Comma [0] 15 2" xfId="125" xr:uid="{67F1CE5C-8DE6-4A5F-AC1E-C04227D48820}"/>
    <cellStyle name="Comma [0] 15 2 2" xfId="242" xr:uid="{D9A199B3-2274-4BEA-AA51-7495230A9353}"/>
    <cellStyle name="Comma [0] 15 2 2 2" xfId="3670" xr:uid="{89842018-A980-4DBB-B277-D8D16BD409D0}"/>
    <cellStyle name="Comma [0] 15 2 2 3" xfId="2666" xr:uid="{F0ECF341-F0BD-46B6-A7EE-E17C473D94A3}"/>
    <cellStyle name="Comma [0] 15 2 3" xfId="2667" xr:uid="{AC2D6F88-C58B-4547-BE98-16644C7EF762}"/>
    <cellStyle name="Comma [0] 15 2 4" xfId="3472" xr:uid="{C1BF603B-0507-4DF9-8976-091BBA9ACF55}"/>
    <cellStyle name="Comma [0] 15 2 5" xfId="1593" xr:uid="{8BFB9155-92B5-4E71-A951-197A719FD0BA}"/>
    <cellStyle name="Comma [0] 15 3" xfId="2668" xr:uid="{AD62006A-838E-471C-8CBC-0B7478CF485D}"/>
    <cellStyle name="Comma [0] 15 3 2" xfId="3671" xr:uid="{F686D542-1A40-44C2-96DC-0DB19D2649F0}"/>
    <cellStyle name="Comma [0] 15 4" xfId="2669" xr:uid="{CB240EFF-FA8B-444A-85B5-38B715EE9EA6}"/>
    <cellStyle name="Comma [0] 15 5" xfId="1057" xr:uid="{6B48E7EA-5B6A-43CB-BAC2-9F3594693BF1}"/>
    <cellStyle name="Comma [0] 16" xfId="73" xr:uid="{2ABD668D-37C7-4FC8-A105-022044058672}"/>
    <cellStyle name="Comma [0] 16 2" xfId="190" xr:uid="{7704E56D-ECE6-4695-A43C-990729746EF7}"/>
    <cellStyle name="Comma [0] 16 2 2" xfId="2670" xr:uid="{406B7358-7979-4326-A740-4E407BA61031}"/>
    <cellStyle name="Comma [0] 16 2 3" xfId="1059" xr:uid="{AA29C1BB-A552-4251-896B-7EB6D9C1DAB8}"/>
    <cellStyle name="Comma [0] 16 3" xfId="1594" xr:uid="{C649E3EB-1F6A-42EA-8CBA-762C26F4187F}"/>
    <cellStyle name="Comma [0] 16 3 2" xfId="3672" xr:uid="{2D65DDE4-2101-4EF1-BFDB-814530B1E59F}"/>
    <cellStyle name="Comma [0] 16 4" xfId="1058" xr:uid="{CF49053D-E033-435A-A69D-7130CAB1C9F8}"/>
    <cellStyle name="Comma [0] 17" xfId="76" xr:uid="{A2CA1485-5505-43F3-A4C0-B2488FAF19AA}"/>
    <cellStyle name="Comma [0] 17 2" xfId="193" xr:uid="{77A45F6C-C1E6-4133-8E50-D0C8C78F1996}"/>
    <cellStyle name="Comma [0] 17 3" xfId="1341" xr:uid="{A0925AAD-96FB-46F1-9E1C-8C7139395265}"/>
    <cellStyle name="Comma [0] 18" xfId="78" xr:uid="{C8F1951E-95D2-4D0D-8470-7A71892EA099}"/>
    <cellStyle name="Comma [0] 18 2" xfId="195" xr:uid="{DEF188F7-CF3A-4323-835B-1E1C8E52E767}"/>
    <cellStyle name="Comma [0] 18 2 2" xfId="3473" xr:uid="{B357B253-4014-4302-AA71-4C0CBDA72E71}"/>
    <cellStyle name="Comma [0] 18 3" xfId="1345" xr:uid="{43F42A5B-D17C-4A77-93FB-A758DB39C88A}"/>
    <cellStyle name="Comma [0] 19" xfId="81" xr:uid="{01117A51-42C0-48F6-9BE1-0DB83A9BBF08}"/>
    <cellStyle name="Comma [0] 19 2" xfId="198" xr:uid="{14808EF8-BA6B-4724-B88D-43C159F1BD15}"/>
    <cellStyle name="Comma [0] 19 2 2" xfId="3673" xr:uid="{E672FC79-A078-426A-8A28-C4DD7A62C512}"/>
    <cellStyle name="Comma [0] 19 2 3" xfId="2671" xr:uid="{9BE04E93-6CC5-44DA-91C3-2EEE5EF29D40}"/>
    <cellStyle name="Comma [0] 19 3" xfId="3646" xr:uid="{622EF4A2-2D5D-411E-B34C-A986E8DEB238}"/>
    <cellStyle name="Comma [0] 19 4" xfId="1595" xr:uid="{06C20B64-1AD4-4F41-8737-E2FE7445E6D1}"/>
    <cellStyle name="Comma [0] 2" xfId="7" xr:uid="{1CB5F62B-FA14-46D2-BE06-4775BF771FC9}"/>
    <cellStyle name="Comma [0] 2 10" xfId="1596" xr:uid="{070430BD-661D-43AC-9DBA-2C9E37F56FDC}"/>
    <cellStyle name="Comma [0] 2 10 2" xfId="1597" xr:uid="{711125FB-D3D5-4F50-BE71-A601B7AD691A}"/>
    <cellStyle name="Comma [0] 2 11" xfId="1598" xr:uid="{66FE44B3-79E7-44CA-A196-B8AA0597421B}"/>
    <cellStyle name="Comma [0] 2 12" xfId="1599" xr:uid="{BF75B156-2307-4AD0-A538-3245E76126DB}"/>
    <cellStyle name="Comma [0] 2 13" xfId="2672" xr:uid="{F167E8B5-0D0D-4FEC-892E-31FFFD897C28}"/>
    <cellStyle name="Comma [0] 2 13 2" xfId="3674" xr:uid="{74007818-847C-4129-BE99-9A1FED6AC595}"/>
    <cellStyle name="Comma [0] 2 14" xfId="14" xr:uid="{F972B68E-64CF-43C3-8B24-5C2BFF8C7D43}"/>
    <cellStyle name="Comma [0] 2 14 2" xfId="15" xr:uid="{B915C261-C0FD-43DE-B912-56F6A8FD8ACC}"/>
    <cellStyle name="Comma [0] 2 14 2 2" xfId="127" xr:uid="{DA30C4A8-0F9B-4EB7-8DDF-E77BBD05CA73}"/>
    <cellStyle name="Comma [0] 2 14 2 2 2" xfId="244" xr:uid="{1C703E4D-1412-4447-90F0-89E4D27E6C73}"/>
    <cellStyle name="Comma [0] 2 14 2 3" xfId="149" xr:uid="{5279C924-59B9-4DCD-963A-674431031808}"/>
    <cellStyle name="Comma [0] 2 14 2 4" xfId="3838" xr:uid="{030D625D-29AB-4017-A9C4-513C92D4A6FC}"/>
    <cellStyle name="Comma [0] 2 14 3" xfId="3675" xr:uid="{9AECDC38-E62E-4B51-ADFE-510E9E3210C6}"/>
    <cellStyle name="Comma [0] 2 15" xfId="3676" xr:uid="{F995BB29-D2AC-4358-B1F1-EC8E929E4A50}"/>
    <cellStyle name="Comma [0] 2 16" xfId="3453" xr:uid="{ED4F2E82-4E3F-4EAA-9341-BB13FF16939D}"/>
    <cellStyle name="Comma [0] 2 17" xfId="2673" xr:uid="{0CA78A33-8DF5-4D59-B58B-457AC3264DEE}"/>
    <cellStyle name="Comma [0] 2 18" xfId="1060" xr:uid="{C141C8B3-41AF-4573-BEC1-2D68913C5FD3}"/>
    <cellStyle name="Comma [0] 2 19" xfId="270" xr:uid="{6BFED27A-B709-457C-BE90-0666664717D2}"/>
    <cellStyle name="Comma [0] 2 2" xfId="13" xr:uid="{8892D402-D45B-4BC6-A2C6-649599D17847}"/>
    <cellStyle name="Comma [0] 2 2 2" xfId="83" xr:uid="{6D3AD611-4AA9-4393-B1EF-F6A1614603EB}"/>
    <cellStyle name="Comma [0] 2 2 2 2" xfId="200" xr:uid="{AD72ADCA-DCC9-4A80-8DE1-41FC2DD668E6}"/>
    <cellStyle name="Comma [0] 2 2 2 2 2" xfId="2674" xr:uid="{23C475B1-ADEB-4268-B6AA-B70EE3E7206A}"/>
    <cellStyle name="Comma [0] 2 2 2 2 3" xfId="1063" xr:uid="{0336B9C7-E5DF-4170-8659-A32CE6D23DBD}"/>
    <cellStyle name="Comma [0] 2 2 2 3" xfId="2675" xr:uid="{FFBFEF09-CB09-44EE-8815-6CDF25240B6B}"/>
    <cellStyle name="Comma [0] 2 2 2 4" xfId="1062" xr:uid="{730DB451-3816-4C8C-A752-F5F66ED78864}"/>
    <cellStyle name="Comma [0] 2 2 3" xfId="128" xr:uid="{2C873708-FF23-4D09-808B-D0D408604B94}"/>
    <cellStyle name="Comma [0] 2 2 3 2" xfId="245" xr:uid="{75A107B9-D3EC-4C24-8430-4847026361A6}"/>
    <cellStyle name="Comma [0] 2 2 3 2 2" xfId="2676" xr:uid="{5504414F-ABCE-42E4-BF7F-926715CA0193}"/>
    <cellStyle name="Comma [0] 2 2 3 3" xfId="1064" xr:uid="{2E47816D-17BC-4351-BDA4-D9B9E500E55F}"/>
    <cellStyle name="Comma [0] 2 2 4" xfId="2677" xr:uid="{F6AADCEB-D26C-4F4E-96CC-B9DAA1B2ECC8}"/>
    <cellStyle name="Comma [0] 2 2 4 2" xfId="3677" xr:uid="{8A73CFC3-6F96-4053-BE78-869110C2B6CC}"/>
    <cellStyle name="Comma [0] 2 2 5" xfId="8" xr:uid="{8F019F1C-96C7-42B3-A064-834831B3A9DF}"/>
    <cellStyle name="Comma [0] 2 2 5 2" xfId="1061" xr:uid="{3218F614-2659-4D44-8A47-C75C3642D4B8}"/>
    <cellStyle name="Comma [0] 2 2 6" xfId="3899" xr:uid="{99BAE91D-7D6C-407F-9D05-233B3D596DF5}"/>
    <cellStyle name="Comma [0] 2 20" xfId="3837" xr:uid="{E8BD574E-F7E0-4CCF-BF07-6EEC23047E93}"/>
    <cellStyle name="Comma [0] 2 21" xfId="3870" xr:uid="{EBF61932-CC0A-43D3-A40B-4B2DA3B1FC0D}"/>
    <cellStyle name="Comma [0] 2 3" xfId="25" xr:uid="{B3DFE920-2107-4FB5-ABA7-E4C9B6E39B21}"/>
    <cellStyle name="Comma [0] 2 3 2" xfId="1600" xr:uid="{5DFDDE5F-19DE-4EB9-8193-F44F67E2D8B3}"/>
    <cellStyle name="Comma [0] 2 3 2 2" xfId="3475" xr:uid="{7B5D3FBC-F448-4015-9C31-EBE231E9CCF7}"/>
    <cellStyle name="Comma [0] 2 3 3" xfId="2678" xr:uid="{086C5FFB-3C1F-4127-B1E4-B76FFE45C6AE}"/>
    <cellStyle name="Comma [0] 2 3 3 2" xfId="3678" xr:uid="{27AC8FD7-936A-46AA-99D0-8A35EAE7AE93}"/>
    <cellStyle name="Comma [0] 2 3 4" xfId="3679" xr:uid="{FDFC7DD1-1E9B-446C-934F-ADCA52AC80BB}"/>
    <cellStyle name="Comma [0] 2 3 5" xfId="3474" xr:uid="{3D562E09-F337-4D2B-B596-A332728F74D9}"/>
    <cellStyle name="Comma [0] 2 3 6" xfId="1065" xr:uid="{9D18172B-6D98-4162-AEA6-492F921B92D2}"/>
    <cellStyle name="Comma [0] 2 4" xfId="72" xr:uid="{9D5B599C-4F3F-42D1-910B-32ABD0796F81}"/>
    <cellStyle name="Comma [0] 2 4 2" xfId="1601" xr:uid="{2FA9BB46-6B1B-43C0-AC9C-21C7DC5931D7}"/>
    <cellStyle name="Comma [0] 2 4 2 2" xfId="3477" xr:uid="{5B1A1A6A-BC69-4646-B083-C43BE260A4D9}"/>
    <cellStyle name="Comma [0] 2 4 3" xfId="2679" xr:uid="{F6EDBA92-AC5D-4576-975E-65B40A6EF043}"/>
    <cellStyle name="Comma [0] 2 4 4" xfId="3476" xr:uid="{94B19A26-0125-4A7B-A2E2-0A87AFA74F68}"/>
    <cellStyle name="Comma [0] 2 4 5" xfId="1066" xr:uid="{90E51B38-0441-4BEF-BFEA-1757F3F97B27}"/>
    <cellStyle name="Comma [0] 2 5" xfId="126" xr:uid="{42FF3B4A-FD87-46E8-81C5-2EEDBF44C3F2}"/>
    <cellStyle name="Comma [0] 2 5 2" xfId="243" xr:uid="{31B6FC5E-F3E1-4170-9CE1-0C0CE9D01D41}"/>
    <cellStyle name="Comma [0] 2 5 2 2" xfId="3479" xr:uid="{13B25985-596A-4BE1-9697-FEF85337DA52}"/>
    <cellStyle name="Comma [0] 2 5 2 3" xfId="1602" xr:uid="{62FBEC26-A844-4B40-B57D-03D4746EAEFA}"/>
    <cellStyle name="Comma [0] 2 5 3" xfId="2680" xr:uid="{409D0BA0-E320-40AB-A5E6-C72A8F17B121}"/>
    <cellStyle name="Comma [0] 2 5 4" xfId="3478" xr:uid="{B88ACE5C-6EE2-4B34-84F4-E88D5324ADDD}"/>
    <cellStyle name="Comma [0] 2 5 5" xfId="1067" xr:uid="{94B8D264-1495-4088-95AB-9B1F4A5076DD}"/>
    <cellStyle name="Comma [0] 2 6" xfId="152" xr:uid="{A9374E02-48B4-4145-9F96-DE3400B4DFA2}"/>
    <cellStyle name="Comma [0] 2 6 2" xfId="1603" xr:uid="{A80A2E4E-AD98-4D2B-8645-E817ED995D1E}"/>
    <cellStyle name="Comma [0] 2 6 2 2" xfId="3480" xr:uid="{C90FC853-C142-4063-81AE-0BFB46EFCF3C}"/>
    <cellStyle name="Comma [0] 2 6 3" xfId="2681" xr:uid="{A51819FE-8E4F-49DD-87BE-A381418C5772}"/>
    <cellStyle name="Comma [0] 2 6 3 2" xfId="3481" xr:uid="{B09F8120-DB63-44FE-8613-D35F0B1595DF}"/>
    <cellStyle name="Comma [0] 2 6 4" xfId="3680" xr:uid="{53336D7B-EC91-42F0-A1BD-20E3DCE10B34}"/>
    <cellStyle name="Comma [0] 2 6 5" xfId="3681" xr:uid="{478C3BCD-63F6-4E47-9F3E-B7476458ABEC}"/>
    <cellStyle name="Comma [0] 2 6 6" xfId="3451" xr:uid="{1E872EFF-35F7-477A-9130-FCB1701CF4BE}"/>
    <cellStyle name="Comma [0] 2 6 7" xfId="1068" xr:uid="{09CF8E6F-3CF1-4F51-8E10-B6985C4461C1}"/>
    <cellStyle name="Comma [0] 2 7" xfId="1069" xr:uid="{EFF4334D-AD47-45D6-ACF2-9299F1D2289C}"/>
    <cellStyle name="Comma [0] 2 7 2" xfId="2682" xr:uid="{C0177F1D-0758-47BC-ACFB-926ECC638DFB}"/>
    <cellStyle name="Comma [0] 2 8" xfId="1604" xr:uid="{16FC7C97-F1A4-4E06-B23E-954B23A9B76E}"/>
    <cellStyle name="Comma [0] 2 8 2" xfId="2683" xr:uid="{51505C21-0B1C-44E9-B920-B401F2FB57A3}"/>
    <cellStyle name="Comma [0] 2 9" xfId="1605" xr:uid="{F1F6BF60-A223-4DDA-9A7C-2B7652135051}"/>
    <cellStyle name="Comma [0] 2_PPh 21- Apr 2009" xfId="1070" xr:uid="{C5202B48-EEBF-4793-81C6-1E674B38AF9A}"/>
    <cellStyle name="Comma [0] 20" xfId="86" xr:uid="{AD0E507B-F98B-46DA-8E08-69E648243310}"/>
    <cellStyle name="Comma [0] 20 2" xfId="203" xr:uid="{2215E1D4-5941-49BD-BF0F-E120412E5077}"/>
    <cellStyle name="Comma [0] 20 2 2" xfId="3682" xr:uid="{87821F52-A147-4F0F-B214-6387FA753B74}"/>
    <cellStyle name="Comma [0] 20 3" xfId="1606" xr:uid="{52EAA755-74D8-4D1C-88CF-FEFD33EF977B}"/>
    <cellStyle name="Comma [0] 21" xfId="87" xr:uid="{73344D56-FD23-4F8F-979C-1A942F95324A}"/>
    <cellStyle name="Comma [0] 21 2" xfId="204" xr:uid="{56EA0D75-644B-4494-9BF8-EE2816072E91}"/>
    <cellStyle name="Comma [0] 21 2 2" xfId="2684" xr:uid="{F5C6F3F2-3C1C-49B7-95A2-4C66EDEE3FC8}"/>
    <cellStyle name="Comma [0] 21 3" xfId="3640" xr:uid="{7782C3EB-D481-47DF-B559-3CF2094C37F4}"/>
    <cellStyle name="Comma [0] 21 4" xfId="1710" xr:uid="{8BAA2D57-0D99-489C-A0EA-F5145CAA353D}"/>
    <cellStyle name="Comma [0] 22" xfId="91" xr:uid="{EA7F5BE7-3DD8-47ED-8B85-1E7596DC07AF}"/>
    <cellStyle name="Comma [0] 22 2" xfId="208" xr:uid="{CC5D3A9C-EF15-4FB0-B1E2-D3B6A4D2622D}"/>
    <cellStyle name="Comma [0] 22 2 2" xfId="3683" xr:uid="{63F70B97-7284-4D05-8B82-E7109C3424E9}"/>
    <cellStyle name="Comma [0] 22 3" xfId="2685" xr:uid="{4F912DA9-9314-4EAF-A36F-113BA7451A86}"/>
    <cellStyle name="Comma [0] 23" xfId="97" xr:uid="{7880AC0A-08C0-418E-9675-0E7913399C81}"/>
    <cellStyle name="Comma [0] 23 2" xfId="214" xr:uid="{C353AAFC-9651-419B-AF83-D24BED02363D}"/>
    <cellStyle name="Comma [0] 23 2 2" xfId="3684" xr:uid="{53A1804B-6B11-40F6-90A6-193A4B788B28}"/>
    <cellStyle name="Comma [0] 23 3" xfId="3831" xr:uid="{E4EE12A8-E92F-4655-A177-CE20570692E6}"/>
    <cellStyle name="Comma [0] 23 4" xfId="2686" xr:uid="{EB5D20F6-8D5A-4A8D-A5D3-09DDCF21FA1A}"/>
    <cellStyle name="Comma [0] 24" xfId="101" xr:uid="{0A167149-58BC-486D-A77F-CF907A3A004D}"/>
    <cellStyle name="Comma [0] 24 2" xfId="218" xr:uid="{C8C7B6BF-2482-43E4-B9D6-F47E6928AC09}"/>
    <cellStyle name="Comma [0] 24 2 2" xfId="3685" xr:uid="{BE7D6ABF-E484-47B6-9AF5-0F3F67046F61}"/>
    <cellStyle name="Comma [0] 24 3" xfId="2687" xr:uid="{9A0884BB-056B-422D-B644-EFC4F0A91722}"/>
    <cellStyle name="Comma [0] 25" xfId="105" xr:uid="{5D1D0688-1D5B-49C1-85C0-D94CB3870F40}"/>
    <cellStyle name="Comma [0] 25 2" xfId="222" xr:uid="{9191F608-ADEB-49A1-99A5-488B4F10CC3A}"/>
    <cellStyle name="Comma [0] 25 3" xfId="3686" xr:uid="{AF55BAD3-B728-48AF-8ACC-8F9B3032234D}"/>
    <cellStyle name="Comma [0] 26" xfId="109" xr:uid="{41DACA90-8C89-4C3B-B01D-64E9192AD62E}"/>
    <cellStyle name="Comma [0] 26 2" xfId="226" xr:uid="{7828122A-651D-40D0-B52B-B587E7DCD107}"/>
    <cellStyle name="Comma [0] 26 3" xfId="2688" xr:uid="{97BB81D5-862F-4FD7-BC9C-910299E421D7}"/>
    <cellStyle name="Comma [0] 27" xfId="114" xr:uid="{8E125CAB-3259-4056-B90B-16221B053D5B}"/>
    <cellStyle name="Comma [0] 27 2" xfId="231" xr:uid="{60C96DFC-0D52-44D5-B2C2-5F7578B63FD2}"/>
    <cellStyle name="Comma [0] 27 3" xfId="3644" xr:uid="{7376DD09-52E4-4FF0-B6C1-E51415EE1C9C}"/>
    <cellStyle name="Comma [0] 28" xfId="117" xr:uid="{362598E0-B6D1-4F18-B0CA-1FCBDCF6375A}"/>
    <cellStyle name="Comma [0] 28 2" xfId="234" xr:uid="{822ED764-2DEE-434B-9C7E-A69CAAB4DBD6}"/>
    <cellStyle name="Comma [0] 28 3" xfId="1049" xr:uid="{406D5E04-64B1-42BE-8625-584DBD4652A7}"/>
    <cellStyle name="Comma [0] 29" xfId="124" xr:uid="{61772E4B-DFF2-46CE-92C8-2D8D50CADB47}"/>
    <cellStyle name="Comma [0] 29 2" xfId="241" xr:uid="{EDDBD250-78C6-4C46-86DB-463798E1E1D8}"/>
    <cellStyle name="Comma [0] 3" xfId="24" xr:uid="{080631B7-E3E1-485E-A97C-58533EC2185C}"/>
    <cellStyle name="Comma [0] 3 10" xfId="3900" xr:uid="{5852611B-67FD-43E1-965A-84D686AA183D}"/>
    <cellStyle name="Comma [0] 3 2" xfId="129" xr:uid="{12CBD04F-973B-48A0-8491-55CFADA78930}"/>
    <cellStyle name="Comma [0] 3 2 2" xfId="246" xr:uid="{88754724-8C55-45CE-A92E-B4E1DFD28AD9}"/>
    <cellStyle name="Comma [0] 3 2 2 2" xfId="1607" xr:uid="{7A8A25DA-8002-4C8B-BDC1-85A3AB17BE85}"/>
    <cellStyle name="Comma [0] 3 2 2 2 2" xfId="3482" xr:uid="{A9BED4B4-66A6-4950-88BC-DF2E3D550EB4}"/>
    <cellStyle name="Comma [0] 3 2 2 3" xfId="1073" xr:uid="{2BD36DBE-55C0-4785-9234-C0BCCC7D8B64}"/>
    <cellStyle name="Comma [0] 3 2 3" xfId="1074" xr:uid="{B97062BB-0016-47D7-9EFA-CCEF40AE1FA7}"/>
    <cellStyle name="Comma [0] 3 2 3 2" xfId="2689" xr:uid="{C04BC222-FC0C-4708-9D23-440FE9F8E002}"/>
    <cellStyle name="Comma [0] 3 2 4" xfId="1072" xr:uid="{4BBF5EA9-6129-45A5-840D-7AC8B6BFBB93}"/>
    <cellStyle name="Comma [0] 3 3" xfId="1075" xr:uid="{610AA7EC-F50F-4F0D-B2EC-371662EFDAEE}"/>
    <cellStyle name="Comma [0] 3 3 2" xfId="1076" xr:uid="{5F8D8887-59AC-49C5-AC5D-953A65DD806C}"/>
    <cellStyle name="Comma [0] 3 3 2 2" xfId="2690" xr:uid="{8028FA0F-C2BA-4EC5-9453-A4F60A37CC1F}"/>
    <cellStyle name="Comma [0] 3 3 3" xfId="2691" xr:uid="{6CDD3453-9AB4-49AB-B7B2-53A1518F5DC4}"/>
    <cellStyle name="Comma [0] 3 4" xfId="1608" xr:uid="{4CA0075F-C7A7-4DE0-8F6A-36DE430F9995}"/>
    <cellStyle name="Comma [0] 3 4 2" xfId="3483" xr:uid="{4E3C2883-E174-499E-8AE6-F03C8595EF6E}"/>
    <cellStyle name="Comma [0] 3 5" xfId="2692" xr:uid="{A24AD50E-D913-4011-AEC9-4405CAC79524}"/>
    <cellStyle name="Comma [0] 3 5 2" xfId="3687" xr:uid="{2E6E8378-BAF3-480E-8F73-C38C6819645F}"/>
    <cellStyle name="Comma [0] 3 6" xfId="3688" xr:uid="{6EB5BCAE-4701-4767-83BC-78D88E496177}"/>
    <cellStyle name="Comma [0] 3 7" xfId="3689" xr:uid="{F40D7406-0614-4FAA-89F0-CCAE38275CCC}"/>
    <cellStyle name="Comma [0] 3 8" xfId="1071" xr:uid="{B5E15A64-713C-436A-A667-35F468F507C9}"/>
    <cellStyle name="Comma [0] 3 9" xfId="271" xr:uid="{3B25001E-C20F-48CC-ABF0-B6E0334D6E75}"/>
    <cellStyle name="Comma [0] 3_Draft Tax Calc. 21 KFCI - FO" xfId="1077" xr:uid="{2FEC0186-DFCC-4BF4-BB9F-31E3835B8D79}"/>
    <cellStyle name="Comma [0] 30" xfId="186" xr:uid="{7F90C7CE-9BCF-464F-A9BA-FE75EE6BB1CA}"/>
    <cellStyle name="Comma [0] 31" xfId="3641" xr:uid="{F3C592EC-1107-4D29-9001-8D4C16FAF9DB}"/>
    <cellStyle name="Comma [0] 32" xfId="265" xr:uid="{55070D75-375D-4DEF-947A-10D7E2871BAB}"/>
    <cellStyle name="Comma [0] 33" xfId="21" xr:uid="{E5D01A3A-8335-4870-9964-A2FAECC300E2}"/>
    <cellStyle name="Comma [0] 33 2" xfId="130" xr:uid="{34EF9891-4568-47A1-81CA-C939B5E52B50}"/>
    <cellStyle name="Comma [0] 33 2 2" xfId="247" xr:uid="{113F8D1E-6BAA-4B4F-B85E-29F6511AFD25}"/>
    <cellStyle name="Comma [0] 34" xfId="3836" xr:uid="{0168DE03-CBF5-4CBF-AC23-775816556BA6}"/>
    <cellStyle name="Comma [0] 35" xfId="3856" xr:uid="{55EC0C28-1378-4EB0-B08E-E40CA494F298}"/>
    <cellStyle name="Comma [0] 36" xfId="3859" xr:uid="{BB256000-377D-4E8A-A76D-76D262723C4D}"/>
    <cellStyle name="Comma [0] 37" xfId="3862" xr:uid="{37D00161-167C-40CC-BF69-F2631DBDA735}"/>
    <cellStyle name="Comma [0] 38" xfId="3866" xr:uid="{50482417-19DF-4054-8D13-C5580EAEA8EA}"/>
    <cellStyle name="Comma [0] 39" xfId="68" xr:uid="{840E5E72-1276-45B3-8CE4-EEB02F40343C}"/>
    <cellStyle name="Comma [0] 4" xfId="38" xr:uid="{EF4C974D-87C2-4746-8A2B-482498CA7CD5}"/>
    <cellStyle name="Comma [0] 4 2" xfId="131" xr:uid="{A140C0DF-25D8-4A16-9162-1463867CAA17}"/>
    <cellStyle name="Comma [0] 4 2 2" xfId="248" xr:uid="{39459AB7-4919-46DC-81F2-5D8EA2D7B47B}"/>
    <cellStyle name="Comma [0] 4 2 2 2" xfId="2693" xr:uid="{1187FA27-AAD4-4AB8-AB26-50EE009A56F3}"/>
    <cellStyle name="Comma [0] 4 2 2 3" xfId="1080" xr:uid="{08480C32-9842-4B1D-AD95-16A7E584389F}"/>
    <cellStyle name="Comma [0] 4 2 3" xfId="2694" xr:uid="{35F9FCDF-E84C-4A76-9408-133902B8B995}"/>
    <cellStyle name="Comma [0] 4 2 4" xfId="1079" xr:uid="{B13615B1-25F4-439D-B15F-7E25D175C59C}"/>
    <cellStyle name="Comma [0] 4 3" xfId="158" xr:uid="{385C64F7-A989-46E2-8B44-C629F9994CE4}"/>
    <cellStyle name="Comma [0] 4 3 2" xfId="2695" xr:uid="{FA2B117F-194D-40B0-854C-2FE085D0D33B}"/>
    <cellStyle name="Comma [0] 4 3 3" xfId="1081" xr:uid="{92E311F1-9039-4EEB-9591-0481D4D78534}"/>
    <cellStyle name="Comma [0] 4 4" xfId="2696" xr:uid="{DCDE2971-8CE2-4075-9B17-AC37FDC8B14F}"/>
    <cellStyle name="Comma [0] 4 5" xfId="1078" xr:uid="{C19BE333-28C5-4403-9B75-3E0CE020A430}"/>
    <cellStyle name="Comma [0] 4 6" xfId="3839" xr:uid="{714FCA96-9D59-4CD2-A200-F14C8C3A659F}"/>
    <cellStyle name="Comma [0] 4 7" xfId="3901" xr:uid="{B1364343-1094-4311-BFFA-2BFC18CF7138}"/>
    <cellStyle name="Comma [0] 5" xfId="43" xr:uid="{D1BDFFD9-E3A9-4CB5-9809-2E9719F1BBFB}"/>
    <cellStyle name="Comma [0] 5 2" xfId="132" xr:uid="{5338C3C8-4516-48EC-880B-28636D7E88DA}"/>
    <cellStyle name="Comma [0] 5 2 2" xfId="249" xr:uid="{5AF2F443-8CC3-4863-9115-BF8BB7F65AC6}"/>
    <cellStyle name="Comma [0] 5 2 2 2" xfId="2697" xr:uid="{D043C1D5-28E7-4772-B38E-222876E1C375}"/>
    <cellStyle name="Comma [0] 5 2 3" xfId="1083" xr:uid="{659059DD-47AC-4C89-BA73-83C83CF67054}"/>
    <cellStyle name="Comma [0] 5 3" xfId="162" xr:uid="{EEEA4ABE-2822-4750-A605-1FD6A72CADBB}"/>
    <cellStyle name="Comma [0] 5 3 2" xfId="2698" xr:uid="{6CFA6379-BECB-4714-8590-2B3D6EFB5E76}"/>
    <cellStyle name="Comma [0] 5 4" xfId="1082" xr:uid="{794EAF92-A665-4072-AF5D-FD5FE4BF72B4}"/>
    <cellStyle name="Comma [0] 5 5" xfId="3840" xr:uid="{9E2200AB-981A-4097-9330-CFE7CAE1A92F}"/>
    <cellStyle name="Comma [0] 5 6" xfId="3902" xr:uid="{C7F324F9-C718-4DDF-A66B-0F826EE661C1}"/>
    <cellStyle name="Comma [0] 6" xfId="46" xr:uid="{E0B83C8C-D39A-47EB-9AD1-FC400BBD0B55}"/>
    <cellStyle name="Comma [0] 6 2" xfId="165" xr:uid="{E48A9546-866B-4553-A56C-96081DCEA6FB}"/>
    <cellStyle name="Comma [0] 6 2 2" xfId="1609" xr:uid="{28E563B0-9FDA-48C4-A7C6-AAACF3B67315}"/>
    <cellStyle name="Comma [0] 6 2 2 2" xfId="1711" xr:uid="{4A1BB694-83E3-4BF2-80A4-ADDF1E8E672E}"/>
    <cellStyle name="Comma [0] 6 2 2 3" xfId="3484" xr:uid="{353EFBD1-E43F-46FF-9048-242C2705D6C4}"/>
    <cellStyle name="Comma [0] 6 2 3" xfId="1339" xr:uid="{8A0FD671-1454-4623-A275-7D524A2D5A0D}"/>
    <cellStyle name="Comma [0] 6 2 4" xfId="2699" xr:uid="{D3BC8E3F-777D-4D64-A1F9-FB3A17DCCB05}"/>
    <cellStyle name="Comma [0] 6 2 5" xfId="2700" xr:uid="{C4A5FB2B-F187-4751-9768-315BDCC7FE21}"/>
    <cellStyle name="Comma [0] 6 2 6" xfId="2701" xr:uid="{9AB62F95-E77A-4A70-87F1-A82CE105B076}"/>
    <cellStyle name="Comma [0] 6 2 6 2" xfId="3690" xr:uid="{C66B421C-3676-4153-9460-4EB73AB8A5B3}"/>
    <cellStyle name="Comma [0] 6 2 7" xfId="1085" xr:uid="{EA6EE1C4-8F6D-4F82-89A5-0D56E1729EA3}"/>
    <cellStyle name="Comma [0] 6 2 8" xfId="4008" xr:uid="{63261462-0338-4B41-8633-6D80323FE38A}"/>
    <cellStyle name="Comma [0] 6 3" xfId="1086" xr:uid="{00D83E55-BCE2-4DBA-97D3-EB8C7B10A5DF}"/>
    <cellStyle name="Comma [0] 6 3 2" xfId="2702" xr:uid="{FD16E634-B9A6-465E-8546-59E46372C3C9}"/>
    <cellStyle name="Comma [0] 6 4" xfId="1084" xr:uid="{4191BCED-F2A8-4808-B9C0-76F468CCF6B0}"/>
    <cellStyle name="Comma [0] 6 5" xfId="3896" xr:uid="{7D57DC93-0090-4687-AD1F-C3B3AF2D5AA7}"/>
    <cellStyle name="Comma [0] 7" xfId="31" xr:uid="{237A665F-8459-447A-B3CC-7EFFFA9BD369}"/>
    <cellStyle name="Comma [0] 7 2" xfId="133" xr:uid="{9EB38339-5DA1-4F14-AC4C-C3EF4DB9DA96}"/>
    <cellStyle name="Comma [0] 7 2 2" xfId="250" xr:uid="{625EF011-2EA2-4153-A541-3D9097CF3921}"/>
    <cellStyle name="Comma [0] 7 2 2 2" xfId="2703" xr:uid="{878E8292-09F9-4912-8268-61CEA09D25E1}"/>
    <cellStyle name="Comma [0] 7 2 3" xfId="1088" xr:uid="{3949E0A8-4D8E-47E9-AA85-901540AAE1E9}"/>
    <cellStyle name="Comma [0] 7 2 4" xfId="4009" xr:uid="{A7BFC89F-71FC-403A-B0CA-B0607E502DE3}"/>
    <cellStyle name="Comma [0] 7 3" xfId="155" xr:uid="{54FEE285-B0DB-404D-8C14-ECBD0179B6E9}"/>
    <cellStyle name="Comma [0] 7 3 2" xfId="2704" xr:uid="{A9C47E01-AFF0-494C-BD8B-D5084532FBDD}"/>
    <cellStyle name="Comma [0] 7 4" xfId="1087" xr:uid="{1D95F39C-7386-45ED-8EBF-76FDD2960704}"/>
    <cellStyle name="Comma [0] 7 5" xfId="3841" xr:uid="{41A6591E-B8A1-40C4-ABAE-2E4B7A9C8645}"/>
    <cellStyle name="Comma [0] 7 6" xfId="3898" xr:uid="{8D20CDDC-246D-4F54-A507-7C0C01E1E3E2}"/>
    <cellStyle name="Comma [0] 8" xfId="4" xr:uid="{108C1FFE-4011-4C91-A206-ED30A084486A}"/>
    <cellStyle name="Comma [0] 8 2" xfId="168" xr:uid="{761D829F-07C8-464E-9612-C43E903254CD}"/>
    <cellStyle name="Comma [0] 8 2 2" xfId="2705" xr:uid="{63FF8525-0277-4626-A55E-D8F60B3FA164}"/>
    <cellStyle name="Comma [0] 8 2 3" xfId="1090" xr:uid="{D817DFDB-7F8F-4EDB-B471-11ECF1C635D1}"/>
    <cellStyle name="Comma [0] 8 3" xfId="2706" xr:uid="{214FA498-B881-4A09-9610-47DCFF480D7C}"/>
    <cellStyle name="Comma [0] 8 4" xfId="1089" xr:uid="{31717EDA-6D8A-4EF1-B941-88DE60C14789}"/>
    <cellStyle name="Comma [0] 8 5" xfId="49" xr:uid="{5B22DC43-3772-40AE-BD9F-3A900C1B8C22}"/>
    <cellStyle name="Comma [0] 8 6" xfId="4007" xr:uid="{1F0701A0-55AA-40C0-9B9D-656038165FCD}"/>
    <cellStyle name="Comma [0] 9" xfId="53" xr:uid="{4E525977-7D55-4449-8B84-70B15DE3CD2B}"/>
    <cellStyle name="Comma [0] 9 2" xfId="172" xr:uid="{5F1FAF7B-8DB0-4FF0-9F8C-75F0820BFBE5}"/>
    <cellStyle name="Comma [0] 9 2 2" xfId="2707" xr:uid="{D2BD0D9B-4FFE-4B2D-B21E-AEDB12D9E14E}"/>
    <cellStyle name="Comma [0] 9 2 3" xfId="1092" xr:uid="{10095677-1DC1-4B24-8175-7301C8E27520}"/>
    <cellStyle name="Comma [0] 9 3" xfId="2708" xr:uid="{C26B7E7E-81F2-4711-BF84-CE5AE5DAF72A}"/>
    <cellStyle name="Comma [0] 9 4" xfId="1091" xr:uid="{E8DCDD3B-2492-4C02-9BF4-2478211E6360}"/>
    <cellStyle name="Comma [00]" xfId="2709" xr:uid="{E7C041C0-454C-48C3-B121-0BA052F49E0D}"/>
    <cellStyle name="Comma [000]" xfId="1093" xr:uid="{7499B42C-853E-4060-9C12-D8F7D750A4AD}"/>
    <cellStyle name="Comma [000] 2" xfId="1094" xr:uid="{6F22194C-68EC-46EF-A31F-D61C28551FDE}"/>
    <cellStyle name="Comma [000] 2 2" xfId="2710" xr:uid="{E63986D2-E84F-4CCB-976E-FA9DBB320ED4}"/>
    <cellStyle name="Comma [000] 3" xfId="2711" xr:uid="{18CFA2E8-15DC-4B39-9308-91E80E645582}"/>
    <cellStyle name="Comma 10" xfId="58" xr:uid="{4DB8B9EE-0BCB-42CA-A1B8-4981E4259FCE}"/>
    <cellStyle name="Comma 10 2" xfId="177" xr:uid="{BB9C9505-83D5-4AE6-B157-F5AAD3831E5A}"/>
    <cellStyle name="Comma 10 2 2" xfId="2712" xr:uid="{A014116B-329B-41D3-8E28-BCB2D8FD00A8}"/>
    <cellStyle name="Comma 10 2 3" xfId="1096" xr:uid="{A31FA2C9-A309-4CAC-B454-360C99E6E013}"/>
    <cellStyle name="Comma 10 3" xfId="2713" xr:uid="{22104334-EE85-4763-89FF-DC3A5FC076C0}"/>
    <cellStyle name="Comma 10 4" xfId="1095" xr:uid="{7A27E3F9-5783-4FF2-B747-F4A717C5652F}"/>
    <cellStyle name="Comma 10 5" xfId="4015" xr:uid="{FA9608B6-7A38-40CA-B525-34BB2E6B2D2B}"/>
    <cellStyle name="Comma 11" xfId="61" xr:uid="{86B879A8-9DCE-4240-B1BD-4ADE2FA6840E}"/>
    <cellStyle name="Comma 11 2" xfId="180" xr:uid="{88894E08-DB59-4EDC-87FE-F73E3FD098DE}"/>
    <cellStyle name="Comma 11 2 2" xfId="2714" xr:uid="{9DE5C903-4E17-434E-8A95-17D98DF731D3}"/>
    <cellStyle name="Comma 11 2 3" xfId="1098" xr:uid="{88ED12A9-89D4-48AF-8968-79FDB38AE658}"/>
    <cellStyle name="Comma 11 3" xfId="2715" xr:uid="{1837B71F-098D-4E06-BB5B-C29D5C4D30E4}"/>
    <cellStyle name="Comma 11 4" xfId="1097" xr:uid="{2CDCC9C0-FE7B-4118-B992-380F2A31CF2A}"/>
    <cellStyle name="Comma 12" xfId="64" xr:uid="{444476B5-4F50-4E13-A090-BFC0D204109C}"/>
    <cellStyle name="Comma 12 2" xfId="183" xr:uid="{73004747-665A-4408-959A-6BC219FAC5B3}"/>
    <cellStyle name="Comma 12 2 2" xfId="2716" xr:uid="{BC610742-E6CD-4184-8DF2-91B4663A5DFD}"/>
    <cellStyle name="Comma 12 2 3" xfId="1100" xr:uid="{A08CE293-4A35-44B2-A1BC-00B855E96C09}"/>
    <cellStyle name="Comma 12 3" xfId="2717" xr:uid="{A22B731F-EF0A-4F13-A0B9-AF0B1EFA930C}"/>
    <cellStyle name="Comma 12 4" xfId="1099" xr:uid="{B9F7D3F6-A4F6-4E61-A67E-ADB6A9BB1329}"/>
    <cellStyle name="Comma 13" xfId="69" xr:uid="{89A726A9-05A6-42A0-90E4-B399BDEE9908}"/>
    <cellStyle name="Comma 13 2" xfId="187" xr:uid="{AB7198B9-2522-4A63-868F-6570D865BF50}"/>
    <cellStyle name="Comma 13 2 2" xfId="2718" xr:uid="{2385412A-2510-4A2D-B196-CB1E021BFC83}"/>
    <cellStyle name="Comma 13 2 3" xfId="1102" xr:uid="{B714AA8E-A690-4D93-913F-6364625CA125}"/>
    <cellStyle name="Comma 13 3" xfId="2719" xr:uid="{3A177449-3674-4CEB-9143-7E441DEB90A3}"/>
    <cellStyle name="Comma 13 3 2" xfId="3567" xr:uid="{3718E1A3-8B63-4D84-83E4-11AA098F6DBE}"/>
    <cellStyle name="Comma 13 4" xfId="1101" xr:uid="{AABB3C52-7A41-447B-9C17-EA202C259B37}"/>
    <cellStyle name="Comma 14" xfId="71" xr:uid="{36A21CD8-82FA-4F32-8E20-7FDD3DC7ACC7}"/>
    <cellStyle name="Comma 14 2" xfId="189" xr:uid="{DAF60E0A-B75F-4615-9C55-0A36244E11D8}"/>
    <cellStyle name="Comma 14 2 2" xfId="2720" xr:uid="{70EA4139-40E9-4BDE-BFBE-EA1A354740C2}"/>
    <cellStyle name="Comma 14 2 3" xfId="1104" xr:uid="{F5250E12-157F-4FBF-8502-7BD9669939AC}"/>
    <cellStyle name="Comma 14 3" xfId="2721" xr:uid="{962BCB25-7076-43A6-A3C0-F66D406C8062}"/>
    <cellStyle name="Comma 14 4" xfId="1103" xr:uid="{9611860A-99D7-4B38-A02A-5649C1C43ACB}"/>
    <cellStyle name="Comma 15" xfId="74" xr:uid="{776633DB-DF93-45F4-B800-011CEF95F460}"/>
    <cellStyle name="Comma 15 2" xfId="191" xr:uid="{93254C5E-9669-4DCB-8F81-2E40246EB4F6}"/>
    <cellStyle name="Comma 15 2 2" xfId="2722" xr:uid="{4F8A9126-C294-4B58-9D80-39C5C8B3F865}"/>
    <cellStyle name="Comma 15 2 3" xfId="1106" xr:uid="{469E4BA0-1E92-4954-8565-C60911063CFE}"/>
    <cellStyle name="Comma 15 3" xfId="2723" xr:uid="{8313D096-9BD6-44C5-B14B-ACD805B03040}"/>
    <cellStyle name="Comma 15 4" xfId="1105" xr:uid="{2B3C6349-A90C-4EBF-80B2-B2FCCD57E3EE}"/>
    <cellStyle name="Comma 16" xfId="77" xr:uid="{B2F9AFE6-467A-43D4-826D-7597A4C2C356}"/>
    <cellStyle name="Comma 16 2" xfId="194" xr:uid="{5A79E9EF-BB93-4A59-AD43-D52B9015CCD7}"/>
    <cellStyle name="Comma 16 2 2" xfId="2724" xr:uid="{D0B5B171-D72B-4CB9-9878-CCE98474D192}"/>
    <cellStyle name="Comma 16 2 3" xfId="1108" xr:uid="{56A25504-5307-4EA4-BD08-5F92978F7B78}"/>
    <cellStyle name="Comma 16 3" xfId="2725" xr:uid="{510D9D36-AA3C-4DB5-B061-45D8C27CDFD6}"/>
    <cellStyle name="Comma 16 4" xfId="1107" xr:uid="{8E532DCB-860B-4177-A209-63F134D04F3D}"/>
    <cellStyle name="Comma 17" xfId="79" xr:uid="{B2568E26-73F9-4920-A6C7-C14EC54AC8AF}"/>
    <cellStyle name="Comma 17 2" xfId="196" xr:uid="{7258B7F0-35F1-45EF-BCB9-A0DA3FB950C4}"/>
    <cellStyle name="Comma 17 2 2" xfId="2726" xr:uid="{BB6B7D1A-E17D-4ED2-88E3-0C221B114834}"/>
    <cellStyle name="Comma 17 2 3" xfId="1110" xr:uid="{78FACB19-E5A2-4586-B69C-CCFA734687D9}"/>
    <cellStyle name="Comma 17 3" xfId="2727" xr:uid="{107CA7C7-12FA-45AA-9DB2-8B9195D79F55}"/>
    <cellStyle name="Comma 17 4" xfId="1109" xr:uid="{DBDF826C-B751-4294-9D00-82CD1033AFCB}"/>
    <cellStyle name="Comma 18" xfId="82" xr:uid="{68721669-52E5-437D-AF35-21F55B497801}"/>
    <cellStyle name="Comma 18 2" xfId="199" xr:uid="{99E1A43D-940B-4C80-B228-7497F753BD46}"/>
    <cellStyle name="Comma 18 2 2" xfId="2728" xr:uid="{368B1F73-6035-4D40-8E1A-9B8009F56D81}"/>
    <cellStyle name="Comma 18 2 3" xfId="1112" xr:uid="{1BAFAA3E-051E-4CCF-B94C-AF5CF1AEF29C}"/>
    <cellStyle name="Comma 18 3" xfId="2729" xr:uid="{76CC9FE2-7FFC-4455-A542-93F29174CCF2}"/>
    <cellStyle name="Comma 18 4" xfId="1111" xr:uid="{744BA98D-0268-40CA-ACE9-FFA5DA6FB4A9}"/>
    <cellStyle name="Comma 19" xfId="84" xr:uid="{703A99BE-D209-4C8D-A7B3-F588B56D0830}"/>
    <cellStyle name="Comma 19 2" xfId="201" xr:uid="{E3EAFEE3-CA36-42B7-A80E-0488B7479E16}"/>
    <cellStyle name="Comma 19 2 2" xfId="2730" xr:uid="{B95EEE8B-D75C-40F0-B12F-A22D394CE725}"/>
    <cellStyle name="Comma 19 2 3" xfId="1114" xr:uid="{A8F28289-28A9-4A4D-94F9-BA69EEF5B1BC}"/>
    <cellStyle name="Comma 19 3" xfId="2731" xr:uid="{D75FFBA1-3015-43AD-8365-EA7A60368ABC}"/>
    <cellStyle name="Comma 19 4" xfId="1113" xr:uid="{62A124AB-D727-4645-97C3-321B87F84219}"/>
    <cellStyle name="Comma 2" xfId="16" xr:uid="{541EA2A8-9BE1-4388-9ADB-B6C6E5DD9E2D}"/>
    <cellStyle name="Comma 2 10" xfId="1610" xr:uid="{850034FC-42AD-44AF-8311-01A5D633EBB7}"/>
    <cellStyle name="Comma 2 10 2" xfId="1611" xr:uid="{7F446013-7F06-4CE3-93E8-A45A10E4D27B}"/>
    <cellStyle name="Comma 2 11" xfId="1612" xr:uid="{069C1B80-B2F7-4DD4-8312-EBAD22B675DB}"/>
    <cellStyle name="Comma 2 12" xfId="1613" xr:uid="{0A0903A5-2E0F-4453-A16A-AF703DDDCC4B}"/>
    <cellStyle name="Comma 2 13" xfId="2732" xr:uid="{E8706A14-2907-4F9B-89FF-778006530DF3}"/>
    <cellStyle name="Comma 2 14" xfId="2733" xr:uid="{8FEA4A3B-FE49-406C-8CF3-FC3546E6BAD1}"/>
    <cellStyle name="Comma 2 15" xfId="2734" xr:uid="{485CCCB5-B1B1-4EC4-BA68-483666CB199D}"/>
    <cellStyle name="Comma 2 15 2" xfId="3691" xr:uid="{F04109F1-9900-4894-BDFC-939F1F21D833}"/>
    <cellStyle name="Comma 2 16" xfId="2735" xr:uid="{7F7F898B-72D4-4E27-877E-342F94A70F0F}"/>
    <cellStyle name="Comma 2 17" xfId="3692" xr:uid="{B42CC2DC-CE85-4E41-922A-3E612EA74A9E}"/>
    <cellStyle name="Comma 2 18" xfId="2736" xr:uid="{63410178-00CB-4AE0-B660-6203790D4B02}"/>
    <cellStyle name="Comma 2 19" xfId="2737" xr:uid="{8FD95F27-CA79-44AD-B86F-2BC825CDD0DD}"/>
    <cellStyle name="Comma 2 2" xfId="26" xr:uid="{F3BCF9C1-F0D7-43D5-9A89-4ADEC7177055}"/>
    <cellStyle name="Comma 2 2 2" xfId="135" xr:uid="{4D249123-0DEB-4330-8E80-CFF89A53534D}"/>
    <cellStyle name="Comma 2 2 2 2" xfId="252" xr:uid="{96455873-BF23-4200-8A03-6BADBE842016}"/>
    <cellStyle name="Comma 2 2 2 2 2" xfId="3693" xr:uid="{97011BE8-C617-4297-B78B-2BC12C00752A}"/>
    <cellStyle name="Comma 2 2 2 2 3" xfId="2738" xr:uid="{51B617BC-7290-4889-9B3B-6B58B37F7C31}"/>
    <cellStyle name="Comma 2 2 2 3" xfId="1117" xr:uid="{0D83B5A8-31DC-4654-A3DD-28D7CAD2DC4C}"/>
    <cellStyle name="Comma 2 2 3" xfId="2739" xr:uid="{242CA5ED-BDFD-4A0A-AD35-FBEE7FD14090}"/>
    <cellStyle name="Comma 2 2 3 2" xfId="3694" xr:uid="{218F7F56-AAD8-43C9-923E-3374B2CD6485}"/>
    <cellStyle name="Comma 2 2 4" xfId="1116" xr:uid="{66466F54-728C-46D5-8DB6-16C813716C3F}"/>
    <cellStyle name="Comma 2 20" xfId="1115" xr:uid="{44878FF5-8651-4B9B-BC0D-F51471B71E9D}"/>
    <cellStyle name="Comma 2 21" xfId="2740" xr:uid="{744CACD8-2523-439B-A136-77FB79E13946}"/>
    <cellStyle name="Comma 2 22" xfId="29" xr:uid="{F80FF8E0-2104-4C2D-8439-2DCECBC5605B}"/>
    <cellStyle name="Comma 2 22 2" xfId="136" xr:uid="{3F3ED1AD-6905-4E04-99FD-E15C4709B279}"/>
    <cellStyle name="Comma 2 22 2 2" xfId="253" xr:uid="{9CCF9CFD-6E5D-4A48-983D-5C99A41C2A6B}"/>
    <cellStyle name="Comma 2 23" xfId="3842" xr:uid="{F7FA7CC4-27D3-4502-9EC5-37F3ECE9E411}"/>
    <cellStyle name="Comma 2 24" xfId="2741" xr:uid="{416E3F09-2E47-4B68-B636-E71C2D432DAD}"/>
    <cellStyle name="Comma 2 25" xfId="3903" xr:uid="{4027A2A3-F29F-466E-B6BB-89EE6C17A287}"/>
    <cellStyle name="Comma 2 27" xfId="2742" xr:uid="{1DD9B9C3-F434-4686-8FB3-E52677205640}"/>
    <cellStyle name="Comma 2 3" xfId="134" xr:uid="{319D3DBD-0160-4462-A92B-E27DB4BF0111}"/>
    <cellStyle name="Comma 2 3 2" xfId="251" xr:uid="{03AE82FB-04CE-4E9E-B0EF-701362899E43}"/>
    <cellStyle name="Comma 2 3 2 2" xfId="2743" xr:uid="{D94D3761-57CC-4452-8C91-D680EC88C015}"/>
    <cellStyle name="Comma 2 3 3" xfId="1118" xr:uid="{1FDFA37E-B9FF-4024-8624-13CEFF983509}"/>
    <cellStyle name="Comma 2 30" xfId="2744" xr:uid="{CB9BFF91-58B7-4BCA-B7D7-FEF3C183DBA7}"/>
    <cellStyle name="Comma 2 33" xfId="2745" xr:uid="{44CAA2E2-0548-48BA-B2EB-3C700CA6F95E}"/>
    <cellStyle name="Comma 2 37" xfId="2746" xr:uid="{99C2BB32-08D0-4125-855D-6A335AC8EF26}"/>
    <cellStyle name="Comma 2 39" xfId="2747" xr:uid="{BFC4BA80-F9C7-4B3E-AE08-DEFF3DB27EA0}"/>
    <cellStyle name="Comma 2 4" xfId="150" xr:uid="{F03412C9-47D1-435F-82CD-C5FD6377D32A}"/>
    <cellStyle name="Comma 2 4 2" xfId="2748" xr:uid="{3222EED1-8F3D-4ED5-B370-584009296BCC}"/>
    <cellStyle name="Comma 2 4 3" xfId="1614" xr:uid="{CFCA306E-449B-424D-9677-E54DD4C3064D}"/>
    <cellStyle name="Comma 2 43" xfId="2749" xr:uid="{73871E7D-7A82-43C3-9103-2CB5CA4CE1E0}"/>
    <cellStyle name="Comma 2 46" xfId="2750" xr:uid="{B8BBF302-A2ED-49E3-B940-147797B6BA98}"/>
    <cellStyle name="Comma 2 5" xfId="1615" xr:uid="{0449253E-60E4-449C-A488-0B76C56B8111}"/>
    <cellStyle name="Comma 2 6" xfId="1616" xr:uid="{51F02196-612E-49F5-BDDE-FB170D99D94C}"/>
    <cellStyle name="Comma 2 7" xfId="1617" xr:uid="{121A2658-423A-4363-A913-EFD6413D0659}"/>
    <cellStyle name="Comma 2 8" xfId="1618" xr:uid="{6B3726AC-97E2-49B9-A258-8ABEEB1DA634}"/>
    <cellStyle name="Comma 2 9" xfId="1619" xr:uid="{428E543D-16EA-4FF4-8182-47F30648FF15}"/>
    <cellStyle name="Comma 2_Kalkulasi KCI PPh 21 - FEb 2010 " xfId="1119" xr:uid="{F4139601-514F-4D11-8148-0FD52D6FE400}"/>
    <cellStyle name="Comma 20" xfId="88" xr:uid="{6554C5C0-3AE1-4D7A-BE71-3F10033B5D84}"/>
    <cellStyle name="Comma 20 2" xfId="205" xr:uid="{28B8E29C-1DEF-4C75-B78F-36BA4975C7B8}"/>
    <cellStyle name="Comma 20 2 2" xfId="1122" xr:uid="{9031D7BA-4959-437A-9C4A-48E9F1055AF9}"/>
    <cellStyle name="Comma 20 2 2 2" xfId="2751" xr:uid="{4569E070-6F92-4276-B738-6949C12488BC}"/>
    <cellStyle name="Comma 20 2 3" xfId="2752" xr:uid="{AB97EE8C-55D0-4B5B-819F-03E9E34DFD92}"/>
    <cellStyle name="Comma 20 2 4" xfId="1121" xr:uid="{7F60C4CA-D49B-46D9-966E-0A8505E6E4EE}"/>
    <cellStyle name="Comma 20 3" xfId="1123" xr:uid="{7C735CAA-FF62-4C51-AAD2-7D90C66A0124}"/>
    <cellStyle name="Comma 20 3 2" xfId="2753" xr:uid="{1BBB8945-3457-490D-9E35-979A07CFA5E4}"/>
    <cellStyle name="Comma 20 4" xfId="2754" xr:uid="{3A92C7AB-F5C0-40A1-B54F-C705E717326E}"/>
    <cellStyle name="Comma 20 5" xfId="1120" xr:uid="{CF59E0F0-1519-458F-A1D4-6D5ECAA4749D}"/>
    <cellStyle name="Comma 21" xfId="89" xr:uid="{04CF4EFC-6FED-4454-82AB-F08B5528F61B}"/>
    <cellStyle name="Comma 21 2" xfId="206" xr:uid="{C010F181-6C32-40E6-BFCC-05C7A0482F00}"/>
    <cellStyle name="Comma 21 2 2" xfId="2755" xr:uid="{DD34DE63-1547-4396-A6A4-A806A90A5829}"/>
    <cellStyle name="Comma 21 2 3" xfId="1125" xr:uid="{C0EE8E96-9AF6-4335-A144-C39BBD68579D}"/>
    <cellStyle name="Comma 21 3" xfId="2756" xr:uid="{E2E04FB7-756F-41E2-857F-8990C47EB6EB}"/>
    <cellStyle name="Comma 21 4" xfId="1124" xr:uid="{AB016464-F681-4F39-B750-5AB0F7C48B48}"/>
    <cellStyle name="Comma 22" xfId="92" xr:uid="{D2AAC3E1-6022-4AA8-9066-6EEFEE057943}"/>
    <cellStyle name="Comma 22 2" xfId="209" xr:uid="{C482C1E6-1942-4175-943A-809BC0460A3C}"/>
    <cellStyle name="Comma 22 2 2" xfId="2757" xr:uid="{8B3A3DF4-68C4-4B41-9DF5-67282E7A6280}"/>
    <cellStyle name="Comma 22 3" xfId="1126" xr:uid="{63BE11D2-96A3-48BB-AF71-862840F7F2FB}"/>
    <cellStyle name="Comma 23" xfId="94" xr:uid="{2F5B6869-F9B9-4F36-A582-76EC13A3093E}"/>
    <cellStyle name="Comma 23 2" xfId="211" xr:uid="{2F029AAE-58F3-4973-B580-4561F19A7A3A}"/>
    <cellStyle name="Comma 23 2 2" xfId="1129" xr:uid="{FBD53C24-D1AA-455C-B5ED-6016767E642A}"/>
    <cellStyle name="Comma 23 2 2 2" xfId="2758" xr:uid="{2698F49E-9CB2-4229-BEF9-4DFB36B3D95C}"/>
    <cellStyle name="Comma 23 2 3" xfId="2759" xr:uid="{57037C72-6C40-42AC-8EF2-DD84AE2B925C}"/>
    <cellStyle name="Comma 23 2 4" xfId="1128" xr:uid="{DFDEB359-6CE9-4AEF-875E-FD5BC2B87426}"/>
    <cellStyle name="Comma 23 3" xfId="2760" xr:uid="{B956BF86-3875-4B8C-8CD9-358BFD6E6794}"/>
    <cellStyle name="Comma 23 4" xfId="1127" xr:uid="{502E33ED-EA4A-421E-95A4-18F38CE1D6DB}"/>
    <cellStyle name="Comma 23_Tax Calc. 21 Expat - HO - Dec 2009" xfId="1130" xr:uid="{EB456D19-6699-4633-B3B0-E35B1F047EFB}"/>
    <cellStyle name="Comma 24" xfId="95" xr:uid="{E64C3081-9029-4FD4-AF2F-64E3F2A45BA1}"/>
    <cellStyle name="Comma 24 2" xfId="212" xr:uid="{C7038563-4E7B-4C62-AB31-7EC19628E08A}"/>
    <cellStyle name="Comma 24 2 2" xfId="1133" xr:uid="{F8509E85-B2CE-4C11-9D08-EEBEA3A5F47B}"/>
    <cellStyle name="Comma 24 2 2 2" xfId="2761" xr:uid="{90AA711A-AB70-45C2-8294-D80B2B407236}"/>
    <cellStyle name="Comma 24 2 3" xfId="2762" xr:uid="{ADE1F05D-87FB-457D-ADC0-DB8DFB015A42}"/>
    <cellStyle name="Comma 24 2 4" xfId="1132" xr:uid="{32DD7D46-5C21-4EBF-97B1-FA862D379182}"/>
    <cellStyle name="Comma 24 3" xfId="2763" xr:uid="{4E507256-7688-4D1A-B451-3F307314C1E4}"/>
    <cellStyle name="Comma 24 4" xfId="1131" xr:uid="{D9DD9856-11E8-4307-9700-F531AE363EC8}"/>
    <cellStyle name="Comma 25" xfId="98" xr:uid="{363CCD99-D946-498B-ACFF-015559D38579}"/>
    <cellStyle name="Comma 25 2" xfId="215" xr:uid="{99BF37F1-320B-4D15-AF2E-D62D2A42154A}"/>
    <cellStyle name="Comma 25 2 2" xfId="2764" xr:uid="{85EB7A41-2ED6-47A5-A0CD-FE042ECF5DE6}"/>
    <cellStyle name="Comma 25 3" xfId="1134" xr:uid="{7D1F622F-40B8-48CB-9F30-E6B666309C41}"/>
    <cellStyle name="Comma 26" xfId="99" xr:uid="{D94572B2-112D-4A86-A606-87238719B62B}"/>
    <cellStyle name="Comma 26 2" xfId="216" xr:uid="{0E5CBDE3-ACDE-4D46-91B2-DCBA1C64E9EB}"/>
    <cellStyle name="Comma 26 2 2" xfId="2765" xr:uid="{493581C0-CAC1-4063-9C2E-4818417FB086}"/>
    <cellStyle name="Comma 26 3" xfId="1135" xr:uid="{72C8E278-9481-4A59-BF23-C9ADD4D61B91}"/>
    <cellStyle name="Comma 27" xfId="102" xr:uid="{16D8DABE-690D-4C2B-A144-1672D4A1A844}"/>
    <cellStyle name="Comma 27 2" xfId="219" xr:uid="{E72AABBB-76F5-427F-9555-E08D960408B0}"/>
    <cellStyle name="Comma 27 2 2" xfId="2766" xr:uid="{4FF26DED-939A-4207-B2E1-DDFCC0A528F4}"/>
    <cellStyle name="Comma 27 3" xfId="1136" xr:uid="{4A23B78C-E28B-414C-B38F-95EF90D03F9B}"/>
    <cellStyle name="Comma 28" xfId="103" xr:uid="{12D0AD48-C3E1-4847-B0FA-B9DDFB0E8035}"/>
    <cellStyle name="Comma 28 2" xfId="220" xr:uid="{B122949D-DEC5-4629-815D-F9E26836C206}"/>
    <cellStyle name="Comma 28 2 2" xfId="2767" xr:uid="{3E74A6B3-A34C-4ACA-83DC-D6415CD639AD}"/>
    <cellStyle name="Comma 28 3" xfId="1137" xr:uid="{D250F61F-BF5E-41D7-BB78-A96A0C7183D1}"/>
    <cellStyle name="Comma 29" xfId="106" xr:uid="{8E16D9C8-E43A-4750-9C34-B2588AF3D1C1}"/>
    <cellStyle name="Comma 29 2" xfId="223" xr:uid="{51750521-0E5C-49D3-AC30-D4AB8535CE44}"/>
    <cellStyle name="Comma 29 2 2" xfId="2768" xr:uid="{37D5C342-704E-44B8-8B0B-2A8ACCDE2DE0}"/>
    <cellStyle name="Comma 29 2 3" xfId="1139" xr:uid="{BC95DBA9-A709-478D-88F0-29B27CCBD91C}"/>
    <cellStyle name="Comma 29 3" xfId="2769" xr:uid="{CE94AFD7-F562-4C32-B3D6-2F909CF92C96}"/>
    <cellStyle name="Comma 29 4" xfId="1138" xr:uid="{FCA7CA7B-F3D0-4669-B4FA-B4F36A58CA51}"/>
    <cellStyle name="Comma 3" xfId="23" xr:uid="{8492354E-B4D5-4C4D-85A2-6093182CDD42}"/>
    <cellStyle name="Comma 3 2" xfId="137" xr:uid="{B09CAD54-E9A7-482B-BDA3-6563E331FDF2}"/>
    <cellStyle name="Comma 3 2 2" xfId="254" xr:uid="{0ED53708-5380-4134-B7CC-4196F59B050D}"/>
    <cellStyle name="Comma 3 2 2 2" xfId="2770" xr:uid="{252AA1F0-4108-4DE5-A409-C6503170AE65}"/>
    <cellStyle name="Comma 3 2 2 3" xfId="1142" xr:uid="{2A0B1E7A-9B75-4CB2-810A-A042CDBE38FC}"/>
    <cellStyle name="Comma 3 2 3" xfId="2771" xr:uid="{F52C5BF6-E332-4977-8163-ABD906610D01}"/>
    <cellStyle name="Comma 3 2 4" xfId="1141" xr:uid="{CB958D41-BA36-4319-978A-A4D7417B7E98}"/>
    <cellStyle name="Comma 3 2 5" xfId="3905" xr:uid="{A598486F-1C63-44FA-A10F-8FB98D1BE684}"/>
    <cellStyle name="Comma 3 3" xfId="1143" xr:uid="{63B971BC-A5AD-474A-9964-3635D2E1A257}"/>
    <cellStyle name="Comma 3 3 2" xfId="2772" xr:uid="{53860F8C-2A5F-46D8-BABB-F4D4989617AC}"/>
    <cellStyle name="Comma 3 4" xfId="2773" xr:uid="{551D474A-94B8-478C-BDF4-0D74DF33D2D5}"/>
    <cellStyle name="Comma 3 4 2" xfId="3695" xr:uid="{808DC0A3-C706-47D4-9077-9917A3630EB3}"/>
    <cellStyle name="Comma 3 5" xfId="19" xr:uid="{6D62849F-8C54-426B-B004-B7A280D33751}"/>
    <cellStyle name="Comma 3 5 2" xfId="138" xr:uid="{6D4889E8-573C-424C-9322-31F09CB8D801}"/>
    <cellStyle name="Comma 3 5 2 2" xfId="255" xr:uid="{3D37D42D-9227-4A8A-BA56-BD56B5A2DB7B}"/>
    <cellStyle name="Comma 3 6" xfId="1140" xr:uid="{48F2F637-1546-4E6C-A8C4-B8F8ACFFDA9A}"/>
    <cellStyle name="Comma 3 7" xfId="3904" xr:uid="{BD3357F7-7F66-4429-A16C-5F967BDBA632}"/>
    <cellStyle name="Comma 3_LJK-GAJI u-email ke Bp Amir - Confirm" xfId="1144" xr:uid="{09DAE49D-6937-4A28-9A79-134C44BA50EF}"/>
    <cellStyle name="Comma 30" xfId="107" xr:uid="{7A2BE09C-69CA-43AE-ACAE-287CFECE30C3}"/>
    <cellStyle name="Comma 30 2" xfId="224" xr:uid="{8F20C985-55DA-4246-AAD2-DE23E099158D}"/>
    <cellStyle name="Comma 30 2 2" xfId="1147" xr:uid="{D3DAF216-A9E1-4547-867A-77EC5AF995C5}"/>
    <cellStyle name="Comma 30 2 2 2" xfId="2774" xr:uid="{A3E7F8CE-EE78-4D1C-9DCB-FA54DBF2416E}"/>
    <cellStyle name="Comma 30 2 3" xfId="2775" xr:uid="{B230A96E-16CA-4521-8FC5-611805CED42F}"/>
    <cellStyle name="Comma 30 2 4" xfId="1146" xr:uid="{036E0785-22B7-4846-B10A-4FB649A7945E}"/>
    <cellStyle name="Comma 30 3" xfId="1148" xr:uid="{CE85A90A-DCF3-4E92-A159-B813F639A9CF}"/>
    <cellStyle name="Comma 30 3 2" xfId="1149" xr:uid="{3CFBBE5C-CFEB-475B-BE22-244D9F76EEB1}"/>
    <cellStyle name="Comma 30 3 2 2" xfId="2776" xr:uid="{1855B04E-A865-44E4-9B4E-6C3B59D70C7B}"/>
    <cellStyle name="Comma 30 3 3" xfId="2777" xr:uid="{90CB302C-1C13-42A8-983D-442149EB01B7}"/>
    <cellStyle name="Comma 30 4" xfId="1150" xr:uid="{DCE1E55E-8D33-4CA3-AC8C-F3ABFD02C312}"/>
    <cellStyle name="Comma 30 4 2" xfId="2778" xr:uid="{6009A65A-078F-478D-B187-5E52A1F8F022}"/>
    <cellStyle name="Comma 30 5" xfId="2779" xr:uid="{B5F68495-8224-4110-881A-B0ACA5D17B1F}"/>
    <cellStyle name="Comma 30 6" xfId="1145" xr:uid="{6C8CA42C-F4CC-4DA8-A3DF-28225105C940}"/>
    <cellStyle name="Comma 31" xfId="110" xr:uid="{C6F5DFFD-37AD-4724-979A-A1EC439EB685}"/>
    <cellStyle name="Comma 31 2" xfId="227" xr:uid="{A5C4CA16-5C04-4D51-8695-01B3B42BFCAD}"/>
    <cellStyle name="Comma 31 2 2" xfId="1620" xr:uid="{B3EE595C-DC85-4F81-BF00-A0A900DE859E}"/>
    <cellStyle name="Comma 31 2 2 2" xfId="1712" xr:uid="{C34132B0-1B4B-4A7A-984F-DFFC25F83CF5}"/>
    <cellStyle name="Comma 31 2 2 3" xfId="3485" xr:uid="{24A2B1D5-0D56-4BB7-8C93-D8B425AB7D8E}"/>
    <cellStyle name="Comma 31 2 3" xfId="1713" xr:uid="{9A0C4D4F-800A-46D2-A617-1E43F7D71409}"/>
    <cellStyle name="Comma 31 2 3 2" xfId="1714" xr:uid="{A10AC560-EB54-4CB7-853E-523FDD57D1A0}"/>
    <cellStyle name="Comma 31 2 3 2 2" xfId="3696" xr:uid="{47E37BB4-FF95-495D-83A9-FDAB8C4E5171}"/>
    <cellStyle name="Comma 31 2 4" xfId="2780" xr:uid="{C1A273BD-4FBD-4DC4-A8C9-44C575A73FFB}"/>
    <cellStyle name="Comma 31 2 5" xfId="2781" xr:uid="{45CBB47F-9E8E-4833-AD65-2994CBA81F20}"/>
    <cellStyle name="Comma 31 2 5 2" xfId="3697" xr:uid="{A1602D66-259F-4C3F-9C8F-61C1E89EA341}"/>
    <cellStyle name="Comma 31 2 6" xfId="1152" xr:uid="{0A97BD4D-40F0-4C88-A1D5-97363C27D32B}"/>
    <cellStyle name="Comma 31 3" xfId="1342" xr:uid="{F52675DF-B0F8-4D1F-9831-ED5EF2C0229C}"/>
    <cellStyle name="Comma 31 3 2" xfId="2782" xr:uid="{A82D6B45-E521-47DC-9136-9B08E09B05F4}"/>
    <cellStyle name="Comma 31 3 2 2" xfId="3698" xr:uid="{7A485EEA-9F5C-4ADD-8872-43E4716094D9}"/>
    <cellStyle name="Comma 31 3 3" xfId="2783" xr:uid="{FC8A46DC-1E30-4ED8-BA66-3C4AA1778413}"/>
    <cellStyle name="Comma 31 3 4" xfId="3486" xr:uid="{546887DE-5BF8-4277-B01B-A955914272B0}"/>
    <cellStyle name="Comma 31 4" xfId="2784" xr:uid="{EB6D588A-E00F-4E88-934E-E99574E6533B}"/>
    <cellStyle name="Comma 31 4 2" xfId="3699" xr:uid="{0B688278-2160-49A1-B161-C0E2E9DCE43A}"/>
    <cellStyle name="Comma 31 5" xfId="1151" xr:uid="{098B30CD-13BB-43AE-8E45-9C35CCEAE63C}"/>
    <cellStyle name="Comma 32" xfId="112" xr:uid="{DAD8704E-E368-47A3-BA95-F8008C08CD25}"/>
    <cellStyle name="Comma 32 2" xfId="229" xr:uid="{BDE6C574-D8C6-482E-BB61-A7F9BA1D1724}"/>
    <cellStyle name="Comma 32 2 2" xfId="2785" xr:uid="{F1516ACF-F9C9-4CF2-B97A-112CE8A176EB}"/>
    <cellStyle name="Comma 32 2 3" xfId="1154" xr:uid="{622A7814-E0E5-4421-85A3-86CFB3F2EEA7}"/>
    <cellStyle name="Comma 32 3" xfId="2786" xr:uid="{AD2ABEF2-D3CD-4456-AC3E-D88D6F36CA9E}"/>
    <cellStyle name="Comma 32 4" xfId="1153" xr:uid="{470CAED3-7AAA-40E9-BABF-DB8A11D9180B}"/>
    <cellStyle name="Comma 33" xfId="113" xr:uid="{055B8DF7-8B9B-4E70-BCDF-09198BAD04A3}"/>
    <cellStyle name="Comma 33 2" xfId="230" xr:uid="{A95D2694-BE41-47BD-9E27-F8A97135D57E}"/>
    <cellStyle name="Comma 33 2 2" xfId="2787" xr:uid="{549E41C0-F3A5-437F-90EC-B5F7AAD4C60A}"/>
    <cellStyle name="Comma 33 2 2 2" xfId="3700" xr:uid="{2DA62532-F6D3-4353-B6D7-F22FDE813F28}"/>
    <cellStyle name="Comma 33 2 3" xfId="2788" xr:uid="{A50F145B-3844-474F-AEE6-307A2FB93C49}"/>
    <cellStyle name="Comma 33 2 4" xfId="3487" xr:uid="{967CC000-7CB8-4C88-973B-3D6974AC8A17}"/>
    <cellStyle name="Comma 33 2 5" xfId="1621" xr:uid="{0252D5DF-17FB-402A-B0C2-6BC13206B61B}"/>
    <cellStyle name="Comma 33 3" xfId="2789" xr:uid="{D3F83E57-18C0-4039-BF23-CF2B31AE6D81}"/>
    <cellStyle name="Comma 33 3 2" xfId="3701" xr:uid="{D884A38D-9770-4A5F-94DF-1A1C596CB3BF}"/>
    <cellStyle name="Comma 33 4" xfId="2790" xr:uid="{4F71D6E3-E0F3-4C27-BB7A-97BE96F9AE5D}"/>
    <cellStyle name="Comma 33 5" xfId="1155" xr:uid="{748D2BE4-E4FC-415F-A4B1-D9578D034C02}"/>
    <cellStyle name="Comma 34" xfId="115" xr:uid="{5CDD0E57-1489-423C-85EB-4703C1AA4225}"/>
    <cellStyle name="Comma 34 2" xfId="232" xr:uid="{D563923F-2ABE-4CF9-A899-B81D0A2AFDB1}"/>
    <cellStyle name="Comma 34 2 2" xfId="2791" xr:uid="{5981429F-21F1-4B4D-BA0A-B5B25FFC1DFB}"/>
    <cellStyle name="Comma 34 3" xfId="3488" xr:uid="{23EF0967-8524-4E11-9914-270B3A82CDCA}"/>
    <cellStyle name="Comma 34 4" xfId="1622" xr:uid="{AE98B9F7-3BFA-43F8-85D4-DB251DF56719}"/>
    <cellStyle name="Comma 35" xfId="118" xr:uid="{37DABB71-8AC6-49F4-8F4E-8E5760A0B615}"/>
    <cellStyle name="Comma 35 2" xfId="235" xr:uid="{DF3ADD84-4591-4918-A519-42BA063D4829}"/>
    <cellStyle name="Comma 35 2 2" xfId="3489" xr:uid="{CC0EB4DA-3747-4126-A215-D8990C62BCA9}"/>
    <cellStyle name="Comma 35 3" xfId="1623" xr:uid="{E8242227-76BB-49F5-8924-CF28B6FADB0E}"/>
    <cellStyle name="Comma 36" xfId="120" xr:uid="{7A93A740-7E3E-4997-98AE-9E6E04085AB0}"/>
    <cellStyle name="Comma 36 2" xfId="237" xr:uid="{347BCCDC-D083-487A-B9E0-C4BBA3507986}"/>
    <cellStyle name="Comma 36 2 2" xfId="3490" xr:uid="{4898A408-69AC-4319-8D08-A31B75BF2F80}"/>
    <cellStyle name="Comma 36 3" xfId="1624" xr:uid="{D31DEF38-8E58-4955-A106-9937D592F57E}"/>
    <cellStyle name="Comma 37" xfId="121" xr:uid="{9B32C4E8-B96D-4CFF-87DF-2901E72B9250}"/>
    <cellStyle name="Comma 37 2" xfId="238" xr:uid="{8288A634-2ED7-48BE-8FDE-47D53898BE05}"/>
    <cellStyle name="Comma 37 2 2" xfId="3491" xr:uid="{2CE11BFB-7869-4726-AF4E-FBFDE1562C93}"/>
    <cellStyle name="Comma 37 3" xfId="1625" xr:uid="{8D5BE272-B46C-4F15-AFEF-27524DA81A7A}"/>
    <cellStyle name="Comma 38" xfId="123" xr:uid="{91A9B3A2-D51D-4CB7-BD76-3403196677F3}"/>
    <cellStyle name="Comma 38 2" xfId="240" xr:uid="{052D85DE-2C54-4048-A944-B6F7899F5AFE}"/>
    <cellStyle name="Comma 38 3" xfId="1340" xr:uid="{7B97448E-D72F-44BC-9FF0-DEE0B5535D1F}"/>
    <cellStyle name="Comma 39" xfId="147" xr:uid="{FCF3939E-9E57-4044-9E92-F2AC05E14E74}"/>
    <cellStyle name="Comma 39 2" xfId="3492" xr:uid="{61F387B2-3470-4E42-A86F-56FB135DCD95}"/>
    <cellStyle name="Comma 39 3" xfId="1626" xr:uid="{0250A3BD-A50E-447A-9A28-87606C7FDE3E}"/>
    <cellStyle name="Comma 4" xfId="36" xr:uid="{C7B84BBF-B779-4BB5-B002-F681D15B7068}"/>
    <cellStyle name="Comma 4 2" xfId="139" xr:uid="{EBC58B78-8AC5-4651-84C1-172FF04336A4}"/>
    <cellStyle name="Comma 4 2 2" xfId="256" xr:uid="{49F82C4F-FFF4-435A-976D-8D46F618C140}"/>
    <cellStyle name="Comma 4 2 2 2" xfId="2793" xr:uid="{97B6BA71-E02D-4543-819B-8E4138590F46}"/>
    <cellStyle name="Comma 4 2 2 2 2" xfId="3703" xr:uid="{5023CA65-1283-45CB-8BFC-D8166DC36F35}"/>
    <cellStyle name="Comma 4 2 2 3" xfId="3702" xr:uid="{5571B792-5B2A-48E8-9FA3-0A4CCD77509B}"/>
    <cellStyle name="Comma 4 2 2 4" xfId="2792" xr:uid="{18F67A7F-DDB9-4E47-9C79-D27E9BCD45CC}"/>
    <cellStyle name="Comma 4 2 3" xfId="2794" xr:uid="{0BDBC7F0-EAB5-4E0B-AE77-92ABE9380878}"/>
    <cellStyle name="Comma 4 2 3 2" xfId="2795" xr:uid="{36791576-7797-4525-9420-F01A57259B62}"/>
    <cellStyle name="Comma 4 2 3 2 2" xfId="3705" xr:uid="{CE4F4A88-FD7E-407D-A2A4-8C59FC894344}"/>
    <cellStyle name="Comma 4 2 3 3" xfId="2796" xr:uid="{F7CC5D04-E1EC-47CE-8534-72A900ABF539}"/>
    <cellStyle name="Comma 4 2 3 3 2" xfId="3706" xr:uid="{A63FF4FE-8E0D-488B-B85F-116CC5A192E9}"/>
    <cellStyle name="Comma 4 2 3 4" xfId="3704" xr:uid="{F0D79E3A-FC89-48CF-B1CA-8850167400A6}"/>
    <cellStyle name="Comma 4 2 4" xfId="1157" xr:uid="{DE41C54B-3FA9-4468-BCF3-3389A38A5BBE}"/>
    <cellStyle name="Comma 4 2 5" xfId="3906" xr:uid="{9A31557E-AB27-4A82-B101-0CDDAAD600B2}"/>
    <cellStyle name="Comma 4 3" xfId="157" xr:uid="{E4933AEB-769A-48D0-8DB8-7ACB16CD695F}"/>
    <cellStyle name="Comma 4 3 2" xfId="3707" xr:uid="{10294CE5-AAD7-4E15-86D9-7AE09AEACC69}"/>
    <cellStyle name="Comma 4 3 3" xfId="2797" xr:uid="{E48BC9DB-A43D-4BB7-A46B-AAE993630DDB}"/>
    <cellStyle name="Comma 4 4" xfId="2798" xr:uid="{0ECF3F4D-3595-4872-8FE2-3C69B492A8C4}"/>
    <cellStyle name="Comma 4 4 2" xfId="3708" xr:uid="{E8861B9B-3C92-4707-B0DF-389E453E7FC8}"/>
    <cellStyle name="Comma 4 5" xfId="2799" xr:uid="{367ED924-F5D0-4CA4-B5F0-E5CDD8DEAF38}"/>
    <cellStyle name="Comma 4 5 2" xfId="3709" xr:uid="{9178FE60-9083-4BC6-A256-13C4F8A75E20}"/>
    <cellStyle name="Comma 4 6" xfId="3710" xr:uid="{636BF422-59B4-4DD8-B38F-9D968B23F5A5}"/>
    <cellStyle name="Comma 4 7" xfId="1156" xr:uid="{2952D4AF-16F0-479B-8D57-CEEC8DD01564}"/>
    <cellStyle name="Comma 4 8" xfId="3843" xr:uid="{8580CE0F-D18A-4120-BF2F-0D287D251299}"/>
    <cellStyle name="Comma 40" xfId="148" xr:uid="{332BAA1D-1DE1-4ED8-8CCE-A5A1D919E0B6}"/>
    <cellStyle name="Comma 40 2" xfId="2800" xr:uid="{9F9E9854-A7D7-42AC-9A70-B605FE66B7A0}"/>
    <cellStyle name="Comma 40 3" xfId="3493" xr:uid="{5D058379-EC66-4729-9EFB-5AA551868FAE}"/>
    <cellStyle name="Comma 40 4" xfId="1627" xr:uid="{744D376F-90AA-4AAA-B8C0-51B0E05F886C}"/>
    <cellStyle name="Comma 41" xfId="156" xr:uid="{2B95CC71-03D5-41A3-A171-146E32E6DD53}"/>
    <cellStyle name="Comma 41 2" xfId="3711" xr:uid="{F1BE2EB2-1BD3-4DD0-A118-9D9BF3FEFFD5}"/>
    <cellStyle name="Comma 41 3" xfId="2801" xr:uid="{00A7B0EB-770B-4B1E-92B3-7D1E47FB38D5}"/>
    <cellStyle name="Comma 42" xfId="153" xr:uid="{3EE1DBFF-E46E-4CE0-BE08-25F88824EE1E}"/>
    <cellStyle name="Comma 42 2" xfId="3712" xr:uid="{CDC19FCE-4825-4FF8-8A1F-3F28C5F526F8}"/>
    <cellStyle name="Comma 42 3" xfId="2802" xr:uid="{F250E508-F614-4FCE-87FB-2628EA54934E}"/>
    <cellStyle name="Comma 43" xfId="2803" xr:uid="{A0367172-87D1-4078-ABA2-98CC9E24FD3F}"/>
    <cellStyle name="Comma 43 2" xfId="3713" xr:uid="{617051F0-5002-4779-86AF-AC797D57153C}"/>
    <cellStyle name="Comma 44" xfId="3714" xr:uid="{761A451B-6DC1-4413-A626-4B88E55EB04E}"/>
    <cellStyle name="Comma 45" xfId="3795" xr:uid="{8C573856-D64D-43B7-BAC9-9BE289C00B3E}"/>
    <cellStyle name="Comma 46" xfId="3832" xr:uid="{854B76D7-482E-4E13-B26E-5ACC1D97412E}"/>
    <cellStyle name="Comma 47" xfId="264" xr:uid="{30BA7949-BB74-476F-A0DB-3AE1F6FB910D}"/>
    <cellStyle name="Comma 48" xfId="3835" xr:uid="{9BDD5DF5-A6B4-4C49-B8E8-030C7F32AF68}"/>
    <cellStyle name="Comma 49" xfId="3849" xr:uid="{D67A5BD2-C1F1-4E58-AD43-D2F60F8940AB}"/>
    <cellStyle name="Comma 5" xfId="41" xr:uid="{3B99722E-02F4-4B07-B462-5488931A2958}"/>
    <cellStyle name="Comma 5 2" xfId="140" xr:uid="{CD70FE4F-6738-4612-8D43-38695AA0D549}"/>
    <cellStyle name="Comma 5 2 2" xfId="257" xr:uid="{EEF9BEBB-D574-427E-8CBE-78574090A17C}"/>
    <cellStyle name="Comma 5 2 2 2" xfId="2804" xr:uid="{F545E314-BF37-4E61-A183-4D1DE77DD94F}"/>
    <cellStyle name="Comma 5 2 3" xfId="1159" xr:uid="{2DD41443-8346-4EC4-B809-A0EB57D844E2}"/>
    <cellStyle name="Comma 5 3" xfId="160" xr:uid="{46BBCD0B-58E9-4FD4-8EBF-0AC956985E7B}"/>
    <cellStyle name="Comma 5 3 2" xfId="3715" xr:uid="{157B6807-4F72-47BA-9391-E0F598722563}"/>
    <cellStyle name="Comma 5 3 3" xfId="2805" xr:uid="{EA1B403F-6A3A-4B02-8903-49A1B9986EB9}"/>
    <cellStyle name="Comma 5 4" xfId="1158" xr:uid="{F5129E38-AB17-44FF-8F47-B8A9FE5409DC}"/>
    <cellStyle name="Comma 5 5" xfId="3844" xr:uid="{E6E6F1FA-D05A-4B3C-97C7-60B6495AD1AA}"/>
    <cellStyle name="Comma 5 6" xfId="3907" xr:uid="{15A93345-C73F-4A4C-A6F1-CCDFBD1E6FE8}"/>
    <cellStyle name="Comma 50" xfId="3852" xr:uid="{8A928964-B2FA-4EA3-9476-D357EB26EC54}"/>
    <cellStyle name="Comma 51" xfId="3854" xr:uid="{3539DB7D-EF94-446A-9A31-F7E09195307A}"/>
    <cellStyle name="Comma 52" xfId="3857" xr:uid="{69D65997-5F10-4B56-BC71-A804F781A230}"/>
    <cellStyle name="Comma 53" xfId="3860" xr:uid="{3F0C9266-D20D-4C21-AB13-03CC53E52AF1}"/>
    <cellStyle name="Comma 54" xfId="3863" xr:uid="{362FEF01-3778-4D84-BB5D-E2345D190468}"/>
    <cellStyle name="Comma 55" xfId="3864" xr:uid="{18EF38E4-BB40-44C0-8589-6F121E101DB0}"/>
    <cellStyle name="Comma 56" xfId="35" xr:uid="{3257AEED-816B-4EEB-99D3-72356812FD5A}"/>
    <cellStyle name="Comma 57" xfId="3868" xr:uid="{5DBE405F-26D9-43F5-8D5D-79D51909730A}"/>
    <cellStyle name="Comma 58" xfId="4017" xr:uid="{C482AA94-CDAF-4CCF-8397-9957AD8E5D94}"/>
    <cellStyle name="Comma 6" xfId="44" xr:uid="{8125ED3B-2BD5-4E51-8AC6-AA8E85D19CDA}"/>
    <cellStyle name="Comma 6 2" xfId="163" xr:uid="{2CEC29B7-B24D-4BE8-876D-AC2BA56D6091}"/>
    <cellStyle name="Comma 6 2 2" xfId="2806" xr:uid="{0A75434A-75D1-4F63-B5FB-706BF3BF6DB2}"/>
    <cellStyle name="Comma 6 2 3" xfId="1161" xr:uid="{FCA9B5A8-0F1C-4BC9-9905-8B412AA7F44A}"/>
    <cellStyle name="Comma 6 3" xfId="2807" xr:uid="{B44442FB-69F4-4EDD-BFAF-2D6D5A235B25}"/>
    <cellStyle name="Comma 6 4" xfId="1160" xr:uid="{B0AF7139-A60C-4B8C-A3A7-00A90A582C13}"/>
    <cellStyle name="Comma 6 5" xfId="3908" xr:uid="{433372A4-4E53-41C7-B363-F5F6CA987F14}"/>
    <cellStyle name="Comma 7" xfId="47" xr:uid="{5AE2A7EF-D6C3-4778-8E57-CCCDF21BF5FF}"/>
    <cellStyle name="Comma 7 2" xfId="166" xr:uid="{12288BAD-F33E-4BFB-A6D8-6947BC35184A}"/>
    <cellStyle name="Comma 7 2 2" xfId="2808" xr:uid="{0E6BA3AA-2F8F-4578-95A2-A5C1FC056CEE}"/>
    <cellStyle name="Comma 7 2 3" xfId="1163" xr:uid="{F24A8877-C6C4-496C-B1CC-DAB2418CB25A}"/>
    <cellStyle name="Comma 7 3" xfId="2809" xr:uid="{0A4F003A-CE7B-4DD6-AC4E-FB68A1277D7E}"/>
    <cellStyle name="Comma 7 4" xfId="1162" xr:uid="{73FF95E6-E2D2-40D5-9B12-218C43B8D44E}"/>
    <cellStyle name="Comma 7 5" xfId="3909" xr:uid="{D36E54D2-8573-4D93-BB96-76E6B8DAD853}"/>
    <cellStyle name="Comma 8" xfId="51" xr:uid="{AF8271C2-05D3-41F5-ACFB-EA9219A2D69B}"/>
    <cellStyle name="Comma 8 2" xfId="170" xr:uid="{1E50B465-2385-4FE5-8B66-58ED4540BE61}"/>
    <cellStyle name="Comma 8 2 2" xfId="2810" xr:uid="{A71B19FF-930C-408C-806F-9CEC28996EFA}"/>
    <cellStyle name="Comma 8 2 3" xfId="1165" xr:uid="{3F85E12B-0B0E-4D7D-9AE5-7BF351F66707}"/>
    <cellStyle name="Comma 8 2 4" xfId="4010" xr:uid="{5EA183A6-458D-40B3-9632-CDF64F83A0AB}"/>
    <cellStyle name="Comma 8 3" xfId="2811" xr:uid="{CBF9A09F-8BA2-4FCC-AA3B-B310441BCEAB}"/>
    <cellStyle name="Comma 8 4" xfId="1164" xr:uid="{E25C0455-A116-4D0D-AF5D-CCAEB97F3CD5}"/>
    <cellStyle name="Comma 8 5" xfId="3897" xr:uid="{168DEA7A-32CD-4F5E-8B2B-ECAD26F85699}"/>
    <cellStyle name="Comma 9" xfId="55" xr:uid="{54F238F8-1A5C-4451-9E52-456E063E0E0E}"/>
    <cellStyle name="Comma 9 2" xfId="174" xr:uid="{80FD27AD-75A2-402E-8F07-C58AA82CB315}"/>
    <cellStyle name="Comma 9 2 2" xfId="2812" xr:uid="{383C7BA1-A7E8-4756-B2A1-66EE06257932}"/>
    <cellStyle name="Comma 9 2 3" xfId="1167" xr:uid="{16740849-DBD8-41FA-936E-26BFDDB50F3D}"/>
    <cellStyle name="Comma 9 3" xfId="2813" xr:uid="{D27F9092-FC01-411D-9225-37728E4F75A2}"/>
    <cellStyle name="Comma 9 4" xfId="1166" xr:uid="{BEF8D62B-FC0A-4C05-A85D-F6BC9DC6C527}"/>
    <cellStyle name="Comma 9 5" xfId="4006" xr:uid="{A64233B7-C7D9-4E5D-BA29-87ED399958A9}"/>
    <cellStyle name="comma zerodec" xfId="2814" xr:uid="{BDCB60C0-EE1C-4210-B02B-20B174C658EF}"/>
    <cellStyle name="Comma[0]_Tax 21" xfId="1628" xr:uid="{B697565D-0F65-4715-BB3B-241B76B18B79}"/>
    <cellStyle name="Comma0" xfId="1168" xr:uid="{8B277051-8050-44AE-AB51-6B3C386910FD}"/>
    <cellStyle name="Comma0 2" xfId="2815" xr:uid="{32F88CAB-F3A4-4829-9CC4-41D3F343DFC8}"/>
    <cellStyle name="Comma0 2 2" xfId="3716" xr:uid="{1EA4D87C-E623-4DC8-A6EA-C93C22EB971A}"/>
    <cellStyle name="Comma1 - Style1" xfId="1169" xr:uid="{40A1435B-6D7F-491D-9D5F-7A1A699696E3}"/>
    <cellStyle name="Comma1 - Style1 2" xfId="1629" xr:uid="{CC7BF888-1CE6-4229-B85A-779A7636F963}"/>
    <cellStyle name="Comma1 - Style1 2 2" xfId="2816" xr:uid="{4C20F86E-EA47-40CD-95C2-F7474CF12D9A}"/>
    <cellStyle name="Comma1 - Style1 2 3" xfId="3494" xr:uid="{CFA208A2-3A69-45DC-AC2D-C5EE2D9117BC}"/>
    <cellStyle name="Copied" xfId="1170" xr:uid="{17C1AEF4-0C5A-420E-AEDC-5F953C7D86CA}"/>
    <cellStyle name="Copied 2" xfId="2817" xr:uid="{5448227D-1939-43D0-966B-0B86B2FF96EC}"/>
    <cellStyle name="Curr⑥????_x0010_" xfId="2818" xr:uid="{0BAA8B6A-B064-44FE-94F7-904849F46B46}"/>
    <cellStyle name="Curr⑥泦ငĀ _x0010_" xfId="2819" xr:uid="{63515046-672D-4A85-8FAD-D0743174DBD3}"/>
    <cellStyle name="Curren - Style3" xfId="1171" xr:uid="{C5FEBD5A-2446-4FD8-ABF9-4F81DF7193CB}"/>
    <cellStyle name="Curren - Style3 2" xfId="1630" xr:uid="{43231EC6-F8CB-4043-9298-553300E1AED3}"/>
    <cellStyle name="Curren - Style3 2 2" xfId="2820" xr:uid="{012A713E-2FD7-4B3C-A2FC-15F58AC4465D}"/>
    <cellStyle name="Curren - Style3 2 3" xfId="3495" xr:uid="{B1D3778C-5E0F-4303-8B93-31235E220A8A}"/>
    <cellStyle name="Curren - Style4" xfId="1172" xr:uid="{67023381-4712-4D9C-A14E-0FCA9B2ECD31}"/>
    <cellStyle name="Curren - Style4 2" xfId="1631" xr:uid="{A6B2A764-A03E-4FE1-89BE-1C147336087F}"/>
    <cellStyle name="Curren - Style4 2 2" xfId="2821" xr:uid="{9EB4F5D3-ECC0-4887-80E9-A2C8A55B41D0}"/>
    <cellStyle name="Curren - Style4 2 3" xfId="3496" xr:uid="{55AFF94F-EA79-4252-B85C-3364880EBBBB}"/>
    <cellStyle name="Currency [0] 2" xfId="3717" xr:uid="{6A593A4E-BEBD-4F6F-AA80-E67A7F6732CA}"/>
    <cellStyle name="Currency [0] 3" xfId="20" xr:uid="{612248B4-46A3-4CE4-8C19-72C15C21577D}"/>
    <cellStyle name="Currency [0] 3 2" xfId="3718" xr:uid="{6205D7B8-B909-4377-9533-541BDD1DED7E}"/>
    <cellStyle name="Currency [00]" xfId="2822" xr:uid="{2053F1F0-074E-4084-B298-2ED294B2E7E8}"/>
    <cellStyle name="Currency 2" xfId="1173" xr:uid="{02F09150-1D79-4D15-844E-6929A25885CE}"/>
    <cellStyle name="Currency 2 2" xfId="2823" xr:uid="{AF0F0BA6-15ED-458F-8A54-D3C79EFA8C7B}"/>
    <cellStyle name="Currency 3" xfId="1174" xr:uid="{AB4C11E0-B439-4B5C-A197-39857118DE1F}"/>
    <cellStyle name="Currency 3 2" xfId="2824" xr:uid="{2267F5B9-42BB-43F2-B066-E4497082D60A}"/>
    <cellStyle name="Currency0" xfId="1175" xr:uid="{4EA70074-4896-41DE-B54D-9475086ECF89}"/>
    <cellStyle name="Currency0 2" xfId="1632" xr:uid="{55B455A9-9C2B-42E4-9539-59D1031DD258}"/>
    <cellStyle name="Currency0 2 2" xfId="3497" xr:uid="{82DF132A-A832-4C52-86FE-A825AE828D58}"/>
    <cellStyle name="Currency0 3" xfId="3719" xr:uid="{34510BB6-8BBC-4566-83E7-515FC856EAF3}"/>
    <cellStyle name="Currency1" xfId="2825" xr:uid="{F5590DA2-EEF4-4307-8403-3EAC41BED027}"/>
    <cellStyle name="Date" xfId="1176" xr:uid="{1F268EF5-AC61-4A9B-8513-2BD4AF5A53AA}"/>
    <cellStyle name="Date 2" xfId="3720" xr:uid="{A54026F8-9496-423D-9EFE-0D06E414EA6D}"/>
    <cellStyle name="Date Short" xfId="2826" xr:uid="{D8F8B8FF-6183-49CA-9E93-DBA1E4E8E16C}"/>
    <cellStyle name="Dezimal [0]_35ERI8T2gbIEMixb4v26icuOo" xfId="2827" xr:uid="{CF5F0CBF-F698-4B23-A24A-3C3B53681786}"/>
    <cellStyle name="Dezimal_35ERI8T2gbIEMixb4v26icuOo" xfId="2828" xr:uid="{7BC42576-2329-4593-B4D9-67E778A19EA2}"/>
    <cellStyle name="Dollar (zero dec)" xfId="2829" xr:uid="{DA911E52-BD4C-4412-8378-554F447A1913}"/>
    <cellStyle name="eD" xfId="2830" xr:uid="{E170F235-0FF7-4084-A81E-D585F09602D7}"/>
    <cellStyle name="Edited_Data" xfId="2831" xr:uid="{426DA884-03D9-494A-B7E8-5E1264766E7B}"/>
    <cellStyle name="Emphasis 1" xfId="2832" xr:uid="{A4DBFE1B-19FA-44D1-B00F-F540C678D22A}"/>
    <cellStyle name="Emphasis 2" xfId="2833" xr:uid="{3F58AE7C-B3DE-48CA-9EAB-93AE5607BE90}"/>
    <cellStyle name="Emphasis 3" xfId="2834" xr:uid="{F49764F8-07A9-475D-AEC1-86AAD441CE8B}"/>
    <cellStyle name="Enter Currency (0)" xfId="2835" xr:uid="{9D8DD1F7-DD82-433C-98F9-F45C1FA646BC}"/>
    <cellStyle name="Enter Currency (2)" xfId="2836" xr:uid="{D1B298A1-5A8E-497D-83BA-AB1B7D71B641}"/>
    <cellStyle name="Enter Units (0)" xfId="2837" xr:uid="{DF048E9E-3E96-4CFD-BDCA-24464E3EDD66}"/>
    <cellStyle name="Enter Units (1)" xfId="2838" xr:uid="{5606A428-534E-4B1E-ACE2-142D1A9237A7}"/>
    <cellStyle name="Enter Units (2)" xfId="2839" xr:uid="{FBD2E289-4E02-42E1-82F4-4BABA8D71652}"/>
    <cellStyle name="Entered" xfId="1177" xr:uid="{29AC11BE-579E-4E5B-8F6F-48008B2BB93E}"/>
    <cellStyle name="Entered 2" xfId="2840" xr:uid="{A0A6CF4E-0D39-4F2B-8027-398DF27631F2}"/>
    <cellStyle name="Estimated_Data" xfId="2841" xr:uid="{DA1A128B-71EC-4B5B-B1EE-2F1283EFCEA7}"/>
    <cellStyle name="Explanatory Text 2" xfId="2842" xr:uid="{5832F7D0-B0BC-459F-9D34-F59A2B7E4213}"/>
    <cellStyle name="Explanatory Text 2 2" xfId="3621" xr:uid="{15E73061-6C5B-4CFC-9FC8-3B044F8AEBB7}"/>
    <cellStyle name="F2" xfId="1178" xr:uid="{5C878C62-B684-42DC-982E-40B40DF46881}"/>
    <cellStyle name="F3" xfId="1179" xr:uid="{63AA4065-3C1A-4B02-BE6D-43910B6412E7}"/>
    <cellStyle name="F4" xfId="1180" xr:uid="{8B17F199-A60A-4798-9C23-057E4FDC0E19}"/>
    <cellStyle name="F5" xfId="1181" xr:uid="{0EF98137-4F8B-4223-9C15-82A83C2B9C3D}"/>
    <cellStyle name="F6" xfId="1182" xr:uid="{F0883562-EE5F-4265-94ED-502D58E3F231}"/>
    <cellStyle name="F7" xfId="1183" xr:uid="{117BA054-1C82-4306-BFF9-304309A091FC}"/>
    <cellStyle name="F8" xfId="1184" xr:uid="{B672F735-D21B-4B39-A570-62375A33259E}"/>
    <cellStyle name="Fixed" xfId="1185" xr:uid="{035D7190-82DA-4F31-8320-1E155A3D65DE}"/>
    <cellStyle name="Fixed 2" xfId="3721" xr:uid="{348EF871-D51C-4D7A-AADC-34582963917C}"/>
    <cellStyle name="Forecast_Data" xfId="2843" xr:uid="{F3D670DE-DE92-4D85-8EF1-0DA43285BC4E}"/>
    <cellStyle name="Good 2" xfId="2844" xr:uid="{82F4156D-A87A-4CA3-9BC0-748AACB8CBF1}"/>
    <cellStyle name="Good 2 2" xfId="3622" xr:uid="{7C77FC89-4B93-4749-8D8E-14EE32FF8469}"/>
    <cellStyle name="Grey" xfId="1186" xr:uid="{1F8055E9-CEE1-47EB-B63A-C69B49B7D661}"/>
    <cellStyle name="Grey 2" xfId="2845" xr:uid="{B4342FC4-6ED4-4ECF-8B7D-D8B36947C518}"/>
    <cellStyle name="header" xfId="1187" xr:uid="{2480AD02-E7D9-43D7-A0D4-AE4D76576777}"/>
    <cellStyle name="header 2" xfId="2846" xr:uid="{010543F9-C497-4DBD-A25C-B90F73FE1D8D}"/>
    <cellStyle name="Header1" xfId="1188" xr:uid="{C2AD2F69-0FB6-467B-9495-83FBDFCD07F8}"/>
    <cellStyle name="Header1 2" xfId="2847" xr:uid="{89B92C9B-9E4C-4280-A8C2-52CD69E92897}"/>
    <cellStyle name="Header2" xfId="1189" xr:uid="{A661962D-89CB-4885-BE1B-0AF3912766E2}"/>
    <cellStyle name="Header2 2" xfId="2848" xr:uid="{2AB93198-66D9-47C5-B370-2FED86BD3FB2}"/>
    <cellStyle name="Header2 2 2" xfId="3722" xr:uid="{928FB65D-3001-4387-A593-E4AB6E6E2C57}"/>
    <cellStyle name="Header2 2 3" xfId="3797" xr:uid="{3AA5469D-70AA-4E80-B084-5CF8FB35C1DF}"/>
    <cellStyle name="Header2 3" xfId="3498" xr:uid="{B1686F78-B7AA-4899-828A-B7DF8E4010F8}"/>
    <cellStyle name="Heading" xfId="1190" xr:uid="{C3A69982-3D6B-442A-B9E2-CC8BC226A989}"/>
    <cellStyle name="Heading 1 2" xfId="2849" xr:uid="{8D901680-62FA-4142-A9C8-89D50B302841}"/>
    <cellStyle name="Heading 1 2 2" xfId="3723" xr:uid="{169D76B6-D8FA-4EB2-9442-9AA4520B37A5}"/>
    <cellStyle name="Heading 1 2 3" xfId="3623" xr:uid="{0373561D-0C82-479C-8898-D5136D988E51}"/>
    <cellStyle name="Heading 2 2" xfId="2850" xr:uid="{3047D720-1BF2-4682-9AC5-E934F9E86D85}"/>
    <cellStyle name="Heading 2 2 2" xfId="3724" xr:uid="{31164315-7933-4E5A-A77F-3DC5A3983972}"/>
    <cellStyle name="Heading 2 2 3" xfId="3624" xr:uid="{4B76E207-4FC9-4335-9D6B-639641785A25}"/>
    <cellStyle name="Heading 3 2" xfId="2851" xr:uid="{1718D71D-4842-459B-933D-25A474A2941E}"/>
    <cellStyle name="Heading 3 2 2" xfId="3725" xr:uid="{2E71F4C0-ABAA-42E2-94C9-5E1ECCE54FE4}"/>
    <cellStyle name="Heading 3 2 3" xfId="3625" xr:uid="{86476B5D-89EB-48A2-8D40-94159104A1B5}"/>
    <cellStyle name="Heading 4 2" xfId="2852" xr:uid="{E1E1AACF-ABFA-453D-8655-D803DF8D4E4A}"/>
    <cellStyle name="Heading 4 2 2" xfId="3726" xr:uid="{8789D14E-685F-4022-A16D-61E82B11FF18}"/>
    <cellStyle name="Heading 4 2 3" xfId="3626" xr:uid="{2419B411-C368-48CF-98F6-5F56F6BE30BC}"/>
    <cellStyle name="Heading 5" xfId="2853" xr:uid="{A3431122-A6E2-4259-88DE-5C586B5B57DB}"/>
    <cellStyle name="Heading1" xfId="1191" xr:uid="{87C22BC9-F8F5-4006-8701-55DCCDF64A95}"/>
    <cellStyle name="Heading1 1" xfId="1192" xr:uid="{6405DFB3-93C1-4CB4-AF12-22293677AABA}"/>
    <cellStyle name="Heading1 2" xfId="1193" xr:uid="{748A8EC9-DA87-4D10-A725-2FA3E73D0502}"/>
    <cellStyle name="Heading1_03 ST - by HBNP Revisi 060409" xfId="1194" xr:uid="{70426E30-1056-4BAA-B99B-14F6134F6BA5}"/>
    <cellStyle name="Heading2" xfId="1195" xr:uid="{A39D68A0-5A91-4226-996F-53E3B0D7CBE0}"/>
    <cellStyle name="Hyperlink" xfId="5" builtinId="8"/>
    <cellStyle name="Hyperlink 2" xfId="3" xr:uid="{931208E6-FEFB-4E33-B190-60C87C894033}"/>
    <cellStyle name="Hyperlink 2 2" xfId="2854" xr:uid="{19E7D044-0C27-40B3-B34C-3595EB678702}"/>
    <cellStyle name="Hyperlink 2 3" xfId="1196" xr:uid="{41ECD51E-E9C3-4421-9D35-9470DDD497A0}"/>
    <cellStyle name="Hyperlink 3" xfId="1197" xr:uid="{5AA8C1D3-32D9-4989-AA7B-FB33EFC7F6BD}"/>
    <cellStyle name="Hyperlink 3 2" xfId="2855" xr:uid="{6E4899E0-4C95-4820-81C5-D1DB45A7ACDC}"/>
    <cellStyle name="Hyperlink 4" xfId="1198" xr:uid="{63DB73DB-B0B7-4CCE-B25E-97937823A7E7}"/>
    <cellStyle name="Hyperlink 4 2" xfId="2856" xr:uid="{79E929D1-DE0E-40BE-8155-4C593CA90267}"/>
    <cellStyle name="Hyperlink 5" xfId="2857" xr:uid="{9A86A59D-F4C9-4903-93F2-036A4530F3F2}"/>
    <cellStyle name="Hyperlink 5 2" xfId="3499" xr:uid="{161F7E04-27B7-45D2-B21A-AB293B013768}"/>
    <cellStyle name="Hyperlink 6" xfId="3796" xr:uid="{EA21A9B3-95E7-4F44-8D0B-7AB3B23059F6}"/>
    <cellStyle name="iles|_x0005_h" xfId="2858" xr:uid="{B9E08FE8-593C-4AF0-9651-4731626D4744}"/>
    <cellStyle name="iles|_x0005_h 2" xfId="2859" xr:uid="{381DF236-3B69-4799-AF33-AA632F3749C1}"/>
    <cellStyle name="Input [yellow]" xfId="1199" xr:uid="{7A66CF06-8346-43CC-B5BF-15068905F053}"/>
    <cellStyle name="Input [yellow] 2" xfId="2860" xr:uid="{DA9531C3-C152-4BEF-A9E9-60D1AF95F5A8}"/>
    <cellStyle name="Input [yellow] 2 2" xfId="3727" xr:uid="{FA828DA2-5B16-43EA-98CF-C5D4177C546F}"/>
    <cellStyle name="Input [yellow] 3" xfId="3500" xr:uid="{F5590F39-888D-440E-8872-003F3B4F9B91}"/>
    <cellStyle name="Input 2" xfId="2861" xr:uid="{6349E8A8-8B34-4CE1-BC1C-09ADC05D54F0}"/>
    <cellStyle name="Input 2 2" xfId="3627" xr:uid="{77FEEC7E-3E0F-4376-A766-804DA5542AE1}"/>
    <cellStyle name="Input 2 3" xfId="3593" xr:uid="{E9E66D96-65F7-4289-9895-1AB75AC23D69}"/>
    <cellStyle name="Input 3" xfId="2862" xr:uid="{F66FDD0A-089A-4057-83BC-BE1BF7F10404}"/>
    <cellStyle name="Input 4" xfId="2863" xr:uid="{BA65E41C-FF70-472A-B5E5-4BBF8744F139}"/>
    <cellStyle name="Input 5" xfId="2864" xr:uid="{39AC0FE9-0C30-4282-936E-53C216597097}"/>
    <cellStyle name="Item_Current" xfId="2865" xr:uid="{3D187C79-BBE5-409F-A249-6D5F2D6D337C}"/>
    <cellStyle name="left" xfId="1200" xr:uid="{6C3B213F-20B9-4B02-ADDA-C81B441CAA6A}"/>
    <cellStyle name="left 2" xfId="2866" xr:uid="{0D305F51-33EE-487C-B31F-EF8A1AD9B00C}"/>
    <cellStyle name="les" xfId="2867" xr:uid="{76A8C5DA-0757-4499-9112-96C49D7CAA49}"/>
    <cellStyle name="les 2" xfId="2868" xr:uid="{B81A8AB5-B8C0-44CC-B0ED-32B323186F5D}"/>
    <cellStyle name="LineUp" xfId="1201" xr:uid="{CEF893C1-26AE-4D84-A611-6DC611B0DD3F}"/>
    <cellStyle name="LineUp 2" xfId="2869" xr:uid="{8504B350-386E-493A-B3F4-EE1360F04068}"/>
    <cellStyle name="LineUp 3" xfId="3501" xr:uid="{13A4A65B-7DD5-4F5B-A952-ADAAFB614E3C}"/>
    <cellStyle name="Link Currency (0)" xfId="2870" xr:uid="{521D77FE-A427-436E-9D31-3340D6551FB9}"/>
    <cellStyle name="Link Currency (2)" xfId="2871" xr:uid="{2F3B5818-1EF2-4DB8-BF5D-2E8BE167918C}"/>
    <cellStyle name="Link Units (0)" xfId="2872" xr:uid="{2CAF9AE9-3735-442C-82FE-21E5B27F71C7}"/>
    <cellStyle name="Link Units (1)" xfId="2873" xr:uid="{F882B446-C882-4834-8AA9-A226F2153752}"/>
    <cellStyle name="Link Units (2)" xfId="2874" xr:uid="{F50A8E97-95F8-4758-A925-7F32128B179A}"/>
    <cellStyle name="Linked Cell 2" xfId="2875" xr:uid="{AF4D0BBE-C7F0-4067-B831-27F688FF2B17}"/>
    <cellStyle name="Linked Cell 2 2" xfId="3628" xr:uid="{4F27FF0B-87E1-45E8-A149-08EE4DAEF423}"/>
    <cellStyle name="M" xfId="2876" xr:uid="{41D977AC-6CA9-4503-ABD7-2D81486D1479}"/>
    <cellStyle name="Milliers [0]_AR1194" xfId="1202" xr:uid="{95705DF6-F316-4318-91BD-9B4C192E63F4}"/>
    <cellStyle name="Milliers_AR1194" xfId="1203" xr:uid="{183F7721-A9F1-4B06-BFF2-95EC96D75480}"/>
    <cellStyle name="Model" xfId="2877" xr:uid="{2CCDD23E-6609-4981-A2AC-7E0E4931B4DD}"/>
    <cellStyle name="Moeda [0]_aola" xfId="2878" xr:uid="{2986DFD4-9F44-49BA-BBBF-F88BC900405F}"/>
    <cellStyle name="Moeda_aola" xfId="2879" xr:uid="{2C2DB8AC-893E-436E-86FA-1FD7C00C24F5}"/>
    <cellStyle name="Monétaire [0]_AR1194" xfId="1204" xr:uid="{41FF1C52-9A4A-48D5-8B7B-5033AF65E7EE}"/>
    <cellStyle name="Monétaire_AR1194" xfId="1205" xr:uid="{4E5F0393-4830-494D-9FEE-43CCC40F3FFD}"/>
    <cellStyle name="Mon騁aire [0]_AR1194" xfId="2880" xr:uid="{9BEC3B4D-5A42-4887-8CEC-85149F6170AA}"/>
    <cellStyle name="Mon騁aire_AR1194" xfId="2881" xr:uid="{952156F3-8C94-4A40-940E-FECB360E3202}"/>
    <cellStyle name="MS_Arabic" xfId="1206" xr:uid="{BD6F1F57-62A9-498D-92C6-3218B13119B9}"/>
    <cellStyle name="Neutral 2" xfId="1633" xr:uid="{D391852E-DE81-4517-BD05-900B34C8C767}"/>
    <cellStyle name="Neutral 2 2" xfId="2882" xr:uid="{AC88CF60-9DCD-4A3D-A964-0F261969E5A2}"/>
    <cellStyle name="Neutral 2 3" xfId="3629" xr:uid="{5BA566DE-A85A-4888-8365-09B805267F6C}"/>
    <cellStyle name="Neutral 3" xfId="1634" xr:uid="{AF5D03AA-3583-46E0-8B65-A5451CB2CEE5}"/>
    <cellStyle name="Neutral 3 2" xfId="2883" xr:uid="{638C8C5C-0121-471A-B2A3-1632F2648911}"/>
    <cellStyle name="Neutral 4" xfId="2884" xr:uid="{630B0F0A-260B-4BCE-8323-C9B66267CA84}"/>
    <cellStyle name="no dec" xfId="1635" xr:uid="{D1AD0241-6923-4BA7-B252-96DE73928D80}"/>
    <cellStyle name="Normal" xfId="0" builtinId="0"/>
    <cellStyle name="Normal - ??????1" xfId="2885" xr:uid="{9806FE45-F113-42BF-98BE-FBDDC2282E18}"/>
    <cellStyle name="Normal - Style1" xfId="1207" xr:uid="{B69B72F0-C3E9-4405-A752-D456E1FC958B}"/>
    <cellStyle name="Normal - Style1 2" xfId="1636" xr:uid="{837B87E3-248D-481B-A0DD-E891C8D52ABF}"/>
    <cellStyle name="Normal - Style1 2 2" xfId="2886" xr:uid="{3866C939-1F8B-45E9-AF72-7291F1690C84}"/>
    <cellStyle name="Normal - Style1 2 3" xfId="3502" xr:uid="{352523CE-EAFF-46B8-A50A-82031CC9F114}"/>
    <cellStyle name="Normal - Style5" xfId="1208" xr:uid="{FAC4FF25-A2C6-429C-AA6D-9E3DB9A60AB7}"/>
    <cellStyle name="Normal - Style5 2" xfId="1637" xr:uid="{2F8B5C69-81A7-473A-96BF-B67606ED1B4C}"/>
    <cellStyle name="Normal - Style5 2 2" xfId="2887" xr:uid="{EF7558FF-9EB5-4A9F-ACAA-10D2A26CD757}"/>
    <cellStyle name="Normal - Style5 2 3" xfId="3503" xr:uid="{7C18A664-AA5E-46F6-AC8F-8BEAF766FC9F}"/>
    <cellStyle name="Normal - ｵ鮖蘯ｺ1" xfId="2888" xr:uid="{2B8DCAE8-ECAC-451E-92FC-E757983591C9}"/>
    <cellStyle name="Normal - ต้นแบบ1" xfId="2889" xr:uid="{87553F03-D6BC-496D-BFEE-D778C837232F}"/>
    <cellStyle name="Normal 10" xfId="33" xr:uid="{DCE8B7DC-0216-495B-8A9A-D44EAF2152F0}"/>
    <cellStyle name="Normal 10 2" xfId="1209" xr:uid="{63ECD108-57E9-4C1F-9E3E-D00C0B57CB89}"/>
    <cellStyle name="Normal 10 2 2" xfId="2890" xr:uid="{2285D2C1-5F0E-4D02-8A10-C5DD8989F434}"/>
    <cellStyle name="Normal 10 3" xfId="2891" xr:uid="{9473D593-8E1F-4B73-9653-2471BDCE4203}"/>
    <cellStyle name="Normal 10 3 2" xfId="2892" xr:uid="{DF85C751-5249-410B-A8F7-FE08375A5EA9}"/>
    <cellStyle name="Normal 10 4" xfId="2893" xr:uid="{EDC95363-FBF9-4534-AB1E-0A49159B125A}"/>
    <cellStyle name="Normal 100" xfId="2894" xr:uid="{4D5DABA2-337A-4649-9844-E277CA12C72A}"/>
    <cellStyle name="Normal 101" xfId="2895" xr:uid="{E47D70E3-27BA-404E-8EBA-C52C11B9916C}"/>
    <cellStyle name="Normal 102" xfId="2896" xr:uid="{E82D2981-9652-444F-922E-307085315A33}"/>
    <cellStyle name="Normal 103" xfId="2897" xr:uid="{B8981C73-2F1C-4F88-BDA3-C88E8F85C443}"/>
    <cellStyle name="Normal 104" xfId="2898" xr:uid="{C1EFC657-0193-4A79-A62A-9975A19CCF1C}"/>
    <cellStyle name="Normal 105" xfId="2899" xr:uid="{4C4EABD1-FE61-45F1-B788-662EFCC6A2B5}"/>
    <cellStyle name="Normal 106" xfId="2900" xr:uid="{CF8A029B-4B4C-4FB9-B8B8-7A2C6767BA75}"/>
    <cellStyle name="Normal 107" xfId="2901" xr:uid="{C32FEE97-1E74-4432-8D81-935BE39F6584}"/>
    <cellStyle name="Normal 108" xfId="2902" xr:uid="{9548B4C0-C5DE-4A82-AF2D-73D1ECAD5BA9}"/>
    <cellStyle name="Normal 109" xfId="2903" xr:uid="{DACA6558-1D91-44FE-8CB2-C28CD08B5D89}"/>
    <cellStyle name="Normal 11" xfId="56" xr:uid="{A8B4B8F4-5E6B-4AFF-A5DC-268FA32789B8}"/>
    <cellStyle name="Normal 11 2" xfId="175" xr:uid="{6FD5AEE1-CCCF-42B5-A7A5-6B970C3D4375}"/>
    <cellStyle name="Normal 11 2 2" xfId="2904" xr:uid="{2B868C24-9FED-4BDF-8FA3-9C027CA69623}"/>
    <cellStyle name="Normal 11 2 3" xfId="1211" xr:uid="{27D31F31-D0DD-40DA-A367-A431A7C7845D}"/>
    <cellStyle name="Normal 11 3" xfId="2905" xr:uid="{9144EFC7-24A7-4FFB-BCF6-0ABF898F37E8}"/>
    <cellStyle name="Normal 11 3 2" xfId="3728" xr:uid="{2E53AB6E-39F6-40F6-A51C-66B9C9A1215A}"/>
    <cellStyle name="Normal 11 4" xfId="1210" xr:uid="{A3D5BA5D-5B6F-4B8C-A189-E1738AB663D0}"/>
    <cellStyle name="Normal 110" xfId="2906" xr:uid="{02B6E003-AA66-4370-AB40-AB08654BE980}"/>
    <cellStyle name="Normal 111" xfId="2907" xr:uid="{DDC61A52-1D20-4EED-A89C-AB9F246DDFEE}"/>
    <cellStyle name="Normal 112" xfId="2908" xr:uid="{77A41772-FF75-4C4E-BD38-60C24131C1A4}"/>
    <cellStyle name="Normal 113" xfId="2909" xr:uid="{8F6096CB-5590-439C-8B3F-FB226111B3CC}"/>
    <cellStyle name="Normal 114" xfId="2910" xr:uid="{4261A70A-4851-4F58-A102-4035CDE38296}"/>
    <cellStyle name="Normal 115" xfId="2911" xr:uid="{308E62ED-06F9-487B-9284-7D11B60B1720}"/>
    <cellStyle name="Normal 116" xfId="2912" xr:uid="{89CF6189-BEDB-44E9-B30C-4CCB3A4D1658}"/>
    <cellStyle name="Normal 117" xfId="2913" xr:uid="{68F695CD-3A8E-4978-A40E-A5E71211229F}"/>
    <cellStyle name="Normal 118" xfId="2914" xr:uid="{CE961E5D-978D-4B94-BD7A-793A6E628B0D}"/>
    <cellStyle name="Normal 119" xfId="2915" xr:uid="{BF96119C-FEF8-4B8D-9D63-C011358E80BA}"/>
    <cellStyle name="Normal 12" xfId="62" xr:uid="{1356AA48-A4BD-4A9D-8622-95E69CE798EF}"/>
    <cellStyle name="Normal 12 2" xfId="181" xr:uid="{BA0A0A67-F8D5-4BBF-BFE6-64004806577C}"/>
    <cellStyle name="Normal 12 2 2" xfId="2916" xr:uid="{868365C9-8BCE-4B36-A74D-53EA3CD9526F}"/>
    <cellStyle name="Normal 12 2 3" xfId="3504" xr:uid="{DB8AC13F-FAAC-4855-8980-DB862EECEBFD}"/>
    <cellStyle name="Normal 12 2 4" xfId="1638" xr:uid="{F0EB7C8B-D4D5-42CB-8AF4-B8C4200955A2}"/>
    <cellStyle name="Normal 12 3" xfId="2917" xr:uid="{0EE45265-9FF1-4BA3-9B29-E6F47EF94EF8}"/>
    <cellStyle name="Normal 12 3 2" xfId="3729" xr:uid="{523123E1-8C1A-47A3-8569-BE6BA02700DA}"/>
    <cellStyle name="Normal 12 4" xfId="1212" xr:uid="{C7C34F62-69A6-4B53-8AB1-840E6BF6D90A}"/>
    <cellStyle name="Normal 120" xfId="2918" xr:uid="{1A17BDB3-53AF-400D-8D26-997D8805CC90}"/>
    <cellStyle name="Normal 121" xfId="2919" xr:uid="{C7EB15CD-4291-45EB-AA21-D927AEB0CF5E}"/>
    <cellStyle name="Normal 122" xfId="2920" xr:uid="{60D9CD56-A266-483C-9915-D6CBE3680337}"/>
    <cellStyle name="Normal 123" xfId="2921" xr:uid="{41FA289D-7867-470D-9209-4E6B69A5AC50}"/>
    <cellStyle name="Normal 124" xfId="2922" xr:uid="{89E6CE35-3DBB-4616-A60D-371DB8AEB1A4}"/>
    <cellStyle name="Normal 125" xfId="2923" xr:uid="{64DF78D3-4F49-45C0-8734-344BCCB946C2}"/>
    <cellStyle name="Normal 126" xfId="2924" xr:uid="{4B4BB05F-B393-4995-9B7E-FA010D269904}"/>
    <cellStyle name="Normal 127" xfId="2925" xr:uid="{B83EC16F-04F1-45EF-832E-D9C3C92B75E8}"/>
    <cellStyle name="Normal 128" xfId="2926" xr:uid="{F4661F9F-AA02-4358-A11C-F7C2ED7EA9BB}"/>
    <cellStyle name="Normal 129" xfId="2927" xr:uid="{D8B19180-432C-4B47-B6B6-8242EDF62158}"/>
    <cellStyle name="Normal 13" xfId="22" xr:uid="{58D03BFB-C1F3-4C86-A303-D3E1B49F8598}"/>
    <cellStyle name="Normal 13 2" xfId="1214" xr:uid="{A2F3E4E9-DA46-4030-A647-0F2A28A4814E}"/>
    <cellStyle name="Normal 13 2 2" xfId="2928" xr:uid="{11846831-20A8-4A12-914C-185A4ACF5150}"/>
    <cellStyle name="Normal 13 3" xfId="27" xr:uid="{94FDDB6E-BF75-47D1-9DBD-3121579AF7D0}"/>
    <cellStyle name="Normal 13 4" xfId="1213" xr:uid="{9AEC53BE-0009-4C91-A2C2-D16FE6159DA6}"/>
    <cellStyle name="Normal 130" xfId="2929" xr:uid="{7420494D-4654-4132-A204-FC31A3DB8C1C}"/>
    <cellStyle name="Normal 131" xfId="2930" xr:uid="{F80A1395-1EB9-48B3-8CE4-43C179A3EB2F}"/>
    <cellStyle name="Normal 132" xfId="2931" xr:uid="{F665E9BF-2598-458F-A435-25C89391D848}"/>
    <cellStyle name="Normal 133" xfId="2932" xr:uid="{0F04BA79-FF7E-48DE-90E2-9EC0D5D9F91F}"/>
    <cellStyle name="Normal 134" xfId="2933" xr:uid="{2341EF00-59E7-4356-ADF6-2CC51322E44A}"/>
    <cellStyle name="Normal 135" xfId="2934" xr:uid="{4825EDE9-B423-4DCB-81FC-334E90B3C691}"/>
    <cellStyle name="Normal 136" xfId="2935" xr:uid="{6B372565-2C7A-4D3B-BA9F-5FAE4DDED064}"/>
    <cellStyle name="Normal 137" xfId="2936" xr:uid="{378F944B-FEF4-462B-8AF5-72DD5D7067FE}"/>
    <cellStyle name="Normal 138" xfId="2937" xr:uid="{66226290-E96F-464F-B810-145D767A14F3}"/>
    <cellStyle name="Normal 139" xfId="2938" xr:uid="{85760075-9251-48AD-9B87-8D32849DC309}"/>
    <cellStyle name="Normal 14" xfId="70" xr:uid="{338120C0-3AE5-459C-8939-932EFE91E8D1}"/>
    <cellStyle name="Normal 14 2" xfId="188" xr:uid="{5827F362-9822-4226-95A2-3DE35B2FCBAF}"/>
    <cellStyle name="Normal 14 2 2" xfId="2939" xr:uid="{0FBF98B8-EE5B-48F6-B72D-C3C197E0BDE2}"/>
    <cellStyle name="Normal 14 2 3" xfId="1216" xr:uid="{53C022B8-3B80-40E5-81A0-54D2FDB6E71A}"/>
    <cellStyle name="Normal 14 3" xfId="2940" xr:uid="{FD70E012-8B2A-4BDC-91D5-7002BCB0D446}"/>
    <cellStyle name="Normal 14 4" xfId="1215" xr:uid="{E38C8E5F-3F53-4BD1-9438-F6F7813B9E3A}"/>
    <cellStyle name="Normal 140" xfId="2941" xr:uid="{9D80AFFF-3112-4345-B6B5-55F3EA38500A}"/>
    <cellStyle name="Normal 141" xfId="2942" xr:uid="{96B7EA3E-180D-4D55-901C-490DBF4586DD}"/>
    <cellStyle name="Normal 142" xfId="2943" xr:uid="{38FC3ADA-0B25-4641-80F8-8A124742B836}"/>
    <cellStyle name="Normal 143" xfId="2944" xr:uid="{F1610280-B057-48BE-BFC1-7859BBB36686}"/>
    <cellStyle name="Normal 144" xfId="2945" xr:uid="{DE5B874C-0F9D-4F87-B8DC-313DED9051BC}"/>
    <cellStyle name="Normal 145" xfId="2946" xr:uid="{59872D53-F473-4F08-BA9D-78B4D07C8D36}"/>
    <cellStyle name="Normal 146" xfId="2947" xr:uid="{820E45ED-AF14-45F9-91A0-DB63B604D566}"/>
    <cellStyle name="Normal 147" xfId="2948" xr:uid="{7DCDF46C-EDB9-4026-9757-BA6EF7127F04}"/>
    <cellStyle name="Normal 148" xfId="2949" xr:uid="{35E6A7DD-7E79-4755-B60C-18614C9CC95F}"/>
    <cellStyle name="Normal 149" xfId="2950" xr:uid="{0034F365-6D19-4E66-A81F-BDA5CFC29F46}"/>
    <cellStyle name="Normal 15" xfId="75" xr:uid="{12E01B41-13C9-4DAB-A2E8-049CE21F3C84}"/>
    <cellStyle name="Normal 15 2" xfId="192" xr:uid="{E05A753C-FF12-4104-9D5D-D1391FC6B669}"/>
    <cellStyle name="Normal 15 2 2" xfId="2951" xr:uid="{B096FFD7-4F22-4931-9C25-06E3631B3D0F}"/>
    <cellStyle name="Normal 15 2 3" xfId="1218" xr:uid="{9BA2DEA5-DA55-425A-B8C8-83A2B1B331C1}"/>
    <cellStyle name="Normal 15 3" xfId="2952" xr:uid="{979E99E7-0ED4-49E4-B68C-2C0DA7C41024}"/>
    <cellStyle name="Normal 15 3 2" xfId="3566" xr:uid="{EA338B94-5762-4FD0-BABF-FEA5954B9F15}"/>
    <cellStyle name="Normal 15 4" xfId="1217" xr:uid="{304B4F32-10D1-4FA3-A7D7-C4AA1322E797}"/>
    <cellStyle name="Normal 150" xfId="2953" xr:uid="{01A4CFC4-D81E-456C-AB62-7D5BB15C3994}"/>
    <cellStyle name="Normal 151" xfId="2954" xr:uid="{B4CC9B97-0241-4039-BB39-1225D2FA4717}"/>
    <cellStyle name="Normal 152" xfId="2955" xr:uid="{66FD961F-0F49-497D-9B74-743BA070C01F}"/>
    <cellStyle name="Normal 153" xfId="2956" xr:uid="{E04E6869-24CC-44BB-9638-7195C93803F1}"/>
    <cellStyle name="Normal 154" xfId="2957" xr:uid="{E6D710E7-CCF4-47A8-A166-7065EDF6162D}"/>
    <cellStyle name="Normal 155" xfId="2958" xr:uid="{9C07DE17-9E62-4AFA-AEC4-C284E3E504E5}"/>
    <cellStyle name="Normal 156" xfId="2959" xr:uid="{CB782E7C-4A80-4D4F-861D-0FBC7D9BD8D5}"/>
    <cellStyle name="Normal 157" xfId="2960" xr:uid="{749F9041-E36D-436A-A257-679D825AE46B}"/>
    <cellStyle name="Normal 158" xfId="2961" xr:uid="{6A0D79F0-35D5-4D38-B6DD-776FBE16316D}"/>
    <cellStyle name="Normal 159" xfId="2962" xr:uid="{4A862F4A-D009-429F-B522-DD5466CAA1FE}"/>
    <cellStyle name="Normal 16" xfId="80" xr:uid="{EF824722-2A4B-4476-BE2B-5FE3E676ABB0}"/>
    <cellStyle name="Normal 16 2" xfId="197" xr:uid="{4D712A22-14A7-4D12-B2C2-3AC8FE3BE38D}"/>
    <cellStyle name="Normal 16 2 2" xfId="2963" xr:uid="{3EC2C246-0358-477B-A349-881760C948AE}"/>
    <cellStyle name="Normal 16 2 3" xfId="1220" xr:uid="{CC8F18EF-7991-43C7-89AC-816C6FD015EA}"/>
    <cellStyle name="Normal 16 3" xfId="2964" xr:uid="{A3087DCD-B568-4A94-BC9E-7C1B788441FA}"/>
    <cellStyle name="Normal 16 4" xfId="1219" xr:uid="{13595CF0-3E4D-4A65-B91C-B9C78194DE5F}"/>
    <cellStyle name="Normal 160" xfId="2965" xr:uid="{6D5E6D11-A3FB-4129-9390-14E7151E414B}"/>
    <cellStyle name="Normal 161" xfId="2966" xr:uid="{8E7B1908-7FAB-4BB0-9F66-69950FCD8C04}"/>
    <cellStyle name="Normal 162" xfId="2967" xr:uid="{D7CA4C2D-8D7A-4EAB-9B03-AD7B978B2425}"/>
    <cellStyle name="Normal 163" xfId="2968" xr:uid="{8D480A5A-5CD4-4AB0-9D51-994315307920}"/>
    <cellStyle name="Normal 164" xfId="2969" xr:uid="{708E825C-3736-4A2D-9589-EE6B709829FA}"/>
    <cellStyle name="Normal 165" xfId="2970" xr:uid="{A9D4AE84-4C63-4C6C-AE85-6FD8E3DE07CB}"/>
    <cellStyle name="Normal 166" xfId="2971" xr:uid="{2CCE4692-C3AA-4E24-BFB4-A04A2E6F70C8}"/>
    <cellStyle name="Normal 167" xfId="2972" xr:uid="{BF8CE4C9-5E10-4CB5-B445-E2E08AF973DD}"/>
    <cellStyle name="Normal 168" xfId="2973" xr:uid="{AC0F69A8-A4EE-4570-84FE-626BFECC11F2}"/>
    <cellStyle name="Normal 169" xfId="2974" xr:uid="{714B5844-F229-4CB9-B72D-2E272A361D4A}"/>
    <cellStyle name="Normal 17" xfId="85" xr:uid="{2C45719B-E3C8-439F-81C9-E7C952A7983E}"/>
    <cellStyle name="Normal 17 2" xfId="202" xr:uid="{5D162B9D-6CFF-4AF6-B00F-B58B3E17D7FB}"/>
    <cellStyle name="Normal 17 2 2" xfId="2975" xr:uid="{54ABFB81-91BB-4DC1-8059-CB15A109EF5F}"/>
    <cellStyle name="Normal 17 2 3" xfId="1222" xr:uid="{966370BF-6C84-41E4-83CD-0393C266938F}"/>
    <cellStyle name="Normal 17 3" xfId="2976" xr:uid="{A0648C8E-AF92-4991-8D6B-F8A24336E7B3}"/>
    <cellStyle name="Normal 17 4" xfId="1221" xr:uid="{322BC0F0-1378-4C4A-A50E-A18EF6DEC817}"/>
    <cellStyle name="Normal 170" xfId="2977" xr:uid="{84C2887B-8EE4-4FCA-BFD6-2CF3259AD4CA}"/>
    <cellStyle name="Normal 171" xfId="2978" xr:uid="{8410B600-2F78-4029-9A77-7393A7BC22F4}"/>
    <cellStyle name="Normal 172" xfId="2979" xr:uid="{B3617EFE-E8CE-4FCB-A43E-378107C83590}"/>
    <cellStyle name="Normal 173" xfId="2980" xr:uid="{1A8BBE46-4FB2-41EA-837D-BD81579FE645}"/>
    <cellStyle name="Normal 174" xfId="2981" xr:uid="{31CF8353-54BD-49CA-BFF4-6CA3D2B905D8}"/>
    <cellStyle name="Normal 175" xfId="2982" xr:uid="{4CD871BE-B5E1-41F2-86CE-6DF5A7CC32B6}"/>
    <cellStyle name="Normal 176" xfId="2983" xr:uid="{3E8D06FC-F31E-4975-B8E6-5385CB7A5EF9}"/>
    <cellStyle name="Normal 177" xfId="2984" xr:uid="{2223649A-A6F7-4602-9421-DBBF909A2250}"/>
    <cellStyle name="Normal 178" xfId="2985" xr:uid="{ABF3DA9E-9900-428D-920E-9445B491B221}"/>
    <cellStyle name="Normal 179" xfId="2986" xr:uid="{137F017B-90D1-4614-87BA-F7AEBFBCB4A0}"/>
    <cellStyle name="Normal 18" xfId="90" xr:uid="{6C66DF7F-19FD-4789-B93E-07331227BC3A}"/>
    <cellStyle name="Normal 18 2" xfId="207" xr:uid="{11018433-8579-406D-8260-95A109BA796F}"/>
    <cellStyle name="Normal 18 2 2" xfId="2987" xr:uid="{88F23A31-78D8-4850-B643-70E9ED4C1554}"/>
    <cellStyle name="Normal 18 2 3" xfId="1224" xr:uid="{6333BED0-01E1-4561-A48A-BC02519D72E6}"/>
    <cellStyle name="Normal 18 3" xfId="2988" xr:uid="{34603FC9-54C0-47DB-82DA-071275FCE356}"/>
    <cellStyle name="Normal 18 4" xfId="1223" xr:uid="{DA4B48A2-9B4E-4EEE-92F8-2D4EC48785C0}"/>
    <cellStyle name="Normal 180" xfId="2989" xr:uid="{06BEA7F1-93D9-455A-9254-5A8151F05666}"/>
    <cellStyle name="Normal 181" xfId="2990" xr:uid="{C0115B94-F886-41ED-8BB0-13F003A1EC9E}"/>
    <cellStyle name="Normal 182" xfId="2991" xr:uid="{EB3FDBCE-0F21-4153-971D-AB9F06FD6A4E}"/>
    <cellStyle name="Normal 183" xfId="2992" xr:uid="{97F78976-43EA-47EB-9033-26D401796181}"/>
    <cellStyle name="Normal 184" xfId="2993" xr:uid="{03B4EE9B-164D-4D39-A0CA-F97DDAD8689F}"/>
    <cellStyle name="Normal 185" xfId="2994" xr:uid="{241086A0-47A4-4694-8170-442BFF68008E}"/>
    <cellStyle name="Normal 186" xfId="2995" xr:uid="{A6BEE1E2-A4C0-41B9-BE3A-5DCA69383E07}"/>
    <cellStyle name="Normal 187" xfId="2996" xr:uid="{68379D7C-465A-4D4B-8613-248718C81DA6}"/>
    <cellStyle name="Normal 188" xfId="2997" xr:uid="{C0F29DA8-90DB-4796-8540-72AE4AE4F232}"/>
    <cellStyle name="Normal 189" xfId="2998" xr:uid="{49306BA4-7087-4270-9568-EC2102F4D73D}"/>
    <cellStyle name="Normal 19" xfId="93" xr:uid="{7D53CB3F-EBC2-45F5-8956-B397C8003C59}"/>
    <cellStyle name="Normal 19 2" xfId="210" xr:uid="{AD3E9BCC-C7A1-4B1E-817A-FDD9EC7DFF12}"/>
    <cellStyle name="Normal 19 2 2" xfId="2999" xr:uid="{FE0908DE-D36C-4116-AD6D-8CF38DED8548}"/>
    <cellStyle name="Normal 19 2 3" xfId="1226" xr:uid="{6DCCEEFB-6DF0-4D56-AC10-872162E296F3}"/>
    <cellStyle name="Normal 19 3" xfId="3000" xr:uid="{86DCF505-E74B-4B5A-8365-9C2EB949FBC2}"/>
    <cellStyle name="Normal 19 4" xfId="1225" xr:uid="{155E1C8D-4A6E-43B1-B370-09448CE2315B}"/>
    <cellStyle name="Normal 190" xfId="3001" xr:uid="{075A5068-22BF-490E-B7C4-E6CDEB01D3F2}"/>
    <cellStyle name="Normal 191" xfId="3002" xr:uid="{B2267D13-40CD-44A2-A048-14B3FA87E8C7}"/>
    <cellStyle name="Normal 192" xfId="3003" xr:uid="{33366875-A9A8-4F08-8DA9-1A790D05BEA6}"/>
    <cellStyle name="Normal 193" xfId="3004" xr:uid="{05082B1E-7934-4E52-8033-356D56EEF02F}"/>
    <cellStyle name="Normal 194" xfId="3005" xr:uid="{D56C7C0D-CB9C-4C27-BBEA-B079BFB6E3C7}"/>
    <cellStyle name="Normal 195" xfId="3006" xr:uid="{33C2C29C-889A-4500-AB72-EA8106C26103}"/>
    <cellStyle name="Normal 196" xfId="3007" xr:uid="{167F89F9-492D-4C66-BE55-C775E7A866BF}"/>
    <cellStyle name="Normal 197" xfId="3008" xr:uid="{12941246-9F69-43C3-8939-488A36BF409D}"/>
    <cellStyle name="Normal 198" xfId="3009" xr:uid="{4EA6550E-5BD3-4747-B82A-0115B433F109}"/>
    <cellStyle name="Normal 199" xfId="3010" xr:uid="{F4A8D1B7-8CAE-4370-80D8-47EBFF44F08C}"/>
    <cellStyle name="Normal 2" xfId="17" xr:uid="{C291104E-BC84-4B1C-8A6E-22821929A1CD}"/>
    <cellStyle name="Normal 2 10" xfId="1640" xr:uid="{FB94257D-D408-40EA-B5D9-A6AC0722F31D}"/>
    <cellStyle name="Normal 2 11" xfId="1641" xr:uid="{1C2026B2-D9C9-4093-AAD2-0A6DB9ABA1A1}"/>
    <cellStyle name="Normal 2 12" xfId="3011" xr:uid="{F3E2A528-9C08-4D97-9547-44CB78114200}"/>
    <cellStyle name="Normal 2 12 2" xfId="3730" xr:uid="{0A50AA5B-9A25-43AE-99A4-DBD05700735C}"/>
    <cellStyle name="Normal 2 13" xfId="11" xr:uid="{4F514ABA-5A8D-48BF-8FD3-6491C08AFC65}"/>
    <cellStyle name="Normal 2 13 2" xfId="3645" xr:uid="{6D01C861-758D-4DB5-8432-E376F4B56557}"/>
    <cellStyle name="Normal 2 14" xfId="3731" xr:uid="{666A61A0-29AC-4B46-AC36-92AC4EAC32FE}"/>
    <cellStyle name="Normal 2 15" xfId="3452" xr:uid="{26DEADB6-B1B6-464A-82BF-648975E4FADE}"/>
    <cellStyle name="Normal 2 16" xfId="1639" xr:uid="{BB1B0274-F8CA-42BD-B05D-EFF5B924F3F3}"/>
    <cellStyle name="Normal 2 17" xfId="267" xr:uid="{F7B8A526-C358-47D6-9A3C-9C6B3E9A2082}"/>
    <cellStyle name="Normal 2 18" xfId="3845" xr:uid="{2EE7A085-1B1B-40A7-90E4-EEB24821B276}"/>
    <cellStyle name="Normal 2 2" xfId="67" xr:uid="{9193504F-FB54-425B-8770-D704BC8B6F19}"/>
    <cellStyle name="Normal 2 2 2" xfId="1227" xr:uid="{84BBC32F-3AAF-4E04-B6DF-03D4D0FBB433}"/>
    <cellStyle name="Normal 2 2 2 2" xfId="1228" xr:uid="{B8D6A40F-D111-4F83-B064-C9914521EA91}"/>
    <cellStyle name="Normal 2 2 2 2 2" xfId="3012" xr:uid="{E83599D3-8D0B-4EB6-98B9-F414373BFEA0}"/>
    <cellStyle name="Normal 2 2 2 3" xfId="3013" xr:uid="{37C71B92-46A2-40F0-A812-18E15D494003}"/>
    <cellStyle name="Normal 2 2 3" xfId="1229" xr:uid="{228DE7DF-F16F-46B8-A793-8DFCE4338736}"/>
    <cellStyle name="Normal 2 2 3 2" xfId="12" xr:uid="{A65F8A37-D72B-4C79-B872-DBB92DBFFB48}"/>
    <cellStyle name="Normal 2 2 3 2 2" xfId="3630" xr:uid="{24AE08FA-AE23-4DB0-96B8-016CD6827741}"/>
    <cellStyle name="Normal 2 2 3 2 3" xfId="3014" xr:uid="{EF23DED3-966C-4B76-A6CA-1B8344BC71F0}"/>
    <cellStyle name="Normal 2 2 4" xfId="3015" xr:uid="{8AFD2061-F6EB-4454-8F49-04B16EAB3399}"/>
    <cellStyle name="Normal 2 2 5" xfId="3016" xr:uid="{D3429913-360C-4AC2-A0E9-4D3ED4F114B5}"/>
    <cellStyle name="Normal 2 2_Kalkulasi KCI PPh 21 - FEb 2010 " xfId="1230" xr:uid="{041E3000-218F-4FDF-9FB6-3033B15EEBF7}"/>
    <cellStyle name="Normal 2 20" xfId="3017" xr:uid="{1A06B635-77C7-4994-93DA-4901133D9DC9}"/>
    <cellStyle name="Normal 2 3" xfId="141" xr:uid="{3C3B29A1-25BB-45F5-9786-3278422C230A}"/>
    <cellStyle name="Normal 2 3 10" xfId="3869" xr:uid="{EC40CEFB-ADAB-4F70-9FBA-1C60E79D8067}"/>
    <cellStyle name="Normal 2 3 2" xfId="258" xr:uid="{F9C57C34-18C8-4850-A45E-7ED764B1F213}"/>
    <cellStyle name="Normal 2 3 2 2" xfId="1642" xr:uid="{D6B357C9-A762-44D8-9185-AE2E12DFB7AC}"/>
    <cellStyle name="Normal 2 3 2 3" xfId="3505" xr:uid="{1739278C-BF25-48E7-BCEE-F2D7DC9182E0}"/>
    <cellStyle name="Normal 2 3 2 4" xfId="1232" xr:uid="{76CE9933-E7CD-4789-9B61-03ECB2F026FB}"/>
    <cellStyle name="Normal 2 3 3" xfId="3018" xr:uid="{BCD3D763-7A60-4B77-9B2D-3D2D2E7D5010}"/>
    <cellStyle name="Normal 2 3 3 2" xfId="3506" xr:uid="{3FEA5868-1F6D-4F2D-B34C-A191C818C252}"/>
    <cellStyle name="Normal 2 3 4" xfId="3019" xr:uid="{43DDF2B5-CC6A-41E9-B9FE-21D4EE9AFB34}"/>
    <cellStyle name="Normal 2 3 5" xfId="3732" xr:uid="{ABE10A4D-9A06-4C59-873F-A310E73BB07B}"/>
    <cellStyle name="Normal 2 3 6" xfId="3733" xr:uid="{004FABB4-1D54-4278-84AC-4CD1119BF3F4}"/>
    <cellStyle name="Normal 2 3 7" xfId="3734" xr:uid="{678EF7CF-B51B-4476-AB35-587BF1717941}"/>
    <cellStyle name="Normal 2 3 7 2" xfId="3735" xr:uid="{7E43C2A1-B10D-494E-A222-6E431463AE72}"/>
    <cellStyle name="Normal 2 3 8" xfId="3736" xr:uid="{FA157D2D-9849-4965-9B80-E698358A5891}"/>
    <cellStyle name="Normal 2 3 9" xfId="1231" xr:uid="{AC286B52-216D-4D46-8FD8-E04D63CB9EB5}"/>
    <cellStyle name="Normal 2 4" xfId="151" xr:uid="{A69B0DF5-6879-4B74-BF59-00EBF6C411E6}"/>
    <cellStyle name="Normal 2 4 2" xfId="1643" xr:uid="{2252C40E-995A-4D5E-B8EF-3FDD5B60DDD4}"/>
    <cellStyle name="Normal 2 4 2 2" xfId="3020" xr:uid="{9E8B2D41-E025-4554-8C66-78D9D5645E87}"/>
    <cellStyle name="Normal 2 4 2 3" xfId="3508" xr:uid="{22C9B622-D594-4019-AA46-24BF4F005C5A}"/>
    <cellStyle name="Normal 2 4 3" xfId="3021" xr:uid="{52C4EA96-CD34-4BEE-A34B-932BF2B258A5}"/>
    <cellStyle name="Normal 2 4 3 2" xfId="3509" xr:uid="{33DA57DD-90AF-41E6-BACA-6B373AA07EA8}"/>
    <cellStyle name="Normal 2 4 4" xfId="3507" xr:uid="{C87AFEA4-F492-4772-814A-0CB9CCF82C58}"/>
    <cellStyle name="Normal 2 4 5" xfId="1233" xr:uid="{2C50AE1E-0DAE-40F9-804B-C153D86A9698}"/>
    <cellStyle name="Normal 2 5" xfId="1234" xr:uid="{A376A75D-8F93-4CC5-8C10-7A060ACDC09C}"/>
    <cellStyle name="Normal 2 5 2" xfId="1235" xr:uid="{84EF84E7-1701-4244-85A4-0BFA4A692EBB}"/>
    <cellStyle name="Normal 2 5 2 2" xfId="1644" xr:uid="{EFC1DE0C-A584-4815-BCF7-EC0590195677}"/>
    <cellStyle name="Normal 2 5 2 2 2" xfId="3022" xr:uid="{2608B72B-57D1-4603-89AD-9E3B6122E3A7}"/>
    <cellStyle name="Normal 2 5 2 2 2 2" xfId="3023" xr:uid="{06AE0309-6A96-43C5-B9A4-C5CAD8FDC8E4}"/>
    <cellStyle name="Normal 2 5 2 2 3" xfId="3024" xr:uid="{E3980866-7D35-4D40-B0A3-40910800DFE0}"/>
    <cellStyle name="Normal 2 5 2 2 4" xfId="3511" xr:uid="{B0B95D28-574B-488B-8F4E-3BE998505F06}"/>
    <cellStyle name="Normal 2 5 2 3" xfId="3025" xr:uid="{E23A8ED0-B5AC-4B00-85AE-3D04BF38B1F2}"/>
    <cellStyle name="Normal 2 5 2 3 2" xfId="3026" xr:uid="{EFCBB0B4-E781-4CB3-B37C-0B2F305B37D0}"/>
    <cellStyle name="Normal 2 5 2 4" xfId="3027" xr:uid="{858FF0C4-0983-4879-B05C-14DA8A9610AD}"/>
    <cellStyle name="Normal 2 5 3" xfId="3028" xr:uid="{D9BB625D-A5B3-4CBB-895B-35D82BFAF119}"/>
    <cellStyle name="Normal 2 5 3 2" xfId="3512" xr:uid="{E2C894C5-C2F7-49CF-807C-1EBB256550AB}"/>
    <cellStyle name="Normal 2 5 4" xfId="3510" xr:uid="{569E485C-7A71-4B23-83E5-81602CAE3F4C}"/>
    <cellStyle name="Normal 2 6" xfId="1236" xr:uid="{68143792-2B7F-4083-80A8-13D458C94BB4}"/>
    <cellStyle name="Normal 2 6 2" xfId="3029" xr:uid="{DE57D7E6-A250-445D-B982-2860B7207D59}"/>
    <cellStyle name="Normal 2 6 2 2" xfId="3514" xr:uid="{7A35602A-FF28-478A-8D73-F0BB289E6811}"/>
    <cellStyle name="Normal 2 6 3" xfId="3513" xr:uid="{059F3844-4BE8-49A0-BF5D-6C5E9746995B}"/>
    <cellStyle name="Normal 2 7" xfId="1645" xr:uid="{890368FF-5188-40B1-848F-661EDA2494DC}"/>
    <cellStyle name="Normal 2 7 2" xfId="3030" xr:uid="{B3F1874F-56B4-4148-9F72-F897BCE9F999}"/>
    <cellStyle name="Normal 2 7 3" xfId="3515" xr:uid="{726A248B-22DF-4A07-BF47-C726112C4DFE}"/>
    <cellStyle name="Normal 2 8" xfId="1646" xr:uid="{D498003B-947D-41DD-9E67-2BEF1C4E8E96}"/>
    <cellStyle name="Normal 2 8 2" xfId="3031" xr:uid="{0BC80675-783A-4A59-A89E-F7C3C62C05C1}"/>
    <cellStyle name="Normal 2 8 3" xfId="3516" xr:uid="{8604A7B8-3532-4991-8652-7CE3C8E1C99C}"/>
    <cellStyle name="Normal 2 9" xfId="1647" xr:uid="{8D909C3B-7565-481D-B1D8-B4E063DF5F4C}"/>
    <cellStyle name="Normal 2 9 2" xfId="3032" xr:uid="{F1023F3B-6259-4E2A-96E1-B6AD1EE9962A}"/>
    <cellStyle name="Normal 2 9 3" xfId="3517" xr:uid="{4FE87E0F-1805-4781-AFFB-AECA43969A1B}"/>
    <cellStyle name="Normal 2_【AOPO】VF68 Ｉｎｄｏｎｅｓｉａｎ部品展開表_2013.11.14" xfId="3033" xr:uid="{B9F4ABA4-D94B-47C9-9654-187E5FBBD275}"/>
    <cellStyle name="Normal 20" xfId="96" xr:uid="{9515AA0B-84CD-4C32-ADB5-79D2CEE89938}"/>
    <cellStyle name="Normal 20 2" xfId="213" xr:uid="{26AF80F7-6DFB-458B-B419-5DE4EEDC133C}"/>
    <cellStyle name="Normal 20 2 2" xfId="3034" xr:uid="{A98012B5-38B7-45A6-9E87-327796E9FEF8}"/>
    <cellStyle name="Normal 20 2 3" xfId="1238" xr:uid="{099D1CBB-4070-461B-888C-E888D0AA43F2}"/>
    <cellStyle name="Normal 20 3" xfId="3035" xr:uid="{729EFAB0-B15B-4262-A105-3BDD75FCB9F4}"/>
    <cellStyle name="Normal 20 4" xfId="1237" xr:uid="{58D4F659-87D0-4162-9FDE-19F7B9E0D3CC}"/>
    <cellStyle name="Normal 200" xfId="3036" xr:uid="{A677D8B8-3884-4F87-BF9B-5FC55BF93464}"/>
    <cellStyle name="Normal 201" xfId="3037" xr:uid="{9918A63E-8CAA-4BD9-93AC-13701E50B0F0}"/>
    <cellStyle name="Normal 202" xfId="3038" xr:uid="{915882CC-C3E0-4950-8082-AB70AA4D54D2}"/>
    <cellStyle name="Normal 203" xfId="3039" xr:uid="{818D2170-BAFA-45D9-9F35-559253A2D379}"/>
    <cellStyle name="Normal 204" xfId="3040" xr:uid="{FF8FC346-4656-4F44-B359-F50FADD7114C}"/>
    <cellStyle name="Normal 205" xfId="3041" xr:uid="{4EFBFE03-EE00-4128-86A7-3655B66CE04A}"/>
    <cellStyle name="Normal 206" xfId="3042" xr:uid="{10532DED-7C5E-4C11-9987-0BF8AADE87F8}"/>
    <cellStyle name="Normal 207" xfId="3043" xr:uid="{29C20DAC-D00A-4F22-A50D-1FE9426E033B}"/>
    <cellStyle name="Normal 208" xfId="3044" xr:uid="{9C957445-A304-48F0-9FFF-ACEC24DAB30D}"/>
    <cellStyle name="Normal 209" xfId="3045" xr:uid="{E21B6BF7-F493-4E39-8815-566AD265A5A5}"/>
    <cellStyle name="Normal 21" xfId="100" xr:uid="{1C2306EB-272D-4043-9007-C2E8CD38E573}"/>
    <cellStyle name="Normal 21 2" xfId="217" xr:uid="{43D9B2A9-BE02-4510-9000-6503F8CDCE6B}"/>
    <cellStyle name="Normal 21 2 2" xfId="3046" xr:uid="{4E9BC75F-D474-4FCA-B24D-7F6119D4BBD7}"/>
    <cellStyle name="Normal 21 2 3" xfId="1240" xr:uid="{CC49890E-BFA8-456F-8FDC-99EBE97F6677}"/>
    <cellStyle name="Normal 21 3" xfId="3047" xr:uid="{E9DF9F5B-146F-49B9-A1F4-F2AEED6CF5E8}"/>
    <cellStyle name="Normal 21 4" xfId="1239" xr:uid="{15A8F43E-010A-40C3-AAC3-3EE06520089A}"/>
    <cellStyle name="Normal 210" xfId="3048" xr:uid="{ECC0442E-883F-447C-AD1A-68BEB744AD84}"/>
    <cellStyle name="Normal 211" xfId="3049" xr:uid="{E865E9D3-683B-4C36-B27D-F9B01983913B}"/>
    <cellStyle name="Normal 212" xfId="3050" xr:uid="{784E1CF7-A173-42EA-87F3-A8E4ED101901}"/>
    <cellStyle name="Normal 213" xfId="3051" xr:uid="{C9372B7F-C848-4930-927D-91B21A89C1E8}"/>
    <cellStyle name="Normal 214" xfId="3052" xr:uid="{80D9E9E9-FC22-41BD-A0F1-3A355061A1EE}"/>
    <cellStyle name="Normal 215" xfId="3053" xr:uid="{3102F2A2-9919-44FB-801B-177836BAB9C6}"/>
    <cellStyle name="Normal 216" xfId="3054" xr:uid="{5ECAC50E-A60B-4AF0-AEB5-52E611AD1C9C}"/>
    <cellStyle name="Normal 217" xfId="3055" xr:uid="{EC7E0EDF-C786-4F37-B8B6-96EA99E258E6}"/>
    <cellStyle name="Normal 218" xfId="3056" xr:uid="{14AB3962-5447-44F0-87CE-EE7FFAE149F6}"/>
    <cellStyle name="Normal 219" xfId="3057" xr:uid="{609570E5-6DB4-44FB-BCE1-20A9C93846C5}"/>
    <cellStyle name="Normal 22" xfId="104" xr:uid="{1DFE44E0-6986-4A09-8D3C-263ED420D0D9}"/>
    <cellStyle name="Normal 22 2" xfId="221" xr:uid="{F90E7179-DBC0-4CA1-B9C2-84C3AF26A170}"/>
    <cellStyle name="Normal 22 2 2" xfId="3058" xr:uid="{74A244B7-99AF-4EE7-98F7-A32455B8D788}"/>
    <cellStyle name="Normal 22 2 3" xfId="1242" xr:uid="{94A4EFCF-7695-4ECE-83C3-87089288F3C6}"/>
    <cellStyle name="Normal 22 3" xfId="3059" xr:uid="{C40909DF-D094-455E-8CC4-FB06EE9CBB5D}"/>
    <cellStyle name="Normal 22 4" xfId="1241" xr:uid="{1DC2D283-CDE3-4974-B773-85200A9C8265}"/>
    <cellStyle name="Normal 220" xfId="3060" xr:uid="{518B2D80-B8CA-4D9F-92A5-E0D1138A3C18}"/>
    <cellStyle name="Normal 221" xfId="3061" xr:uid="{0D8B06CE-D1F1-488F-B2C7-CB6277738655}"/>
    <cellStyle name="Normal 222" xfId="3062" xr:uid="{154D083D-DF46-4CEA-ABC7-C5EF3444EE2D}"/>
    <cellStyle name="Normal 223" xfId="3063" xr:uid="{6AA7E26A-73C0-4DF5-9A75-F2B35DF67A76}"/>
    <cellStyle name="Normal 224" xfId="3064" xr:uid="{AB20FC37-D4CF-4897-8906-58ABE4174813}"/>
    <cellStyle name="Normal 225" xfId="3065" xr:uid="{54791478-AC1E-49DD-9B45-51E3F963A097}"/>
    <cellStyle name="Normal 226" xfId="3066" xr:uid="{04E80A2E-295A-4239-96C2-45E02075F8F7}"/>
    <cellStyle name="Normal 227" xfId="3067" xr:uid="{97E95A69-CE2F-4A7F-B56F-DAFC36263AE2}"/>
    <cellStyle name="Normal 228" xfId="3068" xr:uid="{ADC66384-16D0-4B78-8DC3-EAD2EEE45ABE}"/>
    <cellStyle name="Normal 229" xfId="3069" xr:uid="{5889F1B5-F9C1-4104-B090-BC2907A4A4E0}"/>
    <cellStyle name="Normal 23" xfId="108" xr:uid="{E66BEA27-A678-4E95-8AFF-2B8EBFADC938}"/>
    <cellStyle name="Normal 23 2" xfId="225" xr:uid="{76BC1118-31A9-4ED8-8E3D-DD76D12532AE}"/>
    <cellStyle name="Normal 23 2 2" xfId="3070" xr:uid="{A15B6816-3465-4704-9D3C-ABD308BC0271}"/>
    <cellStyle name="Normal 23 2 3" xfId="1244" xr:uid="{DEBFB7DE-B0D4-4744-9C89-83D9F52975CC}"/>
    <cellStyle name="Normal 23 3" xfId="3071" xr:uid="{C0CE065F-1989-4EB9-B4C3-0FC040BD6879}"/>
    <cellStyle name="Normal 23 4" xfId="1243" xr:uid="{8058D5CB-D6D5-40A7-9A5A-D66A4E8DEF08}"/>
    <cellStyle name="Normal 230" xfId="3072" xr:uid="{D81F58CA-C6E6-43D4-A19A-34592334EE69}"/>
    <cellStyle name="Normal 231" xfId="3073" xr:uid="{971F3524-3204-4596-BA3E-CCE83602613F}"/>
    <cellStyle name="Normal 232" xfId="3074" xr:uid="{167794F1-4F68-471B-BED5-018295A38A72}"/>
    <cellStyle name="Normal 233" xfId="3075" xr:uid="{B9795EDC-2887-401B-853A-CBA86283E39C}"/>
    <cellStyle name="Normal 234" xfId="3076" xr:uid="{6724D324-44D5-4F5A-8288-DF7C6A352E1C}"/>
    <cellStyle name="Normal 235" xfId="263" xr:uid="{26E9689C-F244-4BE0-909A-032D64A5D2B1}"/>
    <cellStyle name="Normal 236" xfId="3834" xr:uid="{60499863-733F-4AD9-B132-F812396A962A}"/>
    <cellStyle name="Normal 237" xfId="3850" xr:uid="{5F77A6CA-55D2-44BF-903D-A4EC6FC426A7}"/>
    <cellStyle name="Normal 238" xfId="3853" xr:uid="{DE66DCA9-6671-4139-9C08-5B7B49C78A05}"/>
    <cellStyle name="Normal 239" xfId="3855" xr:uid="{EADE389E-2790-4AEE-B8DB-14F1356EC547}"/>
    <cellStyle name="Normal 24" xfId="111" xr:uid="{325736F5-42A3-4451-B93B-DFF77615AE4F}"/>
    <cellStyle name="Normal 24 2" xfId="228" xr:uid="{B0DE6886-2716-433A-9031-D47E66B7E0EC}"/>
    <cellStyle name="Normal 24 2 2" xfId="3077" xr:uid="{166B40BE-1258-4A9A-8C9C-5776E46075A8}"/>
    <cellStyle name="Normal 24 2 3" xfId="1246" xr:uid="{28B766A6-D91C-425B-B778-8D480E883674}"/>
    <cellStyle name="Normal 24 3" xfId="3078" xr:uid="{E39983C4-0DB0-40CC-8362-F87CB343AA94}"/>
    <cellStyle name="Normal 24 4" xfId="1245" xr:uid="{79A72765-96FC-470D-95CC-D2C893C92E58}"/>
    <cellStyle name="Normal 240" xfId="3858" xr:uid="{71B828A5-DAB0-46EC-BB05-BBD82A4E68BA}"/>
    <cellStyle name="Normal 241" xfId="3861" xr:uid="{96C8D54E-3C42-484F-B62D-491B7A2AEFB3}"/>
    <cellStyle name="Normal 242" xfId="3865" xr:uid="{167B7B45-54CE-496F-A081-89470A6792EE}"/>
    <cellStyle name="Normal 243" xfId="10" xr:uid="{62CA0438-5A41-4837-9A2E-EA7EB851D314}"/>
    <cellStyle name="Normal 244" xfId="3867" xr:uid="{619C92B0-0AC7-4FAC-AC2B-E197A7DB00A5}"/>
    <cellStyle name="Normal 245" xfId="3447" xr:uid="{BF7E5863-4970-4851-810D-2BA01B88AEF8}"/>
    <cellStyle name="Normal 25" xfId="116" xr:uid="{BBEF4533-2A53-4B00-8424-9894D02F524E}"/>
    <cellStyle name="Normal 25 2" xfId="233" xr:uid="{32BDEC86-7DD2-42C3-930F-FB3B77DB9722}"/>
    <cellStyle name="Normal 25 2 2" xfId="3079" xr:uid="{89900A03-14B1-4829-AF65-F62161230AA0}"/>
    <cellStyle name="Normal 25 2 3" xfId="1248" xr:uid="{6395BEC8-53DA-45D7-A61B-29435A5BCCE0}"/>
    <cellStyle name="Normal 25 3" xfId="3080" xr:uid="{3FCFC5C8-159C-4265-B70E-C241B8002E67}"/>
    <cellStyle name="Normal 25 4" xfId="1247" xr:uid="{F2DBA339-23E3-4C5E-B6EC-15C416F68099}"/>
    <cellStyle name="Normal 26" xfId="119" xr:uid="{F9927268-6F4B-4A6F-9506-EE5B0E537571}"/>
    <cellStyle name="Normal 26 2" xfId="236" xr:uid="{CC0B8F08-23AE-40EF-8E50-969E6BC34503}"/>
    <cellStyle name="Normal 26 2 2" xfId="3081" xr:uid="{85CF4824-5C2D-44A0-9BCD-46F132869352}"/>
    <cellStyle name="Normal 26 2 3" xfId="1250" xr:uid="{546E9D78-8875-4365-B97F-A9A90D66E8A7}"/>
    <cellStyle name="Normal 26 3" xfId="3082" xr:uid="{4E96B74B-1DF7-4708-BCCC-341E586A1A3E}"/>
    <cellStyle name="Normal 26 4" xfId="1249" xr:uid="{42D6E1EB-FDED-4369-B1E2-21384933DAD3}"/>
    <cellStyle name="Normal 27" xfId="122" xr:uid="{ABBCF589-7718-43D1-B2EE-208512E09F7B}"/>
    <cellStyle name="Normal 27 2" xfId="239" xr:uid="{1AC93DA7-4934-4480-8774-CA55B0C1CFF3}"/>
    <cellStyle name="Normal 27 2 2" xfId="3083" xr:uid="{8214E706-5A9D-40FE-ADFB-0E65B9206025}"/>
    <cellStyle name="Normal 27 2 3" xfId="1252" xr:uid="{4AF53BB7-5538-418B-8500-69DFF363022D}"/>
    <cellStyle name="Normal 27 3" xfId="3084" xr:uid="{9BD98990-6FCC-4741-98FE-9D1D3F6DA892}"/>
    <cellStyle name="Normal 27 4" xfId="1251" xr:uid="{7B7775ED-17F5-4A3B-85B2-4099F2DB2179}"/>
    <cellStyle name="Normal 28" xfId="146" xr:uid="{3790BD04-1392-4B58-88BA-D729F4FE771D}"/>
    <cellStyle name="Normal 28 2" xfId="1254" xr:uid="{BF9B21F3-FD1C-422B-A62D-18C213E7C898}"/>
    <cellStyle name="Normal 28 2 2" xfId="3085" xr:uid="{AE45CF52-DAA4-4133-990B-E7487F141047}"/>
    <cellStyle name="Normal 28 3" xfId="3086" xr:uid="{5E813A45-0B1B-4101-B6C1-D1A6469F9DE5}"/>
    <cellStyle name="Normal 28 4" xfId="1253" xr:uid="{76FD3E3D-947C-43A5-9C29-BB2ADE373974}"/>
    <cellStyle name="Normal 29" xfId="1255" xr:uid="{7FE38EC4-A28D-4CC2-BFD4-C4CB938D3998}"/>
    <cellStyle name="Normal 29 2" xfId="1648" xr:uid="{68D2BEB1-2869-4157-A8D8-DDCFD8D96B1D}"/>
    <cellStyle name="Normal 29 2 2" xfId="3087" xr:uid="{8B5B413C-4884-40E9-8CCD-7272A5CF3E81}"/>
    <cellStyle name="Normal 29 2 3" xfId="3518" xr:uid="{2B9FC776-94E8-461F-A35A-4C2EBAB7F836}"/>
    <cellStyle name="Normal 29 3" xfId="3088" xr:uid="{788039BB-EA5E-4BF1-B3E5-93C1D26766FC}"/>
    <cellStyle name="Normal 29 3 2" xfId="3519" xr:uid="{94EA39A9-9384-4B8B-84E0-2D9BE5D33D6D}"/>
    <cellStyle name="Normal 3" xfId="37" xr:uid="{9B3E9301-3251-4969-BD7A-8D1C14B84230}"/>
    <cellStyle name="Normal 3 10" xfId="1650" xr:uid="{4B028838-55B9-49AD-A6EF-380EED88206B}"/>
    <cellStyle name="Normal 3 11" xfId="3089" xr:uid="{61767317-9B6B-4ED5-A764-93770CEE8D82}"/>
    <cellStyle name="Normal 3 12" xfId="3520" xr:uid="{090B5B37-DCBD-4248-9164-BBD916C8BEF5}"/>
    <cellStyle name="Normal 3 13" xfId="1649" xr:uid="{2AC61DA9-2D57-481D-BBED-34F6C84461E1}"/>
    <cellStyle name="Normal 3 14" xfId="268" xr:uid="{59529F80-CC5B-4B37-B233-FBC578A0501F}"/>
    <cellStyle name="Normal 3 15" xfId="3846" xr:uid="{013216D9-E86D-44A3-B556-C4F1003144B3}"/>
    <cellStyle name="Normal 3 2" xfId="142" xr:uid="{A6127CE4-137B-411F-B15C-BD7935457031}"/>
    <cellStyle name="Normal 3 2 2" xfId="259" xr:uid="{6C013C1F-4E04-4A03-9B6F-FF21BF7C3CED}"/>
    <cellStyle name="Normal 3 2 2 2" xfId="3090" xr:uid="{DD87837F-ABD4-4485-BF8A-9D660EB0EDDD}"/>
    <cellStyle name="Normal 3 2 2 3" xfId="1257" xr:uid="{DFE9955A-2390-4B02-BC06-6E4C92E9BA40}"/>
    <cellStyle name="Normal 3 2 3" xfId="3091" xr:uid="{7F51C492-519C-4996-9813-0D5D3BA9CEF0}"/>
    <cellStyle name="Normal 3 2 4" xfId="1256" xr:uid="{0DB6072B-1594-4249-84DA-574CF9153373}"/>
    <cellStyle name="Normal 3 3" xfId="2" xr:uid="{D4343213-21B7-47C3-88AE-B47DCDF9886D}"/>
    <cellStyle name="Normal 3 3 2" xfId="1651" xr:uid="{A00CCFE7-BBCA-4E25-9187-BC59F6ADA20D}"/>
    <cellStyle name="Normal 3 3 2 2" xfId="3092" xr:uid="{E85A28ED-4965-44B8-8072-A26ADD863118}"/>
    <cellStyle name="Normal 3 3 2 2 2" xfId="3093" xr:uid="{9CB41826-5AA9-443D-AFA7-7C0ED2CEFE50}"/>
    <cellStyle name="Normal 3 3 2 3" xfId="3094" xr:uid="{8E60060B-EC54-4019-804D-ECCEA23D19E5}"/>
    <cellStyle name="Normal 3 3 2 4" xfId="3521" xr:uid="{257F37BA-4B47-47F8-B3AE-F0BF8258BB8D}"/>
    <cellStyle name="Normal 3 3 3" xfId="3095" xr:uid="{6703C762-2D1C-4B7C-9169-C8CE55E955C7}"/>
    <cellStyle name="Normal 3 3 3 2" xfId="3096" xr:uid="{753E78E9-9EF7-4343-B524-6427E1B69EED}"/>
    <cellStyle name="Normal 3 3 4" xfId="3097" xr:uid="{CED06717-FE63-4A3C-830C-B23D7FD0CBE7}"/>
    <cellStyle name="Normal 3 3 5" xfId="1258" xr:uid="{95A5B2A2-B95E-4249-A271-A695C1334D95}"/>
    <cellStyle name="Normal 3 4" xfId="1652" xr:uid="{AEF3557C-BC41-4BAF-92B2-21DE35A990A8}"/>
    <cellStyle name="Normal 3 5" xfId="1653" xr:uid="{4184F8F1-CA7F-4E11-ADC3-AF54110581C2}"/>
    <cellStyle name="Normal 3 6" xfId="1654" xr:uid="{9A126B77-396A-437A-ACA2-A8E9A86C13E4}"/>
    <cellStyle name="Normal 3 7" xfId="1655" xr:uid="{4D229520-4C78-4F98-AFB3-B87F308E26C3}"/>
    <cellStyle name="Normal 3 8" xfId="1656" xr:uid="{DCD61648-6BB0-476B-A74F-508B7050D616}"/>
    <cellStyle name="Normal 3 9" xfId="1657" xr:uid="{FECC2E0F-70C0-455E-936E-4F4331B9E9E4}"/>
    <cellStyle name="Normal 3_13 Review PBS Desember 2009" xfId="1658" xr:uid="{B7C262E9-41CA-4F23-BE0A-B1BA30F2D256}"/>
    <cellStyle name="Normal 30" xfId="1259" xr:uid="{BB6D56CB-48B0-42C1-BC7B-CC1E668A7185}"/>
    <cellStyle name="Normal 30 2" xfId="1260" xr:uid="{0CC6E299-DD3A-4D5B-8EDD-3E2B4DF4FD20}"/>
    <cellStyle name="Normal 30 2 2" xfId="3098" xr:uid="{CAA93E2A-CCBD-4FEE-A5A6-3FD80AF92385}"/>
    <cellStyle name="Normal 30 3" xfId="3099" xr:uid="{A65A63AC-BF0F-4A83-9863-DA313DCD609D}"/>
    <cellStyle name="Normal 31" xfId="1261" xr:uid="{51BEF7CE-E460-4172-A504-2436FBA95EA6}"/>
    <cellStyle name="Normal 31 2" xfId="1659" xr:uid="{E6F7F358-E161-455D-896C-7355A3B4B721}"/>
    <cellStyle name="Normal 31 2 2" xfId="3100" xr:uid="{1AAD7448-9B41-4C6B-86BF-47746767FC3A}"/>
    <cellStyle name="Normal 31 2 2 2" xfId="3101" xr:uid="{2E13FDDD-C49F-4E5D-986E-F59DEF012F9F}"/>
    <cellStyle name="Normal 31 2 3" xfId="3102" xr:uid="{12D0B992-332D-4A81-B3BE-97AC91A5FD36}"/>
    <cellStyle name="Normal 31 2 4" xfId="3522" xr:uid="{0CD5EF22-AAE8-4C3C-AFB8-3A09F7CDB4FE}"/>
    <cellStyle name="Normal 31 3" xfId="3103" xr:uid="{8B2356CA-FB26-417E-9D10-4F2990DC2A07}"/>
    <cellStyle name="Normal 31 3 2" xfId="3104" xr:uid="{E9C02D3C-C9D0-4C04-866B-C006622F0A71}"/>
    <cellStyle name="Normal 31 4" xfId="3105" xr:uid="{15742E8D-D2A8-4F8D-9EE1-0784E685B321}"/>
    <cellStyle name="Normal 313" xfId="40" xr:uid="{0CE3F194-6165-43D8-B866-D4446D15687C}"/>
    <cellStyle name="Normal 313 2" xfId="143" xr:uid="{72E0C94F-6A07-4CEB-8A8B-B777BBCC3794}"/>
    <cellStyle name="Normal 313 2 2" xfId="260" xr:uid="{509AD5E9-BFAB-43E7-9E18-D56185AE1FFA}"/>
    <cellStyle name="Normal 313 3" xfId="159" xr:uid="{C2C24C38-EF16-4767-8E9E-7B4186C0D1F9}"/>
    <cellStyle name="Normal 313 4" xfId="3847" xr:uid="{F2AA3758-B151-4FFF-9148-614F003FF9F8}"/>
    <cellStyle name="Normal 32" xfId="1262" xr:uid="{9C2E0B8F-0549-40B5-A85E-5BC4EBBF2761}"/>
    <cellStyle name="Normal 32 2" xfId="1263" xr:uid="{E35A8B95-5094-4F39-A890-230BE715C3C1}"/>
    <cellStyle name="Normal 32 2 2" xfId="3106" xr:uid="{BDAB57DE-BEC0-4E7E-81A2-1355D4DF2038}"/>
    <cellStyle name="Normal 32 3" xfId="3107" xr:uid="{CFC5EE3A-CB41-481C-92A6-198C724F7DE6}"/>
    <cellStyle name="Normal 33" xfId="1660" xr:uid="{48A8661D-65D7-4E52-BB80-E82B0FE602CC}"/>
    <cellStyle name="Normal 33 2" xfId="3108" xr:uid="{2A383ECF-47E5-4DFC-B57A-005AD5C69627}"/>
    <cellStyle name="Normal 33 2 2" xfId="3524" xr:uid="{70364223-1D38-4A06-80BD-DEDCA8E10947}"/>
    <cellStyle name="Normal 33 3" xfId="3523" xr:uid="{F60C417C-5E75-4792-9C2B-EB65AE8E360C}"/>
    <cellStyle name="Normal 34" xfId="1344" xr:uid="{E07F3540-CAA4-4F8E-8B3E-811E20524E77}"/>
    <cellStyle name="Normal 34 2" xfId="1715" xr:uid="{CE094516-C798-47EB-B953-3CE85AB543C4}"/>
    <cellStyle name="Normal 34 3" xfId="3109" xr:uid="{5A233AEB-FA59-45FC-8A21-17B4D7026F57}"/>
    <cellStyle name="Normal 35" xfId="1661" xr:uid="{FD9DEB61-2F5E-4714-BC1C-A5C8DF051EC2}"/>
    <cellStyle name="Normal 35 2" xfId="3110" xr:uid="{3947207B-D7C4-4DEB-AA98-3250C7F24FC0}"/>
    <cellStyle name="Normal 35 3" xfId="3525" xr:uid="{469C40CE-F0F0-4E8B-AE91-FF74FD81BAB9}"/>
    <cellStyle name="Normal 36" xfId="1662" xr:uid="{0D66FE67-7928-4CD8-880D-A4230DC9D10D}"/>
    <cellStyle name="Normal 36 2" xfId="3111" xr:uid="{8C477C58-F1FD-42CF-B404-6556449F7453}"/>
    <cellStyle name="Normal 36 3" xfId="3526" xr:uid="{67E72EBF-B646-4C67-AB0D-8DD7B6930667}"/>
    <cellStyle name="Normal 37" xfId="1663" xr:uid="{9F5DEA23-DD5C-4370-B0C7-66C001BC979D}"/>
    <cellStyle name="Normal 37 2" xfId="3112" xr:uid="{B4B24868-3DE7-4A59-8C06-CDF64557837E}"/>
    <cellStyle name="Normal 37 2 2" xfId="3528" xr:uid="{78FDF979-99D2-407A-84D3-4B07FDF4482D}"/>
    <cellStyle name="Normal 37 3" xfId="3527" xr:uid="{09EF4D93-01F6-41DB-83BB-8B20C8CE9EAD}"/>
    <cellStyle name="Normal 38" xfId="1664" xr:uid="{86D9B47D-09F5-4104-AD60-21E1E70858C8}"/>
    <cellStyle name="Normal 38 2" xfId="3113" xr:uid="{89E8962A-4DA1-413C-8D10-38CF1C3622ED}"/>
    <cellStyle name="Normal 38 3" xfId="3529" xr:uid="{5EAD80C7-B826-47D9-BE2B-09B07D854725}"/>
    <cellStyle name="Normal 39" xfId="1665" xr:uid="{12718C66-F6FC-4B81-924A-7BDBE971B2E8}"/>
    <cellStyle name="Normal 39 2" xfId="3114" xr:uid="{1E8FD21D-9579-47B9-A18F-D4DF63863FF7}"/>
    <cellStyle name="Normal 39 3" xfId="3530" xr:uid="{A27A0A00-1BCE-4F65-81D4-F431F2FE3E4E}"/>
    <cellStyle name="Normal 4" xfId="32" xr:uid="{11C6B3F1-0A03-425D-80C7-F2B846845BFA}"/>
    <cellStyle name="Normal 4 2" xfId="3115" xr:uid="{C4551D6D-1E8E-4D06-B420-603664856E42}"/>
    <cellStyle name="Normal 4 2 2" xfId="3737" xr:uid="{ED5AB7EA-882C-4CD0-B431-900D756E3B05}"/>
    <cellStyle name="Normal 4 2 3" xfId="3631" xr:uid="{9695863A-0C63-403A-AF9E-FA5BCC99FF99}"/>
    <cellStyle name="Normal 4 2 4" xfId="3911" xr:uid="{9FB87728-DCDF-4F05-BC86-BA0EBEB4379D}"/>
    <cellStyle name="Normal 4 3" xfId="3738" xr:uid="{5B7A8685-0DDE-4E0F-AF4B-32F63707D018}"/>
    <cellStyle name="Normal 4 4" xfId="1264" xr:uid="{990957DC-0D76-43D0-A67A-F2F9DDD25494}"/>
    <cellStyle name="Normal 4 5" xfId="3910" xr:uid="{8672538F-38A3-420E-8DF6-BA15EDCA2F27}"/>
    <cellStyle name="Normal 40" xfId="1666" xr:uid="{674C2C3C-A238-46DF-9FC3-C1BCF4FEB0F7}"/>
    <cellStyle name="Normal 40 2" xfId="3116" xr:uid="{57371442-8DDC-4983-A562-279A7E02993D}"/>
    <cellStyle name="Normal 40 3" xfId="3531" xr:uid="{66B2B6C1-035D-46F6-B135-1C9068DFAAEE}"/>
    <cellStyle name="Normal 41" xfId="1667" xr:uid="{967C0D63-0E5D-42CE-A970-6396D1B57E73}"/>
    <cellStyle name="Normal 41 2" xfId="3532" xr:uid="{842B664D-4DFD-42E7-933A-ED0B5F761A7D}"/>
    <cellStyle name="Normal 42" xfId="1668" xr:uid="{33F091FA-DC85-4ECB-B211-BAA7FC4A2BEE}"/>
    <cellStyle name="Normal 42 2" xfId="3117" xr:uid="{3C55B221-0FE8-4C62-B1B6-54CF1ADC784A}"/>
    <cellStyle name="Normal 42 3" xfId="3533" xr:uid="{341BD9E0-DDE1-437E-BE58-7D9FDA1CB955}"/>
    <cellStyle name="Normal 43" xfId="1669" xr:uid="{A74D93E6-1681-48BD-93A4-93BF54634481}"/>
    <cellStyle name="Normal 43 2" xfId="3118" xr:uid="{B0E3D13B-91D7-46C7-9790-4793028966F2}"/>
    <cellStyle name="Normal 43 3" xfId="3534" xr:uid="{6C3BC873-2D2E-4395-974F-BCB698D5E1EF}"/>
    <cellStyle name="Normal 44" xfId="1670" xr:uid="{D2B380F3-8B85-4D79-9721-7DC22E0F923B}"/>
    <cellStyle name="Normal 44 2" xfId="3535" xr:uid="{1B39878B-71E6-4C3E-A928-9C103CBC0FA8}"/>
    <cellStyle name="Normal 45" xfId="1671" xr:uid="{BA1AF60B-4513-4C1E-A8E8-5799B053C389}"/>
    <cellStyle name="Normal 45 2" xfId="3536" xr:uid="{7252EEFD-20B0-492B-B229-212E1A4A00AC}"/>
    <cellStyle name="Normal 46" xfId="1672" xr:uid="{D8F23694-B5FF-4D3B-BFCC-AEBE07C9D1F0}"/>
    <cellStyle name="Normal 47" xfId="266" xr:uid="{C909B32B-D836-4572-A8E7-8A1E2AFF5A32}"/>
    <cellStyle name="Normal 48" xfId="1673" xr:uid="{3B4095BC-B6B0-4010-940F-4ACB32FDFC24}"/>
    <cellStyle name="Normal 49" xfId="1674" xr:uid="{980BA064-4F61-4DE1-9751-D9064E06B35A}"/>
    <cellStyle name="Normal 5" xfId="42" xr:uid="{65A354CE-608A-47E8-97E5-665786D6BE6A}"/>
    <cellStyle name="Normal 5 2" xfId="144" xr:uid="{098D2A88-D2A6-4D2E-9819-36BBEB752E64}"/>
    <cellStyle name="Normal 5 2 2" xfId="261" xr:uid="{8A545B2F-E2D2-4634-94C9-D2495FEDC60D}"/>
    <cellStyle name="Normal 5 2 2 2" xfId="3119" xr:uid="{D5B14F27-CBF0-4F02-81FC-AA13F3604D9A}"/>
    <cellStyle name="Normal 5 2 3" xfId="1266" xr:uid="{3B064CDC-84CD-448D-A5A6-471C8106F8FC}"/>
    <cellStyle name="Normal 5 3" xfId="161" xr:uid="{70ACEAAE-0E3C-4673-B1ED-251F8C4217A7}"/>
    <cellStyle name="Normal 5 3 2" xfId="3739" xr:uid="{C192F671-7B4A-4EBD-857E-7AD45C871206}"/>
    <cellStyle name="Normal 5 3 3" xfId="3120" xr:uid="{782626CC-C6FF-48E7-AC1E-61F2E94C6BB3}"/>
    <cellStyle name="Normal 5 4" xfId="1265" xr:uid="{7B04D9EE-8C66-469A-BBF3-9FE982999DA1}"/>
    <cellStyle name="Normal 5 5" xfId="3848" xr:uid="{51885429-96BC-400C-95E3-92B5AA8B7C79}"/>
    <cellStyle name="Normal 50" xfId="1675" xr:uid="{5127885A-5AC7-439C-9CC6-7974D351EE10}"/>
    <cellStyle name="Normal 51" xfId="1676" xr:uid="{1B09EDD5-3C8B-4422-A359-8616D05F2E2D}"/>
    <cellStyle name="Normal 52" xfId="1677" xr:uid="{3619B909-D227-49CC-9EC7-55803D1372CC}"/>
    <cellStyle name="Normal 53" xfId="1678" xr:uid="{70B0C5B3-8447-4FB5-A3E0-BFA8250E480F}"/>
    <cellStyle name="Normal 54" xfId="1679" xr:uid="{F5F65339-A361-4A1E-A913-AB0AD1E8E4A4}"/>
    <cellStyle name="Normal 55" xfId="1680" xr:uid="{604A3B98-A416-4A39-BB9B-8B8B7F03D4D0}"/>
    <cellStyle name="Normal 56" xfId="1681" xr:uid="{5C664CAE-2A49-4304-BBEA-743549627596}"/>
    <cellStyle name="Normal 57" xfId="1682" xr:uid="{DC221958-1F21-47B1-9002-2511353D2879}"/>
    <cellStyle name="Normal 58" xfId="1683" xr:uid="{AF77D049-9DB9-4FEB-87B4-A97DE8DD07F1}"/>
    <cellStyle name="Normal 59" xfId="1684" xr:uid="{FA2E2E7B-E0B1-4472-AC58-0930D3706FF3}"/>
    <cellStyle name="Normal 6" xfId="45" xr:uid="{7482D9D4-488F-46F0-B3F2-68EB2D78ACDD}"/>
    <cellStyle name="Normal 6 2" xfId="164" xr:uid="{063F8981-693E-446B-B91F-1CEA352CE47E}"/>
    <cellStyle name="Normal 6 2 2" xfId="3740" xr:uid="{5AB9E0DD-9876-4602-984B-680FC6D2F0D8}"/>
    <cellStyle name="Normal 6 2 3" xfId="3632" xr:uid="{E69C37AB-FFC4-4F32-A162-451BB1284D4E}"/>
    <cellStyle name="Normal 6 2 4" xfId="3121" xr:uid="{D410AE10-B562-43F9-B935-F6645D82E8BC}"/>
    <cellStyle name="Normal 6 2 5" xfId="4011" xr:uid="{92410B1B-1D1A-43AB-ABCB-8D163A3FACE5}"/>
    <cellStyle name="Normal 6 3" xfId="3741" xr:uid="{9587EFEC-D162-4124-ADE0-759C3EBF9EB7}"/>
    <cellStyle name="Normal 6 4" xfId="1267" xr:uid="{8D3124CE-EBA1-426B-B9FC-291101C563EC}"/>
    <cellStyle name="Normal 6 5" xfId="3912" xr:uid="{5F93146F-7B71-46A9-93E9-5BA9A09BFFA1}"/>
    <cellStyle name="Normal 60" xfId="1709" xr:uid="{2E87AA24-ADB9-4D41-8997-9936D14A84A7}"/>
    <cellStyle name="Normal 60 2" xfId="3742" xr:uid="{37DDB8ED-C3AF-4E58-BF58-DDE4010E5323}"/>
    <cellStyle name="Normal 61" xfId="1707" xr:uid="{23FEC850-1B6F-4503-B074-6F24AA0D5492}"/>
    <cellStyle name="Normal 61 17" xfId="3448" xr:uid="{11DFF3DC-E940-4C83-A1B5-AEBAF65A2BDC}"/>
    <cellStyle name="Normal 62" xfId="3122" xr:uid="{9FE6D230-01A2-4919-B28B-60CFF51E42D8}"/>
    <cellStyle name="Normal 62 2" xfId="3743" xr:uid="{3DED414A-28AB-48C2-BF82-B652B4EFAABB}"/>
    <cellStyle name="Normal 63" xfId="3123" xr:uid="{66BF5371-ACF0-4C06-BB6B-E5E802D0FBC3}"/>
    <cellStyle name="Normal 63 2" xfId="3745" xr:uid="{9850FDED-C9D2-419E-A7BA-E2564A2E9BE0}"/>
    <cellStyle name="Normal 63 3" xfId="3744" xr:uid="{87FC1A83-3782-4259-937F-7E7AD0BAF7A0}"/>
    <cellStyle name="Normal 64" xfId="3124" xr:uid="{CDA09858-D5B8-436E-A1E9-6162341792D0}"/>
    <cellStyle name="Normal 64 2" xfId="3746" xr:uid="{FCF85BE7-0B90-47A4-9997-958B1B0CFF3A}"/>
    <cellStyle name="Normal 65" xfId="1708" xr:uid="{85C9AFB2-940E-4767-980E-2438DC7F7863}"/>
    <cellStyle name="Normal 66" xfId="3125" xr:uid="{F3C77C32-4B57-44A8-B415-13846EAD0FED}"/>
    <cellStyle name="Normal 66 2" xfId="3450" xr:uid="{2CCEC855-D055-477B-9C2B-912D03D3699C}"/>
    <cellStyle name="Normal 67" xfId="3126" xr:uid="{1D1C3271-E398-48DE-98FE-9474626D3EFD}"/>
    <cellStyle name="Normal 67 2" xfId="3642" xr:uid="{F9AFC430-11A2-4E9C-ADA6-BC3C35AC13D3}"/>
    <cellStyle name="Normal 68" xfId="269" xr:uid="{4B9A0E69-13B6-4065-AC1E-9291ABB487E0}"/>
    <cellStyle name="Normal 68 2" xfId="3747" xr:uid="{F4577EDF-B23F-494F-8028-2AC4076DEEDA}"/>
    <cellStyle name="Normal 68 3" xfId="3127" xr:uid="{9BB7A694-6479-4B32-A64B-29E0BEE06824}"/>
    <cellStyle name="Normal 69" xfId="3128" xr:uid="{A32D578B-8DD2-433F-9DC0-C944842391E9}"/>
    <cellStyle name="Normal 69 2" xfId="3748" xr:uid="{4937C52C-9C65-48CA-BC9D-FC517058EC8F}"/>
    <cellStyle name="Normal 7" xfId="48" xr:uid="{EA95C5D3-0375-41F5-92DE-FAF4668D2B64}"/>
    <cellStyle name="Normal 7 2" xfId="167" xr:uid="{57AA67A6-E2A0-438C-AAF3-EC28B5B332B0}"/>
    <cellStyle name="Normal 7 2 2" xfId="1270" xr:uid="{3AEDEE0A-1669-4B6A-8561-A1F1D6B9B346}"/>
    <cellStyle name="Normal 7 2 2 2" xfId="3129" xr:uid="{28CC079A-C234-4BCA-BE6F-919DE4A50E8C}"/>
    <cellStyle name="Normal 7 2 3" xfId="3130" xr:uid="{44C8AD4A-36C4-4E62-AC5B-3A3071182BE2}"/>
    <cellStyle name="Normal 7 2 4" xfId="1269" xr:uid="{F4F8AE57-ECC2-4F91-B0FD-B58FCBC8EE5C}"/>
    <cellStyle name="Normal 7 3" xfId="1271" xr:uid="{E180BE63-DA77-4D0F-8697-15B3ACE7E454}"/>
    <cellStyle name="Normal 7 3 2" xfId="3131" xr:uid="{476EB234-BD13-4038-82D1-E7AEB26B6669}"/>
    <cellStyle name="Normal 7 4" xfId="3132" xr:uid="{024BF9DF-6BF0-4B2D-AAC3-B30BDBFC9403}"/>
    <cellStyle name="Normal 7 5" xfId="1268" xr:uid="{9BA8553B-D547-4133-9C51-1EEBF5777AFE}"/>
    <cellStyle name="Normal 7_EITR IGI 020310" xfId="1272" xr:uid="{8E7E0943-42A3-4347-B3CB-A1504C8F5276}"/>
    <cellStyle name="Normal 70" xfId="3133" xr:uid="{F93CE23C-D5D6-43F3-9619-30A8B820305D}"/>
    <cellStyle name="Normal 70 2" xfId="3643" xr:uid="{E2D83E7E-D72D-478D-AFC0-B16DAED5D73E}"/>
    <cellStyle name="Normal 71" xfId="3134" xr:uid="{8CDC87B4-137B-4CA1-AABD-CD323105885B}"/>
    <cellStyle name="Normal 71 2" xfId="3794" xr:uid="{4630195D-A0BD-44C2-8D69-F9DD74082FD8}"/>
    <cellStyle name="Normal 72" xfId="3135" xr:uid="{6CA66C3B-90C8-4770-94B8-BAFA8511775C}"/>
    <cellStyle name="Normal 73" xfId="3136" xr:uid="{E1F8DEEB-C1C0-49D6-8872-253AFE94CDCF}"/>
    <cellStyle name="Normal 74" xfId="3137" xr:uid="{40DE7BD3-6BA4-4868-8396-D76509BCEFCA}"/>
    <cellStyle name="Normal 75" xfId="3138" xr:uid="{84076DB3-FCD6-4AE5-BA02-24E55982247B}"/>
    <cellStyle name="Normal 76" xfId="3139" xr:uid="{B9BCAE4B-5E6A-425E-B9BA-E4C481039AF9}"/>
    <cellStyle name="Normal 77" xfId="3140" xr:uid="{C4CDB03B-7D67-4070-AD09-28AB2788344B}"/>
    <cellStyle name="Normal 78" xfId="3141" xr:uid="{7DAD69DF-FC2F-4345-B1F9-28E7E5A0A3B9}"/>
    <cellStyle name="Normal 79" xfId="3142" xr:uid="{8500C9C2-1947-40AE-8BE5-F66F218E0EEB}"/>
    <cellStyle name="Normal 8" xfId="50" xr:uid="{33A24109-12F3-4EE3-8029-D0CB3A91B2E9}"/>
    <cellStyle name="Normal 8 2" xfId="60" xr:uid="{B22C9619-A243-4526-AA31-BE2C162DB4E2}"/>
    <cellStyle name="Normal 8 2 2" xfId="179" xr:uid="{41399BCE-8ACE-4B4B-922F-0980789E8068}"/>
    <cellStyle name="Normal 8 2 2 2" xfId="3143" xr:uid="{FB898210-031B-4D9C-A3D0-9E57A224CD76}"/>
    <cellStyle name="Normal 8 2 2 3" xfId="1275" xr:uid="{EC99A78A-71E7-4DC8-A846-9C85216A9A45}"/>
    <cellStyle name="Normal 8 2 3" xfId="3144" xr:uid="{4D0518A5-4972-4831-9211-9CF1059E60A5}"/>
    <cellStyle name="Normal 8 2 4" xfId="1274" xr:uid="{08EA5770-7D01-4903-8865-E7BE3C948B6F}"/>
    <cellStyle name="Normal 8 3" xfId="169" xr:uid="{A3D0AE89-3C04-4146-95BD-EBF5E6896EDD}"/>
    <cellStyle name="Normal 8 3 2" xfId="1685" xr:uid="{0404B2D2-1A36-4B61-B76C-A7261EA72730}"/>
    <cellStyle name="Normal 8 3 2 2" xfId="3145" xr:uid="{A92FB400-A3AE-42D8-932F-6D8BDFE4478A}"/>
    <cellStyle name="Normal 8 3 2 2 2" xfId="3146" xr:uid="{928F9EBB-3BCF-40D1-AD64-10ADD8D6617E}"/>
    <cellStyle name="Normal 8 3 2 3" xfId="3147" xr:uid="{EFD023FD-00E0-4BEE-B4AC-282AB56A908F}"/>
    <cellStyle name="Normal 8 3 2 4" xfId="3537" xr:uid="{8E00B517-D5F9-45C9-B24A-CA3F740A7209}"/>
    <cellStyle name="Normal 8 3 3" xfId="3148" xr:uid="{31519FBF-5451-44B9-85EA-4888BB66F232}"/>
    <cellStyle name="Normal 8 3 3 2" xfId="3149" xr:uid="{DCD054AD-0A86-4073-A7EA-3F712A83A974}"/>
    <cellStyle name="Normal 8 3 4" xfId="3150" xr:uid="{9DAE346D-44B7-430F-AA86-343534AE716B}"/>
    <cellStyle name="Normal 8 3 5" xfId="1276" xr:uid="{9283EE71-9E1A-4FE8-B097-CE6CA9907871}"/>
    <cellStyle name="Normal 8 4" xfId="1686" xr:uid="{5FA3ECC4-14F3-4330-B120-7CF098BEC19F}"/>
    <cellStyle name="Normal 8 4 2" xfId="3151" xr:uid="{EBD58D93-D21D-4B42-900E-47ACFF656B77}"/>
    <cellStyle name="Normal 8 4 3" xfId="3538" xr:uid="{5675A2B5-6ED3-4CC5-961D-7FF78B810728}"/>
    <cellStyle name="Normal 8 5" xfId="3152" xr:uid="{0BF9DD14-167B-479B-BF6F-90F609CF0914}"/>
    <cellStyle name="Normal 8 5 2" xfId="3539" xr:uid="{2B7E958F-95A7-4B66-BC86-85FBC9D49358}"/>
    <cellStyle name="Normal 8 6" xfId="1273" xr:uid="{CBF16BDE-E868-471C-97FE-7C4E29C2FF49}"/>
    <cellStyle name="Normal 80" xfId="3153" xr:uid="{FB4C6D8E-8228-442E-BF54-BF23F3206D91}"/>
    <cellStyle name="Normal 81" xfId="3154" xr:uid="{99344F44-EEF5-4405-A6C5-3900B2A00F34}"/>
    <cellStyle name="Normal 82" xfId="3155" xr:uid="{7E21474E-B16B-4B43-9A52-F651D102D1EC}"/>
    <cellStyle name="Normal 83" xfId="3156" xr:uid="{83194D44-CBD4-4DC2-B842-CEF7A150AC67}"/>
    <cellStyle name="Normal 84" xfId="3157" xr:uid="{4E7328FD-956A-4C16-ABAE-42543C32B3CA}"/>
    <cellStyle name="Normal 85" xfId="3158" xr:uid="{6A7CEB90-116E-484C-A90F-749D4F852B92}"/>
    <cellStyle name="Normal 86" xfId="3159" xr:uid="{6A8F7C41-FE1F-4661-9199-E4802332C1A0}"/>
    <cellStyle name="Normal 87" xfId="3160" xr:uid="{F4B1B768-3EAD-42EB-9E69-FD954A1CE13D}"/>
    <cellStyle name="Normal 88" xfId="3161" xr:uid="{DCF5AE15-30B3-4734-90B5-0FD752C20DD2}"/>
    <cellStyle name="Normal 89" xfId="3162" xr:uid="{AB7179DC-AF65-4F60-BAB1-839E9C3D6150}"/>
    <cellStyle name="Normal 9" xfId="52" xr:uid="{F8E1BB0C-25ED-4232-A5A5-0347C7C40362}"/>
    <cellStyle name="Normal 9 2" xfId="171" xr:uid="{00299F7A-A74F-428B-8F01-479D2C6D7373}"/>
    <cellStyle name="Normal 9 2 2" xfId="1279" xr:uid="{71D42021-7057-41B3-B1B7-82534A4483C5}"/>
    <cellStyle name="Normal 9 2 2 2" xfId="3163" xr:uid="{C92CABF9-7A5A-4627-8D0E-7BD01E2F867A}"/>
    <cellStyle name="Normal 9 2 3" xfId="3164" xr:uid="{162FB2B9-7507-4240-9AA3-7A0BE656523A}"/>
    <cellStyle name="Normal 9 2 4" xfId="1278" xr:uid="{B1C78467-77AE-4690-8952-D912AA712422}"/>
    <cellStyle name="Normal 9 3" xfId="1687" xr:uid="{1A328431-8456-421A-AE5D-3EE410F1B840}"/>
    <cellStyle name="Normal 9 3 2" xfId="3165" xr:uid="{72BD1841-7283-4960-99CC-536CFCF8C768}"/>
    <cellStyle name="Normal 9 3 2 2" xfId="3166" xr:uid="{1E773DDB-AF0F-4E33-9D22-CA680DA02780}"/>
    <cellStyle name="Normal 9 3 3" xfId="3167" xr:uid="{90A4DD61-5949-4E02-813E-2E7C6FB5209E}"/>
    <cellStyle name="Normal 9 3 4" xfId="3540" xr:uid="{59B006CA-51A6-4300-AA8A-534994FFC24F}"/>
    <cellStyle name="Normal 9 4" xfId="3168" xr:uid="{65E74DA2-4D5D-43C7-80CB-30164B08B9B9}"/>
    <cellStyle name="Normal 9 5" xfId="3169" xr:uid="{DBBE3941-7493-4835-87E7-909A3F410ED6}"/>
    <cellStyle name="Normal 9 6" xfId="1277" xr:uid="{9629A236-907C-4DDE-9EF1-E8D762392F75}"/>
    <cellStyle name="Normal 9_Estimasi PPH 21 KFCI FO edit 1" xfId="1280" xr:uid="{EEF1923E-2CA4-48D3-88ED-D0476094EF5B}"/>
    <cellStyle name="Normal 90" xfId="3170" xr:uid="{C7425FD1-0D65-46CA-A88E-016409C868C8}"/>
    <cellStyle name="Normal 90 2" xfId="3171" xr:uid="{7ACA7DFA-63CA-424C-A1E1-DA937C57ABB6}"/>
    <cellStyle name="Normal 90 3" xfId="3172" xr:uid="{C5836EDF-E74B-4799-B770-732871C3483E}"/>
    <cellStyle name="Normal 91" xfId="3173" xr:uid="{9730385D-B352-47C4-BFF6-4B2DC53A0F2C}"/>
    <cellStyle name="Normal 92" xfId="3174" xr:uid="{BAD84F5A-4BEE-414D-9832-403D63AB802A}"/>
    <cellStyle name="Normal 93" xfId="3175" xr:uid="{25E89098-1664-4AE2-805D-11CBFC32EDB1}"/>
    <cellStyle name="Normal 94" xfId="3176" xr:uid="{4C383A28-1486-4BD5-83B8-0976F7DFEDC3}"/>
    <cellStyle name="Normal 95" xfId="3177" xr:uid="{158BABDB-CC24-4218-AB43-05A14E95369A}"/>
    <cellStyle name="Normal 96" xfId="3178" xr:uid="{57823C53-BF3D-48C6-95C8-F39288C3207B}"/>
    <cellStyle name="Normal 97" xfId="3179" xr:uid="{3A5BECB1-60B0-4EFB-A36E-76941BD8CCE6}"/>
    <cellStyle name="Normal 98" xfId="3180" xr:uid="{9BCCFA72-D4B2-4CA3-9FA1-417667B75CA6}"/>
    <cellStyle name="Normal 99" xfId="3181" xr:uid="{953E0169-6171-47F4-9693-C5CE6346EAC4}"/>
    <cellStyle name="Note 10" xfId="3182" xr:uid="{5EAA21F0-EE0A-4068-8C98-97F5E5BF7185}"/>
    <cellStyle name="Note 11" xfId="3183" xr:uid="{F3EA2817-C174-439A-9A13-0B48EB54F0F0}"/>
    <cellStyle name="Note 12" xfId="3184" xr:uid="{00BECD05-D536-46A7-8390-E2757F91F91C}"/>
    <cellStyle name="Note 13" xfId="3185" xr:uid="{87F006DC-C579-4EFE-9867-F98AA0E59F4C}"/>
    <cellStyle name="Note 2" xfId="3186" xr:uid="{16A6D466-2084-49A4-A334-EF5C97640E99}"/>
    <cellStyle name="Note 2 2" xfId="3749" xr:uid="{BD6CA890-3FF4-44D6-8A05-13A9D554AF50}"/>
    <cellStyle name="Note 2 2 2" xfId="3798" xr:uid="{4BEEAABC-F4E5-4499-A7A2-E03CA92F7EA1}"/>
    <cellStyle name="Note 2 3" xfId="3633" xr:uid="{34107441-54C8-414C-8B83-3B4C2AC21247}"/>
    <cellStyle name="Note 2 4" xfId="3592" xr:uid="{5268A60E-C931-4AEE-93E1-C2F81681A581}"/>
    <cellStyle name="Note 3" xfId="3187" xr:uid="{609D9CE7-BBD1-470D-B396-1061EA097D27}"/>
    <cellStyle name="Note 4" xfId="3188" xr:uid="{02AEAD13-AF9D-4876-8E89-8BD50B9CAA62}"/>
    <cellStyle name="Note 5" xfId="3189" xr:uid="{B7E735BA-B01C-4E7C-90E7-B74EF512680D}"/>
    <cellStyle name="Note 6" xfId="3190" xr:uid="{6C1B8123-DB65-4794-91ED-8169220A2289}"/>
    <cellStyle name="Note 7" xfId="3191" xr:uid="{068E1803-00D4-4A7D-B77E-1BD5950AC595}"/>
    <cellStyle name="Note 8" xfId="3192" xr:uid="{14727D7F-B4C7-458A-82A6-CE450298F014}"/>
    <cellStyle name="Note 9" xfId="3193" xr:uid="{670AB4B8-5044-4C63-8E1A-29BA376B7F04}"/>
    <cellStyle name="Œ…‹æØ‚è [0.00]_pldt" xfId="3194" xr:uid="{C1E8940F-3538-4DE3-A959-43D94FB51B35}"/>
    <cellStyle name="Œ…‹æØ‚è_pldt" xfId="3195" xr:uid="{3290E3E3-2D97-49E3-A225-2AD55D111115}"/>
    <cellStyle name="Option_Added_Cont_Desc" xfId="3196" xr:uid="{B0AFD825-D0CB-42B2-9C99-8424BACEE45E}"/>
    <cellStyle name="Output 2" xfId="3197" xr:uid="{301E30FB-BFB8-4BC6-94D3-49FE62DC9D01}"/>
    <cellStyle name="Output 2 2" xfId="3634" xr:uid="{CFA06948-3F87-475E-9E4C-3441B1ABCEA0}"/>
    <cellStyle name="Output 2 3" xfId="3591" xr:uid="{ABE85311-04C8-4FD1-9F6E-3D95BCE050C6}"/>
    <cellStyle name="Output Amounts" xfId="1281" xr:uid="{4288B5C4-3445-4713-AEF1-8601A7051D65}"/>
    <cellStyle name="Output Amounts 2" xfId="3198" xr:uid="{C813B161-1730-4983-A979-845F9287856A}"/>
    <cellStyle name="Output Column Headings" xfId="1282" xr:uid="{8D608045-FC84-4BAA-9857-86D45AEBB90F}"/>
    <cellStyle name="Output Column Headings 2" xfId="3199" xr:uid="{261C54F7-39D0-4F5F-9A53-322CBC936871}"/>
    <cellStyle name="Output Line Items" xfId="1283" xr:uid="{C7073F64-0029-4740-8AEA-8C8BA2EB8701}"/>
    <cellStyle name="Output Line Items 2" xfId="3200" xr:uid="{05FA2BBB-F866-4D80-A400-00B86AD50ED1}"/>
    <cellStyle name="Output Report Heading" xfId="1284" xr:uid="{4EE1F844-94CC-42AC-BD56-ADEF992CF56A}"/>
    <cellStyle name="Output Report Heading 2" xfId="3201" xr:uid="{D13DE460-9BAA-4480-AC8F-3B2D72AE9D0C}"/>
    <cellStyle name="Output Report Title" xfId="1285" xr:uid="{563391BB-4901-4135-B2B9-2B6F28AE561F}"/>
    <cellStyle name="Output Report Title 2" xfId="3202" xr:uid="{CC7CD750-3CD5-45DB-8BE9-053C25C610B3}"/>
    <cellStyle name="ParaBirimi [0]_RESULTS" xfId="3203" xr:uid="{3907EE7E-1962-440A-ACD8-F9057494D220}"/>
    <cellStyle name="ParaBirimi_RESULTS" xfId="3204" xr:uid="{D4632EF6-580A-46B9-83B9-276130F65FB6}"/>
    <cellStyle name="Percent (0)" xfId="1286" xr:uid="{A73CA648-9763-41D6-863F-BB2E12DFE499}"/>
    <cellStyle name="Percent (0) 2" xfId="1287" xr:uid="{50F8F6B3-11B0-49AC-92BC-A47C7C739E4B}"/>
    <cellStyle name="Percent (0) 2 2" xfId="3205" xr:uid="{797002C1-2927-4459-B0C5-31B03117E969}"/>
    <cellStyle name="Percent (0) 3" xfId="3206" xr:uid="{A6FF54AA-6A3E-49CB-9AC7-DB560353DC04}"/>
    <cellStyle name="Percent [0]" xfId="3207" xr:uid="{4F2345CF-594A-4163-BDD0-CE116A424BB5}"/>
    <cellStyle name="Percent [00]" xfId="3208" xr:uid="{6C70BE2E-7442-4CC2-B788-DB26C20A63B4}"/>
    <cellStyle name="Percent [2]" xfId="1288" xr:uid="{372BB94A-567F-4A81-BCA1-4E1FD0996EE5}"/>
    <cellStyle name="Percent [2] 2" xfId="1289" xr:uid="{2F0027DF-79C4-442F-8431-495A7C45772D}"/>
    <cellStyle name="Percent [2] 2 2" xfId="3209" xr:uid="{57C234F4-47C1-4DDC-8E35-63485FFA62DD}"/>
    <cellStyle name="Percent [2] 3" xfId="3210" xr:uid="{50E47793-8FBC-482B-AEF9-DADDC159B178}"/>
    <cellStyle name="Percent 10" xfId="3750" xr:uid="{22277FC1-8EE1-4D43-9273-25E4A0D2ADB1}"/>
    <cellStyle name="Percent 11" xfId="3833" xr:uid="{38A4F376-9F4F-4F1B-9237-C0C5255480B0}"/>
    <cellStyle name="Percent 12" xfId="39" xr:uid="{B618248B-6517-42B2-AD51-9B8ED2A62BFA}"/>
    <cellStyle name="Percent 2" xfId="28" xr:uid="{99C3460A-983F-4118-9610-99D6257DBE28}"/>
    <cellStyle name="Percent 2 2" xfId="1290" xr:uid="{7236C8A1-12A4-4BB7-BC44-CE8AEAC21148}"/>
    <cellStyle name="Percent 2 2 2" xfId="1291" xr:uid="{5A28A646-21A9-4957-AF8E-FFD80BACE098}"/>
    <cellStyle name="Percent 2 2 2 2" xfId="3211" xr:uid="{D47550A2-EBF2-459E-A816-076E904AC213}"/>
    <cellStyle name="Percent 2 2 3" xfId="3212" xr:uid="{E494A469-2D29-4613-B29F-203427FC3402}"/>
    <cellStyle name="Percent 2 3" xfId="1292" xr:uid="{E48012F8-947C-4B52-A54F-A0C6D2B8D71A}"/>
    <cellStyle name="Percent 2 3 2" xfId="3213" xr:uid="{9F8DC8B1-E14B-4637-8B3C-8415468531C7}"/>
    <cellStyle name="Percent 2 4" xfId="18" xr:uid="{81C916F7-7E07-4904-829A-C038B8C431BD}"/>
    <cellStyle name="Percent 2 4 2" xfId="3214" xr:uid="{08D9134F-6439-46C8-9609-4F81F9C08FBE}"/>
    <cellStyle name="Percent 3" xfId="30" xr:uid="{AC14D93C-5FD1-4CEE-841D-11D69FF2207A}"/>
    <cellStyle name="Percent 3 2" xfId="145" xr:uid="{D3299C2A-6C1C-4B19-ADDF-38DB1F34853E}"/>
    <cellStyle name="Percent 3 2 2" xfId="262" xr:uid="{CB2BD8C2-123B-4F70-A039-F674D68BB244}"/>
    <cellStyle name="Percent 3 2 2 2" xfId="3215" xr:uid="{18BEF32C-4C35-4A10-AB27-0FBE55C90097}"/>
    <cellStyle name="Percent 3 2 3" xfId="1294" xr:uid="{908AA7E2-1BA7-41CF-BA8C-3DDE1E306F83}"/>
    <cellStyle name="Percent 3 3" xfId="154" xr:uid="{3253485E-3BBA-4A04-80C3-01C90317D671}"/>
    <cellStyle name="Percent 3 3 2" xfId="3216" xr:uid="{093AB4E7-7C4B-4AF1-AAE8-6D2DBE919535}"/>
    <cellStyle name="Percent 3 4" xfId="1293" xr:uid="{68B8A4A6-D8AE-45DF-8EB9-E48B67D4DEFA}"/>
    <cellStyle name="Percent 3 5" xfId="3851" xr:uid="{B67EB075-5937-4772-A333-813BED4E8D50}"/>
    <cellStyle name="Percent 4" xfId="1295" xr:uid="{047529C1-1BAD-4357-9295-11FE08429AED}"/>
    <cellStyle name="Percent 4 2" xfId="1296" xr:uid="{B1E1AB54-9B40-419D-B3D0-EB66CAB4B04B}"/>
    <cellStyle name="Percent 4 2 2" xfId="3217" xr:uid="{F3CC4BE2-F538-46AE-8ED5-E07830A71896}"/>
    <cellStyle name="Percent 4 3" xfId="3218" xr:uid="{28C05924-32A9-48EC-A044-F29FB67B6084}"/>
    <cellStyle name="Percent 5" xfId="1338" xr:uid="{93CDC6F0-A307-42B7-AB7A-F4E986837CD6}"/>
    <cellStyle name="Percent 5 2" xfId="3219" xr:uid="{852CC9A7-C74E-43A9-BEB1-689BB41AE9E0}"/>
    <cellStyle name="Percent 6" xfId="3220" xr:uid="{695D1D2E-8A14-4C09-AA99-8BD6E2D6920E}"/>
    <cellStyle name="Percent 6 2" xfId="3221" xr:uid="{0B9DA892-E133-4C0D-8C73-FF96D839BA37}"/>
    <cellStyle name="Percent 7" xfId="3222" xr:uid="{A88BA508-E95B-4A91-86DD-42B758A6A589}"/>
    <cellStyle name="Percent 7 2" xfId="3223" xr:uid="{531B5273-4D46-4423-BD57-A2A7FB27DFA5}"/>
    <cellStyle name="Percent 8" xfId="3224" xr:uid="{48971779-2877-4087-96FA-6D0DEC9ECC17}"/>
    <cellStyle name="Percent 8 2" xfId="3225" xr:uid="{4E1875A1-E8BE-48BE-801F-CD67FEE38F4F}"/>
    <cellStyle name="Percent 9" xfId="3226" xr:uid="{DD947356-5494-4C7F-A7E6-E202F8823A15}"/>
    <cellStyle name="PERCENTAGE" xfId="1297" xr:uid="{CE0B6AA7-3AEE-492F-BD1C-D8223F63F74F}"/>
    <cellStyle name="PERCENTAGE 2" xfId="3227" xr:uid="{40FA5E98-2968-4921-9138-8A91DE0DA044}"/>
    <cellStyle name="Preliminary_Data" xfId="3228" xr:uid="{B821406A-6917-4906-944E-17B1D62D2E94}"/>
    <cellStyle name="PrePop Currency (0)" xfId="3229" xr:uid="{705327E1-20B9-4B8D-B688-89D97D85A332}"/>
    <cellStyle name="PrePop Currency (2)" xfId="3230" xr:uid="{40F31FBA-98E3-4A1A-B37A-36EE2D3880D9}"/>
    <cellStyle name="PrePop Units (0)" xfId="3231" xr:uid="{76844C91-30A6-488D-804F-D80658921D67}"/>
    <cellStyle name="PrePop Units (1)" xfId="3232" xr:uid="{EE0195B8-9AA7-4721-9303-C03D4A41D7E7}"/>
    <cellStyle name="PrePop Units (2)" xfId="3233" xr:uid="{ACFA849D-3F43-4CD3-99CA-57B031887C52}"/>
    <cellStyle name="Prices_Data" xfId="3234" xr:uid="{838C7D93-0702-4F0F-B922-9DBB63DD2B57}"/>
    <cellStyle name="PSChar" xfId="1298" xr:uid="{AADF67FB-82A1-498D-8EEA-ABBF614941D5}"/>
    <cellStyle name="PSChar 2" xfId="3235" xr:uid="{E0243920-CD06-446B-BD4E-AA50A47FB6B2}"/>
    <cellStyle name="PSDate" xfId="3236" xr:uid="{FBCC729F-8823-4814-81D7-51576D982F6F}"/>
    <cellStyle name="PSDec" xfId="1299" xr:uid="{E649A042-FE8A-4A07-ADEE-3CE2B337F572}"/>
    <cellStyle name="PSDec 2" xfId="3237" xr:uid="{16189555-3CEA-4858-B4CF-83B55352E245}"/>
    <cellStyle name="PSHeading" xfId="3238" xr:uid="{86D2DA23-FD73-4020-A867-2CD2DDE344D2}"/>
    <cellStyle name="PSInt" xfId="1300" xr:uid="{EEC452DC-423E-48C3-A41C-6A41CBC1F234}"/>
    <cellStyle name="PSInt 2" xfId="3239" xr:uid="{94573A51-E6D8-455E-9556-516DE415131D}"/>
    <cellStyle name="PSSpacer" xfId="3240" xr:uid="{2B7B3F3E-8954-4A16-A1AC-8B30B3CCECCC}"/>
    <cellStyle name="question" xfId="1301" xr:uid="{6F321A7E-C6C1-444C-9EF2-8ECA3D9E193D}"/>
    <cellStyle name="question 2" xfId="3241" xr:uid="{0796A782-36E8-4AD1-8AEF-41DDCA335707}"/>
    <cellStyle name="R?" xfId="3242" xr:uid="{A18E2611-090D-4E43-BD6D-E72D9023E46F}"/>
    <cellStyle name="R? 2" xfId="3243" xr:uid="{BD9617B3-98E4-4ECA-B391-A2311B35A437}"/>
    <cellStyle name="RevList" xfId="1302" xr:uid="{526C1AA4-1B73-419E-A5C1-DDF25ED7FD79}"/>
    <cellStyle name="RevList 2" xfId="1303" xr:uid="{F3859BA3-9EE8-4AFB-8B3B-55CB27D815CD}"/>
    <cellStyle name="RevList 2 2" xfId="3244" xr:uid="{0AC1C199-3105-4073-99A2-6F5D03B99414}"/>
    <cellStyle name="RevList 3" xfId="3245" xr:uid="{548EA4FC-E2D9-4561-AC6D-0644E1C7EB74}"/>
    <cellStyle name="RowLevel_1_laroux" xfId="3246" xr:uid="{C05FBA48-E65A-467E-9FED-5FD1E5DF45F2}"/>
    <cellStyle name="S0" xfId="1304" xr:uid="{63332E5C-DCDB-4AFD-ADC8-A79E6E7580A0}"/>
    <cellStyle name="S0 2" xfId="1688" xr:uid="{E94BEBD4-9EC0-4E04-B69F-CF94C03B2417}"/>
    <cellStyle name="S0 2 2" xfId="3541" xr:uid="{D74CCDE0-693D-4C2F-B6A9-EDCD72834517}"/>
    <cellStyle name="S0 2 3" xfId="3913" xr:uid="{61E311B0-8691-4F1F-BC09-1DC2F2CE312C}"/>
    <cellStyle name="S0 3" xfId="3247" xr:uid="{A773A001-9477-4F23-8F4F-933C527270FF}"/>
    <cellStyle name="S0 3 2" xfId="3751" xr:uid="{76D27405-8854-439C-9688-0B1AA501CBFE}"/>
    <cellStyle name="S0 3 3" xfId="3914" xr:uid="{95465446-F880-4438-9B44-A848C3518ACB}"/>
    <cellStyle name="S0 4" xfId="3248" xr:uid="{47D3FCAA-C6E6-4428-80DA-EFF935ED288E}"/>
    <cellStyle name="S0_Sheet2" xfId="3915" xr:uid="{4D7D363A-B72E-4BD4-873F-687177E330A8}"/>
    <cellStyle name="S1" xfId="1305" xr:uid="{69E5F773-21B1-4536-8495-54E7095D1214}"/>
    <cellStyle name="S1 2" xfId="1306" xr:uid="{11E508D8-656C-404B-8AAD-00A6C53115BF}"/>
    <cellStyle name="S1 2 2" xfId="3249" xr:uid="{8AE5D865-EAE6-4D61-8B4B-07E7D9C63EC6}"/>
    <cellStyle name="S1 2 3" xfId="3916" xr:uid="{271C86E0-98ED-418B-9EE2-3D3251C29B40}"/>
    <cellStyle name="S1 3" xfId="1689" xr:uid="{65E711AD-D4BF-48BD-B141-93B143D9D633}"/>
    <cellStyle name="S1 3 2" xfId="3542" xr:uid="{AEACA744-8CBD-49D8-A5C3-17D6374DF00B}"/>
    <cellStyle name="S1 3 3" xfId="3917" xr:uid="{BB102978-93FE-469F-AAEB-A72B8AB659D0}"/>
    <cellStyle name="S1 4" xfId="3250" xr:uid="{79AFD9E5-D01A-495B-9EAE-FE1A5D99946F}"/>
    <cellStyle name="S1 4 2" xfId="3752" xr:uid="{CC271386-5CDF-4868-A406-9791973072E4}"/>
    <cellStyle name="S1 5" xfId="3251" xr:uid="{726A8836-D5AE-463C-9475-3830047F6921}"/>
    <cellStyle name="S1_Sheet2" xfId="3918" xr:uid="{5D089736-45EC-4770-AB7F-D5B12B520B45}"/>
    <cellStyle name="S10" xfId="1307" xr:uid="{4A27A0D4-1FA6-4F25-B89E-CD7BD525582D}"/>
    <cellStyle name="S10 2" xfId="1308" xr:uid="{245DF3DC-AE58-4EC9-8F6A-8E574729039A}"/>
    <cellStyle name="S10 2 2" xfId="3252" xr:uid="{1CB2FAAA-9A9F-48BC-8203-3E1DD7F192A0}"/>
    <cellStyle name="S10 2 3" xfId="3881" xr:uid="{D0BAB419-4767-41BB-88BB-B643F8822E1B}"/>
    <cellStyle name="S10 3" xfId="1690" xr:uid="{F7251151-2EA8-421F-A60F-BA11514A299F}"/>
    <cellStyle name="S10 3 2" xfId="3543" xr:uid="{9FA1E16D-8BDB-41F3-AF77-54DBFD3257E2}"/>
    <cellStyle name="S10 3 2 2" xfId="3919" xr:uid="{6B0F5EAF-B89D-4EFD-A574-588E553A5288}"/>
    <cellStyle name="S10 3 3" xfId="3888" xr:uid="{5EF6405C-6501-4E7B-8C1A-DA5CF9C2FAC4}"/>
    <cellStyle name="S10 4" xfId="3253" xr:uid="{AE3132E1-FB44-4783-8351-054D06EC420B}"/>
    <cellStyle name="S10 4 2" xfId="3544" xr:uid="{BDCE3AC4-233D-4C3C-BF90-F9AE1D96EDD1}"/>
    <cellStyle name="S10 4 3" xfId="3920" xr:uid="{0EB1BA2B-92B5-4E14-95AF-D87AE4F717F5}"/>
    <cellStyle name="S10 5" xfId="3254" xr:uid="{E8E127E4-E655-4CEF-BE4A-78A6D51F52AD}"/>
    <cellStyle name="S10 5 2" xfId="4016" xr:uid="{3EE31670-CB7D-4EF8-821B-8EF5A5B651C7}"/>
    <cellStyle name="S10 6" xfId="3255" xr:uid="{7C4CD1BE-7A29-4D83-8B09-C722F53E24B3}"/>
    <cellStyle name="S10 7" xfId="4021" xr:uid="{1E1188F1-DB81-4583-B6BD-0818DB631284}"/>
    <cellStyle name="S10_Sheet2" xfId="3921" xr:uid="{CA8DB239-9358-4086-81E0-F1357CE9A7F3}"/>
    <cellStyle name="S11" xfId="1309" xr:uid="{99E1BB01-A494-42A0-9A32-45287E085C96}"/>
    <cellStyle name="S11 2" xfId="1310" xr:uid="{7BD61BF2-14D2-4B12-916A-1DC74718B4D0}"/>
    <cellStyle name="S11 2 2" xfId="3256" xr:uid="{1C6B40CC-7FF7-416A-91CE-72F0B9EA5463}"/>
    <cellStyle name="S11 2 3" xfId="3882" xr:uid="{9AA9CDC9-694F-4FBB-B1A6-77E82D329C60}"/>
    <cellStyle name="S11 3" xfId="1691" xr:uid="{2A7DACD3-B445-4C44-8247-62F3A672C5A6}"/>
    <cellStyle name="S11 3 2" xfId="3545" xr:uid="{5BFCEE7D-92AF-4F5B-814D-CF1513D19055}"/>
    <cellStyle name="S11 3 3" xfId="3889" xr:uid="{E86471AE-0499-4B92-B8D1-DD338CF95177}"/>
    <cellStyle name="S11 3 4" xfId="4026" xr:uid="{F58FC3D9-67C0-4544-BE44-FDEE9956DFE0}"/>
    <cellStyle name="S11 4" xfId="3257" xr:uid="{36F24308-1B60-4394-BDA8-5A57AB60EB01}"/>
    <cellStyle name="S11 4 2" xfId="3546" xr:uid="{82218B02-65E8-4792-835D-6A5DB43C705E}"/>
    <cellStyle name="S11 5" xfId="3258" xr:uid="{29602C74-292D-4C0C-95EE-DBBBEA01E262}"/>
    <cellStyle name="S11 6" xfId="3259" xr:uid="{2B72E39C-2D20-4F3B-AF28-3F1E2229F3D0}"/>
    <cellStyle name="S11 7" xfId="4022" xr:uid="{FAB10CDE-C2E6-4CC4-AE51-1D0F2188431B}"/>
    <cellStyle name="S12" xfId="1311" xr:uid="{189612DF-6C0C-48F8-A863-42C21BA193A8}"/>
    <cellStyle name="S12 2" xfId="1312" xr:uid="{80F26482-1F7E-4489-8438-3AF1EFAFFDA9}"/>
    <cellStyle name="S12 2 2" xfId="3260" xr:uid="{CF50748D-D29C-403E-B8EB-24D46C3A264E}"/>
    <cellStyle name="S12 2 3" xfId="3890" xr:uid="{8B785769-EC11-403F-929B-9FECF5CE3F0A}"/>
    <cellStyle name="S12 3" xfId="3261" xr:uid="{CF900ADC-08F5-4103-8162-A8BD29139368}"/>
    <cellStyle name="S12 3 2" xfId="3547" xr:uid="{BED51602-A0DE-4A02-B09A-89FD158BEE95}"/>
    <cellStyle name="S12 4" xfId="3262" xr:uid="{76541E2D-1229-46A5-B864-CE06C6B22FB6}"/>
    <cellStyle name="S12 5" xfId="4023" xr:uid="{E08C975B-AF0E-4DF0-AEED-5ADEBCE2A28E}"/>
    <cellStyle name="S13" xfId="1313" xr:uid="{EE7F12B1-9D4A-46AE-A9F0-973C543C5A5C}"/>
    <cellStyle name="S13 2" xfId="1314" xr:uid="{DD891971-32BA-4D8C-8EEC-DC023FE86D8D}"/>
    <cellStyle name="S13 2 2" xfId="3263" xr:uid="{D3CDB3F8-D573-4045-B760-88D675E1821B}"/>
    <cellStyle name="S13 3" xfId="3264" xr:uid="{F4F2FD05-E4C9-4E13-872B-B108F090192C}"/>
    <cellStyle name="S13 3 2" xfId="3548" xr:uid="{C537C512-A8D0-4F45-BEAB-F11581613BD4}"/>
    <cellStyle name="S13 4" xfId="3891" xr:uid="{EA24B348-E63F-46C1-9641-C225238527B5}"/>
    <cellStyle name="S13 5" xfId="4024" xr:uid="{62A8F4F8-F19C-4016-973A-4B0E77528023}"/>
    <cellStyle name="S14" xfId="1315" xr:uid="{CB4707CE-326F-4B98-AC05-4C3EB1A65E6B}"/>
    <cellStyle name="S14 2" xfId="3265" xr:uid="{08A3E171-CA14-4410-96EA-FC4D0AF0DACD}"/>
    <cellStyle name="S14 2 2" xfId="3753" xr:uid="{7C3BADC3-7F50-4914-8006-AE9ED40ECC4E}"/>
    <cellStyle name="S14 3" xfId="4025" xr:uid="{ADCBF35F-1A39-46CB-90C8-34965B4B6158}"/>
    <cellStyle name="S15" xfId="1316" xr:uid="{C9C338D7-8765-4E51-ABC6-C60D506CA653}"/>
    <cellStyle name="S15 2" xfId="3266" xr:uid="{9A6846D2-2DF1-4E26-BE38-F27AC62BE833}"/>
    <cellStyle name="S19" xfId="1716" xr:uid="{A27B11E1-2031-4532-9A55-698DCE597B0F}"/>
    <cellStyle name="S2" xfId="1317" xr:uid="{B55A6D51-0153-472E-A9E5-659C0CD54FDC}"/>
    <cellStyle name="S2 2" xfId="1692" xr:uid="{39D9D7DC-9A33-4BF0-9B2E-796498B5AB8A}"/>
    <cellStyle name="S2 2 2" xfId="3549" xr:uid="{9DA792A1-7A12-44FA-9489-E25671350EC4}"/>
    <cellStyle name="S2 2 3" xfId="3922" xr:uid="{D0A78E06-1A91-4771-8967-D59E8B2EC448}"/>
    <cellStyle name="S2 3" xfId="3267" xr:uid="{14FF3AF8-3A53-4C7D-B2EE-2E2BC59C1B97}"/>
    <cellStyle name="S2 3 2" xfId="3754" xr:uid="{588F9CC7-D2CC-46B4-8117-1B51F9935656}"/>
    <cellStyle name="S2 3 3" xfId="3923" xr:uid="{039BB35B-08CC-4D36-8988-0E13F51E86DF}"/>
    <cellStyle name="S2 4" xfId="3268" xr:uid="{78ADD6AC-017D-46C9-81FA-9294D8CE0C89}"/>
    <cellStyle name="S2_Sheet2" xfId="3924" xr:uid="{4E625AD1-54E0-4FCD-A0C7-186C908F5374}"/>
    <cellStyle name="S3" xfId="6" xr:uid="{BA9E8D6B-6D9E-476F-AD97-5C69836BC27D}"/>
    <cellStyle name="S3 2" xfId="1319" xr:uid="{946DDFE8-C15F-4043-927D-FD1E1BC04012}"/>
    <cellStyle name="S3 2 2" xfId="3269" xr:uid="{E4184542-29B3-4E64-8067-C7E3F64523F7}"/>
    <cellStyle name="S3 2 2 2" xfId="3925" xr:uid="{3C6F1549-5934-4BA9-83D6-98911F3BB855}"/>
    <cellStyle name="S3 2 3" xfId="3874" xr:uid="{0C846A3A-E5B5-43F3-8691-0094AC14036C}"/>
    <cellStyle name="S3 3" xfId="1693" xr:uid="{1E4BD737-C76E-4CD4-8480-6320C9DCF45C}"/>
    <cellStyle name="S3 3 2" xfId="3550" xr:uid="{1FD1BEF3-B1F5-42D8-BD83-07781A7A754F}"/>
    <cellStyle name="S3 3 3" xfId="3926" xr:uid="{6B9E897B-1712-4D4C-8346-F12CEED10DC0}"/>
    <cellStyle name="S3 4" xfId="3270" xr:uid="{75130F2F-6C9C-4DF0-B112-D0AFED56E7C7}"/>
    <cellStyle name="S3 4 2" xfId="3755" xr:uid="{3C9E010F-F735-4921-9A4E-9E0D43B23630}"/>
    <cellStyle name="S3 4 3" xfId="3927" xr:uid="{7C03D665-C504-4BA6-B868-3FF12C07B0AA}"/>
    <cellStyle name="S3 5" xfId="3271" xr:uid="{64903251-277D-40F3-8F48-1243D642C0C7}"/>
    <cellStyle name="S3 5 2" xfId="4012" xr:uid="{21FFD264-F282-4172-A06F-A75A55F9F351}"/>
    <cellStyle name="S3 6" xfId="1318" xr:uid="{8D5E77A3-7032-4E7B-BFAF-D6A98FB75DCB}"/>
    <cellStyle name="S3 7" xfId="3873" xr:uid="{658A3535-CFEC-4809-97BC-659D580DA599}"/>
    <cellStyle name="S3_10. Sales Recap Oct 2021 Rev. 02" xfId="3928" xr:uid="{AB7A27B6-3C99-4587-A188-DE0D8B2136B9}"/>
    <cellStyle name="S4" xfId="1320" xr:uid="{C95BAA45-8E1E-4674-9E79-7193A3AFA95A}"/>
    <cellStyle name="S4 2" xfId="1321" xr:uid="{A8C9DD82-74AD-44D0-9C10-C89D55E463D6}"/>
    <cellStyle name="S4 2 2" xfId="3272" xr:uid="{65037DEF-A62D-46B4-8D34-05E46B76EBE5}"/>
    <cellStyle name="S4 2 3" xfId="3929" xr:uid="{184E4A6B-A14E-43C0-96D0-12AA74D762E5}"/>
    <cellStyle name="S4 3" xfId="1694" xr:uid="{C501E50E-2E33-40C0-8588-89F0DE5D89D4}"/>
    <cellStyle name="S4 3 2" xfId="3551" xr:uid="{2BBBF47F-D8D8-46A9-92B7-CA8DB0F5C810}"/>
    <cellStyle name="S4 3 3" xfId="3930" xr:uid="{578B21F9-96D2-45D4-A948-1ACDCA5C5862}"/>
    <cellStyle name="S4 4" xfId="3273" xr:uid="{B0CDF956-E4CB-4467-977A-75596CEA2E90}"/>
    <cellStyle name="S4 4 2" xfId="3756" xr:uid="{4676D43B-FF81-44DD-A0F8-BFBD42928420}"/>
    <cellStyle name="S4 4 3" xfId="3931" xr:uid="{B1C06791-3BA0-43C1-82D1-5950134FE118}"/>
    <cellStyle name="S4 5" xfId="3274" xr:uid="{AEC752D0-4050-4137-B539-C0622413FDD7}"/>
    <cellStyle name="S4 5 2" xfId="4013" xr:uid="{C6E0D3DD-FA63-432B-9FC2-E5FBA68D7272}"/>
    <cellStyle name="S4_10. Sales Recap Oct 2021 Rev. 02" xfId="3932" xr:uid="{B7F126BB-8DBB-4D94-B029-710B4AB034DE}"/>
    <cellStyle name="S5" xfId="1322" xr:uid="{FF955AE3-B0D1-4898-826F-41637639225E}"/>
    <cellStyle name="S5 2" xfId="1323" xr:uid="{1039980A-654A-46D9-89FE-B7E4B0EF9ACE}"/>
    <cellStyle name="S5 2 2" xfId="3275" xr:uid="{BCBDB2E8-AEF8-4400-9BD7-A71F060D17C7}"/>
    <cellStyle name="S5 2 2 2" xfId="3934" xr:uid="{EBD25535-E1D5-403E-B624-6B41ED0B76BE}"/>
    <cellStyle name="S5 2 3" xfId="3933" xr:uid="{83C065B2-28D9-4B8E-A244-DFAFED789E60}"/>
    <cellStyle name="S5 3" xfId="1695" xr:uid="{34D07E1D-5068-4862-8ABF-2852BE143EFE}"/>
    <cellStyle name="S5 3 2" xfId="3552" xr:uid="{F8A8C3AB-676E-47E1-A142-CC9ABF2192D3}"/>
    <cellStyle name="S5 3 3" xfId="3935" xr:uid="{3B98FD41-B784-4981-84D5-F7C71CBA5DD9}"/>
    <cellStyle name="S5 4" xfId="3276" xr:uid="{D2C77062-841F-464E-B8B7-66F40B96794B}"/>
    <cellStyle name="S5 4 2" xfId="3553" xr:uid="{C62729B2-D122-4661-84DA-18807FBDCEFE}"/>
    <cellStyle name="S5 4 3" xfId="3895" xr:uid="{1D538AE2-A67C-41B6-8EE0-AB728ABE169F}"/>
    <cellStyle name="S5 5" xfId="3277" xr:uid="{E5E29DC4-D96A-4581-A73E-0584951133BE}"/>
    <cellStyle name="S5 5 2" xfId="4014" xr:uid="{6D2581BB-E66A-4365-B47A-07D125960D12}"/>
    <cellStyle name="S5 6" xfId="3278" xr:uid="{BDF26BC7-09F8-42C9-B99E-5CEBE11C43D3}"/>
    <cellStyle name="S5 7" xfId="3875" xr:uid="{B9D4BF05-E953-48CC-BF3F-972831524A5F}"/>
    <cellStyle name="S5_10. Sales Recap Oct 2021 Rev. 02" xfId="3936" xr:uid="{9C9A69DD-106F-40CB-9CA7-6473DA98AA19}"/>
    <cellStyle name="S6" xfId="1324" xr:uid="{96238E9E-2B4D-463B-8EB8-5043BD57AE77}"/>
    <cellStyle name="S6 10" xfId="3937" xr:uid="{1B2B3FC5-91DD-43A0-8E61-74378B69A2A2}"/>
    <cellStyle name="S6 11" xfId="3872" xr:uid="{82AB92F4-AA64-48BD-85BE-F1D100C4828A}"/>
    <cellStyle name="S6 12" xfId="4018" xr:uid="{B6C332FF-4090-47F5-8AF0-E42B9D36DE95}"/>
    <cellStyle name="S6 2" xfId="1696" xr:uid="{FC0A0C2A-7E00-4847-B771-8898D525D79D}"/>
    <cellStyle name="S6 2 2" xfId="3554" xr:uid="{CEE90FFD-F5BF-4D85-BF0A-CF0051434220}"/>
    <cellStyle name="S6 2 2 2" xfId="3939" xr:uid="{9E7EEEC5-6DC3-4A67-97FF-58838203F2AF}"/>
    <cellStyle name="S6 2 2 3" xfId="3940" xr:uid="{60A880E9-1E3E-4359-9E52-0B96F59E9B61}"/>
    <cellStyle name="S6 2 2 4" xfId="3938" xr:uid="{7FD8A108-BB53-4A11-94D3-B23F4569BDAB}"/>
    <cellStyle name="S6 2 3" xfId="3941" xr:uid="{1C02EBA4-A215-43D0-BC93-9EA0520D3985}"/>
    <cellStyle name="S6 2 4" xfId="3942" xr:uid="{79202BCC-C94A-4056-B6AA-694EBD481F1A}"/>
    <cellStyle name="S6 2 5" xfId="3943" xr:uid="{1EF72FD3-40FB-4F82-9FBE-E224FBE8F1FE}"/>
    <cellStyle name="S6 2 6" xfId="3944" xr:uid="{A9B720D7-A795-44D1-9BF3-FF6F936F4409}"/>
    <cellStyle name="S6 2 7" xfId="3876" xr:uid="{43347A85-72D0-4975-A405-B84791E24301}"/>
    <cellStyle name="S6 3" xfId="3279" xr:uid="{4EE4FD3D-A767-45FD-BF8A-8D1C5DC97D56}"/>
    <cellStyle name="S6 3 2" xfId="3555" xr:uid="{9630B22E-2FF0-4C51-987B-BAA320DE539E}"/>
    <cellStyle name="S6 3 3" xfId="3945" xr:uid="{532F39A4-27C1-4C18-BA39-7A0288B108B3}"/>
    <cellStyle name="S6 4" xfId="3280" xr:uid="{D8D972F3-8A32-4882-95C7-2F3105F877BF}"/>
    <cellStyle name="S6 4 2" xfId="3946" xr:uid="{12DC1070-A7AB-4C5D-9AF4-BA9804BA8394}"/>
    <cellStyle name="S6 5" xfId="3281" xr:uid="{138C9489-6FA3-4A8D-AF8E-8BF37E86653E}"/>
    <cellStyle name="S6 5 2" xfId="3947" xr:uid="{1CE3D859-7D9B-4ADB-96D6-B9A32D212CD5}"/>
    <cellStyle name="S6 6" xfId="3948" xr:uid="{874B82EF-8A7C-4630-8D7F-7BF592BC8F74}"/>
    <cellStyle name="S6 7" xfId="3949" xr:uid="{0F5D3EBC-EF3C-4E49-9B0F-A70CD2BDE6A3}"/>
    <cellStyle name="S6 8" xfId="3950" xr:uid="{6F0A7B5D-3780-4B2C-A1F5-2DF33DB7E50E}"/>
    <cellStyle name="S6 9" xfId="3951" xr:uid="{31064F40-28C7-44DD-9E2D-A98A972097E3}"/>
    <cellStyle name="S6_Sheet2" xfId="3952" xr:uid="{3C1D1298-1E06-41CE-8588-3C036294BE69}"/>
    <cellStyle name="S7" xfId="1325" xr:uid="{737E5832-AE21-480C-9F6E-553271C6E757}"/>
    <cellStyle name="S7 10" xfId="3877" xr:uid="{EF5DD570-323A-4550-83B9-DAAB6C242036}"/>
    <cellStyle name="S7 11" xfId="4019" xr:uid="{DAAC8DAD-C48A-46C7-896B-7611D2875E6D}"/>
    <cellStyle name="S7 2" xfId="1326" xr:uid="{1A987FBC-2C8E-47B7-BE37-02B5B6E0CE50}"/>
    <cellStyle name="S7 2 2" xfId="3282" xr:uid="{405F69C8-9BC1-4F6B-838B-7C640F4889D3}"/>
    <cellStyle name="S7 2 2 2" xfId="3955" xr:uid="{899AE555-68A1-46C2-A628-D7DD37CCE0C7}"/>
    <cellStyle name="S7 2 2 3" xfId="3956" xr:uid="{358DE11C-5918-485C-B4A6-1968FC40B214}"/>
    <cellStyle name="S7 2 2 4" xfId="3954" xr:uid="{62652516-1D86-49AA-A9D9-72F7205EAF9A}"/>
    <cellStyle name="S7 2 3" xfId="3957" xr:uid="{5784EBDE-9213-43DA-9E32-1A2BC74D13E7}"/>
    <cellStyle name="S7 2 4" xfId="3958" xr:uid="{0C30DF42-A7A3-4426-BE99-5D7E82B4B621}"/>
    <cellStyle name="S7 2 5" xfId="3959" xr:uid="{3B552FBE-EE05-4A61-98FD-2F071757B525}"/>
    <cellStyle name="S7 2 6" xfId="3960" xr:uid="{538FFF41-E2C0-4123-A16A-5FA5F174A75E}"/>
    <cellStyle name="S7 2 7" xfId="3953" xr:uid="{93592695-37A1-4985-B260-9C2A91D01EAC}"/>
    <cellStyle name="S7 2 8" xfId="3884" xr:uid="{AB0E9DE0-E1D2-4BD0-8206-4AE5C906FF52}"/>
    <cellStyle name="S7 3" xfId="1343" xr:uid="{85855E25-81EF-46DF-A16D-CA86AE643D24}"/>
    <cellStyle name="S7 3 2" xfId="3961" xr:uid="{077944AA-ADF0-424A-BC75-528BEA230C5A}"/>
    <cellStyle name="S7 4" xfId="3283" xr:uid="{B2B234CB-08DD-4668-949F-96F33FDDFF96}"/>
    <cellStyle name="S7 4 2" xfId="3556" xr:uid="{D157EC8F-999E-456E-A80B-FF212E62C43A}"/>
    <cellStyle name="S7 4 3" xfId="3962" xr:uid="{513D7FA1-46C8-4A3C-9AD8-FE0AFB858426}"/>
    <cellStyle name="S7 5" xfId="3284" xr:uid="{B1D4726C-C694-4AE6-AECB-05313A406AD2}"/>
    <cellStyle name="S7 5 2" xfId="3963" xr:uid="{7F6C3A7F-2C78-4C81-A717-501C8AAA8C62}"/>
    <cellStyle name="S7 6" xfId="3285" xr:uid="{9504C7C4-F3E4-4574-B9CE-B9A30B209513}"/>
    <cellStyle name="S7 6 2" xfId="3964" xr:uid="{832D12AD-BB5D-448C-AC14-9A9F42B3DBA1}"/>
    <cellStyle name="S7 7" xfId="3965" xr:uid="{E17D897A-34AC-4D3E-B2ED-9A4E22E25A03}"/>
    <cellStyle name="S7 8" xfId="3966" xr:uid="{62D7083D-F2B0-4A76-9DA5-A1A1FA6B1B7D}"/>
    <cellStyle name="S7 9" xfId="3967" xr:uid="{E1115B53-4941-41B7-885D-16D4F551EFE7}"/>
    <cellStyle name="S7_Sheet2" xfId="3968" xr:uid="{C9893541-4C33-4356-8304-73113921770B}"/>
    <cellStyle name="S8" xfId="1327" xr:uid="{6F98D181-CC5F-4E43-AC83-231A69FCFA74}"/>
    <cellStyle name="S8 10" xfId="3893" xr:uid="{54BF0A5D-DF3E-4272-AB78-351BFFDE30FD}"/>
    <cellStyle name="S8 11" xfId="3871" xr:uid="{51A98A5F-8677-4FD0-9EDD-7C05D270105C}"/>
    <cellStyle name="S8 12" xfId="4020" xr:uid="{8A850FC0-B2C5-4FDE-A8FC-8661D1C3826D}"/>
    <cellStyle name="S8 2" xfId="1328" xr:uid="{3E08F8ED-3D37-4CED-A1B1-D779BFF602D6}"/>
    <cellStyle name="S8 2 2" xfId="3286" xr:uid="{8031484B-79A9-4658-BFD0-A0129ECE9DDB}"/>
    <cellStyle name="S8 2 2 2" xfId="3971" xr:uid="{29A3160B-BAA8-44A1-B813-2F96AA4A6D4A}"/>
    <cellStyle name="S8 2 2 3" xfId="3972" xr:uid="{26E7DF05-22AA-4ABE-A6C9-1727C89BAC40}"/>
    <cellStyle name="S8 2 2 4" xfId="3970" xr:uid="{87E27512-6C6C-4F83-80F0-FC89D984AB80}"/>
    <cellStyle name="S8 2 3" xfId="3973" xr:uid="{FF214AE4-8D01-46F9-B644-AE9B4F7D442E}"/>
    <cellStyle name="S8 2 4" xfId="3974" xr:uid="{B036D33C-0A20-403C-9137-7B8012E89DCB}"/>
    <cellStyle name="S8 2 5" xfId="3975" xr:uid="{A3EA9840-375A-4ED9-883A-F3B7E3E3A18A}"/>
    <cellStyle name="S8 2 6" xfId="3976" xr:uid="{707CD3F4-ACE1-4E28-84BF-E64B9181CB13}"/>
    <cellStyle name="S8 2 7" xfId="3969" xr:uid="{9C836650-F442-4715-B9FD-586F3AAA7AB9}"/>
    <cellStyle name="S8 2 8" xfId="3878" xr:uid="{68F6F2F7-5864-4B79-830C-2D6C966539EA}"/>
    <cellStyle name="S8 3" xfId="1697" xr:uid="{207EEFAB-8C4F-4CDC-8EA5-07565E7EBA4C}"/>
    <cellStyle name="S8 3 2" xfId="3557" xr:uid="{D26C5AF7-A794-4BFF-B6B9-057316A80CFB}"/>
    <cellStyle name="S8 3 2 2" xfId="3977" xr:uid="{89E3B18A-A75B-486F-820C-97DE540E738E}"/>
    <cellStyle name="S8 3 3" xfId="3883" xr:uid="{38C430F7-C10E-455D-894A-DA2A30C64FBB}"/>
    <cellStyle name="S8 4" xfId="3287" xr:uid="{5C254162-8B40-417A-81BD-30AC361D579D}"/>
    <cellStyle name="S8 4 2" xfId="3558" xr:uid="{5D6A755F-83E3-4C52-A1CC-C8DEB81450FD}"/>
    <cellStyle name="S8 4 2 2" xfId="3978" xr:uid="{C556338E-14C2-42D7-A52E-569860C106EE}"/>
    <cellStyle name="S8 4 3" xfId="3885" xr:uid="{77858AF0-D09B-442F-BB46-1596AAE94392}"/>
    <cellStyle name="S8 5" xfId="3288" xr:uid="{5E421B91-A046-420D-A242-0E7BE8D84FE0}"/>
    <cellStyle name="S8 5 2" xfId="3979" xr:uid="{75F01708-ADB0-4E6F-A3A1-49B07D5C53CC}"/>
    <cellStyle name="S8 6" xfId="3289" xr:uid="{81EE5A10-8FC4-4662-88B3-CE0B09C12C2B}"/>
    <cellStyle name="S8 6 2" xfId="3980" xr:uid="{E3207C72-9787-4D57-B862-110A6524A5C8}"/>
    <cellStyle name="S8 7" xfId="3290" xr:uid="{0A4655F0-8D5A-4E9C-8CD9-1A867526620D}"/>
    <cellStyle name="S8 7 2" xfId="3981" xr:uid="{AD898A20-BD9A-45C3-9456-FB38AFA4AE3D}"/>
    <cellStyle name="S8 8" xfId="3982" xr:uid="{F15CC43B-C470-4DD4-8B6D-ABCF7C4A064A}"/>
    <cellStyle name="S8 9" xfId="3983" xr:uid="{F3D47CCB-6ED5-491E-9AAB-58E198C82C73}"/>
    <cellStyle name="S8_Sheet2" xfId="3984" xr:uid="{5EB9A75F-D0D0-4D5C-ACC7-21823AEDD18B}"/>
    <cellStyle name="S9" xfId="1329" xr:uid="{9196B28D-F749-4FBD-9DBD-A4B9E98A445C}"/>
    <cellStyle name="S9 10" xfId="3985" xr:uid="{DE28CDB5-3AAE-48AA-9602-143114DCB275}"/>
    <cellStyle name="S9 2" xfId="1698" xr:uid="{F958506C-B3AA-4310-AE73-D646259E0401}"/>
    <cellStyle name="S9 2 2" xfId="3559" xr:uid="{3DE03CBE-A629-4421-8F50-6B4FC32502F7}"/>
    <cellStyle name="S9 2 2 2" xfId="3987" xr:uid="{9CC5B97B-7824-425B-A6B5-65754FC14B5C}"/>
    <cellStyle name="S9 2 2 2 2" xfId="3988" xr:uid="{EA3DADB3-102F-41B1-AB16-D74475980C04}"/>
    <cellStyle name="S9 2 2 2 3" xfId="3989" xr:uid="{44462485-E34F-4BAE-9581-5726ECDD23BB}"/>
    <cellStyle name="S9 2 2 3" xfId="3990" xr:uid="{2FAFE994-56F6-4656-8E13-2BB66ED4C37D}"/>
    <cellStyle name="S9 2 2 4" xfId="3991" xr:uid="{7B1C246E-2DE4-431B-94D8-376CD2C1E13B}"/>
    <cellStyle name="S9 2 2 5" xfId="3992" xr:uid="{51321482-749A-4286-9E75-CDCE11AA74FE}"/>
    <cellStyle name="S9 2 2 6" xfId="3993" xr:uid="{617BCC99-D378-439F-8BC5-FEEAD3E3D85C}"/>
    <cellStyle name="S9 2 2 7" xfId="3986" xr:uid="{B681BEF2-47AE-4E47-8F55-6E021E4A5EA0}"/>
    <cellStyle name="S9 2 2 8" xfId="3892" xr:uid="{A2781CCA-E8EF-4300-8103-CCB5F2717E82}"/>
    <cellStyle name="S9 2 3" xfId="3994" xr:uid="{53649E76-767B-4391-9512-9AAE9725A7DA}"/>
    <cellStyle name="S9 2 4" xfId="3995" xr:uid="{67780DFE-E1FB-401E-B5C9-0C1EFA7BE33E}"/>
    <cellStyle name="S9 2 5" xfId="3996" xr:uid="{BB9C7A7F-5ED3-4808-B7C5-9C0DEBA624F5}"/>
    <cellStyle name="S9 2 6" xfId="3997" xr:uid="{13259C21-F81D-42FA-9141-CF0A036BB858}"/>
    <cellStyle name="S9 2 7" xfId="3894" xr:uid="{99E9BD89-19D0-4685-97AB-8C63E6963D06}"/>
    <cellStyle name="S9 2 8" xfId="3879" xr:uid="{732F64DD-B377-4D73-A8E3-E545D8953308}"/>
    <cellStyle name="S9 3" xfId="3291" xr:uid="{77F1D3B4-65CD-4472-B0FA-47FC2AACA050}"/>
    <cellStyle name="S9 3 2" xfId="3560" xr:uid="{E4E56F46-631F-4086-82A3-5B5FA44F588F}"/>
    <cellStyle name="S9 3 2 2" xfId="3998" xr:uid="{0E7D2254-20B1-41AD-9F12-E15719B941DE}"/>
    <cellStyle name="S9 3 3" xfId="3880" xr:uid="{0E1B7D8F-0D34-4459-AF8F-2BD359CE7520}"/>
    <cellStyle name="S9 4" xfId="3292" xr:uid="{DA308E41-C721-49F5-9ED9-92E7415C2635}"/>
    <cellStyle name="S9 4 2" xfId="3999" xr:uid="{D12B1DB4-8846-4DA9-95E0-D6EF96371704}"/>
    <cellStyle name="S9 4 3" xfId="3886" xr:uid="{67D1148D-D8F2-4539-A849-68F205D4B974}"/>
    <cellStyle name="S9 5" xfId="3293" xr:uid="{8888A434-A6CF-450C-8F69-FBC594A22C04}"/>
    <cellStyle name="S9 5 2" xfId="4000" xr:uid="{DEF87F51-BC36-4304-8281-6CE50FF34446}"/>
    <cellStyle name="S9 5 3" xfId="3887" xr:uid="{3B800BFF-C05F-4A14-9609-1A2238EB3133}"/>
    <cellStyle name="S9 6" xfId="3294" xr:uid="{57712152-D9B5-44ED-8AA3-E4FCD9ED45A4}"/>
    <cellStyle name="S9 6 2" xfId="4001" xr:uid="{95CA3000-CB10-45CC-8DCF-036DF682528F}"/>
    <cellStyle name="S9 7" xfId="3295" xr:uid="{D5D05A05-5F08-412B-BC1F-5DFD42016082}"/>
    <cellStyle name="S9 7 2" xfId="4002" xr:uid="{93432B55-F618-49ED-93D5-084C5E37CEC7}"/>
    <cellStyle name="S9 8" xfId="4003" xr:uid="{A163CC88-8C5D-476B-A7AA-303A63471645}"/>
    <cellStyle name="S9 9" xfId="4004" xr:uid="{004562DB-A5B7-463A-8E27-D0DF8B8B3D09}"/>
    <cellStyle name="S9_10. Sales Recap Oct 2021 Rev. 02" xfId="4005" xr:uid="{19051CCC-AEFD-4044-AAF2-CEC248FB3CE9}"/>
    <cellStyle name="SAPBEXaggData" xfId="3296" xr:uid="{28F04A78-9DD9-415F-9E18-D743ABB42F24}"/>
    <cellStyle name="SAPBEXaggData 2" xfId="3757" xr:uid="{C0B24D67-4A94-4AFA-B826-16C1AEAAFDD0}"/>
    <cellStyle name="SAPBEXaggData 2 2" xfId="3799" xr:uid="{4F37BEB2-99FF-4303-B17E-A43BF806F915}"/>
    <cellStyle name="SAPBEXaggData 3" xfId="3590" xr:uid="{F6511FA9-00AC-4583-A225-0A5A03C01AB3}"/>
    <cellStyle name="SAPBEXaggDataEmph" xfId="3297" xr:uid="{D15B0DEB-C556-4115-905E-BFDAE79FC8E4}"/>
    <cellStyle name="SAPBEXaggDataEmph 2" xfId="3758" xr:uid="{2605F4C9-E674-46C0-BF47-3ADAFC6EF6DF}"/>
    <cellStyle name="SAPBEXaggDataEmph 2 2" xfId="3800" xr:uid="{C8DA01B9-156B-4E85-90AD-DAA9E72FB64D}"/>
    <cellStyle name="SAPBEXaggDataEmph 3" xfId="3589" xr:uid="{6F8F64A3-8137-4F3F-B333-F4B8DB26DB90}"/>
    <cellStyle name="SAPBEXaggItem" xfId="3298" xr:uid="{54C80E96-B87B-478F-811C-21A855D43B44}"/>
    <cellStyle name="SAPBEXaggItem 2" xfId="3759" xr:uid="{4D0C046F-05E9-40A3-AD14-D7022DA3A679}"/>
    <cellStyle name="SAPBEXaggItem 2 2" xfId="3801" xr:uid="{B09C7B87-7B9B-493C-A8EF-AA3DF73D5E64}"/>
    <cellStyle name="SAPBEXaggItem 3" xfId="3588" xr:uid="{F899D4CE-75D6-4176-9919-042E6F798018}"/>
    <cellStyle name="SAPBEXaggItemX" xfId="3299" xr:uid="{82178495-AEA2-4A5C-A929-11BD3835BCB3}"/>
    <cellStyle name="SAPBEXaggItemX 2" xfId="3760" xr:uid="{43C62FC9-CAA3-468D-A4EF-7B712AE12E30}"/>
    <cellStyle name="SAPBEXaggItemX 2 2" xfId="3802" xr:uid="{3492716E-EBAF-4810-8A20-3FDCFC93E1ED}"/>
    <cellStyle name="SAPBEXaggItemX 3" xfId="3587" xr:uid="{04E6D627-00F9-4AF8-83A6-45ACE81162FF}"/>
    <cellStyle name="SAPBEXchaText" xfId="3300" xr:uid="{8EB6AEED-E0FF-4C63-90E2-237FB2BA7B87}"/>
    <cellStyle name="SAPBEXexcBad7" xfId="3301" xr:uid="{0D05E469-EAB6-4F53-A3B8-0D8382F4B642}"/>
    <cellStyle name="SAPBEXexcBad7 2" xfId="3761" xr:uid="{A10B0524-5687-4291-A43D-EBEE26AD190D}"/>
    <cellStyle name="SAPBEXexcBad7 2 2" xfId="3803" xr:uid="{73D11211-A8C1-47B8-91C7-0B9E9DB468D2}"/>
    <cellStyle name="SAPBEXexcBad7 3" xfId="3586" xr:uid="{AA08EA13-720D-4692-A28D-EBEA94541786}"/>
    <cellStyle name="SAPBEXexcBad8" xfId="3302" xr:uid="{B8AE35B0-2FC8-47D6-94E0-807E6DB946F9}"/>
    <cellStyle name="SAPBEXexcBad8 2" xfId="3762" xr:uid="{860C93E5-3453-40F1-B263-0F4EFA4721EF}"/>
    <cellStyle name="SAPBEXexcBad8 2 2" xfId="3804" xr:uid="{2E9AEA99-F261-46AF-9FDF-A2D088E7302A}"/>
    <cellStyle name="SAPBEXexcBad8 3" xfId="3585" xr:uid="{4DDF8906-085D-44F3-8A3A-AAF918BC3083}"/>
    <cellStyle name="SAPBEXexcBad9" xfId="3303" xr:uid="{0CA0264A-2F98-4EA9-960D-3A611170D691}"/>
    <cellStyle name="SAPBEXexcBad9 2" xfId="3763" xr:uid="{778F8E63-7A52-49A2-ADAE-562B90A9126C}"/>
    <cellStyle name="SAPBEXexcBad9 2 2" xfId="3805" xr:uid="{5800CD8D-A172-42F4-AB5A-A468769C2178}"/>
    <cellStyle name="SAPBEXexcBad9 3" xfId="3584" xr:uid="{1A51231F-60D6-4A5F-85E7-447D94223D79}"/>
    <cellStyle name="SAPBEXexcCritical4" xfId="3304" xr:uid="{7E81CA42-8687-4B9E-80B1-C125B53498AE}"/>
    <cellStyle name="SAPBEXexcCritical4 2" xfId="3764" xr:uid="{4D7E7486-E80A-4870-A716-A3E71438F594}"/>
    <cellStyle name="SAPBEXexcCritical4 2 2" xfId="3806" xr:uid="{95D2AF89-E7E6-42CF-8A4D-78A40942639C}"/>
    <cellStyle name="SAPBEXexcCritical4 3" xfId="3583" xr:uid="{9A005982-0A57-473D-9891-FF4BDBB6BBC8}"/>
    <cellStyle name="SAPBEXexcCritical5" xfId="3305" xr:uid="{CC6BE451-B59F-4928-B8C5-579EBF947147}"/>
    <cellStyle name="SAPBEXexcCritical5 2" xfId="3765" xr:uid="{FDD4139A-02CE-4CF0-A4F2-F11126DF3BC5}"/>
    <cellStyle name="SAPBEXexcCritical5 2 2" xfId="3807" xr:uid="{A0364045-ABCC-4403-B407-7C58139B0290}"/>
    <cellStyle name="SAPBEXexcCritical5 3" xfId="3582" xr:uid="{DC6F2E8B-297B-4117-8522-56E9D1A0B07B}"/>
    <cellStyle name="SAPBEXexcCritical6" xfId="3306" xr:uid="{C5509C0A-C973-413F-8E5E-EB02A5C70DA1}"/>
    <cellStyle name="SAPBEXexcCritical6 2" xfId="3766" xr:uid="{A9FECDCD-0A49-46C7-9C55-933D844343AD}"/>
    <cellStyle name="SAPBEXexcCritical6 2 2" xfId="3808" xr:uid="{4B8DBA8E-DA06-48D6-BC57-ABAA081AEA31}"/>
    <cellStyle name="SAPBEXexcCritical6 3" xfId="3581" xr:uid="{09B8457A-BAF8-4C06-823A-29BA8C26DAC8}"/>
    <cellStyle name="SAPBEXexcGood1" xfId="3307" xr:uid="{9CA98329-95C8-49F9-B3E8-613AC2D4B30F}"/>
    <cellStyle name="SAPBEXexcGood1 2" xfId="3767" xr:uid="{726AF156-69C3-46BB-BC3E-85DAA853D121}"/>
    <cellStyle name="SAPBEXexcGood1 2 2" xfId="3809" xr:uid="{5EB4694D-5CAE-4F92-BA70-5BF38D0CC1E9}"/>
    <cellStyle name="SAPBEXexcGood1 3" xfId="3580" xr:uid="{72275E3E-5789-4D91-B3FF-65AF9033B7CF}"/>
    <cellStyle name="SAPBEXexcGood2" xfId="3308" xr:uid="{39BD5E6C-61F8-4683-A3B1-54D83C938A1E}"/>
    <cellStyle name="SAPBEXexcGood2 2" xfId="3768" xr:uid="{3CE72A56-5677-4B23-A729-7DB3D7911604}"/>
    <cellStyle name="SAPBEXexcGood2 2 2" xfId="3810" xr:uid="{D91D3A98-EC4C-40D6-9DA5-AD173F093B64}"/>
    <cellStyle name="SAPBEXexcGood2 3" xfId="3579" xr:uid="{72E50A77-B07B-4F05-9669-7EFEDA0A5331}"/>
    <cellStyle name="SAPBEXexcGood3" xfId="3309" xr:uid="{2A36EC00-4BFA-4557-A170-A18C2EC452F5}"/>
    <cellStyle name="SAPBEXexcGood3 2" xfId="3769" xr:uid="{316AD30C-D111-4F3A-B54F-718F8D18121A}"/>
    <cellStyle name="SAPBEXexcGood3 2 2" xfId="3811" xr:uid="{2E0C51EE-76D0-4C7E-908D-3BB6E28DA868}"/>
    <cellStyle name="SAPBEXexcGood3 3" xfId="3578" xr:uid="{1B1C99C6-44D2-43F4-99F9-745FD0536FEE}"/>
    <cellStyle name="SAPBEXfilterDrill" xfId="3310" xr:uid="{514F6DA2-374D-4CD1-80B8-E956C8A9FAD8}"/>
    <cellStyle name="SAPBEXfilterItem" xfId="3311" xr:uid="{0094C72C-E1A7-4A6A-8E58-F1220C63F620}"/>
    <cellStyle name="SAPBEXfilterText" xfId="3312" xr:uid="{41686D34-7242-47D6-BCE3-6DF57AF02929}"/>
    <cellStyle name="SAPBEXformats" xfId="3313" xr:uid="{8370F904-5283-42EB-925D-F0B7364CDF37}"/>
    <cellStyle name="SAPBEXformats 2" xfId="3770" xr:uid="{D21DE753-34C8-4E52-A7C2-A8DB1C3C8AEF}"/>
    <cellStyle name="SAPBEXformats 2 2" xfId="3812" xr:uid="{1839E674-53F5-4D8D-87E1-EDBDA08F9E5E}"/>
    <cellStyle name="SAPBEXformats 3" xfId="3577" xr:uid="{096D791C-E33D-4FA0-B78D-FF82665BAD01}"/>
    <cellStyle name="SAPBEXheaderItem" xfId="3314" xr:uid="{0D441686-E86F-4E7E-B1A1-C51A9768060D}"/>
    <cellStyle name="SAPBEXheaderText" xfId="3315" xr:uid="{2441D9F3-F4D2-4AC9-8C3C-07B71E93A00B}"/>
    <cellStyle name="SAPBEXHLevel0" xfId="3316" xr:uid="{5DE17EC2-8DE0-49C1-AB30-F8EF1795E482}"/>
    <cellStyle name="SAPBEXHLevel0 2" xfId="3771" xr:uid="{74A09E0E-F0F4-41EE-AFBE-9342542935BF}"/>
    <cellStyle name="SAPBEXHLevel0 2 2" xfId="3813" xr:uid="{59D8BEFB-2FD7-4C58-9371-F1D89B5126C8}"/>
    <cellStyle name="SAPBEXHLevel0 3" xfId="3576" xr:uid="{B8714E7A-7098-4887-8377-7134CBB2E3DD}"/>
    <cellStyle name="SAPBEXHLevel0X" xfId="3317" xr:uid="{9AD1E799-6D42-4E16-9E6E-9B18F5E96CE3}"/>
    <cellStyle name="SAPBEXHLevel0X 2" xfId="3772" xr:uid="{4181BA07-93D4-42C3-89E4-8317A864C7C6}"/>
    <cellStyle name="SAPBEXHLevel0X 2 2" xfId="3814" xr:uid="{1BE700E2-FB21-4E67-B0CF-0B7C2296E2E4}"/>
    <cellStyle name="SAPBEXHLevel0X 3" xfId="3575" xr:uid="{3D6BC1E9-9C17-44CC-8EE0-7F2548CEAF01}"/>
    <cellStyle name="SAPBEXHLevel1" xfId="3318" xr:uid="{25E7F0CD-FA7F-4186-BF1B-C3B848AD5D9F}"/>
    <cellStyle name="SAPBEXHLevel1 2" xfId="3773" xr:uid="{7CA398C5-7ED5-4DF8-B6D2-ECA02AD6B3F4}"/>
    <cellStyle name="SAPBEXHLevel1 2 2" xfId="3815" xr:uid="{4929EC93-C855-4066-95E1-7FE9C3D64240}"/>
    <cellStyle name="SAPBEXHLevel1 3" xfId="3574" xr:uid="{AEFA6790-2F6E-4FAC-9358-864ED6DDBDB6}"/>
    <cellStyle name="SAPBEXHLevel1X" xfId="3319" xr:uid="{E1F2C856-69E7-45BF-B3F7-726FA5E3F8D1}"/>
    <cellStyle name="SAPBEXHLevel1X 2" xfId="3774" xr:uid="{9E22F347-E05C-4A72-9CE2-1163F29FDCD3}"/>
    <cellStyle name="SAPBEXHLevel1X 2 2" xfId="3816" xr:uid="{A931B40F-91A6-4913-A27D-08E0A3FEC944}"/>
    <cellStyle name="SAPBEXHLevel1X 3" xfId="3573" xr:uid="{19A1FC04-E413-4EA9-8946-532CDDC81935}"/>
    <cellStyle name="SAPBEXHLevel2" xfId="3320" xr:uid="{3C5CDA99-5C0C-4944-973E-8E901CE67D86}"/>
    <cellStyle name="SAPBEXHLevel2 2" xfId="3775" xr:uid="{3614FD87-F0A8-4CF7-8AB4-3F4E46D688AD}"/>
    <cellStyle name="SAPBEXHLevel2 2 2" xfId="3817" xr:uid="{9F4CB8E8-0296-47D4-900D-C2D869A8C673}"/>
    <cellStyle name="SAPBEXHLevel2 3" xfId="3572" xr:uid="{47B73B53-543D-47D3-944E-B13C1622B61E}"/>
    <cellStyle name="SAPBEXHLevel2X" xfId="3321" xr:uid="{0798D7A9-2A33-463A-BDE8-BD57DBA8B4BA}"/>
    <cellStyle name="SAPBEXHLevel2X 2" xfId="3776" xr:uid="{BCB3C386-22C8-43C1-9AE8-6AD923FC3F8D}"/>
    <cellStyle name="SAPBEXHLevel2X 2 2" xfId="3818" xr:uid="{6244D417-9C32-4743-B797-04839044E3A7}"/>
    <cellStyle name="SAPBEXHLevel2X 3" xfId="3571" xr:uid="{A788FB02-8DDD-4EE0-8B23-761E605E5238}"/>
    <cellStyle name="SAPBEXHLevel3" xfId="3322" xr:uid="{7F39B48D-A795-47B6-BF09-425B4E28751D}"/>
    <cellStyle name="SAPBEXHLevel3 2" xfId="3777" xr:uid="{9BF1F2D5-5CF3-43ED-B576-AFCBF2D51D45}"/>
    <cellStyle name="SAPBEXHLevel3 2 2" xfId="3819" xr:uid="{53457F11-2A10-422D-8B0E-E0F827A92F05}"/>
    <cellStyle name="SAPBEXHLevel3 3" xfId="3570" xr:uid="{B381CBB4-CAC3-4D73-A422-3F57CA0FBCEC}"/>
    <cellStyle name="SAPBEXHLevel3X" xfId="3323" xr:uid="{D0BF15A0-94FB-47AC-8B55-505F1181B9F8}"/>
    <cellStyle name="SAPBEXHLevel3X 2" xfId="3778" xr:uid="{743D9750-A40A-4819-BAAE-6AA17BF07518}"/>
    <cellStyle name="SAPBEXHLevel3X 2 2" xfId="3820" xr:uid="{B1A01E88-87C7-4561-8CF1-F0991987DDEC}"/>
    <cellStyle name="SAPBEXHLevel3X 3" xfId="3569" xr:uid="{364EC5FD-340F-4BA1-A92E-999795203CCB}"/>
    <cellStyle name="SAPBEXinputData" xfId="3324" xr:uid="{C0EE44E3-1A7C-4558-9DAA-D7C809A8AF20}"/>
    <cellStyle name="SAPBEXinputData 2" xfId="3779" xr:uid="{D8D4E134-8304-4FDB-8CC9-ACB8ED04EDDA}"/>
    <cellStyle name="SAPBEXinputData 2 2" xfId="3821" xr:uid="{EC84A97A-B7D1-4D5E-AA7B-1A750A2863CD}"/>
    <cellStyle name="SAPBEXinputData 3" xfId="3635" xr:uid="{17A97114-6C3C-44DD-8847-74CDCB380432}"/>
    <cellStyle name="SAPBEXresData" xfId="3325" xr:uid="{C957ED71-26D7-4621-B045-1F1CD1211568}"/>
    <cellStyle name="SAPBEXresData 2" xfId="3780" xr:uid="{A76A0A61-E47C-4D46-AADC-42949DD13B34}"/>
    <cellStyle name="SAPBEXresData 2 2" xfId="3822" xr:uid="{31B32BE4-3772-4E22-BE1F-CC4E0C18526B}"/>
    <cellStyle name="SAPBEXresData 3" xfId="3568" xr:uid="{BE8748AF-5C3B-4B41-9494-D52400868540}"/>
    <cellStyle name="SAPBEXresDataEmph" xfId="3326" xr:uid="{C5EABC29-C4FE-4C15-8B7B-391FDB3949E3}"/>
    <cellStyle name="SAPBEXresDataEmph 2" xfId="3781" xr:uid="{4D8FE2CE-9C56-4AA1-AB5A-0D450598D4E1}"/>
    <cellStyle name="SAPBEXresDataEmph 2 2" xfId="3823" xr:uid="{D0766301-F64D-4D8A-B6EE-49FCFDD4D106}"/>
    <cellStyle name="SAPBEXresDataEmph 3" xfId="3462" xr:uid="{B776CC63-1A3D-4149-B9BD-96DFCBD8030F}"/>
    <cellStyle name="SAPBEXresItem" xfId="3327" xr:uid="{CC946BFF-A406-4071-A689-06B6CED75F9B}"/>
    <cellStyle name="SAPBEXresItem 2" xfId="3782" xr:uid="{7E6608A4-652E-4263-8DA4-A46732716C96}"/>
    <cellStyle name="SAPBEXresItem 2 2" xfId="3824" xr:uid="{B72743D3-4195-43ED-B987-BF36F00EF6FA}"/>
    <cellStyle name="SAPBEXresItem 3" xfId="3461" xr:uid="{645A32C5-259A-4809-88AC-B11BEE4E6181}"/>
    <cellStyle name="SAPBEXresItemX" xfId="3328" xr:uid="{A0B99511-68C8-45D3-9C95-6F17842372CF}"/>
    <cellStyle name="SAPBEXresItemX 2" xfId="3783" xr:uid="{595C7A97-0BF2-4F8B-809E-02926DDF2DBD}"/>
    <cellStyle name="SAPBEXresItemX 2 2" xfId="3825" xr:uid="{4504EBBE-8914-4811-96D0-A26C34CEB19C}"/>
    <cellStyle name="SAPBEXresItemX 3" xfId="3460" xr:uid="{941D571A-8174-40F9-9D60-84EFC083B4F6}"/>
    <cellStyle name="SAPBEXstdData" xfId="3329" xr:uid="{129368E1-2E7F-4D7E-A320-33FE6002A013}"/>
    <cellStyle name="SAPBEXstdData 2" xfId="3784" xr:uid="{8DDB5105-39E9-4C5E-89AA-9C9203EF911E}"/>
    <cellStyle name="SAPBEXstdData 2 2" xfId="3826" xr:uid="{6816372A-5242-4FD8-9EEA-6B9B8A9CBFFA}"/>
    <cellStyle name="SAPBEXstdData 3" xfId="3459" xr:uid="{69B08827-ACC8-4541-BF77-862A887FE1CB}"/>
    <cellStyle name="SAPBEXstdDataEmph" xfId="3330" xr:uid="{807FAC8D-F571-4995-9778-709D1FBBD021}"/>
    <cellStyle name="SAPBEXstdDataEmph 2" xfId="3785" xr:uid="{2FCA9522-BDAD-42CA-9390-734166CBC3EC}"/>
    <cellStyle name="SAPBEXstdDataEmph 2 2" xfId="3827" xr:uid="{A0F80574-33DF-420B-944C-1A98DB48CACD}"/>
    <cellStyle name="SAPBEXstdDataEmph 3" xfId="3458" xr:uid="{9B372CDF-A574-4B39-9744-47517BED4DF7}"/>
    <cellStyle name="SAPBEXstdItem" xfId="3331" xr:uid="{F37937B5-3D56-4C3C-8875-8AE6FB2F9FD6}"/>
    <cellStyle name="SAPBEXstdItem 2" xfId="3786" xr:uid="{4A00851C-4F7C-4966-8F8A-1FD879FFA5C0}"/>
    <cellStyle name="SAPBEXstdItem 2 2" xfId="3828" xr:uid="{DE49C61D-FD4A-45EA-8A59-D379255AE6EE}"/>
    <cellStyle name="SAPBEXstdItem 3" xfId="3457" xr:uid="{0E4726CF-9061-485A-A6FB-979BE9B584BE}"/>
    <cellStyle name="SAPBEXstdItemX" xfId="3332" xr:uid="{52810A26-E9D8-4506-B45C-8CBA2096A10C}"/>
    <cellStyle name="SAPBEXstdItemX 2" xfId="3787" xr:uid="{B7B2E902-BE69-4ACA-9931-4B9254669C55}"/>
    <cellStyle name="SAPBEXstdItemX 2 2" xfId="3829" xr:uid="{B86754E4-6843-43BF-A870-5D8D1766ED70}"/>
    <cellStyle name="SAPBEXstdItemX 3" xfId="3456" xr:uid="{511F2C35-405F-4FB9-8646-6A0330DB523F}"/>
    <cellStyle name="SAPBEXtitle" xfId="3333" xr:uid="{4C2D8F98-B355-4CFA-9937-8226F53A2D8B}"/>
    <cellStyle name="SAPBEXundefined" xfId="3334" xr:uid="{5402659E-AA4F-4A4F-9003-BF5FD801F9C8}"/>
    <cellStyle name="SAPBEXundefined 2" xfId="3788" xr:uid="{AD16D61F-8DCC-4499-AC2D-8E745EC95A70}"/>
    <cellStyle name="SAPBEXundefined 2 2" xfId="3830" xr:uid="{75300E53-8158-47B6-BC77-F2B294815F5F}"/>
    <cellStyle name="SAPBEXundefined 3" xfId="3455" xr:uid="{71321A73-BB74-41E0-A2D2-F28DAA5651FE}"/>
    <cellStyle name="sche|_x0005_" xfId="3335" xr:uid="{25BE0CA8-428B-4CD7-BDD2-A38C265609D8}"/>
    <cellStyle name="Scientific" xfId="3336" xr:uid="{00B23BD8-B241-4F53-ACA3-E0BE6C440143}"/>
    <cellStyle name="Separador de milhares [0]_Person" xfId="3337" xr:uid="{D55D91DD-925B-488D-9300-A4DFD55CD876}"/>
    <cellStyle name="Separador de milhares_Person" xfId="3338" xr:uid="{AC8AC13E-C576-4B34-98E1-2A8B8C7F02A7}"/>
    <cellStyle name="Sheet Title" xfId="3339" xr:uid="{BA1B7C00-70A9-423A-A24F-4C6A6DCE84CA}"/>
    <cellStyle name="special" xfId="3340" xr:uid="{AA5FB223-43C4-4C23-BBF3-AD9C8C8849B8}"/>
    <cellStyle name="Standard" xfId="1330" xr:uid="{6D06C6AA-6579-4E3F-B3BC-B2FDAA18C6D5}"/>
    <cellStyle name="Standard 2" xfId="1331" xr:uid="{366485CA-7873-4638-AF47-24E45880B21B}"/>
    <cellStyle name="Standard 2 2" xfId="3341" xr:uid="{FD9778A8-7595-4C32-BEE2-E274FC3A9651}"/>
    <cellStyle name="Standard 3" xfId="3342" xr:uid="{C4DE96D0-B4F3-445F-850F-044E3A678527}"/>
    <cellStyle name="Standard_Data" xfId="3343" xr:uid="{18248C7E-7A4C-45FB-983F-7814D567D909}"/>
    <cellStyle name="style" xfId="1699" xr:uid="{2A70A493-0996-4FCF-8424-717C92AEA6ED}"/>
    <cellStyle name="Style 1" xfId="3344" xr:uid="{79199DBF-56AF-4658-A166-DDBCCA5DD44C}"/>
    <cellStyle name="style 2" xfId="3561" xr:uid="{2C34971C-6F07-46EC-B309-C57562E6235E}"/>
    <cellStyle name="style 3" xfId="3463" xr:uid="{D0AC89D8-541A-4B05-AFFF-28630B092C68}"/>
    <cellStyle name="style1" xfId="1700" xr:uid="{F00AD1E7-3162-4062-B97D-159B70AD48E2}"/>
    <cellStyle name="style2" xfId="1701" xr:uid="{CC0D7B37-8992-4742-8E38-CCA706E144CE}"/>
    <cellStyle name="subhead" xfId="3345" xr:uid="{AADC28F1-8DEC-4AA8-876B-DA11809D8F00}"/>
    <cellStyle name="Subtotal" xfId="1332" xr:uid="{BB6A79A9-04D9-48C8-9104-BFFB75D43029}"/>
    <cellStyle name="Subtotal 2" xfId="1702" xr:uid="{A585BCE4-56E3-48A4-8D52-08AE4EF9135A}"/>
    <cellStyle name="Subtotal 2 2" xfId="3346" xr:uid="{AC951079-7697-430B-8B5F-796536403563}"/>
    <cellStyle name="Subtotal 2 3" xfId="3562" xr:uid="{2B4DCC8A-5EAE-45A1-AC46-4A9F9123E122}"/>
    <cellStyle name="Tanggal" xfId="1703" xr:uid="{6AF8B364-62B0-4390-A85A-EE91DA756E6C}"/>
    <cellStyle name="Tanggal 2" xfId="3563" xr:uid="{98804DD3-94C8-49FA-9363-E03431FCCDB1}"/>
    <cellStyle name="Text Indent A" xfId="3347" xr:uid="{92C79F50-0BDF-4F0B-9697-A04A428A6BA0}"/>
    <cellStyle name="Text Indent B" xfId="3348" xr:uid="{76889000-7D3A-4B57-83A6-EBD360C94C7D}"/>
    <cellStyle name="Text Indent C" xfId="3349" xr:uid="{ACDDC786-8F79-40B2-A192-8B60F7305083}"/>
    <cellStyle name="þ_x001d_ð &amp;ý&amp;†ýG_x0008_ X_x000a__x0007__x0001__x0001_" xfId="1704" xr:uid="{F40F5950-6629-4C40-B126-4EEC4D1C8BF3}"/>
    <cellStyle name="Tickmark" xfId="1333" xr:uid="{3A45D366-B05E-42A8-B908-397DC35A9043}"/>
    <cellStyle name="Tickmark 2" xfId="3350" xr:uid="{8A725974-4598-478A-9653-D8043FE744CF}"/>
    <cellStyle name="Title 2" xfId="3351" xr:uid="{D356FEBE-D9A1-4A16-8780-94E518CA8507}"/>
    <cellStyle name="Title 2 2" xfId="3789" xr:uid="{8AFC2B28-93E4-4CD1-B6DA-03AD1A534675}"/>
    <cellStyle name="Title 2 3" xfId="3636" xr:uid="{16589D96-1834-465F-A1CC-FCBBAE4CA808}"/>
    <cellStyle name="Título" xfId="1334" xr:uid="{3D78B0E9-AFB1-4EC4-829B-1576B54C7E17}"/>
    <cellStyle name="Título 2" xfId="1705" xr:uid="{30786921-1762-4198-AE07-485BB48EDFF0}"/>
    <cellStyle name="Título 2 2" xfId="3352" xr:uid="{695466A8-96BB-4C22-8BD4-C3C93742447A}"/>
    <cellStyle name="Título 2 3" xfId="3564" xr:uid="{C6A5BB6C-B7E9-46E0-B0A1-A1B9F67A26D3}"/>
    <cellStyle name="Total 2" xfId="3353" xr:uid="{02CA1010-4252-4FFA-B18E-0B4CA152388F}"/>
    <cellStyle name="Total 2 2" xfId="3790" xr:uid="{96C379CB-3CAC-43E9-B1B4-0D591E0254F8}"/>
    <cellStyle name="Total 2 3" xfId="3637" xr:uid="{2A5E1CE3-BDB6-476D-AE9D-260D5AA8F4E2}"/>
    <cellStyle name="Total 2 4" xfId="3454" xr:uid="{FA40A438-826E-45DE-94AE-B9B4791A6956}"/>
    <cellStyle name="Vehicle_Benchmark" xfId="3354" xr:uid="{7124147A-348D-444E-B7EA-FD53885FF8CA}"/>
    <cellStyle name="Version_Header" xfId="3355" xr:uid="{6B243AC3-EC69-4777-82B5-AB04B69464D1}"/>
    <cellStyle name="Virg・ [0]_RESULTS" xfId="3356" xr:uid="{339A73CA-9FA1-4C59-B760-BB2D7A3D83A8}"/>
    <cellStyle name="Virg・_RESULTS" xfId="3357" xr:uid="{687688B4-AD3D-4930-8596-843BE8BDDE2F}"/>
    <cellStyle name="Volumes_Data" xfId="3358" xr:uid="{E7F057A7-0431-4146-ABDA-FAF4BF09FE25}"/>
    <cellStyle name="W?hrung [0]_35ERI8T2gbIEMixb4v26icuOo" xfId="3359" xr:uid="{1BA4F99A-6741-419C-8B46-1236CCA36F4D}"/>
    <cellStyle name="W?hrung_35ERI8T2gbIEMixb4v26icuOo" xfId="3360" xr:uid="{DE57EE07-CF5A-4B17-B34A-8293A685B14C}"/>
    <cellStyle name="Warning Text 2" xfId="3361" xr:uid="{2BA0AC07-A428-4278-8A86-673A75653407}"/>
    <cellStyle name="Warning Text 2 2" xfId="3638" xr:uid="{2F0139DA-1CE5-4A5C-B224-0C24D3758C7F}"/>
    <cellStyle name="wrap" xfId="1335" xr:uid="{BD1DB974-53C7-4A14-AE81-BB0949F7B97F}"/>
    <cellStyle name="wrap 2" xfId="1706" xr:uid="{869CD1A7-5A35-4D58-93FE-AA28B53017E4}"/>
    <cellStyle name="wrap 2 2" xfId="3565" xr:uid="{5F509ED0-7488-40A9-BE91-288B4187C02F}"/>
    <cellStyle name="Wไhrung [0]_35ERI8T2gbIEMixb4v26icuOo" xfId="3362" xr:uid="{070A9605-CF8A-4AAF-8EBE-FF41C9FF69E7}"/>
    <cellStyle name="Wไhrung_35ERI8T2gbIEMixb4v26icuOo" xfId="3363" xr:uid="{88AA3D83-5942-4DF2-ABEF-57025DC66DE6}"/>
    <cellStyle name="XLS'|_x0005_t" xfId="3364" xr:uid="{0DFFFE57-B845-4B23-971D-9FA04AB13D88}"/>
    <cellStyle name="XLS'|_x0005_t 2" xfId="3365" xr:uid="{E3D589C5-E86C-412F-AAD3-D49CF826158B}"/>
    <cellStyle name="ｹ鮗ﾐﾀｲ_ｰ豼ｵﾁ･" xfId="3366" xr:uid="{DC40A834-065A-4D1D-AE8E-AFD00B47772F}"/>
    <cellStyle name="ゴシック" xfId="3367" xr:uid="{564750A1-635A-468F-A390-3B82FB41D4F7}"/>
    <cellStyle name="ｻ｡ｵﾔ_｢ﾒﾇ ﾊﾇﾂ ﾋﾁﾇﾂ 爿遑" xfId="3368" xr:uid="{0027826F-60C6-4762-BE0C-410C60D8B466}"/>
    <cellStyle name="スタイル 1" xfId="3369" xr:uid="{B7AB43AC-F926-4283-A1CB-719E018E5B64}"/>
    <cellStyle name="ﾄﾞｸｶ [0]_ｰ霾ｹ" xfId="3370" xr:uid="{D7962547-0AB2-4C73-9E5D-6D90D5F40DA3}"/>
    <cellStyle name="ﾄﾞｸｶ_ｰ霾ｹ" xfId="3371" xr:uid="{CF06FF15-09F4-4D72-BFA8-1179AB683E18}"/>
    <cellStyle name="ﾄ褊褂燾・[0]_PERSONAL" xfId="3372" xr:uid="{756D6887-7562-4C6A-8A4B-10D3EC45D1A2}"/>
    <cellStyle name="ﾄ褊褂燾饑PERSONAL" xfId="3373" xr:uid="{C08FC558-5646-46A9-8EC9-99B40AD0FDB9}"/>
    <cellStyle name="ﾅ・ｭ [0]_ｰ霾ｹ" xfId="3374" xr:uid="{F37F5611-FDE2-4CED-8164-D1D30E7785C4}"/>
    <cellStyle name="ﾅ・ｭ_ｰ霾ｹ" xfId="3375" xr:uid="{4E2C8641-08C3-4665-99C3-8D01EAAF3106}"/>
    <cellStyle name="ﾇ･ﾁﾘ_ｰ霾ｹ" xfId="3376" xr:uid="{71331145-7149-4BEB-8CED-58E87AF9D2C2}"/>
    <cellStyle name="パーセント 2" xfId="3377" xr:uid="{2B33CA3F-AFE6-42B1-95D0-177E08FC9840}"/>
    <cellStyle name="ﾎ磊隆_PERSONAL" xfId="3378" xr:uid="{E92971D2-300D-47E2-85E0-089F1FD73DE7}"/>
    <cellStyle name="ﾔ竟瑙糺・[0]_PERSONAL" xfId="3379" xr:uid="{38B457B1-4561-4F96-97ED-71743FFFC99D}"/>
    <cellStyle name="ﾔ竟瑙糺饑PERSONAL" xfId="3380" xr:uid="{7DD7A988-8395-41BA-B9B3-E3E848855F0A}"/>
    <cellStyle name="เครื่องหมายจุลภาค [0]_Excel_MD97DL" xfId="3381" xr:uid="{F50DCFAF-1C16-4784-A4BB-5667F0B095D6}"/>
    <cellStyle name="เครื่องหมายจุลภาค_Excel_MD97DL" xfId="3382" xr:uid="{8BFEEBFC-C74B-4BBF-A5B5-84F8F5D3FEBD}"/>
    <cellStyle name="เครื่องหมายสกุลเงิน [0]_Excel_MD97DL" xfId="3383" xr:uid="{EBE32BEC-BB5D-489D-98FA-35BBF701A98C}"/>
    <cellStyle name="เครื่องหมายสกุลเงิน_Excel_MD97DL" xfId="3384" xr:uid="{B7C6F14E-80D9-4B9F-A82B-E14B91F38D77}"/>
    <cellStyle name="เชื่อมโยงหลายมิติ_รายชื่อบริษัท  Supplier" xfId="3385" xr:uid="{452FC658-5197-4042-8E15-C9BCE2CC1C50}"/>
    <cellStyle name="น้บะภฒ_95" xfId="3386" xr:uid="{895BC293-E2F3-4439-AF5E-CE268ABA4B8C}"/>
    <cellStyle name="ปกติ_AAT PRICE HISTORY (current model)" xfId="3387" xr:uid="{72B62CD8-035D-4B65-BCC2-C84C25D56F3F}"/>
    <cellStyle name="ฤธถ [0]_10' 0.26D MS" xfId="3388" xr:uid="{7EE4F35E-E80D-4DE0-A9DD-FE5A22635E19}"/>
    <cellStyle name="ฤธถ_10' 0.26D MS" xfId="3389" xr:uid="{F64E4307-81BF-499C-9405-F10161E65829}"/>
    <cellStyle name="ล๋ศญ [0]_10' 0.26D MS" xfId="3390" xr:uid="{A0625A98-F14B-41BC-A2A2-E6DBB0E66776}"/>
    <cellStyle name="ล๋ศญ_10' 0.26D MS" xfId="3391" xr:uid="{590734D5-279F-4202-8E03-ECA97B190680}"/>
    <cellStyle name="วฅมุ_#2(M17)_1" xfId="3392" xr:uid="{8D37F83E-A132-48D1-A5CA-DA9FEC1B785D}"/>
    <cellStyle name="고정출력1_10월2W타부" xfId="3393" xr:uid="{B61168AA-7589-4573-A5C0-4B0788A73232}"/>
    <cellStyle name="고정출력2_10월2W타부" xfId="3394" xr:uid="{1FE78024-9DC3-4AE3-B985-20A423E8BEE8}"/>
    <cellStyle name="셈迷?XLS!check_filesche|_x0005_" xfId="3395" xr:uid="{048FC039-E2C2-49AD-AB7B-C20E31874FF2}"/>
    <cellStyle name="콤마 [0]_#3이설 견적_준공내역총괄표 " xfId="3396" xr:uid="{BE4D8826-5F0D-4293-BE53-1C1C2A127A8C}"/>
    <cellStyle name="콤마,_x0005__x0014_" xfId="3397" xr:uid="{3EDA86B5-100C-4ED1-BF14-308A8990353A}"/>
    <cellStyle name="콤마_#3이설 견적_준공내역총괄표 " xfId="3398" xr:uid="{D90240D8-D1AB-4F08-9B49-9E0A13E47537}"/>
    <cellStyle name="화폐기호_D20대 D24 COST비교 " xfId="3399" xr:uid="{19FFB124-A2B3-495A-AC19-FB8C727A1095}"/>
    <cellStyle name="화폐기호0_D20대 D24 COST비교 " xfId="3400" xr:uid="{05700179-9581-4C13-A8D9-A8680F9942A4}"/>
    <cellStyle name="一般_ BS Note (7) to (22)" xfId="1336" xr:uid="{FBF793EE-2908-443B-96D0-1780930AA26B}"/>
    <cellStyle name="常?_Localization Plan - Nubisa Oct, 29 (Confidential)" xfId="3401" xr:uid="{D2B5661C-1E6B-4FD1-A9D5-1AE4203189CE}"/>
    <cellStyle name="常规_Localization Plan - Nubisa Oct, 29 (Confidential)" xfId="3402" xr:uid="{DD957122-D00C-4277-8789-46E3C9C56598}"/>
    <cellStyle name="戟c・・・ [0.00]_laroux" xfId="3403" xr:uid="{56DC6CD8-ED96-4193-8DF5-58F94D538114}"/>
    <cellStyle name="戟c・・・_laroux" xfId="3404" xr:uid="{ADE89191-1812-499D-8B09-047CAAB749F4}"/>
    <cellStyle name="曜日" xfId="3405" xr:uid="{E53A1838-108E-4942-9DBC-81D7230D9884}"/>
    <cellStyle name="未定義" xfId="3406" xr:uid="{14991AE0-C823-462C-A53C-26413C943599}"/>
    <cellStyle name="桁区切り [0,000]" xfId="3407" xr:uid="{DF29799C-8C10-49C2-9121-9F2DEAF158D9}"/>
    <cellStyle name="桁区切り [0.00] 2" xfId="1337" xr:uid="{E6E6D06F-5231-4918-9A2A-655C480FA9C9}"/>
    <cellStyle name="桁区切り [0.00] 2 2" xfId="3408" xr:uid="{2BA89240-BA26-4223-B4E0-A4432718A087}"/>
    <cellStyle name="桁区切り 10" xfId="3409" xr:uid="{1BA4343C-FDDA-4AD1-B9BB-660CD39151C3}"/>
    <cellStyle name="桁区切り 2" xfId="3410" xr:uid="{19257EB4-5151-4D1E-B1EC-528C782A5A80}"/>
    <cellStyle name="桁区切り 3" xfId="3411" xr:uid="{F84A674F-BD79-4868-AF4D-204B733EB440}"/>
    <cellStyle name="桁区切り 3 2" xfId="3412" xr:uid="{27CE61A3-4888-49FC-897F-6923F7B4F595}"/>
    <cellStyle name="桁区切り 4" xfId="3413" xr:uid="{BEC15709-A64A-4E43-9E52-0F09A5D926AE}"/>
    <cellStyle name="桁区切り 4 2" xfId="3414" xr:uid="{77D7A299-E9F5-4015-9903-AFD3FFA0B128}"/>
    <cellStyle name="桁区切り 5" xfId="3415" xr:uid="{A20BEA1F-BB7E-46A3-AD85-7B8E4165D865}"/>
    <cellStyle name="桁区切り 5 2" xfId="3791" xr:uid="{A29D0EF8-4F67-4C40-BAC9-5E2E8DB44767}"/>
    <cellStyle name="桁区切り 6" xfId="3416" xr:uid="{8A969A58-4A15-4266-96BF-5661E37B3C7A}"/>
    <cellStyle name="桁区切り 6 2" xfId="3792" xr:uid="{B1FA0D6A-5F3F-49EC-B615-A6D4DE34D40A}"/>
    <cellStyle name="桁区切り 7" xfId="3417" xr:uid="{88934B35-26EB-4BAE-ADA5-0BA5120BE085}"/>
    <cellStyle name="桁区切り 7 2" xfId="3793" xr:uid="{A004C9E6-9E53-4450-9573-B564A2E87B7D}"/>
    <cellStyle name="桁区切り 8" xfId="3418" xr:uid="{3579417B-E6DF-4344-A957-A7DBC359500A}"/>
    <cellStyle name="桁区切り 9" xfId="3419" xr:uid="{AC4F8CE0-4197-4719-8300-14C1871A957A}"/>
    <cellStyle name="標" xfId="3420" xr:uid="{9D2F5050-BDDE-4C81-ABB1-3D5196177EE0}"/>
    <cellStyle name="標準 2" xfId="3421" xr:uid="{83194F6F-2C4F-4EA0-B40C-BFE630AC5066}"/>
    <cellStyle name="標準 2 2" xfId="3422" xr:uid="{8A3AEB05-ECBE-4418-9508-A51980035B75}"/>
    <cellStyle name="標準 2 2 2" xfId="3423" xr:uid="{6D4D72DA-200B-4568-9594-9713B10A573A}"/>
    <cellStyle name="標準 2 3" xfId="3424" xr:uid="{80887889-25E3-4F28-9A52-A017AA72A425}"/>
    <cellStyle name="標準 2 4" xfId="3425" xr:uid="{27BBB809-64C5-4EBC-A37D-08B2366A7B25}"/>
    <cellStyle name="標準 2 5" xfId="3426" xr:uid="{B5941172-BF0F-4543-972F-0A657C9638CC}"/>
    <cellStyle name="標準 2 6" xfId="3639" xr:uid="{623C423E-A735-4E81-8125-B0BDEE7ECE4A}"/>
    <cellStyle name="標準 3" xfId="3427" xr:uid="{066C5760-3458-4A17-B4C1-DA26721BFAD7}"/>
    <cellStyle name="標準 3 2" xfId="3428" xr:uid="{7F2CA1DD-F16F-4780-9F44-A664EEE4BE98}"/>
    <cellStyle name="標準 3 2 2" xfId="3429" xr:uid="{B8E1E4D6-5E81-4523-A037-512691D68235}"/>
    <cellStyle name="標準 3 3" xfId="3430" xr:uid="{C2D87A82-5772-4912-8C9C-74DEC271464F}"/>
    <cellStyle name="標準 3_VF68量産物流費（13-12-18）【ZA4】" xfId="3431" xr:uid="{CA6EA6E0-CE89-46E5-949A-681F22A23850}"/>
    <cellStyle name="標準 4" xfId="3432" xr:uid="{A9D90DA6-943B-4C07-A8FD-C64EEF6BC83D}"/>
    <cellStyle name="標準 4 2" xfId="3433" xr:uid="{AF987D87-E2A9-4EA6-A5C7-EBEECA4877BF}"/>
    <cellStyle name="標準 5" xfId="3434" xr:uid="{08574123-600E-45FA-9EF4-A54DCE508E84}"/>
    <cellStyle name="標準 5 2" xfId="3435" xr:uid="{5616E8FE-2594-43BE-BBF9-C6AF0EDD79B3}"/>
    <cellStyle name="標準 6" xfId="3436" xr:uid="{48EA20DD-5A88-42C8-8B34-442DF68D6119}"/>
    <cellStyle name="標準 7" xfId="3437" xr:uid="{673CD038-AEB9-4EA3-A497-FE6AD5586523}"/>
    <cellStyle name="標準 8" xfId="3438" xr:uid="{C0E7BC21-72A6-4700-B913-D4A7A45CA64C}"/>
    <cellStyle name="爨ﾃﾗ靉ｧﾋﾁﾒﾂｨﾘﾅﾀﾒ､ [0]_PERSONAL" xfId="3439" xr:uid="{18D145FE-DC45-4234-9C29-B396E3AE38A7}"/>
    <cellStyle name="爨ﾃﾗ靉ｧﾋﾁﾒﾂｨﾘﾅﾀﾒ､_PERSONAL" xfId="3440" xr:uid="{D7AE65E0-D63D-4A9A-8E64-213D39E694CF}"/>
    <cellStyle name="爨ﾃﾗ靉ｧﾋﾁﾒﾂﾊ｡ﾘﾅ爰ﾔｹ [0]_PERSONAL" xfId="3441" xr:uid="{785DC3B5-72B0-4A3D-9F6C-B724A86395D4}"/>
    <cellStyle name="爨ﾃﾗ靉ｧﾋﾁﾒﾂﾊ｡ﾘﾅ爰ﾔｹ_PERSONAL" xfId="3442" xr:uid="{AA7B592F-A37F-4310-8F57-CADA867498C8}"/>
    <cellStyle name="通浦 [0.00]_laroux" xfId="3443" xr:uid="{B653353F-7610-4C42-A15F-6956D51CAF89}"/>
    <cellStyle name="通浦_laroux" xfId="3444" xr:uid="{9979FF69-9D38-4BD5-8C46-E2D4D2A05F6F}"/>
    <cellStyle name="通貨 2" xfId="3445" xr:uid="{A188A60D-1C50-42BD-B672-7FC0607673E8}"/>
    <cellStyle name="㼿㼿" xfId="3446" xr:uid="{6C8D0505-B728-4388-8453-2C229B707ECB}"/>
  </cellStyles>
  <dxfs count="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Verdana"/>
        <family val="2"/>
        <scheme val="none"/>
      </font>
      <numFmt numFmtId="167" formatCode="_(* #,##0_);_(* \(#,##0\);_(* &quot;-&quot;_);_(@_)"/>
      <fill>
        <patternFill patternType="solid">
          <fgColor indexed="64"/>
          <bgColor theme="0"/>
        </patternFill>
      </fill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Verdana"/>
        <family val="2"/>
        <scheme val="none"/>
      </font>
      <fill>
        <patternFill patternType="solid">
          <fgColor indexed="64"/>
          <bgColor theme="0"/>
        </patternFill>
      </fill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Verdana"/>
        <family val="2"/>
        <scheme val="none"/>
      </font>
      <fill>
        <patternFill patternType="solid">
          <fgColor indexed="64"/>
          <bgColor theme="0"/>
        </patternFill>
      </fill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Verdana"/>
        <family val="2"/>
        <scheme val="none"/>
      </font>
      <fill>
        <patternFill patternType="solid">
          <fgColor indexed="64"/>
          <bgColor theme="0"/>
        </patternFill>
      </fill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Verdana"/>
        <family val="2"/>
        <scheme val="none"/>
      </font>
      <numFmt numFmtId="167" formatCode="_(* #,##0_);_(* \(#,##0\);_(* &quot;-&quot;_);_(@_)"/>
      <fill>
        <patternFill patternType="solid">
          <fgColor indexed="64"/>
          <bgColor theme="0"/>
        </patternFill>
      </fill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Verdana"/>
        <family val="2"/>
        <scheme val="none"/>
      </font>
      <fill>
        <patternFill patternType="solid">
          <fgColor indexed="64"/>
          <bgColor theme="0"/>
        </patternFill>
      </fill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Verdana"/>
        <family val="2"/>
        <scheme val="none"/>
      </font>
      <fill>
        <patternFill patternType="solid">
          <fgColor indexed="64"/>
          <bgColor theme="0"/>
        </patternFill>
      </fill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Verdana"/>
        <family val="2"/>
        <scheme val="none"/>
      </font>
      <fill>
        <patternFill patternType="solid">
          <fgColor indexed="64"/>
          <bgColor theme="0"/>
        </patternFill>
      </fill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Verdana"/>
        <family val="2"/>
        <scheme val="none"/>
      </font>
      <fill>
        <patternFill patternType="solid">
          <fgColor indexed="64"/>
          <bgColor theme="0"/>
        </patternFill>
      </fill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Verdana"/>
        <family val="2"/>
        <scheme val="none"/>
      </font>
      <numFmt numFmtId="170" formatCode="mm/dd/yy;@"/>
      <fill>
        <patternFill patternType="solid">
          <fgColor indexed="64"/>
          <bgColor theme="0"/>
        </patternFill>
      </fill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Verdana"/>
        <family val="2"/>
        <scheme val="none"/>
      </font>
      <fill>
        <patternFill patternType="solid">
          <fgColor indexed="64"/>
          <bgColor theme="0"/>
        </patternFill>
      </fill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Verdana"/>
        <family val="2"/>
        <scheme val="none"/>
      </font>
      <fill>
        <patternFill patternType="solid">
          <fgColor indexed="64"/>
          <bgColor theme="0"/>
        </patternFill>
      </fill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Verdana"/>
        <family val="2"/>
        <scheme val="none"/>
      </font>
      <fill>
        <patternFill patternType="solid">
          <fgColor indexed="64"/>
          <bgColor theme="4"/>
        </patternFill>
      </fill>
      <alignment horizontal="center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Verdana"/>
        <family val="2"/>
        <scheme val="none"/>
      </font>
      <fill>
        <patternFill patternType="solid">
          <fgColor indexed="64"/>
          <bgColor theme="0"/>
        </patternFill>
      </fill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Verdana"/>
        <family val="2"/>
        <scheme val="none"/>
      </font>
      <numFmt numFmtId="167" formatCode="_(* #,##0_);_(* \(#,##0\);_(* &quot;-&quot;_);_(@_)"/>
      <fill>
        <patternFill patternType="solid">
          <fgColor indexed="64"/>
          <bgColor theme="0"/>
        </patternFill>
      </fill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Verdana"/>
        <family val="2"/>
        <scheme val="none"/>
      </font>
      <fill>
        <patternFill patternType="solid">
          <fgColor indexed="64"/>
          <bgColor theme="0"/>
        </patternFill>
      </fill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Verdana"/>
        <family val="2"/>
        <scheme val="none"/>
      </font>
      <fill>
        <patternFill patternType="solid">
          <fgColor indexed="64"/>
          <bgColor theme="0"/>
        </patternFill>
      </fill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Verdana"/>
        <family val="2"/>
        <scheme val="none"/>
      </font>
      <fill>
        <patternFill patternType="solid">
          <fgColor indexed="64"/>
          <bgColor theme="0"/>
        </patternFill>
      </fill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Verdana"/>
        <family val="2"/>
        <scheme val="none"/>
      </font>
      <fill>
        <patternFill patternType="solid">
          <fgColor indexed="64"/>
          <bgColor theme="0"/>
        </patternFill>
      </fill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Verdana"/>
        <family val="2"/>
        <scheme val="none"/>
      </font>
      <numFmt numFmtId="170" formatCode="mm/dd/yy;@"/>
      <fill>
        <patternFill patternType="solid">
          <fgColor indexed="64"/>
          <bgColor theme="0"/>
        </patternFill>
      </fill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Verdana"/>
        <family val="2"/>
        <scheme val="none"/>
      </font>
      <fill>
        <patternFill patternType="solid">
          <fgColor indexed="64"/>
          <bgColor theme="0"/>
        </patternFill>
      </fill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Verdana"/>
        <family val="2"/>
        <scheme val="none"/>
      </font>
      <fill>
        <patternFill patternType="solid">
          <fgColor indexed="64"/>
          <bgColor theme="0"/>
        </patternFill>
      </fill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Verdana"/>
        <family val="2"/>
        <scheme val="none"/>
      </font>
      <fill>
        <patternFill patternType="solid">
          <fgColor indexed="64"/>
          <bgColor theme="4"/>
        </patternFill>
      </fill>
      <alignment horizontal="center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Verdana"/>
        <family val="2"/>
        <scheme val="none"/>
      </font>
      <fill>
        <patternFill patternType="solid">
          <fgColor indexed="64"/>
          <bgColor theme="0"/>
        </patternFill>
      </fill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Verdana"/>
        <family val="2"/>
        <scheme val="none"/>
      </font>
      <numFmt numFmtId="167" formatCode="_(* #,##0_);_(* \(#,##0\);_(* &quot;-&quot;_);_(@_)"/>
      <fill>
        <patternFill patternType="solid">
          <fgColor indexed="64"/>
          <bgColor theme="0"/>
        </patternFill>
      </fill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Verdana"/>
        <family val="2"/>
        <scheme val="none"/>
      </font>
      <fill>
        <patternFill patternType="solid">
          <fgColor indexed="64"/>
          <bgColor theme="0"/>
        </patternFill>
      </fill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Verdana"/>
        <family val="2"/>
        <scheme val="none"/>
      </font>
      <fill>
        <patternFill patternType="solid">
          <fgColor indexed="64"/>
          <bgColor theme="0"/>
        </patternFill>
      </fill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Verdana"/>
        <family val="2"/>
        <scheme val="none"/>
      </font>
      <fill>
        <patternFill patternType="solid">
          <fgColor indexed="64"/>
          <bgColor theme="0"/>
        </patternFill>
      </fill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Verdana"/>
        <family val="2"/>
        <scheme val="none"/>
      </font>
      <fill>
        <patternFill patternType="solid">
          <fgColor indexed="64"/>
          <bgColor theme="0"/>
        </patternFill>
      </fill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Verdana"/>
        <family val="2"/>
        <scheme val="none"/>
      </font>
      <numFmt numFmtId="170" formatCode="mm/dd/yy;@"/>
      <fill>
        <patternFill patternType="solid">
          <fgColor indexed="64"/>
          <bgColor theme="0"/>
        </patternFill>
      </fill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Verdana"/>
        <family val="2"/>
        <scheme val="none"/>
      </font>
      <fill>
        <patternFill patternType="solid">
          <fgColor indexed="64"/>
          <bgColor theme="0"/>
        </patternFill>
      </fill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Verdana"/>
        <family val="2"/>
        <scheme val="none"/>
      </font>
      <fill>
        <patternFill patternType="solid">
          <fgColor indexed="64"/>
          <bgColor theme="0"/>
        </patternFill>
      </fill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Verdana"/>
        <family val="2"/>
        <scheme val="none"/>
      </font>
      <fill>
        <patternFill patternType="solid">
          <fgColor indexed="64"/>
          <bgColor theme="4"/>
        </patternFill>
      </fill>
      <alignment horizontal="center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Verdana"/>
        <family val="2"/>
        <scheme val="none"/>
      </font>
      <numFmt numFmtId="33" formatCode="_-* #,##0_-;\-* #,##0_-;_-* &quot;-&quot;_-;_-@_-"/>
      <fill>
        <patternFill patternType="solid">
          <fgColor indexed="64"/>
          <bgColor theme="0"/>
        </patternFill>
      </fill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Verdana"/>
        <family val="2"/>
        <scheme val="none"/>
      </font>
      <numFmt numFmtId="167" formatCode="_(* #,##0_);_(* \(#,##0\);_(* &quot;-&quot;_);_(@_)"/>
      <fill>
        <patternFill patternType="solid">
          <fgColor indexed="64"/>
          <bgColor theme="0"/>
        </patternFill>
      </fill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Verdana"/>
        <family val="2"/>
        <scheme val="none"/>
      </font>
      <numFmt numFmtId="169" formatCode="m/d/yy;@"/>
      <fill>
        <patternFill patternType="solid">
          <fgColor indexed="64"/>
          <bgColor theme="0"/>
        </patternFill>
      </fill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Verdana"/>
        <family val="2"/>
        <scheme val="none"/>
      </font>
      <fill>
        <patternFill patternType="solid">
          <fgColor indexed="64"/>
          <bgColor theme="0"/>
        </patternFill>
      </fill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Verdana"/>
        <family val="2"/>
        <scheme val="none"/>
      </font>
      <numFmt numFmtId="169" formatCode="m/d/yy;@"/>
      <fill>
        <patternFill patternType="solid">
          <fgColor indexed="64"/>
          <bgColor theme="0"/>
        </patternFill>
      </fill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Verdana"/>
        <family val="2"/>
        <scheme val="none"/>
      </font>
      <fill>
        <patternFill patternType="solid">
          <fgColor indexed="64"/>
          <bgColor theme="0"/>
        </patternFill>
      </fill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Verdana"/>
        <family val="2"/>
        <scheme val="none"/>
      </font>
      <fill>
        <patternFill patternType="solid">
          <fgColor indexed="64"/>
          <bgColor theme="0"/>
        </patternFill>
      </fill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Verdana"/>
        <family val="2"/>
        <scheme val="none"/>
      </font>
      <fill>
        <patternFill patternType="solid">
          <fgColor indexed="64"/>
          <bgColor theme="0"/>
        </patternFill>
      </fill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Verdana"/>
        <family val="2"/>
        <scheme val="none"/>
      </font>
      <fill>
        <patternFill patternType="solid">
          <fgColor indexed="64"/>
          <bgColor theme="0"/>
        </patternFill>
      </fill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Verdana"/>
        <family val="2"/>
        <scheme val="none"/>
      </font>
      <fill>
        <patternFill patternType="solid">
          <fgColor indexed="64"/>
          <bgColor theme="4"/>
        </patternFill>
      </fill>
      <alignment horizontal="center" vertical="top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Verdana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Verdana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Berlin Sans FB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Verdana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Verdana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Verdana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Verdana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Verdana"/>
        <family val="2"/>
        <scheme val="none"/>
      </font>
    </dxf>
    <dxf>
      <numFmt numFmtId="167" formatCode="_(* #,##0_);_(* \(#,##0\);_(* &quot;-&quot;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1"/>
        <scheme val="minor"/>
      </font>
      <numFmt numFmtId="167" formatCode="_(* #,##0_);_(* \(#,##0\);_(* &quot;-&quot;_);_(@_)"/>
    </dxf>
    <dxf>
      <numFmt numFmtId="167" formatCode="_(* #,##0_);_(* \(#,##0\);_(* &quot;-&quot;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1.xml"/><Relationship Id="rId117" Type="http://schemas.openxmlformats.org/officeDocument/2006/relationships/calcChain" Target="calcChain.xml"/><Relationship Id="rId21" Type="http://schemas.openxmlformats.org/officeDocument/2006/relationships/externalLink" Target="externalLinks/externalLink6.xml"/><Relationship Id="rId42" Type="http://schemas.openxmlformats.org/officeDocument/2006/relationships/externalLink" Target="externalLinks/externalLink27.xml"/><Relationship Id="rId47" Type="http://schemas.openxmlformats.org/officeDocument/2006/relationships/externalLink" Target="externalLinks/externalLink32.xml"/><Relationship Id="rId63" Type="http://schemas.openxmlformats.org/officeDocument/2006/relationships/externalLink" Target="externalLinks/externalLink48.xml"/><Relationship Id="rId68" Type="http://schemas.openxmlformats.org/officeDocument/2006/relationships/externalLink" Target="externalLinks/externalLink53.xml"/><Relationship Id="rId84" Type="http://schemas.openxmlformats.org/officeDocument/2006/relationships/externalLink" Target="externalLinks/externalLink69.xml"/><Relationship Id="rId89" Type="http://schemas.openxmlformats.org/officeDocument/2006/relationships/externalLink" Target="externalLinks/externalLink74.xml"/><Relationship Id="rId112" Type="http://schemas.openxmlformats.org/officeDocument/2006/relationships/externalLink" Target="externalLinks/externalLink97.xml"/><Relationship Id="rId16" Type="http://schemas.openxmlformats.org/officeDocument/2006/relationships/externalLink" Target="externalLinks/externalLink1.xml"/><Relationship Id="rId107" Type="http://schemas.openxmlformats.org/officeDocument/2006/relationships/externalLink" Target="externalLinks/externalLink92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9.xml"/><Relationship Id="rId32" Type="http://schemas.openxmlformats.org/officeDocument/2006/relationships/externalLink" Target="externalLinks/externalLink17.xml"/><Relationship Id="rId37" Type="http://schemas.openxmlformats.org/officeDocument/2006/relationships/externalLink" Target="externalLinks/externalLink22.xml"/><Relationship Id="rId40" Type="http://schemas.openxmlformats.org/officeDocument/2006/relationships/externalLink" Target="externalLinks/externalLink25.xml"/><Relationship Id="rId45" Type="http://schemas.openxmlformats.org/officeDocument/2006/relationships/externalLink" Target="externalLinks/externalLink30.xml"/><Relationship Id="rId53" Type="http://schemas.openxmlformats.org/officeDocument/2006/relationships/externalLink" Target="externalLinks/externalLink38.xml"/><Relationship Id="rId58" Type="http://schemas.openxmlformats.org/officeDocument/2006/relationships/externalLink" Target="externalLinks/externalLink43.xml"/><Relationship Id="rId66" Type="http://schemas.openxmlformats.org/officeDocument/2006/relationships/externalLink" Target="externalLinks/externalLink51.xml"/><Relationship Id="rId74" Type="http://schemas.openxmlformats.org/officeDocument/2006/relationships/externalLink" Target="externalLinks/externalLink59.xml"/><Relationship Id="rId79" Type="http://schemas.openxmlformats.org/officeDocument/2006/relationships/externalLink" Target="externalLinks/externalLink64.xml"/><Relationship Id="rId87" Type="http://schemas.openxmlformats.org/officeDocument/2006/relationships/externalLink" Target="externalLinks/externalLink72.xml"/><Relationship Id="rId102" Type="http://schemas.openxmlformats.org/officeDocument/2006/relationships/externalLink" Target="externalLinks/externalLink87.xml"/><Relationship Id="rId110" Type="http://schemas.openxmlformats.org/officeDocument/2006/relationships/externalLink" Target="externalLinks/externalLink95.xml"/><Relationship Id="rId115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externalLink" Target="externalLinks/externalLink46.xml"/><Relationship Id="rId82" Type="http://schemas.openxmlformats.org/officeDocument/2006/relationships/externalLink" Target="externalLinks/externalLink67.xml"/><Relationship Id="rId90" Type="http://schemas.openxmlformats.org/officeDocument/2006/relationships/externalLink" Target="externalLinks/externalLink75.xml"/><Relationship Id="rId95" Type="http://schemas.openxmlformats.org/officeDocument/2006/relationships/externalLink" Target="externalLinks/externalLink80.xml"/><Relationship Id="rId19" Type="http://schemas.openxmlformats.org/officeDocument/2006/relationships/externalLink" Target="externalLinks/externalLink4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7.xml"/><Relationship Id="rId27" Type="http://schemas.openxmlformats.org/officeDocument/2006/relationships/externalLink" Target="externalLinks/externalLink12.xml"/><Relationship Id="rId30" Type="http://schemas.openxmlformats.org/officeDocument/2006/relationships/externalLink" Target="externalLinks/externalLink15.xml"/><Relationship Id="rId35" Type="http://schemas.openxmlformats.org/officeDocument/2006/relationships/externalLink" Target="externalLinks/externalLink20.xml"/><Relationship Id="rId43" Type="http://schemas.openxmlformats.org/officeDocument/2006/relationships/externalLink" Target="externalLinks/externalLink28.xml"/><Relationship Id="rId48" Type="http://schemas.openxmlformats.org/officeDocument/2006/relationships/externalLink" Target="externalLinks/externalLink33.xml"/><Relationship Id="rId56" Type="http://schemas.openxmlformats.org/officeDocument/2006/relationships/externalLink" Target="externalLinks/externalLink41.xml"/><Relationship Id="rId64" Type="http://schemas.openxmlformats.org/officeDocument/2006/relationships/externalLink" Target="externalLinks/externalLink49.xml"/><Relationship Id="rId69" Type="http://schemas.openxmlformats.org/officeDocument/2006/relationships/externalLink" Target="externalLinks/externalLink54.xml"/><Relationship Id="rId77" Type="http://schemas.openxmlformats.org/officeDocument/2006/relationships/externalLink" Target="externalLinks/externalLink62.xml"/><Relationship Id="rId100" Type="http://schemas.openxmlformats.org/officeDocument/2006/relationships/externalLink" Target="externalLinks/externalLink85.xml"/><Relationship Id="rId105" Type="http://schemas.openxmlformats.org/officeDocument/2006/relationships/externalLink" Target="externalLinks/externalLink90.xml"/><Relationship Id="rId113" Type="http://schemas.openxmlformats.org/officeDocument/2006/relationships/externalLink" Target="externalLinks/externalLink98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6.xml"/><Relationship Id="rId72" Type="http://schemas.openxmlformats.org/officeDocument/2006/relationships/externalLink" Target="externalLinks/externalLink57.xml"/><Relationship Id="rId80" Type="http://schemas.openxmlformats.org/officeDocument/2006/relationships/externalLink" Target="externalLinks/externalLink65.xml"/><Relationship Id="rId85" Type="http://schemas.openxmlformats.org/officeDocument/2006/relationships/externalLink" Target="externalLinks/externalLink70.xml"/><Relationship Id="rId93" Type="http://schemas.openxmlformats.org/officeDocument/2006/relationships/externalLink" Target="externalLinks/externalLink78.xml"/><Relationship Id="rId98" Type="http://schemas.openxmlformats.org/officeDocument/2006/relationships/externalLink" Target="externalLinks/externalLink83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5" Type="http://schemas.openxmlformats.org/officeDocument/2006/relationships/externalLink" Target="externalLinks/externalLink10.xml"/><Relationship Id="rId33" Type="http://schemas.openxmlformats.org/officeDocument/2006/relationships/externalLink" Target="externalLinks/externalLink18.xml"/><Relationship Id="rId38" Type="http://schemas.openxmlformats.org/officeDocument/2006/relationships/externalLink" Target="externalLinks/externalLink23.xml"/><Relationship Id="rId46" Type="http://schemas.openxmlformats.org/officeDocument/2006/relationships/externalLink" Target="externalLinks/externalLink31.xml"/><Relationship Id="rId59" Type="http://schemas.openxmlformats.org/officeDocument/2006/relationships/externalLink" Target="externalLinks/externalLink44.xml"/><Relationship Id="rId67" Type="http://schemas.openxmlformats.org/officeDocument/2006/relationships/externalLink" Target="externalLinks/externalLink52.xml"/><Relationship Id="rId103" Type="http://schemas.openxmlformats.org/officeDocument/2006/relationships/externalLink" Target="externalLinks/externalLink88.xml"/><Relationship Id="rId108" Type="http://schemas.openxmlformats.org/officeDocument/2006/relationships/externalLink" Target="externalLinks/externalLink93.xml"/><Relationship Id="rId116" Type="http://schemas.openxmlformats.org/officeDocument/2006/relationships/sharedStrings" Target="sharedStrings.xml"/><Relationship Id="rId20" Type="http://schemas.openxmlformats.org/officeDocument/2006/relationships/externalLink" Target="externalLinks/externalLink5.xml"/><Relationship Id="rId41" Type="http://schemas.openxmlformats.org/officeDocument/2006/relationships/externalLink" Target="externalLinks/externalLink26.xml"/><Relationship Id="rId54" Type="http://schemas.openxmlformats.org/officeDocument/2006/relationships/externalLink" Target="externalLinks/externalLink39.xml"/><Relationship Id="rId62" Type="http://schemas.openxmlformats.org/officeDocument/2006/relationships/externalLink" Target="externalLinks/externalLink47.xml"/><Relationship Id="rId70" Type="http://schemas.openxmlformats.org/officeDocument/2006/relationships/externalLink" Target="externalLinks/externalLink55.xml"/><Relationship Id="rId75" Type="http://schemas.openxmlformats.org/officeDocument/2006/relationships/externalLink" Target="externalLinks/externalLink60.xml"/><Relationship Id="rId83" Type="http://schemas.openxmlformats.org/officeDocument/2006/relationships/externalLink" Target="externalLinks/externalLink68.xml"/><Relationship Id="rId88" Type="http://schemas.openxmlformats.org/officeDocument/2006/relationships/externalLink" Target="externalLinks/externalLink73.xml"/><Relationship Id="rId91" Type="http://schemas.openxmlformats.org/officeDocument/2006/relationships/externalLink" Target="externalLinks/externalLink76.xml"/><Relationship Id="rId96" Type="http://schemas.openxmlformats.org/officeDocument/2006/relationships/externalLink" Target="externalLinks/externalLink81.xml"/><Relationship Id="rId111" Type="http://schemas.openxmlformats.org/officeDocument/2006/relationships/externalLink" Target="externalLinks/externalLink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8.xml"/><Relationship Id="rId28" Type="http://schemas.openxmlformats.org/officeDocument/2006/relationships/externalLink" Target="externalLinks/externalLink13.xml"/><Relationship Id="rId36" Type="http://schemas.openxmlformats.org/officeDocument/2006/relationships/externalLink" Target="externalLinks/externalLink21.xml"/><Relationship Id="rId49" Type="http://schemas.openxmlformats.org/officeDocument/2006/relationships/externalLink" Target="externalLinks/externalLink34.xml"/><Relationship Id="rId57" Type="http://schemas.openxmlformats.org/officeDocument/2006/relationships/externalLink" Target="externalLinks/externalLink42.xml"/><Relationship Id="rId106" Type="http://schemas.openxmlformats.org/officeDocument/2006/relationships/externalLink" Target="externalLinks/externalLink91.xml"/><Relationship Id="rId114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6.xml"/><Relationship Id="rId44" Type="http://schemas.openxmlformats.org/officeDocument/2006/relationships/externalLink" Target="externalLinks/externalLink29.xml"/><Relationship Id="rId52" Type="http://schemas.openxmlformats.org/officeDocument/2006/relationships/externalLink" Target="externalLinks/externalLink37.xml"/><Relationship Id="rId60" Type="http://schemas.openxmlformats.org/officeDocument/2006/relationships/externalLink" Target="externalLinks/externalLink45.xml"/><Relationship Id="rId65" Type="http://schemas.openxmlformats.org/officeDocument/2006/relationships/externalLink" Target="externalLinks/externalLink50.xml"/><Relationship Id="rId73" Type="http://schemas.openxmlformats.org/officeDocument/2006/relationships/externalLink" Target="externalLinks/externalLink58.xml"/><Relationship Id="rId78" Type="http://schemas.openxmlformats.org/officeDocument/2006/relationships/externalLink" Target="externalLinks/externalLink63.xml"/><Relationship Id="rId81" Type="http://schemas.openxmlformats.org/officeDocument/2006/relationships/externalLink" Target="externalLinks/externalLink66.xml"/><Relationship Id="rId86" Type="http://schemas.openxmlformats.org/officeDocument/2006/relationships/externalLink" Target="externalLinks/externalLink71.xml"/><Relationship Id="rId94" Type="http://schemas.openxmlformats.org/officeDocument/2006/relationships/externalLink" Target="externalLinks/externalLink79.xml"/><Relationship Id="rId99" Type="http://schemas.openxmlformats.org/officeDocument/2006/relationships/externalLink" Target="externalLinks/externalLink84.xml"/><Relationship Id="rId101" Type="http://schemas.openxmlformats.org/officeDocument/2006/relationships/externalLink" Target="externalLinks/externalLink8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39" Type="http://schemas.openxmlformats.org/officeDocument/2006/relationships/externalLink" Target="externalLinks/externalLink24.xml"/><Relationship Id="rId109" Type="http://schemas.openxmlformats.org/officeDocument/2006/relationships/externalLink" Target="externalLinks/externalLink94.xml"/><Relationship Id="rId34" Type="http://schemas.openxmlformats.org/officeDocument/2006/relationships/externalLink" Target="externalLinks/externalLink19.xml"/><Relationship Id="rId50" Type="http://schemas.openxmlformats.org/officeDocument/2006/relationships/externalLink" Target="externalLinks/externalLink35.xml"/><Relationship Id="rId55" Type="http://schemas.openxmlformats.org/officeDocument/2006/relationships/externalLink" Target="externalLinks/externalLink40.xml"/><Relationship Id="rId76" Type="http://schemas.openxmlformats.org/officeDocument/2006/relationships/externalLink" Target="externalLinks/externalLink61.xml"/><Relationship Id="rId97" Type="http://schemas.openxmlformats.org/officeDocument/2006/relationships/externalLink" Target="externalLinks/externalLink82.xml"/><Relationship Id="rId104" Type="http://schemas.openxmlformats.org/officeDocument/2006/relationships/externalLink" Target="externalLinks/externalLink89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6.xml"/><Relationship Id="rId92" Type="http://schemas.openxmlformats.org/officeDocument/2006/relationships/externalLink" Target="externalLinks/externalLink77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kt-004\fedeta\My%20Documents\TH2001\Budget%202002\BP2002-V3-R4\QIA2002-V0-R0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cc-005\bod%20sept\TH2000\My%20Documents\TH2000\BP2000\BP2001-r4\MC-pro2001-r4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ir-003\1_SYAHRIDAM\IE20\invest%2005%2009%20rev.1\invest%2005~09%20R0-sepa%201\OTL0%20POL0509~%20sepa%201\FFF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ir-003\1_SYAHRIDAM\IE20\invest%2005%2009%20rev.1\invest%2005~09%20R0-sepa%201\OTL0%20POL0509~%20sepa%201\IV0408~%20R0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IE20\INVEST\SFQ2R1\AHMSRIdetail2124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cc-009\SISCA\BOD\BOD-2003\bod-juni\PROD.%20MO.%20REP.%202003A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AUDIT%20INAA_JULEORIA/J_A_C/MARUHACHI_Update/2008/CAF%202008/G_Fixed%20Assets/K.%20Cash%20&amp;%20Cash%20Equivalents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y%20documents\clients\CITR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-pm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ster\dataawe\ADEN\Madeira%20jkt\lap01\lk2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immy\c\bgr\ZEBRA%20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IC/IC.00/Data2_Rec/Insur_99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kapdpa0/My%20Documents/KRAFT/payroll/mei%2006/Cikarang%20Clean%20Up/NEWEST/DATA%20NABISCO%20SHARP%20050506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CLiENtS/AstrA/V%201210/Spreads/AstrA%20-%20PSAK24%20-%201210%20-%20AOP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odi\share\Customer%20Address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CH_ACCT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TAX\Lianty\BHP\1999%20CITR\1999%20CIT%20calc%20Final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nacc1\my%20documents\DATA20\GENERAL\CPT\NERACA\NRC12_TP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immy\c\bgr\mah%20sing\KKPmahsing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TAX%20DIVISION\EXPATRIATE\BLN%20SHEETS\DATABASE\Oct.%202005+\Outbound\EXPAT_October%202005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DOWS\TEMP\New%20Folder\5110%20Cash%20and%20cash%20equivalents%20Combined%20Leadsheet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V:\CMSI\IITR%202007\backup\budget%202012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cc-005\bod%20sept\My%20Documents\TH2001\Sales\Sales%20Perfor%2096-00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CC-005\bod\YEZ\BASE\DBASEALL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CC-005\bod\IE20\MONTHLY\CM023-MENTON2002RUBBER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SHARED\TAX\Indra%20Setiawan\others\SPT1770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kt-004\fedeta\windows\TEMP\F.%20HELEN%20S\Marketing%20Division\HSO%20Mkt%20Data%201998\In%20use\McForecast%20(SF-XI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131\data%20(d)\My%20Documents\Client%20Doc\Gsbl\Burket\6441%20Recapitulation%20of%20Tax%20art.%2021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AOP-HO\template_peb_ho2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ster\pt.%20smc\Audit\Top%20Foam\audit05\Report\WP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000S-ITFS01\accshr\SEM-BCS\40_%20BW\Tests\UAT%20week%2010102005\christine\Web%20based%20forms_YE05_12Jan06-discussesd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V:\CMSI\IITR%202007\SHARED\TAX\ROSA\1998\KYC\CITR\Calculation\Mashalling98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SHARED\TAX\CRIST\Aiwa\Indonesia\1998\Cor-'98-2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%20G%20T%20I\Attachment0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kt-001\rz\MA\Jan01\cont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SHARED\TAX\Indra%20Setiawan\others\Power1770-2000%20NEW%20NPWP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c001\Budget%202006\Budget%202005\data%20Budget\versi%202\Data%20Bgt%20V2%20per%2028%20Juni%202005(data%20final)X1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Budget%202006\MKT\Data%20Budget%202006%20per%2021%20Okt%2005%20(After%20Hearing)(3)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/backup/budget%202012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SHARED\TAX\Chendra\1999\CITR\Newcrest%20Sumbawa%20Jaya\1998%20CITR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rdn010-061031\budget%2007\WINDOWS\Temporary%20Internet%20Files\OLK80\03%20SVY426CO40583C50tpt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urdoko\kons-2004\lap-082004\Ner-Agustus%202004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0common4\Finance\Evi\SB%20PPN\02\Ppn%2008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V:\CMSI\IITR%202007\SHARED\TAX\ROSA\1999\PT%20Betzdearborn%20Persada\Citr-1998\CITR98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V:\CMSI\IITR%202007\yani\My%20Documents\Data\MANJV-04\MANJV04Oth-Okt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cc-005\bod%20sept\My%20Documents\TH2001\Budget%202002\BP2002-V3-R4\QIA2002-V0-R0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T_HANKEN\SYS\KHUSEN\DAS\PPNKATI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131\data%20(d)\Documents%20and%20Settings\CCUSER\My%20Documents\TOMMY\Clients\GSBL\SPT%202004\Auditor's%20Data\5110%20CASH%20AND%20CASH%20EQUIVALENTS%20Combined%20Leadsheet%20%20GML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cc-009\sisca\MAS%20GATOT\03'03\Bf0303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ofaxxx\Analisa%202008\Analisa%202007\Juni\Ikp-1-07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/SHARED/TAX/SUKENDAR/CITR/SPT-1770-BLANK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/+FILE%20NHK%20GASKET/FINANCIAL%20HIGHLIGHT%202009/AOP/NHK_ISBS0907decAOP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131\data%20(d)\backup\budget%202012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pc-003\monthly\CM023-MENTON2002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TAX%20DIVISION\Users\HP\Documents\PT.KLI\KOJIMA%20LASER%20INDONESIA\GAJI\PPH21\Dataku\Fajar\Pemsus\suritama\KKP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/2014/MABUCHI/01.REPORT/Data%20firm@n/Fuji%20Meiwa/keu/Keu%20Forex/Data%20Accounting/Filtech/Apr'04-Mar'05/BANKCASH/BANCA0305.fi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V:\CMSI\IITR%202007\Luxindo%20Raya\Luxindo%20raya%202004\Tax%20audit%202004\Working%20Paper\lampiran%20SPHP%20Pemeriksa\2KKP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131\data%20(d)\My%20Documents\TOMMY's\C%20L%20I%20E%20N%20T%20S\Gunung%20Sawit%20Bina%20Lestari\SPT%202003\Auditor%20Data\Combined%20Leadsheet-GSBL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V:\CMSI\IITR%202007\data\Report\Japan\2005\FORMULA_Q_CMSI%20(Mar)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ofaxxx\Analisa%202008\Documents%20and%20Settings\roslynda\My%20Documents\4-CORPORATE%2004\c.KPI\Q3\PRESENTATION\BP%20PREP%202%20DEC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SHARED\TAX\ida\CCI\1998%20CITR\1771'98-Adj%20Rev2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131\data%20(d)\Gapura%20Prima%20Group\CITR%202004\DKU\C.M.S.I\CITR2002\SPT2002-%20CMSI.draft%20I%20-%2020%20Feb'03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ocuments%20and%20Settings\Ricky%20R%20Hasibuan\My%20Documents\Data%20And%20Files\Client\C.M.S.I\CITR2002\SPT2002-%20CMSI.draft%20I%20-%2020%20Feb'03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B:\Documents%20and%20Settings\Ricky%20R%20Hasibuan\My%20Documents\Data%20And%20Files\Client\C.M.S.I\CITR2002\SPT2002-%20CMSI.draft%20I%20-%2020%20Feb'03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server\PROFESSIONAL-STAFF\Documents%20and%20Settings\Ricky%20R%20Hasibuan\My%20Documents\Data%20And%20Files\Client\C.M.S.I\CITR2002\SPT2002-%20CMSI.draft%20I%20-%2020%20Feb'03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/Sindhu/PT%20WELCAT%20INDONESIA%20DOCS/REPORTS/PERSONAL%20DATABASE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Ricky%20R%20Hasibuan/My%20Documents/Data%20And%20Files/Client/C.M.S.I/Furukawa/Furukawa-1770-2001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131\data%20(d)\Gapura%20Prima%20Group\CITR%202004\DKU\Documents%20and%20Settings\Ricky%20R%20Hasibuan\My%20Documents\Data%20And%20Files\Client\C.M.S.I\Furukawa\Furukawa-1770-2001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SHARED\Clients\I-L\KSK\1998\marshallrev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re-0015\my%20documents\My%20Documents\Dewi%20Training\ASPRIL\Undangan%20AHM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Data\Yegor\IC%20General\restored\dividend%20invoice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EYECORP\CITR2000-NEM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SHARED\Clients\U-Z\WILEY\Spt98\Marshall98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c13\pro%20eng%202006\ENGINEERING\KELEK\I%20MADE%20PUTRA%20JELANTIK\PRICING\DAIHATSU\Daihatsu-4W-D38Ai-Project%202005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obdgx01\c\Analisis%20Divisi%202004\DATA%20AFFCO-04\MTM\Lapkeu-Aug04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cc-005\monthly%20revi\MONTHLY%20REVIEW\Master\rev%20rapim\Bp-2001-Q3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microsoft.com/office/2006/relationships/xlExternalLinkPath/xlPathMissing" Target="Worksheet%20in%208101%20Net%20Sales%20Leadsheet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ofaxxx\Analisa%202008\ALL\SRI\4-RUPS\2007\HISTORICAL%20PL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akexch1\BPCS\Z.%20Temporary%20Files\CEA\Journal\JV%20Jan2002\IDRJVJan02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Users\Folder%20Group\F1%2012000\Quarter\1Q_97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Yanti\data%20yanti\Data%20Yanti\Compilation\Jovan\FS%202005\FS2005-tax3-rev-final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ATA2004\Tax-2004\TAX%202004_BARU03-05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/Guntur/%5e-%5eGun%5e-%5e/H@kko/2003/Send%20to%20Charles/Reporting%20Package-sub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MARIA/Maria/Maria/NHK/2010/PAJAK/PPn_2010/rekon%20ppn%20nov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cc-005\My%20Documents\Documents%20and%20Settings\roslynda\My%20Documents\4-CORPORATE%2004\b.MONTHLY%20REPORT\FUR%20KK\JULY%2016,%2004%20ASH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ofaxxx\Analisa%202008\IE20\0409\rekap%20income%204-2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Ki3\APRIL02-BDGTQ-II\SPECMEI02-BDGTQ-I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cc-005\bod%20sept\WINDOWS\Desktop\SRIVES5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Documents%20and%20Settings\Devi\Local%20Settings\Temporary%20Internet%20Files\Content.IE5\4D67K5UZ\2005\toyoda%20gosei\calc\newcalc\calc_toyoda_peb_rev2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/Kristin/My%20Documents/Daily/Audit%202002/FinalDec02%20(version%201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V:\CMSI\IITR%202007\Documents%20and%20Settings\agustinus\My%20Documents\Journals\IDRJV-Feb02.xls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SHARED\TAX\Chendra\1999\CITR\Newcrest%20Sumatera%20Minerals\1998%20CITR.xls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unzipped\CITR_99_template\Marsall-EI-Revision.xls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C\DATA\SMP\SMP97\SMP97%20Laporan%20Keuangan2.xls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esiahaan\txm\Form%20Baru\Excel\txm-mar.xls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WINDOWS\&#65411;&#65438;&#65405;&#65400;&#65412;&#65391;&#65420;&#65439;\PWC&#26085;&#26412;&#29983;&#29987;&#36039;&#26009;\&#24773;&#22577;&#21463;&#20449;\JPN&#29983;&#29987;\&#35069;&#36896;&#20104;&#31639;\&#35069;&#36896;&#20104;&#31639;&#26360;\C801%20%2078&#26399;&#35069;&#36896;&#20104;&#31639;&#26360;.xls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WINDOWS\&#65411;&#65438;&#65405;&#65400;&#65412;&#65391;&#65420;&#65439;\PWC&#26085;&#26412;&#29983;&#29987;&#36039;&#26009;\&#24773;&#22577;&#21463;&#20449;\JPN&#29983;&#29987;\&#35069;&#36896;&#20104;&#31639;\&#35069;&#36896;&#20104;&#31639;&#26360;\&#21336;&#25104;.xls" TargetMode="External"/></Relationships>
</file>

<file path=xl/externalLinks/_rels/externalLink98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lenovo\Dropbox\Mabuchi%20Indonesia\2023\03.%20March\01.%20Data%20Client\FS%20for%20Review%20Docs\Fixed%20Asset%20032023.xlsx" TargetMode="External"/><Relationship Id="rId1" Type="http://schemas.openxmlformats.org/officeDocument/2006/relationships/externalLinkPath" Target="/Users/lenovo/Dropbox/Mabuchi%20Indonesia/2023/03.%20March/01.%20Data%20Client/FS%20for%20Review%20Docs/Fixed%20Asset%2003202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QIA"/>
      <sheetName val="popmc"/>
      <sheetName val="popmc-Honda"/>
      <sheetName val="Cont Mc"/>
      <sheetName val="COGS var fix"/>
      <sheetName val="CM32 p eq ti"/>
      <sheetName val="CM32 p eq tu"/>
      <sheetName val="F002"/>
      <sheetName val="harga_2007"/>
      <sheetName val="harga_2008"/>
      <sheetName val="movement&amp;add test"/>
      <sheetName val="GRAPH"/>
      <sheetName val="4"/>
      <sheetName val="6"/>
      <sheetName val="PALLET"/>
      <sheetName val="FM2"/>
      <sheetName val="DATA CF"/>
      <sheetName val="JAN"/>
      <sheetName val="ocean voyage"/>
      <sheetName val="Cont_Mc"/>
      <sheetName val="COGS_var_fix"/>
      <sheetName val="CM32_p_eq_ti"/>
      <sheetName val="CM32_p_eq_tu"/>
      <sheetName val="movement&amp;add_test"/>
    </sheetNames>
    <sheetDataSet>
      <sheetData sheetId="0" refreshError="1"/>
      <sheetData sheetId="1" refreshError="1">
        <row r="3">
          <cell r="T3" t="str">
            <v>MARKET SIZE MC TIRE</v>
          </cell>
        </row>
        <row r="5">
          <cell r="C5" t="str">
            <v>OE MARKET</v>
          </cell>
          <cell r="F5">
            <v>1992</v>
          </cell>
          <cell r="G5">
            <v>1993</v>
          </cell>
          <cell r="H5">
            <v>1994</v>
          </cell>
          <cell r="I5">
            <v>1995</v>
          </cell>
          <cell r="J5">
            <v>1996</v>
          </cell>
          <cell r="K5">
            <v>1997</v>
          </cell>
          <cell r="L5">
            <v>1998</v>
          </cell>
          <cell r="M5">
            <v>1999</v>
          </cell>
          <cell r="N5">
            <v>2000</v>
          </cell>
          <cell r="O5">
            <v>2001</v>
          </cell>
          <cell r="P5">
            <v>2002</v>
          </cell>
          <cell r="Q5">
            <v>2003</v>
          </cell>
          <cell r="R5">
            <v>2004</v>
          </cell>
          <cell r="S5">
            <v>2005</v>
          </cell>
          <cell r="T5">
            <v>2006</v>
          </cell>
          <cell r="U5">
            <v>2007</v>
          </cell>
          <cell r="V5">
            <v>2008</v>
          </cell>
          <cell r="W5">
            <v>2009</v>
          </cell>
        </row>
        <row r="6">
          <cell r="C6" t="str">
            <v xml:space="preserve">Unit Motor Cycle :   </v>
          </cell>
          <cell r="D6" t="str">
            <v>HND</v>
          </cell>
          <cell r="F6">
            <v>237</v>
          </cell>
          <cell r="G6">
            <v>319.70800000000003</v>
          </cell>
          <cell r="H6">
            <v>368.57799999999997</v>
          </cell>
          <cell r="I6">
            <v>476.721</v>
          </cell>
          <cell r="J6">
            <v>654.26199999999994</v>
          </cell>
          <cell r="K6">
            <v>856.87599999999998</v>
          </cell>
          <cell r="L6">
            <v>266.40199999999999</v>
          </cell>
          <cell r="M6">
            <v>275.19499999999999</v>
          </cell>
          <cell r="N6">
            <v>476.887</v>
          </cell>
          <cell r="O6">
            <v>1000</v>
          </cell>
          <cell r="P6">
            <v>1500</v>
          </cell>
          <cell r="Q6">
            <v>1815</v>
          </cell>
          <cell r="R6">
            <v>1899.9999999999998</v>
          </cell>
          <cell r="S6">
            <v>2000.0000000000002</v>
          </cell>
          <cell r="T6">
            <v>2100</v>
          </cell>
          <cell r="U6">
            <v>2540.9694022246754</v>
          </cell>
          <cell r="V6">
            <v>2795.1463424471431</v>
          </cell>
          <cell r="W6">
            <v>3074.5909766918576</v>
          </cell>
        </row>
        <row r="7">
          <cell r="C7" t="str">
            <v xml:space="preserve">                  ( in .000 unit motor)      </v>
          </cell>
          <cell r="F7">
            <v>0.51746724890829698</v>
          </cell>
          <cell r="G7">
            <v>0.55648426322073963</v>
          </cell>
          <cell r="H7">
            <v>0.51078307192132977</v>
          </cell>
          <cell r="I7">
            <v>0.48426635406265023</v>
          </cell>
          <cell r="J7">
            <v>0.47506645725642077</v>
          </cell>
          <cell r="K7">
            <v>0.47576046630162355</v>
          </cell>
          <cell r="L7">
            <v>0.61461830044550259</v>
          </cell>
          <cell r="M7">
            <v>0.56420281327458843</v>
          </cell>
          <cell r="N7">
            <v>0.55186567855059854</v>
          </cell>
          <cell r="O7">
            <v>0.60024009603841533</v>
          </cell>
          <cell r="P7">
            <v>0.6</v>
          </cell>
          <cell r="Q7">
            <v>0.6</v>
          </cell>
          <cell r="R7">
            <v>0.6001263423878711</v>
          </cell>
          <cell r="S7">
            <v>0.60006000600060017</v>
          </cell>
          <cell r="T7">
            <v>0.6</v>
          </cell>
          <cell r="U7">
            <v>0.5</v>
          </cell>
          <cell r="V7">
            <v>0.5</v>
          </cell>
          <cell r="W7">
            <v>0.5</v>
          </cell>
        </row>
        <row r="8">
          <cell r="D8" t="str">
            <v>YHM</v>
          </cell>
          <cell r="F8">
            <v>124</v>
          </cell>
          <cell r="G8">
            <v>161.03299999999999</v>
          </cell>
          <cell r="H8">
            <v>210.88900000000001</v>
          </cell>
          <cell r="I8">
            <v>267.32799999999997</v>
          </cell>
          <cell r="J8">
            <v>354.19299999999998</v>
          </cell>
          <cell r="K8">
            <v>469.791</v>
          </cell>
          <cell r="L8">
            <v>71.741</v>
          </cell>
          <cell r="M8">
            <v>99.263000000000005</v>
          </cell>
          <cell r="N8">
            <v>190.29</v>
          </cell>
          <cell r="O8">
            <v>333.20000000000005</v>
          </cell>
          <cell r="P8">
            <v>500</v>
          </cell>
          <cell r="Q8">
            <v>605</v>
          </cell>
          <cell r="R8">
            <v>633.20000000000005</v>
          </cell>
          <cell r="S8">
            <v>666.6</v>
          </cell>
          <cell r="T8">
            <v>700</v>
          </cell>
          <cell r="U8">
            <v>1270.4847011123377</v>
          </cell>
          <cell r="V8">
            <v>1397.5731712235715</v>
          </cell>
          <cell r="W8">
            <v>1537.2954883459288</v>
          </cell>
        </row>
        <row r="9">
          <cell r="F9">
            <v>0.27074235807860264</v>
          </cell>
          <cell r="G9">
            <v>0.28029430092217072</v>
          </cell>
          <cell r="H9">
            <v>0.29225437018600492</v>
          </cell>
          <cell r="I9">
            <v>0.2715591633237473</v>
          </cell>
          <cell r="J9">
            <v>0.25718322888234901</v>
          </cell>
          <cell r="K9">
            <v>0.26084052444496758</v>
          </cell>
          <cell r="L9">
            <v>0.16551426600498798</v>
          </cell>
          <cell r="M9">
            <v>0.20350828995467024</v>
          </cell>
          <cell r="N9">
            <v>0.22020839312330467</v>
          </cell>
          <cell r="O9">
            <v>0.2</v>
          </cell>
          <cell r="P9">
            <v>0.2</v>
          </cell>
          <cell r="Q9">
            <v>0.2</v>
          </cell>
          <cell r="R9">
            <v>0.2</v>
          </cell>
          <cell r="S9">
            <v>0.2</v>
          </cell>
          <cell r="T9">
            <v>0.2</v>
          </cell>
          <cell r="U9">
            <v>0.25</v>
          </cell>
          <cell r="V9">
            <v>0.25</v>
          </cell>
          <cell r="W9">
            <v>0.25</v>
          </cell>
        </row>
        <row r="10">
          <cell r="D10" t="str">
            <v>SZK</v>
          </cell>
          <cell r="F10">
            <v>84</v>
          </cell>
          <cell r="G10">
            <v>80.031999999999996</v>
          </cell>
          <cell r="H10">
            <v>125.33199999999999</v>
          </cell>
          <cell r="I10">
            <v>199.86799999999999</v>
          </cell>
          <cell r="J10">
            <v>299.93099999999998</v>
          </cell>
          <cell r="K10">
            <v>378.584</v>
          </cell>
          <cell r="L10">
            <v>84.277000000000001</v>
          </cell>
          <cell r="M10">
            <v>95.143000000000001</v>
          </cell>
          <cell r="N10">
            <v>160.26499999999999</v>
          </cell>
          <cell r="O10">
            <v>283.22000000000003</v>
          </cell>
          <cell r="P10">
            <v>425.00000000000006</v>
          </cell>
          <cell r="Q10">
            <v>514.25</v>
          </cell>
          <cell r="R10">
            <v>538.22</v>
          </cell>
          <cell r="S10">
            <v>566.61</v>
          </cell>
          <cell r="T10">
            <v>595</v>
          </cell>
          <cell r="U10">
            <v>1016.3877608898702</v>
          </cell>
          <cell r="V10">
            <v>1118.0585369788573</v>
          </cell>
          <cell r="W10">
            <v>1229.8363906767431</v>
          </cell>
        </row>
        <row r="11">
          <cell r="F11">
            <v>0.18340611353711792</v>
          </cell>
          <cell r="G11">
            <v>0.13930382897544707</v>
          </cell>
          <cell r="H11">
            <v>0.17368769695978625</v>
          </cell>
          <cell r="I11">
            <v>0.20303143275373597</v>
          </cell>
          <cell r="J11">
            <v>0.21778302513576447</v>
          </cell>
          <cell r="K11">
            <v>0.21019995935740279</v>
          </cell>
          <cell r="L11">
            <v>0.19443617730589721</v>
          </cell>
          <cell r="M11">
            <v>0.19506149553365493</v>
          </cell>
          <cell r="N11">
            <v>0.18546270494459205</v>
          </cell>
          <cell r="O11">
            <v>0.17</v>
          </cell>
          <cell r="P11">
            <v>0.17</v>
          </cell>
          <cell r="Q11">
            <v>0.17</v>
          </cell>
          <cell r="R11">
            <v>0.17</v>
          </cell>
          <cell r="S11">
            <v>0.17</v>
          </cell>
          <cell r="T11">
            <v>0.17</v>
          </cell>
          <cell r="U11">
            <v>0.2</v>
          </cell>
          <cell r="V11">
            <v>0.2</v>
          </cell>
          <cell r="W11">
            <v>0.2</v>
          </cell>
        </row>
        <row r="12">
          <cell r="D12" t="str">
            <v>KWK</v>
          </cell>
          <cell r="G12">
            <v>0</v>
          </cell>
          <cell r="H12">
            <v>0</v>
          </cell>
          <cell r="I12">
            <v>21.745999999999999</v>
          </cell>
          <cell r="J12">
            <v>51.768999999999998</v>
          </cell>
          <cell r="K12">
            <v>80.06</v>
          </cell>
          <cell r="L12">
            <v>8.4149999999999991</v>
          </cell>
          <cell r="M12">
            <v>14.834</v>
          </cell>
          <cell r="N12">
            <v>31.401</v>
          </cell>
          <cell r="O12">
            <v>49.98</v>
          </cell>
          <cell r="P12">
            <v>75</v>
          </cell>
          <cell r="Q12">
            <v>90.75</v>
          </cell>
          <cell r="R12">
            <v>94.97999999999999</v>
          </cell>
          <cell r="S12">
            <v>99.99</v>
          </cell>
          <cell r="T12">
            <v>105</v>
          </cell>
          <cell r="U12">
            <v>152.45816413348052</v>
          </cell>
          <cell r="V12">
            <v>167.70878054682859</v>
          </cell>
          <cell r="W12">
            <v>184.47545860151143</v>
          </cell>
        </row>
        <row r="13">
          <cell r="F13">
            <v>0</v>
          </cell>
          <cell r="G13">
            <v>0</v>
          </cell>
          <cell r="H13">
            <v>0</v>
          </cell>
          <cell r="I13">
            <v>2.2090187206870247E-2</v>
          </cell>
          <cell r="J13">
            <v>3.7590010463251188E-2</v>
          </cell>
          <cell r="K13">
            <v>4.4451452639714478E-2</v>
          </cell>
          <cell r="L13">
            <v>1.9414317453505997E-2</v>
          </cell>
          <cell r="M13">
            <v>3.0412560301296337E-2</v>
          </cell>
          <cell r="N13">
            <v>3.6338030124887753E-2</v>
          </cell>
          <cell r="O13">
            <v>0.03</v>
          </cell>
          <cell r="P13">
            <v>0.03</v>
          </cell>
          <cell r="Q13">
            <v>0.03</v>
          </cell>
          <cell r="R13">
            <v>0.03</v>
          </cell>
          <cell r="S13">
            <v>0.03</v>
          </cell>
          <cell r="T13">
            <v>0.03</v>
          </cell>
          <cell r="U13">
            <v>0.03</v>
          </cell>
          <cell r="V13">
            <v>0.03</v>
          </cell>
          <cell r="W13">
            <v>0.03</v>
          </cell>
        </row>
        <row r="14">
          <cell r="D14" t="str">
            <v>V+OTH</v>
          </cell>
          <cell r="F14">
            <v>13</v>
          </cell>
          <cell r="G14">
            <v>13.741</v>
          </cell>
          <cell r="H14">
            <v>16.795000000000002</v>
          </cell>
          <cell r="I14">
            <v>18.756</v>
          </cell>
          <cell r="J14">
            <v>17.045999999999999</v>
          </cell>
          <cell r="K14">
            <v>15.755000000000001</v>
          </cell>
          <cell r="L14">
            <v>2.6080000000000001</v>
          </cell>
          <cell r="M14">
            <v>3.3239999999999998</v>
          </cell>
          <cell r="N14">
            <v>5.2930000000000001</v>
          </cell>
          <cell r="O14">
            <v>-0.40000000000006963</v>
          </cell>
          <cell r="P14">
            <v>0</v>
          </cell>
          <cell r="Q14">
            <v>0</v>
          </cell>
          <cell r="R14">
            <v>-0.39999999999983515</v>
          </cell>
          <cell r="S14">
            <v>-0.20000000000025864</v>
          </cell>
          <cell r="T14">
            <v>0</v>
          </cell>
          <cell r="U14">
            <v>101.63877608898702</v>
          </cell>
          <cell r="V14">
            <v>111.80585369788562</v>
          </cell>
          <cell r="W14">
            <v>122.98363906767423</v>
          </cell>
        </row>
        <row r="15">
          <cell r="F15">
            <v>2.8384279475982533E-2</v>
          </cell>
          <cell r="G15">
            <v>2.3917606881642569E-2</v>
          </cell>
          <cell r="H15">
            <v>2.3274860932879157E-2</v>
          </cell>
          <cell r="I15">
            <v>1.9052862652996338E-2</v>
          </cell>
          <cell r="J15">
            <v>1.2377278262214447E-2</v>
          </cell>
          <cell r="K15">
            <v>8.7475972562915515E-3</v>
          </cell>
          <cell r="L15">
            <v>6.0169387901061969E-3</v>
          </cell>
          <cell r="M15">
            <v>6.8148409357900105E-3</v>
          </cell>
          <cell r="N15">
            <v>6.1251932566170142E-3</v>
          </cell>
          <cell r="O15">
            <v>-2.4009603841540795E-4</v>
          </cell>
          <cell r="P15">
            <v>0</v>
          </cell>
          <cell r="Q15">
            <v>0</v>
          </cell>
          <cell r="R15">
            <v>-1.263423878710787E-4</v>
          </cell>
          <cell r="S15">
            <v>-6.0006000600137603E-5</v>
          </cell>
          <cell r="T15">
            <v>0</v>
          </cell>
          <cell r="U15">
            <v>0.02</v>
          </cell>
          <cell r="V15">
            <v>1.9999999999999983E-2</v>
          </cell>
          <cell r="W15">
            <v>1.999999999999999E-2</v>
          </cell>
        </row>
        <row r="16">
          <cell r="E16">
            <v>0</v>
          </cell>
        </row>
        <row r="17">
          <cell r="D17" t="str">
            <v>TOTAL Motor Cycle/year</v>
          </cell>
          <cell r="F17">
            <v>458</v>
          </cell>
          <cell r="G17">
            <v>574.51400000000001</v>
          </cell>
          <cell r="H17">
            <v>721.59399999999994</v>
          </cell>
          <cell r="I17">
            <v>984.41899999999987</v>
          </cell>
          <cell r="J17">
            <v>1377.201</v>
          </cell>
          <cell r="K17">
            <v>1801.066</v>
          </cell>
          <cell r="L17">
            <v>433.44299999999998</v>
          </cell>
          <cell r="M17">
            <v>487.75900000000001</v>
          </cell>
          <cell r="N17">
            <v>864.13599999999997</v>
          </cell>
          <cell r="O17">
            <v>1666</v>
          </cell>
          <cell r="P17">
            <v>2500</v>
          </cell>
          <cell r="Q17">
            <v>3025</v>
          </cell>
          <cell r="R17">
            <v>3166</v>
          </cell>
          <cell r="S17">
            <v>3333</v>
          </cell>
          <cell r="T17">
            <v>3500</v>
          </cell>
          <cell r="U17">
            <v>5081.9388044493508</v>
          </cell>
          <cell r="V17">
            <v>5590.2926848942861</v>
          </cell>
          <cell r="W17">
            <v>6149.1819533837152</v>
          </cell>
        </row>
        <row r="18">
          <cell r="D18" t="str">
            <v xml:space="preserve">Market Growth </v>
          </cell>
          <cell r="G18">
            <v>0.25439737991266376</v>
          </cell>
          <cell r="H18">
            <v>0.25600768649676064</v>
          </cell>
          <cell r="I18">
            <v>0.36422836110056345</v>
          </cell>
          <cell r="J18">
            <v>0.39899880030759283</v>
          </cell>
          <cell r="K18">
            <v>0.30777279423991133</v>
          </cell>
          <cell r="L18">
            <v>-0.75934085702578358</v>
          </cell>
          <cell r="M18">
            <v>0.12531290158106145</v>
          </cell>
          <cell r="N18">
            <v>0.77164542325205665</v>
          </cell>
          <cell r="O18">
            <v>0.92793726913356234</v>
          </cell>
          <cell r="P18">
            <v>0.50060024009603832</v>
          </cell>
          <cell r="Q18">
            <v>0.20999999999999996</v>
          </cell>
          <cell r="R18">
            <v>4.6611570247933942E-2</v>
          </cell>
          <cell r="S18">
            <v>5.274794693619711E-2</v>
          </cell>
          <cell r="T18">
            <v>5.0105010501050096E-2</v>
          </cell>
          <cell r="U18">
            <v>0.45198251555695745</v>
          </cell>
          <cell r="V18">
            <v>0.10003148404696649</v>
          </cell>
          <cell r="W18">
            <v>9.9974956588520403E-2</v>
          </cell>
        </row>
        <row r="19">
          <cell r="C19" t="str">
            <v>Potential Market OE (FM)</v>
          </cell>
          <cell r="D19" t="str">
            <v>unitx2 tire</v>
          </cell>
          <cell r="F19">
            <v>916</v>
          </cell>
          <cell r="G19">
            <v>1149.028</v>
          </cell>
          <cell r="H19">
            <v>1443.1879999999999</v>
          </cell>
          <cell r="I19">
            <v>1968.8379999999997</v>
          </cell>
          <cell r="J19">
            <v>2754.402</v>
          </cell>
          <cell r="K19">
            <v>3602.1320000000001</v>
          </cell>
          <cell r="L19">
            <v>866.88599999999997</v>
          </cell>
          <cell r="M19">
            <v>975.51800000000003</v>
          </cell>
          <cell r="N19">
            <v>1728.2719999999999</v>
          </cell>
          <cell r="O19">
            <v>3332</v>
          </cell>
          <cell r="P19">
            <v>5000</v>
          </cell>
          <cell r="Q19">
            <v>6050</v>
          </cell>
          <cell r="R19">
            <v>6332</v>
          </cell>
          <cell r="S19">
            <v>6666</v>
          </cell>
          <cell r="T19">
            <v>7000</v>
          </cell>
          <cell r="U19">
            <v>10163.877608898702</v>
          </cell>
          <cell r="V19">
            <v>11180.585369788572</v>
          </cell>
          <cell r="W19">
            <v>12298.36390676743</v>
          </cell>
        </row>
        <row r="22">
          <cell r="C22" t="str">
            <v>RE MARKET</v>
          </cell>
        </row>
        <row r="23">
          <cell r="C23" t="str">
            <v>Accumulated M/C (000 units)</v>
          </cell>
          <cell r="F23">
            <v>2902.9070000000002</v>
          </cell>
          <cell r="G23">
            <v>3201.4250000000002</v>
          </cell>
          <cell r="H23">
            <v>3688.8119999999999</v>
          </cell>
          <cell r="I23">
            <v>4353.6970000000001</v>
          </cell>
          <cell r="J23">
            <v>5486.9070000000002</v>
          </cell>
          <cell r="K23">
            <v>7062.6189999999997</v>
          </cell>
          <cell r="L23">
            <v>7291.3040000000001</v>
          </cell>
          <cell r="M23">
            <v>7468.2579999999998</v>
          </cell>
          <cell r="N23">
            <v>10987.89</v>
          </cell>
          <cell r="O23">
            <v>11396.223333333332</v>
          </cell>
          <cell r="P23">
            <v>12971.223333333332</v>
          </cell>
          <cell r="Q23">
            <v>15496.223333333332</v>
          </cell>
          <cell r="R23">
            <v>18242.84</v>
          </cell>
          <cell r="S23">
            <v>20469.833333333332</v>
          </cell>
          <cell r="T23">
            <v>25161.666666666664</v>
          </cell>
          <cell r="U23">
            <v>23678.919861830742</v>
          </cell>
          <cell r="V23">
            <v>28682.191709844559</v>
          </cell>
          <cell r="W23">
            <v>34011.550742659761</v>
          </cell>
        </row>
        <row r="24">
          <cell r="C24" t="str">
            <v>Reduction (life time max 7 years)</v>
          </cell>
          <cell r="E24" t="str">
            <v>( - )</v>
          </cell>
          <cell r="F24">
            <v>-276.48200000000003</v>
          </cell>
          <cell r="G24">
            <v>-233.613</v>
          </cell>
          <cell r="H24">
            <v>-320.11500000000001</v>
          </cell>
          <cell r="I24">
            <v>-243.82</v>
          </cell>
          <cell r="J24">
            <v>-254.09200000000001</v>
          </cell>
          <cell r="K24">
            <v>-289.21499999999997</v>
          </cell>
          <cell r="L24">
            <v>-410.04599999999999</v>
          </cell>
          <cell r="M24">
            <v>-417.524</v>
          </cell>
          <cell r="N24">
            <v>-458</v>
          </cell>
          <cell r="O24">
            <v>-575</v>
          </cell>
          <cell r="P24">
            <v>-721</v>
          </cell>
          <cell r="Q24">
            <v>-985</v>
          </cell>
          <cell r="R24">
            <v>-1377.0300000000002</v>
          </cell>
          <cell r="S24">
            <v>-1829.8039999999999</v>
          </cell>
          <cell r="T24">
            <v>-517.9</v>
          </cell>
          <cell r="U24">
            <v>-587</v>
          </cell>
          <cell r="V24">
            <v>-820</v>
          </cell>
          <cell r="W24">
            <v>-1666</v>
          </cell>
        </row>
        <row r="25"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C26" t="str">
            <v>Re-used/repair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C27" t="str">
            <v>Total Accumulated  (000 units)</v>
          </cell>
          <cell r="F27">
            <v>2626.4250000000002</v>
          </cell>
          <cell r="G27">
            <v>2967.8120000000004</v>
          </cell>
          <cell r="H27">
            <v>3368.6970000000001</v>
          </cell>
          <cell r="I27">
            <v>4109.8770000000004</v>
          </cell>
          <cell r="J27">
            <v>5232.8150000000005</v>
          </cell>
          <cell r="K27">
            <v>6773.4039999999995</v>
          </cell>
          <cell r="L27">
            <v>6881.2579999999998</v>
          </cell>
          <cell r="M27">
            <v>7050.7339999999995</v>
          </cell>
          <cell r="N27">
            <v>10529.89</v>
          </cell>
          <cell r="O27">
            <v>10821.223333333332</v>
          </cell>
          <cell r="P27">
            <v>12250.223333333332</v>
          </cell>
          <cell r="Q27">
            <v>14511.223333333332</v>
          </cell>
          <cell r="R27">
            <v>16865.810000000001</v>
          </cell>
          <cell r="S27">
            <v>18640.029333333332</v>
          </cell>
          <cell r="T27">
            <v>24643.766666666663</v>
          </cell>
          <cell r="U27">
            <v>23091.919861830742</v>
          </cell>
          <cell r="V27">
            <v>27862.191709844559</v>
          </cell>
          <cell r="W27">
            <v>32345.550742659761</v>
          </cell>
        </row>
        <row r="29">
          <cell r="C29" t="str">
            <v>Total Acc. MC (7 years)</v>
          </cell>
          <cell r="H29">
            <v>1032.5140000000001</v>
          </cell>
          <cell r="I29">
            <v>1754.1080000000002</v>
          </cell>
          <cell r="J29">
            <v>2738.527</v>
          </cell>
          <cell r="K29">
            <v>4115.7280000000001</v>
          </cell>
          <cell r="L29">
            <v>5916.7939999999999</v>
          </cell>
          <cell r="M29">
            <v>6350.2370000000001</v>
          </cell>
          <cell r="N29">
            <v>6379.9960000000001</v>
          </cell>
          <cell r="O29">
            <v>6669.6180000000004</v>
          </cell>
          <cell r="P29">
            <v>7614.0239999999994</v>
          </cell>
          <cell r="Q29">
            <v>9129.6049999999996</v>
          </cell>
          <cell r="R29">
            <v>10777.404</v>
          </cell>
          <cell r="S29">
            <v>12142.338</v>
          </cell>
          <cell r="T29">
            <v>15041.895</v>
          </cell>
          <cell r="U29">
            <v>18009.981057381392</v>
          </cell>
          <cell r="V29">
            <v>22271.899024950275</v>
          </cell>
          <cell r="W29">
            <v>26196.368789276046</v>
          </cell>
        </row>
        <row r="30">
          <cell r="C30" t="str">
            <v>Life Time Tire : Front</v>
          </cell>
          <cell r="D30" t="str">
            <v>year</v>
          </cell>
          <cell r="F30">
            <v>1.5</v>
          </cell>
          <cell r="G30">
            <v>1.5</v>
          </cell>
          <cell r="H30">
            <v>1.5</v>
          </cell>
          <cell r="I30">
            <v>1.5</v>
          </cell>
          <cell r="J30">
            <v>1.5</v>
          </cell>
          <cell r="K30">
            <v>1.5</v>
          </cell>
          <cell r="L30">
            <v>1.5</v>
          </cell>
          <cell r="M30">
            <v>1.5</v>
          </cell>
          <cell r="N30">
            <v>1.5</v>
          </cell>
          <cell r="O30">
            <v>1.5</v>
          </cell>
          <cell r="P30">
            <v>1.5</v>
          </cell>
          <cell r="Q30">
            <v>1.5</v>
          </cell>
          <cell r="R30">
            <v>1.5</v>
          </cell>
          <cell r="S30">
            <v>1.5</v>
          </cell>
          <cell r="T30">
            <v>1.5</v>
          </cell>
          <cell r="U30">
            <v>1.5</v>
          </cell>
          <cell r="V30">
            <v>1.5</v>
          </cell>
          <cell r="W30">
            <v>1.5</v>
          </cell>
        </row>
        <row r="31">
          <cell r="C31" t="str">
            <v>Rear</v>
          </cell>
          <cell r="D31" t="str">
            <v>year</v>
          </cell>
          <cell r="F31">
            <v>1</v>
          </cell>
          <cell r="G31">
            <v>1</v>
          </cell>
          <cell r="H31">
            <v>1</v>
          </cell>
          <cell r="I31">
            <v>1</v>
          </cell>
          <cell r="J31">
            <v>1</v>
          </cell>
          <cell r="K31">
            <v>1</v>
          </cell>
          <cell r="L31">
            <v>1</v>
          </cell>
          <cell r="M31">
            <v>1</v>
          </cell>
          <cell r="N31">
            <v>1</v>
          </cell>
          <cell r="O31">
            <v>1</v>
          </cell>
          <cell r="P31">
            <v>1</v>
          </cell>
          <cell r="Q31">
            <v>1</v>
          </cell>
          <cell r="R31">
            <v>1</v>
          </cell>
          <cell r="S31">
            <v>1</v>
          </cell>
          <cell r="T31">
            <v>1</v>
          </cell>
          <cell r="U31">
            <v>1.2</v>
          </cell>
          <cell r="V31">
            <v>1.2</v>
          </cell>
          <cell r="W31">
            <v>1.2</v>
          </cell>
        </row>
        <row r="32">
          <cell r="C32" t="str">
            <v xml:space="preserve">Total Demand : Front Tire </v>
          </cell>
          <cell r="E32" t="str">
            <v>000tire</v>
          </cell>
          <cell r="F32">
            <v>0</v>
          </cell>
          <cell r="G32">
            <v>0</v>
          </cell>
          <cell r="H32">
            <v>688.34266666666679</v>
          </cell>
          <cell r="I32">
            <v>1169.4053333333334</v>
          </cell>
          <cell r="J32">
            <v>1825.6846666666668</v>
          </cell>
          <cell r="K32">
            <v>2743.8186666666666</v>
          </cell>
          <cell r="L32">
            <v>3944.5293333333334</v>
          </cell>
          <cell r="M32">
            <v>4233.4913333333334</v>
          </cell>
          <cell r="N32">
            <v>4253.3306666666667</v>
          </cell>
          <cell r="O32">
            <v>4446.4120000000003</v>
          </cell>
          <cell r="P32">
            <v>5076.0159999999996</v>
          </cell>
          <cell r="Q32">
            <v>6086.4033333333327</v>
          </cell>
          <cell r="R32">
            <v>7184.9360000000006</v>
          </cell>
          <cell r="S32">
            <v>8094.8919999999998</v>
          </cell>
          <cell r="T32">
            <v>10027.93</v>
          </cell>
          <cell r="U32">
            <v>12006.666666666666</v>
          </cell>
          <cell r="V32">
            <v>14847.946574553827</v>
          </cell>
          <cell r="W32">
            <v>17464.127806563043</v>
          </cell>
        </row>
        <row r="33">
          <cell r="C33" t="str">
            <v>Rear Tire</v>
          </cell>
          <cell r="E33" t="str">
            <v>000 tire</v>
          </cell>
          <cell r="F33">
            <v>0</v>
          </cell>
          <cell r="G33">
            <v>0</v>
          </cell>
          <cell r="H33">
            <v>1032.5140000000001</v>
          </cell>
          <cell r="I33">
            <v>1754.1080000000002</v>
          </cell>
          <cell r="J33">
            <v>2738.527</v>
          </cell>
          <cell r="K33">
            <v>4115.7280000000001</v>
          </cell>
          <cell r="L33">
            <v>5916.7939999999999</v>
          </cell>
          <cell r="M33">
            <v>6350.2370000000001</v>
          </cell>
          <cell r="N33">
            <v>6379.9960000000001</v>
          </cell>
          <cell r="O33">
            <v>6669.6180000000004</v>
          </cell>
          <cell r="P33">
            <v>7614.0239999999994</v>
          </cell>
          <cell r="Q33">
            <v>9129.6049999999996</v>
          </cell>
          <cell r="R33">
            <v>10777.404</v>
          </cell>
          <cell r="S33">
            <v>12142.338</v>
          </cell>
          <cell r="T33">
            <v>15041.895</v>
          </cell>
          <cell r="U33">
            <v>15008.333333333334</v>
          </cell>
          <cell r="V33">
            <v>18559.933218192287</v>
          </cell>
          <cell r="W33">
            <v>21830.159758203805</v>
          </cell>
        </row>
        <row r="34">
          <cell r="C34" t="str">
            <v>Potential Market RE</v>
          </cell>
          <cell r="E34" t="str">
            <v>000 tire</v>
          </cell>
          <cell r="F34">
            <v>0</v>
          </cell>
          <cell r="G34">
            <v>0</v>
          </cell>
          <cell r="H34">
            <v>1720.856666666667</v>
          </cell>
          <cell r="I34">
            <v>2923.5133333333333</v>
          </cell>
          <cell r="J34">
            <v>4564.211666666667</v>
          </cell>
          <cell r="K34">
            <v>6859.5466666666671</v>
          </cell>
          <cell r="L34">
            <v>9861.3233333333337</v>
          </cell>
          <cell r="M34">
            <v>10583.728333333333</v>
          </cell>
          <cell r="N34">
            <v>10633.326666666668</v>
          </cell>
          <cell r="O34">
            <v>11116.03</v>
          </cell>
          <cell r="P34">
            <v>12690.039999999999</v>
          </cell>
          <cell r="Q34">
            <v>15216.008333333331</v>
          </cell>
          <cell r="R34">
            <v>17962.34</v>
          </cell>
          <cell r="S34">
            <v>20237.23</v>
          </cell>
          <cell r="T34">
            <v>25069.825000000001</v>
          </cell>
          <cell r="U34">
            <v>27015</v>
          </cell>
          <cell r="V34">
            <v>33407.879792746113</v>
          </cell>
          <cell r="W34">
            <v>39294.287564766848</v>
          </cell>
        </row>
        <row r="36">
          <cell r="C36" t="str">
            <v>TOTAL MARKET (OE+RE)</v>
          </cell>
          <cell r="E36" t="str">
            <v>000 tire</v>
          </cell>
          <cell r="F36">
            <v>916</v>
          </cell>
          <cell r="G36">
            <v>1149.028</v>
          </cell>
          <cell r="H36">
            <v>3164.0446666666667</v>
          </cell>
          <cell r="I36">
            <v>4892.3513333333331</v>
          </cell>
          <cell r="J36">
            <v>7318.6136666666671</v>
          </cell>
          <cell r="K36">
            <v>10461.678666666667</v>
          </cell>
          <cell r="L36">
            <v>10728.209333333334</v>
          </cell>
          <cell r="M36">
            <v>11559.246333333333</v>
          </cell>
          <cell r="N36">
            <v>12361.598666666669</v>
          </cell>
          <cell r="O36">
            <v>14448.03</v>
          </cell>
          <cell r="P36">
            <v>17690.04</v>
          </cell>
          <cell r="Q36">
            <v>21266.008333333331</v>
          </cell>
          <cell r="R36">
            <v>24294.34</v>
          </cell>
          <cell r="S36">
            <v>26903.23</v>
          </cell>
          <cell r="T36">
            <v>32069.825000000001</v>
          </cell>
          <cell r="U36">
            <v>37178.8776088987</v>
          </cell>
          <cell r="V36">
            <v>44588.465162534689</v>
          </cell>
          <cell r="W36">
            <v>51592.651471534278</v>
          </cell>
        </row>
        <row r="38">
          <cell r="C38" t="str">
            <v>TOTAL SALES APBI</v>
          </cell>
          <cell r="G38">
            <v>6109.9459999999999</v>
          </cell>
          <cell r="H38">
            <v>7045.4950000000008</v>
          </cell>
          <cell r="I38">
            <v>7935.2909999999993</v>
          </cell>
          <cell r="J38">
            <v>9582.4250000000011</v>
          </cell>
          <cell r="K38">
            <v>11352.099999999999</v>
          </cell>
          <cell r="L38">
            <v>6811.2599999999993</v>
          </cell>
          <cell r="M38">
            <v>10505</v>
          </cell>
          <cell r="N38">
            <v>12285.368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</row>
        <row r="51">
          <cell r="T51" t="str">
            <v>SALES PROJECTION</v>
          </cell>
          <cell r="X51" t="str">
            <v>SALES PROJECTION MC TIRE</v>
          </cell>
        </row>
        <row r="55">
          <cell r="C55" t="str">
            <v>OE MARKET</v>
          </cell>
          <cell r="H55">
            <v>1994</v>
          </cell>
          <cell r="I55">
            <v>1995</v>
          </cell>
          <cell r="J55">
            <v>1996</v>
          </cell>
          <cell r="K55">
            <v>1997</v>
          </cell>
          <cell r="L55">
            <v>1998</v>
          </cell>
          <cell r="M55">
            <v>1999</v>
          </cell>
          <cell r="N55">
            <v>2000</v>
          </cell>
          <cell r="O55">
            <v>2001</v>
          </cell>
          <cell r="P55">
            <v>2002</v>
          </cell>
          <cell r="Q55">
            <v>2003</v>
          </cell>
          <cell r="R55">
            <v>2004</v>
          </cell>
          <cell r="S55">
            <v>2005</v>
          </cell>
          <cell r="T55">
            <v>2006</v>
          </cell>
          <cell r="U55">
            <v>2007</v>
          </cell>
          <cell r="V55">
            <v>2008</v>
          </cell>
          <cell r="W55">
            <v>2009</v>
          </cell>
        </row>
        <row r="57">
          <cell r="C57" t="str">
            <v>Sales Forecast :</v>
          </cell>
          <cell r="D57" t="str">
            <v>HND</v>
          </cell>
          <cell r="H57">
            <v>0</v>
          </cell>
          <cell r="I57">
            <v>207</v>
          </cell>
          <cell r="J57">
            <v>611</v>
          </cell>
          <cell r="K57">
            <v>1294.01</v>
          </cell>
          <cell r="L57">
            <v>494.32499999999999</v>
          </cell>
          <cell r="M57">
            <v>479</v>
          </cell>
          <cell r="N57">
            <v>907.69</v>
          </cell>
          <cell r="O57">
            <v>1842.6716436957636</v>
          </cell>
          <cell r="P57">
            <v>2602.7983999999992</v>
          </cell>
          <cell r="Q57">
            <v>3024.9995174492656</v>
          </cell>
          <cell r="R57">
            <v>3217.3333901672745</v>
          </cell>
          <cell r="S57">
            <v>3440.0003580708158</v>
          </cell>
          <cell r="T57">
            <v>3640.0003259743571</v>
          </cell>
          <cell r="U57">
            <v>4056.2719999999999</v>
          </cell>
          <cell r="V57">
            <v>4461.9939999999997</v>
          </cell>
          <cell r="W57">
            <v>4908.1459999999997</v>
          </cell>
        </row>
        <row r="58">
          <cell r="H58">
            <v>0</v>
          </cell>
          <cell r="I58">
            <v>0.21710811984368214</v>
          </cell>
          <cell r="J58">
            <v>0.46693832134527152</v>
          </cell>
          <cell r="K58">
            <v>0.74550000000000005</v>
          </cell>
          <cell r="L58">
            <v>0.92778019684536905</v>
          </cell>
          <cell r="M58">
            <v>0.87029197478151854</v>
          </cell>
          <cell r="N58">
            <v>0.95168247404521411</v>
          </cell>
          <cell r="O58">
            <v>0.92133582184788176</v>
          </cell>
          <cell r="P58">
            <v>0.86759946666666643</v>
          </cell>
          <cell r="Q58">
            <v>0.83333320039924674</v>
          </cell>
          <cell r="R58">
            <v>0.8466666816229671</v>
          </cell>
          <cell r="S58">
            <v>0.86000008951770379</v>
          </cell>
          <cell r="T58">
            <v>0.86666674427960888</v>
          </cell>
          <cell r="U58">
            <v>0.79817411347980882</v>
          </cell>
          <cell r="V58">
            <v>0.79816822687243205</v>
          </cell>
          <cell r="W58">
            <v>0.79817869063041635</v>
          </cell>
        </row>
        <row r="59">
          <cell r="D59" t="str">
            <v>YMH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D61" t="str">
            <v>SZK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D63" t="str">
            <v>KWK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D65" t="str">
            <v>V+OTH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</row>
        <row r="68">
          <cell r="C68" t="str">
            <v>Sales Forecast OEM</v>
          </cell>
          <cell r="H68">
            <v>0</v>
          </cell>
          <cell r="I68">
            <v>207</v>
          </cell>
          <cell r="J68">
            <v>611</v>
          </cell>
          <cell r="K68">
            <v>1294.01</v>
          </cell>
          <cell r="L68">
            <v>494.32499999999999</v>
          </cell>
          <cell r="M68">
            <v>479</v>
          </cell>
          <cell r="N68">
            <v>907.69</v>
          </cell>
          <cell r="O68">
            <v>1842.6716436957636</v>
          </cell>
          <cell r="P68">
            <v>2602.7983999999992</v>
          </cell>
          <cell r="Q68">
            <v>3024.9995174492656</v>
          </cell>
          <cell r="R68">
            <v>3217.3333901672745</v>
          </cell>
          <cell r="S68">
            <v>3440.0003580708158</v>
          </cell>
          <cell r="T68">
            <v>3640.0003259743571</v>
          </cell>
          <cell r="U68">
            <v>4056.2719999999999</v>
          </cell>
          <cell r="V68">
            <v>4461.9939999999997</v>
          </cell>
          <cell r="W68">
            <v>4908.1459999999997</v>
          </cell>
        </row>
        <row r="69">
          <cell r="C69" t="str">
            <v>Sales Increase</v>
          </cell>
          <cell r="K69">
            <v>1.1178559738134206</v>
          </cell>
          <cell r="L69">
            <v>-0.61798981460730595</v>
          </cell>
          <cell r="M69">
            <v>-3.1001871238557577E-2</v>
          </cell>
          <cell r="N69">
            <v>0.89496868475991653</v>
          </cell>
          <cell r="O69">
            <v>1.0300671415304383</v>
          </cell>
          <cell r="P69">
            <v>0.41251340622992583</v>
          </cell>
          <cell r="Q69">
            <v>0.16221045681035706</v>
          </cell>
          <cell r="R69">
            <v>6.3581455669185827E-2</v>
          </cell>
          <cell r="S69">
            <v>6.9208546613182875E-2</v>
          </cell>
          <cell r="T69">
            <v>5.8139519501591908E-2</v>
          </cell>
          <cell r="U69">
            <v>0.11436033976568805</v>
          </cell>
          <cell r="V69">
            <v>0.10002337121376459</v>
          </cell>
          <cell r="W69">
            <v>9.9989376946719277E-2</v>
          </cell>
        </row>
        <row r="70">
          <cell r="C70" t="str">
            <v>Market Share</v>
          </cell>
          <cell r="H70">
            <v>0</v>
          </cell>
          <cell r="I70">
            <v>0.10513815763409688</v>
          </cell>
          <cell r="J70">
            <v>0.2218267340787583</v>
          </cell>
          <cell r="K70">
            <v>0.35923447558279376</v>
          </cell>
          <cell r="L70">
            <v>0.57023068777209462</v>
          </cell>
          <cell r="M70">
            <v>0.49102118054202998</v>
          </cell>
          <cell r="N70">
            <v>0.52520089430367445</v>
          </cell>
          <cell r="O70">
            <v>0.55302270218960492</v>
          </cell>
          <cell r="P70">
            <v>0.52055967999999986</v>
          </cell>
          <cell r="Q70">
            <v>0.49999992023954803</v>
          </cell>
          <cell r="R70">
            <v>0.5081069788640673</v>
          </cell>
          <cell r="S70">
            <v>0.51605165887651006</v>
          </cell>
          <cell r="T70">
            <v>0.52000004656776533</v>
          </cell>
          <cell r="U70">
            <v>0.39908705673990441</v>
          </cell>
          <cell r="V70">
            <v>0.39908411343621603</v>
          </cell>
          <cell r="W70">
            <v>0.39908934531520818</v>
          </cell>
        </row>
        <row r="74">
          <cell r="C74" t="str">
            <v>Sales Forecast REM</v>
          </cell>
          <cell r="H74">
            <v>51</v>
          </cell>
          <cell r="I74">
            <v>222</v>
          </cell>
          <cell r="J74">
            <v>368</v>
          </cell>
          <cell r="K74">
            <v>414.93799999999999</v>
          </cell>
          <cell r="L74">
            <v>377.68700000000001</v>
          </cell>
          <cell r="M74">
            <v>525</v>
          </cell>
          <cell r="N74">
            <v>802</v>
          </cell>
          <cell r="O74">
            <v>685.80899999999997</v>
          </cell>
          <cell r="P74">
            <v>783.23</v>
          </cell>
          <cell r="Q74">
            <v>861.6</v>
          </cell>
          <cell r="R74">
            <v>947.4</v>
          </cell>
          <cell r="S74">
            <v>1042.4000000000001</v>
          </cell>
          <cell r="T74">
            <v>1146.5</v>
          </cell>
          <cell r="U74">
            <v>3563.9</v>
          </cell>
          <cell r="V74">
            <v>3924</v>
          </cell>
          <cell r="W74">
            <v>4319.8</v>
          </cell>
        </row>
        <row r="75">
          <cell r="C75" t="str">
            <v>Sales Increase</v>
          </cell>
          <cell r="K75">
            <v>0.12754891304347815</v>
          </cell>
          <cell r="L75">
            <v>-8.9774857930582375E-2</v>
          </cell>
          <cell r="M75">
            <v>0.39003990076438955</v>
          </cell>
          <cell r="N75">
            <v>0.52761904761904765</v>
          </cell>
          <cell r="O75">
            <v>-0.14487655860349136</v>
          </cell>
          <cell r="P75">
            <v>0.14205267064153437</v>
          </cell>
          <cell r="Q75">
            <v>0.10006000791593794</v>
          </cell>
          <cell r="R75">
            <v>9.9582172701949911E-2</v>
          </cell>
          <cell r="S75">
            <v>0.10027443529660141</v>
          </cell>
          <cell r="T75">
            <v>9.9865694551035888E-2</v>
          </cell>
          <cell r="U75">
            <v>2.1085041430440472</v>
          </cell>
          <cell r="V75">
            <v>0.10104099441622938</v>
          </cell>
          <cell r="W75">
            <v>0.10086646279306843</v>
          </cell>
        </row>
        <row r="76">
          <cell r="C76" t="str">
            <v xml:space="preserve">Market Share </v>
          </cell>
          <cell r="H76">
            <v>5.5E-2</v>
          </cell>
          <cell r="I76">
            <v>5.5E-2</v>
          </cell>
          <cell r="J76">
            <v>5.5E-2</v>
          </cell>
          <cell r="K76">
            <v>5.5100000000000003E-2</v>
          </cell>
          <cell r="L76">
            <v>3.8299829265646228E-2</v>
          </cell>
          <cell r="M76">
            <v>4.9604447833994231E-2</v>
          </cell>
          <cell r="N76">
            <v>7.5423244779463799E-2</v>
          </cell>
          <cell r="O76">
            <v>6.1695497403299555E-2</v>
          </cell>
          <cell r="P76">
            <v>6.1720057619991747E-2</v>
          </cell>
          <cell r="Q76">
            <v>5.6624574666702454E-2</v>
          </cell>
          <cell r="R76">
            <v>5.2743684842843412E-2</v>
          </cell>
          <cell r="S76">
            <v>5.1509025691757228E-2</v>
          </cell>
          <cell r="T76">
            <v>4.5732269770530909E-2</v>
          </cell>
          <cell r="U76">
            <v>0.13192300573755322</v>
          </cell>
          <cell r="V76">
            <v>0.11745731918168666</v>
          </cell>
          <cell r="W76">
            <v>0.1099345545552871</v>
          </cell>
        </row>
        <row r="80">
          <cell r="C80" t="str">
            <v>Sales Forecast Lokal</v>
          </cell>
          <cell r="D80" t="str">
            <v>.000 unit</v>
          </cell>
          <cell r="H80">
            <v>51</v>
          </cell>
          <cell r="I80">
            <v>429</v>
          </cell>
          <cell r="J80">
            <v>979</v>
          </cell>
          <cell r="K80">
            <v>1708.9479999999999</v>
          </cell>
          <cell r="L80">
            <v>872.01199999999994</v>
          </cell>
          <cell r="M80">
            <v>1004</v>
          </cell>
          <cell r="N80">
            <v>1709.69</v>
          </cell>
          <cell r="O80">
            <v>2528.4806436957633</v>
          </cell>
          <cell r="P80">
            <v>3386.0283999999992</v>
          </cell>
          <cell r="Q80">
            <v>3886.5995174492655</v>
          </cell>
          <cell r="R80">
            <v>4164.7333901672746</v>
          </cell>
          <cell r="S80">
            <v>4482.4003580708159</v>
          </cell>
          <cell r="T80">
            <v>4786.5003259743571</v>
          </cell>
          <cell r="U80">
            <v>7620.1720000000005</v>
          </cell>
          <cell r="V80">
            <v>8385.9939999999988</v>
          </cell>
          <cell r="W80">
            <v>9227.9459999999999</v>
          </cell>
        </row>
        <row r="81">
          <cell r="C81" t="str">
            <v xml:space="preserve">Market Share </v>
          </cell>
          <cell r="H81">
            <v>1.6118609366450157E-2</v>
          </cell>
          <cell r="I81">
            <v>8.7687897039828294E-2</v>
          </cell>
          <cell r="J81">
            <v>0.13376850378903726</v>
          </cell>
          <cell r="K81">
            <v>0.16335313427711218</v>
          </cell>
          <cell r="L81">
            <v>8.1282157432423938E-2</v>
          </cell>
          <cell r="M81">
            <v>8.6856873800220946E-2</v>
          </cell>
          <cell r="N81">
            <v>0.13830654481691093</v>
          </cell>
          <cell r="O81">
            <v>0.1750052182682181</v>
          </cell>
          <cell r="P81">
            <v>0.19140874752120396</v>
          </cell>
          <cell r="Q81">
            <v>0.18276112077682338</v>
          </cell>
          <cell r="R81">
            <v>0.17142813470821905</v>
          </cell>
          <cell r="S81">
            <v>0.16661197774656858</v>
          </cell>
          <cell r="T81">
            <v>0.14925246165123623</v>
          </cell>
          <cell r="U81">
            <v>0.20495971073037789</v>
          </cell>
          <cell r="V81">
            <v>0.1880754129892388</v>
          </cell>
          <cell r="W81">
            <v>0.17886163507396835</v>
          </cell>
        </row>
        <row r="85">
          <cell r="C85" t="str">
            <v>Sales Forecast  Export</v>
          </cell>
          <cell r="D85" t="str">
            <v>.000 unit</v>
          </cell>
          <cell r="H85">
            <v>0</v>
          </cell>
          <cell r="I85">
            <v>9</v>
          </cell>
          <cell r="J85">
            <v>22</v>
          </cell>
          <cell r="K85">
            <v>13</v>
          </cell>
          <cell r="L85">
            <v>82.29</v>
          </cell>
          <cell r="M85">
            <v>102</v>
          </cell>
          <cell r="N85">
            <v>62</v>
          </cell>
          <cell r="O85">
            <v>107.22</v>
          </cell>
          <cell r="P85">
            <v>503.89990402400002</v>
          </cell>
          <cell r="Q85">
            <v>868.45583108224025</v>
          </cell>
          <cell r="R85">
            <v>1302.9519445118885</v>
          </cell>
          <cell r="S85">
            <v>1923.0527223166437</v>
          </cell>
          <cell r="T85">
            <v>1320</v>
          </cell>
          <cell r="U85">
            <v>1452</v>
          </cell>
          <cell r="V85">
            <v>1596</v>
          </cell>
          <cell r="W85">
            <v>1752</v>
          </cell>
        </row>
        <row r="86">
          <cell r="C86" t="str">
            <v>Sales Increase</v>
          </cell>
          <cell r="K86">
            <v>-0.40909090909090906</v>
          </cell>
          <cell r="L86">
            <v>5.33</v>
          </cell>
          <cell r="M86">
            <v>0.23951877506379859</v>
          </cell>
          <cell r="N86">
            <v>-0.39215686274509809</v>
          </cell>
          <cell r="O86">
            <v>0.72935483870967732</v>
          </cell>
          <cell r="P86">
            <v>3.6996819998507746</v>
          </cell>
          <cell r="Q86">
            <v>0.72346893529250789</v>
          </cell>
          <cell r="R86">
            <v>0.50030882156458545</v>
          </cell>
          <cell r="S86">
            <v>0.47591991432735226</v>
          </cell>
          <cell r="T86">
            <v>-0.31359136196233051</v>
          </cell>
          <cell r="U86">
            <v>0.10000000000000009</v>
          </cell>
          <cell r="V86">
            <v>9.9173553719008156E-2</v>
          </cell>
          <cell r="W86">
            <v>9.7744360902255689E-2</v>
          </cell>
        </row>
        <row r="92">
          <cell r="C92" t="str">
            <v>Total Sales F/C SRI</v>
          </cell>
          <cell r="H92">
            <v>51</v>
          </cell>
          <cell r="I92">
            <v>438</v>
          </cell>
          <cell r="J92">
            <v>1001</v>
          </cell>
          <cell r="K92">
            <v>1721.9479999999999</v>
          </cell>
          <cell r="L92">
            <v>954.30199999999991</v>
          </cell>
          <cell r="M92">
            <v>1106</v>
          </cell>
          <cell r="N92">
            <v>1771.69</v>
          </cell>
          <cell r="O92">
            <v>2635.7006436957631</v>
          </cell>
          <cell r="P92">
            <v>3889.9283040239993</v>
          </cell>
          <cell r="Q92">
            <v>4755.0553485315058</v>
          </cell>
          <cell r="R92">
            <v>5467.6853346791631</v>
          </cell>
          <cell r="S92">
            <v>6405.4530803874595</v>
          </cell>
          <cell r="T92">
            <v>6106.5003259743571</v>
          </cell>
          <cell r="U92">
            <v>9072.1720000000005</v>
          </cell>
          <cell r="V92">
            <v>9981.9939999999988</v>
          </cell>
          <cell r="W92">
            <v>10979.946</v>
          </cell>
        </row>
        <row r="93">
          <cell r="C93" t="str">
            <v>Sales increase</v>
          </cell>
          <cell r="K93">
            <v>0.72022777222777212</v>
          </cell>
          <cell r="L93">
            <v>-0.4458009184946351</v>
          </cell>
          <cell r="M93">
            <v>0.15896225723093949</v>
          </cell>
          <cell r="N93">
            <v>0.6018896925858952</v>
          </cell>
          <cell r="O93">
            <v>0.48767597248715244</v>
          </cell>
          <cell r="P93">
            <v>0.47586119589422182</v>
          </cell>
          <cell r="Q93">
            <v>0.22240179686925377</v>
          </cell>
          <cell r="R93">
            <v>0.14986786355026083</v>
          </cell>
          <cell r="S93">
            <v>0.17151092067431928</v>
          </cell>
          <cell r="T93">
            <v>-4.6671601627752302E-2</v>
          </cell>
          <cell r="U93">
            <v>0.4856581537236615</v>
          </cell>
          <cell r="V93">
            <v>0.10028711977682936</v>
          </cell>
          <cell r="W93">
            <v>9.9975215372800408E-2</v>
          </cell>
        </row>
        <row r="96">
          <cell r="C96" t="str">
            <v>* TH 2000 = OL-Q2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M1"/>
      <sheetName val="FM2"/>
      <sheetName val="HSO"/>
      <sheetName val="LOKAL"/>
      <sheetName val="AO"/>
      <sheetName val="SRI"/>
      <sheetName val="CONTI"/>
      <sheetName val="export"/>
      <sheetName val="TOTAL"/>
      <sheetName val="hso2"/>
      <sheetName val="Sheet9"/>
      <sheetName val="cap"/>
      <sheetName val="Sheet17"/>
      <sheetName val="Sheet18"/>
      <sheetName val="Sheet19"/>
      <sheetName val="Sheet20"/>
      <sheetName val="ocean voyage"/>
      <sheetName val="TIRE DIVISION"/>
      <sheetName val="TIRE2001"/>
      <sheetName val="CKD_"/>
      <sheetName val="MCTU"/>
      <sheetName val="UPDATE FIRST"/>
      <sheetName val="AR"/>
      <sheetName val="Permanent info"/>
      <sheetName val="Marshal"/>
      <sheetName val="popmc"/>
      <sheetName val="1製1係"/>
      <sheetName val="ocean_voyage"/>
      <sheetName val="TIRE_DIVISION"/>
      <sheetName val="UPDATE_FIRST"/>
      <sheetName val="Permanent_inf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/>
      <sheetData sheetId="30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IBMC105"/>
      <sheetName val="TIRE2001"/>
      <sheetName val="NOTUSEDMTI0105"/>
      <sheetName val="MIXING"/>
      <sheetName val="all"/>
      <sheetName val="NOTUSEDgrptube"/>
      <sheetName val="TIRE2002"/>
      <sheetName val="banbury"/>
      <sheetName val="1 TireQ1"/>
      <sheetName val="TUBE2003"/>
      <sheetName val="fintube"/>
      <sheetName val="10 bud2001R11"/>
      <sheetName val="ratio"/>
      <sheetName val="TUBE2004"/>
      <sheetName val="NOTUSEDMTU0105"/>
      <sheetName val="#REF"/>
      <sheetName val="mp0105jt9v3r4"/>
      <sheetName val="TIRE2003"/>
      <sheetName val="TIRE2005"/>
      <sheetName val="basmp"/>
      <sheetName val="modMIX"/>
      <sheetName val="RPBUPLAN01"/>
      <sheetName val="MC"/>
      <sheetName val="MTOnnYear"/>
      <sheetName val="MPyear1"/>
      <sheetName val="TUBE2002"/>
      <sheetName val="TIRE2004"/>
      <sheetName val="BUPLAN01"/>
      <sheetName val="MPAPR~DEC"/>
      <sheetName val="TUBE2005"/>
      <sheetName val="MCTU"/>
      <sheetName val="base"/>
      <sheetName val="FFF"/>
      <sheetName val="MPAPR_DEC"/>
      <sheetName val="Coining"/>
      <sheetName val="CM32 p eq tu"/>
      <sheetName val="CM32 p eq ti"/>
      <sheetName val="CALCULATION"/>
      <sheetName val="popmc"/>
      <sheetName val="A u g"/>
      <sheetName val="J u l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FM2"/>
      <sheetName val="1_TireQ1"/>
      <sheetName val="10_bud2001R11"/>
      <sheetName val="CM32_p_eq_tu"/>
      <sheetName val="CM32_p_eq_ti"/>
      <sheetName val="A_u_g"/>
      <sheetName val="J_u_l"/>
      <sheetName val="O_c_t"/>
      <sheetName val="A_p_r"/>
      <sheetName val="M_a_y"/>
      <sheetName val="S_e_p"/>
      <sheetName val="00_received_in_01"/>
      <sheetName val="F_e_b"/>
      <sheetName val="Per_GL_J_a_n"/>
      <sheetName val="J_u_n"/>
      <sheetName val="M_a_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M32 IBengQ1"/>
      <sheetName val="CM32 p eq tu"/>
      <sheetName val="CM32 p eq ti"/>
      <sheetName val="addmach"/>
      <sheetName val="Resume"/>
      <sheetName val="1 Tire 1"/>
      <sheetName val=" 2 TubeQ1"/>
      <sheetName val="MPP02~012"/>
      <sheetName val="1 Tire 2"/>
      <sheetName val="CM33 MPyearQ1"/>
      <sheetName val="CM37 MTOnn~Q1"/>
      <sheetName val="CM38 Tonyr~Q1"/>
      <sheetName val="2002"/>
      <sheetName val="MCTU"/>
      <sheetName val="INDEX"/>
      <sheetName val="FM2"/>
      <sheetName val="Sheet1"/>
      <sheetName val="TIRE2002"/>
      <sheetName val="basmp"/>
      <sheetName val="10 bud2001R11"/>
      <sheetName val="MPAPR~DEC"/>
      <sheetName val="RPBUPLAN01"/>
      <sheetName val="all"/>
      <sheetName val="ratio"/>
      <sheetName val="MPAPR_DEC"/>
      <sheetName val="CM32_IBengQ1"/>
      <sheetName val="CM32_p_eq_tu"/>
      <sheetName val="CM32_p_eq_ti"/>
      <sheetName val="1_Tire_1"/>
      <sheetName val="_2_TubeQ1"/>
      <sheetName val="1_Tire_2"/>
      <sheetName val="CM33_MPyearQ1"/>
      <sheetName val="CM37_MTOnn~Q1"/>
      <sheetName val="CM38_Tonyr~Q1"/>
      <sheetName val="10_bud2001R11"/>
    </sheetNames>
    <sheetDataSet>
      <sheetData sheetId="0" refreshError="1"/>
      <sheetData sheetId="1" refreshError="1">
        <row r="5">
          <cell r="G5">
            <v>2001</v>
          </cell>
          <cell r="J5">
            <v>2002</v>
          </cell>
          <cell r="M5">
            <v>2003</v>
          </cell>
          <cell r="P5">
            <v>2004</v>
          </cell>
        </row>
        <row r="6">
          <cell r="C6" t="str">
            <v>MC &amp;  BC  TUBE</v>
          </cell>
          <cell r="G6" t="str">
            <v>MC</v>
          </cell>
          <cell r="H6" t="str">
            <v>BC</v>
          </cell>
          <cell r="J6" t="str">
            <v>MC</v>
          </cell>
          <cell r="K6" t="str">
            <v>BC</v>
          </cell>
          <cell r="M6" t="str">
            <v>MC</v>
          </cell>
          <cell r="N6" t="str">
            <v>BC</v>
          </cell>
          <cell r="P6" t="str">
            <v>MC</v>
          </cell>
        </row>
        <row r="7">
          <cell r="C7" t="str">
            <v>Sales Forecast</v>
          </cell>
          <cell r="G7">
            <v>2080518</v>
          </cell>
          <cell r="H7">
            <v>97700</v>
          </cell>
          <cell r="J7" t="e">
            <v>#REF!</v>
          </cell>
          <cell r="K7" t="e">
            <v>#REF!</v>
          </cell>
          <cell r="M7" t="e">
            <v>#REF!</v>
          </cell>
          <cell r="N7" t="e">
            <v>#REF!</v>
          </cell>
          <cell r="P7" t="e">
            <v>#REF!</v>
          </cell>
        </row>
        <row r="8">
          <cell r="C8" t="str">
            <v>Production Plan</v>
          </cell>
          <cell r="E8" t="str">
            <v>O.T</v>
          </cell>
          <cell r="G8">
            <v>11000</v>
          </cell>
          <cell r="H8">
            <v>0</v>
          </cell>
          <cell r="J8" t="e">
            <v>#REF!</v>
          </cell>
          <cell r="K8" t="e">
            <v>#REF!</v>
          </cell>
          <cell r="M8" t="e">
            <v>#REF!</v>
          </cell>
          <cell r="N8" t="e">
            <v>#REF!</v>
          </cell>
          <cell r="P8" t="e">
            <v>#REF!</v>
          </cell>
        </row>
        <row r="9">
          <cell r="C9" t="str">
            <v>Plan</v>
          </cell>
          <cell r="E9" t="str">
            <v>4 ~ 3</v>
          </cell>
          <cell r="G9">
            <v>6119.1705882352944</v>
          </cell>
          <cell r="H9">
            <v>287.35294117647061</v>
          </cell>
          <cell r="J9" t="e">
            <v>#REF!</v>
          </cell>
          <cell r="K9" t="e">
            <v>#REF!</v>
          </cell>
          <cell r="M9" t="e">
            <v>#REF!</v>
          </cell>
          <cell r="N9" t="e">
            <v>#REF!</v>
          </cell>
          <cell r="P9" t="e">
            <v>#REF!</v>
          </cell>
          <cell r="Q9" t="e">
            <v>#REF!</v>
          </cell>
          <cell r="S9" t="e">
            <v>#REF!</v>
          </cell>
          <cell r="T9" t="e">
            <v>#REF!</v>
          </cell>
          <cell r="V9" t="e">
            <v>#REF!</v>
          </cell>
          <cell r="W9" t="e">
            <v>#REF!</v>
          </cell>
          <cell r="Y9" t="e">
            <v>#REF!</v>
          </cell>
          <cell r="Z9" t="e">
            <v>#REF!</v>
          </cell>
          <cell r="AB9" t="e">
            <v>#REF!</v>
          </cell>
        </row>
        <row r="10">
          <cell r="G10">
            <v>11000</v>
          </cell>
          <cell r="J10" t="e">
            <v>#REF!</v>
          </cell>
          <cell r="L10" t="e">
            <v>#REF!</v>
          </cell>
          <cell r="M10" t="e">
            <v>#REF!</v>
          </cell>
          <cell r="O10" t="e">
            <v>#REF!</v>
          </cell>
          <cell r="P10" t="e">
            <v>#REF!</v>
          </cell>
          <cell r="R10" t="e">
            <v>#REF!</v>
          </cell>
          <cell r="S10" t="e">
            <v>#REF!</v>
          </cell>
          <cell r="U10" t="e">
            <v>#REF!</v>
          </cell>
          <cell r="V10">
            <v>13371</v>
          </cell>
          <cell r="X10" t="e">
            <v>#REF!</v>
          </cell>
          <cell r="Y10">
            <v>10500</v>
          </cell>
          <cell r="AA10">
            <v>-4871</v>
          </cell>
          <cell r="AB10">
            <v>8500</v>
          </cell>
        </row>
        <row r="11">
          <cell r="A11" t="str">
            <v>GOLONGAN</v>
          </cell>
          <cell r="B11" t="str">
            <v>ITEM</v>
          </cell>
          <cell r="E11" t="str">
            <v>PRICE/UNIT</v>
          </cell>
          <cell r="F11">
            <v>2001</v>
          </cell>
          <cell r="I11">
            <v>2002</v>
          </cell>
          <cell r="L11">
            <v>2003</v>
          </cell>
          <cell r="O11">
            <v>2004</v>
          </cell>
          <cell r="R11">
            <v>2005</v>
          </cell>
          <cell r="U11">
            <v>2005</v>
          </cell>
          <cell r="X11">
            <v>2002</v>
          </cell>
          <cell r="AA11">
            <v>2003</v>
          </cell>
        </row>
        <row r="12">
          <cell r="E12" t="str">
            <v>USD</v>
          </cell>
          <cell r="F12" t="str">
            <v>UNIT</v>
          </cell>
          <cell r="G12" t="str">
            <v>RP.</v>
          </cell>
          <cell r="H12" t="str">
            <v>(USD.)</v>
          </cell>
          <cell r="I12" t="str">
            <v>UNIT</v>
          </cell>
          <cell r="J12" t="str">
            <v>RP.</v>
          </cell>
          <cell r="K12" t="str">
            <v>(USD.)</v>
          </cell>
          <cell r="L12" t="str">
            <v>UNIT</v>
          </cell>
          <cell r="M12" t="str">
            <v>RP.</v>
          </cell>
          <cell r="N12" t="str">
            <v>(USD.)</v>
          </cell>
          <cell r="O12" t="str">
            <v>UNIT</v>
          </cell>
          <cell r="P12" t="str">
            <v>RP.</v>
          </cell>
          <cell r="Q12" t="str">
            <v>(USD.)</v>
          </cell>
          <cell r="R12" t="str">
            <v>UNIT</v>
          </cell>
          <cell r="S12" t="str">
            <v>RP.</v>
          </cell>
          <cell r="T12" t="str">
            <v>(USD.)</v>
          </cell>
          <cell r="U12" t="str">
            <v>UNIT</v>
          </cell>
          <cell r="V12" t="str">
            <v>RP.</v>
          </cell>
          <cell r="W12" t="str">
            <v>(USD.)</v>
          </cell>
          <cell r="X12" t="str">
            <v>UNIT</v>
          </cell>
          <cell r="Y12" t="str">
            <v>RP.</v>
          </cell>
          <cell r="Z12" t="str">
            <v>(USD.)</v>
          </cell>
          <cell r="AA12" t="str">
            <v>UNIT</v>
          </cell>
          <cell r="AB12" t="str">
            <v>RP.</v>
          </cell>
        </row>
        <row r="13">
          <cell r="A13" t="str">
            <v xml:space="preserve">PLANT </v>
          </cell>
          <cell r="B13" t="str">
            <v>KERETA  GREEN TUBE</v>
          </cell>
          <cell r="E13">
            <v>311.11111111111109</v>
          </cell>
          <cell r="F13">
            <v>0</v>
          </cell>
          <cell r="G13">
            <v>0</v>
          </cell>
          <cell r="H13">
            <v>0</v>
          </cell>
          <cell r="I13">
            <v>12</v>
          </cell>
          <cell r="J13" t="e">
            <v>#REF!</v>
          </cell>
          <cell r="K13" t="e">
            <v>#REF!</v>
          </cell>
          <cell r="L13">
            <v>14</v>
          </cell>
          <cell r="M13" t="e">
            <v>#REF!</v>
          </cell>
          <cell r="N13" t="e">
            <v>#REF!</v>
          </cell>
          <cell r="O13">
            <v>16</v>
          </cell>
          <cell r="P13" t="e">
            <v>#REF!</v>
          </cell>
          <cell r="Q13" t="e">
            <v>#REF!</v>
          </cell>
          <cell r="R13">
            <v>18</v>
          </cell>
          <cell r="S13" t="e">
            <v>#REF!</v>
          </cell>
          <cell r="T13" t="e">
            <v>#REF!</v>
          </cell>
          <cell r="U13">
            <v>18</v>
          </cell>
          <cell r="V13">
            <v>74877600</v>
          </cell>
          <cell r="W13">
            <v>5600</v>
          </cell>
          <cell r="AA13">
            <v>8</v>
          </cell>
          <cell r="AB13">
            <v>21155555.555555552</v>
          </cell>
          <cell r="CM13">
            <v>75950</v>
          </cell>
        </row>
        <row r="14">
          <cell r="A14" t="str">
            <v>EQUIPMENT</v>
          </cell>
          <cell r="B14" t="str">
            <v>NAMPAN</v>
          </cell>
          <cell r="E14">
            <v>23</v>
          </cell>
          <cell r="F14">
            <v>5</v>
          </cell>
          <cell r="G14">
            <v>1265000</v>
          </cell>
          <cell r="H14">
            <v>115</v>
          </cell>
          <cell r="I14">
            <v>12</v>
          </cell>
          <cell r="J14" t="e">
            <v>#REF!</v>
          </cell>
          <cell r="K14" t="e">
            <v>#REF!</v>
          </cell>
          <cell r="L14">
            <v>15</v>
          </cell>
          <cell r="M14" t="e">
            <v>#REF!</v>
          </cell>
          <cell r="N14" t="e">
            <v>#REF!</v>
          </cell>
          <cell r="O14">
            <v>14</v>
          </cell>
          <cell r="P14" t="e">
            <v>#REF!</v>
          </cell>
          <cell r="Q14" t="e">
            <v>#REF!</v>
          </cell>
          <cell r="R14">
            <v>21</v>
          </cell>
          <cell r="S14" t="e">
            <v>#REF!</v>
          </cell>
          <cell r="T14" t="e">
            <v>#REF!</v>
          </cell>
          <cell r="U14">
            <v>21</v>
          </cell>
          <cell r="V14">
            <v>6458193</v>
          </cell>
          <cell r="W14">
            <v>483</v>
          </cell>
          <cell r="AA14">
            <v>24</v>
          </cell>
          <cell r="AB14">
            <v>4692000</v>
          </cell>
          <cell r="CM14">
            <v>2009</v>
          </cell>
        </row>
        <row r="15">
          <cell r="B15" t="str">
            <v>MOULD</v>
          </cell>
          <cell r="E15">
            <v>800</v>
          </cell>
          <cell r="AA15">
            <v>14</v>
          </cell>
          <cell r="AB15">
            <v>95200000</v>
          </cell>
          <cell r="CM15">
            <v>104</v>
          </cell>
          <cell r="CN15">
            <v>20</v>
          </cell>
          <cell r="CO15">
            <v>20</v>
          </cell>
          <cell r="CP15">
            <v>20</v>
          </cell>
          <cell r="CQ15">
            <v>20</v>
          </cell>
          <cell r="CR15">
            <v>20</v>
          </cell>
          <cell r="CS15">
            <v>20</v>
          </cell>
          <cell r="CT15">
            <v>20</v>
          </cell>
          <cell r="CU15">
            <v>20</v>
          </cell>
          <cell r="CV15">
            <v>20</v>
          </cell>
          <cell r="CW15">
            <v>20</v>
          </cell>
        </row>
        <row r="16">
          <cell r="CM16">
            <v>189</v>
          </cell>
          <cell r="CN16">
            <v>33</v>
          </cell>
          <cell r="CO16">
            <v>33</v>
          </cell>
          <cell r="CP16">
            <v>33</v>
          </cell>
          <cell r="CQ16">
            <v>33</v>
          </cell>
          <cell r="CR16">
            <v>33</v>
          </cell>
          <cell r="CS16">
            <v>33</v>
          </cell>
          <cell r="CT16">
            <v>33</v>
          </cell>
          <cell r="CU16">
            <v>33</v>
          </cell>
          <cell r="CV16">
            <v>33</v>
          </cell>
          <cell r="CW16">
            <v>33</v>
          </cell>
        </row>
        <row r="17">
          <cell r="A17" t="str">
            <v>SUB TOTAL</v>
          </cell>
        </row>
        <row r="18">
          <cell r="F18" t="str">
            <v>RATE</v>
          </cell>
          <cell r="G18">
            <v>11000</v>
          </cell>
          <cell r="H18" t="e">
            <v>#REF!</v>
          </cell>
          <cell r="I18" t="str">
            <v>RATE</v>
          </cell>
          <cell r="J18">
            <v>11000</v>
          </cell>
          <cell r="K18" t="e">
            <v>#REF!</v>
          </cell>
          <cell r="L18" t="str">
            <v>RATE</v>
          </cell>
          <cell r="M18">
            <v>11550</v>
          </cell>
          <cell r="N18" t="e">
            <v>#REF!</v>
          </cell>
          <cell r="O18" t="str">
            <v>RATE</v>
          </cell>
          <cell r="P18">
            <v>12128</v>
          </cell>
          <cell r="Q18" t="e">
            <v>#REF!</v>
          </cell>
          <cell r="R18" t="str">
            <v>RATE</v>
          </cell>
          <cell r="S18">
            <v>12734</v>
          </cell>
          <cell r="T18" t="e">
            <v>#REF!</v>
          </cell>
          <cell r="U18" t="str">
            <v>RATE</v>
          </cell>
          <cell r="V18">
            <v>13371</v>
          </cell>
          <cell r="W18" t="e">
            <v>#REF!</v>
          </cell>
          <cell r="X18" t="str">
            <v>RATE</v>
          </cell>
          <cell r="Y18">
            <v>10500</v>
          </cell>
          <cell r="AA18" t="str">
            <v>RATE</v>
          </cell>
          <cell r="AB18">
            <v>8500</v>
          </cell>
        </row>
        <row r="20">
          <cell r="A20" t="str">
            <v xml:space="preserve">INVESTASI MESIN </v>
          </cell>
        </row>
        <row r="22">
          <cell r="A22" t="str">
            <v xml:space="preserve">T O T A L  INVESTASI </v>
          </cell>
          <cell r="G22" t="e">
            <v>#REF!</v>
          </cell>
          <cell r="H22" t="e">
            <v>#REF!</v>
          </cell>
          <cell r="J22" t="e">
            <v>#REF!</v>
          </cell>
          <cell r="K22" t="e">
            <v>#REF!</v>
          </cell>
          <cell r="M22" t="e">
            <v>#REF!</v>
          </cell>
          <cell r="N22" t="e">
            <v>#REF!</v>
          </cell>
          <cell r="P22" t="e">
            <v>#REF!</v>
          </cell>
          <cell r="Q22" t="e">
            <v>#REF!</v>
          </cell>
          <cell r="S22" t="e">
            <v>#REF!</v>
          </cell>
          <cell r="T22" t="e">
            <v>#REF!</v>
          </cell>
          <cell r="V22" t="e">
            <v>#REF!</v>
          </cell>
          <cell r="W22" t="e">
            <v>#REF!</v>
          </cell>
          <cell r="AB22" t="e">
            <v>#REF!</v>
          </cell>
        </row>
        <row r="23">
          <cell r="A23" t="str">
            <v>C:\IE20\INVEST0408\POL~ R3r2\[IV0408~ R0.xls]CM32 IBTubeQ1</v>
          </cell>
        </row>
        <row r="25">
          <cell r="AA25">
            <v>-20</v>
          </cell>
        </row>
        <row r="26">
          <cell r="Y26">
            <v>2164156</v>
          </cell>
        </row>
        <row r="27">
          <cell r="AA27">
            <v>30</v>
          </cell>
          <cell r="AB27">
            <v>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PBUPLAN01"/>
      <sheetName val="IBMC105"/>
      <sheetName val="TIRE2001"/>
      <sheetName val="RPBUPLAN01 (3)"/>
      <sheetName val="RPBUPLAN01 (2)"/>
      <sheetName val="tonyr"/>
      <sheetName val="MTOnnYear"/>
      <sheetName val="MPyear2OK"/>
      <sheetName val="RIBusd"/>
      <sheetName val="IBTube105"/>
      <sheetName val="IBeng"/>
      <sheetName val="IBB105 "/>
      <sheetName val="TIRE2001B"/>
      <sheetName val="TIRE2001C"/>
      <sheetName val="TIRE2002"/>
      <sheetName val="TIRE2003"/>
      <sheetName val="TIRE2004"/>
      <sheetName val="TIRE2005"/>
      <sheetName val="TUBE2001A"/>
      <sheetName val="TUBE2001B"/>
      <sheetName val="TUBE2001C"/>
      <sheetName val="TUBE2002"/>
      <sheetName val="TUBE2003"/>
      <sheetName val="TUBE2004"/>
      <sheetName val="TUBE2005"/>
      <sheetName val="NOTUSEDgrptube"/>
      <sheetName val="TUBE2001"/>
      <sheetName val="NOTUSEDgrptot"/>
      <sheetName val="NOTUSEDgrptire "/>
      <sheetName val="NOTUSEDwday"/>
      <sheetName val="NOTUSEDMTI0105"/>
      <sheetName val="NOTUSEDMTU0105"/>
      <sheetName val="NOTUSEDMTI0105 "/>
      <sheetName val="NOTUSEDMTO2"/>
      <sheetName val="NOTUSEDcapmappc"/>
      <sheetName val="RIB"/>
      <sheetName val="MTOnMonth"/>
      <sheetName val="MPAPR~DEC"/>
      <sheetName val="MPyear1"/>
      <sheetName val="MCTU"/>
      <sheetName val="TIRE DIVISION"/>
      <sheetName val="COGS TRD"/>
      <sheetName val="basmp"/>
      <sheetName val="10 bud2001R11"/>
      <sheetName val="all"/>
      <sheetName val="ratio"/>
      <sheetName val="Asumsi Market"/>
      <sheetName val="A"/>
      <sheetName val="CM32 p eq tu"/>
      <sheetName val="CM32 p eq ti"/>
      <sheetName val="Sheet1"/>
      <sheetName val="RPBUPLAN01_(3)"/>
      <sheetName val="RPBUPLAN01_(2)"/>
      <sheetName val="IBB105_"/>
      <sheetName val="NOTUSEDgrptire_"/>
      <sheetName val="NOTUSEDMTI0105_"/>
      <sheetName val="TIRE_DIVISION"/>
      <sheetName val="COGS_TRD"/>
      <sheetName val="Asumsi_Market"/>
      <sheetName val="10_bud2001R11"/>
      <sheetName val="CM32_p_eq_tu"/>
      <sheetName val="CM32_p_eq_ti"/>
    </sheetNames>
    <sheetDataSet>
      <sheetData sheetId="0" refreshError="1">
        <row r="2">
          <cell r="AP2">
            <v>11000</v>
          </cell>
          <cell r="AQ2">
            <v>11000</v>
          </cell>
          <cell r="AR2">
            <v>11000</v>
          </cell>
        </row>
      </sheetData>
      <sheetData sheetId="1" refreshError="1">
        <row r="34">
          <cell r="J34">
            <v>11000</v>
          </cell>
          <cell r="M34">
            <v>11550</v>
          </cell>
          <cell r="P34">
            <v>12128</v>
          </cell>
          <cell r="S34">
            <v>12734</v>
          </cell>
        </row>
      </sheetData>
      <sheetData sheetId="2" refreshError="1">
        <row r="1">
          <cell r="D1">
            <v>8500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UN 03"/>
      <sheetName val="productivity"/>
      <sheetName val="AR TIRE"/>
      <sheetName val="AR TUBE"/>
      <sheetName val="SR"/>
      <sheetName val="FG STOCK"/>
      <sheetName val="mpsc. "/>
      <sheetName val="DEF.TIRE 03Q"/>
      <sheetName val="DEF.TIRE  03"/>
      <sheetName val="DEF.TUBE  03"/>
      <sheetName val="CLAIM TIRE BLN."/>
      <sheetName val="3Thn-TR"/>
      <sheetName val="CLAIM TUBE BLN"/>
      <sheetName val="3Thn-TB"/>
      <sheetName val="CRP TIRE juni"/>
      <sheetName val="WASTE PR"/>
      <sheetName val="Sheet1"/>
      <sheetName val="BM"/>
      <sheetName val="Cost"/>
      <sheetName val="Resume"/>
      <sheetName val="BUTYL 070303 "/>
      <sheetName val="NR 070303  "/>
      <sheetName val="Sheet1 (2)"/>
      <sheetName val="BM (2)"/>
      <sheetName val="Resume (2)"/>
      <sheetName val="BUTYL 070303  (2)"/>
      <sheetName val="NR 070303   (2)"/>
      <sheetName val="TIRE2001"/>
      <sheetName val="RPBUPLAN01"/>
      <sheetName val="IBMC105"/>
      <sheetName val="JUN_03"/>
      <sheetName val="AR_TIRE"/>
      <sheetName val="AR_TUBE"/>
      <sheetName val="FG_STOCK"/>
      <sheetName val="mpsc__"/>
      <sheetName val="DEF_TIRE_03Q"/>
      <sheetName val="DEF_TIRE__03"/>
      <sheetName val="DEF_TUBE__03"/>
      <sheetName val="CLAIM_TIRE_BLN_"/>
      <sheetName val="CLAIM_TUBE_BLN"/>
      <sheetName val="CRP_TIRE_juni"/>
      <sheetName val="WASTE_PR"/>
      <sheetName val="BUTYL_070303_"/>
      <sheetName val="NR_070303__"/>
      <sheetName val="Sheet1_(2)"/>
      <sheetName val="BM_(2)"/>
      <sheetName val="Resume_(2)"/>
      <sheetName val="BUTYL_070303__(2)"/>
      <sheetName val="NR_070303___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>
        <row r="1">
          <cell r="R1">
            <v>8500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.4CASHINBANK"/>
      <sheetName val="K.5CASHONHAND"/>
      <sheetName val="Sheet1"/>
      <sheetName val="K.6DEPOSIT"/>
      <sheetName val="GT_Custom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rmanent info"/>
      <sheetName val="Marshal"/>
      <sheetName val="Attachment"/>
      <sheetName val="Lampiran"/>
      <sheetName val="Fiskal"/>
      <sheetName val="Depreciation &amp; Peny."/>
      <sheetName val="Gain"/>
      <sheetName val="PPh 21 Recon"/>
      <sheetName val="F1771"/>
      <sheetName val="F1771-1"/>
      <sheetName val="F1771-2"/>
      <sheetName val="F1771-3"/>
      <sheetName val="F1771-4"/>
      <sheetName val="F1771-5"/>
      <sheetName val="F1771-6"/>
      <sheetName val="BIAYA"/>
      <sheetName val="DEPR"/>
      <sheetName val="EXT B3"/>
      <sheetName val="IKHTISAR"/>
      <sheetName val="INDUK"/>
      <sheetName val="B2.1"/>
      <sheetName val="J u l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A u g"/>
      <sheetName val="M a r"/>
      <sheetName val="fiscal depr(E)"/>
      <sheetName val="General"/>
      <sheetName val="Main table"/>
      <sheetName val="GeneralInfo"/>
      <sheetName val="fm13(Giro)"/>
      <sheetName val="OH"/>
      <sheetName val="E4.1d"/>
      <sheetName val="Ex_Rate"/>
      <sheetName val="C1 NOV"/>
      <sheetName val="WP"/>
      <sheetName val="Sheet3"/>
      <sheetName val="jurnal-audit"/>
      <sheetName val="jurnal-audit 2"/>
      <sheetName val="GL"/>
      <sheetName val="MW"/>
      <sheetName val="Data Per wilayah Vin Code 2006"/>
      <sheetName val="Data Per wilayah"/>
      <sheetName val="TB"/>
      <sheetName val="d_com"/>
      <sheetName val="MAR_REC"/>
      <sheetName val="LOOKUP"/>
      <sheetName val="Buku Besar 1"/>
      <sheetName val="Pg7.4"/>
      <sheetName val="Pg2"/>
      <sheetName val="TB98,oct99&amp;sap99-WPL"/>
      <sheetName val="A"/>
      <sheetName val="Receivable"/>
      <sheetName val="Print AR"/>
      <sheetName val="Cover"/>
      <sheetName val="Budget04"/>
      <sheetName val="12"/>
      <sheetName val="EX RATE"/>
      <sheetName val="note"/>
      <sheetName val="F1771-IV"/>
      <sheetName val="F1771-V"/>
      <sheetName val="VAT out"/>
      <sheetName val="SAD"/>
      <sheetName val="I"/>
      <sheetName val="II"/>
      <sheetName val="AE"/>
      <sheetName val="242004"/>
      <sheetName val="BANK"/>
      <sheetName val="FKT_PJK"/>
      <sheetName val="F002"/>
      <sheetName val="ANLKL"/>
      <sheetName val="CITR"/>
      <sheetName val="B25-95"/>
      <sheetName val="MacPro"/>
      <sheetName val="Journal"/>
      <sheetName val="analisa L-K"/>
      <sheetName val="data slip"/>
      <sheetName val="Template "/>
      <sheetName val="Identitas"/>
      <sheetName val="kary21"/>
      <sheetName val="laporan"/>
      <sheetName val="Prog Imbalan"/>
      <sheetName val="PSC_Calc"/>
      <sheetName val="Ex-Rate"/>
      <sheetName val="DES 02"/>
      <sheetName val="mapping2"/>
      <sheetName val="INDIRECT DETAIL"/>
      <sheetName val="DIRECT COST"/>
      <sheetName val="0220"/>
      <sheetName val="0IV1000251"/>
      <sheetName val="master"/>
      <sheetName val="X"/>
      <sheetName val="jul05 ok"/>
      <sheetName val="sept 05 dd"/>
      <sheetName val="Worksheet-03"/>
      <sheetName val="E-1-1"/>
      <sheetName val="TBM"/>
      <sheetName val="BSHO Report"/>
      <sheetName val="Front"/>
      <sheetName val="Check Sheet"/>
      <sheetName val="PLHO Report"/>
      <sheetName val="PLHOENG"/>
      <sheetName val="Permanent_info"/>
      <sheetName val="Depreciation_&amp;_Peny_"/>
      <sheetName val="PPh_21_Recon"/>
      <sheetName val="VAT_out"/>
      <sheetName val="Print_AR"/>
      <sheetName val="BARS"/>
      <sheetName val="QTR"/>
      <sheetName val="9"/>
      <sheetName val="ACRCONT"/>
      <sheetName val="TAX SUMMARY"/>
      <sheetName val="fiscal_depr(E)"/>
      <sheetName val="A_u_g"/>
      <sheetName val="J_u_l"/>
      <sheetName val="O_c_t"/>
      <sheetName val="A_p_r"/>
      <sheetName val="M_a_y"/>
      <sheetName val="S_e_p"/>
      <sheetName val="00_received_in_01"/>
      <sheetName val="F_e_b"/>
      <sheetName val="Per_GL_J_a_n"/>
      <sheetName val="J_u_n"/>
      <sheetName val="M_a_r"/>
      <sheetName val="EXT_B3"/>
      <sheetName val="B2_1"/>
      <sheetName val="Main_table"/>
      <sheetName val="Buku_Besar_1"/>
      <sheetName val="Pg7_4"/>
      <sheetName val="Data_Per_wilayah_Vin_Code_2006"/>
      <sheetName val="Data_Per_wilayah"/>
      <sheetName val="E4_1d"/>
      <sheetName val="Buku_Bank"/>
      <sheetName val="Danamon LK"/>
      <sheetName val="pk"/>
      <sheetName val="&quot;Outstanding SO&quot;"/>
      <sheetName val="Farmer-Pond-Monodon"/>
      <sheetName val="SW1"/>
      <sheetName val="2006"/>
      <sheetName val="2005"/>
      <sheetName val="TABEL"/>
      <sheetName val="CRA-Detail"/>
      <sheetName val="Sheet1"/>
      <sheetName val="Hay Guide Charts Notes"/>
      <sheetName val="trf ns_04"/>
      <sheetName val="Information"/>
      <sheetName val="tarippasif_wanto"/>
      <sheetName val="2-asi-00"/>
      <sheetName val="Tunda56=1_dodo"/>
      <sheetName val="SL1006 (IDR)"/>
      <sheetName val="Asumsi"/>
      <sheetName val="Links"/>
      <sheetName val="TblPajak"/>
      <sheetName val="trf multiple"/>
      <sheetName val="4.1 Placement w.o.b"/>
      <sheetName val="Rates"/>
      <sheetName val="tabel perkiraan"/>
      <sheetName val="trfakt sgl"/>
      <sheetName val="tarif"/>
      <sheetName val="newrot3"/>
      <sheetName val="trf multiple dnrks"/>
      <sheetName val="trf"/>
      <sheetName val="TARIP"/>
      <sheetName val="SL1006 (VLS)"/>
      <sheetName val="Mort"/>
      <sheetName val="Irregular Income"/>
      <sheetName val="FE-1770.P1"/>
      <sheetName val="ner"/>
      <sheetName val="Posting"/>
      <sheetName val="tb1"/>
      <sheetName val="Tax Rate"/>
      <sheetName val="SAP PbT"/>
      <sheetName val="Dec 08 - Jan 09 (2)"/>
      <sheetName val="AA.1 BNI"/>
      <sheetName val="juni-juli10"/>
      <sheetName val="I.4.1 (2)"/>
      <sheetName val="benefit"/>
      <sheetName val="Assumption &amp; Result"/>
      <sheetName val="Tran0104"/>
      <sheetName val="HQ"/>
      <sheetName val="DFR CT"/>
      <sheetName val="Home"/>
      <sheetName val="Parameters"/>
      <sheetName val="Budget"/>
      <sheetName val="Mkt Total by Cat B$"/>
      <sheetName val="Mkt Total by Cat US$"/>
      <sheetName val="N.Lead"/>
      <sheetName val="NN"/>
      <sheetName val="N.3.1"/>
      <sheetName val="N.8"/>
      <sheetName val="N.9"/>
      <sheetName val="data"/>
      <sheetName val="all"/>
      <sheetName val="Marshal (2)"/>
      <sheetName val="C1_NOV"/>
      <sheetName val="jurnal-audit_2"/>
      <sheetName val="Prog_Imbalan"/>
      <sheetName val="DES_02"/>
      <sheetName val="Danamon_LK"/>
      <sheetName val="analisa_L-K"/>
      <sheetName val="data_slip"/>
      <sheetName val="Template_"/>
      <sheetName val="&quot;Outstanding_SO&quot;"/>
      <sheetName val="TAX_SUMMARY"/>
      <sheetName val="LPPPSL"/>
      <sheetName val="21"/>
      <sheetName val="perhitgSTP"/>
      <sheetName val="KKP 21"/>
      <sheetName val="tabel masa kerja"/>
      <sheetName val="beras"/>
      <sheetName val="SD"/>
      <sheetName val="Art 23"/>
      <sheetName val="L2"/>
      <sheetName val="317899NOV99"/>
      <sheetName val="data_carloan"/>
      <sheetName val="data_emgloan"/>
      <sheetName val="TB(USD)"/>
      <sheetName val="O3"/>
      <sheetName val="chiet tinh"/>
      <sheetName val="Breadown"/>
      <sheetName val="FE_1770_P1"/>
      <sheetName val="A3-Dec 2012-ALN"/>
      <sheetName val="C13"/>
      <sheetName val="CDYW"/>
      <sheetName val="new IFS format"/>
      <sheetName val="OLDMAP"/>
      <sheetName val="Menu"/>
      <sheetName val="Benefit Factors"/>
      <sheetName val="5946"/>
      <sheetName val="5442"/>
      <sheetName val="N1"/>
      <sheetName val="wpl"/>
      <sheetName val="Shared"/>
      <sheetName val="Chart"/>
      <sheetName val="MTD Results"/>
      <sheetName val="YTD Results"/>
      <sheetName val="LPP"/>
      <sheetName val="Instructions"/>
      <sheetName val="317899OCT99"/>
      <sheetName val="FE_1770_I"/>
      <sheetName val="FE_1770_II"/>
      <sheetName val="MA6JA"/>
      <sheetName val="Total"/>
      <sheetName val="Permanent_info1"/>
      <sheetName val="Depreciation_&amp;_Peny_1"/>
      <sheetName val="PPh_21_Recon1"/>
      <sheetName val="fiscal_depr(E)1"/>
      <sheetName val="A_u_g1"/>
      <sheetName val="J_u_l1"/>
      <sheetName val="O_c_t1"/>
      <sheetName val="A_p_r1"/>
      <sheetName val="M_a_y1"/>
      <sheetName val="S_e_p1"/>
      <sheetName val="00_received_in_011"/>
      <sheetName val="F_e_b1"/>
      <sheetName val="Per_GL_J_a_n1"/>
      <sheetName val="J_u_n1"/>
      <sheetName val="M_a_r1"/>
      <sheetName val="EXT_B31"/>
      <sheetName val="B2_11"/>
      <sheetName val="Main_table1"/>
      <sheetName val="Permanent_info2"/>
      <sheetName val="Depreciation_&amp;_Peny_2"/>
      <sheetName val="PPh_21_Recon2"/>
      <sheetName val="fiscal_depr(E)2"/>
      <sheetName val="A_u_g2"/>
      <sheetName val="J_u_l2"/>
      <sheetName val="O_c_t2"/>
      <sheetName val="A_p_r2"/>
      <sheetName val="M_a_y2"/>
      <sheetName val="S_e_p2"/>
      <sheetName val="00_received_in_012"/>
      <sheetName val="F_e_b2"/>
      <sheetName val="Per_GL_J_a_n2"/>
      <sheetName val="J_u_n2"/>
      <sheetName val="M_a_r2"/>
      <sheetName val="EXT_B32"/>
      <sheetName val="B2_12"/>
      <sheetName val="Main_table2"/>
      <sheetName val="Buku_Besar_11"/>
      <sheetName val="Pg7_41"/>
      <sheetName val="Data_Per_wilayah_Vin_Code_20061"/>
      <sheetName val="Data_Per_wilayah1"/>
      <sheetName val="C1_NOV1"/>
      <sheetName val="jurnal-audit_21"/>
      <sheetName val="VAT_out1"/>
      <sheetName val="E4_1d1"/>
      <sheetName val="Prog_Imbalan1"/>
      <sheetName val="DES_021"/>
      <sheetName val="NB UNIT3"/>
      <sheetName val="List"/>
      <sheetName val="IS"/>
      <sheetName val="BS"/>
      <sheetName val="SPI"/>
      <sheetName val="NY ADMIN"/>
      <sheetName val="PDCC"/>
      <sheetName val="SPI GMBH"/>
      <sheetName val="UK"/>
      <sheetName val="SSI"/>
      <sheetName val="Syntegra"/>
      <sheetName val="FA sd APRIL 07"/>
      <sheetName val="tabel nilai"/>
      <sheetName val="name"/>
      <sheetName val="Level 1 &amp; 2"/>
      <sheetName val="JAN 2001"/>
      <sheetName val="Trading Statement"/>
      <sheetName val="Customize Your Purchase Order"/>
      <sheetName val="chemcal"/>
      <sheetName val="DATA01-08-2004"/>
      <sheetName val="Agustus"/>
      <sheetName val="9E1.3"/>
      <sheetName val="1195 B1"/>
      <sheetName val="Print_AR1"/>
      <sheetName val="BSHO_Report"/>
      <sheetName val="Check_Sheet"/>
      <sheetName val="PLHO_Report"/>
      <sheetName val="DFR_CT"/>
      <sheetName val="KKP_21"/>
      <sheetName val="INDIRECT_DETAIL"/>
      <sheetName val="DIRECT_COST"/>
      <sheetName val="jul05_ok"/>
      <sheetName val="sept_05_dd"/>
      <sheetName val="SAP_PbT"/>
      <sheetName val="Tax_Rate"/>
      <sheetName val="Dec_08_-_Jan_09_(2)"/>
      <sheetName val="AA_1_BNI"/>
      <sheetName val="I_4_1_(2)"/>
      <sheetName val="mgr &amp; staff"/>
      <sheetName val="ShareCapital "/>
      <sheetName val="Inventories"/>
      <sheetName val="Slide 22"/>
      <sheetName val="Productivity"/>
      <sheetName val="Blasting_per_block"/>
      <sheetName val="Overall_plan"/>
      <sheetName val="crushnsp"/>
      <sheetName val="pittonsp"/>
      <sheetName val="UA_PA"/>
      <sheetName val="bantu"/>
      <sheetName val="2-IntBalheet"/>
      <sheetName val="FRYPROD"/>
      <sheetName val="의왕"/>
      <sheetName val="1997"/>
      <sheetName val="Electric"/>
      <sheetName val="Dumtk"/>
      <sheetName val="1a"/>
      <sheetName val="1c"/>
      <sheetName val="Upah"/>
      <sheetName val="Rincian Iuran"/>
      <sheetName val="PASTEK"/>
      <sheetName val="Data Rekon"/>
      <sheetName val="Premi Iuran"/>
      <sheetName val="skor-kinerja"/>
      <sheetName val="WS"/>
      <sheetName val="data_benefit(2)"/>
      <sheetName val="data_val"/>
      <sheetName val="Data WP"/>
      <sheetName val="CGSgm2"/>
      <sheetName val="CGSsp"/>
      <sheetName val="Factors"/>
      <sheetName val="Sales"/>
      <sheetName val="dbDJP"/>
      <sheetName val="PALMINDO"/>
      <sheetName val="data_ee_&lt;nra(1)"/>
      <sheetName val="A2-1"/>
      <sheetName val="_SAF 02"/>
      <sheetName val="Overall"/>
      <sheetName val="kepmenaker150"/>
      <sheetName val="TRF 150"/>
      <sheetName val="bybungafix"/>
      <sheetName val="AA.1.1 BNI"/>
      <sheetName val="PPH1298S"/>
      <sheetName val="Assumptions"/>
      <sheetName val=""/>
      <sheetName val="Properties"/>
      <sheetName val="aktdit(WP)"/>
      <sheetName val="Material Bpn jul'07"/>
      <sheetName val="IMPUT PENERIMAAN BULK WB"/>
      <sheetName val="TB-WP"/>
      <sheetName val="NH-Badan"/>
      <sheetName val="Mkt_Total_by_Cat_B$"/>
      <sheetName val="Mkt_Total_by_Cat_US$"/>
      <sheetName val="Assumption_&amp;_Result"/>
      <sheetName val="Irregular_Income"/>
      <sheetName val="FE-1770_P1"/>
      <sheetName val="new_IFS_format"/>
      <sheetName val="N_Lead"/>
      <sheetName val="N_3_1"/>
      <sheetName val="N_8"/>
      <sheetName val="N_9"/>
      <sheetName val="Marshal_(2)"/>
      <sheetName val="General Info"/>
      <sheetName val="analisa_L-K1"/>
      <sheetName val="data_slip1"/>
      <sheetName val="Template_1"/>
      <sheetName val="TAX_SUMMARY1"/>
      <sheetName val="Danamon_LK1"/>
      <sheetName val="&quot;Outstanding_SO&quot;1"/>
      <sheetName val="tabel_masa_kerja"/>
      <sheetName val="NB_UNIT3"/>
      <sheetName val="MTD_Results"/>
      <sheetName val="YTD_Results"/>
      <sheetName val="A3-Dec_2012-ALN"/>
      <sheetName val="Benefit_Factors"/>
      <sheetName val="Hay_Guide_Charts_Notes"/>
      <sheetName val="trf_ns_04"/>
      <sheetName val="SL1006_(IDR)"/>
      <sheetName val="trf_multiple"/>
      <sheetName val="4_1_Placement_w_o_b"/>
      <sheetName val="tabel_perkiraan"/>
      <sheetName val="trfakt_sgl"/>
      <sheetName val="trf_multiple_dnrks"/>
      <sheetName val="SL1006_(VLS)"/>
      <sheetName val="Art_23"/>
      <sheetName val="mgr_&amp;_staff"/>
      <sheetName val="ShareCapital_"/>
      <sheetName val="Data_Per_wilayah_Vin_Code_20062"/>
      <sheetName val="Data_Per_wilayah2"/>
      <sheetName val="Buku_Besar_12"/>
      <sheetName val="Pg7_42"/>
      <sheetName val="C1_NOV2"/>
      <sheetName val="jurnal-audit_22"/>
      <sheetName val="VAT_out2"/>
      <sheetName val="E4_1d2"/>
      <sheetName val="analisa_L-K2"/>
      <sheetName val="data_slip2"/>
      <sheetName val="Template_2"/>
      <sheetName val="Prog_Imbalan2"/>
      <sheetName val="DES_022"/>
      <sheetName val="Print_AR2"/>
      <sheetName val="BSHO_Report1"/>
      <sheetName val="Check_Sheet1"/>
      <sheetName val="PLHO_Report1"/>
      <sheetName val="TAX_SUMMARY2"/>
      <sheetName val="Danamon_LK2"/>
      <sheetName val="INDIRECT_DETAIL1"/>
      <sheetName val="DIRECT_COST1"/>
      <sheetName val="DFR_CT1"/>
      <sheetName val="&quot;Outstanding_SO&quot;2"/>
      <sheetName val="Mkt_Total_by_Cat_B$1"/>
      <sheetName val="Mkt_Total_by_Cat_US$1"/>
      <sheetName val="jul05_ok1"/>
      <sheetName val="sept_05_dd1"/>
      <sheetName val="Marshal_(2)1"/>
      <sheetName val="Assumption_&amp;_Result1"/>
      <sheetName val="tabel_masa_kerja1"/>
      <sheetName val="KKP_211"/>
      <sheetName val="new_IFS_format1"/>
      <sheetName val="N_Lead1"/>
      <sheetName val="N_3_11"/>
      <sheetName val="N_81"/>
      <sheetName val="N_91"/>
      <sheetName val="Tax_Rate1"/>
      <sheetName val="SAP_PbT1"/>
      <sheetName val="Dec_08_-_Jan_09_(2)1"/>
      <sheetName val="AA_1_BNI1"/>
      <sheetName val="I_4_1_(2)1"/>
      <sheetName val="Irregular_Income1"/>
      <sheetName val="FE-1770_P11"/>
      <sheetName val="NB_UNIT31"/>
      <sheetName val="MTD_Results1"/>
      <sheetName val="YTD_Results1"/>
      <sheetName val="A3-Dec_2012-ALN1"/>
      <sheetName val="Benefit_Factors1"/>
      <sheetName val="Hay_Guide_Charts_Notes1"/>
      <sheetName val="trf_ns_041"/>
      <sheetName val="SL1006_(IDR)1"/>
      <sheetName val="trf_multiple1"/>
      <sheetName val="4_1_Placement_w_o_b1"/>
      <sheetName val="tabel_perkiraan1"/>
      <sheetName val="trfakt_sgl1"/>
      <sheetName val="trf_multiple_dnrks1"/>
      <sheetName val="SL1006_(VLS)1"/>
      <sheetName val="Art_231"/>
      <sheetName val="mgr_&amp;_staff1"/>
      <sheetName val="ShareCapital_1"/>
      <sheetName val="Permanent_info3"/>
      <sheetName val="Depreciation_&amp;_Peny_3"/>
      <sheetName val="PPh_21_Recon3"/>
      <sheetName val="fiscal_depr(E)3"/>
      <sheetName val="A_u_g3"/>
      <sheetName val="J_u_l3"/>
      <sheetName val="O_c_t3"/>
      <sheetName val="A_p_r3"/>
      <sheetName val="M_a_y3"/>
      <sheetName val="S_e_p3"/>
      <sheetName val="00_received_in_013"/>
      <sheetName val="F_e_b3"/>
      <sheetName val="Per_GL_J_a_n3"/>
      <sheetName val="J_u_n3"/>
      <sheetName val="M_a_r3"/>
      <sheetName val="EXT_B33"/>
      <sheetName val="B2_13"/>
      <sheetName val="Main_table3"/>
      <sheetName val="Data_Per_wilayah_Vin_Code_20063"/>
      <sheetName val="Data_Per_wilayah3"/>
      <sheetName val="Buku_Besar_13"/>
      <sheetName val="Pg7_43"/>
      <sheetName val="C1_NOV3"/>
      <sheetName val="jurnal-audit_23"/>
      <sheetName val="VAT_out3"/>
      <sheetName val="E4_1d3"/>
      <sheetName val="analisa_L-K3"/>
      <sheetName val="data_slip3"/>
      <sheetName val="Template_3"/>
      <sheetName val="Prog_Imbalan3"/>
      <sheetName val="DES_023"/>
      <sheetName val="Print_AR3"/>
      <sheetName val="BSHO_Report2"/>
      <sheetName val="Check_Sheet2"/>
      <sheetName val="PLHO_Report2"/>
      <sheetName val="TAX_SUMMARY3"/>
      <sheetName val="Danamon_LK3"/>
      <sheetName val="INDIRECT_DETAIL2"/>
      <sheetName val="DIRECT_COST2"/>
      <sheetName val="DFR_CT2"/>
      <sheetName val="&quot;Outstanding_SO&quot;3"/>
      <sheetName val="Mkt_Total_by_Cat_B$2"/>
      <sheetName val="Mkt_Total_by_Cat_US$2"/>
      <sheetName val="jul05_ok2"/>
      <sheetName val="sept_05_dd2"/>
      <sheetName val="Marshal_(2)2"/>
      <sheetName val="Assumption_&amp;_Result2"/>
      <sheetName val="tabel_masa_kerja2"/>
      <sheetName val="KKP_212"/>
      <sheetName val="new_IFS_format2"/>
      <sheetName val="N_Lead2"/>
      <sheetName val="N_3_12"/>
      <sheetName val="N_82"/>
      <sheetName val="N_92"/>
      <sheetName val="Tax_Rate2"/>
      <sheetName val="SAP_PbT2"/>
      <sheetName val="Dec_08_-_Jan_09_(2)2"/>
      <sheetName val="AA_1_BNI2"/>
      <sheetName val="I_4_1_(2)2"/>
      <sheetName val="Irregular_Income2"/>
      <sheetName val="FE-1770_P12"/>
      <sheetName val="NB_UNIT32"/>
      <sheetName val="MTD_Results2"/>
      <sheetName val="YTD_Results2"/>
      <sheetName val="A3-Dec_2012-ALN2"/>
      <sheetName val="Benefit_Factors2"/>
      <sheetName val="Hay_Guide_Charts_Notes2"/>
      <sheetName val="trf_ns_042"/>
      <sheetName val="SL1006_(IDR)2"/>
      <sheetName val="trf_multiple2"/>
      <sheetName val="4_1_Placement_w_o_b2"/>
      <sheetName val="tabel_perkiraan2"/>
      <sheetName val="trfakt_sgl2"/>
      <sheetName val="trf_multiple_dnrks2"/>
      <sheetName val="SL1006_(VLS)2"/>
      <sheetName val="Art_232"/>
      <sheetName val="mgr_&amp;_staff2"/>
      <sheetName val="ShareCapital_2"/>
      <sheetName val="SAD_print1"/>
      <sheetName val="Man_Power_Const"/>
      <sheetName val="penlainkp98"/>
      <sheetName val="Cost Summary"/>
      <sheetName val="PROG_605XX"/>
      <sheetName val="OLDDATA"/>
      <sheetName val="Option1"/>
      <sheetName val="Scenarios_and_Sensitivities"/>
      <sheetName val="SUMMARY_NDE"/>
      <sheetName val="Global_Assumptions"/>
      <sheetName val="FE-1770-II"/>
      <sheetName val="SK HTM"/>
      <sheetName val="Entry  HTM"/>
      <sheetName val="WBS2"/>
      <sheetName val="1541020-House Loan"/>
      <sheetName val="RATE"/>
      <sheetName val="PIUTANG"/>
      <sheetName val="Sheet2"/>
      <sheetName val="UV.10"/>
      <sheetName val="OU"/>
      <sheetName val="movement&amp;add test"/>
      <sheetName val="KOR"/>
      <sheetName val="Cost Analysis"/>
      <sheetName val="Scenarios and Sensitivities"/>
      <sheetName val="Operations"/>
      <sheetName val="Financials"/>
      <sheetName val="Global Assumptions"/>
      <sheetName val="F.2 WIP CKP"/>
      <sheetName val="F.2.1 CKP"/>
      <sheetName val="Customize_Your_Purchase_Order"/>
      <sheetName val="DES"/>
      <sheetName val="monthly"/>
      <sheetName val="CONSOPL"/>
      <sheetName val="2002"/>
      <sheetName val="A.4.2"/>
      <sheetName val="A.4.3"/>
      <sheetName val="van khuon"/>
      <sheetName val="Names"/>
      <sheetName val="gVL"/>
      <sheetName val="LINK MOR"/>
      <sheetName val="LINK GAP"/>
      <sheetName val="SII"/>
      <sheetName val="U2.2"/>
      <sheetName val="_x0000_"/>
      <sheetName val="SUMMARYPPH21_23"/>
      <sheetName val="Analisa Alat Berat"/>
      <sheetName val="OFFICE"/>
      <sheetName val="Original"/>
      <sheetName val="Detail_FA"/>
      <sheetName val="KASUS8"/>
      <sheetName val="KASUS10"/>
      <sheetName val="HPP PER BULAN"/>
      <sheetName val="YTD Resurts"/>
      <sheetName val="Para_Assumption"/>
      <sheetName val="BankRecon-IDR"/>
      <sheetName val="Sales Report MKTG"/>
      <sheetName val="rab_50"/>
      <sheetName val="U-3.1.1 telephone"/>
      <sheetName val="lm7-11"/>
      <sheetName val="ANALISA"/>
      <sheetName val="#REF"/>
      <sheetName val="corp tax"/>
      <sheetName val="summary-1"/>
      <sheetName val="CIP_USD"/>
      <sheetName val="SUMMFA-USD"/>
      <sheetName val="Investment"/>
      <sheetName val="A3_USD_PL02"/>
      <sheetName val="ShareCapital"/>
      <sheetName val="tabel_nilai"/>
      <sheetName val="AA_1_1_BNI"/>
      <sheetName val="chiet_tinh"/>
      <sheetName val="Level_1_&amp;_2"/>
      <sheetName val="JAN_2001"/>
      <sheetName val="Trading_Statement"/>
      <sheetName val="Rincian_Iuran"/>
      <sheetName val="Data_Rekon"/>
      <sheetName val="Premi_Iuran"/>
      <sheetName val="Lead"/>
      <sheetName val="table"/>
      <sheetName val="REF"/>
      <sheetName val="laru-kbn"/>
      <sheetName val="Marshal -1"/>
      <sheetName val="Cip"/>
      <sheetName val="CB08001PS"/>
      <sheetName val="09007"/>
      <sheetName val="09008"/>
      <sheetName val="09010"/>
      <sheetName val="08016"/>
      <sheetName val="08074"/>
      <sheetName val="08076"/>
      <sheetName val="Letter Form"/>
      <sheetName val="MUTASI"/>
      <sheetName val="Finance Projection-07"/>
      <sheetName val="EX_RATE1"/>
      <sheetName val="NY_ADMIN"/>
      <sheetName val="SPI_GMBH"/>
      <sheetName val="FA_sd_APRIL_07"/>
      <sheetName val="Slide_22"/>
      <sheetName val="9E1_3"/>
      <sheetName val="Permanent_info4"/>
      <sheetName val="Depreciation_&amp;_Peny_4"/>
      <sheetName val="PPh_21_Recon4"/>
      <sheetName val="fiscal_depr(E)4"/>
      <sheetName val="A_u_g4"/>
      <sheetName val="J_u_l4"/>
      <sheetName val="O_c_t4"/>
      <sheetName val="A_p_r4"/>
      <sheetName val="M_a_y4"/>
      <sheetName val="S_e_p4"/>
      <sheetName val="00_received_in_014"/>
      <sheetName val="F_e_b4"/>
      <sheetName val="Per_GL_J_a_n4"/>
      <sheetName val="J_u_n4"/>
      <sheetName val="M_a_r4"/>
      <sheetName val="EXT_B34"/>
      <sheetName val="B2_14"/>
      <sheetName val="Print_AR4"/>
      <sheetName val="Main_table4"/>
      <sheetName val="Buku_Besar_14"/>
      <sheetName val="Pg7_44"/>
      <sheetName val="Data_Per_wilayah_Vin_Code_20064"/>
      <sheetName val="Data_Per_wilayah4"/>
      <sheetName val="Prog_Imbalan4"/>
      <sheetName val="DES_024"/>
      <sheetName val="E4_1d4"/>
      <sheetName val="C1_NOV4"/>
      <sheetName val="jurnal-audit_24"/>
      <sheetName val="VAT_out4"/>
      <sheetName val="TAX_SUMMARY4"/>
      <sheetName val="BSHO_Report3"/>
      <sheetName val="Check_Sheet3"/>
      <sheetName val="PLHO_Report3"/>
      <sheetName val="analisa_L-K4"/>
      <sheetName val="data_slip4"/>
      <sheetName val="Template_4"/>
      <sheetName val="Danamon_LK4"/>
      <sheetName val="&quot;Outstanding_SO&quot;4"/>
      <sheetName val="INDIRECT_DETAIL3"/>
      <sheetName val="DIRECT_COST3"/>
      <sheetName val="jul05_ok3"/>
      <sheetName val="sept_05_dd3"/>
      <sheetName val="Tax_Rate3"/>
      <sheetName val="SAP_PbT3"/>
      <sheetName val="DFR_CT3"/>
      <sheetName val="Mkt_Total_by_Cat_B$3"/>
      <sheetName val="Mkt_Total_by_Cat_US$3"/>
      <sheetName val="N_Lead3"/>
      <sheetName val="N_3_13"/>
      <sheetName val="N_83"/>
      <sheetName val="N_93"/>
      <sheetName val="Assumption_&amp;_Result3"/>
      <sheetName val="Marshal_(2)3"/>
      <sheetName val="A3-Dec_2012-ALN3"/>
      <sheetName val="Irregular_Income3"/>
      <sheetName val="FE-1770_P13"/>
      <sheetName val="KKP_213"/>
      <sheetName val="new_IFS_format3"/>
      <sheetName val="Dec_08_-_Jan_09_(2)3"/>
      <sheetName val="AA_1_BNI3"/>
      <sheetName val="I_4_1_(2)3"/>
      <sheetName val="tabel_masa_kerja3"/>
      <sheetName val="MTD_Results3"/>
      <sheetName val="YTD_Results3"/>
      <sheetName val="Benefit_Factors3"/>
      <sheetName val="Hay_Guide_Charts_Notes3"/>
      <sheetName val="trf_ns_043"/>
      <sheetName val="SL1006_(IDR)3"/>
      <sheetName val="trf_multiple3"/>
      <sheetName val="4_1_Placement_w_o_b3"/>
      <sheetName val="tabel_perkiraan3"/>
      <sheetName val="trfakt_sgl3"/>
      <sheetName val="trf_multiple_dnrks3"/>
      <sheetName val="SL1006_(VLS)3"/>
      <sheetName val="Art_233"/>
      <sheetName val="NB_UNIT33"/>
      <sheetName val="van_khuon"/>
      <sheetName val="LINK_MOR"/>
      <sheetName val="LINK_GAP"/>
      <sheetName val="U2_2"/>
      <sheetName val="1195_B1"/>
      <sheetName val="mgr_&amp;_staff3"/>
      <sheetName val="ShareCapital_3"/>
      <sheetName val="Data_WP"/>
      <sheetName val="_SAF_02"/>
      <sheetName val="Material_Bpn_jul'07"/>
      <sheetName val="IMPUT_PENERIMAAN_BULK_WB"/>
      <sheetName val="HPP_PER_BULAN"/>
      <sheetName val="TRF_150"/>
      <sheetName val="YTD_Resurts"/>
      <sheetName val="General_Info"/>
      <sheetName val="Permanent_info5"/>
      <sheetName val="Depreciation_&amp;_Peny_5"/>
      <sheetName val="PPh_21_Recon5"/>
      <sheetName val="fiscal_depr(E)5"/>
      <sheetName val="A_u_g5"/>
      <sheetName val="J_u_l5"/>
      <sheetName val="O_c_t5"/>
      <sheetName val="A_p_r5"/>
      <sheetName val="M_a_y5"/>
      <sheetName val="S_e_p5"/>
      <sheetName val="00_received_in_015"/>
      <sheetName val="F_e_b5"/>
      <sheetName val="Per_GL_J_a_n5"/>
      <sheetName val="J_u_n5"/>
      <sheetName val="M_a_r5"/>
      <sheetName val="EXT_B35"/>
      <sheetName val="B2_15"/>
      <sheetName val="Print_AR5"/>
      <sheetName val="Main_table5"/>
      <sheetName val="Buku_Besar_15"/>
      <sheetName val="Pg7_45"/>
      <sheetName val="Data_Per_wilayah_Vin_Code_20065"/>
      <sheetName val="Data_Per_wilayah5"/>
      <sheetName val="Prog_Imbalan5"/>
      <sheetName val="DES_025"/>
      <sheetName val="E4_1d5"/>
      <sheetName val="C1_NOV5"/>
      <sheetName val="jurnal-audit_25"/>
      <sheetName val="VAT_out5"/>
      <sheetName val="TAX_SUMMARY5"/>
      <sheetName val="BSHO_Report4"/>
      <sheetName val="Check_Sheet4"/>
      <sheetName val="PLHO_Report4"/>
      <sheetName val="analisa_L-K5"/>
      <sheetName val="data_slip5"/>
      <sheetName val="Template_5"/>
      <sheetName val="Danamon_LK5"/>
      <sheetName val="&quot;Outstanding_SO&quot;5"/>
      <sheetName val="INDIRECT_DETAIL4"/>
      <sheetName val="DIRECT_COST4"/>
      <sheetName val="jul05_ok4"/>
      <sheetName val="sept_05_dd4"/>
      <sheetName val="Tax_Rate4"/>
      <sheetName val="SAP_PbT4"/>
      <sheetName val="DFR_CT4"/>
      <sheetName val="Mkt_Total_by_Cat_B$4"/>
      <sheetName val="Mkt_Total_by_Cat_US$4"/>
      <sheetName val="N_Lead4"/>
      <sheetName val="N_3_14"/>
      <sheetName val="N_84"/>
      <sheetName val="N_94"/>
      <sheetName val="Assumption_&amp;_Result4"/>
      <sheetName val="Marshal_(2)4"/>
      <sheetName val="A3-Dec_2012-ALN4"/>
      <sheetName val="Irregular_Income4"/>
      <sheetName val="FE-1770_P14"/>
      <sheetName val="KKP_214"/>
      <sheetName val="new_IFS_format4"/>
      <sheetName val="Dec_08_-_Jan_09_(2)4"/>
      <sheetName val="AA_1_BNI4"/>
      <sheetName val="I_4_1_(2)4"/>
      <sheetName val="tabel_masa_kerja4"/>
      <sheetName val="MTD_Results4"/>
      <sheetName val="YTD_Results4"/>
      <sheetName val="Benefit_Factors4"/>
      <sheetName val="Hay_Guide_Charts_Notes4"/>
      <sheetName val="trf_ns_044"/>
      <sheetName val="SL1006_(IDR)4"/>
      <sheetName val="trf_multiple4"/>
      <sheetName val="4_1_Placement_w_o_b4"/>
      <sheetName val="tabel_perkiraan4"/>
      <sheetName val="trfakt_sgl4"/>
      <sheetName val="trf_multiple_dnrks4"/>
      <sheetName val="SL1006_(VLS)4"/>
      <sheetName val="Level_1_&amp;_21"/>
      <sheetName val="JAN_20011"/>
      <sheetName val="Trading_Statement1"/>
      <sheetName val="Customize_Your_Purchase_Order1"/>
      <sheetName val="Art_234"/>
      <sheetName val="chiet_tinh1"/>
      <sheetName val="NB_UNIT34"/>
      <sheetName val="NY_ADMIN1"/>
      <sheetName val="SPI_GMBH1"/>
      <sheetName val="FA_sd_APRIL_071"/>
      <sheetName val="9E1_31"/>
      <sheetName val="van_khuon1"/>
      <sheetName val="LINK_MOR1"/>
      <sheetName val="LINK_GAP1"/>
      <sheetName val="U2_21"/>
      <sheetName val="1195_B11"/>
      <sheetName val="mgr_&amp;_staff4"/>
      <sheetName val="ShareCapital_4"/>
      <sheetName val="Slide_221"/>
      <sheetName val="tabel_nilai1"/>
      <sheetName val="Rincian_Iuran1"/>
      <sheetName val="Data_Rekon1"/>
      <sheetName val="Premi_Iuran1"/>
      <sheetName val="AA_1_1_BNI1"/>
      <sheetName val="Data_WP1"/>
      <sheetName val="_SAF_021"/>
      <sheetName val="Material_Bpn_jul'071"/>
      <sheetName val="IMPUT_PENERIMAAN_BULK_WB1"/>
      <sheetName val="HPP_PER_BULAN1"/>
      <sheetName val="TRF_1501"/>
      <sheetName val="YTD_Resurts1"/>
      <sheetName val="General_Info1"/>
      <sheetName val="Cost_Analysis"/>
      <sheetName val="Scenarios_and_Sensitivities1"/>
      <sheetName val="Global_Assumptions1"/>
      <sheetName val="F_2_WIP_CKP"/>
      <sheetName val="F_2_1_CKP"/>
      <sheetName val="UV_10"/>
      <sheetName val="Cost_Summary"/>
      <sheetName val="movement&amp;add_test"/>
      <sheetName val="Permanent_info6"/>
      <sheetName val="Depreciation_&amp;_Peny_6"/>
      <sheetName val="PPh_21_Recon6"/>
      <sheetName val="fiscal_depr(E)6"/>
      <sheetName val="A_u_g6"/>
      <sheetName val="J_u_l6"/>
      <sheetName val="O_c_t6"/>
      <sheetName val="A_p_r6"/>
      <sheetName val="M_a_y6"/>
      <sheetName val="S_e_p6"/>
      <sheetName val="00_received_in_016"/>
      <sheetName val="F_e_b6"/>
      <sheetName val="Per_GL_J_a_n6"/>
      <sheetName val="J_u_n6"/>
      <sheetName val="M_a_r6"/>
      <sheetName val="EXT_B36"/>
      <sheetName val="B2_16"/>
      <sheetName val="Print_AR6"/>
      <sheetName val="Main_table6"/>
      <sheetName val="Buku_Besar_16"/>
      <sheetName val="Pg7_46"/>
      <sheetName val="Data_Per_wilayah_Vin_Code_20066"/>
      <sheetName val="Data_Per_wilayah6"/>
      <sheetName val="Prog_Imbalan6"/>
      <sheetName val="DES_026"/>
      <sheetName val="E4_1d6"/>
      <sheetName val="C1_NOV6"/>
      <sheetName val="jurnal-audit_26"/>
      <sheetName val="VAT_out6"/>
      <sheetName val="TAX_SUMMARY6"/>
      <sheetName val="BSHO_Report5"/>
      <sheetName val="Check_Sheet5"/>
      <sheetName val="PLHO_Report5"/>
      <sheetName val="analisa_L-K6"/>
      <sheetName val="data_slip6"/>
      <sheetName val="Template_6"/>
      <sheetName val="Danamon_LK6"/>
      <sheetName val="&quot;Outstanding_SO&quot;6"/>
      <sheetName val="INDIRECT_DETAIL5"/>
      <sheetName val="DIRECT_COST5"/>
      <sheetName val="jul05_ok5"/>
      <sheetName val="sept_05_dd5"/>
      <sheetName val="Tax_Rate5"/>
      <sheetName val="SAP_PbT5"/>
      <sheetName val="DFR_CT5"/>
      <sheetName val="Mkt_Total_by_Cat_B$5"/>
      <sheetName val="Mkt_Total_by_Cat_US$5"/>
      <sheetName val="N_Lead5"/>
      <sheetName val="N_3_15"/>
      <sheetName val="N_85"/>
      <sheetName val="N_95"/>
      <sheetName val="Assumption_&amp;_Result5"/>
      <sheetName val="Marshal_(2)5"/>
      <sheetName val="A3-Dec_2012-ALN5"/>
      <sheetName val="Irregular_Income5"/>
      <sheetName val="FE-1770_P15"/>
      <sheetName val="KKP_215"/>
      <sheetName val="new_IFS_format5"/>
      <sheetName val="Dec_08_-_Jan_09_(2)5"/>
      <sheetName val="AA_1_BNI5"/>
      <sheetName val="I_4_1_(2)5"/>
      <sheetName val="tabel_masa_kerja5"/>
      <sheetName val="MTD_Results5"/>
      <sheetName val="YTD_Results5"/>
      <sheetName val="Benefit_Factors5"/>
      <sheetName val="Hay_Guide_Charts_Notes5"/>
      <sheetName val="trf_ns_045"/>
      <sheetName val="SL1006_(IDR)5"/>
      <sheetName val="trf_multiple5"/>
      <sheetName val="4_1_Placement_w_o_b5"/>
      <sheetName val="tabel_perkiraan5"/>
      <sheetName val="trfakt_sgl5"/>
      <sheetName val="trf_multiple_dnrks5"/>
      <sheetName val="SL1006_(VLS)5"/>
      <sheetName val="Level_1_&amp;_22"/>
      <sheetName val="JAN_20012"/>
      <sheetName val="Trading_Statement2"/>
      <sheetName val="Customize_Your_Purchase_Order2"/>
      <sheetName val="Art_235"/>
      <sheetName val="chiet_tinh2"/>
      <sheetName val="NB_UNIT35"/>
      <sheetName val="NY_ADMIN2"/>
      <sheetName val="SPI_GMBH2"/>
      <sheetName val="FA_sd_APRIL_072"/>
      <sheetName val="9E1_32"/>
      <sheetName val="van_khuon2"/>
      <sheetName val="LINK_MOR2"/>
      <sheetName val="LINK_GAP2"/>
      <sheetName val="U2_22"/>
      <sheetName val="1195_B12"/>
      <sheetName val="mgr_&amp;_staff5"/>
      <sheetName val="ShareCapital_5"/>
      <sheetName val="Slide_222"/>
      <sheetName val="tabel_nilai2"/>
      <sheetName val="Rincian_Iuran2"/>
      <sheetName val="Data_Rekon2"/>
      <sheetName val="Premi_Iuran2"/>
      <sheetName val="AA_1_1_BNI2"/>
      <sheetName val="Data_WP2"/>
      <sheetName val="_SAF_022"/>
      <sheetName val="Material_Bpn_jul'072"/>
      <sheetName val="IMPUT_PENERIMAAN_BULK_WB2"/>
      <sheetName val="HPP_PER_BULAN2"/>
      <sheetName val="TRF_1502"/>
      <sheetName val="YTD_Resurts2"/>
      <sheetName val="General_Info2"/>
      <sheetName val="UV_101"/>
      <sheetName val="Cost_Summary1"/>
      <sheetName val="movement&amp;add_test1"/>
      <sheetName val="Permanent_info7"/>
      <sheetName val="PTSC0605"/>
      <sheetName val="BUT-1"/>
      <sheetName val="HEX-A"/>
      <sheetName val="HEX-E"/>
      <sheetName val="I-BUT"/>
      <sheetName val="RD I-BUT"/>
      <sheetName val="Trial Bal"/>
      <sheetName val="pihak iii"/>
      <sheetName val="cov"/>
      <sheetName val="NAP"/>
      <sheetName val="X_ANGKA"/>
      <sheetName val="RKAP 2013 TBM1"/>
      <sheetName val="INPUTS"/>
      <sheetName val="GD_actuals"/>
      <sheetName val="7x"/>
      <sheetName val="8x"/>
      <sheetName val="Dates"/>
      <sheetName val="2x"/>
      <sheetName val="3"/>
      <sheetName val="1"/>
      <sheetName val="4"/>
      <sheetName val="3x"/>
      <sheetName val="9x"/>
      <sheetName val="5"/>
      <sheetName val="4x"/>
      <sheetName val="6x"/>
      <sheetName val="Ekuitas"/>
      <sheetName val="Sheet4"/>
      <sheetName val="Sheet7"/>
      <sheetName val="BBM-03"/>
      <sheetName val="movement"/>
      <sheetName val="Vehicles"/>
      <sheetName val="bdrl-usg"/>
      <sheetName val="L I _ ATY"/>
      <sheetName val="WWb"/>
      <sheetName val="N o v"/>
      <sheetName val="J a n"/>
      <sheetName val="FE-1770-I"/>
      <sheetName val="GlobalSAndIByPole"/>
      <sheetName val="IOPlan"/>
      <sheetName val="PORTO"/>
      <sheetName val="PART"/>
      <sheetName val="MAINT"/>
      <sheetName val="GAJI"/>
      <sheetName val="LIST. MESIN"/>
      <sheetName val="MAST.PROD"/>
      <sheetName val="MANFCOST"/>
      <sheetName val="FINANCE"/>
      <sheetName val="LIS. PAKAI"/>
      <sheetName val="PART &amp; MAINT."/>
      <sheetName val="tbl1"/>
      <sheetName val="DEP&amp;ASR"/>
      <sheetName val="STD. COST"/>
      <sheetName val="PPh_2p³_x0008__x0018__x0000__x0000_"/>
      <sheetName val="701500 TRAVEL ADVANCE"/>
      <sheetName val="1541020-House_Loan"/>
      <sheetName val="701500_TRAVEL_ADVANCE"/>
      <sheetName val="TK1"/>
      <sheetName val="RMS FUNGSIONAL"/>
      <sheetName val="RMS - STR (2)"/>
      <sheetName val="SEN_FUNG"/>
      <sheetName val="UUK13"/>
      <sheetName val="Mortalitas"/>
      <sheetName val="SUM-IN"/>
      <sheetName val="A6.Employee Loan"/>
      <sheetName val="BP1_23"/>
      <sheetName val="Other"/>
      <sheetName val="Rekons PPh 21"/>
      <sheetName val="IM"/>
      <sheetName val="RP"/>
      <sheetName val="persatuan (2)"/>
      <sheetName val="Mandays"/>
      <sheetName val="TBM 0"/>
      <sheetName val="내역서"/>
      <sheetName val="TB 1216"/>
      <sheetName val="HARVEST02"/>
      <sheetName val="JL_BEL"/>
      <sheetName val="kegiatan usaha"/>
      <sheetName val="sumari"/>
      <sheetName val="J4"/>
      <sheetName val="J4b"/>
      <sheetName val="J7"/>
      <sheetName val="J3b"/>
      <sheetName val="J3a"/>
      <sheetName val="J3f"/>
      <sheetName val="J4a"/>
      <sheetName val="J1a"/>
      <sheetName val="ah sanitary"/>
      <sheetName val="Top"/>
      <sheetName val="03 Detailed"/>
      <sheetName val="01 Bid Price summary"/>
      <sheetName val="ASLI"/>
      <sheetName val="Permanent+ Prob"/>
      <sheetName val="BUDGET_1999"/>
      <sheetName val="Local"/>
      <sheetName val="AP"/>
      <sheetName val="tr-28202"/>
      <sheetName val="GL 546111"/>
      <sheetName val="DbKtr"/>
      <sheetName val="R-1"/>
      <sheetName val="Lookup2"/>
      <sheetName val="C"/>
      <sheetName val="Rekap Budget"/>
      <sheetName val="2003 Forecast"/>
      <sheetName val="2004 Risk Adjusted AOP"/>
      <sheetName val="SK_HTM1"/>
      <sheetName val="Entry__HTM1"/>
      <sheetName val="Cost_Analysis1"/>
      <sheetName val="Scenarios_and_Sensitivities2"/>
      <sheetName val="Global_Assumptions2"/>
      <sheetName val="F_2_WIP_CKP1"/>
      <sheetName val="F_2_1_CKP1"/>
      <sheetName val="1541020-House_Loan1"/>
      <sheetName val="RMS_FUNGSIONAL1"/>
      <sheetName val="RMS_-_STR_(2)1"/>
      <sheetName val="SK_HTM"/>
      <sheetName val="Entry__HTM"/>
      <sheetName val="RMS_FUNGSIONAL"/>
      <sheetName val="RMS_-_STR_(2)"/>
      <sheetName val="chiet_tinh3"/>
      <sheetName val="Customize_Your_Purchase_Order3"/>
      <sheetName val="Level_1_&amp;_23"/>
      <sheetName val="JAN_20013"/>
      <sheetName val="Trading_Statement3"/>
      <sheetName val="Rincian_Iuran3"/>
      <sheetName val="Data_Rekon3"/>
      <sheetName val="Premi_Iuran3"/>
      <sheetName val="tabel_nilai3"/>
      <sheetName val="AA_1_1_BNI3"/>
      <sheetName val="UV_102"/>
      <sheetName val="Cost_Summary2"/>
      <sheetName val="SK_HTM2"/>
      <sheetName val="Entry__HTM2"/>
      <sheetName val="Cost_Analysis2"/>
      <sheetName val="Scenarios_and_Sensitivities3"/>
      <sheetName val="Global_Assumptions3"/>
      <sheetName val="F_2_WIP_CKP2"/>
      <sheetName val="F_2_1_CKP2"/>
      <sheetName val="1541020-House_Loan2"/>
      <sheetName val="RMS_FUNGSIONAL2"/>
      <sheetName val="RMS_-_STR_(2)2"/>
      <sheetName val="Depreciation_&amp;_Peny_7"/>
      <sheetName val="PPh_21_Recon7"/>
      <sheetName val="fiscal_depr(E)7"/>
      <sheetName val="A_u_g7"/>
      <sheetName val="J_u_l7"/>
      <sheetName val="O_c_t7"/>
      <sheetName val="A_p_r7"/>
      <sheetName val="M_a_y7"/>
      <sheetName val="S_e_p7"/>
      <sheetName val="00_received_in_017"/>
      <sheetName val="F_e_b7"/>
      <sheetName val="Per_GL_J_a_n7"/>
      <sheetName val="J_u_n7"/>
      <sheetName val="M_a_r7"/>
      <sheetName val="C1_NOV7"/>
      <sheetName val="jurnal-audit_27"/>
      <sheetName val="EXT_B37"/>
      <sheetName val="B2_17"/>
      <sheetName val="Main_table7"/>
      <sheetName val="Data_Per_wilayah_Vin_Code_20067"/>
      <sheetName val="Data_Per_wilayah7"/>
      <sheetName val="Print_AR7"/>
      <sheetName val="INDIRECT_DETAIL6"/>
      <sheetName val="DIRECT_COST6"/>
      <sheetName val="E4_1d7"/>
      <sheetName val="Prog_Imbalan7"/>
      <sheetName val="DES_027"/>
      <sheetName val="Buku_Besar_17"/>
      <sheetName val="Pg7_47"/>
      <sheetName val="analisa_L-K7"/>
      <sheetName val="data_slip7"/>
      <sheetName val="Template_7"/>
      <sheetName val="jul05_ok6"/>
      <sheetName val="sept_05_dd6"/>
      <sheetName val="VAT_out7"/>
      <sheetName val="Danamon_LK7"/>
      <sheetName val="&quot;Outstanding_SO&quot;7"/>
      <sheetName val="Tax_Rate6"/>
      <sheetName val="SAP_PbT6"/>
      <sheetName val="TAX_SUMMARY7"/>
      <sheetName val="BSHO_Report6"/>
      <sheetName val="Check_Sheet6"/>
      <sheetName val="PLHO_Report6"/>
      <sheetName val="DFR_CT6"/>
      <sheetName val="Mkt_Total_by_Cat_B$6"/>
      <sheetName val="Mkt_Total_by_Cat_US$6"/>
      <sheetName val="N_Lead6"/>
      <sheetName val="N_3_16"/>
      <sheetName val="N_86"/>
      <sheetName val="N_96"/>
      <sheetName val="Assumption_&amp;_Result6"/>
      <sheetName val="Dec_08_-_Jan_09_(2)6"/>
      <sheetName val="AA_1_BNI6"/>
      <sheetName val="I_4_1_(2)6"/>
      <sheetName val="Hay_Guide_Charts_Notes6"/>
      <sheetName val="trf_ns_046"/>
      <sheetName val="SL1006_(IDR)6"/>
      <sheetName val="trf_multiple6"/>
      <sheetName val="4_1_Placement_w_o_b6"/>
      <sheetName val="tabel_perkiraan6"/>
      <sheetName val="trfakt_sgl6"/>
      <sheetName val="trf_multiple_dnrks6"/>
      <sheetName val="SL1006_(VLS)6"/>
      <sheetName val="Irregular_Income6"/>
      <sheetName val="FE-1770_P16"/>
      <sheetName val="Benefit_Factors6"/>
      <sheetName val="Marshal_(2)6"/>
      <sheetName val="KKP_216"/>
      <sheetName val="tabel_masa_kerja6"/>
      <sheetName val="new_IFS_format6"/>
      <sheetName val="Art_236"/>
      <sheetName val="MTD_Results6"/>
      <sheetName val="YTD_Results6"/>
      <sheetName val="A3-Dec_2012-ALN6"/>
      <sheetName val="chiet_tinh4"/>
      <sheetName val="NB_UNIT36"/>
      <sheetName val="Customize_Your_Purchase_Order4"/>
      <sheetName val="9E1_33"/>
      <sheetName val="1195_B13"/>
      <sheetName val="mgr_&amp;_staff6"/>
      <sheetName val="ShareCapital_6"/>
      <sheetName val="Level_1_&amp;_24"/>
      <sheetName val="JAN_20014"/>
      <sheetName val="Trading_Statement4"/>
      <sheetName val="Rincian_Iuran4"/>
      <sheetName val="Data_Rekon4"/>
      <sheetName val="Premi_Iuran4"/>
      <sheetName val="Slide_223"/>
      <sheetName val="Data_WP3"/>
      <sheetName val="NY_ADMIN3"/>
      <sheetName val="SPI_GMBH3"/>
      <sheetName val="FA_sd_APRIL_073"/>
      <sheetName val="tabel_nilai4"/>
      <sheetName val="AA_1_1_BNI4"/>
      <sheetName val="_SAF_023"/>
      <sheetName val="UV_103"/>
      <sheetName val="YTD_Resurts3"/>
      <sheetName val="TRF_1503"/>
      <sheetName val="Material_Bpn_jul'073"/>
      <sheetName val="IMPUT_PENERIMAAN_BULK_WB3"/>
      <sheetName val="van_khuon3"/>
      <sheetName val="U2_23"/>
      <sheetName val="LINK_MOR3"/>
      <sheetName val="LINK_GAP3"/>
      <sheetName val="General_Info3"/>
      <sheetName val="Cost_Summary3"/>
      <sheetName val="SK_HTM3"/>
      <sheetName val="Entry__HTM3"/>
      <sheetName val="Cost_Analysis3"/>
      <sheetName val="Scenarios_and_Sensitivities4"/>
      <sheetName val="Global_Assumptions4"/>
      <sheetName val="F_2_WIP_CKP3"/>
      <sheetName val="F_2_1_CKP3"/>
      <sheetName val="1541020-House_Loan3"/>
      <sheetName val="RMS_FUNGSIONAL3"/>
      <sheetName val="RMS_-_STR_(2)3"/>
      <sheetName val="Permanent_info10"/>
      <sheetName val="Depreciation_&amp;_Peny_10"/>
      <sheetName val="PPh_21_Recon10"/>
      <sheetName val="fiscal_depr(E)10"/>
      <sheetName val="A_u_g10"/>
      <sheetName val="J_u_l10"/>
      <sheetName val="O_c_t10"/>
      <sheetName val="A_p_r10"/>
      <sheetName val="M_a_y10"/>
      <sheetName val="S_e_p10"/>
      <sheetName val="00_received_in_0110"/>
      <sheetName val="F_e_b10"/>
      <sheetName val="Per_GL_J_a_n10"/>
      <sheetName val="J_u_n10"/>
      <sheetName val="M_a_r10"/>
      <sheetName val="C1_NOV10"/>
      <sheetName val="jurnal-audit_210"/>
      <sheetName val="EXT_B310"/>
      <sheetName val="B2_110"/>
      <sheetName val="Main_table10"/>
      <sheetName val="Data_Per_wilayah_Vin_Code_20010"/>
      <sheetName val="Data_Per_wilayah10"/>
      <sheetName val="Print_AR10"/>
      <sheetName val="INDIRECT_DETAIL9"/>
      <sheetName val="DIRECT_COST9"/>
      <sheetName val="E4_1d10"/>
      <sheetName val="Prog_Imbalan10"/>
      <sheetName val="DES_0210"/>
      <sheetName val="Buku_Besar_110"/>
      <sheetName val="Pg7_410"/>
      <sheetName val="analisa_L-K10"/>
      <sheetName val="data_slip10"/>
      <sheetName val="Template_10"/>
      <sheetName val="jul05_ok9"/>
      <sheetName val="sept_05_dd9"/>
      <sheetName val="VAT_out10"/>
      <sheetName val="Danamon_LK10"/>
      <sheetName val="&quot;Outstanding_SO&quot;10"/>
      <sheetName val="Tax_Rate9"/>
      <sheetName val="SAP_PbT9"/>
      <sheetName val="TAX_SUMMARY10"/>
      <sheetName val="BSHO_Report9"/>
      <sheetName val="Check_Sheet9"/>
      <sheetName val="PLHO_Report9"/>
      <sheetName val="DFR_CT9"/>
      <sheetName val="Mkt_Total_by_Cat_B$9"/>
      <sheetName val="Mkt_Total_by_Cat_US$9"/>
      <sheetName val="N_Lead9"/>
      <sheetName val="N_3_19"/>
      <sheetName val="N_89"/>
      <sheetName val="N_99"/>
      <sheetName val="Assumption_&amp;_Result9"/>
      <sheetName val="Dec_08_-_Jan_09_(2)9"/>
      <sheetName val="AA_1_BNI9"/>
      <sheetName val="I_4_1_(2)9"/>
      <sheetName val="Hay_Guide_Charts_Notes9"/>
      <sheetName val="trf_ns_049"/>
      <sheetName val="SL1006_(IDR)9"/>
      <sheetName val="trf_multiple9"/>
      <sheetName val="4_1_Placement_w_o_b9"/>
      <sheetName val="tabel_perkiraan9"/>
      <sheetName val="trfakt_sgl9"/>
      <sheetName val="trf_multiple_dnrks9"/>
      <sheetName val="SL1006_(VLS)9"/>
      <sheetName val="Irregular_Income9"/>
      <sheetName val="FE-1770_P19"/>
      <sheetName val="Benefit_Factors9"/>
      <sheetName val="Marshal_(2)9"/>
      <sheetName val="KKP_219"/>
      <sheetName val="tabel_masa_kerja9"/>
      <sheetName val="new_IFS_format9"/>
      <sheetName val="Art_239"/>
      <sheetName val="MTD_Results9"/>
      <sheetName val="YTD_Results9"/>
      <sheetName val="A3-Dec_2012-ALN9"/>
      <sheetName val="chiet_tinh7"/>
      <sheetName val="NB_UNIT39"/>
      <sheetName val="Customize_Your_Purchase_Order7"/>
      <sheetName val="9E1_36"/>
      <sheetName val="1195_B16"/>
      <sheetName val="mgr_&amp;_staff9"/>
      <sheetName val="ShareCapital_9"/>
      <sheetName val="Level_1_&amp;_27"/>
      <sheetName val="JAN_20017"/>
      <sheetName val="Trading_Statement7"/>
      <sheetName val="Rincian_Iuran7"/>
      <sheetName val="Data_Rekon7"/>
      <sheetName val="Premi_Iuran7"/>
      <sheetName val="Slide_226"/>
      <sheetName val="Data_WP6"/>
      <sheetName val="NY_ADMIN6"/>
      <sheetName val="SPI_GMBH6"/>
      <sheetName val="FA_sd_APRIL_076"/>
      <sheetName val="tabel_nilai7"/>
      <sheetName val="AA_1_1_BNI7"/>
      <sheetName val="_SAF_026"/>
      <sheetName val="UV_106"/>
      <sheetName val="YTD_Resurts6"/>
      <sheetName val="TRF_1506"/>
      <sheetName val="Material_Bpn_jul'076"/>
      <sheetName val="IMPUT_PENERIMAAN_BULK_WB6"/>
      <sheetName val="van_khuon6"/>
      <sheetName val="U2_26"/>
      <sheetName val="LINK_MOR6"/>
      <sheetName val="LINK_GAP6"/>
      <sheetName val="General_Info6"/>
      <sheetName val="Cost_Summary6"/>
      <sheetName val="SK_HTM6"/>
      <sheetName val="Entry__HTM6"/>
      <sheetName val="Cost_Analysis6"/>
      <sheetName val="Scenarios_and_Sensitivities7"/>
      <sheetName val="Global_Assumptions7"/>
      <sheetName val="F_2_WIP_CKP6"/>
      <sheetName val="F_2_1_CKP6"/>
      <sheetName val="1541020-House_Loan6"/>
      <sheetName val="RMS_FUNGSIONAL6"/>
      <sheetName val="RMS_-_STR_(2)6"/>
      <sheetName val="Permanent_info8"/>
      <sheetName val="Depreciation_&amp;_Peny_8"/>
      <sheetName val="PPh_21_Recon8"/>
      <sheetName val="fiscal_depr(E)8"/>
      <sheetName val="A_u_g8"/>
      <sheetName val="J_u_l8"/>
      <sheetName val="O_c_t8"/>
      <sheetName val="A_p_r8"/>
      <sheetName val="M_a_y8"/>
      <sheetName val="S_e_p8"/>
      <sheetName val="00_received_in_018"/>
      <sheetName val="F_e_b8"/>
      <sheetName val="Per_GL_J_a_n8"/>
      <sheetName val="J_u_n8"/>
      <sheetName val="M_a_r8"/>
      <sheetName val="C1_NOV8"/>
      <sheetName val="jurnal-audit_28"/>
      <sheetName val="EXT_B38"/>
      <sheetName val="B2_18"/>
      <sheetName val="Main_table8"/>
      <sheetName val="Data_Per_wilayah_Vin_Code_20068"/>
      <sheetName val="Data_Per_wilayah8"/>
      <sheetName val="Print_AR8"/>
      <sheetName val="INDIRECT_DETAIL7"/>
      <sheetName val="DIRECT_COST7"/>
      <sheetName val="E4_1d8"/>
      <sheetName val="Prog_Imbalan8"/>
      <sheetName val="DES_028"/>
      <sheetName val="Buku_Besar_18"/>
      <sheetName val="Pg7_48"/>
      <sheetName val="analisa_L-K8"/>
      <sheetName val="data_slip8"/>
      <sheetName val="Template_8"/>
      <sheetName val="jul05_ok7"/>
      <sheetName val="sept_05_dd7"/>
      <sheetName val="VAT_out8"/>
      <sheetName val="Danamon_LK8"/>
      <sheetName val="&quot;Outstanding_SO&quot;8"/>
      <sheetName val="Tax_Rate7"/>
      <sheetName val="SAP_PbT7"/>
      <sheetName val="TAX_SUMMARY8"/>
      <sheetName val="BSHO_Report7"/>
      <sheetName val="Check_Sheet7"/>
      <sheetName val="PLHO_Report7"/>
      <sheetName val="DFR_CT7"/>
      <sheetName val="Mkt_Total_by_Cat_B$7"/>
      <sheetName val="Mkt_Total_by_Cat_US$7"/>
      <sheetName val="N_Lead7"/>
      <sheetName val="N_3_17"/>
      <sheetName val="N_87"/>
      <sheetName val="N_97"/>
      <sheetName val="Assumption_&amp;_Result7"/>
      <sheetName val="Dec_08_-_Jan_09_(2)7"/>
      <sheetName val="AA_1_BNI7"/>
      <sheetName val="I_4_1_(2)7"/>
      <sheetName val="Hay_Guide_Charts_Notes7"/>
      <sheetName val="trf_ns_047"/>
      <sheetName val="SL1006_(IDR)7"/>
      <sheetName val="trf_multiple7"/>
      <sheetName val="4_1_Placement_w_o_b7"/>
      <sheetName val="tabel_perkiraan7"/>
      <sheetName val="trfakt_sgl7"/>
      <sheetName val="trf_multiple_dnrks7"/>
      <sheetName val="SL1006_(VLS)7"/>
      <sheetName val="Irregular_Income7"/>
      <sheetName val="FE-1770_P17"/>
      <sheetName val="Benefit_Factors7"/>
      <sheetName val="Marshal_(2)7"/>
      <sheetName val="KKP_217"/>
      <sheetName val="tabel_masa_kerja7"/>
      <sheetName val="new_IFS_format7"/>
      <sheetName val="Art_237"/>
      <sheetName val="MTD_Results7"/>
      <sheetName val="YTD_Results7"/>
      <sheetName val="A3-Dec_2012-ALN7"/>
      <sheetName val="chiet_tinh5"/>
      <sheetName val="NB_UNIT37"/>
      <sheetName val="Customize_Your_Purchase_Order5"/>
      <sheetName val="9E1_34"/>
      <sheetName val="1195_B14"/>
      <sheetName val="mgr_&amp;_staff7"/>
      <sheetName val="ShareCapital_7"/>
      <sheetName val="Level_1_&amp;_25"/>
      <sheetName val="JAN_20015"/>
      <sheetName val="Trading_Statement5"/>
      <sheetName val="Rincian_Iuran5"/>
      <sheetName val="Data_Rekon5"/>
      <sheetName val="Premi_Iuran5"/>
      <sheetName val="Slide_224"/>
      <sheetName val="Data_WP4"/>
      <sheetName val="NY_ADMIN4"/>
      <sheetName val="SPI_GMBH4"/>
      <sheetName val="FA_sd_APRIL_074"/>
      <sheetName val="tabel_nilai5"/>
      <sheetName val="AA_1_1_BNI5"/>
      <sheetName val="_SAF_024"/>
      <sheetName val="UV_104"/>
      <sheetName val="YTD_Resurts4"/>
      <sheetName val="TRF_1504"/>
      <sheetName val="Material_Bpn_jul'074"/>
      <sheetName val="IMPUT_PENERIMAAN_BULK_WB4"/>
      <sheetName val="van_khuon4"/>
      <sheetName val="U2_24"/>
      <sheetName val="LINK_MOR4"/>
      <sheetName val="LINK_GAP4"/>
      <sheetName val="General_Info4"/>
      <sheetName val="Cost_Summary4"/>
      <sheetName val="SK_HTM4"/>
      <sheetName val="Entry__HTM4"/>
      <sheetName val="Cost_Analysis4"/>
      <sheetName val="Scenarios_and_Sensitivities5"/>
      <sheetName val="Global_Assumptions5"/>
      <sheetName val="F_2_WIP_CKP4"/>
      <sheetName val="F_2_1_CKP4"/>
      <sheetName val="1541020-House_Loan4"/>
      <sheetName val="RMS_FUNGSIONAL4"/>
      <sheetName val="RMS_-_STR_(2)4"/>
      <sheetName val="Permanent_info9"/>
      <sheetName val="Depreciation_&amp;_Peny_9"/>
      <sheetName val="PPh_21_Recon9"/>
      <sheetName val="fiscal_depr(E)9"/>
      <sheetName val="A_u_g9"/>
      <sheetName val="J_u_l9"/>
      <sheetName val="O_c_t9"/>
      <sheetName val="A_p_r9"/>
      <sheetName val="M_a_y9"/>
      <sheetName val="S_e_p9"/>
      <sheetName val="00_received_in_019"/>
      <sheetName val="F_e_b9"/>
      <sheetName val="Per_GL_J_a_n9"/>
      <sheetName val="J_u_n9"/>
      <sheetName val="M_a_r9"/>
      <sheetName val="C1_NOV9"/>
      <sheetName val="jurnal-audit_29"/>
      <sheetName val="EXT_B39"/>
      <sheetName val="B2_19"/>
      <sheetName val="Main_table9"/>
      <sheetName val="Data_Per_wilayah_Vin_Code_20069"/>
      <sheetName val="Data_Per_wilayah9"/>
      <sheetName val="Print_AR9"/>
      <sheetName val="INDIRECT_DETAIL8"/>
      <sheetName val="DIRECT_COST8"/>
      <sheetName val="E4_1d9"/>
      <sheetName val="Prog_Imbalan9"/>
      <sheetName val="DES_029"/>
      <sheetName val="Buku_Besar_19"/>
      <sheetName val="Pg7_49"/>
      <sheetName val="analisa_L-K9"/>
      <sheetName val="data_slip9"/>
      <sheetName val="Template_9"/>
      <sheetName val="jul05_ok8"/>
      <sheetName val="sept_05_dd8"/>
      <sheetName val="VAT_out9"/>
      <sheetName val="Danamon_LK9"/>
      <sheetName val="&quot;Outstanding_SO&quot;9"/>
      <sheetName val="Tax_Rate8"/>
      <sheetName val="SAP_PbT8"/>
      <sheetName val="TAX_SUMMARY9"/>
      <sheetName val="BSHO_Report8"/>
      <sheetName val="Check_Sheet8"/>
      <sheetName val="PLHO_Report8"/>
      <sheetName val="DFR_CT8"/>
      <sheetName val="Mkt_Total_by_Cat_B$8"/>
      <sheetName val="Mkt_Total_by_Cat_US$8"/>
      <sheetName val="N_Lead8"/>
      <sheetName val="N_3_18"/>
      <sheetName val="N_88"/>
      <sheetName val="N_98"/>
      <sheetName val="Assumption_&amp;_Result8"/>
      <sheetName val="Dec_08_-_Jan_09_(2)8"/>
      <sheetName val="AA_1_BNI8"/>
      <sheetName val="I_4_1_(2)8"/>
      <sheetName val="Hay_Guide_Charts_Notes8"/>
      <sheetName val="trf_ns_048"/>
      <sheetName val="SL1006_(IDR)8"/>
      <sheetName val="trf_multiple8"/>
      <sheetName val="4_1_Placement_w_o_b8"/>
      <sheetName val="tabel_perkiraan8"/>
      <sheetName val="trfakt_sgl8"/>
      <sheetName val="trf_multiple_dnrks8"/>
      <sheetName val="SL1006_(VLS)8"/>
      <sheetName val="Irregular_Income8"/>
      <sheetName val="FE-1770_P18"/>
      <sheetName val="Benefit_Factors8"/>
      <sheetName val="Marshal_(2)8"/>
      <sheetName val="KKP_218"/>
      <sheetName val="tabel_masa_kerja8"/>
      <sheetName val="new_IFS_format8"/>
      <sheetName val="Art_238"/>
      <sheetName val="MTD_Results8"/>
      <sheetName val="YTD_Results8"/>
      <sheetName val="A3-Dec_2012-ALN8"/>
      <sheetName val="chiet_tinh6"/>
      <sheetName val="NB_UNIT38"/>
      <sheetName val="Customize_Your_Purchase_Order6"/>
      <sheetName val="9E1_35"/>
      <sheetName val="1195_B15"/>
      <sheetName val="mgr_&amp;_staff8"/>
      <sheetName val="ShareCapital_8"/>
      <sheetName val="Level_1_&amp;_26"/>
      <sheetName val="JAN_20016"/>
      <sheetName val="Trading_Statement6"/>
      <sheetName val="Rincian_Iuran6"/>
      <sheetName val="Data_Rekon6"/>
      <sheetName val="Premi_Iuran6"/>
      <sheetName val="Slide_225"/>
      <sheetName val="Data_WP5"/>
      <sheetName val="NY_ADMIN5"/>
      <sheetName val="SPI_GMBH5"/>
      <sheetName val="FA_sd_APRIL_075"/>
      <sheetName val="tabel_nilai6"/>
      <sheetName val="AA_1_1_BNI6"/>
      <sheetName val="_SAF_025"/>
      <sheetName val="UV_105"/>
      <sheetName val="YTD_Resurts5"/>
      <sheetName val="TRF_1505"/>
      <sheetName val="Material_Bpn_jul'075"/>
      <sheetName val="IMPUT_PENERIMAAN_BULK_WB5"/>
      <sheetName val="van_khuon5"/>
      <sheetName val="U2_25"/>
      <sheetName val="LINK_MOR5"/>
      <sheetName val="LINK_GAP5"/>
      <sheetName val="General_Info5"/>
      <sheetName val="Cost_Summary5"/>
      <sheetName val="SK_HTM5"/>
      <sheetName val="Entry__HTM5"/>
      <sheetName val="Cost_Analysis5"/>
      <sheetName val="Scenarios_and_Sensitivities6"/>
      <sheetName val="Global_Assumptions6"/>
      <sheetName val="F_2_WIP_CKP5"/>
      <sheetName val="F_2_1_CKP5"/>
      <sheetName val="1541020-House_Loan5"/>
      <sheetName val="RMS_FUNGSIONAL5"/>
      <sheetName val="RMS_-_STR_(2)5"/>
      <sheetName val="Permanent_info11"/>
      <sheetName val="Depreciation_&amp;_Peny_11"/>
      <sheetName val="PPh_21_Recon11"/>
      <sheetName val="fiscal_depr(E)11"/>
      <sheetName val="A_u_g11"/>
      <sheetName val="J_u_l11"/>
      <sheetName val="O_c_t11"/>
      <sheetName val="A_p_r11"/>
      <sheetName val="M_a_y11"/>
      <sheetName val="S_e_p11"/>
      <sheetName val="00_received_in_0111"/>
      <sheetName val="F_e_b11"/>
      <sheetName val="Per_GL_J_a_n11"/>
      <sheetName val="J_u_n11"/>
      <sheetName val="M_a_r11"/>
      <sheetName val="C1_NOV11"/>
      <sheetName val="jurnal-audit_211"/>
      <sheetName val="EXT_B311"/>
      <sheetName val="B2_111"/>
      <sheetName val="Main_table11"/>
      <sheetName val="Data_Per_wilayah_Vin_Code_20011"/>
      <sheetName val="Data_Per_wilayah11"/>
      <sheetName val="Print_AR11"/>
      <sheetName val="INDIRECT_DETAIL10"/>
      <sheetName val="DIRECT_COST10"/>
      <sheetName val="E4_1d11"/>
      <sheetName val="Prog_Imbalan11"/>
      <sheetName val="DES_0211"/>
      <sheetName val="Buku_Besar_111"/>
      <sheetName val="Pg7_411"/>
      <sheetName val="analisa_L-K11"/>
      <sheetName val="data_slip11"/>
      <sheetName val="Template_11"/>
      <sheetName val="jul05_ok10"/>
      <sheetName val="sept_05_dd10"/>
      <sheetName val="VAT_out11"/>
      <sheetName val="Danamon_LK11"/>
      <sheetName val="&quot;Outstanding_SO&quot;11"/>
      <sheetName val="Tax_Rate10"/>
      <sheetName val="SAP_PbT10"/>
      <sheetName val="TAX_SUMMARY11"/>
      <sheetName val="BSHO_Report10"/>
      <sheetName val="Check_Sheet10"/>
      <sheetName val="PLHO_Report10"/>
      <sheetName val="DFR_CT10"/>
      <sheetName val="Mkt_Total_by_Cat_B$10"/>
      <sheetName val="Mkt_Total_by_Cat_US$10"/>
      <sheetName val="N_Lead10"/>
      <sheetName val="N_3_110"/>
      <sheetName val="N_810"/>
      <sheetName val="N_910"/>
      <sheetName val="Assumption_&amp;_Result10"/>
      <sheetName val="Dec_08_-_Jan_09_(2)10"/>
      <sheetName val="AA_1_BNI10"/>
      <sheetName val="I_4_1_(2)10"/>
      <sheetName val="Hay_Guide_Charts_Notes10"/>
      <sheetName val="trf_ns_0410"/>
      <sheetName val="SL1006_(IDR)10"/>
      <sheetName val="trf_multiple10"/>
      <sheetName val="4_1_Placement_w_o_b10"/>
      <sheetName val="tabel_perkiraan10"/>
      <sheetName val="trfakt_sgl10"/>
      <sheetName val="trf_multiple_dnrks10"/>
      <sheetName val="SL1006_(VLS)10"/>
      <sheetName val="Irregular_Income10"/>
      <sheetName val="FE-1770_P110"/>
      <sheetName val="Benefit_Factors10"/>
      <sheetName val="Marshal_(2)10"/>
      <sheetName val="KKP_2110"/>
      <sheetName val="tabel_masa_kerja10"/>
      <sheetName val="new_IFS_format10"/>
      <sheetName val="Art_2310"/>
      <sheetName val="MTD_Results10"/>
      <sheetName val="YTD_Results10"/>
      <sheetName val="A3-Dec_2012-ALN10"/>
      <sheetName val="chiet_tinh8"/>
      <sheetName val="NB_UNIT310"/>
      <sheetName val="Customize_Your_Purchase_Order8"/>
      <sheetName val="9E1_37"/>
      <sheetName val="1195_B17"/>
      <sheetName val="mgr_&amp;_staff10"/>
      <sheetName val="ShareCapital_10"/>
      <sheetName val="Level_1_&amp;_28"/>
      <sheetName val="JAN_20018"/>
      <sheetName val="Trading_Statement8"/>
      <sheetName val="Rincian_Iuran8"/>
      <sheetName val="Data_Rekon8"/>
      <sheetName val="Premi_Iuran8"/>
      <sheetName val="Slide_227"/>
      <sheetName val="Data_WP7"/>
      <sheetName val="NY_ADMIN7"/>
      <sheetName val="SPI_GMBH7"/>
      <sheetName val="FA_sd_APRIL_077"/>
      <sheetName val="tabel_nilai8"/>
      <sheetName val="AA_1_1_BNI8"/>
      <sheetName val="_SAF_027"/>
      <sheetName val="UV_107"/>
      <sheetName val="YTD_Resurts7"/>
      <sheetName val="TRF_1507"/>
      <sheetName val="Material_Bpn_jul'077"/>
      <sheetName val="IMPUT_PENERIMAAN_BULK_WB7"/>
      <sheetName val="van_khuon7"/>
      <sheetName val="U2_27"/>
      <sheetName val="LINK_MOR7"/>
      <sheetName val="LINK_GAP7"/>
      <sheetName val="General_Info7"/>
      <sheetName val="Cost_Summary7"/>
      <sheetName val="SK_HTM7"/>
      <sheetName val="Entry__HTM7"/>
      <sheetName val="Cost_Analysis7"/>
      <sheetName val="Scenarios_and_Sensitivities8"/>
      <sheetName val="Global_Assumptions8"/>
      <sheetName val="F_2_WIP_CKP7"/>
      <sheetName val="F_2_1_CKP7"/>
      <sheetName val="1541020-House_Loan7"/>
      <sheetName val="RMS_FUNGSIONAL7"/>
      <sheetName val="RMS_-_STR_(2)7"/>
      <sheetName val="Permanent_info12"/>
      <sheetName val="Depreciation_&amp;_Peny_12"/>
      <sheetName val="PPh_21_Recon12"/>
      <sheetName val="fiscal_depr(E)12"/>
      <sheetName val="A_u_g12"/>
      <sheetName val="J_u_l12"/>
      <sheetName val="O_c_t12"/>
      <sheetName val="A_p_r12"/>
      <sheetName val="M_a_y12"/>
      <sheetName val="S_e_p12"/>
      <sheetName val="00_received_in_0112"/>
      <sheetName val="F_e_b12"/>
      <sheetName val="Per_GL_J_a_n12"/>
      <sheetName val="J_u_n12"/>
      <sheetName val="M_a_r12"/>
      <sheetName val="C1_NOV12"/>
      <sheetName val="jurnal-audit_212"/>
      <sheetName val="EXT_B312"/>
      <sheetName val="B2_112"/>
      <sheetName val="Main_table12"/>
      <sheetName val="Data_Per_wilayah_Vin_Code_20012"/>
      <sheetName val="Data_Per_wilayah12"/>
      <sheetName val="Print_AR12"/>
      <sheetName val="INDIRECT_DETAIL11"/>
      <sheetName val="DIRECT_COST11"/>
      <sheetName val="E4_1d12"/>
      <sheetName val="Prog_Imbalan12"/>
      <sheetName val="DES_0212"/>
      <sheetName val="Buku_Besar_112"/>
      <sheetName val="Pg7_412"/>
      <sheetName val="analisa_L-K12"/>
      <sheetName val="data_slip12"/>
      <sheetName val="Template_12"/>
      <sheetName val="jul05_ok11"/>
      <sheetName val="sept_05_dd11"/>
      <sheetName val="VAT_out12"/>
      <sheetName val="Danamon_LK12"/>
      <sheetName val="&quot;Outstanding_SO&quot;12"/>
      <sheetName val="Tax_Rate11"/>
      <sheetName val="SAP_PbT11"/>
      <sheetName val="TAX_SUMMARY12"/>
      <sheetName val="BSHO_Report11"/>
      <sheetName val="Check_Sheet11"/>
      <sheetName val="PLHO_Report11"/>
      <sheetName val="DFR_CT11"/>
      <sheetName val="Mkt_Total_by_Cat_B$11"/>
      <sheetName val="Mkt_Total_by_Cat_US$11"/>
      <sheetName val="N_Lead11"/>
      <sheetName val="N_3_111"/>
      <sheetName val="N_811"/>
      <sheetName val="N_911"/>
      <sheetName val="Assumption_&amp;_Result11"/>
      <sheetName val="Dec_08_-_Jan_09_(2)11"/>
      <sheetName val="AA_1_BNI11"/>
      <sheetName val="I_4_1_(2)11"/>
      <sheetName val="Hay_Guide_Charts_Notes11"/>
      <sheetName val="trf_ns_0411"/>
      <sheetName val="SL1006_(IDR)11"/>
      <sheetName val="trf_multiple11"/>
      <sheetName val="4_1_Placement_w_o_b11"/>
      <sheetName val="tabel_perkiraan11"/>
      <sheetName val="trfakt_sgl11"/>
      <sheetName val="trf_multiple_dnrks11"/>
      <sheetName val="SL1006_(VLS)11"/>
      <sheetName val="Irregular_Income11"/>
      <sheetName val="FE-1770_P111"/>
      <sheetName val="Benefit_Factors11"/>
      <sheetName val="Marshal_(2)11"/>
      <sheetName val="KKP_2111"/>
      <sheetName val="tabel_masa_kerja11"/>
      <sheetName val="new_IFS_format11"/>
      <sheetName val="Art_2311"/>
      <sheetName val="MTD_Results11"/>
      <sheetName val="YTD_Results11"/>
      <sheetName val="A3-Dec_2012-ALN11"/>
      <sheetName val="chiet_tinh9"/>
      <sheetName val="NB_UNIT311"/>
      <sheetName val="Customize_Your_Purchase_Order9"/>
      <sheetName val="9E1_38"/>
      <sheetName val="1195_B18"/>
      <sheetName val="mgr_&amp;_staff11"/>
      <sheetName val="ShareCapital_11"/>
      <sheetName val="Level_1_&amp;_29"/>
      <sheetName val="JAN_20019"/>
      <sheetName val="Trading_Statement9"/>
      <sheetName val="Rincian_Iuran9"/>
      <sheetName val="Data_Rekon9"/>
      <sheetName val="Premi_Iuran9"/>
      <sheetName val="Slide_228"/>
      <sheetName val="Data_WP8"/>
      <sheetName val="NY_ADMIN8"/>
      <sheetName val="SPI_GMBH8"/>
      <sheetName val="FA_sd_APRIL_078"/>
      <sheetName val="tabel_nilai9"/>
      <sheetName val="AA_1_1_BNI9"/>
      <sheetName val="_SAF_028"/>
      <sheetName val="UV_108"/>
      <sheetName val="YTD_Resurts8"/>
      <sheetName val="TRF_1508"/>
      <sheetName val="Material_Bpn_jul'078"/>
      <sheetName val="IMPUT_PENERIMAAN_BULK_WB8"/>
      <sheetName val="van_khuon8"/>
      <sheetName val="U2_28"/>
      <sheetName val="LINK_MOR8"/>
      <sheetName val="LINK_GAP8"/>
      <sheetName val="General_Info8"/>
      <sheetName val="Cost_Summary8"/>
      <sheetName val="SK_HTM8"/>
      <sheetName val="Entry__HTM8"/>
      <sheetName val="Cost_Analysis8"/>
      <sheetName val="Scenarios_and_Sensitivities9"/>
      <sheetName val="Global_Assumptions9"/>
      <sheetName val="F_2_WIP_CKP8"/>
      <sheetName val="F_2_1_CKP8"/>
      <sheetName val="1541020-House_Loan8"/>
      <sheetName val="RMS_FUNGSIONAL8"/>
      <sheetName val="RMS_-_STR_(2)8"/>
      <sheetName val="Permanent_info15"/>
      <sheetName val="Depreciation_&amp;_Peny_15"/>
      <sheetName val="PPh_21_Recon15"/>
      <sheetName val="fiscal_depr(E)15"/>
      <sheetName val="A_u_g15"/>
      <sheetName val="J_u_l15"/>
      <sheetName val="O_c_t15"/>
      <sheetName val="A_p_r15"/>
      <sheetName val="M_a_y15"/>
      <sheetName val="S_e_p15"/>
      <sheetName val="00_received_in_0115"/>
      <sheetName val="F_e_b15"/>
      <sheetName val="Per_GL_J_a_n15"/>
      <sheetName val="J_u_n15"/>
      <sheetName val="M_a_r15"/>
      <sheetName val="C1_NOV15"/>
      <sheetName val="jurnal-audit_215"/>
      <sheetName val="EXT_B315"/>
      <sheetName val="B2_115"/>
      <sheetName val="Main_table15"/>
      <sheetName val="Data_Per_wilayah_Vin_Code_20015"/>
      <sheetName val="Data_Per_wilayah15"/>
      <sheetName val="Print_AR15"/>
      <sheetName val="INDIRECT_DETAIL14"/>
      <sheetName val="DIRECT_COST14"/>
      <sheetName val="E4_1d15"/>
      <sheetName val="Prog_Imbalan15"/>
      <sheetName val="DES_0215"/>
      <sheetName val="Buku_Besar_115"/>
      <sheetName val="Pg7_415"/>
      <sheetName val="analisa_L-K15"/>
      <sheetName val="data_slip15"/>
      <sheetName val="Template_15"/>
      <sheetName val="jul05_ok14"/>
      <sheetName val="sept_05_dd14"/>
      <sheetName val="VAT_out15"/>
      <sheetName val="Danamon_LK15"/>
      <sheetName val="&quot;Outstanding_SO&quot;15"/>
      <sheetName val="Tax_Rate14"/>
      <sheetName val="SAP_PbT14"/>
      <sheetName val="TAX_SUMMARY15"/>
      <sheetName val="BSHO_Report14"/>
      <sheetName val="Check_Sheet14"/>
      <sheetName val="PLHO_Report14"/>
      <sheetName val="DFR_CT14"/>
      <sheetName val="Mkt_Total_by_Cat_B$14"/>
      <sheetName val="Mkt_Total_by_Cat_US$14"/>
      <sheetName val="N_Lead14"/>
      <sheetName val="N_3_114"/>
      <sheetName val="N_814"/>
      <sheetName val="N_914"/>
      <sheetName val="Assumption_&amp;_Result14"/>
      <sheetName val="Dec_08_-_Jan_09_(2)14"/>
      <sheetName val="AA_1_BNI14"/>
      <sheetName val="I_4_1_(2)14"/>
      <sheetName val="Hay_Guide_Charts_Notes14"/>
      <sheetName val="trf_ns_0414"/>
      <sheetName val="SL1006_(IDR)14"/>
      <sheetName val="trf_multiple14"/>
      <sheetName val="4_1_Placement_w_o_b14"/>
      <sheetName val="tabel_perkiraan14"/>
      <sheetName val="trfakt_sgl14"/>
      <sheetName val="trf_multiple_dnrks14"/>
      <sheetName val="SL1006_(VLS)14"/>
      <sheetName val="Irregular_Income14"/>
      <sheetName val="FE-1770_P114"/>
      <sheetName val="Benefit_Factors14"/>
      <sheetName val="Marshal_(2)14"/>
      <sheetName val="KKP_2114"/>
      <sheetName val="tabel_masa_kerja14"/>
      <sheetName val="new_IFS_format14"/>
      <sheetName val="Art_2314"/>
      <sheetName val="MTD_Results14"/>
      <sheetName val="YTD_Results14"/>
      <sheetName val="A3-Dec_2012-ALN14"/>
      <sheetName val="chiet_tinh12"/>
      <sheetName val="NB_UNIT314"/>
      <sheetName val="Customize_Your_Purchase_Order12"/>
      <sheetName val="9E1_311"/>
      <sheetName val="1195_B111"/>
      <sheetName val="mgr_&amp;_staff14"/>
      <sheetName val="ShareCapital_14"/>
      <sheetName val="Level_1_&amp;_212"/>
      <sheetName val="JAN_200112"/>
      <sheetName val="Trading_Statement12"/>
      <sheetName val="Rincian_Iuran12"/>
      <sheetName val="Data_Rekon12"/>
      <sheetName val="Premi_Iuran12"/>
      <sheetName val="Slide_2211"/>
      <sheetName val="Data_WP11"/>
      <sheetName val="NY_ADMIN11"/>
      <sheetName val="SPI_GMBH11"/>
      <sheetName val="FA_sd_APRIL_0711"/>
      <sheetName val="tabel_nilai12"/>
      <sheetName val="AA_1_1_BNI12"/>
      <sheetName val="_SAF_0211"/>
      <sheetName val="UV_1011"/>
      <sheetName val="YTD_Resurts11"/>
      <sheetName val="TRF_15011"/>
      <sheetName val="Material_Bpn_jul'0711"/>
      <sheetName val="IMPUT_PENERIMAAN_BULK_WB11"/>
      <sheetName val="van_khuon11"/>
      <sheetName val="U2_211"/>
      <sheetName val="LINK_MOR11"/>
      <sheetName val="LINK_GAP11"/>
      <sheetName val="General_Info11"/>
      <sheetName val="Cost_Summary11"/>
      <sheetName val="SK_HTM11"/>
      <sheetName val="Entry__HTM11"/>
      <sheetName val="Cost_Analysis11"/>
      <sheetName val="Scenarios_and_Sensitivities12"/>
      <sheetName val="Global_Assumptions12"/>
      <sheetName val="F_2_WIP_CKP11"/>
      <sheetName val="F_2_1_CKP11"/>
      <sheetName val="1541020-House_Loan11"/>
      <sheetName val="RMS_FUNGSIONAL11"/>
      <sheetName val="RMS_-_STR_(2)11"/>
      <sheetName val="Permanent_info14"/>
      <sheetName val="Depreciation_&amp;_Peny_14"/>
      <sheetName val="PPh_21_Recon14"/>
      <sheetName val="fiscal_depr(E)14"/>
      <sheetName val="A_u_g14"/>
      <sheetName val="J_u_l14"/>
      <sheetName val="O_c_t14"/>
      <sheetName val="A_p_r14"/>
      <sheetName val="M_a_y14"/>
      <sheetName val="S_e_p14"/>
      <sheetName val="00_received_in_0114"/>
      <sheetName val="F_e_b14"/>
      <sheetName val="Per_GL_J_a_n14"/>
      <sheetName val="J_u_n14"/>
      <sheetName val="M_a_r14"/>
      <sheetName val="C1_NOV14"/>
      <sheetName val="jurnal-audit_214"/>
      <sheetName val="EXT_B314"/>
      <sheetName val="B2_114"/>
      <sheetName val="Main_table14"/>
      <sheetName val="Data_Per_wilayah_Vin_Code_20014"/>
      <sheetName val="Data_Per_wilayah14"/>
      <sheetName val="Print_AR14"/>
      <sheetName val="INDIRECT_DETAIL13"/>
      <sheetName val="DIRECT_COST13"/>
      <sheetName val="E4_1d14"/>
      <sheetName val="Prog_Imbalan14"/>
      <sheetName val="DES_0214"/>
      <sheetName val="Buku_Besar_114"/>
      <sheetName val="Pg7_414"/>
      <sheetName val="analisa_L-K14"/>
      <sheetName val="data_slip14"/>
      <sheetName val="Template_14"/>
      <sheetName val="jul05_ok13"/>
      <sheetName val="sept_05_dd13"/>
      <sheetName val="VAT_out14"/>
      <sheetName val="Danamon_LK14"/>
      <sheetName val="&quot;Outstanding_SO&quot;14"/>
      <sheetName val="Tax_Rate13"/>
      <sheetName val="SAP_PbT13"/>
      <sheetName val="TAX_SUMMARY14"/>
      <sheetName val="BSHO_Report13"/>
      <sheetName val="Check_Sheet13"/>
      <sheetName val="PLHO_Report13"/>
      <sheetName val="DFR_CT13"/>
      <sheetName val="Mkt_Total_by_Cat_B$13"/>
      <sheetName val="Mkt_Total_by_Cat_US$13"/>
      <sheetName val="N_Lead13"/>
      <sheetName val="N_3_113"/>
      <sheetName val="N_813"/>
      <sheetName val="N_913"/>
      <sheetName val="Assumption_&amp;_Result13"/>
      <sheetName val="Dec_08_-_Jan_09_(2)13"/>
      <sheetName val="AA_1_BNI13"/>
      <sheetName val="I_4_1_(2)13"/>
      <sheetName val="Hay_Guide_Charts_Notes13"/>
      <sheetName val="trf_ns_0413"/>
      <sheetName val="SL1006_(IDR)13"/>
      <sheetName val="trf_multiple13"/>
      <sheetName val="4_1_Placement_w_o_b13"/>
      <sheetName val="tabel_perkiraan13"/>
      <sheetName val="trfakt_sgl13"/>
      <sheetName val="trf_multiple_dnrks13"/>
      <sheetName val="SL1006_(VLS)13"/>
      <sheetName val="Irregular_Income13"/>
      <sheetName val="FE-1770_P113"/>
      <sheetName val="Benefit_Factors13"/>
      <sheetName val="Marshal_(2)13"/>
      <sheetName val="KKP_2113"/>
      <sheetName val="tabel_masa_kerja13"/>
      <sheetName val="new_IFS_format13"/>
      <sheetName val="Art_2313"/>
      <sheetName val="MTD_Results13"/>
      <sheetName val="YTD_Results13"/>
      <sheetName val="A3-Dec_2012-ALN13"/>
      <sheetName val="chiet_tinh11"/>
      <sheetName val="NB_UNIT313"/>
      <sheetName val="Customize_Your_Purchase_Order11"/>
      <sheetName val="9E1_310"/>
      <sheetName val="1195_B110"/>
      <sheetName val="mgr_&amp;_staff13"/>
      <sheetName val="ShareCapital_13"/>
      <sheetName val="Level_1_&amp;_211"/>
      <sheetName val="JAN_200111"/>
      <sheetName val="Trading_Statement11"/>
      <sheetName val="Rincian_Iuran11"/>
      <sheetName val="Data_Rekon11"/>
      <sheetName val="Premi_Iuran11"/>
      <sheetName val="Slide_2210"/>
      <sheetName val="Data_WP10"/>
      <sheetName val="NY_ADMIN10"/>
      <sheetName val="SPI_GMBH10"/>
      <sheetName val="FA_sd_APRIL_0710"/>
      <sheetName val="tabel_nilai11"/>
      <sheetName val="AA_1_1_BNI11"/>
      <sheetName val="_SAF_0210"/>
      <sheetName val="UV_1010"/>
      <sheetName val="YTD_Resurts10"/>
      <sheetName val="TRF_15010"/>
      <sheetName val="Material_Bpn_jul'0710"/>
      <sheetName val="IMPUT_PENERIMAAN_BULK_WB10"/>
      <sheetName val="van_khuon10"/>
      <sheetName val="U2_210"/>
      <sheetName val="LINK_MOR10"/>
      <sheetName val="LINK_GAP10"/>
      <sheetName val="General_Info10"/>
      <sheetName val="Cost_Summary10"/>
      <sheetName val="SK_HTM10"/>
      <sheetName val="Entry__HTM10"/>
      <sheetName val="Cost_Analysis10"/>
      <sheetName val="Scenarios_and_Sensitivities11"/>
      <sheetName val="Global_Assumptions11"/>
      <sheetName val="F_2_WIP_CKP10"/>
      <sheetName val="F_2_1_CKP10"/>
      <sheetName val="1541020-House_Loan10"/>
      <sheetName val="RMS_FUNGSIONAL10"/>
      <sheetName val="RMS_-_STR_(2)10"/>
      <sheetName val="Permanent_info13"/>
      <sheetName val="Depreciation_&amp;_Peny_13"/>
      <sheetName val="PPh_21_Recon13"/>
      <sheetName val="fiscal_depr(E)13"/>
      <sheetName val="A_u_g13"/>
      <sheetName val="J_u_l13"/>
      <sheetName val="O_c_t13"/>
      <sheetName val="A_p_r13"/>
      <sheetName val="M_a_y13"/>
      <sheetName val="S_e_p13"/>
      <sheetName val="00_received_in_0113"/>
      <sheetName val="F_e_b13"/>
      <sheetName val="Per_GL_J_a_n13"/>
      <sheetName val="J_u_n13"/>
      <sheetName val="M_a_r13"/>
      <sheetName val="C1_NOV13"/>
      <sheetName val="jurnal-audit_213"/>
      <sheetName val="EXT_B313"/>
      <sheetName val="B2_113"/>
      <sheetName val="Main_table13"/>
      <sheetName val="Data_Per_wilayah_Vin_Code_20013"/>
      <sheetName val="Data_Per_wilayah13"/>
      <sheetName val="Print_AR13"/>
      <sheetName val="INDIRECT_DETAIL12"/>
      <sheetName val="DIRECT_COST12"/>
      <sheetName val="E4_1d13"/>
      <sheetName val="Prog_Imbalan13"/>
      <sheetName val="DES_0213"/>
      <sheetName val="Buku_Besar_113"/>
      <sheetName val="Pg7_413"/>
      <sheetName val="analisa_L-K13"/>
      <sheetName val="data_slip13"/>
      <sheetName val="Template_13"/>
      <sheetName val="jul05_ok12"/>
      <sheetName val="sept_05_dd12"/>
      <sheetName val="VAT_out13"/>
      <sheetName val="Danamon_LK13"/>
      <sheetName val="&quot;Outstanding_SO&quot;13"/>
      <sheetName val="Tax_Rate12"/>
      <sheetName val="SAP_PbT12"/>
      <sheetName val="TAX_SUMMARY13"/>
      <sheetName val="BSHO_Report12"/>
      <sheetName val="Check_Sheet12"/>
      <sheetName val="PLHO_Report12"/>
      <sheetName val="DFR_CT12"/>
      <sheetName val="Mkt_Total_by_Cat_B$12"/>
      <sheetName val="Mkt_Total_by_Cat_US$12"/>
      <sheetName val="N_Lead12"/>
      <sheetName val="N_3_112"/>
      <sheetName val="N_812"/>
      <sheetName val="N_912"/>
      <sheetName val="Assumption_&amp;_Result12"/>
      <sheetName val="Dec_08_-_Jan_09_(2)12"/>
      <sheetName val="AA_1_BNI12"/>
      <sheetName val="I_4_1_(2)12"/>
      <sheetName val="Hay_Guide_Charts_Notes12"/>
      <sheetName val="trf_ns_0412"/>
      <sheetName val="SL1006_(IDR)12"/>
      <sheetName val="trf_multiple12"/>
      <sheetName val="4_1_Placement_w_o_b12"/>
      <sheetName val="tabel_perkiraan12"/>
      <sheetName val="trfakt_sgl12"/>
      <sheetName val="trf_multiple_dnrks12"/>
      <sheetName val="SL1006_(VLS)12"/>
      <sheetName val="Irregular_Income12"/>
      <sheetName val="FE-1770_P112"/>
      <sheetName val="Benefit_Factors12"/>
      <sheetName val="Marshal_(2)12"/>
      <sheetName val="KKP_2112"/>
      <sheetName val="tabel_masa_kerja12"/>
      <sheetName val="new_IFS_format12"/>
      <sheetName val="Art_2312"/>
      <sheetName val="MTD_Results12"/>
      <sheetName val="YTD_Results12"/>
      <sheetName val="A3-Dec_2012-ALN12"/>
      <sheetName val="chiet_tinh10"/>
      <sheetName val="NB_UNIT312"/>
      <sheetName val="Customize_Your_Purchase_Order10"/>
      <sheetName val="9E1_39"/>
      <sheetName val="1195_B19"/>
      <sheetName val="mgr_&amp;_staff12"/>
      <sheetName val="ShareCapital_12"/>
      <sheetName val="Level_1_&amp;_210"/>
      <sheetName val="JAN_200110"/>
      <sheetName val="Trading_Statement10"/>
      <sheetName val="Rincian_Iuran10"/>
      <sheetName val="Data_Rekon10"/>
      <sheetName val="Premi_Iuran10"/>
      <sheetName val="Slide_229"/>
      <sheetName val="Data_WP9"/>
      <sheetName val="NY_ADMIN9"/>
      <sheetName val="SPI_GMBH9"/>
      <sheetName val="FA_sd_APRIL_079"/>
      <sheetName val="tabel_nilai10"/>
      <sheetName val="AA_1_1_BNI10"/>
      <sheetName val="_SAF_029"/>
      <sheetName val="UV_109"/>
      <sheetName val="YTD_Resurts9"/>
      <sheetName val="TRF_1509"/>
      <sheetName val="Material_Bpn_jul'079"/>
      <sheetName val="IMPUT_PENERIMAAN_BULK_WB9"/>
      <sheetName val="van_khuon9"/>
      <sheetName val="U2_29"/>
      <sheetName val="LINK_MOR9"/>
      <sheetName val="LINK_GAP9"/>
      <sheetName val="General_Info9"/>
      <sheetName val="Cost_Summary9"/>
      <sheetName val="SK_HTM9"/>
      <sheetName val="Entry__HTM9"/>
      <sheetName val="Cost_Analysis9"/>
      <sheetName val="Scenarios_and_Sensitivities10"/>
      <sheetName val="Global_Assumptions10"/>
      <sheetName val="F_2_WIP_CKP9"/>
      <sheetName val="F_2_1_CKP9"/>
      <sheetName val="1541020-House_Loan9"/>
      <sheetName val="RMS_FUNGSIONAL9"/>
      <sheetName val="RMS_-_STR_(2)9"/>
      <sheetName val="Permanent_info17"/>
      <sheetName val="Depreciation_&amp;_Peny_17"/>
      <sheetName val="PPh_21_Recon17"/>
      <sheetName val="fiscal_depr(E)17"/>
      <sheetName val="A_u_g17"/>
      <sheetName val="J_u_l17"/>
      <sheetName val="O_c_t17"/>
      <sheetName val="A_p_r17"/>
      <sheetName val="M_a_y17"/>
      <sheetName val="S_e_p17"/>
      <sheetName val="00_received_in_0117"/>
      <sheetName val="F_e_b17"/>
      <sheetName val="Per_GL_J_a_n17"/>
      <sheetName val="J_u_n17"/>
      <sheetName val="M_a_r17"/>
      <sheetName val="C1_NOV17"/>
      <sheetName val="jurnal-audit_217"/>
      <sheetName val="EXT_B317"/>
      <sheetName val="B2_117"/>
      <sheetName val="Main_table17"/>
      <sheetName val="Data_Per_wilayah_Vin_Code_20017"/>
      <sheetName val="Data_Per_wilayah17"/>
      <sheetName val="Print_AR17"/>
      <sheetName val="INDIRECT_DETAIL16"/>
      <sheetName val="DIRECT_COST16"/>
      <sheetName val="E4_1d17"/>
      <sheetName val="Prog_Imbalan17"/>
      <sheetName val="DES_0217"/>
      <sheetName val="Buku_Besar_117"/>
      <sheetName val="Pg7_417"/>
      <sheetName val="analisa_L-K17"/>
      <sheetName val="data_slip17"/>
      <sheetName val="Template_17"/>
      <sheetName val="jul05_ok16"/>
      <sheetName val="sept_05_dd16"/>
      <sheetName val="VAT_out17"/>
      <sheetName val="Danamon_LK17"/>
      <sheetName val="&quot;Outstanding_SO&quot;17"/>
      <sheetName val="Tax_Rate16"/>
      <sheetName val="SAP_PbT16"/>
      <sheetName val="TAX_SUMMARY17"/>
      <sheetName val="BSHO_Report16"/>
      <sheetName val="Check_Sheet16"/>
      <sheetName val="PLHO_Report16"/>
      <sheetName val="DFR_CT16"/>
      <sheetName val="Mkt_Total_by_Cat_B$16"/>
      <sheetName val="Mkt_Total_by_Cat_US$16"/>
      <sheetName val="N_Lead16"/>
      <sheetName val="N_3_116"/>
      <sheetName val="N_816"/>
      <sheetName val="N_916"/>
      <sheetName val="Assumption_&amp;_Result16"/>
      <sheetName val="Dec_08_-_Jan_09_(2)16"/>
      <sheetName val="AA_1_BNI16"/>
      <sheetName val="I_4_1_(2)16"/>
      <sheetName val="Hay_Guide_Charts_Notes16"/>
      <sheetName val="trf_ns_0416"/>
      <sheetName val="SL1006_(IDR)16"/>
      <sheetName val="trf_multiple16"/>
      <sheetName val="4_1_Placement_w_o_b16"/>
      <sheetName val="tabel_perkiraan16"/>
      <sheetName val="trfakt_sgl16"/>
      <sheetName val="trf_multiple_dnrks16"/>
      <sheetName val="SL1006_(VLS)16"/>
      <sheetName val="Irregular_Income16"/>
      <sheetName val="FE-1770_P116"/>
      <sheetName val="Benefit_Factors16"/>
      <sheetName val="Marshal_(2)16"/>
      <sheetName val="KKP_2116"/>
      <sheetName val="tabel_masa_kerja16"/>
      <sheetName val="new_IFS_format16"/>
      <sheetName val="Art_2316"/>
      <sheetName val="MTD_Results16"/>
      <sheetName val="YTD_Results16"/>
      <sheetName val="A3-Dec_2012-ALN16"/>
      <sheetName val="chiet_tinh14"/>
      <sheetName val="NB_UNIT316"/>
      <sheetName val="Customize_Your_Purchase_Order14"/>
      <sheetName val="9E1_313"/>
      <sheetName val="1195_B113"/>
      <sheetName val="mgr_&amp;_staff16"/>
      <sheetName val="ShareCapital_16"/>
      <sheetName val="Level_1_&amp;_214"/>
      <sheetName val="JAN_200114"/>
      <sheetName val="Trading_Statement14"/>
      <sheetName val="Rincian_Iuran14"/>
      <sheetName val="Data_Rekon14"/>
      <sheetName val="Premi_Iuran14"/>
      <sheetName val="Slide_2213"/>
      <sheetName val="Data_WP13"/>
      <sheetName val="NY_ADMIN13"/>
      <sheetName val="SPI_GMBH13"/>
      <sheetName val="FA_sd_APRIL_0713"/>
      <sheetName val="tabel_nilai14"/>
      <sheetName val="AA_1_1_BNI14"/>
      <sheetName val="Permanent_info16"/>
      <sheetName val="Depreciation_&amp;_Peny_16"/>
      <sheetName val="PPh_21_Recon16"/>
      <sheetName val="fiscal_depr(E)16"/>
      <sheetName val="A_u_g16"/>
      <sheetName val="J_u_l16"/>
      <sheetName val="O_c_t16"/>
      <sheetName val="A_p_r16"/>
      <sheetName val="M_a_y16"/>
      <sheetName val="S_e_p16"/>
      <sheetName val="00_received_in_0116"/>
      <sheetName val="F_e_b16"/>
      <sheetName val="Per_GL_J_a_n16"/>
      <sheetName val="J_u_n16"/>
      <sheetName val="M_a_r16"/>
      <sheetName val="C1_NOV16"/>
      <sheetName val="jurnal-audit_216"/>
      <sheetName val="EXT_B316"/>
      <sheetName val="B2_116"/>
      <sheetName val="Main_table16"/>
      <sheetName val="Data_Per_wilayah_Vin_Code_20016"/>
      <sheetName val="Data_Per_wilayah16"/>
      <sheetName val="Print_AR16"/>
      <sheetName val="INDIRECT_DETAIL15"/>
      <sheetName val="DIRECT_COST15"/>
      <sheetName val="E4_1d16"/>
      <sheetName val="Prog_Imbalan16"/>
      <sheetName val="DES_0216"/>
      <sheetName val="Buku_Besar_116"/>
      <sheetName val="Pg7_416"/>
      <sheetName val="analisa_L-K16"/>
      <sheetName val="data_slip16"/>
      <sheetName val="Template_16"/>
      <sheetName val="jul05_ok15"/>
      <sheetName val="sept_05_dd15"/>
      <sheetName val="VAT_out16"/>
      <sheetName val="Danamon_LK16"/>
      <sheetName val="&quot;Outstanding_SO&quot;16"/>
      <sheetName val="Tax_Rate15"/>
      <sheetName val="SAP_PbT15"/>
      <sheetName val="TAX_SUMMARY16"/>
      <sheetName val="BSHO_Report15"/>
      <sheetName val="Check_Sheet15"/>
      <sheetName val="PLHO_Report15"/>
      <sheetName val="DFR_CT15"/>
      <sheetName val="Mkt_Total_by_Cat_B$15"/>
      <sheetName val="Mkt_Total_by_Cat_US$15"/>
      <sheetName val="N_Lead15"/>
      <sheetName val="N_3_115"/>
      <sheetName val="N_815"/>
      <sheetName val="N_915"/>
      <sheetName val="Assumption_&amp;_Result15"/>
      <sheetName val="Dec_08_-_Jan_09_(2)15"/>
      <sheetName val="AA_1_BNI15"/>
      <sheetName val="I_4_1_(2)15"/>
      <sheetName val="Hay_Guide_Charts_Notes15"/>
      <sheetName val="trf_ns_0415"/>
      <sheetName val="SL1006_(IDR)15"/>
      <sheetName val="trf_multiple15"/>
      <sheetName val="4_1_Placement_w_o_b15"/>
      <sheetName val="tabel_perkiraan15"/>
      <sheetName val="trfakt_sgl15"/>
      <sheetName val="trf_multiple_dnrks15"/>
      <sheetName val="SL1006_(VLS)15"/>
      <sheetName val="Irregular_Income15"/>
      <sheetName val="FE-1770_P115"/>
      <sheetName val="Benefit_Factors15"/>
      <sheetName val="Marshal_(2)15"/>
      <sheetName val="KKP_2115"/>
      <sheetName val="tabel_masa_kerja15"/>
      <sheetName val="new_IFS_format15"/>
      <sheetName val="Art_2315"/>
      <sheetName val="MTD_Results15"/>
      <sheetName val="YTD_Results15"/>
      <sheetName val="A3-Dec_2012-ALN15"/>
      <sheetName val="chiet_tinh13"/>
      <sheetName val="NB_UNIT315"/>
      <sheetName val="Customize_Your_Purchase_Order13"/>
      <sheetName val="9E1_312"/>
      <sheetName val="1195_B112"/>
      <sheetName val="mgr_&amp;_staff15"/>
      <sheetName val="ShareCapital_15"/>
      <sheetName val="Level_1_&amp;_213"/>
      <sheetName val="JAN_200113"/>
      <sheetName val="Trading_Statement13"/>
      <sheetName val="Rincian_Iuran13"/>
      <sheetName val="Data_Rekon13"/>
      <sheetName val="Premi_Iuran13"/>
      <sheetName val="Slide_2212"/>
      <sheetName val="Data_WP12"/>
      <sheetName val="NY_ADMIN12"/>
      <sheetName val="SPI_GMBH12"/>
      <sheetName val="FA_sd_APRIL_0712"/>
      <sheetName val="tabel_nilai13"/>
      <sheetName val="AA_1_1_BNI13"/>
      <sheetName val="_SAF_0212"/>
      <sheetName val="UV_1012"/>
      <sheetName val="YTD_Resurts12"/>
      <sheetName val="TRF_15012"/>
      <sheetName val="Material_Bpn_jul'0712"/>
      <sheetName val="IMPUT_PENERIMAAN_BULK_WB12"/>
      <sheetName val="van_khuon12"/>
      <sheetName val="U2_212"/>
      <sheetName val="LINK_MOR12"/>
      <sheetName val="LINK_GAP12"/>
      <sheetName val="General_Info12"/>
      <sheetName val="Cost_Summary12"/>
      <sheetName val="SK_HTM12"/>
      <sheetName val="Entry__HTM12"/>
      <sheetName val="Cost_Analysis12"/>
      <sheetName val="Scenarios_and_Sensitivities13"/>
      <sheetName val="Global_Assumptions13"/>
      <sheetName val="F_2_WIP_CKP12"/>
      <sheetName val="F_2_1_CKP12"/>
      <sheetName val="1541020-House_Loan12"/>
      <sheetName val="RMS_FUNGSIONAL12"/>
      <sheetName val="RMS_-_STR_(2)12"/>
      <sheetName val="Permanent_info24"/>
      <sheetName val="Depreciation_&amp;_Peny_24"/>
      <sheetName val="PPh_21_Recon24"/>
      <sheetName val="fiscal_depr(E)24"/>
      <sheetName val="A_u_g24"/>
      <sheetName val="J_u_l24"/>
      <sheetName val="O_c_t24"/>
      <sheetName val="A_p_r24"/>
      <sheetName val="M_a_y24"/>
      <sheetName val="S_e_p24"/>
      <sheetName val="00_received_in_0124"/>
      <sheetName val="F_e_b24"/>
      <sheetName val="Per_GL_J_a_n24"/>
      <sheetName val="J_u_n24"/>
      <sheetName val="M_a_r24"/>
      <sheetName val="C1_NOV24"/>
      <sheetName val="jurnal-audit_224"/>
      <sheetName val="EXT_B324"/>
      <sheetName val="B2_124"/>
      <sheetName val="Main_table24"/>
      <sheetName val="Data_Per_wilayah_Vin_Code_20024"/>
      <sheetName val="Data_Per_wilayah24"/>
      <sheetName val="Print_AR24"/>
      <sheetName val="INDIRECT_DETAIL23"/>
      <sheetName val="DIRECT_COST23"/>
      <sheetName val="E4_1d24"/>
      <sheetName val="Prog_Imbalan24"/>
      <sheetName val="DES_0224"/>
      <sheetName val="Buku_Besar_124"/>
      <sheetName val="Pg7_424"/>
      <sheetName val="analisa_L-K24"/>
      <sheetName val="data_slip24"/>
      <sheetName val="Template_24"/>
      <sheetName val="jul05_ok23"/>
      <sheetName val="sept_05_dd23"/>
      <sheetName val="VAT_out24"/>
      <sheetName val="Danamon_LK24"/>
      <sheetName val="&quot;Outstanding_SO&quot;24"/>
      <sheetName val="Tax_Rate23"/>
      <sheetName val="SAP_PbT23"/>
      <sheetName val="TAX_SUMMARY24"/>
      <sheetName val="BSHO_Report23"/>
      <sheetName val="Check_Sheet23"/>
      <sheetName val="PLHO_Report23"/>
      <sheetName val="DFR_CT23"/>
      <sheetName val="Mkt_Total_by_Cat_B$23"/>
      <sheetName val="Mkt_Total_by_Cat_US$23"/>
      <sheetName val="N_Lead23"/>
      <sheetName val="N_3_123"/>
      <sheetName val="N_823"/>
      <sheetName val="N_923"/>
      <sheetName val="Assumption_&amp;_Result23"/>
      <sheetName val="Dec_08_-_Jan_09_(2)23"/>
      <sheetName val="AA_1_BNI23"/>
      <sheetName val="I_4_1_(2)23"/>
      <sheetName val="Hay_Guide_Charts_Notes23"/>
      <sheetName val="trf_ns_0423"/>
      <sheetName val="SL1006_(IDR)23"/>
      <sheetName val="trf_multiple23"/>
      <sheetName val="4_1_Placement_w_o_b23"/>
      <sheetName val="tabel_perkiraan23"/>
      <sheetName val="trfakt_sgl23"/>
      <sheetName val="trf_multiple_dnrks23"/>
      <sheetName val="SL1006_(VLS)23"/>
      <sheetName val="Irregular_Income23"/>
      <sheetName val="FE-1770_P123"/>
      <sheetName val="Benefit_Factors23"/>
      <sheetName val="Marshal_(2)23"/>
      <sheetName val="KKP_2123"/>
      <sheetName val="tabel_masa_kerja23"/>
      <sheetName val="new_IFS_format23"/>
      <sheetName val="Art_2323"/>
      <sheetName val="MTD_Results23"/>
      <sheetName val="YTD_Results23"/>
      <sheetName val="A3-Dec_2012-ALN23"/>
      <sheetName val="chiet_tinh21"/>
      <sheetName val="NB_UNIT323"/>
      <sheetName val="Customize_Your_Purchase_Order21"/>
      <sheetName val="9E1_320"/>
      <sheetName val="1195_B120"/>
      <sheetName val="mgr_&amp;_staff23"/>
      <sheetName val="ShareCapital_23"/>
      <sheetName val="Level_1_&amp;_221"/>
      <sheetName val="JAN_200121"/>
      <sheetName val="Trading_Statement21"/>
      <sheetName val="Rincian_Iuran21"/>
      <sheetName val="Data_Rekon21"/>
      <sheetName val="Premi_Iuran21"/>
      <sheetName val="Slide_2220"/>
      <sheetName val="Data_WP20"/>
      <sheetName val="NY_ADMIN20"/>
      <sheetName val="SPI_GMBH20"/>
      <sheetName val="FA_sd_APRIL_0720"/>
      <sheetName val="tabel_nilai21"/>
      <sheetName val="AA_1_1_BNI21"/>
      <sheetName val="_SAF_0218"/>
      <sheetName val="UV_1018"/>
      <sheetName val="YTD_Resurts18"/>
      <sheetName val="TRF_15018"/>
      <sheetName val="Material_Bpn_jul'0718"/>
      <sheetName val="IMPUT_PENERIMAAN_BULK_WB18"/>
      <sheetName val="van_khuon18"/>
      <sheetName val="U2_218"/>
      <sheetName val="LINK_MOR18"/>
      <sheetName val="LINK_GAP18"/>
      <sheetName val="General_Info18"/>
      <sheetName val="Cost_Summary18"/>
      <sheetName val="SK_HTM18"/>
      <sheetName val="Entry__HTM18"/>
      <sheetName val="Cost_Analysis18"/>
      <sheetName val="Scenarios_and_Sensitivities19"/>
      <sheetName val="Global_Assumptions19"/>
      <sheetName val="F_2_WIP_CKP18"/>
      <sheetName val="F_2_1_CKP18"/>
      <sheetName val="1541020-House_Loan18"/>
      <sheetName val="RMS_FUNGSIONAL18"/>
      <sheetName val="RMS_-_STR_(2)18"/>
      <sheetName val="Permanent_info21"/>
      <sheetName val="Depreciation_&amp;_Peny_21"/>
      <sheetName val="PPh_21_Recon21"/>
      <sheetName val="fiscal_depr(E)21"/>
      <sheetName val="A_u_g21"/>
      <sheetName val="J_u_l21"/>
      <sheetName val="O_c_t21"/>
      <sheetName val="A_p_r21"/>
      <sheetName val="M_a_y21"/>
      <sheetName val="S_e_p21"/>
      <sheetName val="00_received_in_0121"/>
      <sheetName val="F_e_b21"/>
      <sheetName val="Per_GL_J_a_n21"/>
      <sheetName val="J_u_n21"/>
      <sheetName val="M_a_r21"/>
      <sheetName val="C1_NOV21"/>
      <sheetName val="jurnal-audit_221"/>
      <sheetName val="EXT_B321"/>
      <sheetName val="B2_121"/>
      <sheetName val="Main_table21"/>
      <sheetName val="Data_Per_wilayah_Vin_Code_20021"/>
      <sheetName val="Data_Per_wilayah21"/>
      <sheetName val="Print_AR21"/>
      <sheetName val="INDIRECT_DETAIL20"/>
      <sheetName val="DIRECT_COST20"/>
      <sheetName val="E4_1d21"/>
      <sheetName val="Prog_Imbalan21"/>
      <sheetName val="DES_0221"/>
      <sheetName val="Buku_Besar_121"/>
      <sheetName val="Pg7_421"/>
      <sheetName val="analisa_L-K21"/>
      <sheetName val="data_slip21"/>
      <sheetName val="Template_21"/>
      <sheetName val="jul05_ok20"/>
      <sheetName val="sept_05_dd20"/>
      <sheetName val="VAT_out21"/>
      <sheetName val="Danamon_LK21"/>
      <sheetName val="&quot;Outstanding_SO&quot;21"/>
      <sheetName val="Tax_Rate20"/>
      <sheetName val="SAP_PbT20"/>
      <sheetName val="TAX_SUMMARY21"/>
      <sheetName val="BSHO_Report20"/>
      <sheetName val="Check_Sheet20"/>
      <sheetName val="PLHO_Report20"/>
      <sheetName val="DFR_CT20"/>
      <sheetName val="Mkt_Total_by_Cat_B$20"/>
      <sheetName val="Mkt_Total_by_Cat_US$20"/>
      <sheetName val="N_Lead20"/>
      <sheetName val="N_3_120"/>
      <sheetName val="N_820"/>
      <sheetName val="N_920"/>
      <sheetName val="Assumption_&amp;_Result20"/>
      <sheetName val="Dec_08_-_Jan_09_(2)20"/>
      <sheetName val="AA_1_BNI20"/>
      <sheetName val="I_4_1_(2)20"/>
      <sheetName val="Hay_Guide_Charts_Notes20"/>
      <sheetName val="trf_ns_0420"/>
      <sheetName val="SL1006_(IDR)20"/>
      <sheetName val="trf_multiple20"/>
      <sheetName val="4_1_Placement_w_o_b20"/>
      <sheetName val="tabel_perkiraan20"/>
      <sheetName val="trfakt_sgl20"/>
      <sheetName val="trf_multiple_dnrks20"/>
      <sheetName val="SL1006_(VLS)20"/>
      <sheetName val="Irregular_Income20"/>
      <sheetName val="FE-1770_P120"/>
      <sheetName val="Benefit_Factors20"/>
      <sheetName val="Marshal_(2)20"/>
      <sheetName val="KKP_2120"/>
      <sheetName val="tabel_masa_kerja20"/>
      <sheetName val="new_IFS_format20"/>
      <sheetName val="Art_2320"/>
      <sheetName val="MTD_Results20"/>
      <sheetName val="YTD_Results20"/>
      <sheetName val="A3-Dec_2012-ALN20"/>
      <sheetName val="chiet_tinh18"/>
      <sheetName val="NB_UNIT320"/>
      <sheetName val="Customize_Your_Purchase_Order18"/>
      <sheetName val="9E1_317"/>
      <sheetName val="1195_B117"/>
      <sheetName val="mgr_&amp;_staff20"/>
      <sheetName val="ShareCapital_20"/>
      <sheetName val="Level_1_&amp;_218"/>
      <sheetName val="JAN_200118"/>
      <sheetName val="Trading_Statement18"/>
      <sheetName val="Rincian_Iuran18"/>
      <sheetName val="Data_Rekon18"/>
      <sheetName val="Premi_Iuran18"/>
      <sheetName val="Slide_2217"/>
      <sheetName val="Data_WP17"/>
      <sheetName val="NY_ADMIN17"/>
      <sheetName val="SPI_GMBH17"/>
      <sheetName val="FA_sd_APRIL_0717"/>
      <sheetName val="tabel_nilai18"/>
      <sheetName val="AA_1_1_BNI18"/>
      <sheetName val="_SAF_0215"/>
      <sheetName val="UV_1015"/>
      <sheetName val="YTD_Resurts15"/>
      <sheetName val="TRF_15015"/>
      <sheetName val="Material_Bpn_jul'0715"/>
      <sheetName val="IMPUT_PENERIMAAN_BULK_WB15"/>
      <sheetName val="van_khuon15"/>
      <sheetName val="U2_215"/>
      <sheetName val="LINK_MOR15"/>
      <sheetName val="LINK_GAP15"/>
      <sheetName val="General_Info15"/>
      <sheetName val="Cost_Summary15"/>
      <sheetName val="SK_HTM15"/>
      <sheetName val="Entry__HTM15"/>
      <sheetName val="Cost_Analysis15"/>
      <sheetName val="Scenarios_and_Sensitivities16"/>
      <sheetName val="Global_Assumptions16"/>
      <sheetName val="F_2_WIP_CKP15"/>
      <sheetName val="F_2_1_CKP15"/>
      <sheetName val="1541020-House_Loan15"/>
      <sheetName val="RMS_FUNGSIONAL15"/>
      <sheetName val="RMS_-_STR_(2)15"/>
      <sheetName val="Permanent_info19"/>
      <sheetName val="Depreciation_&amp;_Peny_19"/>
      <sheetName val="PPh_21_Recon19"/>
      <sheetName val="fiscal_depr(E)19"/>
      <sheetName val="A_u_g19"/>
      <sheetName val="J_u_l19"/>
      <sheetName val="O_c_t19"/>
      <sheetName val="A_p_r19"/>
      <sheetName val="M_a_y19"/>
      <sheetName val="S_e_p19"/>
      <sheetName val="00_received_in_0119"/>
      <sheetName val="F_e_b19"/>
      <sheetName val="Per_GL_J_a_n19"/>
      <sheetName val="J_u_n19"/>
      <sheetName val="M_a_r19"/>
      <sheetName val="C1_NOV19"/>
      <sheetName val="jurnal-audit_219"/>
      <sheetName val="EXT_B319"/>
      <sheetName val="B2_119"/>
      <sheetName val="Main_table19"/>
      <sheetName val="Data_Per_wilayah_Vin_Code_20019"/>
      <sheetName val="Data_Per_wilayah19"/>
      <sheetName val="Print_AR19"/>
      <sheetName val="INDIRECT_DETAIL18"/>
      <sheetName val="DIRECT_COST18"/>
      <sheetName val="E4_1d19"/>
      <sheetName val="Prog_Imbalan19"/>
      <sheetName val="DES_0219"/>
      <sheetName val="Buku_Besar_119"/>
      <sheetName val="Pg7_419"/>
      <sheetName val="analisa_L-K19"/>
      <sheetName val="data_slip19"/>
      <sheetName val="Template_19"/>
      <sheetName val="jul05_ok18"/>
      <sheetName val="sept_05_dd18"/>
      <sheetName val="VAT_out19"/>
      <sheetName val="Danamon_LK19"/>
      <sheetName val="&quot;Outstanding_SO&quot;19"/>
      <sheetName val="Tax_Rate18"/>
      <sheetName val="SAP_PbT18"/>
      <sheetName val="TAX_SUMMARY19"/>
      <sheetName val="BSHO_Report18"/>
      <sheetName val="Check_Sheet18"/>
      <sheetName val="PLHO_Report18"/>
      <sheetName val="DFR_CT18"/>
      <sheetName val="Mkt_Total_by_Cat_B$18"/>
      <sheetName val="Mkt_Total_by_Cat_US$18"/>
      <sheetName val="N_Lead18"/>
      <sheetName val="N_3_118"/>
      <sheetName val="N_818"/>
      <sheetName val="N_918"/>
      <sheetName val="Assumption_&amp;_Result18"/>
      <sheetName val="Dec_08_-_Jan_09_(2)18"/>
      <sheetName val="AA_1_BNI18"/>
      <sheetName val="I_4_1_(2)18"/>
      <sheetName val="Hay_Guide_Charts_Notes18"/>
      <sheetName val="trf_ns_0418"/>
      <sheetName val="SL1006_(IDR)18"/>
      <sheetName val="trf_multiple18"/>
      <sheetName val="4_1_Placement_w_o_b18"/>
      <sheetName val="tabel_perkiraan18"/>
      <sheetName val="trfakt_sgl18"/>
      <sheetName val="trf_multiple_dnrks18"/>
      <sheetName val="SL1006_(VLS)18"/>
      <sheetName val="Irregular_Income18"/>
      <sheetName val="FE-1770_P118"/>
      <sheetName val="Benefit_Factors18"/>
      <sheetName val="Marshal_(2)18"/>
      <sheetName val="KKP_2118"/>
      <sheetName val="tabel_masa_kerja18"/>
      <sheetName val="new_IFS_format18"/>
      <sheetName val="Art_2318"/>
      <sheetName val="MTD_Results18"/>
      <sheetName val="YTD_Results18"/>
      <sheetName val="A3-Dec_2012-ALN18"/>
      <sheetName val="chiet_tinh16"/>
      <sheetName val="NB_UNIT318"/>
      <sheetName val="Customize_Your_Purchase_Order16"/>
      <sheetName val="9E1_315"/>
      <sheetName val="1195_B115"/>
      <sheetName val="mgr_&amp;_staff18"/>
      <sheetName val="ShareCapital_18"/>
      <sheetName val="Level_1_&amp;_216"/>
      <sheetName val="JAN_200116"/>
      <sheetName val="Trading_Statement16"/>
      <sheetName val="Rincian_Iuran16"/>
      <sheetName val="Data_Rekon16"/>
      <sheetName val="Premi_Iuran16"/>
      <sheetName val="Slide_2215"/>
      <sheetName val="Data_WP15"/>
      <sheetName val="NY_ADMIN15"/>
      <sheetName val="SPI_GMBH15"/>
      <sheetName val="FA_sd_APRIL_0715"/>
      <sheetName val="tabel_nilai16"/>
      <sheetName val="AA_1_1_BNI16"/>
      <sheetName val="_SAF_0214"/>
      <sheetName val="UV_1014"/>
      <sheetName val="YTD_Resurts14"/>
      <sheetName val="TRF_15014"/>
      <sheetName val="Material_Bpn_jul'0714"/>
      <sheetName val="IMPUT_PENERIMAAN_BULK_WB14"/>
      <sheetName val="van_khuon14"/>
      <sheetName val="U2_214"/>
      <sheetName val="LINK_MOR14"/>
      <sheetName val="LINK_GAP14"/>
      <sheetName val="General_Info14"/>
      <sheetName val="Cost_Summary14"/>
      <sheetName val="SK_HTM14"/>
      <sheetName val="Entry__HTM14"/>
      <sheetName val="Cost_Analysis14"/>
      <sheetName val="Scenarios_and_Sensitivities15"/>
      <sheetName val="Global_Assumptions15"/>
      <sheetName val="F_2_WIP_CKP14"/>
      <sheetName val="F_2_1_CKP14"/>
      <sheetName val="1541020-House_Loan14"/>
      <sheetName val="RMS_FUNGSIONAL14"/>
      <sheetName val="RMS_-_STR_(2)14"/>
      <sheetName val="Permanent_info18"/>
      <sheetName val="Depreciation_&amp;_Peny_18"/>
      <sheetName val="PPh_21_Recon18"/>
      <sheetName val="fiscal_depr(E)18"/>
      <sheetName val="A_u_g18"/>
      <sheetName val="J_u_l18"/>
      <sheetName val="O_c_t18"/>
      <sheetName val="A_p_r18"/>
      <sheetName val="M_a_y18"/>
      <sheetName val="S_e_p18"/>
      <sheetName val="00_received_in_0118"/>
      <sheetName val="F_e_b18"/>
      <sheetName val="Per_GL_J_a_n18"/>
      <sheetName val="J_u_n18"/>
      <sheetName val="M_a_r18"/>
      <sheetName val="C1_NOV18"/>
      <sheetName val="jurnal-audit_218"/>
      <sheetName val="EXT_B318"/>
      <sheetName val="B2_118"/>
      <sheetName val="Main_table18"/>
      <sheetName val="Data_Per_wilayah_Vin_Code_20018"/>
      <sheetName val="Data_Per_wilayah18"/>
      <sheetName val="Print_AR18"/>
      <sheetName val="INDIRECT_DETAIL17"/>
      <sheetName val="DIRECT_COST17"/>
      <sheetName val="E4_1d18"/>
      <sheetName val="Prog_Imbalan18"/>
      <sheetName val="DES_0218"/>
      <sheetName val="Buku_Besar_118"/>
      <sheetName val="Pg7_418"/>
      <sheetName val="analisa_L-K18"/>
      <sheetName val="data_slip18"/>
      <sheetName val="Template_18"/>
      <sheetName val="jul05_ok17"/>
      <sheetName val="sept_05_dd17"/>
      <sheetName val="VAT_out18"/>
      <sheetName val="Danamon_LK18"/>
      <sheetName val="&quot;Outstanding_SO&quot;18"/>
      <sheetName val="Tax_Rate17"/>
      <sheetName val="SAP_PbT17"/>
      <sheetName val="TAX_SUMMARY18"/>
      <sheetName val="BSHO_Report17"/>
      <sheetName val="Check_Sheet17"/>
      <sheetName val="PLHO_Report17"/>
      <sheetName val="DFR_CT17"/>
      <sheetName val="Mkt_Total_by_Cat_B$17"/>
      <sheetName val="Mkt_Total_by_Cat_US$17"/>
      <sheetName val="N_Lead17"/>
      <sheetName val="N_3_117"/>
      <sheetName val="N_817"/>
      <sheetName val="N_917"/>
      <sheetName val="Assumption_&amp;_Result17"/>
      <sheetName val="Dec_08_-_Jan_09_(2)17"/>
      <sheetName val="AA_1_BNI17"/>
      <sheetName val="I_4_1_(2)17"/>
      <sheetName val="Hay_Guide_Charts_Notes17"/>
      <sheetName val="trf_ns_0417"/>
      <sheetName val="SL1006_(IDR)17"/>
      <sheetName val="trf_multiple17"/>
      <sheetName val="4_1_Placement_w_o_b17"/>
      <sheetName val="tabel_perkiraan17"/>
      <sheetName val="trfakt_sgl17"/>
      <sheetName val="trf_multiple_dnrks17"/>
      <sheetName val="SL1006_(VLS)17"/>
      <sheetName val="Irregular_Income17"/>
      <sheetName val="FE-1770_P117"/>
      <sheetName val="Benefit_Factors17"/>
      <sheetName val="Marshal_(2)17"/>
      <sheetName val="KKP_2117"/>
      <sheetName val="tabel_masa_kerja17"/>
      <sheetName val="new_IFS_format17"/>
      <sheetName val="Art_2317"/>
      <sheetName val="MTD_Results17"/>
      <sheetName val="YTD_Results17"/>
      <sheetName val="A3-Dec_2012-ALN17"/>
      <sheetName val="chiet_tinh15"/>
      <sheetName val="NB_UNIT317"/>
      <sheetName val="Customize_Your_Purchase_Order15"/>
      <sheetName val="9E1_314"/>
      <sheetName val="1195_B114"/>
      <sheetName val="mgr_&amp;_staff17"/>
      <sheetName val="ShareCapital_17"/>
      <sheetName val="Level_1_&amp;_215"/>
      <sheetName val="JAN_200115"/>
      <sheetName val="Trading_Statement15"/>
      <sheetName val="Rincian_Iuran15"/>
      <sheetName val="Data_Rekon15"/>
      <sheetName val="Premi_Iuran15"/>
      <sheetName val="Slide_2214"/>
      <sheetName val="Data_WP14"/>
      <sheetName val="NY_ADMIN14"/>
      <sheetName val="SPI_GMBH14"/>
      <sheetName val="FA_sd_APRIL_0714"/>
      <sheetName val="tabel_nilai15"/>
      <sheetName val="AA_1_1_BNI15"/>
      <sheetName val="_SAF_0213"/>
      <sheetName val="UV_1013"/>
      <sheetName val="YTD_Resurts13"/>
      <sheetName val="TRF_15013"/>
      <sheetName val="Material_Bpn_jul'0713"/>
      <sheetName val="IMPUT_PENERIMAAN_BULK_WB13"/>
      <sheetName val="van_khuon13"/>
      <sheetName val="U2_213"/>
      <sheetName val="LINK_MOR13"/>
      <sheetName val="LINK_GAP13"/>
      <sheetName val="General_Info13"/>
      <sheetName val="Cost_Summary13"/>
      <sheetName val="SK_HTM13"/>
      <sheetName val="Entry__HTM13"/>
      <sheetName val="Cost_Analysis13"/>
      <sheetName val="Scenarios_and_Sensitivities14"/>
      <sheetName val="Global_Assumptions14"/>
      <sheetName val="F_2_WIP_CKP13"/>
      <sheetName val="F_2_1_CKP13"/>
      <sheetName val="1541020-House_Loan13"/>
      <sheetName val="RMS_FUNGSIONAL13"/>
      <sheetName val="RMS_-_STR_(2)13"/>
      <sheetName val="Permanent_info20"/>
      <sheetName val="Depreciation_&amp;_Peny_20"/>
      <sheetName val="PPh_21_Recon20"/>
      <sheetName val="fiscal_depr(E)20"/>
      <sheetName val="A_u_g20"/>
      <sheetName val="J_u_l20"/>
      <sheetName val="O_c_t20"/>
      <sheetName val="A_p_r20"/>
      <sheetName val="M_a_y20"/>
      <sheetName val="S_e_p20"/>
      <sheetName val="00_received_in_0120"/>
      <sheetName val="F_e_b20"/>
      <sheetName val="Per_GL_J_a_n20"/>
      <sheetName val="J_u_n20"/>
      <sheetName val="M_a_r20"/>
      <sheetName val="C1_NOV20"/>
      <sheetName val="jurnal-audit_220"/>
      <sheetName val="EXT_B320"/>
      <sheetName val="B2_120"/>
      <sheetName val="Main_table20"/>
      <sheetName val="Data_Per_wilayah_Vin_Code_20020"/>
      <sheetName val="Data_Per_wilayah20"/>
      <sheetName val="Print_AR20"/>
      <sheetName val="INDIRECT_DETAIL19"/>
      <sheetName val="DIRECT_COST19"/>
      <sheetName val="E4_1d20"/>
      <sheetName val="Prog_Imbalan20"/>
      <sheetName val="DES_0220"/>
      <sheetName val="Buku_Besar_120"/>
      <sheetName val="Pg7_420"/>
      <sheetName val="analisa_L-K20"/>
      <sheetName val="data_slip20"/>
      <sheetName val="Template_20"/>
      <sheetName val="jul05_ok19"/>
      <sheetName val="sept_05_dd19"/>
      <sheetName val="VAT_out20"/>
      <sheetName val="Danamon_LK20"/>
      <sheetName val="&quot;Outstanding_SO&quot;20"/>
      <sheetName val="Tax_Rate19"/>
      <sheetName val="SAP_PbT19"/>
      <sheetName val="TAX_SUMMARY20"/>
      <sheetName val="BSHO_Report19"/>
      <sheetName val="Check_Sheet19"/>
      <sheetName val="PLHO_Report19"/>
      <sheetName val="DFR_CT19"/>
      <sheetName val="Mkt_Total_by_Cat_B$19"/>
      <sheetName val="Mkt_Total_by_Cat_US$19"/>
      <sheetName val="N_Lead19"/>
      <sheetName val="N_3_119"/>
      <sheetName val="N_819"/>
      <sheetName val="N_919"/>
      <sheetName val="Assumption_&amp;_Result19"/>
      <sheetName val="Dec_08_-_Jan_09_(2)19"/>
      <sheetName val="AA_1_BNI19"/>
      <sheetName val="I_4_1_(2)19"/>
      <sheetName val="Hay_Guide_Charts_Notes19"/>
      <sheetName val="trf_ns_0419"/>
      <sheetName val="SL1006_(IDR)19"/>
      <sheetName val="trf_multiple19"/>
      <sheetName val="4_1_Placement_w_o_b19"/>
      <sheetName val="tabel_perkiraan19"/>
      <sheetName val="trfakt_sgl19"/>
      <sheetName val="trf_multiple_dnrks19"/>
      <sheetName val="SL1006_(VLS)19"/>
      <sheetName val="Irregular_Income19"/>
      <sheetName val="FE-1770_P119"/>
      <sheetName val="Benefit_Factors19"/>
      <sheetName val="Marshal_(2)19"/>
      <sheetName val="KKP_2119"/>
      <sheetName val="tabel_masa_kerja19"/>
      <sheetName val="new_IFS_format19"/>
      <sheetName val="Art_2319"/>
      <sheetName val="MTD_Results19"/>
      <sheetName val="YTD_Results19"/>
      <sheetName val="A3-Dec_2012-ALN19"/>
      <sheetName val="chiet_tinh17"/>
      <sheetName val="NB_UNIT319"/>
      <sheetName val="Customize_Your_Purchase_Order17"/>
      <sheetName val="9E1_316"/>
      <sheetName val="1195_B116"/>
      <sheetName val="mgr_&amp;_staff19"/>
      <sheetName val="ShareCapital_19"/>
      <sheetName val="Level_1_&amp;_217"/>
      <sheetName val="JAN_200117"/>
      <sheetName val="Trading_Statement17"/>
      <sheetName val="Rincian_Iuran17"/>
      <sheetName val="Data_Rekon17"/>
      <sheetName val="Premi_Iuran17"/>
      <sheetName val="Slide_2216"/>
      <sheetName val="Data_WP16"/>
      <sheetName val="NY_ADMIN16"/>
      <sheetName val="SPI_GMBH16"/>
      <sheetName val="FA_sd_APRIL_0716"/>
      <sheetName val="tabel_nilai17"/>
      <sheetName val="AA_1_1_BNI17"/>
      <sheetName val="Permanent_info22"/>
      <sheetName val="Depreciation_&amp;_Peny_22"/>
      <sheetName val="PPh_21_Recon22"/>
      <sheetName val="fiscal_depr(E)22"/>
      <sheetName val="A_u_g22"/>
      <sheetName val="J_u_l22"/>
      <sheetName val="O_c_t22"/>
      <sheetName val="A_p_r22"/>
      <sheetName val="M_a_y22"/>
      <sheetName val="S_e_p22"/>
      <sheetName val="00_received_in_0122"/>
      <sheetName val="F_e_b22"/>
      <sheetName val="Per_GL_J_a_n22"/>
      <sheetName val="J_u_n22"/>
      <sheetName val="M_a_r22"/>
      <sheetName val="C1_NOV22"/>
      <sheetName val="jurnal-audit_222"/>
      <sheetName val="EXT_B322"/>
      <sheetName val="B2_122"/>
      <sheetName val="Main_table22"/>
      <sheetName val="Data_Per_wilayah_Vin_Code_20022"/>
      <sheetName val="Data_Per_wilayah22"/>
      <sheetName val="Print_AR22"/>
      <sheetName val="INDIRECT_DETAIL21"/>
      <sheetName val="DIRECT_COST21"/>
      <sheetName val="E4_1d22"/>
      <sheetName val="Prog_Imbalan22"/>
      <sheetName val="DES_0222"/>
      <sheetName val="Buku_Besar_122"/>
      <sheetName val="Pg7_422"/>
      <sheetName val="analisa_L-K22"/>
      <sheetName val="data_slip22"/>
      <sheetName val="Template_22"/>
      <sheetName val="jul05_ok21"/>
      <sheetName val="sept_05_dd21"/>
      <sheetName val="VAT_out22"/>
      <sheetName val="Danamon_LK22"/>
      <sheetName val="&quot;Outstanding_SO&quot;22"/>
      <sheetName val="Tax_Rate21"/>
      <sheetName val="SAP_PbT21"/>
      <sheetName val="TAX_SUMMARY22"/>
      <sheetName val="BSHO_Report21"/>
      <sheetName val="Check_Sheet21"/>
      <sheetName val="PLHO_Report21"/>
      <sheetName val="DFR_CT21"/>
      <sheetName val="Mkt_Total_by_Cat_B$21"/>
      <sheetName val="Mkt_Total_by_Cat_US$21"/>
      <sheetName val="N_Lead21"/>
      <sheetName val="N_3_121"/>
      <sheetName val="N_821"/>
      <sheetName val="N_921"/>
      <sheetName val="Assumption_&amp;_Result21"/>
      <sheetName val="Dec_08_-_Jan_09_(2)21"/>
      <sheetName val="AA_1_BNI21"/>
      <sheetName val="I_4_1_(2)21"/>
      <sheetName val="Hay_Guide_Charts_Notes21"/>
      <sheetName val="trf_ns_0421"/>
      <sheetName val="SL1006_(IDR)21"/>
      <sheetName val="trf_multiple21"/>
      <sheetName val="4_1_Placement_w_o_b21"/>
      <sheetName val="tabel_perkiraan21"/>
      <sheetName val="trfakt_sgl21"/>
      <sheetName val="trf_multiple_dnrks21"/>
      <sheetName val="SL1006_(VLS)21"/>
      <sheetName val="Irregular_Income21"/>
      <sheetName val="FE-1770_P121"/>
      <sheetName val="Benefit_Factors21"/>
      <sheetName val="Marshal_(2)21"/>
      <sheetName val="KKP_2121"/>
      <sheetName val="tabel_masa_kerja21"/>
      <sheetName val="new_IFS_format21"/>
      <sheetName val="Art_2321"/>
      <sheetName val="MTD_Results21"/>
      <sheetName val="YTD_Results21"/>
      <sheetName val="A3-Dec_2012-ALN21"/>
      <sheetName val="chiet_tinh19"/>
      <sheetName val="NB_UNIT321"/>
      <sheetName val="Customize_Your_Purchase_Order19"/>
      <sheetName val="9E1_318"/>
      <sheetName val="1195_B118"/>
      <sheetName val="mgr_&amp;_staff21"/>
      <sheetName val="ShareCapital_21"/>
      <sheetName val="Level_1_&amp;_219"/>
      <sheetName val="JAN_200119"/>
      <sheetName val="Trading_Statement19"/>
      <sheetName val="Rincian_Iuran19"/>
      <sheetName val="Data_Rekon19"/>
      <sheetName val="Premi_Iuran19"/>
      <sheetName val="Slide_2218"/>
      <sheetName val="Data_WP18"/>
      <sheetName val="NY_ADMIN18"/>
      <sheetName val="SPI_GMBH18"/>
      <sheetName val="FA_sd_APRIL_0718"/>
      <sheetName val="tabel_nilai19"/>
      <sheetName val="AA_1_1_BNI19"/>
      <sheetName val="_SAF_0216"/>
      <sheetName val="UV_1016"/>
      <sheetName val="YTD_Resurts16"/>
      <sheetName val="TRF_15016"/>
      <sheetName val="Material_Bpn_jul'0716"/>
      <sheetName val="IMPUT_PENERIMAAN_BULK_WB16"/>
      <sheetName val="van_khuon16"/>
      <sheetName val="U2_216"/>
      <sheetName val="LINK_MOR16"/>
      <sheetName val="LINK_GAP16"/>
      <sheetName val="General_Info16"/>
      <sheetName val="Cost_Summary16"/>
      <sheetName val="SK_HTM16"/>
      <sheetName val="Entry__HTM16"/>
      <sheetName val="Cost_Analysis16"/>
      <sheetName val="Scenarios_and_Sensitivities17"/>
      <sheetName val="Global_Assumptions17"/>
      <sheetName val="F_2_WIP_CKP16"/>
      <sheetName val="F_2_1_CKP16"/>
      <sheetName val="1541020-House_Loan16"/>
      <sheetName val="RMS_FUNGSIONAL16"/>
      <sheetName val="RMS_-_STR_(2)16"/>
      <sheetName val="Permanent_info23"/>
      <sheetName val="Depreciation_&amp;_Peny_23"/>
      <sheetName val="PPh_21_Recon23"/>
      <sheetName val="fiscal_depr(E)23"/>
      <sheetName val="A_u_g23"/>
      <sheetName val="J_u_l23"/>
      <sheetName val="O_c_t23"/>
      <sheetName val="A_p_r23"/>
      <sheetName val="M_a_y23"/>
      <sheetName val="S_e_p23"/>
      <sheetName val="00_received_in_0123"/>
      <sheetName val="F_e_b23"/>
      <sheetName val="Per_GL_J_a_n23"/>
      <sheetName val="J_u_n23"/>
      <sheetName val="M_a_r23"/>
      <sheetName val="C1_NOV23"/>
      <sheetName val="jurnal-audit_223"/>
      <sheetName val="EXT_B323"/>
      <sheetName val="B2_123"/>
      <sheetName val="Main_table23"/>
      <sheetName val="Data_Per_wilayah_Vin_Code_20023"/>
      <sheetName val="Data_Per_wilayah23"/>
      <sheetName val="Print_AR23"/>
      <sheetName val="INDIRECT_DETAIL22"/>
      <sheetName val="DIRECT_COST22"/>
      <sheetName val="E4_1d23"/>
      <sheetName val="Prog_Imbalan23"/>
      <sheetName val="DES_0223"/>
      <sheetName val="Buku_Besar_123"/>
      <sheetName val="Pg7_423"/>
      <sheetName val="analisa_L-K23"/>
      <sheetName val="data_slip23"/>
      <sheetName val="Template_23"/>
      <sheetName val="jul05_ok22"/>
      <sheetName val="sept_05_dd22"/>
      <sheetName val="VAT_out23"/>
      <sheetName val="Danamon_LK23"/>
      <sheetName val="&quot;Outstanding_SO&quot;23"/>
      <sheetName val="Tax_Rate22"/>
      <sheetName val="SAP_PbT22"/>
      <sheetName val="TAX_SUMMARY23"/>
      <sheetName val="BSHO_Report22"/>
      <sheetName val="Check_Sheet22"/>
      <sheetName val="PLHO_Report22"/>
      <sheetName val="DFR_CT22"/>
      <sheetName val="Mkt_Total_by_Cat_B$22"/>
      <sheetName val="Mkt_Total_by_Cat_US$22"/>
      <sheetName val="N_Lead22"/>
      <sheetName val="N_3_122"/>
      <sheetName val="N_822"/>
      <sheetName val="N_922"/>
      <sheetName val="Assumption_&amp;_Result22"/>
      <sheetName val="Dec_08_-_Jan_09_(2)22"/>
      <sheetName val="AA_1_BNI22"/>
      <sheetName val="I_4_1_(2)22"/>
      <sheetName val="Hay_Guide_Charts_Notes22"/>
      <sheetName val="trf_ns_0422"/>
      <sheetName val="SL1006_(IDR)22"/>
      <sheetName val="trf_multiple22"/>
      <sheetName val="4_1_Placement_w_o_b22"/>
      <sheetName val="tabel_perkiraan22"/>
      <sheetName val="trfakt_sgl22"/>
      <sheetName val="trf_multiple_dnrks22"/>
      <sheetName val="SL1006_(VLS)22"/>
      <sheetName val="Irregular_Income22"/>
      <sheetName val="FE-1770_P122"/>
      <sheetName val="Benefit_Factors22"/>
      <sheetName val="Marshal_(2)22"/>
      <sheetName val="KKP_2122"/>
      <sheetName val="tabel_masa_kerja22"/>
      <sheetName val="new_IFS_format22"/>
      <sheetName val="Art_2322"/>
      <sheetName val="MTD_Results22"/>
      <sheetName val="YTD_Results22"/>
      <sheetName val="A3-Dec_2012-ALN22"/>
      <sheetName val="chiet_tinh20"/>
      <sheetName val="NB_UNIT322"/>
      <sheetName val="Customize_Your_Purchase_Order20"/>
      <sheetName val="9E1_319"/>
      <sheetName val="1195_B119"/>
      <sheetName val="mgr_&amp;_staff22"/>
      <sheetName val="ShareCapital_22"/>
      <sheetName val="Level_1_&amp;_220"/>
      <sheetName val="JAN_200120"/>
      <sheetName val="Trading_Statement20"/>
      <sheetName val="Rincian_Iuran20"/>
      <sheetName val="Data_Rekon20"/>
      <sheetName val="Premi_Iuran20"/>
      <sheetName val="Slide_2219"/>
      <sheetName val="Data_WP19"/>
      <sheetName val="NY_ADMIN19"/>
      <sheetName val="SPI_GMBH19"/>
      <sheetName val="FA_sd_APRIL_0719"/>
      <sheetName val="tabel_nilai20"/>
      <sheetName val="AA_1_1_BNI20"/>
      <sheetName val="_SAF_0217"/>
      <sheetName val="UV_1017"/>
      <sheetName val="YTD_Resurts17"/>
      <sheetName val="TRF_15017"/>
      <sheetName val="Material_Bpn_jul'0717"/>
      <sheetName val="IMPUT_PENERIMAAN_BULK_WB17"/>
      <sheetName val="van_khuon17"/>
      <sheetName val="U2_217"/>
      <sheetName val="LINK_MOR17"/>
      <sheetName val="LINK_GAP17"/>
      <sheetName val="General_Info17"/>
      <sheetName val="Cost_Summary17"/>
      <sheetName val="SK_HTM17"/>
      <sheetName val="Entry__HTM17"/>
      <sheetName val="Cost_Analysis17"/>
      <sheetName val="Scenarios_and_Sensitivities18"/>
      <sheetName val="Global_Assumptions18"/>
      <sheetName val="F_2_WIP_CKP17"/>
      <sheetName val="F_2_1_CKP17"/>
      <sheetName val="1541020-House_Loan17"/>
      <sheetName val="RMS_FUNGSIONAL17"/>
      <sheetName val="RMS_-_STR_(2)17"/>
      <sheetName val="Permanent_info25"/>
      <sheetName val="Depreciation_&amp;_Peny_25"/>
      <sheetName val="PPh_21_Recon25"/>
      <sheetName val="fiscal_depr(E)25"/>
      <sheetName val="A_u_g25"/>
      <sheetName val="J_u_l25"/>
      <sheetName val="O_c_t25"/>
      <sheetName val="A_p_r25"/>
      <sheetName val="M_a_y25"/>
      <sheetName val="S_e_p25"/>
      <sheetName val="00_received_in_0125"/>
      <sheetName val="F_e_b25"/>
      <sheetName val="Per_GL_J_a_n25"/>
      <sheetName val="J_u_n25"/>
      <sheetName val="M_a_r25"/>
      <sheetName val="C1_NOV25"/>
      <sheetName val="jurnal-audit_225"/>
      <sheetName val="EXT_B325"/>
      <sheetName val="B2_125"/>
      <sheetName val="Main_table25"/>
      <sheetName val="Data_Per_wilayah_Vin_Code_20025"/>
      <sheetName val="Data_Per_wilayah25"/>
      <sheetName val="Print_AR25"/>
      <sheetName val="INDIRECT_DETAIL24"/>
      <sheetName val="DIRECT_COST24"/>
      <sheetName val="E4_1d25"/>
      <sheetName val="Prog_Imbalan25"/>
      <sheetName val="DES_0225"/>
      <sheetName val="Buku_Besar_125"/>
      <sheetName val="Pg7_425"/>
      <sheetName val="analisa_L-K25"/>
      <sheetName val="data_slip25"/>
      <sheetName val="Template_25"/>
      <sheetName val="jul05_ok24"/>
      <sheetName val="sept_05_dd24"/>
      <sheetName val="VAT_out25"/>
      <sheetName val="Danamon_LK25"/>
      <sheetName val="&quot;Outstanding_SO&quot;25"/>
      <sheetName val="Tax_Rate24"/>
      <sheetName val="SAP_PbT24"/>
      <sheetName val="TAX_SUMMARY25"/>
      <sheetName val="BSHO_Report24"/>
      <sheetName val="Check_Sheet24"/>
      <sheetName val="PLHO_Report24"/>
      <sheetName val="DFR_CT24"/>
      <sheetName val="Mkt_Total_by_Cat_B$24"/>
      <sheetName val="Mkt_Total_by_Cat_US$24"/>
      <sheetName val="N_Lead24"/>
      <sheetName val="N_3_124"/>
      <sheetName val="N_824"/>
      <sheetName val="N_924"/>
      <sheetName val="Assumption_&amp;_Result24"/>
      <sheetName val="Dec_08_-_Jan_09_(2)24"/>
      <sheetName val="AA_1_BNI24"/>
      <sheetName val="I_4_1_(2)24"/>
      <sheetName val="Hay_Guide_Charts_Notes24"/>
      <sheetName val="trf_ns_0424"/>
      <sheetName val="SL1006_(IDR)24"/>
      <sheetName val="trf_multiple24"/>
      <sheetName val="4_1_Placement_w_o_b24"/>
      <sheetName val="tabel_perkiraan24"/>
      <sheetName val="trfakt_sgl24"/>
      <sheetName val="trf_multiple_dnrks24"/>
      <sheetName val="SL1006_(VLS)24"/>
      <sheetName val="Irregular_Income24"/>
      <sheetName val="FE-1770_P124"/>
      <sheetName val="Benefit_Factors24"/>
      <sheetName val="Marshal_(2)24"/>
      <sheetName val="KKP_2124"/>
      <sheetName val="tabel_masa_kerja24"/>
      <sheetName val="new_IFS_format24"/>
      <sheetName val="Art_2324"/>
      <sheetName val="MTD_Results24"/>
      <sheetName val="YTD_Results24"/>
      <sheetName val="A3-Dec_2012-ALN24"/>
      <sheetName val="chiet_tinh22"/>
      <sheetName val="NB_UNIT324"/>
      <sheetName val="Customize_Your_Purchase_Order22"/>
      <sheetName val="9E1_321"/>
      <sheetName val="1195_B121"/>
      <sheetName val="mgr_&amp;_staff24"/>
      <sheetName val="ShareCapital_24"/>
      <sheetName val="Level_1_&amp;_222"/>
      <sheetName val="JAN_200122"/>
      <sheetName val="Trading_Statement22"/>
      <sheetName val="Rincian_Iuran22"/>
      <sheetName val="Data_Rekon22"/>
      <sheetName val="Premi_Iuran22"/>
      <sheetName val="Slide_2221"/>
      <sheetName val="Data_WP21"/>
      <sheetName val="NY_ADMIN21"/>
      <sheetName val="SPI_GMBH21"/>
      <sheetName val="FA_sd_APRIL_0721"/>
      <sheetName val="tabel_nilai22"/>
      <sheetName val="AA_1_1_BNI22"/>
      <sheetName val="_SAF_0219"/>
      <sheetName val="UV_1019"/>
      <sheetName val="YTD_Resurts19"/>
      <sheetName val="TRF_15019"/>
      <sheetName val="Material_Bpn_jul'0719"/>
      <sheetName val="IMPUT_PENERIMAAN_BULK_WB19"/>
      <sheetName val="van_khuon19"/>
      <sheetName val="U2_219"/>
      <sheetName val="LINK_MOR19"/>
      <sheetName val="LINK_GAP19"/>
      <sheetName val="General_Info19"/>
      <sheetName val="Cost_Summary19"/>
      <sheetName val="SK_HTM19"/>
      <sheetName val="Entry__HTM19"/>
      <sheetName val="Cost_Analysis19"/>
      <sheetName val="Scenarios_and_Sensitivities20"/>
      <sheetName val="Global_Assumptions20"/>
      <sheetName val="F_2_WIP_CKP19"/>
      <sheetName val="F_2_1_CKP19"/>
      <sheetName val="1541020-House_Loan19"/>
      <sheetName val="RMS_FUNGSIONAL19"/>
      <sheetName val="RMS_-_STR_(2)19"/>
      <sheetName val="Permanent_info26"/>
      <sheetName val="Depreciation_&amp;_Peny_26"/>
      <sheetName val="PPh_21_Recon26"/>
      <sheetName val="fiscal_depr(E)26"/>
      <sheetName val="A_u_g26"/>
      <sheetName val="J_u_l26"/>
      <sheetName val="O_c_t26"/>
      <sheetName val="A_p_r26"/>
      <sheetName val="M_a_y26"/>
      <sheetName val="S_e_p26"/>
      <sheetName val="00_received_in_0126"/>
      <sheetName val="F_e_b26"/>
      <sheetName val="Per_GL_J_a_n26"/>
      <sheetName val="J_u_n26"/>
      <sheetName val="M_a_r26"/>
      <sheetName val="C1_NOV26"/>
      <sheetName val="jurnal-audit_226"/>
      <sheetName val="EXT_B326"/>
      <sheetName val="B2_126"/>
      <sheetName val="Main_table26"/>
      <sheetName val="Data_Per_wilayah_Vin_Code_20026"/>
      <sheetName val="Data_Per_wilayah26"/>
      <sheetName val="Print_AR26"/>
      <sheetName val="INDIRECT_DETAIL25"/>
      <sheetName val="DIRECT_COST25"/>
      <sheetName val="E4_1d26"/>
      <sheetName val="Prog_Imbalan26"/>
      <sheetName val="DES_0226"/>
      <sheetName val="Buku_Besar_126"/>
      <sheetName val="Pg7_426"/>
      <sheetName val="analisa_L-K26"/>
      <sheetName val="data_slip26"/>
      <sheetName val="Template_26"/>
      <sheetName val="jul05_ok25"/>
      <sheetName val="sept_05_dd25"/>
      <sheetName val="VAT_out26"/>
      <sheetName val="Danamon_LK26"/>
      <sheetName val="&quot;Outstanding_SO&quot;26"/>
      <sheetName val="Tax_Rate25"/>
      <sheetName val="SAP_PbT25"/>
      <sheetName val="TAX_SUMMARY26"/>
      <sheetName val="BSHO_Report25"/>
      <sheetName val="Check_Sheet25"/>
      <sheetName val="PLHO_Report25"/>
      <sheetName val="DFR_CT25"/>
      <sheetName val="Mkt_Total_by_Cat_B$25"/>
      <sheetName val="Mkt_Total_by_Cat_US$25"/>
      <sheetName val="N_Lead25"/>
      <sheetName val="N_3_125"/>
      <sheetName val="N_825"/>
      <sheetName val="N_925"/>
      <sheetName val="Assumption_&amp;_Result25"/>
      <sheetName val="Dec_08_-_Jan_09_(2)25"/>
      <sheetName val="AA_1_BNI25"/>
      <sheetName val="I_4_1_(2)25"/>
      <sheetName val="Hay_Guide_Charts_Notes25"/>
      <sheetName val="trf_ns_0425"/>
      <sheetName val="SL1006_(IDR)25"/>
      <sheetName val="trf_multiple25"/>
      <sheetName val="4_1_Placement_w_o_b25"/>
      <sheetName val="tabel_perkiraan25"/>
      <sheetName val="trfakt_sgl25"/>
      <sheetName val="trf_multiple_dnrks25"/>
      <sheetName val="SL1006_(VLS)25"/>
      <sheetName val="Irregular_Income25"/>
      <sheetName val="FE-1770_P125"/>
      <sheetName val="Benefit_Factors25"/>
      <sheetName val="Marshal_(2)25"/>
      <sheetName val="KKP_2125"/>
      <sheetName val="tabel_masa_kerja25"/>
      <sheetName val="new_IFS_format25"/>
      <sheetName val="Art_2325"/>
      <sheetName val="MTD_Results25"/>
      <sheetName val="YTD_Results25"/>
      <sheetName val="A3-Dec_2012-ALN25"/>
      <sheetName val="chiet_tinh23"/>
      <sheetName val="NB_UNIT325"/>
      <sheetName val="Customize_Your_Purchase_Order23"/>
      <sheetName val="9E1_322"/>
      <sheetName val="1195_B122"/>
      <sheetName val="mgr_&amp;_staff25"/>
      <sheetName val="ShareCapital_25"/>
      <sheetName val="Level_1_&amp;_223"/>
      <sheetName val="JAN_200123"/>
      <sheetName val="Trading_Statement23"/>
      <sheetName val="Rincian_Iuran23"/>
      <sheetName val="Data_Rekon23"/>
      <sheetName val="Premi_Iuran23"/>
      <sheetName val="Slide_2222"/>
      <sheetName val="Data_WP22"/>
      <sheetName val="NY_ADMIN22"/>
      <sheetName val="SPI_GMBH22"/>
      <sheetName val="FA_sd_APRIL_0722"/>
      <sheetName val="tabel_nilai23"/>
      <sheetName val="AA_1_1_BNI23"/>
      <sheetName val="_SAF_0220"/>
      <sheetName val="UV_1020"/>
      <sheetName val="YTD_Resurts20"/>
      <sheetName val="TRF_15020"/>
      <sheetName val="Material_Bpn_jul'0720"/>
      <sheetName val="IMPUT_PENERIMAAN_BULK_WB20"/>
      <sheetName val="van_khuon20"/>
      <sheetName val="U2_220"/>
      <sheetName val="LINK_MOR20"/>
      <sheetName val="LINK_GAP20"/>
      <sheetName val="General_Info20"/>
      <sheetName val="Cost_Summary20"/>
      <sheetName val="SK_HTM20"/>
      <sheetName val="Entry__HTM20"/>
      <sheetName val="Cost_Analysis20"/>
      <sheetName val="Scenarios_and_Sensitivities21"/>
      <sheetName val="Global_Assumptions21"/>
      <sheetName val="F_2_WIP_CKP20"/>
      <sheetName val="F_2_1_CKP20"/>
      <sheetName val="1541020-House_Loan20"/>
      <sheetName val="RMS_FUNGSIONAL20"/>
      <sheetName val="RMS_-_STR_(2)20"/>
      <sheetName val="BPR"/>
      <sheetName val="TELDEP-RP"/>
      <sheetName val="Table Array"/>
      <sheetName val="KKP"/>
      <sheetName val="PPh_2p³_x0008__x0018_"/>
      <sheetName val="master (2)"/>
      <sheetName val="shw03"/>
      <sheetName val="本体"/>
      <sheetName val="L_23"/>
      <sheetName val="LPP-2"/>
      <sheetName val="ISJAN02"/>
      <sheetName val="BSJLWJAN02(1)"/>
      <sheetName val="COPSJAN02"/>
      <sheetName val="DETAILS"/>
      <sheetName val="DETAILSJL"/>
      <sheetName val="FAJAN02"/>
      <sheetName val="ISACTUSD"/>
      <sheetName val="BUDGETCON"/>
      <sheetName val="ISCLJAN02"/>
      <sheetName val="ISACT"/>
      <sheetName val="ISUSD"/>
      <sheetName val="BUDGETJL"/>
      <sheetName val="BUDGETJLM"/>
      <sheetName val="MENU1"/>
      <sheetName val="Sheet5"/>
      <sheetName val="Dec 08 - Jan 09"/>
      <sheetName val="Abs Jun"/>
      <sheetName val="ABSEN JUN s.d JUL'10"/>
      <sheetName val="abs Apr 10"/>
      <sheetName val="OT Apr 10"/>
      <sheetName val="PHL (3)"/>
      <sheetName val="412src2"/>
      <sheetName val="rekap aset"/>
      <sheetName val="anl-2"/>
      <sheetName val="Bdown"/>
      <sheetName val="BOQBAP"/>
      <sheetName val="Ws Jul-2004"/>
      <sheetName val="REKAP"/>
      <sheetName val="mut_mei"/>
      <sheetName val="txfyb"/>
      <sheetName val="lrjsb"/>
      <sheetName val="zjfyb"/>
      <sheetName val="jcsjb"/>
      <sheetName val="zjsyb"/>
      <sheetName val="cbfyb"/>
      <sheetName val="ldzjb"/>
      <sheetName val="CA"/>
      <sheetName val="CA-O7"/>
      <sheetName val="DATA BANK"/>
      <sheetName val="O4_CA"/>
      <sheetName val="O5_IBA"/>
      <sheetName val="Kode Rek PJA"/>
      <sheetName val="FO"/>
      <sheetName val="FF-3"/>
      <sheetName val="To Generate"/>
      <sheetName val="Bahan.BQ"/>
      <sheetName val="CBD"/>
      <sheetName val="kode transaksi"/>
      <sheetName val="FRN"/>
      <sheetName val="fiscal depr_E_"/>
      <sheetName val="VR-Rev"/>
      <sheetName val="VR_Rev"/>
      <sheetName val="RK1"/>
      <sheetName val="AN_Input"/>
      <sheetName val="Module2"/>
      <sheetName val="Income Statement_VDF"/>
      <sheetName val="Summary Page_VDF"/>
      <sheetName val="Invested capital_VDF"/>
      <sheetName val="NOPAT_VDF"/>
      <sheetName val="DCF_VDF"/>
      <sheetName val="WACC_VDF"/>
      <sheetName val="PV of Op Leases_VDF"/>
      <sheetName val="DPL3Qytd"/>
      <sheetName val="DPL3Q"/>
      <sheetName val="all ar"/>
      <sheetName val="A-lr pabrik"/>
      <sheetName val="F-19.2"/>
      <sheetName val="AR"/>
      <sheetName val="Telin SG-HK Sales transaction"/>
      <sheetName val="Telin SG-HKPurchase transaction"/>
      <sheetName val="SE"/>
      <sheetName val="worksheet"/>
      <sheetName val="trf 7 jht"/>
      <sheetName val="PL (MONTHLY)"/>
      <sheetName val="Component cost"/>
      <sheetName val="FOIL"/>
      <sheetName val="pcQueryData"/>
      <sheetName val="_pcSlicerSheet"/>
      <sheetName val="_pcSlicerSheet1"/>
      <sheetName val="_pcSlicerSheet2"/>
      <sheetName val="_pcSlicerSheet3"/>
      <sheetName val="_pcSlicerSheet4"/>
      <sheetName val="_pcSlicerSheet5"/>
      <sheetName val="Price"/>
      <sheetName val="Permanent_info35"/>
      <sheetName val="Depreciation_&amp;_Peny_35"/>
      <sheetName val="PPh_21_Recon35"/>
      <sheetName val="fiscal_depr(E)35"/>
      <sheetName val="A_u_g35"/>
      <sheetName val="J_u_l35"/>
      <sheetName val="O_c_t35"/>
      <sheetName val="A_p_r35"/>
      <sheetName val="M_a_y35"/>
      <sheetName val="S_e_p35"/>
      <sheetName val="00_received_in_0135"/>
      <sheetName val="F_e_b35"/>
      <sheetName val="Per_GL_J_a_n35"/>
      <sheetName val="J_u_n35"/>
      <sheetName val="M_a_r35"/>
      <sheetName val="C1_NOV35"/>
      <sheetName val="jurnal-audit_235"/>
      <sheetName val="EXT_B335"/>
      <sheetName val="B2_135"/>
      <sheetName val="Main_table35"/>
      <sheetName val="Data_Per_wilayah_Vin_Code_20035"/>
      <sheetName val="Data_Per_wilayah35"/>
      <sheetName val="Print_AR35"/>
      <sheetName val="INDIRECT_DETAIL34"/>
      <sheetName val="DIRECT_COST34"/>
      <sheetName val="E4_1d35"/>
      <sheetName val="Prog_Imbalan35"/>
      <sheetName val="DES_0235"/>
      <sheetName val="Buku_Besar_135"/>
      <sheetName val="Pg7_435"/>
      <sheetName val="analisa_L-K35"/>
      <sheetName val="data_slip35"/>
      <sheetName val="Template_35"/>
      <sheetName val="jul05_ok34"/>
      <sheetName val="sept_05_dd34"/>
      <sheetName val="VAT_out35"/>
      <sheetName val="Danamon_LK35"/>
      <sheetName val="&quot;Outstanding_SO&quot;35"/>
      <sheetName val="Tax_Rate34"/>
      <sheetName val="SAP_PbT34"/>
      <sheetName val="TAX_SUMMARY35"/>
      <sheetName val="BSHO_Report34"/>
      <sheetName val="Check_Sheet34"/>
      <sheetName val="PLHO_Report34"/>
      <sheetName val="DFR_CT34"/>
      <sheetName val="Mkt_Total_by_Cat_B$34"/>
      <sheetName val="Mkt_Total_by_Cat_US$34"/>
      <sheetName val="N_Lead34"/>
      <sheetName val="N_3_134"/>
      <sheetName val="N_834"/>
      <sheetName val="N_934"/>
      <sheetName val="Assumption_&amp;_Result34"/>
      <sheetName val="Dec_08_-_Jan_09_(2)34"/>
      <sheetName val="AA_1_BNI34"/>
      <sheetName val="I_4_1_(2)34"/>
      <sheetName val="Hay_Guide_Charts_Notes34"/>
      <sheetName val="trf_ns_0434"/>
      <sheetName val="SL1006_(IDR)34"/>
      <sheetName val="trf_multiple34"/>
      <sheetName val="4_1_Placement_w_o_b34"/>
      <sheetName val="tabel_perkiraan34"/>
      <sheetName val="trfakt_sgl34"/>
      <sheetName val="trf_multiple_dnrks34"/>
      <sheetName val="SL1006_(VLS)34"/>
      <sheetName val="Irregular_Income34"/>
      <sheetName val="FE-1770_P134"/>
      <sheetName val="Benefit_Factors34"/>
      <sheetName val="Marshal_(2)34"/>
      <sheetName val="KKP_2134"/>
      <sheetName val="tabel_masa_kerja34"/>
      <sheetName val="new_IFS_format34"/>
      <sheetName val="Art_2334"/>
      <sheetName val="MTD_Results34"/>
      <sheetName val="YTD_Results34"/>
      <sheetName val="A3-Dec_2012-ALN34"/>
      <sheetName val="chiet_tinh32"/>
      <sheetName val="NB_UNIT334"/>
      <sheetName val="Customize_Your_Purchase_Order32"/>
      <sheetName val="9E1_331"/>
      <sheetName val="1195_B131"/>
      <sheetName val="mgr_&amp;_staff34"/>
      <sheetName val="ShareCapital_34"/>
      <sheetName val="Level_1_&amp;_232"/>
      <sheetName val="JAN_200132"/>
      <sheetName val="Trading_Statement32"/>
      <sheetName val="Rincian_Iuran32"/>
      <sheetName val="Data_Rekon32"/>
      <sheetName val="Premi_Iuran32"/>
      <sheetName val="Slide_2231"/>
      <sheetName val="Data_WP31"/>
      <sheetName val="NY_ADMIN31"/>
      <sheetName val="SPI_GMBH31"/>
      <sheetName val="FA_sd_APRIL_0731"/>
      <sheetName val="tabel_nilai32"/>
      <sheetName val="AA_1_1_BNI32"/>
      <sheetName val="_SAF_0229"/>
      <sheetName val="UV_1029"/>
      <sheetName val="YTD_Resurts29"/>
      <sheetName val="TRF_15029"/>
      <sheetName val="Material_Bpn_jul'0729"/>
      <sheetName val="IMPUT_PENERIMAAN_BULK_WB29"/>
      <sheetName val="van_khuon29"/>
      <sheetName val="U2_229"/>
      <sheetName val="LINK_MOR29"/>
      <sheetName val="LINK_GAP29"/>
      <sheetName val="General_Info29"/>
      <sheetName val="Cost_Summary29"/>
      <sheetName val="SK_HTM29"/>
      <sheetName val="Entry__HTM29"/>
      <sheetName val="Cost_Analysis29"/>
      <sheetName val="Scenarios_and_Sensitivities30"/>
      <sheetName val="Global_Assumptions30"/>
      <sheetName val="F_2_WIP_CKP29"/>
      <sheetName val="F_2_1_CKP29"/>
      <sheetName val="1541020-House_Loan29"/>
      <sheetName val="RMS_FUNGSIONAL29"/>
      <sheetName val="RMS_-_STR_(2)29"/>
      <sheetName val="LIST__MESIN8"/>
      <sheetName val="MAST_PROD8"/>
      <sheetName val="LIS__PAKAI8"/>
      <sheetName val="PART_&amp;_MAINT_8"/>
      <sheetName val="STD__COST8"/>
      <sheetName val="movement&amp;add_test8"/>
      <sheetName val="A_4_28"/>
      <sheetName val="A_4_38"/>
      <sheetName val="Letter_Form8"/>
      <sheetName val="Sales_Report_MKTG8"/>
      <sheetName val="U-3_1_1_telephone8"/>
      <sheetName val="corp_tax8"/>
      <sheetName val="HPP_PER_BULAN8"/>
      <sheetName val="Finance_Projection-078"/>
      <sheetName val="ah_sanitary8"/>
      <sheetName val="03_Detailed8"/>
      <sheetName val="01_Bid_Price_summary8"/>
      <sheetName val="Permanent_info27"/>
      <sheetName val="Depreciation_&amp;_Peny_27"/>
      <sheetName val="PPh_21_Recon27"/>
      <sheetName val="fiscal_depr(E)27"/>
      <sheetName val="A_u_g27"/>
      <sheetName val="J_u_l27"/>
      <sheetName val="O_c_t27"/>
      <sheetName val="A_p_r27"/>
      <sheetName val="M_a_y27"/>
      <sheetName val="S_e_p27"/>
      <sheetName val="00_received_in_0127"/>
      <sheetName val="F_e_b27"/>
      <sheetName val="Per_GL_J_a_n27"/>
      <sheetName val="J_u_n27"/>
      <sheetName val="M_a_r27"/>
      <sheetName val="C1_NOV27"/>
      <sheetName val="jurnal-audit_227"/>
      <sheetName val="EXT_B327"/>
      <sheetName val="B2_127"/>
      <sheetName val="Main_table27"/>
      <sheetName val="Data_Per_wilayah_Vin_Code_20027"/>
      <sheetName val="Data_Per_wilayah27"/>
      <sheetName val="Print_AR27"/>
      <sheetName val="INDIRECT_DETAIL26"/>
      <sheetName val="DIRECT_COST26"/>
      <sheetName val="E4_1d27"/>
      <sheetName val="Prog_Imbalan27"/>
      <sheetName val="DES_0227"/>
      <sheetName val="Buku_Besar_127"/>
      <sheetName val="Pg7_427"/>
      <sheetName val="analisa_L-K27"/>
      <sheetName val="data_slip27"/>
      <sheetName val="Template_27"/>
      <sheetName val="jul05_ok26"/>
      <sheetName val="sept_05_dd26"/>
      <sheetName val="VAT_out27"/>
      <sheetName val="Danamon_LK27"/>
      <sheetName val="&quot;Outstanding_SO&quot;27"/>
      <sheetName val="Tax_Rate26"/>
      <sheetName val="SAP_PbT26"/>
      <sheetName val="TAX_SUMMARY27"/>
      <sheetName val="BSHO_Report26"/>
      <sheetName val="Check_Sheet26"/>
      <sheetName val="PLHO_Report26"/>
      <sheetName val="DFR_CT26"/>
      <sheetName val="Mkt_Total_by_Cat_B$26"/>
      <sheetName val="Mkt_Total_by_Cat_US$26"/>
      <sheetName val="N_Lead26"/>
      <sheetName val="N_3_126"/>
      <sheetName val="N_826"/>
      <sheetName val="N_926"/>
      <sheetName val="Assumption_&amp;_Result26"/>
      <sheetName val="Dec_08_-_Jan_09_(2)26"/>
      <sheetName val="AA_1_BNI26"/>
      <sheetName val="I_4_1_(2)26"/>
      <sheetName val="Hay_Guide_Charts_Notes26"/>
      <sheetName val="trf_ns_0426"/>
      <sheetName val="SL1006_(IDR)26"/>
      <sheetName val="trf_multiple26"/>
      <sheetName val="4_1_Placement_w_o_b26"/>
      <sheetName val="tabel_perkiraan26"/>
      <sheetName val="trfakt_sgl26"/>
      <sheetName val="trf_multiple_dnrks26"/>
      <sheetName val="SL1006_(VLS)26"/>
      <sheetName val="Irregular_Income26"/>
      <sheetName val="FE-1770_P126"/>
      <sheetName val="Benefit_Factors26"/>
      <sheetName val="Marshal_(2)26"/>
      <sheetName val="KKP_2126"/>
      <sheetName val="tabel_masa_kerja26"/>
      <sheetName val="new_IFS_format26"/>
      <sheetName val="Art_2326"/>
      <sheetName val="MTD_Results26"/>
      <sheetName val="YTD_Results26"/>
      <sheetName val="A3-Dec_2012-ALN26"/>
      <sheetName val="chiet_tinh24"/>
      <sheetName val="NB_UNIT326"/>
      <sheetName val="Customize_Your_Purchase_Order24"/>
      <sheetName val="9E1_323"/>
      <sheetName val="1195_B123"/>
      <sheetName val="mgr_&amp;_staff26"/>
      <sheetName val="ShareCapital_26"/>
      <sheetName val="Level_1_&amp;_224"/>
      <sheetName val="JAN_200124"/>
      <sheetName val="Trading_Statement24"/>
      <sheetName val="Rincian_Iuran24"/>
      <sheetName val="Data_Rekon24"/>
      <sheetName val="Premi_Iuran24"/>
      <sheetName val="Slide_2223"/>
      <sheetName val="Data_WP23"/>
      <sheetName val="NY_ADMIN23"/>
      <sheetName val="SPI_GMBH23"/>
      <sheetName val="FA_sd_APRIL_0723"/>
      <sheetName val="tabel_nilai24"/>
      <sheetName val="AA_1_1_BNI24"/>
      <sheetName val="_SAF_0221"/>
      <sheetName val="UV_1021"/>
      <sheetName val="YTD_Resurts21"/>
      <sheetName val="TRF_15021"/>
      <sheetName val="Material_Bpn_jul'0721"/>
      <sheetName val="IMPUT_PENERIMAAN_BULK_WB21"/>
      <sheetName val="van_khuon21"/>
      <sheetName val="U2_221"/>
      <sheetName val="LINK_MOR21"/>
      <sheetName val="LINK_GAP21"/>
      <sheetName val="General_Info21"/>
      <sheetName val="Cost_Summary21"/>
      <sheetName val="SK_HTM21"/>
      <sheetName val="Entry__HTM21"/>
      <sheetName val="Cost_Analysis21"/>
      <sheetName val="Scenarios_and_Sensitivities22"/>
      <sheetName val="Global_Assumptions22"/>
      <sheetName val="F_2_WIP_CKP21"/>
      <sheetName val="F_2_1_CKP21"/>
      <sheetName val="1541020-House_Loan21"/>
      <sheetName val="RMS_FUNGSIONAL21"/>
      <sheetName val="RMS_-_STR_(2)21"/>
      <sheetName val="LIST__MESIN"/>
      <sheetName val="MAST_PROD"/>
      <sheetName val="LIS__PAKAI"/>
      <sheetName val="PART_&amp;_MAINT_"/>
      <sheetName val="STD__COST"/>
      <sheetName val="A_4_2"/>
      <sheetName val="A_4_3"/>
      <sheetName val="Letter_Form"/>
      <sheetName val="Sales_Report_MKTG"/>
      <sheetName val="U-3_1_1_telephone"/>
      <sheetName val="corp_tax"/>
      <sheetName val="Finance_Projection-07"/>
      <sheetName val="ah_sanitary"/>
      <sheetName val="03_Detailed"/>
      <sheetName val="01_Bid_Price_summary"/>
      <sheetName val="Permanent_info28"/>
      <sheetName val="Depreciation_&amp;_Peny_28"/>
      <sheetName val="PPh_21_Recon28"/>
      <sheetName val="fiscal_depr(E)28"/>
      <sheetName val="A_u_g28"/>
      <sheetName val="J_u_l28"/>
      <sheetName val="O_c_t28"/>
      <sheetName val="A_p_r28"/>
      <sheetName val="M_a_y28"/>
      <sheetName val="S_e_p28"/>
      <sheetName val="00_received_in_0128"/>
      <sheetName val="F_e_b28"/>
      <sheetName val="Per_GL_J_a_n28"/>
      <sheetName val="J_u_n28"/>
      <sheetName val="M_a_r28"/>
      <sheetName val="C1_NOV28"/>
      <sheetName val="jurnal-audit_228"/>
      <sheetName val="EXT_B328"/>
      <sheetName val="B2_128"/>
      <sheetName val="Main_table28"/>
      <sheetName val="Data_Per_wilayah_Vin_Code_20028"/>
      <sheetName val="Data_Per_wilayah28"/>
      <sheetName val="Print_AR28"/>
      <sheetName val="INDIRECT_DETAIL27"/>
      <sheetName val="DIRECT_COST27"/>
      <sheetName val="E4_1d28"/>
      <sheetName val="Prog_Imbalan28"/>
      <sheetName val="DES_0228"/>
      <sheetName val="Buku_Besar_128"/>
      <sheetName val="Pg7_428"/>
      <sheetName val="analisa_L-K28"/>
      <sheetName val="data_slip28"/>
      <sheetName val="Template_28"/>
      <sheetName val="jul05_ok27"/>
      <sheetName val="sept_05_dd27"/>
      <sheetName val="VAT_out28"/>
      <sheetName val="Danamon_LK28"/>
      <sheetName val="&quot;Outstanding_SO&quot;28"/>
      <sheetName val="Tax_Rate27"/>
      <sheetName val="SAP_PbT27"/>
      <sheetName val="TAX_SUMMARY28"/>
      <sheetName val="BSHO_Report27"/>
      <sheetName val="Check_Sheet27"/>
      <sheetName val="PLHO_Report27"/>
      <sheetName val="DFR_CT27"/>
      <sheetName val="Mkt_Total_by_Cat_B$27"/>
      <sheetName val="Mkt_Total_by_Cat_US$27"/>
      <sheetName val="N_Lead27"/>
      <sheetName val="N_3_127"/>
      <sheetName val="N_827"/>
      <sheetName val="N_927"/>
      <sheetName val="Assumption_&amp;_Result27"/>
      <sheetName val="Dec_08_-_Jan_09_(2)27"/>
      <sheetName val="AA_1_BNI27"/>
      <sheetName val="I_4_1_(2)27"/>
      <sheetName val="Hay_Guide_Charts_Notes27"/>
      <sheetName val="trf_ns_0427"/>
      <sheetName val="SL1006_(IDR)27"/>
      <sheetName val="trf_multiple27"/>
      <sheetName val="4_1_Placement_w_o_b27"/>
      <sheetName val="tabel_perkiraan27"/>
      <sheetName val="trfakt_sgl27"/>
      <sheetName val="trf_multiple_dnrks27"/>
      <sheetName val="SL1006_(VLS)27"/>
      <sheetName val="Irregular_Income27"/>
      <sheetName val="FE-1770_P127"/>
      <sheetName val="Benefit_Factors27"/>
      <sheetName val="Marshal_(2)27"/>
      <sheetName val="KKP_2127"/>
      <sheetName val="tabel_masa_kerja27"/>
      <sheetName val="new_IFS_format27"/>
      <sheetName val="Art_2327"/>
      <sheetName val="MTD_Results27"/>
      <sheetName val="YTD_Results27"/>
      <sheetName val="A3-Dec_2012-ALN27"/>
      <sheetName val="chiet_tinh25"/>
      <sheetName val="NB_UNIT327"/>
      <sheetName val="Customize_Your_Purchase_Order25"/>
      <sheetName val="9E1_324"/>
      <sheetName val="1195_B124"/>
      <sheetName val="mgr_&amp;_staff27"/>
      <sheetName val="ShareCapital_27"/>
      <sheetName val="Level_1_&amp;_225"/>
      <sheetName val="JAN_200125"/>
      <sheetName val="Trading_Statement25"/>
      <sheetName val="Rincian_Iuran25"/>
      <sheetName val="Data_Rekon25"/>
      <sheetName val="Premi_Iuran25"/>
      <sheetName val="Slide_2224"/>
      <sheetName val="Data_WP24"/>
      <sheetName val="NY_ADMIN24"/>
      <sheetName val="SPI_GMBH24"/>
      <sheetName val="FA_sd_APRIL_0724"/>
      <sheetName val="tabel_nilai25"/>
      <sheetName val="AA_1_1_BNI25"/>
      <sheetName val="_SAF_0222"/>
      <sheetName val="UV_1022"/>
      <sheetName val="YTD_Resurts22"/>
      <sheetName val="TRF_15022"/>
      <sheetName val="Material_Bpn_jul'0722"/>
      <sheetName val="IMPUT_PENERIMAAN_BULK_WB22"/>
      <sheetName val="van_khuon22"/>
      <sheetName val="U2_222"/>
      <sheetName val="LINK_MOR22"/>
      <sheetName val="LINK_GAP22"/>
      <sheetName val="General_Info22"/>
      <sheetName val="Cost_Summary22"/>
      <sheetName val="SK_HTM22"/>
      <sheetName val="Entry__HTM22"/>
      <sheetName val="Cost_Analysis22"/>
      <sheetName val="Scenarios_and_Sensitivities23"/>
      <sheetName val="Global_Assumptions23"/>
      <sheetName val="F_2_WIP_CKP22"/>
      <sheetName val="F_2_1_CKP22"/>
      <sheetName val="1541020-House_Loan22"/>
      <sheetName val="RMS_FUNGSIONAL22"/>
      <sheetName val="RMS_-_STR_(2)22"/>
      <sheetName val="LIST__MESIN1"/>
      <sheetName val="MAST_PROD1"/>
      <sheetName val="LIS__PAKAI1"/>
      <sheetName val="PART_&amp;_MAINT_1"/>
      <sheetName val="STD__COST1"/>
      <sheetName val="A_4_21"/>
      <sheetName val="A_4_31"/>
      <sheetName val="Letter_Form1"/>
      <sheetName val="Sales_Report_MKTG1"/>
      <sheetName val="U-3_1_1_telephone1"/>
      <sheetName val="corp_tax1"/>
      <sheetName val="Finance_Projection-071"/>
      <sheetName val="ah_sanitary1"/>
      <sheetName val="03_Detailed1"/>
      <sheetName val="01_Bid_Price_summary1"/>
      <sheetName val="Permanent_info30"/>
      <sheetName val="Depreciation_&amp;_Peny_30"/>
      <sheetName val="PPh_21_Recon30"/>
      <sheetName val="fiscal_depr(E)30"/>
      <sheetName val="A_u_g30"/>
      <sheetName val="J_u_l30"/>
      <sheetName val="O_c_t30"/>
      <sheetName val="A_p_r30"/>
      <sheetName val="M_a_y30"/>
      <sheetName val="S_e_p30"/>
      <sheetName val="00_received_in_0130"/>
      <sheetName val="F_e_b30"/>
      <sheetName val="Per_GL_J_a_n30"/>
      <sheetName val="J_u_n30"/>
      <sheetName val="M_a_r30"/>
      <sheetName val="C1_NOV30"/>
      <sheetName val="jurnal-audit_230"/>
      <sheetName val="EXT_B330"/>
      <sheetName val="B2_130"/>
      <sheetName val="Main_table30"/>
      <sheetName val="Data_Per_wilayah_Vin_Code_20030"/>
      <sheetName val="Data_Per_wilayah30"/>
      <sheetName val="Print_AR30"/>
      <sheetName val="INDIRECT_DETAIL29"/>
      <sheetName val="DIRECT_COST29"/>
      <sheetName val="E4_1d30"/>
      <sheetName val="Prog_Imbalan30"/>
      <sheetName val="DES_0230"/>
      <sheetName val="Buku_Besar_130"/>
      <sheetName val="Pg7_430"/>
      <sheetName val="analisa_L-K30"/>
      <sheetName val="data_slip30"/>
      <sheetName val="Template_30"/>
      <sheetName val="jul05_ok29"/>
      <sheetName val="sept_05_dd29"/>
      <sheetName val="VAT_out30"/>
      <sheetName val="Danamon_LK30"/>
      <sheetName val="&quot;Outstanding_SO&quot;30"/>
      <sheetName val="Tax_Rate29"/>
      <sheetName val="SAP_PbT29"/>
      <sheetName val="TAX_SUMMARY30"/>
      <sheetName val="BSHO_Report29"/>
      <sheetName val="Check_Sheet29"/>
      <sheetName val="PLHO_Report29"/>
      <sheetName val="DFR_CT29"/>
      <sheetName val="Mkt_Total_by_Cat_B$29"/>
      <sheetName val="Mkt_Total_by_Cat_US$29"/>
      <sheetName val="N_Lead29"/>
      <sheetName val="N_3_129"/>
      <sheetName val="N_829"/>
      <sheetName val="N_929"/>
      <sheetName val="Assumption_&amp;_Result29"/>
      <sheetName val="Dec_08_-_Jan_09_(2)29"/>
      <sheetName val="AA_1_BNI29"/>
      <sheetName val="I_4_1_(2)29"/>
      <sheetName val="Hay_Guide_Charts_Notes29"/>
      <sheetName val="trf_ns_0429"/>
      <sheetName val="SL1006_(IDR)29"/>
      <sheetName val="trf_multiple29"/>
      <sheetName val="4_1_Placement_w_o_b29"/>
      <sheetName val="tabel_perkiraan29"/>
      <sheetName val="trfakt_sgl29"/>
      <sheetName val="trf_multiple_dnrks29"/>
      <sheetName val="SL1006_(VLS)29"/>
      <sheetName val="Irregular_Income29"/>
      <sheetName val="FE-1770_P129"/>
      <sheetName val="Benefit_Factors29"/>
      <sheetName val="Marshal_(2)29"/>
      <sheetName val="KKP_2129"/>
      <sheetName val="tabel_masa_kerja29"/>
      <sheetName val="new_IFS_format29"/>
      <sheetName val="Art_2329"/>
      <sheetName val="MTD_Results29"/>
      <sheetName val="YTD_Results29"/>
      <sheetName val="A3-Dec_2012-ALN29"/>
      <sheetName val="chiet_tinh27"/>
      <sheetName val="NB_UNIT329"/>
      <sheetName val="Customize_Your_Purchase_Order27"/>
      <sheetName val="9E1_326"/>
      <sheetName val="1195_B126"/>
      <sheetName val="mgr_&amp;_staff29"/>
      <sheetName val="ShareCapital_29"/>
      <sheetName val="Level_1_&amp;_227"/>
      <sheetName val="JAN_200127"/>
      <sheetName val="Trading_Statement27"/>
      <sheetName val="Rincian_Iuran27"/>
      <sheetName val="Data_Rekon27"/>
      <sheetName val="Premi_Iuran27"/>
      <sheetName val="Slide_2226"/>
      <sheetName val="Data_WP26"/>
      <sheetName val="NY_ADMIN26"/>
      <sheetName val="SPI_GMBH26"/>
      <sheetName val="FA_sd_APRIL_0726"/>
      <sheetName val="tabel_nilai27"/>
      <sheetName val="AA_1_1_BNI27"/>
      <sheetName val="_SAF_0224"/>
      <sheetName val="UV_1024"/>
      <sheetName val="YTD_Resurts24"/>
      <sheetName val="TRF_15024"/>
      <sheetName val="Material_Bpn_jul'0724"/>
      <sheetName val="IMPUT_PENERIMAAN_BULK_WB24"/>
      <sheetName val="van_khuon24"/>
      <sheetName val="U2_224"/>
      <sheetName val="LINK_MOR24"/>
      <sheetName val="LINK_GAP24"/>
      <sheetName val="General_Info24"/>
      <sheetName val="Cost_Summary24"/>
      <sheetName val="SK_HTM24"/>
      <sheetName val="Entry__HTM24"/>
      <sheetName val="Cost_Analysis24"/>
      <sheetName val="Scenarios_and_Sensitivities25"/>
      <sheetName val="Global_Assumptions25"/>
      <sheetName val="F_2_WIP_CKP24"/>
      <sheetName val="F_2_1_CKP24"/>
      <sheetName val="1541020-House_Loan24"/>
      <sheetName val="RMS_FUNGSIONAL24"/>
      <sheetName val="RMS_-_STR_(2)24"/>
      <sheetName val="LIST__MESIN3"/>
      <sheetName val="MAST_PROD3"/>
      <sheetName val="LIS__PAKAI3"/>
      <sheetName val="PART_&amp;_MAINT_3"/>
      <sheetName val="STD__COST3"/>
      <sheetName val="movement&amp;add_test3"/>
      <sheetName val="A_4_23"/>
      <sheetName val="A_4_33"/>
      <sheetName val="Letter_Form3"/>
      <sheetName val="Sales_Report_MKTG3"/>
      <sheetName val="U-3_1_1_telephone3"/>
      <sheetName val="corp_tax3"/>
      <sheetName val="HPP_PER_BULAN3"/>
      <sheetName val="Finance_Projection-073"/>
      <sheetName val="ah_sanitary3"/>
      <sheetName val="03_Detailed3"/>
      <sheetName val="01_Bid_Price_summary3"/>
      <sheetName val="Permanent_info29"/>
      <sheetName val="Depreciation_&amp;_Peny_29"/>
      <sheetName val="PPh_21_Recon29"/>
      <sheetName val="fiscal_depr(E)29"/>
      <sheetName val="A_u_g29"/>
      <sheetName val="J_u_l29"/>
      <sheetName val="O_c_t29"/>
      <sheetName val="A_p_r29"/>
      <sheetName val="M_a_y29"/>
      <sheetName val="S_e_p29"/>
      <sheetName val="00_received_in_0129"/>
      <sheetName val="F_e_b29"/>
      <sheetName val="Per_GL_J_a_n29"/>
      <sheetName val="J_u_n29"/>
      <sheetName val="M_a_r29"/>
      <sheetName val="C1_NOV29"/>
      <sheetName val="jurnal-audit_229"/>
      <sheetName val="EXT_B329"/>
      <sheetName val="B2_129"/>
      <sheetName val="Main_table29"/>
      <sheetName val="Data_Per_wilayah_Vin_Code_20029"/>
      <sheetName val="Data_Per_wilayah29"/>
      <sheetName val="Print_AR29"/>
      <sheetName val="INDIRECT_DETAIL28"/>
      <sheetName val="DIRECT_COST28"/>
      <sheetName val="E4_1d29"/>
      <sheetName val="Prog_Imbalan29"/>
      <sheetName val="DES_0229"/>
      <sheetName val="Buku_Besar_129"/>
      <sheetName val="Pg7_429"/>
      <sheetName val="analisa_L-K29"/>
      <sheetName val="data_slip29"/>
      <sheetName val="Template_29"/>
      <sheetName val="jul05_ok28"/>
      <sheetName val="sept_05_dd28"/>
      <sheetName val="VAT_out29"/>
      <sheetName val="Danamon_LK29"/>
      <sheetName val="&quot;Outstanding_SO&quot;29"/>
      <sheetName val="Tax_Rate28"/>
      <sheetName val="SAP_PbT28"/>
      <sheetName val="TAX_SUMMARY29"/>
      <sheetName val="BSHO_Report28"/>
      <sheetName val="Check_Sheet28"/>
      <sheetName val="PLHO_Report28"/>
      <sheetName val="DFR_CT28"/>
      <sheetName val="Mkt_Total_by_Cat_B$28"/>
      <sheetName val="Mkt_Total_by_Cat_US$28"/>
      <sheetName val="N_Lead28"/>
      <sheetName val="N_3_128"/>
      <sheetName val="N_828"/>
      <sheetName val="N_928"/>
      <sheetName val="Assumption_&amp;_Result28"/>
      <sheetName val="Dec_08_-_Jan_09_(2)28"/>
      <sheetName val="AA_1_BNI28"/>
      <sheetName val="I_4_1_(2)28"/>
      <sheetName val="Hay_Guide_Charts_Notes28"/>
      <sheetName val="trf_ns_0428"/>
      <sheetName val="SL1006_(IDR)28"/>
      <sheetName val="trf_multiple28"/>
      <sheetName val="4_1_Placement_w_o_b28"/>
      <sheetName val="tabel_perkiraan28"/>
      <sheetName val="trfakt_sgl28"/>
      <sheetName val="trf_multiple_dnrks28"/>
      <sheetName val="SL1006_(VLS)28"/>
      <sheetName val="Irregular_Income28"/>
      <sheetName val="FE-1770_P128"/>
      <sheetName val="Benefit_Factors28"/>
      <sheetName val="Marshal_(2)28"/>
      <sheetName val="KKP_2128"/>
      <sheetName val="tabel_masa_kerja28"/>
      <sheetName val="new_IFS_format28"/>
      <sheetName val="Art_2328"/>
      <sheetName val="MTD_Results28"/>
      <sheetName val="YTD_Results28"/>
      <sheetName val="A3-Dec_2012-ALN28"/>
      <sheetName val="chiet_tinh26"/>
      <sheetName val="NB_UNIT328"/>
      <sheetName val="Customize_Your_Purchase_Order26"/>
      <sheetName val="9E1_325"/>
      <sheetName val="1195_B125"/>
      <sheetName val="mgr_&amp;_staff28"/>
      <sheetName val="ShareCapital_28"/>
      <sheetName val="Level_1_&amp;_226"/>
      <sheetName val="JAN_200126"/>
      <sheetName val="Trading_Statement26"/>
      <sheetName val="Rincian_Iuran26"/>
      <sheetName val="Data_Rekon26"/>
      <sheetName val="Premi_Iuran26"/>
      <sheetName val="Slide_2225"/>
      <sheetName val="Data_WP25"/>
      <sheetName val="NY_ADMIN25"/>
      <sheetName val="SPI_GMBH25"/>
      <sheetName val="FA_sd_APRIL_0725"/>
      <sheetName val="tabel_nilai26"/>
      <sheetName val="AA_1_1_BNI26"/>
      <sheetName val="_SAF_0223"/>
      <sheetName val="UV_1023"/>
      <sheetName val="YTD_Resurts23"/>
      <sheetName val="TRF_15023"/>
      <sheetName val="Material_Bpn_jul'0723"/>
      <sheetName val="IMPUT_PENERIMAAN_BULK_WB23"/>
      <sheetName val="van_khuon23"/>
      <sheetName val="U2_223"/>
      <sheetName val="LINK_MOR23"/>
      <sheetName val="LINK_GAP23"/>
      <sheetName val="General_Info23"/>
      <sheetName val="Cost_Summary23"/>
      <sheetName val="SK_HTM23"/>
      <sheetName val="Entry__HTM23"/>
      <sheetName val="Cost_Analysis23"/>
      <sheetName val="Scenarios_and_Sensitivities24"/>
      <sheetName val="Global_Assumptions24"/>
      <sheetName val="F_2_WIP_CKP23"/>
      <sheetName val="F_2_1_CKP23"/>
      <sheetName val="1541020-House_Loan23"/>
      <sheetName val="RMS_FUNGSIONAL23"/>
      <sheetName val="RMS_-_STR_(2)23"/>
      <sheetName val="LIST__MESIN2"/>
      <sheetName val="MAST_PROD2"/>
      <sheetName val="LIS__PAKAI2"/>
      <sheetName val="PART_&amp;_MAINT_2"/>
      <sheetName val="STD__COST2"/>
      <sheetName val="movement&amp;add_test2"/>
      <sheetName val="A_4_22"/>
      <sheetName val="A_4_32"/>
      <sheetName val="Letter_Form2"/>
      <sheetName val="Sales_Report_MKTG2"/>
      <sheetName val="U-3_1_1_telephone2"/>
      <sheetName val="corp_tax2"/>
      <sheetName val="Finance_Projection-072"/>
      <sheetName val="ah_sanitary2"/>
      <sheetName val="03_Detailed2"/>
      <sheetName val="01_Bid_Price_summary2"/>
      <sheetName val="Permanent_info31"/>
      <sheetName val="Depreciation_&amp;_Peny_31"/>
      <sheetName val="PPh_21_Recon31"/>
      <sheetName val="fiscal_depr(E)31"/>
      <sheetName val="A_u_g31"/>
      <sheetName val="J_u_l31"/>
      <sheetName val="O_c_t31"/>
      <sheetName val="A_p_r31"/>
      <sheetName val="M_a_y31"/>
      <sheetName val="S_e_p31"/>
      <sheetName val="00_received_in_0131"/>
      <sheetName val="F_e_b31"/>
      <sheetName val="Per_GL_J_a_n31"/>
      <sheetName val="J_u_n31"/>
      <sheetName val="M_a_r31"/>
      <sheetName val="C1_NOV31"/>
      <sheetName val="jurnal-audit_231"/>
      <sheetName val="EXT_B331"/>
      <sheetName val="B2_131"/>
      <sheetName val="Main_table31"/>
      <sheetName val="Data_Per_wilayah_Vin_Code_20031"/>
      <sheetName val="Data_Per_wilayah31"/>
      <sheetName val="Print_AR31"/>
      <sheetName val="INDIRECT_DETAIL30"/>
      <sheetName val="DIRECT_COST30"/>
      <sheetName val="E4_1d31"/>
      <sheetName val="Prog_Imbalan31"/>
      <sheetName val="DES_0231"/>
      <sheetName val="Buku_Besar_131"/>
      <sheetName val="Pg7_431"/>
      <sheetName val="analisa_L-K31"/>
      <sheetName val="data_slip31"/>
      <sheetName val="Template_31"/>
      <sheetName val="jul05_ok30"/>
      <sheetName val="sept_05_dd30"/>
      <sheetName val="VAT_out31"/>
      <sheetName val="Danamon_LK31"/>
      <sheetName val="&quot;Outstanding_SO&quot;31"/>
      <sheetName val="Tax_Rate30"/>
      <sheetName val="SAP_PbT30"/>
      <sheetName val="TAX_SUMMARY31"/>
      <sheetName val="BSHO_Report30"/>
      <sheetName val="Check_Sheet30"/>
      <sheetName val="PLHO_Report30"/>
      <sheetName val="DFR_CT30"/>
      <sheetName val="Mkt_Total_by_Cat_B$30"/>
      <sheetName val="Mkt_Total_by_Cat_US$30"/>
      <sheetName val="N_Lead30"/>
      <sheetName val="N_3_130"/>
      <sheetName val="N_830"/>
      <sheetName val="N_930"/>
      <sheetName val="Assumption_&amp;_Result30"/>
      <sheetName val="Dec_08_-_Jan_09_(2)30"/>
      <sheetName val="AA_1_BNI30"/>
      <sheetName val="I_4_1_(2)30"/>
      <sheetName val="Hay_Guide_Charts_Notes30"/>
      <sheetName val="trf_ns_0430"/>
      <sheetName val="SL1006_(IDR)30"/>
      <sheetName val="trf_multiple30"/>
      <sheetName val="4_1_Placement_w_o_b30"/>
      <sheetName val="tabel_perkiraan30"/>
      <sheetName val="trfakt_sgl30"/>
      <sheetName val="trf_multiple_dnrks30"/>
      <sheetName val="SL1006_(VLS)30"/>
      <sheetName val="Irregular_Income30"/>
      <sheetName val="FE-1770_P130"/>
      <sheetName val="Benefit_Factors30"/>
      <sheetName val="Marshal_(2)30"/>
      <sheetName val="KKP_2130"/>
      <sheetName val="tabel_masa_kerja30"/>
      <sheetName val="new_IFS_format30"/>
      <sheetName val="Art_2330"/>
      <sheetName val="MTD_Results30"/>
      <sheetName val="YTD_Results30"/>
      <sheetName val="A3-Dec_2012-ALN30"/>
      <sheetName val="chiet_tinh28"/>
      <sheetName val="NB_UNIT330"/>
      <sheetName val="Customize_Your_Purchase_Order28"/>
      <sheetName val="9E1_327"/>
      <sheetName val="1195_B127"/>
      <sheetName val="mgr_&amp;_staff30"/>
      <sheetName val="ShareCapital_30"/>
      <sheetName val="Level_1_&amp;_228"/>
      <sheetName val="JAN_200128"/>
      <sheetName val="Trading_Statement28"/>
      <sheetName val="Rincian_Iuran28"/>
      <sheetName val="Data_Rekon28"/>
      <sheetName val="Premi_Iuran28"/>
      <sheetName val="Slide_2227"/>
      <sheetName val="Data_WP27"/>
      <sheetName val="NY_ADMIN27"/>
      <sheetName val="SPI_GMBH27"/>
      <sheetName val="FA_sd_APRIL_0727"/>
      <sheetName val="tabel_nilai28"/>
      <sheetName val="AA_1_1_BNI28"/>
      <sheetName val="_SAF_0225"/>
      <sheetName val="UV_1025"/>
      <sheetName val="YTD_Resurts25"/>
      <sheetName val="TRF_15025"/>
      <sheetName val="Material_Bpn_jul'0725"/>
      <sheetName val="IMPUT_PENERIMAAN_BULK_WB25"/>
      <sheetName val="van_khuon25"/>
      <sheetName val="U2_225"/>
      <sheetName val="LINK_MOR25"/>
      <sheetName val="LINK_GAP25"/>
      <sheetName val="General_Info25"/>
      <sheetName val="Cost_Summary25"/>
      <sheetName val="SK_HTM25"/>
      <sheetName val="Entry__HTM25"/>
      <sheetName val="Cost_Analysis25"/>
      <sheetName val="Scenarios_and_Sensitivities26"/>
      <sheetName val="Global_Assumptions26"/>
      <sheetName val="F_2_WIP_CKP25"/>
      <sheetName val="F_2_1_CKP25"/>
      <sheetName val="1541020-House_Loan25"/>
      <sheetName val="RMS_FUNGSIONAL25"/>
      <sheetName val="RMS_-_STR_(2)25"/>
      <sheetName val="LIST__MESIN4"/>
      <sheetName val="MAST_PROD4"/>
      <sheetName val="LIS__PAKAI4"/>
      <sheetName val="PART_&amp;_MAINT_4"/>
      <sheetName val="STD__COST4"/>
      <sheetName val="movement&amp;add_test4"/>
      <sheetName val="A_4_24"/>
      <sheetName val="A_4_34"/>
      <sheetName val="Letter_Form4"/>
      <sheetName val="Sales_Report_MKTG4"/>
      <sheetName val="U-3_1_1_telephone4"/>
      <sheetName val="corp_tax4"/>
      <sheetName val="HPP_PER_BULAN4"/>
      <sheetName val="Finance_Projection-074"/>
      <sheetName val="ah_sanitary4"/>
      <sheetName val="03_Detailed4"/>
      <sheetName val="01_Bid_Price_summary4"/>
      <sheetName val="Permanent_info34"/>
      <sheetName val="Depreciation_&amp;_Peny_34"/>
      <sheetName val="PPh_21_Recon34"/>
      <sheetName val="fiscal_depr(E)34"/>
      <sheetName val="A_u_g34"/>
      <sheetName val="J_u_l34"/>
      <sheetName val="O_c_t34"/>
      <sheetName val="A_p_r34"/>
      <sheetName val="M_a_y34"/>
      <sheetName val="S_e_p34"/>
      <sheetName val="00_received_in_0134"/>
      <sheetName val="F_e_b34"/>
      <sheetName val="Per_GL_J_a_n34"/>
      <sheetName val="J_u_n34"/>
      <sheetName val="M_a_r34"/>
      <sheetName val="C1_NOV34"/>
      <sheetName val="jurnal-audit_234"/>
      <sheetName val="EXT_B334"/>
      <sheetName val="B2_134"/>
      <sheetName val="Main_table34"/>
      <sheetName val="Data_Per_wilayah_Vin_Code_20034"/>
      <sheetName val="Data_Per_wilayah34"/>
      <sheetName val="Print_AR34"/>
      <sheetName val="INDIRECT_DETAIL33"/>
      <sheetName val="DIRECT_COST33"/>
      <sheetName val="E4_1d34"/>
      <sheetName val="Prog_Imbalan34"/>
      <sheetName val="DES_0234"/>
      <sheetName val="Buku_Besar_134"/>
      <sheetName val="Pg7_434"/>
      <sheetName val="analisa_L-K34"/>
      <sheetName val="data_slip34"/>
      <sheetName val="Template_34"/>
      <sheetName val="jul05_ok33"/>
      <sheetName val="sept_05_dd33"/>
      <sheetName val="VAT_out34"/>
      <sheetName val="Danamon_LK34"/>
      <sheetName val="&quot;Outstanding_SO&quot;34"/>
      <sheetName val="Tax_Rate33"/>
      <sheetName val="SAP_PbT33"/>
      <sheetName val="TAX_SUMMARY34"/>
      <sheetName val="BSHO_Report33"/>
      <sheetName val="Check_Sheet33"/>
      <sheetName val="PLHO_Report33"/>
      <sheetName val="DFR_CT33"/>
      <sheetName val="Mkt_Total_by_Cat_B$33"/>
      <sheetName val="Mkt_Total_by_Cat_US$33"/>
      <sheetName val="N_Lead33"/>
      <sheetName val="N_3_133"/>
      <sheetName val="N_833"/>
      <sheetName val="N_933"/>
      <sheetName val="Assumption_&amp;_Result33"/>
      <sheetName val="Dec_08_-_Jan_09_(2)33"/>
      <sheetName val="AA_1_BNI33"/>
      <sheetName val="I_4_1_(2)33"/>
      <sheetName val="Hay_Guide_Charts_Notes33"/>
      <sheetName val="trf_ns_0433"/>
      <sheetName val="SL1006_(IDR)33"/>
      <sheetName val="trf_multiple33"/>
      <sheetName val="4_1_Placement_w_o_b33"/>
      <sheetName val="tabel_perkiraan33"/>
      <sheetName val="trfakt_sgl33"/>
      <sheetName val="trf_multiple_dnrks33"/>
      <sheetName val="SL1006_(VLS)33"/>
      <sheetName val="Irregular_Income33"/>
      <sheetName val="FE-1770_P133"/>
      <sheetName val="Benefit_Factors33"/>
      <sheetName val="Marshal_(2)33"/>
      <sheetName val="KKP_2133"/>
      <sheetName val="tabel_masa_kerja33"/>
      <sheetName val="new_IFS_format33"/>
      <sheetName val="Art_2333"/>
      <sheetName val="MTD_Results33"/>
      <sheetName val="YTD_Results33"/>
      <sheetName val="A3-Dec_2012-ALN33"/>
      <sheetName val="chiet_tinh31"/>
      <sheetName val="NB_UNIT333"/>
      <sheetName val="Customize_Your_Purchase_Order31"/>
      <sheetName val="9E1_330"/>
      <sheetName val="1195_B130"/>
      <sheetName val="mgr_&amp;_staff33"/>
      <sheetName val="ShareCapital_33"/>
      <sheetName val="Level_1_&amp;_231"/>
      <sheetName val="JAN_200131"/>
      <sheetName val="Trading_Statement31"/>
      <sheetName val="Rincian_Iuran31"/>
      <sheetName val="Data_Rekon31"/>
      <sheetName val="Premi_Iuran31"/>
      <sheetName val="Slide_2230"/>
      <sheetName val="Data_WP30"/>
      <sheetName val="NY_ADMIN30"/>
      <sheetName val="SPI_GMBH30"/>
      <sheetName val="FA_sd_APRIL_0730"/>
      <sheetName val="tabel_nilai31"/>
      <sheetName val="AA_1_1_BNI31"/>
      <sheetName val="_SAF_0228"/>
      <sheetName val="UV_1028"/>
      <sheetName val="YTD_Resurts28"/>
      <sheetName val="TRF_15028"/>
      <sheetName val="Material_Bpn_jul'0728"/>
      <sheetName val="IMPUT_PENERIMAAN_BULK_WB28"/>
      <sheetName val="van_khuon28"/>
      <sheetName val="U2_228"/>
      <sheetName val="LINK_MOR28"/>
      <sheetName val="LINK_GAP28"/>
      <sheetName val="General_Info28"/>
      <sheetName val="Cost_Summary28"/>
      <sheetName val="SK_HTM28"/>
      <sheetName val="Entry__HTM28"/>
      <sheetName val="Cost_Analysis28"/>
      <sheetName val="Scenarios_and_Sensitivities29"/>
      <sheetName val="Global_Assumptions29"/>
      <sheetName val="F_2_WIP_CKP28"/>
      <sheetName val="F_2_1_CKP28"/>
      <sheetName val="1541020-House_Loan28"/>
      <sheetName val="RMS_FUNGSIONAL28"/>
      <sheetName val="RMS_-_STR_(2)28"/>
      <sheetName val="LIST__MESIN7"/>
      <sheetName val="MAST_PROD7"/>
      <sheetName val="LIS__PAKAI7"/>
      <sheetName val="PART_&amp;_MAINT_7"/>
      <sheetName val="STD__COST7"/>
      <sheetName val="movement&amp;add_test7"/>
      <sheetName val="A_4_27"/>
      <sheetName val="A_4_37"/>
      <sheetName val="Letter_Form7"/>
      <sheetName val="Sales_Report_MKTG7"/>
      <sheetName val="U-3_1_1_telephone7"/>
      <sheetName val="corp_tax7"/>
      <sheetName val="HPP_PER_BULAN7"/>
      <sheetName val="Finance_Projection-077"/>
      <sheetName val="ah_sanitary7"/>
      <sheetName val="03_Detailed7"/>
      <sheetName val="01_Bid_Price_summary7"/>
      <sheetName val="Permanent_info32"/>
      <sheetName val="Depreciation_&amp;_Peny_32"/>
      <sheetName val="PPh_21_Recon32"/>
      <sheetName val="fiscal_depr(E)32"/>
      <sheetName val="A_u_g32"/>
      <sheetName val="J_u_l32"/>
      <sheetName val="O_c_t32"/>
      <sheetName val="A_p_r32"/>
      <sheetName val="M_a_y32"/>
      <sheetName val="S_e_p32"/>
      <sheetName val="00_received_in_0132"/>
      <sheetName val="F_e_b32"/>
      <sheetName val="Per_GL_J_a_n32"/>
      <sheetName val="J_u_n32"/>
      <sheetName val="M_a_r32"/>
      <sheetName val="C1_NOV32"/>
      <sheetName val="jurnal-audit_232"/>
      <sheetName val="EXT_B332"/>
      <sheetName val="B2_132"/>
      <sheetName val="Main_table32"/>
      <sheetName val="Data_Per_wilayah_Vin_Code_20032"/>
      <sheetName val="Data_Per_wilayah32"/>
      <sheetName val="Print_AR32"/>
      <sheetName val="INDIRECT_DETAIL31"/>
      <sheetName val="DIRECT_COST31"/>
      <sheetName val="E4_1d32"/>
      <sheetName val="Prog_Imbalan32"/>
      <sheetName val="DES_0232"/>
      <sheetName val="Buku_Besar_132"/>
      <sheetName val="Pg7_432"/>
      <sheetName val="analisa_L-K32"/>
      <sheetName val="data_slip32"/>
      <sheetName val="Template_32"/>
      <sheetName val="jul05_ok31"/>
      <sheetName val="sept_05_dd31"/>
      <sheetName val="VAT_out32"/>
      <sheetName val="Danamon_LK32"/>
      <sheetName val="&quot;Outstanding_SO&quot;32"/>
      <sheetName val="Tax_Rate31"/>
      <sheetName val="SAP_PbT31"/>
      <sheetName val="TAX_SUMMARY32"/>
      <sheetName val="BSHO_Report31"/>
      <sheetName val="Check_Sheet31"/>
      <sheetName val="PLHO_Report31"/>
      <sheetName val="DFR_CT31"/>
      <sheetName val="Mkt_Total_by_Cat_B$31"/>
      <sheetName val="Mkt_Total_by_Cat_US$31"/>
      <sheetName val="N_Lead31"/>
      <sheetName val="N_3_131"/>
      <sheetName val="N_831"/>
      <sheetName val="N_931"/>
      <sheetName val="Assumption_&amp;_Result31"/>
      <sheetName val="Dec_08_-_Jan_09_(2)31"/>
      <sheetName val="AA_1_BNI31"/>
      <sheetName val="I_4_1_(2)31"/>
      <sheetName val="Hay_Guide_Charts_Notes31"/>
      <sheetName val="trf_ns_0431"/>
      <sheetName val="SL1006_(IDR)31"/>
      <sheetName val="trf_multiple31"/>
      <sheetName val="4_1_Placement_w_o_b31"/>
      <sheetName val="tabel_perkiraan31"/>
      <sheetName val="trfakt_sgl31"/>
      <sheetName val="trf_multiple_dnrks31"/>
      <sheetName val="SL1006_(VLS)31"/>
      <sheetName val="Irregular_Income31"/>
      <sheetName val="FE-1770_P131"/>
      <sheetName val="Benefit_Factors31"/>
      <sheetName val="Marshal_(2)31"/>
      <sheetName val="KKP_2131"/>
      <sheetName val="tabel_masa_kerja31"/>
      <sheetName val="new_IFS_format31"/>
      <sheetName val="Art_2331"/>
      <sheetName val="MTD_Results31"/>
      <sheetName val="YTD_Results31"/>
      <sheetName val="A3-Dec_2012-ALN31"/>
      <sheetName val="chiet_tinh29"/>
      <sheetName val="NB_UNIT331"/>
      <sheetName val="Customize_Your_Purchase_Order29"/>
      <sheetName val="9E1_328"/>
      <sheetName val="1195_B128"/>
      <sheetName val="mgr_&amp;_staff31"/>
      <sheetName val="ShareCapital_31"/>
      <sheetName val="Level_1_&amp;_229"/>
      <sheetName val="JAN_200129"/>
      <sheetName val="Trading_Statement29"/>
      <sheetName val="Rincian_Iuran29"/>
      <sheetName val="Data_Rekon29"/>
      <sheetName val="Premi_Iuran29"/>
      <sheetName val="Slide_2228"/>
      <sheetName val="Data_WP28"/>
      <sheetName val="NY_ADMIN28"/>
      <sheetName val="SPI_GMBH28"/>
      <sheetName val="FA_sd_APRIL_0728"/>
      <sheetName val="tabel_nilai29"/>
      <sheetName val="AA_1_1_BNI29"/>
      <sheetName val="_SAF_0226"/>
      <sheetName val="UV_1026"/>
      <sheetName val="YTD_Resurts26"/>
      <sheetName val="TRF_15026"/>
      <sheetName val="Material_Bpn_jul'0726"/>
      <sheetName val="IMPUT_PENERIMAAN_BULK_WB26"/>
      <sheetName val="van_khuon26"/>
      <sheetName val="U2_226"/>
      <sheetName val="LINK_MOR26"/>
      <sheetName val="LINK_GAP26"/>
      <sheetName val="General_Info26"/>
      <sheetName val="Cost_Summary26"/>
      <sheetName val="SK_HTM26"/>
      <sheetName val="Entry__HTM26"/>
      <sheetName val="Cost_Analysis26"/>
      <sheetName val="Scenarios_and_Sensitivities27"/>
      <sheetName val="Global_Assumptions27"/>
      <sheetName val="F_2_WIP_CKP26"/>
      <sheetName val="F_2_1_CKP26"/>
      <sheetName val="1541020-House_Loan26"/>
      <sheetName val="RMS_FUNGSIONAL26"/>
      <sheetName val="RMS_-_STR_(2)26"/>
      <sheetName val="LIST__MESIN5"/>
      <sheetName val="MAST_PROD5"/>
      <sheetName val="LIS__PAKAI5"/>
      <sheetName val="PART_&amp;_MAINT_5"/>
      <sheetName val="STD__COST5"/>
      <sheetName val="movement&amp;add_test5"/>
      <sheetName val="A_4_25"/>
      <sheetName val="A_4_35"/>
      <sheetName val="Letter_Form5"/>
      <sheetName val="Sales_Report_MKTG5"/>
      <sheetName val="U-3_1_1_telephone5"/>
      <sheetName val="corp_tax5"/>
      <sheetName val="HPP_PER_BULAN5"/>
      <sheetName val="Finance_Projection-075"/>
      <sheetName val="ah_sanitary5"/>
      <sheetName val="03_Detailed5"/>
      <sheetName val="01_Bid_Price_summary5"/>
      <sheetName val="Permanent_info33"/>
      <sheetName val="Depreciation_&amp;_Peny_33"/>
      <sheetName val="PPh_21_Recon33"/>
      <sheetName val="fiscal_depr(E)33"/>
      <sheetName val="A_u_g33"/>
      <sheetName val="J_u_l33"/>
      <sheetName val="O_c_t33"/>
      <sheetName val="A_p_r33"/>
      <sheetName val="M_a_y33"/>
      <sheetName val="S_e_p33"/>
      <sheetName val="00_received_in_0133"/>
      <sheetName val="F_e_b33"/>
      <sheetName val="Per_GL_J_a_n33"/>
      <sheetName val="J_u_n33"/>
      <sheetName val="M_a_r33"/>
      <sheetName val="C1_NOV33"/>
      <sheetName val="jurnal-audit_233"/>
      <sheetName val="EXT_B333"/>
      <sheetName val="B2_133"/>
      <sheetName val="Main_table33"/>
      <sheetName val="Data_Per_wilayah_Vin_Code_20033"/>
      <sheetName val="Data_Per_wilayah33"/>
      <sheetName val="Print_AR33"/>
      <sheetName val="INDIRECT_DETAIL32"/>
      <sheetName val="DIRECT_COST32"/>
      <sheetName val="E4_1d33"/>
      <sheetName val="Prog_Imbalan33"/>
      <sheetName val="DES_0233"/>
      <sheetName val="Buku_Besar_133"/>
      <sheetName val="Pg7_433"/>
      <sheetName val="analisa_L-K33"/>
      <sheetName val="data_slip33"/>
      <sheetName val="Template_33"/>
      <sheetName val="jul05_ok32"/>
      <sheetName val="sept_05_dd32"/>
      <sheetName val="VAT_out33"/>
      <sheetName val="Danamon_LK33"/>
      <sheetName val="&quot;Outstanding_SO&quot;33"/>
      <sheetName val="Tax_Rate32"/>
      <sheetName val="SAP_PbT32"/>
      <sheetName val="TAX_SUMMARY33"/>
      <sheetName val="BSHO_Report32"/>
      <sheetName val="Check_Sheet32"/>
      <sheetName val="PLHO_Report32"/>
      <sheetName val="DFR_CT32"/>
      <sheetName val="Mkt_Total_by_Cat_B$32"/>
      <sheetName val="Mkt_Total_by_Cat_US$32"/>
      <sheetName val="N_Lead32"/>
      <sheetName val="N_3_132"/>
      <sheetName val="N_832"/>
      <sheetName val="N_932"/>
      <sheetName val="Assumption_&amp;_Result32"/>
      <sheetName val="Dec_08_-_Jan_09_(2)32"/>
      <sheetName val="AA_1_BNI32"/>
      <sheetName val="I_4_1_(2)32"/>
      <sheetName val="Hay_Guide_Charts_Notes32"/>
      <sheetName val="trf_ns_0432"/>
      <sheetName val="SL1006_(IDR)32"/>
      <sheetName val="trf_multiple32"/>
      <sheetName val="4_1_Placement_w_o_b32"/>
      <sheetName val="tabel_perkiraan32"/>
      <sheetName val="trfakt_sgl32"/>
      <sheetName val="trf_multiple_dnrks32"/>
      <sheetName val="SL1006_(VLS)32"/>
      <sheetName val="Irregular_Income32"/>
      <sheetName val="FE-1770_P132"/>
      <sheetName val="Benefit_Factors32"/>
      <sheetName val="Marshal_(2)32"/>
      <sheetName val="KKP_2132"/>
      <sheetName val="tabel_masa_kerja32"/>
      <sheetName val="new_IFS_format32"/>
      <sheetName val="Art_2332"/>
      <sheetName val="MTD_Results32"/>
      <sheetName val="YTD_Results32"/>
      <sheetName val="A3-Dec_2012-ALN32"/>
      <sheetName val="chiet_tinh30"/>
      <sheetName val="NB_UNIT332"/>
      <sheetName val="Customize_Your_Purchase_Order30"/>
      <sheetName val="9E1_329"/>
      <sheetName val="1195_B129"/>
      <sheetName val="mgr_&amp;_staff32"/>
      <sheetName val="ShareCapital_32"/>
      <sheetName val="Level_1_&amp;_230"/>
      <sheetName val="JAN_200130"/>
      <sheetName val="Trading_Statement30"/>
      <sheetName val="Rincian_Iuran30"/>
      <sheetName val="Data_Rekon30"/>
      <sheetName val="Premi_Iuran30"/>
      <sheetName val="Slide_2229"/>
      <sheetName val="Data_WP29"/>
      <sheetName val="NY_ADMIN29"/>
      <sheetName val="SPI_GMBH29"/>
      <sheetName val="FA_sd_APRIL_0729"/>
      <sheetName val="tabel_nilai30"/>
      <sheetName val="AA_1_1_BNI30"/>
      <sheetName val="_SAF_0227"/>
      <sheetName val="UV_1027"/>
      <sheetName val="YTD_Resurts27"/>
      <sheetName val="TRF_15027"/>
      <sheetName val="Material_Bpn_jul'0727"/>
      <sheetName val="IMPUT_PENERIMAAN_BULK_WB27"/>
      <sheetName val="van_khuon27"/>
      <sheetName val="U2_227"/>
      <sheetName val="LINK_MOR27"/>
      <sheetName val="LINK_GAP27"/>
      <sheetName val="General_Info27"/>
      <sheetName val="Cost_Summary27"/>
      <sheetName val="SK_HTM27"/>
      <sheetName val="Entry__HTM27"/>
      <sheetName val="Cost_Analysis27"/>
      <sheetName val="Scenarios_and_Sensitivities28"/>
      <sheetName val="Global_Assumptions28"/>
      <sheetName val="F_2_WIP_CKP27"/>
      <sheetName val="F_2_1_CKP27"/>
      <sheetName val="1541020-House_Loan27"/>
      <sheetName val="RMS_FUNGSIONAL27"/>
      <sheetName val="RMS_-_STR_(2)27"/>
      <sheetName val="LIST__MESIN6"/>
      <sheetName val="MAST_PROD6"/>
      <sheetName val="LIS__PAKAI6"/>
      <sheetName val="PART_&amp;_MAINT_6"/>
      <sheetName val="STD__COST6"/>
      <sheetName val="movement&amp;add_test6"/>
      <sheetName val="A_4_26"/>
      <sheetName val="A_4_36"/>
      <sheetName val="Letter_Form6"/>
      <sheetName val="Sales_Report_MKTG6"/>
      <sheetName val="U-3_1_1_telephone6"/>
      <sheetName val="corp_tax6"/>
      <sheetName val="HPP_PER_BULAN6"/>
      <sheetName val="Finance_Projection-076"/>
      <sheetName val="ah_sanitary6"/>
      <sheetName val="03_Detailed6"/>
      <sheetName val="01_Bid_Price_summary6"/>
      <sheetName val="Permanent_info38"/>
      <sheetName val="Depreciation_&amp;_Peny_38"/>
      <sheetName val="PPh_21_Recon38"/>
      <sheetName val="fiscal_depr(E)38"/>
      <sheetName val="A_u_g38"/>
      <sheetName val="J_u_l38"/>
      <sheetName val="O_c_t38"/>
      <sheetName val="A_p_r38"/>
      <sheetName val="M_a_y38"/>
      <sheetName val="S_e_p38"/>
      <sheetName val="00_received_in_0138"/>
      <sheetName val="F_e_b38"/>
      <sheetName val="Per_GL_J_a_n38"/>
      <sheetName val="J_u_n38"/>
      <sheetName val="M_a_r38"/>
      <sheetName val="C1_NOV38"/>
      <sheetName val="jurnal-audit_238"/>
      <sheetName val="EXT_B338"/>
      <sheetName val="B2_138"/>
      <sheetName val="Main_table38"/>
      <sheetName val="Data_Per_wilayah_Vin_Code_20038"/>
      <sheetName val="Data_Per_wilayah38"/>
      <sheetName val="Print_AR38"/>
      <sheetName val="INDIRECT_DETAIL37"/>
      <sheetName val="DIRECT_COST37"/>
      <sheetName val="E4_1d38"/>
      <sheetName val="Prog_Imbalan38"/>
      <sheetName val="DES_0238"/>
      <sheetName val="Buku_Besar_138"/>
      <sheetName val="Pg7_438"/>
      <sheetName val="analisa_L-K38"/>
      <sheetName val="data_slip38"/>
      <sheetName val="Template_38"/>
      <sheetName val="jul05_ok37"/>
      <sheetName val="sept_05_dd37"/>
      <sheetName val="VAT_out38"/>
      <sheetName val="Danamon_LK38"/>
      <sheetName val="&quot;Outstanding_SO&quot;38"/>
      <sheetName val="Tax_Rate37"/>
      <sheetName val="SAP_PbT37"/>
      <sheetName val="TAX_SUMMARY38"/>
      <sheetName val="BSHO_Report37"/>
      <sheetName val="Check_Sheet37"/>
      <sheetName val="PLHO_Report37"/>
      <sheetName val="DFR_CT37"/>
      <sheetName val="Mkt_Total_by_Cat_B$37"/>
      <sheetName val="Mkt_Total_by_Cat_US$37"/>
      <sheetName val="N_Lead37"/>
      <sheetName val="N_3_137"/>
      <sheetName val="N_837"/>
      <sheetName val="N_937"/>
      <sheetName val="Assumption_&amp;_Result37"/>
      <sheetName val="Dec_08_-_Jan_09_(2)37"/>
      <sheetName val="AA_1_BNI37"/>
      <sheetName val="I_4_1_(2)37"/>
      <sheetName val="Hay_Guide_Charts_Notes37"/>
      <sheetName val="trf_ns_0437"/>
      <sheetName val="SL1006_(IDR)37"/>
      <sheetName val="trf_multiple37"/>
      <sheetName val="4_1_Placement_w_o_b37"/>
      <sheetName val="tabel_perkiraan37"/>
      <sheetName val="trfakt_sgl37"/>
      <sheetName val="trf_multiple_dnrks37"/>
      <sheetName val="SL1006_(VLS)37"/>
      <sheetName val="Irregular_Income37"/>
      <sheetName val="FE-1770_P137"/>
      <sheetName val="Benefit_Factors37"/>
      <sheetName val="Marshal_(2)37"/>
      <sheetName val="KKP_2137"/>
      <sheetName val="tabel_masa_kerja37"/>
      <sheetName val="new_IFS_format37"/>
      <sheetName val="Art_2337"/>
      <sheetName val="MTD_Results37"/>
      <sheetName val="YTD_Results37"/>
      <sheetName val="A3-Dec_2012-ALN37"/>
      <sheetName val="chiet_tinh35"/>
      <sheetName val="NB_UNIT337"/>
      <sheetName val="Customize_Your_Purchase_Order35"/>
      <sheetName val="9E1_334"/>
      <sheetName val="1195_B134"/>
      <sheetName val="mgr_&amp;_staff37"/>
      <sheetName val="ShareCapital_37"/>
      <sheetName val="Level_1_&amp;_235"/>
      <sheetName val="JAN_200135"/>
      <sheetName val="Trading_Statement35"/>
      <sheetName val="Rincian_Iuran35"/>
      <sheetName val="Data_Rekon35"/>
      <sheetName val="Premi_Iuran35"/>
      <sheetName val="Slide_2234"/>
      <sheetName val="Data_WP34"/>
      <sheetName val="NY_ADMIN34"/>
      <sheetName val="SPI_GMBH34"/>
      <sheetName val="FA_sd_APRIL_0734"/>
      <sheetName val="tabel_nilai35"/>
      <sheetName val="AA_1_1_BNI35"/>
      <sheetName val="_SAF_0232"/>
      <sheetName val="UV_1032"/>
      <sheetName val="YTD_Resurts32"/>
      <sheetName val="TRF_15032"/>
      <sheetName val="Material_Bpn_jul'0732"/>
      <sheetName val="IMPUT_PENERIMAAN_BULK_WB32"/>
      <sheetName val="van_khuon32"/>
      <sheetName val="U2_232"/>
      <sheetName val="LINK_MOR32"/>
      <sheetName val="LINK_GAP32"/>
      <sheetName val="General_Info32"/>
      <sheetName val="Cost_Summary32"/>
      <sheetName val="SK_HTM32"/>
      <sheetName val="Entry__HTM32"/>
      <sheetName val="Cost_Analysis32"/>
      <sheetName val="Scenarios_and_Sensitivities33"/>
      <sheetName val="Global_Assumptions33"/>
      <sheetName val="F_2_WIP_CKP32"/>
      <sheetName val="F_2_1_CKP32"/>
      <sheetName val="1541020-House_Loan32"/>
      <sheetName val="RMS_FUNGSIONAL32"/>
      <sheetName val="RMS_-_STR_(2)32"/>
      <sheetName val="LIST__MESIN11"/>
      <sheetName val="MAST_PROD11"/>
      <sheetName val="LIS__PAKAI11"/>
      <sheetName val="PART_&amp;_MAINT_11"/>
      <sheetName val="STD__COST11"/>
      <sheetName val="movement&amp;add_test11"/>
      <sheetName val="A_4_211"/>
      <sheetName val="A_4_311"/>
      <sheetName val="Letter_Form11"/>
      <sheetName val="Sales_Report_MKTG11"/>
      <sheetName val="U-3_1_1_telephone11"/>
      <sheetName val="corp_tax11"/>
      <sheetName val="HPP_PER_BULAN11"/>
      <sheetName val="Finance_Projection-0711"/>
      <sheetName val="ah_sanitary11"/>
      <sheetName val="03_Detailed11"/>
      <sheetName val="01_Bid_Price_summary11"/>
      <sheetName val="Permanent_info36"/>
      <sheetName val="Depreciation_&amp;_Peny_36"/>
      <sheetName val="PPh_21_Recon36"/>
      <sheetName val="fiscal_depr(E)36"/>
      <sheetName val="A_u_g36"/>
      <sheetName val="J_u_l36"/>
      <sheetName val="O_c_t36"/>
      <sheetName val="A_p_r36"/>
      <sheetName val="M_a_y36"/>
      <sheetName val="S_e_p36"/>
      <sheetName val="00_received_in_0136"/>
      <sheetName val="F_e_b36"/>
      <sheetName val="Per_GL_J_a_n36"/>
      <sheetName val="J_u_n36"/>
      <sheetName val="M_a_r36"/>
      <sheetName val="C1_NOV36"/>
      <sheetName val="jurnal-audit_236"/>
      <sheetName val="EXT_B336"/>
      <sheetName val="B2_136"/>
      <sheetName val="Main_table36"/>
      <sheetName val="Data_Per_wilayah_Vin_Code_20036"/>
      <sheetName val="Data_Per_wilayah36"/>
      <sheetName val="Print_AR36"/>
      <sheetName val="INDIRECT_DETAIL35"/>
      <sheetName val="DIRECT_COST35"/>
      <sheetName val="E4_1d36"/>
      <sheetName val="Prog_Imbalan36"/>
      <sheetName val="DES_0236"/>
      <sheetName val="Buku_Besar_136"/>
      <sheetName val="Pg7_436"/>
      <sheetName val="analisa_L-K36"/>
      <sheetName val="data_slip36"/>
      <sheetName val="Template_36"/>
      <sheetName val="jul05_ok35"/>
      <sheetName val="sept_05_dd35"/>
      <sheetName val="VAT_out36"/>
      <sheetName val="Danamon_LK36"/>
      <sheetName val="&quot;Outstanding_SO&quot;36"/>
      <sheetName val="Tax_Rate35"/>
      <sheetName val="SAP_PbT35"/>
      <sheetName val="TAX_SUMMARY36"/>
      <sheetName val="BSHO_Report35"/>
      <sheetName val="Check_Sheet35"/>
      <sheetName val="PLHO_Report35"/>
      <sheetName val="DFR_CT35"/>
      <sheetName val="Mkt_Total_by_Cat_B$35"/>
      <sheetName val="Mkt_Total_by_Cat_US$35"/>
      <sheetName val="N_Lead35"/>
      <sheetName val="N_3_135"/>
      <sheetName val="N_835"/>
      <sheetName val="N_935"/>
      <sheetName val="Assumption_&amp;_Result35"/>
      <sheetName val="Dec_08_-_Jan_09_(2)35"/>
      <sheetName val="AA_1_BNI35"/>
      <sheetName val="I_4_1_(2)35"/>
      <sheetName val="Hay_Guide_Charts_Notes35"/>
      <sheetName val="trf_ns_0435"/>
      <sheetName val="SL1006_(IDR)35"/>
      <sheetName val="trf_multiple35"/>
      <sheetName val="4_1_Placement_w_o_b35"/>
      <sheetName val="tabel_perkiraan35"/>
      <sheetName val="trfakt_sgl35"/>
      <sheetName val="trf_multiple_dnrks35"/>
      <sheetName val="SL1006_(VLS)35"/>
      <sheetName val="Irregular_Income35"/>
      <sheetName val="FE-1770_P135"/>
      <sheetName val="Benefit_Factors35"/>
      <sheetName val="Marshal_(2)35"/>
      <sheetName val="KKP_2135"/>
      <sheetName val="tabel_masa_kerja35"/>
      <sheetName val="new_IFS_format35"/>
      <sheetName val="Art_2335"/>
      <sheetName val="MTD_Results35"/>
      <sheetName val="YTD_Results35"/>
      <sheetName val="A3-Dec_2012-ALN35"/>
      <sheetName val="chiet_tinh33"/>
      <sheetName val="NB_UNIT335"/>
      <sheetName val="Customize_Your_Purchase_Order33"/>
      <sheetName val="9E1_332"/>
      <sheetName val="1195_B132"/>
      <sheetName val="mgr_&amp;_staff35"/>
      <sheetName val="ShareCapital_35"/>
      <sheetName val="Level_1_&amp;_233"/>
      <sheetName val="JAN_200133"/>
      <sheetName val="Trading_Statement33"/>
      <sheetName val="Rincian_Iuran33"/>
      <sheetName val="Data_Rekon33"/>
      <sheetName val="Premi_Iuran33"/>
      <sheetName val="Slide_2232"/>
      <sheetName val="Data_WP32"/>
      <sheetName val="NY_ADMIN32"/>
      <sheetName val="SPI_GMBH32"/>
      <sheetName val="FA_sd_APRIL_0732"/>
      <sheetName val="tabel_nilai33"/>
      <sheetName val="AA_1_1_BNI33"/>
      <sheetName val="_SAF_0230"/>
      <sheetName val="UV_1030"/>
      <sheetName val="YTD_Resurts30"/>
      <sheetName val="TRF_15030"/>
      <sheetName val="Material_Bpn_jul'0730"/>
      <sheetName val="IMPUT_PENERIMAAN_BULK_WB30"/>
      <sheetName val="van_khuon30"/>
      <sheetName val="U2_230"/>
      <sheetName val="LINK_MOR30"/>
      <sheetName val="LINK_GAP30"/>
      <sheetName val="General_Info30"/>
      <sheetName val="Cost_Summary30"/>
      <sheetName val="SK_HTM30"/>
      <sheetName val="Entry__HTM30"/>
      <sheetName val="Cost_Analysis30"/>
      <sheetName val="Scenarios_and_Sensitivities31"/>
      <sheetName val="Global_Assumptions31"/>
      <sheetName val="F_2_WIP_CKP30"/>
      <sheetName val="F_2_1_CKP30"/>
      <sheetName val="1541020-House_Loan30"/>
      <sheetName val="RMS_FUNGSIONAL30"/>
      <sheetName val="RMS_-_STR_(2)30"/>
      <sheetName val="LIST__MESIN9"/>
      <sheetName val="MAST_PROD9"/>
      <sheetName val="LIS__PAKAI9"/>
      <sheetName val="PART_&amp;_MAINT_9"/>
      <sheetName val="STD__COST9"/>
      <sheetName val="movement&amp;add_test9"/>
      <sheetName val="A_4_29"/>
      <sheetName val="A_4_39"/>
      <sheetName val="Letter_Form9"/>
      <sheetName val="Sales_Report_MKTG9"/>
      <sheetName val="U-3_1_1_telephone9"/>
      <sheetName val="corp_tax9"/>
      <sheetName val="HPP_PER_BULAN9"/>
      <sheetName val="Finance_Projection-079"/>
      <sheetName val="ah_sanitary9"/>
      <sheetName val="03_Detailed9"/>
      <sheetName val="01_Bid_Price_summary9"/>
      <sheetName val="Permanent_info37"/>
      <sheetName val="Depreciation_&amp;_Peny_37"/>
      <sheetName val="PPh_21_Recon37"/>
      <sheetName val="fiscal_depr(E)37"/>
      <sheetName val="A_u_g37"/>
      <sheetName val="J_u_l37"/>
      <sheetName val="O_c_t37"/>
      <sheetName val="A_p_r37"/>
      <sheetName val="M_a_y37"/>
      <sheetName val="S_e_p37"/>
      <sheetName val="00_received_in_0137"/>
      <sheetName val="F_e_b37"/>
      <sheetName val="Per_GL_J_a_n37"/>
      <sheetName val="J_u_n37"/>
      <sheetName val="M_a_r37"/>
      <sheetName val="C1_NOV37"/>
      <sheetName val="jurnal-audit_237"/>
      <sheetName val="EXT_B337"/>
      <sheetName val="B2_137"/>
      <sheetName val="Main_table37"/>
      <sheetName val="Data_Per_wilayah_Vin_Code_20037"/>
      <sheetName val="Data_Per_wilayah37"/>
      <sheetName val="Print_AR37"/>
      <sheetName val="INDIRECT_DETAIL36"/>
      <sheetName val="DIRECT_COST36"/>
      <sheetName val="E4_1d37"/>
      <sheetName val="Prog_Imbalan37"/>
      <sheetName val="DES_0237"/>
      <sheetName val="Buku_Besar_137"/>
      <sheetName val="Pg7_437"/>
      <sheetName val="analisa_L-K37"/>
      <sheetName val="data_slip37"/>
      <sheetName val="Template_37"/>
      <sheetName val="jul05_ok36"/>
      <sheetName val="sept_05_dd36"/>
      <sheetName val="VAT_out37"/>
      <sheetName val="Danamon_LK37"/>
      <sheetName val="&quot;Outstanding_SO&quot;37"/>
      <sheetName val="Tax_Rate36"/>
      <sheetName val="SAP_PbT36"/>
      <sheetName val="TAX_SUMMARY37"/>
      <sheetName val="BSHO_Report36"/>
      <sheetName val="Check_Sheet36"/>
      <sheetName val="PLHO_Report36"/>
      <sheetName val="DFR_CT36"/>
      <sheetName val="Mkt_Total_by_Cat_B$36"/>
      <sheetName val="Mkt_Total_by_Cat_US$36"/>
      <sheetName val="N_Lead36"/>
      <sheetName val="N_3_136"/>
      <sheetName val="N_836"/>
      <sheetName val="N_936"/>
      <sheetName val="Assumption_&amp;_Result36"/>
      <sheetName val="Dec_08_-_Jan_09_(2)36"/>
      <sheetName val="AA_1_BNI36"/>
      <sheetName val="I_4_1_(2)36"/>
      <sheetName val="Hay_Guide_Charts_Notes36"/>
      <sheetName val="trf_ns_0436"/>
      <sheetName val="SL1006_(IDR)36"/>
      <sheetName val="trf_multiple36"/>
      <sheetName val="4_1_Placement_w_o_b36"/>
      <sheetName val="tabel_perkiraan36"/>
      <sheetName val="trfakt_sgl36"/>
      <sheetName val="trf_multiple_dnrks36"/>
      <sheetName val="SL1006_(VLS)36"/>
      <sheetName val="Irregular_Income36"/>
      <sheetName val="FE-1770_P136"/>
      <sheetName val="Benefit_Factors36"/>
      <sheetName val="Marshal_(2)36"/>
      <sheetName val="KKP_2136"/>
      <sheetName val="tabel_masa_kerja36"/>
      <sheetName val="new_IFS_format36"/>
      <sheetName val="Art_2336"/>
      <sheetName val="MTD_Results36"/>
      <sheetName val="YTD_Results36"/>
      <sheetName val="A3-Dec_2012-ALN36"/>
      <sheetName val="chiet_tinh34"/>
      <sheetName val="NB_UNIT336"/>
      <sheetName val="Customize_Your_Purchase_Order34"/>
      <sheetName val="9E1_333"/>
      <sheetName val="1195_B133"/>
      <sheetName val="mgr_&amp;_staff36"/>
      <sheetName val="ShareCapital_36"/>
      <sheetName val="Level_1_&amp;_234"/>
      <sheetName val="JAN_200134"/>
      <sheetName val="Trading_Statement34"/>
      <sheetName val="Rincian_Iuran34"/>
      <sheetName val="Data_Rekon34"/>
      <sheetName val="Premi_Iuran34"/>
      <sheetName val="Slide_2233"/>
      <sheetName val="Data_WP33"/>
      <sheetName val="NY_ADMIN33"/>
      <sheetName val="SPI_GMBH33"/>
      <sheetName val="FA_sd_APRIL_0733"/>
      <sheetName val="tabel_nilai34"/>
      <sheetName val="AA_1_1_BNI34"/>
      <sheetName val="_SAF_0231"/>
      <sheetName val="UV_1031"/>
      <sheetName val="YTD_Resurts31"/>
      <sheetName val="TRF_15031"/>
      <sheetName val="Material_Bpn_jul'0731"/>
      <sheetName val="IMPUT_PENERIMAAN_BULK_WB31"/>
      <sheetName val="van_khuon31"/>
      <sheetName val="U2_231"/>
      <sheetName val="LINK_MOR31"/>
      <sheetName val="LINK_GAP31"/>
      <sheetName val="General_Info31"/>
      <sheetName val="Cost_Summary31"/>
      <sheetName val="SK_HTM31"/>
      <sheetName val="Entry__HTM31"/>
      <sheetName val="Cost_Analysis31"/>
      <sheetName val="Scenarios_and_Sensitivities32"/>
      <sheetName val="Global_Assumptions32"/>
      <sheetName val="F_2_WIP_CKP31"/>
      <sheetName val="F_2_1_CKP31"/>
      <sheetName val="1541020-House_Loan31"/>
      <sheetName val="RMS_FUNGSIONAL31"/>
      <sheetName val="RMS_-_STR_(2)31"/>
      <sheetName val="LIST__MESIN10"/>
      <sheetName val="MAST_PROD10"/>
      <sheetName val="LIS__PAKAI10"/>
      <sheetName val="PART_&amp;_MAINT_10"/>
      <sheetName val="STD__COST10"/>
      <sheetName val="movement&amp;add_test10"/>
      <sheetName val="A_4_210"/>
      <sheetName val="A_4_310"/>
      <sheetName val="Letter_Form10"/>
      <sheetName val="Sales_Report_MKTG10"/>
      <sheetName val="U-3_1_1_telephone10"/>
      <sheetName val="corp_tax10"/>
      <sheetName val="HPP_PER_BULAN10"/>
      <sheetName val="Finance_Projection-0710"/>
      <sheetName val="ah_sanitary10"/>
      <sheetName val="03_Detailed10"/>
      <sheetName val="01_Bid_Price_summary10"/>
      <sheetName val="Permanent_info39"/>
      <sheetName val="Depreciation_&amp;_Peny_39"/>
      <sheetName val="PPh_21_Recon39"/>
      <sheetName val="fiscal_depr(E)39"/>
      <sheetName val="A_u_g39"/>
      <sheetName val="J_u_l39"/>
      <sheetName val="O_c_t39"/>
      <sheetName val="A_p_r39"/>
      <sheetName val="M_a_y39"/>
      <sheetName val="S_e_p39"/>
      <sheetName val="00_received_in_0139"/>
      <sheetName val="F_e_b39"/>
      <sheetName val="Per_GL_J_a_n39"/>
      <sheetName val="J_u_n39"/>
      <sheetName val="M_a_r39"/>
      <sheetName val="C1_NOV39"/>
      <sheetName val="jurnal-audit_239"/>
      <sheetName val="EXT_B339"/>
      <sheetName val="B2_139"/>
      <sheetName val="Main_table39"/>
      <sheetName val="Data_Per_wilayah_Vin_Code_20039"/>
      <sheetName val="Data_Per_wilayah39"/>
      <sheetName val="Print_AR39"/>
      <sheetName val="INDIRECT_DETAIL38"/>
      <sheetName val="DIRECT_COST38"/>
      <sheetName val="E4_1d39"/>
      <sheetName val="Prog_Imbalan39"/>
      <sheetName val="DES_0239"/>
      <sheetName val="Buku_Besar_139"/>
      <sheetName val="Pg7_439"/>
      <sheetName val="analisa_L-K39"/>
      <sheetName val="data_slip39"/>
      <sheetName val="Template_39"/>
      <sheetName val="jul05_ok38"/>
      <sheetName val="sept_05_dd38"/>
      <sheetName val="VAT_out39"/>
      <sheetName val="Danamon_LK39"/>
      <sheetName val="&quot;Outstanding_SO&quot;39"/>
      <sheetName val="Tax_Rate38"/>
      <sheetName val="SAP_PbT38"/>
      <sheetName val="TAX_SUMMARY39"/>
      <sheetName val="BSHO_Report38"/>
      <sheetName val="Check_Sheet38"/>
      <sheetName val="PLHO_Report38"/>
      <sheetName val="DFR_CT38"/>
      <sheetName val="Mkt_Total_by_Cat_B$38"/>
      <sheetName val="Mkt_Total_by_Cat_US$38"/>
      <sheetName val="N_Lead38"/>
      <sheetName val="N_3_138"/>
      <sheetName val="N_838"/>
      <sheetName val="N_938"/>
      <sheetName val="Assumption_&amp;_Result38"/>
      <sheetName val="Dec_08_-_Jan_09_(2)38"/>
      <sheetName val="AA_1_BNI38"/>
      <sheetName val="I_4_1_(2)38"/>
      <sheetName val="Hay_Guide_Charts_Notes38"/>
      <sheetName val="trf_ns_0438"/>
      <sheetName val="SL1006_(IDR)38"/>
      <sheetName val="trf_multiple38"/>
      <sheetName val="4_1_Placement_w_o_b38"/>
      <sheetName val="tabel_perkiraan38"/>
      <sheetName val="trfakt_sgl38"/>
      <sheetName val="trf_multiple_dnrks38"/>
      <sheetName val="SL1006_(VLS)38"/>
      <sheetName val="Irregular_Income38"/>
      <sheetName val="FE-1770_P138"/>
      <sheetName val="Benefit_Factors38"/>
      <sheetName val="Marshal_(2)38"/>
      <sheetName val="KKP_2138"/>
      <sheetName val="tabel_masa_kerja38"/>
      <sheetName val="new_IFS_format38"/>
      <sheetName val="Art_2338"/>
      <sheetName val="MTD_Results38"/>
      <sheetName val="YTD_Results38"/>
      <sheetName val="A3-Dec_2012-ALN38"/>
      <sheetName val="chiet_tinh36"/>
      <sheetName val="NB_UNIT338"/>
      <sheetName val="Customize_Your_Purchase_Order36"/>
      <sheetName val="9E1_335"/>
      <sheetName val="1195_B135"/>
      <sheetName val="mgr_&amp;_staff38"/>
      <sheetName val="ShareCapital_38"/>
      <sheetName val="Level_1_&amp;_236"/>
      <sheetName val="JAN_200136"/>
      <sheetName val="Trading_Statement36"/>
      <sheetName val="Rincian_Iuran36"/>
      <sheetName val="Data_Rekon36"/>
      <sheetName val="Premi_Iuran36"/>
      <sheetName val="Slide_2235"/>
      <sheetName val="Data_WP35"/>
      <sheetName val="NY_ADMIN35"/>
      <sheetName val="SPI_GMBH35"/>
      <sheetName val="FA_sd_APRIL_0735"/>
      <sheetName val="tabel_nilai36"/>
      <sheetName val="AA_1_1_BNI36"/>
      <sheetName val="_SAF_0233"/>
      <sheetName val="UV_1033"/>
      <sheetName val="YTD_Resurts33"/>
      <sheetName val="TRF_15033"/>
      <sheetName val="Material_Bpn_jul'0733"/>
      <sheetName val="IMPUT_PENERIMAAN_BULK_WB33"/>
      <sheetName val="van_khuon33"/>
      <sheetName val="U2_233"/>
      <sheetName val="LINK_MOR33"/>
      <sheetName val="LINK_GAP33"/>
      <sheetName val="General_Info33"/>
      <sheetName val="Cost_Summary33"/>
      <sheetName val="SK_HTM33"/>
      <sheetName val="Entry__HTM33"/>
      <sheetName val="Cost_Analysis33"/>
      <sheetName val="Scenarios_and_Sensitivities34"/>
      <sheetName val="Global_Assumptions34"/>
      <sheetName val="F_2_WIP_CKP33"/>
      <sheetName val="F_2_1_CKP33"/>
      <sheetName val="1541020-House_Loan33"/>
      <sheetName val="RMS_FUNGSIONAL33"/>
      <sheetName val="RMS_-_STR_(2)33"/>
      <sheetName val="LIST__MESIN12"/>
      <sheetName val="MAST_PROD12"/>
      <sheetName val="LIS__PAKAI12"/>
      <sheetName val="PART_&amp;_MAINT_12"/>
      <sheetName val="STD__COST12"/>
      <sheetName val="movement&amp;add_test12"/>
      <sheetName val="A_4_212"/>
      <sheetName val="A_4_312"/>
      <sheetName val="Letter_Form12"/>
      <sheetName val="Sales_Report_MKTG12"/>
      <sheetName val="U-3_1_1_telephone12"/>
      <sheetName val="corp_tax12"/>
      <sheetName val="HPP_PER_BULAN12"/>
      <sheetName val="Finance_Projection-0712"/>
      <sheetName val="ah_sanitary12"/>
      <sheetName val="03_Detailed12"/>
      <sheetName val="01_Bid_Price_summary12"/>
      <sheetName val="Overview"/>
      <sheetName val="KU-Ajt'03"/>
      <sheetName val="KB-Ajt'03"/>
      <sheetName val="KS-Ajt'03"/>
      <sheetName val="KT-Ajt'03"/>
      <sheetName val="Mill-Ajt'03"/>
      <sheetName val="Analisa_Alat_Berat"/>
      <sheetName val="PPh_2p³"/>
      <sheetName val="701500_TRAVEL_ADVANCE1"/>
      <sheetName val="Client AJE"/>
      <sheetName val="Cover Sheet"/>
      <sheetName val="PRO"/>
      <sheetName val="Permanent_info42"/>
      <sheetName val="Depreciation_&amp;_Peny_42"/>
      <sheetName val="PPh_21_Recon42"/>
      <sheetName val="fiscal_depr(E)42"/>
      <sheetName val="A_u_g42"/>
      <sheetName val="J_u_l42"/>
      <sheetName val="O_c_t42"/>
      <sheetName val="A_p_r42"/>
      <sheetName val="M_a_y42"/>
      <sheetName val="S_e_p42"/>
      <sheetName val="00_received_in_0142"/>
      <sheetName val="F_e_b42"/>
      <sheetName val="Per_GL_J_a_n42"/>
      <sheetName val="J_u_n42"/>
      <sheetName val="M_a_r42"/>
      <sheetName val="C1_NOV42"/>
      <sheetName val="jurnal-audit_242"/>
      <sheetName val="EXT_B342"/>
      <sheetName val="B2_142"/>
      <sheetName val="Main_table42"/>
      <sheetName val="Data_Per_wilayah_Vin_Code_20042"/>
      <sheetName val="Data_Per_wilayah42"/>
      <sheetName val="Print_AR42"/>
      <sheetName val="INDIRECT_DETAIL41"/>
      <sheetName val="DIRECT_COST41"/>
      <sheetName val="E4_1d42"/>
      <sheetName val="Prog_Imbalan42"/>
      <sheetName val="DES_0242"/>
      <sheetName val="Buku_Besar_142"/>
      <sheetName val="Pg7_442"/>
      <sheetName val="analisa_L-K42"/>
      <sheetName val="data_slip42"/>
      <sheetName val="Template_42"/>
      <sheetName val="jul05_ok41"/>
      <sheetName val="sept_05_dd41"/>
      <sheetName val="VAT_out42"/>
      <sheetName val="Danamon_LK42"/>
      <sheetName val="&quot;Outstanding_SO&quot;42"/>
      <sheetName val="Tax_Rate41"/>
      <sheetName val="SAP_PbT41"/>
      <sheetName val="TAX_SUMMARY42"/>
      <sheetName val="BSHO_Report41"/>
      <sheetName val="Check_Sheet41"/>
      <sheetName val="PLHO_Report41"/>
      <sheetName val="DFR_CT41"/>
      <sheetName val="Mkt_Total_by_Cat_B$41"/>
      <sheetName val="Mkt_Total_by_Cat_US$41"/>
      <sheetName val="N_Lead41"/>
      <sheetName val="N_3_141"/>
      <sheetName val="N_841"/>
      <sheetName val="N_941"/>
      <sheetName val="Assumption_&amp;_Result41"/>
      <sheetName val="Dec_08_-_Jan_09_(2)41"/>
      <sheetName val="AA_1_BNI41"/>
      <sheetName val="I_4_1_(2)41"/>
      <sheetName val="Hay_Guide_Charts_Notes41"/>
      <sheetName val="trf_ns_0441"/>
      <sheetName val="SL1006_(IDR)41"/>
      <sheetName val="trf_multiple41"/>
      <sheetName val="4_1_Placement_w_o_b41"/>
      <sheetName val="tabel_perkiraan41"/>
      <sheetName val="trfakt_sgl41"/>
      <sheetName val="trf_multiple_dnrks41"/>
      <sheetName val="SL1006_(VLS)41"/>
      <sheetName val="Irregular_Income41"/>
      <sheetName val="FE-1770_P141"/>
      <sheetName val="Benefit_Factors41"/>
      <sheetName val="Marshal_(2)41"/>
      <sheetName val="KKP_2141"/>
      <sheetName val="tabel_masa_kerja41"/>
      <sheetName val="new_IFS_format41"/>
      <sheetName val="Art_2341"/>
      <sheetName val="MTD_Results41"/>
      <sheetName val="YTD_Results41"/>
      <sheetName val="A3-Dec_2012-ALN41"/>
      <sheetName val="chiet_tinh39"/>
      <sheetName val="NB_UNIT341"/>
      <sheetName val="Customize_Your_Purchase_Order39"/>
      <sheetName val="9E1_338"/>
      <sheetName val="1195_B138"/>
      <sheetName val="mgr_&amp;_staff41"/>
      <sheetName val="ShareCapital_41"/>
      <sheetName val="Level_1_&amp;_239"/>
      <sheetName val="JAN_200139"/>
      <sheetName val="Trading_Statement39"/>
      <sheetName val="Rincian_Iuran39"/>
      <sheetName val="Data_Rekon39"/>
      <sheetName val="Premi_Iuran39"/>
      <sheetName val="Slide_2238"/>
      <sheetName val="Data_WP38"/>
      <sheetName val="NY_ADMIN38"/>
      <sheetName val="SPI_GMBH38"/>
      <sheetName val="FA_sd_APRIL_0738"/>
      <sheetName val="tabel_nilai39"/>
      <sheetName val="AA_1_1_BNI39"/>
      <sheetName val="_SAF_0236"/>
      <sheetName val="UV_1036"/>
      <sheetName val="YTD_Resurts36"/>
      <sheetName val="TRF_15036"/>
      <sheetName val="Material_Bpn_jul'0736"/>
      <sheetName val="IMPUT_PENERIMAAN_BULK_WB36"/>
      <sheetName val="van_khuon36"/>
      <sheetName val="U2_236"/>
      <sheetName val="LINK_MOR36"/>
      <sheetName val="LINK_GAP36"/>
      <sheetName val="General_Info36"/>
      <sheetName val="Cost_Summary36"/>
      <sheetName val="SK_HTM36"/>
      <sheetName val="Entry__HTM36"/>
      <sheetName val="Cost_Analysis36"/>
      <sheetName val="Scenarios_and_Sensitivities37"/>
      <sheetName val="Global_Assumptions37"/>
      <sheetName val="F_2_WIP_CKP36"/>
      <sheetName val="F_2_1_CKP36"/>
      <sheetName val="1541020-House_Loan36"/>
      <sheetName val="RMS_FUNGSIONAL36"/>
      <sheetName val="RMS_-_STR_(2)36"/>
      <sheetName val="LIST__MESIN15"/>
      <sheetName val="MAST_PROD15"/>
      <sheetName val="LIS__PAKAI15"/>
      <sheetName val="PART_&amp;_MAINT_15"/>
      <sheetName val="STD__COST15"/>
      <sheetName val="movement&amp;add_test15"/>
      <sheetName val="A_4_215"/>
      <sheetName val="A_4_315"/>
      <sheetName val="Letter_Form15"/>
      <sheetName val="Sales_Report_MKTG15"/>
      <sheetName val="U-3_1_1_telephone15"/>
      <sheetName val="corp_tax15"/>
      <sheetName val="HPP_PER_BULAN15"/>
      <sheetName val="Finance_Projection-0715"/>
      <sheetName val="ah_sanitary15"/>
      <sheetName val="03_Detailed15"/>
      <sheetName val="01_Bid_Price_summary15"/>
      <sheetName val="Permanent_info41"/>
      <sheetName val="Depreciation_&amp;_Peny_41"/>
      <sheetName val="PPh_21_Recon41"/>
      <sheetName val="fiscal_depr(E)41"/>
      <sheetName val="A_u_g41"/>
      <sheetName val="J_u_l41"/>
      <sheetName val="O_c_t41"/>
      <sheetName val="A_p_r41"/>
      <sheetName val="M_a_y41"/>
      <sheetName val="S_e_p41"/>
      <sheetName val="00_received_in_0141"/>
      <sheetName val="F_e_b41"/>
      <sheetName val="Per_GL_J_a_n41"/>
      <sheetName val="J_u_n41"/>
      <sheetName val="M_a_r41"/>
      <sheetName val="C1_NOV41"/>
      <sheetName val="jurnal-audit_241"/>
      <sheetName val="EXT_B341"/>
      <sheetName val="B2_141"/>
      <sheetName val="Main_table41"/>
      <sheetName val="Data_Per_wilayah_Vin_Code_20041"/>
      <sheetName val="Data_Per_wilayah41"/>
      <sheetName val="Print_AR41"/>
      <sheetName val="INDIRECT_DETAIL40"/>
      <sheetName val="DIRECT_COST40"/>
      <sheetName val="E4_1d41"/>
      <sheetName val="Prog_Imbalan41"/>
      <sheetName val="DES_0241"/>
      <sheetName val="Buku_Besar_141"/>
      <sheetName val="Pg7_441"/>
      <sheetName val="analisa_L-K41"/>
      <sheetName val="data_slip41"/>
      <sheetName val="Template_41"/>
      <sheetName val="jul05_ok40"/>
      <sheetName val="sept_05_dd40"/>
      <sheetName val="VAT_out41"/>
      <sheetName val="Danamon_LK41"/>
      <sheetName val="&quot;Outstanding_SO&quot;41"/>
      <sheetName val="Tax_Rate40"/>
      <sheetName val="SAP_PbT40"/>
      <sheetName val="TAX_SUMMARY41"/>
      <sheetName val="BSHO_Report40"/>
      <sheetName val="Check_Sheet40"/>
      <sheetName val="PLHO_Report40"/>
      <sheetName val="DFR_CT40"/>
      <sheetName val="Mkt_Total_by_Cat_B$40"/>
      <sheetName val="Mkt_Total_by_Cat_US$40"/>
      <sheetName val="N_Lead40"/>
      <sheetName val="N_3_140"/>
      <sheetName val="N_840"/>
      <sheetName val="N_940"/>
      <sheetName val="Assumption_&amp;_Result40"/>
      <sheetName val="Dec_08_-_Jan_09_(2)40"/>
      <sheetName val="AA_1_BNI40"/>
      <sheetName val="I_4_1_(2)40"/>
      <sheetName val="Hay_Guide_Charts_Notes40"/>
      <sheetName val="trf_ns_0440"/>
      <sheetName val="SL1006_(IDR)40"/>
      <sheetName val="trf_multiple40"/>
      <sheetName val="4_1_Placement_w_o_b40"/>
      <sheetName val="tabel_perkiraan40"/>
      <sheetName val="trfakt_sgl40"/>
      <sheetName val="trf_multiple_dnrks40"/>
      <sheetName val="SL1006_(VLS)40"/>
      <sheetName val="Irregular_Income40"/>
      <sheetName val="FE-1770_P140"/>
      <sheetName val="Benefit_Factors40"/>
      <sheetName val="Marshal_(2)40"/>
      <sheetName val="KKP_2140"/>
      <sheetName val="tabel_masa_kerja40"/>
      <sheetName val="new_IFS_format40"/>
      <sheetName val="Art_2340"/>
      <sheetName val="MTD_Results40"/>
      <sheetName val="YTD_Results40"/>
      <sheetName val="A3-Dec_2012-ALN40"/>
      <sheetName val="chiet_tinh38"/>
      <sheetName val="NB_UNIT340"/>
      <sheetName val="Customize_Your_Purchase_Order38"/>
      <sheetName val="9E1_337"/>
      <sheetName val="1195_B137"/>
      <sheetName val="mgr_&amp;_staff40"/>
      <sheetName val="ShareCapital_40"/>
      <sheetName val="Level_1_&amp;_238"/>
      <sheetName val="JAN_200138"/>
      <sheetName val="Trading_Statement38"/>
      <sheetName val="Rincian_Iuran38"/>
      <sheetName val="Data_Rekon38"/>
      <sheetName val="Premi_Iuran38"/>
      <sheetName val="Slide_2237"/>
      <sheetName val="Data_WP37"/>
      <sheetName val="NY_ADMIN37"/>
      <sheetName val="SPI_GMBH37"/>
      <sheetName val="FA_sd_APRIL_0737"/>
      <sheetName val="tabel_nilai38"/>
      <sheetName val="AA_1_1_BNI38"/>
      <sheetName val="_SAF_0235"/>
      <sheetName val="UV_1035"/>
      <sheetName val="YTD_Resurts35"/>
      <sheetName val="TRF_15035"/>
      <sheetName val="Material_Bpn_jul'0735"/>
      <sheetName val="IMPUT_PENERIMAAN_BULK_WB35"/>
      <sheetName val="van_khuon35"/>
      <sheetName val="U2_235"/>
      <sheetName val="LINK_MOR35"/>
      <sheetName val="LINK_GAP35"/>
      <sheetName val="General_Info35"/>
      <sheetName val="Cost_Summary35"/>
      <sheetName val="SK_HTM35"/>
      <sheetName val="Entry__HTM35"/>
      <sheetName val="Cost_Analysis35"/>
      <sheetName val="Scenarios_and_Sensitivities36"/>
      <sheetName val="Global_Assumptions36"/>
      <sheetName val="F_2_WIP_CKP35"/>
      <sheetName val="F_2_1_CKP35"/>
      <sheetName val="1541020-House_Loan35"/>
      <sheetName val="RMS_FUNGSIONAL35"/>
      <sheetName val="RMS_-_STR_(2)35"/>
      <sheetName val="LIST__MESIN14"/>
      <sheetName val="MAST_PROD14"/>
      <sheetName val="LIS__PAKAI14"/>
      <sheetName val="PART_&amp;_MAINT_14"/>
      <sheetName val="STD__COST14"/>
      <sheetName val="movement&amp;add_test14"/>
      <sheetName val="A_4_214"/>
      <sheetName val="A_4_314"/>
      <sheetName val="Letter_Form14"/>
      <sheetName val="Sales_Report_MKTG14"/>
      <sheetName val="U-3_1_1_telephone14"/>
      <sheetName val="corp_tax14"/>
      <sheetName val="HPP_PER_BULAN14"/>
      <sheetName val="Finance_Projection-0714"/>
      <sheetName val="ah_sanitary14"/>
      <sheetName val="03_Detailed14"/>
      <sheetName val="01_Bid_Price_summary14"/>
      <sheetName val="Permanent_info40"/>
      <sheetName val="Depreciation_&amp;_Peny_40"/>
      <sheetName val="PPh_21_Recon40"/>
      <sheetName val="fiscal_depr(E)40"/>
      <sheetName val="A_u_g40"/>
      <sheetName val="J_u_l40"/>
      <sheetName val="O_c_t40"/>
      <sheetName val="A_p_r40"/>
      <sheetName val="M_a_y40"/>
      <sheetName val="S_e_p40"/>
      <sheetName val="00_received_in_0140"/>
      <sheetName val="F_e_b40"/>
      <sheetName val="Per_GL_J_a_n40"/>
      <sheetName val="J_u_n40"/>
      <sheetName val="M_a_r40"/>
      <sheetName val="C1_NOV40"/>
      <sheetName val="jurnal-audit_240"/>
      <sheetName val="EXT_B340"/>
      <sheetName val="B2_140"/>
      <sheetName val="Main_table40"/>
      <sheetName val="Data_Per_wilayah_Vin_Code_20040"/>
      <sheetName val="Data_Per_wilayah40"/>
      <sheetName val="Print_AR40"/>
      <sheetName val="INDIRECT_DETAIL39"/>
      <sheetName val="DIRECT_COST39"/>
      <sheetName val="E4_1d40"/>
      <sheetName val="Prog_Imbalan40"/>
      <sheetName val="DES_0240"/>
      <sheetName val="Buku_Besar_140"/>
      <sheetName val="Pg7_440"/>
      <sheetName val="analisa_L-K40"/>
      <sheetName val="data_slip40"/>
      <sheetName val="Template_40"/>
      <sheetName val="jul05_ok39"/>
      <sheetName val="sept_05_dd39"/>
      <sheetName val="VAT_out40"/>
      <sheetName val="Danamon_LK40"/>
      <sheetName val="&quot;Outstanding_SO&quot;40"/>
      <sheetName val="Tax_Rate39"/>
      <sheetName val="SAP_PbT39"/>
      <sheetName val="TAX_SUMMARY40"/>
      <sheetName val="BSHO_Report39"/>
      <sheetName val="Check_Sheet39"/>
      <sheetName val="PLHO_Report39"/>
      <sheetName val="DFR_CT39"/>
      <sheetName val="Mkt_Total_by_Cat_B$39"/>
      <sheetName val="Mkt_Total_by_Cat_US$39"/>
      <sheetName val="N_Lead39"/>
      <sheetName val="N_3_139"/>
      <sheetName val="N_839"/>
      <sheetName val="N_939"/>
      <sheetName val="Assumption_&amp;_Result39"/>
      <sheetName val="Dec_08_-_Jan_09_(2)39"/>
      <sheetName val="AA_1_BNI39"/>
      <sheetName val="I_4_1_(2)39"/>
      <sheetName val="Hay_Guide_Charts_Notes39"/>
      <sheetName val="trf_ns_0439"/>
      <sheetName val="SL1006_(IDR)39"/>
      <sheetName val="trf_multiple39"/>
      <sheetName val="4_1_Placement_w_o_b39"/>
      <sheetName val="tabel_perkiraan39"/>
      <sheetName val="trfakt_sgl39"/>
      <sheetName val="trf_multiple_dnrks39"/>
      <sheetName val="SL1006_(VLS)39"/>
      <sheetName val="Irregular_Income39"/>
      <sheetName val="FE-1770_P139"/>
      <sheetName val="Benefit_Factors39"/>
      <sheetName val="Marshal_(2)39"/>
      <sheetName val="KKP_2139"/>
      <sheetName val="tabel_masa_kerja39"/>
      <sheetName val="new_IFS_format39"/>
      <sheetName val="Art_2339"/>
      <sheetName val="MTD_Results39"/>
      <sheetName val="YTD_Results39"/>
      <sheetName val="A3-Dec_2012-ALN39"/>
      <sheetName val="chiet_tinh37"/>
      <sheetName val="NB_UNIT339"/>
      <sheetName val="Customize_Your_Purchase_Order37"/>
      <sheetName val="9E1_336"/>
      <sheetName val="1195_B136"/>
      <sheetName val="mgr_&amp;_staff39"/>
      <sheetName val="ShareCapital_39"/>
      <sheetName val="Level_1_&amp;_237"/>
      <sheetName val="JAN_200137"/>
      <sheetName val="Trading_Statement37"/>
      <sheetName val="Rincian_Iuran37"/>
      <sheetName val="Data_Rekon37"/>
      <sheetName val="Premi_Iuran37"/>
      <sheetName val="Slide_2236"/>
      <sheetName val="Data_WP36"/>
      <sheetName val="NY_ADMIN36"/>
      <sheetName val="SPI_GMBH36"/>
      <sheetName val="FA_sd_APRIL_0736"/>
      <sheetName val="tabel_nilai37"/>
      <sheetName val="AA_1_1_BNI37"/>
      <sheetName val="_SAF_0234"/>
      <sheetName val="UV_1034"/>
      <sheetName val="YTD_Resurts34"/>
      <sheetName val="TRF_15034"/>
      <sheetName val="Material_Bpn_jul'0734"/>
      <sheetName val="IMPUT_PENERIMAAN_BULK_WB34"/>
      <sheetName val="van_khuon34"/>
      <sheetName val="U2_234"/>
      <sheetName val="LINK_MOR34"/>
      <sheetName val="LINK_GAP34"/>
      <sheetName val="General_Info34"/>
      <sheetName val="Cost_Summary34"/>
      <sheetName val="SK_HTM34"/>
      <sheetName val="Entry__HTM34"/>
      <sheetName val="Cost_Analysis34"/>
      <sheetName val="Scenarios_and_Sensitivities35"/>
      <sheetName val="Global_Assumptions35"/>
      <sheetName val="F_2_WIP_CKP34"/>
      <sheetName val="F_2_1_CKP34"/>
      <sheetName val="1541020-House_Loan34"/>
      <sheetName val="RMS_FUNGSIONAL34"/>
      <sheetName val="RMS_-_STR_(2)34"/>
      <sheetName val="LIST__MESIN13"/>
      <sheetName val="MAST_PROD13"/>
      <sheetName val="LIS__PAKAI13"/>
      <sheetName val="PART_&amp;_MAINT_13"/>
      <sheetName val="STD__COST13"/>
      <sheetName val="movement&amp;add_test13"/>
      <sheetName val="A_4_213"/>
      <sheetName val="A_4_313"/>
      <sheetName val="Letter_Form13"/>
      <sheetName val="Sales_Report_MKTG13"/>
      <sheetName val="U-3_1_1_telephone13"/>
      <sheetName val="corp_tax13"/>
      <sheetName val="HPP_PER_BULAN13"/>
      <sheetName val="Finance_Projection-0713"/>
      <sheetName val="ah_sanitary13"/>
      <sheetName val="03_Detailed13"/>
      <sheetName val="01_Bid_Price_summary13"/>
      <sheetName val="MC TIRE"/>
      <sheetName val="HUTANG PER VENDOR 09"/>
      <sheetName val="IMPUT PENERIMAAN BAG PRODUKSI"/>
      <sheetName val="PEMAKAIAN BY PRODUKSI"/>
      <sheetName val="F1771-III"/>
      <sheetName val="GiaVL"/>
      <sheetName val="Rinci prd 13-14"/>
      <sheetName val="Rinci sekt 13-14"/>
      <sheetName val="A.W. TIGER"/>
      <sheetName val="h-013211-2"/>
      <sheetName val="pro ra op"/>
      <sheetName val="CHECK LIST-KPR"/>
      <sheetName val="REF-CRB"/>
      <sheetName val="Master Date"/>
      <sheetName val="MV-50%"/>
      <sheetName val="kriteria"/>
      <sheetName val="R-16.1"/>
      <sheetName val="R-16.2"/>
      <sheetName val="Salaries"/>
      <sheetName val="STOCK_AWAL"/>
      <sheetName val="budget idr"/>
      <sheetName val="By UPO"/>
      <sheetName val="CONTROL"/>
      <sheetName val="BA all pnjam"/>
      <sheetName val="KPRIKPA1.19 PEMB PHP"/>
      <sheetName val="KetPhk3"/>
      <sheetName val="LONGER"/>
      <sheetName val="HPC1"/>
      <sheetName val="HPC2"/>
      <sheetName val="DET1"/>
      <sheetName val="FOODS1"/>
      <sheetName val="LONDON"/>
      <sheetName val="PMG"/>
      <sheetName val="PP1"/>
      <sheetName val="SWALLOW"/>
      <sheetName val="TOT-HPC1"/>
      <sheetName val="%RGP - GRAPH"/>
      <sheetName val="FOODS"/>
      <sheetName val="RF,UVG&amp;PRI-TOT"/>
      <sheetName val="GP P'Tonne  &amp; %"/>
      <sheetName val="COMPANY"/>
      <sheetName val="NPS"/>
      <sheetName val="TR"/>
      <sheetName val="VOL"/>
      <sheetName val="RF,UVG&amp;PRI-CAT"/>
      <sheetName val="UVG &amp; PRICE %"/>
      <sheetName val="JSiar"/>
      <sheetName val="Rec XX"/>
      <sheetName val="Family"/>
      <sheetName val="jgd"/>
      <sheetName val="Database"/>
    </sheetNames>
    <sheetDataSet>
      <sheetData sheetId="0" refreshError="1">
        <row r="5">
          <cell r="E5">
            <v>1</v>
          </cell>
          <cell r="G5">
            <v>0</v>
          </cell>
          <cell r="H5">
            <v>0</v>
          </cell>
          <cell r="I5">
            <v>0</v>
          </cell>
          <cell r="K5">
            <v>0</v>
          </cell>
          <cell r="L5">
            <v>8</v>
          </cell>
          <cell r="M5">
            <v>0</v>
          </cell>
          <cell r="O5">
            <v>0</v>
          </cell>
          <cell r="Q5">
            <v>0</v>
          </cell>
          <cell r="R5">
            <v>5</v>
          </cell>
          <cell r="S5">
            <v>2</v>
          </cell>
        </row>
      </sheetData>
      <sheetData sheetId="1">
        <row r="5">
          <cell r="E5">
            <v>1</v>
          </cell>
        </row>
      </sheetData>
      <sheetData sheetId="2"/>
      <sheetData sheetId="3"/>
      <sheetData sheetId="4"/>
      <sheetData sheetId="5">
        <row r="5">
          <cell r="E5">
            <v>1</v>
          </cell>
        </row>
      </sheetData>
      <sheetData sheetId="6"/>
      <sheetData sheetId="7">
        <row r="5">
          <cell r="E5">
            <v>1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>
        <row r="5">
          <cell r="E5">
            <v>1</v>
          </cell>
        </row>
      </sheetData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>
        <row r="5">
          <cell r="E5">
            <v>1</v>
          </cell>
        </row>
      </sheetData>
      <sheetData sheetId="398">
        <row r="5">
          <cell r="E5">
            <v>1</v>
          </cell>
        </row>
      </sheetData>
      <sheetData sheetId="399">
        <row r="5">
          <cell r="E5">
            <v>1</v>
          </cell>
        </row>
      </sheetData>
      <sheetData sheetId="400">
        <row r="5">
          <cell r="E5">
            <v>1</v>
          </cell>
        </row>
      </sheetData>
      <sheetData sheetId="401">
        <row r="5">
          <cell r="E5">
            <v>1</v>
          </cell>
        </row>
      </sheetData>
      <sheetData sheetId="402">
        <row r="5">
          <cell r="E5">
            <v>1</v>
          </cell>
        </row>
      </sheetData>
      <sheetData sheetId="403">
        <row r="5">
          <cell r="E5">
            <v>1</v>
          </cell>
        </row>
      </sheetData>
      <sheetData sheetId="404">
        <row r="5">
          <cell r="E5">
            <v>1</v>
          </cell>
        </row>
      </sheetData>
      <sheetData sheetId="405">
        <row r="5">
          <cell r="E5">
            <v>1</v>
          </cell>
        </row>
      </sheetData>
      <sheetData sheetId="406">
        <row r="5">
          <cell r="E5">
            <v>1</v>
          </cell>
        </row>
      </sheetData>
      <sheetData sheetId="407">
        <row r="5">
          <cell r="E5">
            <v>1</v>
          </cell>
        </row>
      </sheetData>
      <sheetData sheetId="408">
        <row r="5">
          <cell r="E5">
            <v>1</v>
          </cell>
        </row>
      </sheetData>
      <sheetData sheetId="409">
        <row r="5">
          <cell r="E5">
            <v>1</v>
          </cell>
        </row>
      </sheetData>
      <sheetData sheetId="410">
        <row r="5">
          <cell r="E5">
            <v>1</v>
          </cell>
        </row>
      </sheetData>
      <sheetData sheetId="411">
        <row r="5">
          <cell r="E5">
            <v>1</v>
          </cell>
        </row>
      </sheetData>
      <sheetData sheetId="412">
        <row r="5">
          <cell r="E5">
            <v>1</v>
          </cell>
        </row>
      </sheetData>
      <sheetData sheetId="413">
        <row r="5">
          <cell r="E5">
            <v>1</v>
          </cell>
        </row>
      </sheetData>
      <sheetData sheetId="414">
        <row r="5">
          <cell r="E5">
            <v>1</v>
          </cell>
        </row>
      </sheetData>
      <sheetData sheetId="415">
        <row r="5">
          <cell r="E5">
            <v>1</v>
          </cell>
        </row>
      </sheetData>
      <sheetData sheetId="416">
        <row r="5">
          <cell r="E5">
            <v>1</v>
          </cell>
        </row>
      </sheetData>
      <sheetData sheetId="417">
        <row r="5">
          <cell r="E5">
            <v>1</v>
          </cell>
        </row>
      </sheetData>
      <sheetData sheetId="418">
        <row r="5">
          <cell r="E5">
            <v>1</v>
          </cell>
        </row>
      </sheetData>
      <sheetData sheetId="419">
        <row r="5">
          <cell r="E5">
            <v>1</v>
          </cell>
        </row>
      </sheetData>
      <sheetData sheetId="420">
        <row r="5">
          <cell r="E5">
            <v>1</v>
          </cell>
        </row>
      </sheetData>
      <sheetData sheetId="421">
        <row r="5">
          <cell r="E5">
            <v>1</v>
          </cell>
        </row>
      </sheetData>
      <sheetData sheetId="422">
        <row r="5">
          <cell r="E5">
            <v>1</v>
          </cell>
        </row>
      </sheetData>
      <sheetData sheetId="423">
        <row r="5">
          <cell r="E5">
            <v>1</v>
          </cell>
        </row>
      </sheetData>
      <sheetData sheetId="424">
        <row r="5">
          <cell r="E5">
            <v>1</v>
          </cell>
        </row>
      </sheetData>
      <sheetData sheetId="425">
        <row r="5">
          <cell r="E5">
            <v>1</v>
          </cell>
        </row>
      </sheetData>
      <sheetData sheetId="426">
        <row r="5">
          <cell r="E5">
            <v>1</v>
          </cell>
        </row>
      </sheetData>
      <sheetData sheetId="427">
        <row r="5">
          <cell r="E5">
            <v>1</v>
          </cell>
        </row>
      </sheetData>
      <sheetData sheetId="428">
        <row r="5">
          <cell r="E5">
            <v>1</v>
          </cell>
        </row>
      </sheetData>
      <sheetData sheetId="429">
        <row r="5">
          <cell r="E5">
            <v>1</v>
          </cell>
        </row>
      </sheetData>
      <sheetData sheetId="430">
        <row r="5">
          <cell r="E5">
            <v>1</v>
          </cell>
        </row>
      </sheetData>
      <sheetData sheetId="431">
        <row r="5">
          <cell r="E5">
            <v>1</v>
          </cell>
        </row>
      </sheetData>
      <sheetData sheetId="432">
        <row r="5">
          <cell r="E5">
            <v>1</v>
          </cell>
        </row>
      </sheetData>
      <sheetData sheetId="433">
        <row r="5">
          <cell r="E5">
            <v>1</v>
          </cell>
        </row>
      </sheetData>
      <sheetData sheetId="434">
        <row r="5">
          <cell r="E5">
            <v>1</v>
          </cell>
        </row>
      </sheetData>
      <sheetData sheetId="435">
        <row r="5">
          <cell r="E5">
            <v>1</v>
          </cell>
        </row>
      </sheetData>
      <sheetData sheetId="436">
        <row r="5">
          <cell r="E5">
            <v>1</v>
          </cell>
        </row>
      </sheetData>
      <sheetData sheetId="437">
        <row r="5">
          <cell r="E5">
            <v>1</v>
          </cell>
        </row>
      </sheetData>
      <sheetData sheetId="438">
        <row r="5">
          <cell r="E5">
            <v>1</v>
          </cell>
        </row>
      </sheetData>
      <sheetData sheetId="439">
        <row r="5">
          <cell r="E5">
            <v>1</v>
          </cell>
        </row>
      </sheetData>
      <sheetData sheetId="440">
        <row r="5">
          <cell r="E5">
            <v>1</v>
          </cell>
        </row>
      </sheetData>
      <sheetData sheetId="441">
        <row r="5">
          <cell r="E5">
            <v>1</v>
          </cell>
        </row>
      </sheetData>
      <sheetData sheetId="442">
        <row r="5">
          <cell r="E5">
            <v>1</v>
          </cell>
        </row>
      </sheetData>
      <sheetData sheetId="443">
        <row r="5">
          <cell r="E5">
            <v>1</v>
          </cell>
        </row>
      </sheetData>
      <sheetData sheetId="444">
        <row r="5">
          <cell r="E5">
            <v>1</v>
          </cell>
        </row>
      </sheetData>
      <sheetData sheetId="445">
        <row r="5">
          <cell r="E5">
            <v>1</v>
          </cell>
        </row>
      </sheetData>
      <sheetData sheetId="446">
        <row r="5">
          <cell r="E5">
            <v>1</v>
          </cell>
        </row>
      </sheetData>
      <sheetData sheetId="447">
        <row r="5">
          <cell r="E5">
            <v>1</v>
          </cell>
        </row>
      </sheetData>
      <sheetData sheetId="448">
        <row r="5">
          <cell r="E5">
            <v>1</v>
          </cell>
        </row>
      </sheetData>
      <sheetData sheetId="449">
        <row r="5">
          <cell r="E5">
            <v>1</v>
          </cell>
        </row>
      </sheetData>
      <sheetData sheetId="450">
        <row r="5">
          <cell r="E5">
            <v>1</v>
          </cell>
        </row>
      </sheetData>
      <sheetData sheetId="451">
        <row r="5">
          <cell r="E5">
            <v>1</v>
          </cell>
        </row>
      </sheetData>
      <sheetData sheetId="452">
        <row r="5">
          <cell r="E5">
            <v>1</v>
          </cell>
        </row>
      </sheetData>
      <sheetData sheetId="453">
        <row r="5">
          <cell r="E5">
            <v>1</v>
          </cell>
        </row>
      </sheetData>
      <sheetData sheetId="454">
        <row r="5">
          <cell r="E5">
            <v>1</v>
          </cell>
        </row>
      </sheetData>
      <sheetData sheetId="455">
        <row r="5">
          <cell r="E5">
            <v>1</v>
          </cell>
        </row>
      </sheetData>
      <sheetData sheetId="456">
        <row r="5">
          <cell r="E5">
            <v>1</v>
          </cell>
        </row>
      </sheetData>
      <sheetData sheetId="457">
        <row r="5">
          <cell r="E5">
            <v>1</v>
          </cell>
        </row>
      </sheetData>
      <sheetData sheetId="458">
        <row r="5">
          <cell r="E5">
            <v>1</v>
          </cell>
        </row>
      </sheetData>
      <sheetData sheetId="459">
        <row r="5">
          <cell r="E5">
            <v>1</v>
          </cell>
        </row>
      </sheetData>
      <sheetData sheetId="460">
        <row r="5">
          <cell r="E5">
            <v>1</v>
          </cell>
        </row>
      </sheetData>
      <sheetData sheetId="461">
        <row r="5">
          <cell r="E5">
            <v>1</v>
          </cell>
        </row>
      </sheetData>
      <sheetData sheetId="462">
        <row r="5">
          <cell r="E5">
            <v>1</v>
          </cell>
        </row>
      </sheetData>
      <sheetData sheetId="463">
        <row r="5">
          <cell r="E5">
            <v>1</v>
          </cell>
        </row>
      </sheetData>
      <sheetData sheetId="464">
        <row r="5">
          <cell r="E5">
            <v>1</v>
          </cell>
        </row>
      </sheetData>
      <sheetData sheetId="465">
        <row r="5">
          <cell r="E5">
            <v>1</v>
          </cell>
        </row>
      </sheetData>
      <sheetData sheetId="466">
        <row r="5">
          <cell r="E5">
            <v>1</v>
          </cell>
        </row>
      </sheetData>
      <sheetData sheetId="467">
        <row r="5">
          <cell r="E5">
            <v>1</v>
          </cell>
        </row>
      </sheetData>
      <sheetData sheetId="468">
        <row r="5">
          <cell r="E5">
            <v>1</v>
          </cell>
        </row>
      </sheetData>
      <sheetData sheetId="469">
        <row r="5">
          <cell r="E5">
            <v>1</v>
          </cell>
        </row>
      </sheetData>
      <sheetData sheetId="470">
        <row r="5">
          <cell r="E5">
            <v>1</v>
          </cell>
        </row>
      </sheetData>
      <sheetData sheetId="471">
        <row r="5">
          <cell r="E5">
            <v>1</v>
          </cell>
        </row>
      </sheetData>
      <sheetData sheetId="472">
        <row r="5">
          <cell r="E5">
            <v>1</v>
          </cell>
        </row>
      </sheetData>
      <sheetData sheetId="473">
        <row r="5">
          <cell r="E5">
            <v>1</v>
          </cell>
        </row>
      </sheetData>
      <sheetData sheetId="474">
        <row r="5">
          <cell r="E5">
            <v>1</v>
          </cell>
        </row>
      </sheetData>
      <sheetData sheetId="475">
        <row r="5">
          <cell r="E5">
            <v>1</v>
          </cell>
        </row>
      </sheetData>
      <sheetData sheetId="476">
        <row r="5">
          <cell r="E5">
            <v>1</v>
          </cell>
        </row>
      </sheetData>
      <sheetData sheetId="477">
        <row r="5">
          <cell r="E5">
            <v>1</v>
          </cell>
        </row>
      </sheetData>
      <sheetData sheetId="478">
        <row r="5">
          <cell r="E5">
            <v>1</v>
          </cell>
        </row>
      </sheetData>
      <sheetData sheetId="479">
        <row r="5">
          <cell r="E5">
            <v>1</v>
          </cell>
        </row>
      </sheetData>
      <sheetData sheetId="480">
        <row r="5">
          <cell r="E5">
            <v>1</v>
          </cell>
        </row>
      </sheetData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/>
      <sheetData sheetId="576">
        <row r="5">
          <cell r="E5">
            <v>1</v>
          </cell>
        </row>
      </sheetData>
      <sheetData sheetId="577">
        <row r="5">
          <cell r="E5">
            <v>1</v>
          </cell>
        </row>
      </sheetData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>
        <row r="5">
          <cell r="E5">
            <v>1</v>
          </cell>
        </row>
      </sheetData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>
        <row r="5">
          <cell r="E5">
            <v>1</v>
          </cell>
        </row>
      </sheetData>
      <sheetData sheetId="628"/>
      <sheetData sheetId="629"/>
      <sheetData sheetId="630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>
        <row r="5">
          <cell r="E5">
            <v>1</v>
          </cell>
        </row>
      </sheetData>
      <sheetData sheetId="659">
        <row r="5">
          <cell r="E5">
            <v>1</v>
          </cell>
        </row>
      </sheetData>
      <sheetData sheetId="660">
        <row r="5">
          <cell r="E5">
            <v>1</v>
          </cell>
        </row>
      </sheetData>
      <sheetData sheetId="661">
        <row r="5">
          <cell r="E5">
            <v>1</v>
          </cell>
        </row>
      </sheetData>
      <sheetData sheetId="662">
        <row r="5">
          <cell r="E5">
            <v>1</v>
          </cell>
        </row>
      </sheetData>
      <sheetData sheetId="663">
        <row r="5">
          <cell r="E5">
            <v>1</v>
          </cell>
        </row>
      </sheetData>
      <sheetData sheetId="664">
        <row r="5">
          <cell r="E5">
            <v>1</v>
          </cell>
        </row>
      </sheetData>
      <sheetData sheetId="665">
        <row r="5">
          <cell r="E5">
            <v>1</v>
          </cell>
        </row>
      </sheetData>
      <sheetData sheetId="666">
        <row r="5">
          <cell r="E5">
            <v>1</v>
          </cell>
        </row>
      </sheetData>
      <sheetData sheetId="667">
        <row r="5">
          <cell r="E5">
            <v>1</v>
          </cell>
        </row>
      </sheetData>
      <sheetData sheetId="668">
        <row r="5">
          <cell r="E5">
            <v>1</v>
          </cell>
        </row>
      </sheetData>
      <sheetData sheetId="669">
        <row r="5">
          <cell r="E5">
            <v>1</v>
          </cell>
        </row>
      </sheetData>
      <sheetData sheetId="670">
        <row r="5">
          <cell r="E5">
            <v>1</v>
          </cell>
        </row>
      </sheetData>
      <sheetData sheetId="671">
        <row r="5">
          <cell r="E5">
            <v>1</v>
          </cell>
        </row>
      </sheetData>
      <sheetData sheetId="672">
        <row r="5">
          <cell r="E5">
            <v>1</v>
          </cell>
        </row>
      </sheetData>
      <sheetData sheetId="673">
        <row r="5">
          <cell r="E5">
            <v>1</v>
          </cell>
        </row>
      </sheetData>
      <sheetData sheetId="674">
        <row r="5">
          <cell r="E5">
            <v>1</v>
          </cell>
        </row>
      </sheetData>
      <sheetData sheetId="675">
        <row r="5">
          <cell r="E5">
            <v>1</v>
          </cell>
        </row>
      </sheetData>
      <sheetData sheetId="676">
        <row r="5">
          <cell r="E5">
            <v>1</v>
          </cell>
        </row>
      </sheetData>
      <sheetData sheetId="677">
        <row r="5">
          <cell r="E5">
            <v>1</v>
          </cell>
        </row>
      </sheetData>
      <sheetData sheetId="678">
        <row r="5">
          <cell r="E5">
            <v>1</v>
          </cell>
        </row>
      </sheetData>
      <sheetData sheetId="679">
        <row r="5">
          <cell r="E5">
            <v>1</v>
          </cell>
        </row>
      </sheetData>
      <sheetData sheetId="680">
        <row r="5">
          <cell r="E5">
            <v>1</v>
          </cell>
        </row>
      </sheetData>
      <sheetData sheetId="681">
        <row r="5">
          <cell r="E5">
            <v>1</v>
          </cell>
        </row>
      </sheetData>
      <sheetData sheetId="682">
        <row r="5">
          <cell r="E5">
            <v>1</v>
          </cell>
        </row>
      </sheetData>
      <sheetData sheetId="683">
        <row r="5">
          <cell r="E5">
            <v>1</v>
          </cell>
        </row>
      </sheetData>
      <sheetData sheetId="684">
        <row r="5">
          <cell r="E5">
            <v>1</v>
          </cell>
        </row>
      </sheetData>
      <sheetData sheetId="685">
        <row r="5">
          <cell r="E5">
            <v>1</v>
          </cell>
        </row>
      </sheetData>
      <sheetData sheetId="686">
        <row r="5">
          <cell r="E5">
            <v>1</v>
          </cell>
        </row>
      </sheetData>
      <sheetData sheetId="687">
        <row r="5">
          <cell r="E5">
            <v>1</v>
          </cell>
        </row>
      </sheetData>
      <sheetData sheetId="688">
        <row r="5">
          <cell r="E5">
            <v>1</v>
          </cell>
        </row>
      </sheetData>
      <sheetData sheetId="689">
        <row r="5">
          <cell r="E5">
            <v>1</v>
          </cell>
        </row>
      </sheetData>
      <sheetData sheetId="690">
        <row r="5">
          <cell r="E5">
            <v>1</v>
          </cell>
        </row>
      </sheetData>
      <sheetData sheetId="691">
        <row r="5">
          <cell r="E5">
            <v>1</v>
          </cell>
        </row>
      </sheetData>
      <sheetData sheetId="692">
        <row r="5">
          <cell r="E5">
            <v>1</v>
          </cell>
        </row>
      </sheetData>
      <sheetData sheetId="693">
        <row r="5">
          <cell r="E5">
            <v>1</v>
          </cell>
        </row>
      </sheetData>
      <sheetData sheetId="694">
        <row r="5">
          <cell r="E5">
            <v>1</v>
          </cell>
        </row>
      </sheetData>
      <sheetData sheetId="695">
        <row r="5">
          <cell r="E5">
            <v>1</v>
          </cell>
        </row>
      </sheetData>
      <sheetData sheetId="696">
        <row r="5">
          <cell r="E5">
            <v>1</v>
          </cell>
        </row>
      </sheetData>
      <sheetData sheetId="697">
        <row r="5">
          <cell r="E5">
            <v>1</v>
          </cell>
        </row>
      </sheetData>
      <sheetData sheetId="698">
        <row r="5">
          <cell r="E5">
            <v>1</v>
          </cell>
        </row>
      </sheetData>
      <sheetData sheetId="699">
        <row r="5">
          <cell r="E5">
            <v>1</v>
          </cell>
        </row>
      </sheetData>
      <sheetData sheetId="700">
        <row r="5">
          <cell r="E5">
            <v>1</v>
          </cell>
        </row>
      </sheetData>
      <sheetData sheetId="701">
        <row r="5">
          <cell r="E5">
            <v>1</v>
          </cell>
        </row>
      </sheetData>
      <sheetData sheetId="702">
        <row r="5">
          <cell r="E5">
            <v>1</v>
          </cell>
        </row>
      </sheetData>
      <sheetData sheetId="703">
        <row r="5">
          <cell r="E5">
            <v>1</v>
          </cell>
        </row>
      </sheetData>
      <sheetData sheetId="704">
        <row r="5">
          <cell r="E5">
            <v>1</v>
          </cell>
        </row>
      </sheetData>
      <sheetData sheetId="705">
        <row r="5">
          <cell r="E5">
            <v>1</v>
          </cell>
        </row>
      </sheetData>
      <sheetData sheetId="706">
        <row r="5">
          <cell r="E5">
            <v>1</v>
          </cell>
        </row>
      </sheetData>
      <sheetData sheetId="707">
        <row r="5">
          <cell r="E5">
            <v>1</v>
          </cell>
        </row>
      </sheetData>
      <sheetData sheetId="708">
        <row r="5">
          <cell r="E5">
            <v>1</v>
          </cell>
        </row>
      </sheetData>
      <sheetData sheetId="709">
        <row r="5">
          <cell r="E5">
            <v>1</v>
          </cell>
        </row>
      </sheetData>
      <sheetData sheetId="710">
        <row r="5">
          <cell r="E5">
            <v>1</v>
          </cell>
        </row>
      </sheetData>
      <sheetData sheetId="711">
        <row r="5">
          <cell r="E5">
            <v>1</v>
          </cell>
        </row>
      </sheetData>
      <sheetData sheetId="712">
        <row r="5">
          <cell r="E5">
            <v>1</v>
          </cell>
        </row>
      </sheetData>
      <sheetData sheetId="713">
        <row r="5">
          <cell r="E5">
            <v>1</v>
          </cell>
        </row>
      </sheetData>
      <sheetData sheetId="714">
        <row r="5">
          <cell r="E5">
            <v>1</v>
          </cell>
        </row>
      </sheetData>
      <sheetData sheetId="715">
        <row r="5">
          <cell r="E5">
            <v>1</v>
          </cell>
        </row>
      </sheetData>
      <sheetData sheetId="716">
        <row r="5">
          <cell r="E5">
            <v>1</v>
          </cell>
        </row>
      </sheetData>
      <sheetData sheetId="717">
        <row r="5">
          <cell r="E5">
            <v>1</v>
          </cell>
        </row>
      </sheetData>
      <sheetData sheetId="718">
        <row r="5">
          <cell r="E5">
            <v>1</v>
          </cell>
        </row>
      </sheetData>
      <sheetData sheetId="719">
        <row r="5">
          <cell r="E5">
            <v>1</v>
          </cell>
        </row>
      </sheetData>
      <sheetData sheetId="720">
        <row r="5">
          <cell r="E5">
            <v>1</v>
          </cell>
        </row>
      </sheetData>
      <sheetData sheetId="721">
        <row r="5">
          <cell r="E5">
            <v>1</v>
          </cell>
        </row>
      </sheetData>
      <sheetData sheetId="722">
        <row r="5">
          <cell r="E5">
            <v>1</v>
          </cell>
        </row>
      </sheetData>
      <sheetData sheetId="723">
        <row r="5">
          <cell r="E5">
            <v>1</v>
          </cell>
        </row>
      </sheetData>
      <sheetData sheetId="724">
        <row r="5">
          <cell r="E5">
            <v>1</v>
          </cell>
        </row>
      </sheetData>
      <sheetData sheetId="725">
        <row r="5">
          <cell r="E5">
            <v>1</v>
          </cell>
        </row>
      </sheetData>
      <sheetData sheetId="726">
        <row r="5">
          <cell r="E5">
            <v>1</v>
          </cell>
        </row>
      </sheetData>
      <sheetData sheetId="727">
        <row r="5">
          <cell r="E5">
            <v>1</v>
          </cell>
        </row>
      </sheetData>
      <sheetData sheetId="728">
        <row r="5">
          <cell r="E5">
            <v>1</v>
          </cell>
        </row>
      </sheetData>
      <sheetData sheetId="729">
        <row r="5">
          <cell r="E5">
            <v>1</v>
          </cell>
        </row>
      </sheetData>
      <sheetData sheetId="730">
        <row r="5">
          <cell r="E5">
            <v>1</v>
          </cell>
        </row>
      </sheetData>
      <sheetData sheetId="731">
        <row r="5">
          <cell r="E5">
            <v>1</v>
          </cell>
        </row>
      </sheetData>
      <sheetData sheetId="732">
        <row r="5">
          <cell r="E5">
            <v>1</v>
          </cell>
        </row>
      </sheetData>
      <sheetData sheetId="733">
        <row r="5">
          <cell r="E5">
            <v>1</v>
          </cell>
        </row>
      </sheetData>
      <sheetData sheetId="734">
        <row r="5">
          <cell r="E5">
            <v>1</v>
          </cell>
        </row>
      </sheetData>
      <sheetData sheetId="735">
        <row r="5">
          <cell r="E5">
            <v>1</v>
          </cell>
        </row>
      </sheetData>
      <sheetData sheetId="736">
        <row r="5">
          <cell r="E5">
            <v>1</v>
          </cell>
        </row>
      </sheetData>
      <sheetData sheetId="737">
        <row r="5">
          <cell r="E5">
            <v>1</v>
          </cell>
        </row>
      </sheetData>
      <sheetData sheetId="738">
        <row r="5">
          <cell r="E5">
            <v>1</v>
          </cell>
        </row>
      </sheetData>
      <sheetData sheetId="739">
        <row r="5">
          <cell r="E5">
            <v>1</v>
          </cell>
        </row>
      </sheetData>
      <sheetData sheetId="740">
        <row r="5">
          <cell r="E5">
            <v>1</v>
          </cell>
        </row>
      </sheetData>
      <sheetData sheetId="741">
        <row r="5">
          <cell r="E5">
            <v>1</v>
          </cell>
        </row>
      </sheetData>
      <sheetData sheetId="742">
        <row r="5">
          <cell r="E5">
            <v>1</v>
          </cell>
        </row>
      </sheetData>
      <sheetData sheetId="743">
        <row r="5">
          <cell r="E5">
            <v>1</v>
          </cell>
        </row>
      </sheetData>
      <sheetData sheetId="744">
        <row r="5">
          <cell r="E5">
            <v>1</v>
          </cell>
        </row>
      </sheetData>
      <sheetData sheetId="745">
        <row r="5">
          <cell r="E5">
            <v>1</v>
          </cell>
        </row>
      </sheetData>
      <sheetData sheetId="746">
        <row r="5">
          <cell r="E5">
            <v>1</v>
          </cell>
        </row>
      </sheetData>
      <sheetData sheetId="747">
        <row r="5">
          <cell r="E5">
            <v>1</v>
          </cell>
        </row>
      </sheetData>
      <sheetData sheetId="748">
        <row r="5">
          <cell r="E5">
            <v>1</v>
          </cell>
        </row>
      </sheetData>
      <sheetData sheetId="749">
        <row r="5">
          <cell r="E5">
            <v>1</v>
          </cell>
        </row>
      </sheetData>
      <sheetData sheetId="750">
        <row r="5">
          <cell r="E5">
            <v>1</v>
          </cell>
        </row>
      </sheetData>
      <sheetData sheetId="751">
        <row r="5">
          <cell r="E5">
            <v>1</v>
          </cell>
        </row>
      </sheetData>
      <sheetData sheetId="752">
        <row r="5">
          <cell r="E5">
            <v>1</v>
          </cell>
        </row>
      </sheetData>
      <sheetData sheetId="753">
        <row r="5">
          <cell r="E5">
            <v>1</v>
          </cell>
        </row>
      </sheetData>
      <sheetData sheetId="754">
        <row r="5">
          <cell r="E5">
            <v>1</v>
          </cell>
        </row>
      </sheetData>
      <sheetData sheetId="755">
        <row r="5">
          <cell r="E5">
            <v>1</v>
          </cell>
        </row>
      </sheetData>
      <sheetData sheetId="756">
        <row r="5">
          <cell r="E5">
            <v>1</v>
          </cell>
        </row>
      </sheetData>
      <sheetData sheetId="757">
        <row r="5">
          <cell r="E5">
            <v>1</v>
          </cell>
        </row>
      </sheetData>
      <sheetData sheetId="758">
        <row r="5">
          <cell r="E5">
            <v>1</v>
          </cell>
        </row>
      </sheetData>
      <sheetData sheetId="759">
        <row r="5">
          <cell r="E5">
            <v>1</v>
          </cell>
        </row>
      </sheetData>
      <sheetData sheetId="760">
        <row r="5">
          <cell r="E5">
            <v>1</v>
          </cell>
        </row>
      </sheetData>
      <sheetData sheetId="761">
        <row r="5">
          <cell r="E5">
            <v>1</v>
          </cell>
        </row>
      </sheetData>
      <sheetData sheetId="762">
        <row r="5">
          <cell r="E5">
            <v>1</v>
          </cell>
        </row>
      </sheetData>
      <sheetData sheetId="763">
        <row r="5">
          <cell r="E5">
            <v>1</v>
          </cell>
        </row>
      </sheetData>
      <sheetData sheetId="764">
        <row r="5">
          <cell r="E5">
            <v>1</v>
          </cell>
        </row>
      </sheetData>
      <sheetData sheetId="765">
        <row r="5">
          <cell r="E5">
            <v>1</v>
          </cell>
        </row>
      </sheetData>
      <sheetData sheetId="766">
        <row r="5">
          <cell r="E5">
            <v>1</v>
          </cell>
        </row>
      </sheetData>
      <sheetData sheetId="767">
        <row r="5">
          <cell r="E5">
            <v>1</v>
          </cell>
        </row>
      </sheetData>
      <sheetData sheetId="768">
        <row r="5">
          <cell r="E5">
            <v>1</v>
          </cell>
        </row>
      </sheetData>
      <sheetData sheetId="769">
        <row r="5">
          <cell r="E5">
            <v>1</v>
          </cell>
        </row>
      </sheetData>
      <sheetData sheetId="770">
        <row r="5">
          <cell r="E5">
            <v>1</v>
          </cell>
        </row>
      </sheetData>
      <sheetData sheetId="771">
        <row r="5">
          <cell r="E5">
            <v>1</v>
          </cell>
        </row>
      </sheetData>
      <sheetData sheetId="772">
        <row r="5">
          <cell r="E5">
            <v>1</v>
          </cell>
        </row>
      </sheetData>
      <sheetData sheetId="773">
        <row r="5">
          <cell r="E5">
            <v>1</v>
          </cell>
        </row>
      </sheetData>
      <sheetData sheetId="774">
        <row r="5">
          <cell r="E5">
            <v>1</v>
          </cell>
        </row>
      </sheetData>
      <sheetData sheetId="775">
        <row r="5">
          <cell r="E5">
            <v>1</v>
          </cell>
        </row>
      </sheetData>
      <sheetData sheetId="776">
        <row r="5">
          <cell r="E5">
            <v>1</v>
          </cell>
        </row>
      </sheetData>
      <sheetData sheetId="777">
        <row r="5">
          <cell r="E5">
            <v>1</v>
          </cell>
        </row>
      </sheetData>
      <sheetData sheetId="778">
        <row r="5">
          <cell r="E5">
            <v>1</v>
          </cell>
        </row>
      </sheetData>
      <sheetData sheetId="779">
        <row r="5">
          <cell r="E5">
            <v>1</v>
          </cell>
        </row>
      </sheetData>
      <sheetData sheetId="780">
        <row r="5">
          <cell r="E5">
            <v>1</v>
          </cell>
        </row>
      </sheetData>
      <sheetData sheetId="781">
        <row r="5">
          <cell r="E5">
            <v>1</v>
          </cell>
        </row>
      </sheetData>
      <sheetData sheetId="782">
        <row r="5">
          <cell r="E5">
            <v>1</v>
          </cell>
        </row>
      </sheetData>
      <sheetData sheetId="783">
        <row r="5">
          <cell r="E5">
            <v>1</v>
          </cell>
        </row>
      </sheetData>
      <sheetData sheetId="784">
        <row r="5">
          <cell r="E5">
            <v>1</v>
          </cell>
        </row>
      </sheetData>
      <sheetData sheetId="785">
        <row r="5">
          <cell r="E5">
            <v>1</v>
          </cell>
        </row>
      </sheetData>
      <sheetData sheetId="786">
        <row r="5">
          <cell r="E5">
            <v>1</v>
          </cell>
        </row>
      </sheetData>
      <sheetData sheetId="787">
        <row r="5">
          <cell r="E5">
            <v>1</v>
          </cell>
        </row>
      </sheetData>
      <sheetData sheetId="788">
        <row r="5">
          <cell r="E5">
            <v>1</v>
          </cell>
        </row>
      </sheetData>
      <sheetData sheetId="789">
        <row r="5">
          <cell r="E5">
            <v>1</v>
          </cell>
        </row>
      </sheetData>
      <sheetData sheetId="790">
        <row r="5">
          <cell r="E5">
            <v>1</v>
          </cell>
        </row>
      </sheetData>
      <sheetData sheetId="791">
        <row r="5">
          <cell r="E5">
            <v>1</v>
          </cell>
        </row>
      </sheetData>
      <sheetData sheetId="792">
        <row r="5">
          <cell r="E5">
            <v>1</v>
          </cell>
        </row>
      </sheetData>
      <sheetData sheetId="793">
        <row r="5">
          <cell r="E5">
            <v>1</v>
          </cell>
        </row>
      </sheetData>
      <sheetData sheetId="794">
        <row r="5">
          <cell r="E5">
            <v>1</v>
          </cell>
        </row>
      </sheetData>
      <sheetData sheetId="795">
        <row r="5">
          <cell r="E5">
            <v>1</v>
          </cell>
        </row>
      </sheetData>
      <sheetData sheetId="796">
        <row r="5">
          <cell r="E5">
            <v>1</v>
          </cell>
        </row>
      </sheetData>
      <sheetData sheetId="797">
        <row r="5">
          <cell r="E5">
            <v>1</v>
          </cell>
        </row>
      </sheetData>
      <sheetData sheetId="798">
        <row r="5">
          <cell r="E5">
            <v>1</v>
          </cell>
        </row>
      </sheetData>
      <sheetData sheetId="799">
        <row r="5">
          <cell r="E5">
            <v>1</v>
          </cell>
        </row>
      </sheetData>
      <sheetData sheetId="800">
        <row r="5">
          <cell r="E5">
            <v>1</v>
          </cell>
        </row>
      </sheetData>
      <sheetData sheetId="801">
        <row r="5">
          <cell r="E5">
            <v>1</v>
          </cell>
        </row>
      </sheetData>
      <sheetData sheetId="802">
        <row r="5">
          <cell r="E5">
            <v>1</v>
          </cell>
        </row>
      </sheetData>
      <sheetData sheetId="803">
        <row r="5">
          <cell r="E5">
            <v>1</v>
          </cell>
        </row>
      </sheetData>
      <sheetData sheetId="804">
        <row r="5">
          <cell r="E5">
            <v>1</v>
          </cell>
        </row>
      </sheetData>
      <sheetData sheetId="805">
        <row r="5">
          <cell r="E5">
            <v>1</v>
          </cell>
        </row>
      </sheetData>
      <sheetData sheetId="806">
        <row r="5">
          <cell r="E5">
            <v>1</v>
          </cell>
        </row>
      </sheetData>
      <sheetData sheetId="807">
        <row r="5">
          <cell r="E5">
            <v>1</v>
          </cell>
        </row>
      </sheetData>
      <sheetData sheetId="808">
        <row r="5">
          <cell r="E5">
            <v>1</v>
          </cell>
        </row>
      </sheetData>
      <sheetData sheetId="809">
        <row r="5">
          <cell r="E5">
            <v>1</v>
          </cell>
        </row>
      </sheetData>
      <sheetData sheetId="810">
        <row r="5">
          <cell r="E5">
            <v>1</v>
          </cell>
        </row>
      </sheetData>
      <sheetData sheetId="811">
        <row r="5">
          <cell r="E5">
            <v>1</v>
          </cell>
        </row>
      </sheetData>
      <sheetData sheetId="812" refreshError="1"/>
      <sheetData sheetId="813">
        <row r="5">
          <cell r="E5">
            <v>1</v>
          </cell>
        </row>
      </sheetData>
      <sheetData sheetId="814">
        <row r="5">
          <cell r="E5">
            <v>1</v>
          </cell>
        </row>
      </sheetData>
      <sheetData sheetId="815" refreshError="1"/>
      <sheetData sheetId="816" refreshError="1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 refreshError="1"/>
      <sheetData sheetId="961" refreshError="1"/>
      <sheetData sheetId="962" refreshError="1"/>
      <sheetData sheetId="963" refreshError="1"/>
      <sheetData sheetId="964" refreshError="1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 refreshError="1"/>
      <sheetData sheetId="972" refreshError="1"/>
      <sheetData sheetId="973" refreshError="1"/>
      <sheetData sheetId="974" refreshError="1"/>
      <sheetData sheetId="975" refreshError="1"/>
      <sheetData sheetId="976" refreshError="1"/>
      <sheetData sheetId="977" refreshError="1"/>
      <sheetData sheetId="978" refreshError="1"/>
      <sheetData sheetId="979" refreshError="1"/>
      <sheetData sheetId="980" refreshError="1"/>
      <sheetData sheetId="981" refreshError="1"/>
      <sheetData sheetId="982" refreshError="1"/>
      <sheetData sheetId="983">
        <row r="5">
          <cell r="E5">
            <v>1</v>
          </cell>
        </row>
      </sheetData>
      <sheetData sheetId="984" refreshError="1"/>
      <sheetData sheetId="985" refreshError="1"/>
      <sheetData sheetId="986" refreshError="1"/>
      <sheetData sheetId="987" refreshError="1"/>
      <sheetData sheetId="988" refreshError="1"/>
      <sheetData sheetId="989" refreshError="1"/>
      <sheetData sheetId="990" refreshError="1"/>
      <sheetData sheetId="991" refreshError="1"/>
      <sheetData sheetId="992" refreshError="1"/>
      <sheetData sheetId="993" refreshError="1"/>
      <sheetData sheetId="994" refreshError="1"/>
      <sheetData sheetId="995" refreshError="1"/>
      <sheetData sheetId="996" refreshError="1"/>
      <sheetData sheetId="997" refreshError="1"/>
      <sheetData sheetId="998" refreshError="1"/>
      <sheetData sheetId="999" refreshError="1"/>
      <sheetData sheetId="1000" refreshError="1"/>
      <sheetData sheetId="1001" refreshError="1"/>
      <sheetData sheetId="1002" refreshError="1"/>
      <sheetData sheetId="1003" refreshError="1"/>
      <sheetData sheetId="1004" refreshError="1"/>
      <sheetData sheetId="1005" refreshError="1"/>
      <sheetData sheetId="1006" refreshError="1"/>
      <sheetData sheetId="1007" refreshError="1"/>
      <sheetData sheetId="1008" refreshError="1"/>
      <sheetData sheetId="1009" refreshError="1"/>
      <sheetData sheetId="1010" refreshError="1"/>
      <sheetData sheetId="1011" refreshError="1"/>
      <sheetData sheetId="1012" refreshError="1"/>
      <sheetData sheetId="1013" refreshError="1"/>
      <sheetData sheetId="1014" refreshError="1"/>
      <sheetData sheetId="1015" refreshError="1"/>
      <sheetData sheetId="1016" refreshError="1"/>
      <sheetData sheetId="1017" refreshError="1"/>
      <sheetData sheetId="1018" refreshError="1"/>
      <sheetData sheetId="1019" refreshError="1"/>
      <sheetData sheetId="1020" refreshError="1"/>
      <sheetData sheetId="1021" refreshError="1"/>
      <sheetData sheetId="1022" refreshError="1"/>
      <sheetData sheetId="1023" refreshError="1"/>
      <sheetData sheetId="1024">
        <row r="5">
          <cell r="E5">
            <v>1</v>
          </cell>
        </row>
      </sheetData>
      <sheetData sheetId="1025">
        <row r="5">
          <cell r="E5">
            <v>1</v>
          </cell>
        </row>
      </sheetData>
      <sheetData sheetId="1026" refreshError="1"/>
      <sheetData sheetId="1027" refreshError="1"/>
      <sheetData sheetId="1028">
        <row r="5">
          <cell r="E5">
            <v>1</v>
          </cell>
        </row>
      </sheetData>
      <sheetData sheetId="1029">
        <row r="5">
          <cell r="E5">
            <v>1</v>
          </cell>
        </row>
      </sheetData>
      <sheetData sheetId="1030" refreshError="1"/>
      <sheetData sheetId="1031" refreshError="1"/>
      <sheetData sheetId="1032" refreshError="1"/>
      <sheetData sheetId="1033" refreshError="1"/>
      <sheetData sheetId="1034" refreshError="1"/>
      <sheetData sheetId="1035" refreshError="1"/>
      <sheetData sheetId="1036" refreshError="1"/>
      <sheetData sheetId="1037" refreshError="1"/>
      <sheetData sheetId="1038" refreshError="1"/>
      <sheetData sheetId="1039" refreshError="1"/>
      <sheetData sheetId="1040" refreshError="1"/>
      <sheetData sheetId="1041" refreshError="1"/>
      <sheetData sheetId="1042" refreshError="1"/>
      <sheetData sheetId="1043" refreshError="1"/>
      <sheetData sheetId="1044" refreshError="1"/>
      <sheetData sheetId="1045" refreshError="1"/>
      <sheetData sheetId="1046" refreshError="1"/>
      <sheetData sheetId="1047" refreshError="1"/>
      <sheetData sheetId="1048" refreshError="1"/>
      <sheetData sheetId="1049" refreshError="1"/>
      <sheetData sheetId="1050" refreshError="1"/>
      <sheetData sheetId="1051" refreshError="1"/>
      <sheetData sheetId="1052" refreshError="1"/>
      <sheetData sheetId="1053" refreshError="1"/>
      <sheetData sheetId="1054" refreshError="1"/>
      <sheetData sheetId="1055" refreshError="1"/>
      <sheetData sheetId="1056" refreshError="1"/>
      <sheetData sheetId="1057" refreshError="1"/>
      <sheetData sheetId="1058" refreshError="1"/>
      <sheetData sheetId="1059" refreshError="1"/>
      <sheetData sheetId="1060" refreshError="1"/>
      <sheetData sheetId="1061" refreshError="1"/>
      <sheetData sheetId="1062" refreshError="1"/>
      <sheetData sheetId="1063" refreshError="1"/>
      <sheetData sheetId="1064" refreshError="1"/>
      <sheetData sheetId="1065" refreshError="1"/>
      <sheetData sheetId="1066" refreshError="1"/>
      <sheetData sheetId="1067">
        <row r="5">
          <cell r="E5">
            <v>1</v>
          </cell>
        </row>
      </sheetData>
      <sheetData sheetId="1068" refreshError="1"/>
      <sheetData sheetId="1069" refreshError="1"/>
      <sheetData sheetId="1070" refreshError="1"/>
      <sheetData sheetId="1071" refreshError="1"/>
      <sheetData sheetId="1072" refreshError="1"/>
      <sheetData sheetId="1073" refreshError="1"/>
      <sheetData sheetId="1074" refreshError="1"/>
      <sheetData sheetId="1075" refreshError="1"/>
      <sheetData sheetId="1076" refreshError="1"/>
      <sheetData sheetId="1077" refreshError="1"/>
      <sheetData sheetId="1078" refreshError="1"/>
      <sheetData sheetId="1079" refreshError="1"/>
      <sheetData sheetId="1080" refreshError="1"/>
      <sheetData sheetId="1081" refreshError="1"/>
      <sheetData sheetId="1082" refreshError="1"/>
      <sheetData sheetId="1083" refreshError="1"/>
      <sheetData sheetId="1084" refreshError="1"/>
      <sheetData sheetId="1085" refreshError="1"/>
      <sheetData sheetId="1086" refreshError="1"/>
      <sheetData sheetId="1087" refreshError="1"/>
      <sheetData sheetId="1088" refreshError="1"/>
      <sheetData sheetId="1089" refreshError="1"/>
      <sheetData sheetId="1090" refreshError="1"/>
      <sheetData sheetId="1091" refreshError="1"/>
      <sheetData sheetId="1092" refreshError="1"/>
      <sheetData sheetId="1093" refreshError="1"/>
      <sheetData sheetId="1094" refreshError="1"/>
      <sheetData sheetId="1095" refreshError="1"/>
      <sheetData sheetId="1096" refreshError="1"/>
      <sheetData sheetId="1097" refreshError="1"/>
      <sheetData sheetId="1098" refreshError="1"/>
      <sheetData sheetId="1099" refreshError="1"/>
      <sheetData sheetId="1100" refreshError="1"/>
      <sheetData sheetId="1101" refreshError="1"/>
      <sheetData sheetId="1102" refreshError="1"/>
      <sheetData sheetId="1103" refreshError="1"/>
      <sheetData sheetId="1104" refreshError="1"/>
      <sheetData sheetId="1105" refreshError="1"/>
      <sheetData sheetId="1106" refreshError="1"/>
      <sheetData sheetId="1107" refreshError="1"/>
      <sheetData sheetId="1108" refreshError="1"/>
      <sheetData sheetId="1109" refreshError="1"/>
      <sheetData sheetId="1110" refreshError="1"/>
      <sheetData sheetId="1111" refreshError="1"/>
      <sheetData sheetId="1112" refreshError="1"/>
      <sheetData sheetId="1113" refreshError="1"/>
      <sheetData sheetId="1114" refreshError="1"/>
      <sheetData sheetId="1115" refreshError="1"/>
      <sheetData sheetId="1116" refreshError="1"/>
      <sheetData sheetId="1117" refreshError="1"/>
      <sheetData sheetId="1118" refreshError="1"/>
      <sheetData sheetId="1119" refreshError="1"/>
      <sheetData sheetId="1120" refreshError="1"/>
      <sheetData sheetId="1121" refreshError="1"/>
      <sheetData sheetId="1122" refreshError="1"/>
      <sheetData sheetId="1123" refreshError="1"/>
      <sheetData sheetId="1124" refreshError="1"/>
      <sheetData sheetId="1125" refreshError="1"/>
      <sheetData sheetId="1126" refreshError="1"/>
      <sheetData sheetId="1127" refreshError="1"/>
      <sheetData sheetId="1128" refreshError="1"/>
      <sheetData sheetId="1129" refreshError="1"/>
      <sheetData sheetId="1130" refreshError="1"/>
      <sheetData sheetId="1131" refreshError="1"/>
      <sheetData sheetId="1132" refreshError="1"/>
      <sheetData sheetId="1133" refreshError="1"/>
      <sheetData sheetId="1134" refreshError="1"/>
      <sheetData sheetId="1135" refreshError="1"/>
      <sheetData sheetId="1136" refreshError="1"/>
      <sheetData sheetId="1137" refreshError="1"/>
      <sheetData sheetId="1138" refreshError="1"/>
      <sheetData sheetId="1139" refreshError="1"/>
      <sheetData sheetId="1140" refreshError="1"/>
      <sheetData sheetId="1141" refreshError="1"/>
      <sheetData sheetId="1142" refreshError="1"/>
      <sheetData sheetId="1143" refreshError="1"/>
      <sheetData sheetId="1144" refreshError="1"/>
      <sheetData sheetId="1145" refreshError="1"/>
      <sheetData sheetId="1146" refreshError="1"/>
      <sheetData sheetId="1147" refreshError="1"/>
      <sheetData sheetId="1148" refreshError="1"/>
      <sheetData sheetId="1149" refreshError="1"/>
      <sheetData sheetId="1150" refreshError="1"/>
      <sheetData sheetId="1151" refreshError="1"/>
      <sheetData sheetId="1152" refreshError="1"/>
      <sheetData sheetId="1153" refreshError="1"/>
      <sheetData sheetId="1154" refreshError="1"/>
      <sheetData sheetId="1155" refreshError="1"/>
      <sheetData sheetId="1156" refreshError="1"/>
      <sheetData sheetId="1157" refreshError="1"/>
      <sheetData sheetId="1158" refreshError="1"/>
      <sheetData sheetId="1159" refreshError="1"/>
      <sheetData sheetId="1160" refreshError="1"/>
      <sheetData sheetId="1161" refreshError="1"/>
      <sheetData sheetId="1162" refreshError="1"/>
      <sheetData sheetId="1163" refreshError="1"/>
      <sheetData sheetId="1164" refreshError="1"/>
      <sheetData sheetId="1165" refreshError="1"/>
      <sheetData sheetId="1166" refreshError="1"/>
      <sheetData sheetId="1167" refreshError="1"/>
      <sheetData sheetId="1168" refreshError="1"/>
      <sheetData sheetId="1169" refreshError="1"/>
      <sheetData sheetId="1170" refreshError="1"/>
      <sheetData sheetId="1171" refreshError="1"/>
      <sheetData sheetId="1172" refreshError="1"/>
      <sheetData sheetId="1173" refreshError="1"/>
      <sheetData sheetId="1174" refreshError="1"/>
      <sheetData sheetId="1175" refreshError="1"/>
      <sheetData sheetId="1176" refreshError="1"/>
      <sheetData sheetId="1177" refreshError="1"/>
      <sheetData sheetId="1178" refreshError="1"/>
      <sheetData sheetId="1179" refreshError="1"/>
      <sheetData sheetId="1180" refreshError="1"/>
      <sheetData sheetId="1181" refreshError="1"/>
      <sheetData sheetId="1182" refreshError="1"/>
      <sheetData sheetId="1183" refreshError="1"/>
      <sheetData sheetId="1184" refreshError="1"/>
      <sheetData sheetId="1185" refreshError="1"/>
      <sheetData sheetId="1186" refreshError="1"/>
      <sheetData sheetId="1187" refreshError="1"/>
      <sheetData sheetId="1188" refreshError="1"/>
      <sheetData sheetId="1189" refreshError="1"/>
      <sheetData sheetId="1190" refreshError="1"/>
      <sheetData sheetId="1191" refreshError="1"/>
      <sheetData sheetId="1192" refreshError="1"/>
      <sheetData sheetId="1193" refreshError="1"/>
      <sheetData sheetId="1194" refreshError="1"/>
      <sheetData sheetId="1195" refreshError="1"/>
      <sheetData sheetId="1196" refreshError="1"/>
      <sheetData sheetId="1197" refreshError="1"/>
      <sheetData sheetId="1198" refreshError="1"/>
      <sheetData sheetId="1199" refreshError="1"/>
      <sheetData sheetId="1200" refreshError="1"/>
      <sheetData sheetId="1201" refreshError="1"/>
      <sheetData sheetId="1202" refreshError="1"/>
      <sheetData sheetId="1203" refreshError="1"/>
      <sheetData sheetId="1204" refreshError="1"/>
      <sheetData sheetId="1205" refreshError="1"/>
      <sheetData sheetId="1206" refreshError="1"/>
      <sheetData sheetId="1207" refreshError="1"/>
      <sheetData sheetId="1208" refreshError="1"/>
      <sheetData sheetId="1209" refreshError="1"/>
      <sheetData sheetId="1210" refreshError="1"/>
      <sheetData sheetId="1211" refreshError="1"/>
      <sheetData sheetId="1212" refreshError="1"/>
      <sheetData sheetId="1213" refreshError="1"/>
      <sheetData sheetId="1214" refreshError="1"/>
      <sheetData sheetId="1215" refreshError="1"/>
      <sheetData sheetId="1216" refreshError="1"/>
      <sheetData sheetId="1217" refreshError="1"/>
      <sheetData sheetId="1218" refreshError="1"/>
      <sheetData sheetId="1219" refreshError="1"/>
      <sheetData sheetId="1220" refreshError="1"/>
      <sheetData sheetId="1221" refreshError="1"/>
      <sheetData sheetId="1222" refreshError="1"/>
      <sheetData sheetId="1223" refreshError="1"/>
      <sheetData sheetId="1224" refreshError="1"/>
      <sheetData sheetId="1225" refreshError="1"/>
      <sheetData sheetId="1226" refreshError="1"/>
      <sheetData sheetId="1227" refreshError="1"/>
      <sheetData sheetId="1228" refreshError="1"/>
      <sheetData sheetId="1229" refreshError="1"/>
      <sheetData sheetId="1230" refreshError="1"/>
      <sheetData sheetId="1231" refreshError="1"/>
      <sheetData sheetId="1232" refreshError="1"/>
      <sheetData sheetId="1233" refreshError="1"/>
      <sheetData sheetId="1234" refreshError="1"/>
      <sheetData sheetId="1235" refreshError="1"/>
      <sheetData sheetId="1236" refreshError="1"/>
      <sheetData sheetId="1237" refreshError="1"/>
      <sheetData sheetId="1238" refreshError="1"/>
      <sheetData sheetId="1239" refreshError="1"/>
      <sheetData sheetId="1240" refreshError="1"/>
      <sheetData sheetId="1241" refreshError="1"/>
      <sheetData sheetId="1242" refreshError="1"/>
      <sheetData sheetId="1243" refreshError="1"/>
      <sheetData sheetId="1244" refreshError="1"/>
      <sheetData sheetId="1245" refreshError="1"/>
      <sheetData sheetId="1246" refreshError="1"/>
      <sheetData sheetId="1247" refreshError="1"/>
      <sheetData sheetId="1248" refreshError="1"/>
      <sheetData sheetId="1249" refreshError="1"/>
      <sheetData sheetId="1250" refreshError="1"/>
      <sheetData sheetId="1251" refreshError="1"/>
      <sheetData sheetId="1252" refreshError="1"/>
      <sheetData sheetId="1253" refreshError="1"/>
      <sheetData sheetId="1254" refreshError="1"/>
      <sheetData sheetId="1255" refreshError="1"/>
      <sheetData sheetId="1256" refreshError="1"/>
      <sheetData sheetId="1257" refreshError="1"/>
      <sheetData sheetId="1258" refreshError="1"/>
      <sheetData sheetId="1259" refreshError="1"/>
      <sheetData sheetId="1260" refreshError="1"/>
      <sheetData sheetId="1261" refreshError="1"/>
      <sheetData sheetId="1262" refreshError="1"/>
      <sheetData sheetId="1263" refreshError="1"/>
      <sheetData sheetId="1264" refreshError="1"/>
      <sheetData sheetId="1265" refreshError="1"/>
      <sheetData sheetId="1266" refreshError="1"/>
      <sheetData sheetId="1267" refreshError="1"/>
      <sheetData sheetId="1268" refreshError="1"/>
      <sheetData sheetId="1269" refreshError="1"/>
      <sheetData sheetId="1270" refreshError="1"/>
      <sheetData sheetId="1271" refreshError="1"/>
      <sheetData sheetId="1272" refreshError="1"/>
      <sheetData sheetId="1273" refreshError="1"/>
      <sheetData sheetId="1274" refreshError="1"/>
      <sheetData sheetId="1275" refreshError="1"/>
      <sheetData sheetId="1276" refreshError="1"/>
      <sheetData sheetId="1277" refreshError="1"/>
      <sheetData sheetId="1278" refreshError="1"/>
      <sheetData sheetId="1279" refreshError="1"/>
      <sheetData sheetId="1280" refreshError="1"/>
      <sheetData sheetId="1281" refreshError="1"/>
      <sheetData sheetId="1282" refreshError="1"/>
      <sheetData sheetId="1283" refreshError="1"/>
      <sheetData sheetId="1284" refreshError="1"/>
      <sheetData sheetId="1285" refreshError="1"/>
      <sheetData sheetId="1286" refreshError="1"/>
      <sheetData sheetId="1287" refreshError="1"/>
      <sheetData sheetId="1288" refreshError="1"/>
      <sheetData sheetId="1289" refreshError="1"/>
      <sheetData sheetId="1290" refreshError="1"/>
      <sheetData sheetId="1291" refreshError="1"/>
      <sheetData sheetId="1292" refreshError="1"/>
      <sheetData sheetId="1293" refreshError="1"/>
      <sheetData sheetId="1294" refreshError="1"/>
      <sheetData sheetId="1295" refreshError="1"/>
      <sheetData sheetId="1296" refreshError="1"/>
      <sheetData sheetId="1297" refreshError="1"/>
      <sheetData sheetId="1298" refreshError="1"/>
      <sheetData sheetId="1299" refreshError="1"/>
      <sheetData sheetId="1300" refreshError="1"/>
      <sheetData sheetId="1301" refreshError="1"/>
      <sheetData sheetId="1302" refreshError="1"/>
      <sheetData sheetId="1303" refreshError="1"/>
      <sheetData sheetId="1304" refreshError="1"/>
      <sheetData sheetId="1305" refreshError="1"/>
      <sheetData sheetId="1306" refreshError="1"/>
      <sheetData sheetId="1307" refreshError="1"/>
      <sheetData sheetId="1308" refreshError="1"/>
      <sheetData sheetId="1309" refreshError="1"/>
      <sheetData sheetId="1310" refreshError="1"/>
      <sheetData sheetId="1311" refreshError="1"/>
      <sheetData sheetId="1312" refreshError="1"/>
      <sheetData sheetId="1313" refreshError="1"/>
      <sheetData sheetId="1314" refreshError="1"/>
      <sheetData sheetId="1315" refreshError="1"/>
      <sheetData sheetId="1316" refreshError="1"/>
      <sheetData sheetId="1317" refreshError="1"/>
      <sheetData sheetId="1318" refreshError="1"/>
      <sheetData sheetId="1319" refreshError="1"/>
      <sheetData sheetId="1320" refreshError="1"/>
      <sheetData sheetId="1321" refreshError="1"/>
      <sheetData sheetId="1322" refreshError="1"/>
      <sheetData sheetId="1323" refreshError="1"/>
      <sheetData sheetId="1324" refreshError="1"/>
      <sheetData sheetId="1325" refreshError="1"/>
      <sheetData sheetId="1326" refreshError="1"/>
      <sheetData sheetId="1327" refreshError="1"/>
      <sheetData sheetId="1328" refreshError="1"/>
      <sheetData sheetId="1329" refreshError="1"/>
      <sheetData sheetId="1330" refreshError="1"/>
      <sheetData sheetId="1331" refreshError="1"/>
      <sheetData sheetId="1332" refreshError="1"/>
      <sheetData sheetId="1333" refreshError="1"/>
      <sheetData sheetId="1334" refreshError="1"/>
      <sheetData sheetId="1335" refreshError="1"/>
      <sheetData sheetId="1336" refreshError="1"/>
      <sheetData sheetId="1337" refreshError="1"/>
      <sheetData sheetId="1338" refreshError="1"/>
      <sheetData sheetId="1339" refreshError="1"/>
      <sheetData sheetId="1340" refreshError="1"/>
      <sheetData sheetId="1341" refreshError="1"/>
      <sheetData sheetId="1342" refreshError="1"/>
      <sheetData sheetId="1343" refreshError="1"/>
      <sheetData sheetId="1344" refreshError="1"/>
      <sheetData sheetId="1345" refreshError="1"/>
      <sheetData sheetId="1346" refreshError="1"/>
      <sheetData sheetId="1347" refreshError="1"/>
      <sheetData sheetId="1348" refreshError="1"/>
      <sheetData sheetId="1349" refreshError="1"/>
      <sheetData sheetId="1350" refreshError="1"/>
      <sheetData sheetId="1351" refreshError="1"/>
      <sheetData sheetId="1352" refreshError="1"/>
      <sheetData sheetId="1353" refreshError="1"/>
      <sheetData sheetId="1354" refreshError="1"/>
      <sheetData sheetId="1355" refreshError="1"/>
      <sheetData sheetId="1356" refreshError="1"/>
      <sheetData sheetId="1357" refreshError="1"/>
      <sheetData sheetId="1358" refreshError="1"/>
      <sheetData sheetId="1359" refreshError="1"/>
      <sheetData sheetId="1360" refreshError="1"/>
      <sheetData sheetId="1361" refreshError="1"/>
      <sheetData sheetId="1362" refreshError="1"/>
      <sheetData sheetId="1363" refreshError="1"/>
      <sheetData sheetId="1364" refreshError="1"/>
      <sheetData sheetId="1365" refreshError="1"/>
      <sheetData sheetId="1366" refreshError="1"/>
      <sheetData sheetId="1367" refreshError="1"/>
      <sheetData sheetId="1368" refreshError="1"/>
      <sheetData sheetId="1369" refreshError="1"/>
      <sheetData sheetId="1370" refreshError="1"/>
      <sheetData sheetId="1371" refreshError="1"/>
      <sheetData sheetId="1372" refreshError="1"/>
      <sheetData sheetId="1373" refreshError="1"/>
      <sheetData sheetId="1374" refreshError="1"/>
      <sheetData sheetId="1375" refreshError="1"/>
      <sheetData sheetId="1376" refreshError="1"/>
      <sheetData sheetId="1377" refreshError="1"/>
      <sheetData sheetId="1378" refreshError="1"/>
      <sheetData sheetId="1379" refreshError="1"/>
      <sheetData sheetId="1380" refreshError="1"/>
      <sheetData sheetId="1381" refreshError="1"/>
      <sheetData sheetId="1382" refreshError="1"/>
      <sheetData sheetId="1383" refreshError="1"/>
      <sheetData sheetId="1384" refreshError="1"/>
      <sheetData sheetId="1385" refreshError="1"/>
      <sheetData sheetId="1386" refreshError="1"/>
      <sheetData sheetId="1387" refreshError="1"/>
      <sheetData sheetId="1388" refreshError="1"/>
      <sheetData sheetId="1389" refreshError="1"/>
      <sheetData sheetId="1390" refreshError="1"/>
      <sheetData sheetId="1391" refreshError="1"/>
      <sheetData sheetId="1392" refreshError="1"/>
      <sheetData sheetId="1393" refreshError="1"/>
      <sheetData sheetId="1394" refreshError="1"/>
      <sheetData sheetId="1395" refreshError="1"/>
      <sheetData sheetId="1396" refreshError="1"/>
      <sheetData sheetId="1397" refreshError="1"/>
      <sheetData sheetId="1398" refreshError="1"/>
      <sheetData sheetId="1399" refreshError="1"/>
      <sheetData sheetId="1400" refreshError="1"/>
      <sheetData sheetId="1401" refreshError="1"/>
      <sheetData sheetId="1402" refreshError="1"/>
      <sheetData sheetId="1403" refreshError="1"/>
      <sheetData sheetId="1404" refreshError="1"/>
      <sheetData sheetId="1405" refreshError="1"/>
      <sheetData sheetId="1406" refreshError="1"/>
      <sheetData sheetId="1407" refreshError="1"/>
      <sheetData sheetId="1408" refreshError="1"/>
      <sheetData sheetId="1409" refreshError="1"/>
      <sheetData sheetId="1410" refreshError="1"/>
      <sheetData sheetId="1411" refreshError="1"/>
      <sheetData sheetId="1412" refreshError="1"/>
      <sheetData sheetId="1413" refreshError="1"/>
      <sheetData sheetId="1414" refreshError="1"/>
      <sheetData sheetId="1415" refreshError="1"/>
      <sheetData sheetId="1416" refreshError="1"/>
      <sheetData sheetId="1417" refreshError="1"/>
      <sheetData sheetId="1418" refreshError="1"/>
      <sheetData sheetId="1419" refreshError="1"/>
      <sheetData sheetId="1420" refreshError="1"/>
      <sheetData sheetId="1421" refreshError="1"/>
      <sheetData sheetId="1422" refreshError="1"/>
      <sheetData sheetId="1423" refreshError="1"/>
      <sheetData sheetId="1424" refreshError="1"/>
      <sheetData sheetId="1425" refreshError="1"/>
      <sheetData sheetId="1426" refreshError="1"/>
      <sheetData sheetId="1427" refreshError="1"/>
      <sheetData sheetId="1428" refreshError="1"/>
      <sheetData sheetId="1429" refreshError="1"/>
      <sheetData sheetId="1430" refreshError="1"/>
      <sheetData sheetId="1431" refreshError="1"/>
      <sheetData sheetId="1432" refreshError="1"/>
      <sheetData sheetId="1433" refreshError="1"/>
      <sheetData sheetId="1434" refreshError="1"/>
      <sheetData sheetId="1435" refreshError="1"/>
      <sheetData sheetId="1436" refreshError="1"/>
      <sheetData sheetId="1437" refreshError="1"/>
      <sheetData sheetId="1438" refreshError="1"/>
      <sheetData sheetId="1439" refreshError="1"/>
      <sheetData sheetId="1440" refreshError="1"/>
      <sheetData sheetId="1441" refreshError="1"/>
      <sheetData sheetId="1442" refreshError="1"/>
      <sheetData sheetId="1443" refreshError="1"/>
      <sheetData sheetId="1444" refreshError="1"/>
      <sheetData sheetId="1445" refreshError="1"/>
      <sheetData sheetId="1446" refreshError="1"/>
      <sheetData sheetId="1447" refreshError="1"/>
      <sheetData sheetId="1448" refreshError="1"/>
      <sheetData sheetId="1449" refreshError="1"/>
      <sheetData sheetId="1450" refreshError="1"/>
      <sheetData sheetId="1451" refreshError="1"/>
      <sheetData sheetId="1452" refreshError="1"/>
      <sheetData sheetId="1453" refreshError="1"/>
      <sheetData sheetId="1454" refreshError="1"/>
      <sheetData sheetId="1455" refreshError="1"/>
      <sheetData sheetId="1456" refreshError="1"/>
      <sheetData sheetId="1457" refreshError="1"/>
      <sheetData sheetId="1458" refreshError="1"/>
      <sheetData sheetId="1459" refreshError="1"/>
      <sheetData sheetId="1460" refreshError="1"/>
      <sheetData sheetId="1461" refreshError="1"/>
      <sheetData sheetId="1462" refreshError="1"/>
      <sheetData sheetId="1463" refreshError="1"/>
      <sheetData sheetId="1464" refreshError="1"/>
      <sheetData sheetId="1465" refreshError="1"/>
      <sheetData sheetId="1466" refreshError="1"/>
      <sheetData sheetId="1467" refreshError="1"/>
      <sheetData sheetId="1468" refreshError="1"/>
      <sheetData sheetId="1469" refreshError="1"/>
      <sheetData sheetId="1470" refreshError="1"/>
      <sheetData sheetId="1471" refreshError="1"/>
      <sheetData sheetId="1472" refreshError="1"/>
      <sheetData sheetId="1473" refreshError="1"/>
      <sheetData sheetId="1474" refreshError="1"/>
      <sheetData sheetId="1475" refreshError="1"/>
      <sheetData sheetId="1476" refreshError="1"/>
      <sheetData sheetId="1477" refreshError="1"/>
      <sheetData sheetId="1478" refreshError="1"/>
      <sheetData sheetId="1479" refreshError="1"/>
      <sheetData sheetId="1480" refreshError="1"/>
      <sheetData sheetId="1481" refreshError="1"/>
      <sheetData sheetId="1482" refreshError="1"/>
      <sheetData sheetId="1483" refreshError="1"/>
      <sheetData sheetId="1484" refreshError="1"/>
      <sheetData sheetId="1485" refreshError="1"/>
      <sheetData sheetId="1486" refreshError="1"/>
      <sheetData sheetId="1487" refreshError="1"/>
      <sheetData sheetId="1488" refreshError="1"/>
      <sheetData sheetId="1489" refreshError="1"/>
      <sheetData sheetId="1490" refreshError="1"/>
      <sheetData sheetId="1491" refreshError="1"/>
      <sheetData sheetId="1492" refreshError="1"/>
      <sheetData sheetId="1493" refreshError="1"/>
      <sheetData sheetId="1494" refreshError="1"/>
      <sheetData sheetId="1495" refreshError="1"/>
      <sheetData sheetId="1496" refreshError="1"/>
      <sheetData sheetId="1497" refreshError="1"/>
      <sheetData sheetId="1498" refreshError="1"/>
      <sheetData sheetId="1499" refreshError="1"/>
      <sheetData sheetId="1500" refreshError="1"/>
      <sheetData sheetId="1501" refreshError="1"/>
      <sheetData sheetId="1502" refreshError="1"/>
      <sheetData sheetId="1503" refreshError="1"/>
      <sheetData sheetId="1504" refreshError="1"/>
      <sheetData sheetId="1505" refreshError="1"/>
      <sheetData sheetId="1506" refreshError="1"/>
      <sheetData sheetId="1507" refreshError="1"/>
      <sheetData sheetId="1508" refreshError="1"/>
      <sheetData sheetId="1509" refreshError="1"/>
      <sheetData sheetId="1510" refreshError="1"/>
      <sheetData sheetId="1511" refreshError="1"/>
      <sheetData sheetId="1512" refreshError="1"/>
      <sheetData sheetId="1513" refreshError="1"/>
      <sheetData sheetId="1514" refreshError="1"/>
      <sheetData sheetId="1515" refreshError="1"/>
      <sheetData sheetId="1516" refreshError="1"/>
      <sheetData sheetId="1517" refreshError="1"/>
      <sheetData sheetId="1518" refreshError="1"/>
      <sheetData sheetId="1519" refreshError="1"/>
      <sheetData sheetId="1520" refreshError="1"/>
      <sheetData sheetId="1521" refreshError="1"/>
      <sheetData sheetId="1522" refreshError="1"/>
      <sheetData sheetId="1523" refreshError="1"/>
      <sheetData sheetId="1524" refreshError="1"/>
      <sheetData sheetId="1525" refreshError="1"/>
      <sheetData sheetId="1526" refreshError="1"/>
      <sheetData sheetId="1527" refreshError="1"/>
      <sheetData sheetId="1528" refreshError="1"/>
      <sheetData sheetId="1529" refreshError="1"/>
      <sheetData sheetId="1530" refreshError="1"/>
      <sheetData sheetId="1531" refreshError="1"/>
      <sheetData sheetId="1532" refreshError="1"/>
      <sheetData sheetId="1533" refreshError="1"/>
      <sheetData sheetId="1534" refreshError="1"/>
      <sheetData sheetId="1535" refreshError="1"/>
      <sheetData sheetId="1536" refreshError="1"/>
      <sheetData sheetId="1537" refreshError="1"/>
      <sheetData sheetId="1538" refreshError="1"/>
      <sheetData sheetId="1539" refreshError="1"/>
      <sheetData sheetId="1540" refreshError="1"/>
      <sheetData sheetId="1541" refreshError="1"/>
      <sheetData sheetId="1542" refreshError="1"/>
      <sheetData sheetId="1543" refreshError="1"/>
      <sheetData sheetId="1544" refreshError="1"/>
      <sheetData sheetId="1545" refreshError="1"/>
      <sheetData sheetId="1546" refreshError="1"/>
      <sheetData sheetId="1547" refreshError="1"/>
      <sheetData sheetId="1548" refreshError="1"/>
      <sheetData sheetId="1549" refreshError="1"/>
      <sheetData sheetId="1550" refreshError="1"/>
      <sheetData sheetId="1551" refreshError="1"/>
      <sheetData sheetId="1552" refreshError="1"/>
      <sheetData sheetId="1553" refreshError="1"/>
      <sheetData sheetId="1554" refreshError="1"/>
      <sheetData sheetId="1555" refreshError="1"/>
      <sheetData sheetId="1556" refreshError="1"/>
      <sheetData sheetId="1557" refreshError="1"/>
      <sheetData sheetId="1558" refreshError="1"/>
      <sheetData sheetId="1559" refreshError="1"/>
      <sheetData sheetId="1560" refreshError="1"/>
      <sheetData sheetId="1561" refreshError="1"/>
      <sheetData sheetId="1562" refreshError="1"/>
      <sheetData sheetId="1563" refreshError="1"/>
      <sheetData sheetId="1564" refreshError="1"/>
      <sheetData sheetId="1565" refreshError="1"/>
      <sheetData sheetId="1566" refreshError="1"/>
      <sheetData sheetId="1567" refreshError="1"/>
      <sheetData sheetId="1568" refreshError="1"/>
      <sheetData sheetId="1569" refreshError="1"/>
      <sheetData sheetId="1570" refreshError="1"/>
      <sheetData sheetId="1571" refreshError="1"/>
      <sheetData sheetId="1572" refreshError="1"/>
      <sheetData sheetId="1573" refreshError="1"/>
      <sheetData sheetId="1574" refreshError="1"/>
      <sheetData sheetId="1575" refreshError="1"/>
      <sheetData sheetId="1576" refreshError="1"/>
      <sheetData sheetId="1577" refreshError="1"/>
      <sheetData sheetId="1578" refreshError="1"/>
      <sheetData sheetId="1579" refreshError="1"/>
      <sheetData sheetId="1580" refreshError="1"/>
      <sheetData sheetId="1581" refreshError="1"/>
      <sheetData sheetId="1582" refreshError="1"/>
      <sheetData sheetId="1583" refreshError="1"/>
      <sheetData sheetId="1584" refreshError="1"/>
      <sheetData sheetId="1585" refreshError="1"/>
      <sheetData sheetId="1586" refreshError="1"/>
      <sheetData sheetId="1587" refreshError="1"/>
      <sheetData sheetId="1588" refreshError="1"/>
      <sheetData sheetId="1589" refreshError="1"/>
      <sheetData sheetId="1590" refreshError="1"/>
      <sheetData sheetId="1591" refreshError="1"/>
      <sheetData sheetId="1592" refreshError="1"/>
      <sheetData sheetId="1593" refreshError="1"/>
      <sheetData sheetId="1594" refreshError="1"/>
      <sheetData sheetId="1595" refreshError="1"/>
      <sheetData sheetId="1596" refreshError="1"/>
      <sheetData sheetId="1597" refreshError="1"/>
      <sheetData sheetId="1598" refreshError="1"/>
      <sheetData sheetId="1599" refreshError="1"/>
      <sheetData sheetId="1600" refreshError="1"/>
      <sheetData sheetId="1601" refreshError="1"/>
      <sheetData sheetId="1602" refreshError="1"/>
      <sheetData sheetId="1603" refreshError="1"/>
      <sheetData sheetId="1604" refreshError="1"/>
      <sheetData sheetId="1605" refreshError="1"/>
      <sheetData sheetId="1606" refreshError="1"/>
      <sheetData sheetId="1607" refreshError="1"/>
      <sheetData sheetId="1608" refreshError="1"/>
      <sheetData sheetId="1609" refreshError="1"/>
      <sheetData sheetId="1610" refreshError="1"/>
      <sheetData sheetId="1611" refreshError="1"/>
      <sheetData sheetId="1612" refreshError="1"/>
      <sheetData sheetId="1613" refreshError="1"/>
      <sheetData sheetId="1614" refreshError="1"/>
      <sheetData sheetId="1615" refreshError="1"/>
      <sheetData sheetId="1616" refreshError="1"/>
      <sheetData sheetId="1617" refreshError="1"/>
      <sheetData sheetId="1618" refreshError="1"/>
      <sheetData sheetId="1619" refreshError="1"/>
      <sheetData sheetId="1620" refreshError="1"/>
      <sheetData sheetId="1621" refreshError="1"/>
      <sheetData sheetId="1622" refreshError="1"/>
      <sheetData sheetId="1623" refreshError="1"/>
      <sheetData sheetId="1624" refreshError="1"/>
      <sheetData sheetId="1625" refreshError="1"/>
      <sheetData sheetId="1626" refreshError="1"/>
      <sheetData sheetId="1627" refreshError="1"/>
      <sheetData sheetId="1628" refreshError="1"/>
      <sheetData sheetId="1629" refreshError="1"/>
      <sheetData sheetId="1630" refreshError="1"/>
      <sheetData sheetId="1631" refreshError="1"/>
      <sheetData sheetId="1632" refreshError="1"/>
      <sheetData sheetId="1633" refreshError="1"/>
      <sheetData sheetId="1634" refreshError="1"/>
      <sheetData sheetId="1635" refreshError="1"/>
      <sheetData sheetId="1636" refreshError="1"/>
      <sheetData sheetId="1637" refreshError="1"/>
      <sheetData sheetId="1638" refreshError="1"/>
      <sheetData sheetId="1639" refreshError="1"/>
      <sheetData sheetId="1640" refreshError="1"/>
      <sheetData sheetId="1641" refreshError="1"/>
      <sheetData sheetId="1642" refreshError="1"/>
      <sheetData sheetId="1643" refreshError="1"/>
      <sheetData sheetId="1644" refreshError="1"/>
      <sheetData sheetId="1645" refreshError="1"/>
      <sheetData sheetId="1646" refreshError="1"/>
      <sheetData sheetId="1647" refreshError="1"/>
      <sheetData sheetId="1648" refreshError="1"/>
      <sheetData sheetId="1649" refreshError="1"/>
      <sheetData sheetId="1650" refreshError="1"/>
      <sheetData sheetId="1651" refreshError="1"/>
      <sheetData sheetId="1652" refreshError="1"/>
      <sheetData sheetId="1653" refreshError="1"/>
      <sheetData sheetId="1654" refreshError="1"/>
      <sheetData sheetId="1655" refreshError="1"/>
      <sheetData sheetId="1656" refreshError="1"/>
      <sheetData sheetId="1657" refreshError="1"/>
      <sheetData sheetId="1658" refreshError="1"/>
      <sheetData sheetId="1659" refreshError="1"/>
      <sheetData sheetId="1660" refreshError="1"/>
      <sheetData sheetId="1661" refreshError="1"/>
      <sheetData sheetId="1662" refreshError="1"/>
      <sheetData sheetId="1663" refreshError="1"/>
      <sheetData sheetId="1664" refreshError="1"/>
      <sheetData sheetId="1665" refreshError="1"/>
      <sheetData sheetId="1666" refreshError="1"/>
      <sheetData sheetId="1667" refreshError="1"/>
      <sheetData sheetId="1668" refreshError="1"/>
      <sheetData sheetId="1669" refreshError="1"/>
      <sheetData sheetId="1670" refreshError="1"/>
      <sheetData sheetId="1671" refreshError="1"/>
      <sheetData sheetId="1672" refreshError="1"/>
      <sheetData sheetId="1673" refreshError="1"/>
      <sheetData sheetId="1674" refreshError="1"/>
      <sheetData sheetId="1675" refreshError="1"/>
      <sheetData sheetId="1676" refreshError="1"/>
      <sheetData sheetId="1677" refreshError="1"/>
      <sheetData sheetId="1678" refreshError="1"/>
      <sheetData sheetId="1679" refreshError="1"/>
      <sheetData sheetId="1680" refreshError="1"/>
      <sheetData sheetId="1681" refreshError="1"/>
      <sheetData sheetId="1682" refreshError="1"/>
      <sheetData sheetId="1683" refreshError="1"/>
      <sheetData sheetId="1684" refreshError="1"/>
      <sheetData sheetId="1685" refreshError="1"/>
      <sheetData sheetId="1686" refreshError="1"/>
      <sheetData sheetId="1687" refreshError="1"/>
      <sheetData sheetId="1688" refreshError="1"/>
      <sheetData sheetId="1689" refreshError="1"/>
      <sheetData sheetId="1690" refreshError="1"/>
      <sheetData sheetId="1691" refreshError="1"/>
      <sheetData sheetId="1692" refreshError="1"/>
      <sheetData sheetId="1693" refreshError="1"/>
      <sheetData sheetId="1694" refreshError="1"/>
      <sheetData sheetId="1695" refreshError="1"/>
      <sheetData sheetId="1696" refreshError="1"/>
      <sheetData sheetId="1697" refreshError="1"/>
      <sheetData sheetId="1698" refreshError="1"/>
      <sheetData sheetId="1699" refreshError="1"/>
      <sheetData sheetId="1700" refreshError="1"/>
      <sheetData sheetId="1701" refreshError="1"/>
      <sheetData sheetId="1702" refreshError="1"/>
      <sheetData sheetId="1703" refreshError="1"/>
      <sheetData sheetId="1704" refreshError="1"/>
      <sheetData sheetId="1705" refreshError="1"/>
      <sheetData sheetId="1706" refreshError="1"/>
      <sheetData sheetId="1707" refreshError="1"/>
      <sheetData sheetId="1708" refreshError="1"/>
      <sheetData sheetId="1709" refreshError="1"/>
      <sheetData sheetId="1710" refreshError="1"/>
      <sheetData sheetId="1711" refreshError="1"/>
      <sheetData sheetId="1712" refreshError="1"/>
      <sheetData sheetId="1713" refreshError="1"/>
      <sheetData sheetId="1714" refreshError="1"/>
      <sheetData sheetId="1715" refreshError="1"/>
      <sheetData sheetId="1716" refreshError="1"/>
      <sheetData sheetId="1717" refreshError="1"/>
      <sheetData sheetId="1718" refreshError="1"/>
      <sheetData sheetId="1719" refreshError="1"/>
      <sheetData sheetId="1720" refreshError="1"/>
      <sheetData sheetId="1721" refreshError="1"/>
      <sheetData sheetId="1722" refreshError="1"/>
      <sheetData sheetId="1723" refreshError="1"/>
      <sheetData sheetId="1724" refreshError="1"/>
      <sheetData sheetId="1725" refreshError="1"/>
      <sheetData sheetId="1726" refreshError="1"/>
      <sheetData sheetId="1727" refreshError="1"/>
      <sheetData sheetId="1728" refreshError="1"/>
      <sheetData sheetId="1729" refreshError="1"/>
      <sheetData sheetId="1730" refreshError="1"/>
      <sheetData sheetId="1731" refreshError="1"/>
      <sheetData sheetId="1732" refreshError="1"/>
      <sheetData sheetId="1733" refreshError="1"/>
      <sheetData sheetId="1734" refreshError="1"/>
      <sheetData sheetId="1735" refreshError="1"/>
      <sheetData sheetId="1736" refreshError="1"/>
      <sheetData sheetId="1737" refreshError="1"/>
      <sheetData sheetId="1738" refreshError="1"/>
      <sheetData sheetId="1739" refreshError="1"/>
      <sheetData sheetId="1740" refreshError="1"/>
      <sheetData sheetId="1741" refreshError="1"/>
      <sheetData sheetId="1742" refreshError="1"/>
      <sheetData sheetId="1743" refreshError="1"/>
      <sheetData sheetId="1744" refreshError="1"/>
      <sheetData sheetId="1745" refreshError="1"/>
      <sheetData sheetId="1746" refreshError="1"/>
      <sheetData sheetId="1747" refreshError="1"/>
      <sheetData sheetId="1748" refreshError="1"/>
      <sheetData sheetId="1749" refreshError="1"/>
      <sheetData sheetId="1750" refreshError="1"/>
      <sheetData sheetId="1751" refreshError="1"/>
      <sheetData sheetId="1752" refreshError="1"/>
      <sheetData sheetId="1753" refreshError="1"/>
      <sheetData sheetId="1754" refreshError="1"/>
      <sheetData sheetId="1755" refreshError="1"/>
      <sheetData sheetId="1756" refreshError="1"/>
      <sheetData sheetId="1757" refreshError="1"/>
      <sheetData sheetId="1758" refreshError="1"/>
      <sheetData sheetId="1759" refreshError="1"/>
      <sheetData sheetId="1760" refreshError="1"/>
      <sheetData sheetId="1761" refreshError="1"/>
      <sheetData sheetId="1762" refreshError="1"/>
      <sheetData sheetId="1763" refreshError="1"/>
      <sheetData sheetId="1764" refreshError="1"/>
      <sheetData sheetId="1765" refreshError="1"/>
      <sheetData sheetId="1766" refreshError="1"/>
      <sheetData sheetId="1767" refreshError="1"/>
      <sheetData sheetId="1768" refreshError="1"/>
      <sheetData sheetId="1769" refreshError="1"/>
      <sheetData sheetId="1770" refreshError="1"/>
      <sheetData sheetId="1771" refreshError="1"/>
      <sheetData sheetId="1772" refreshError="1"/>
      <sheetData sheetId="1773" refreshError="1"/>
      <sheetData sheetId="1774" refreshError="1"/>
      <sheetData sheetId="1775" refreshError="1"/>
      <sheetData sheetId="1776" refreshError="1"/>
      <sheetData sheetId="1777" refreshError="1"/>
      <sheetData sheetId="1778" refreshError="1"/>
      <sheetData sheetId="1779" refreshError="1"/>
      <sheetData sheetId="1780" refreshError="1"/>
      <sheetData sheetId="1781" refreshError="1"/>
      <sheetData sheetId="1782" refreshError="1"/>
      <sheetData sheetId="1783" refreshError="1"/>
      <sheetData sheetId="1784" refreshError="1"/>
      <sheetData sheetId="1785" refreshError="1"/>
      <sheetData sheetId="1786" refreshError="1"/>
      <sheetData sheetId="1787" refreshError="1"/>
      <sheetData sheetId="1788" refreshError="1"/>
      <sheetData sheetId="1789" refreshError="1"/>
      <sheetData sheetId="1790" refreshError="1"/>
      <sheetData sheetId="1791" refreshError="1"/>
      <sheetData sheetId="1792" refreshError="1"/>
      <sheetData sheetId="1793" refreshError="1"/>
      <sheetData sheetId="1794" refreshError="1"/>
      <sheetData sheetId="1795" refreshError="1"/>
      <sheetData sheetId="1796" refreshError="1"/>
      <sheetData sheetId="1797" refreshError="1"/>
      <sheetData sheetId="1798" refreshError="1"/>
      <sheetData sheetId="1799" refreshError="1"/>
      <sheetData sheetId="1800" refreshError="1"/>
      <sheetData sheetId="1801" refreshError="1"/>
      <sheetData sheetId="1802" refreshError="1"/>
      <sheetData sheetId="1803" refreshError="1"/>
      <sheetData sheetId="1804" refreshError="1"/>
      <sheetData sheetId="1805" refreshError="1"/>
      <sheetData sheetId="1806" refreshError="1"/>
      <sheetData sheetId="1807" refreshError="1"/>
      <sheetData sheetId="1808" refreshError="1"/>
      <sheetData sheetId="1809" refreshError="1"/>
      <sheetData sheetId="1810" refreshError="1"/>
      <sheetData sheetId="1811" refreshError="1"/>
      <sheetData sheetId="1812" refreshError="1"/>
      <sheetData sheetId="1813" refreshError="1"/>
      <sheetData sheetId="1814" refreshError="1"/>
      <sheetData sheetId="1815">
        <row r="5">
          <cell r="E5">
            <v>1</v>
          </cell>
        </row>
      </sheetData>
      <sheetData sheetId="1816">
        <row r="5">
          <cell r="E5">
            <v>1</v>
          </cell>
        </row>
      </sheetData>
      <sheetData sheetId="1817">
        <row r="5">
          <cell r="E5">
            <v>1</v>
          </cell>
        </row>
      </sheetData>
      <sheetData sheetId="1818">
        <row r="5">
          <cell r="E5">
            <v>1</v>
          </cell>
        </row>
      </sheetData>
      <sheetData sheetId="1819">
        <row r="5">
          <cell r="E5">
            <v>1</v>
          </cell>
        </row>
      </sheetData>
      <sheetData sheetId="1820">
        <row r="5">
          <cell r="E5">
            <v>1</v>
          </cell>
        </row>
      </sheetData>
      <sheetData sheetId="1821">
        <row r="5">
          <cell r="E5">
            <v>1</v>
          </cell>
        </row>
      </sheetData>
      <sheetData sheetId="1822">
        <row r="5">
          <cell r="E5">
            <v>1</v>
          </cell>
        </row>
      </sheetData>
      <sheetData sheetId="1823">
        <row r="5">
          <cell r="E5">
            <v>1</v>
          </cell>
        </row>
      </sheetData>
      <sheetData sheetId="1824">
        <row r="5">
          <cell r="E5">
            <v>1</v>
          </cell>
        </row>
      </sheetData>
      <sheetData sheetId="1825">
        <row r="5">
          <cell r="E5">
            <v>1</v>
          </cell>
        </row>
      </sheetData>
      <sheetData sheetId="1826">
        <row r="5">
          <cell r="E5">
            <v>1</v>
          </cell>
        </row>
      </sheetData>
      <sheetData sheetId="1827">
        <row r="5">
          <cell r="E5">
            <v>1</v>
          </cell>
        </row>
      </sheetData>
      <sheetData sheetId="1828">
        <row r="5">
          <cell r="E5">
            <v>1</v>
          </cell>
        </row>
      </sheetData>
      <sheetData sheetId="1829">
        <row r="5">
          <cell r="E5">
            <v>1</v>
          </cell>
        </row>
      </sheetData>
      <sheetData sheetId="1830">
        <row r="5">
          <cell r="E5">
            <v>1</v>
          </cell>
        </row>
      </sheetData>
      <sheetData sheetId="1831">
        <row r="5">
          <cell r="E5">
            <v>1</v>
          </cell>
        </row>
      </sheetData>
      <sheetData sheetId="1832">
        <row r="5">
          <cell r="E5">
            <v>1</v>
          </cell>
        </row>
      </sheetData>
      <sheetData sheetId="1833">
        <row r="5">
          <cell r="E5">
            <v>1</v>
          </cell>
        </row>
      </sheetData>
      <sheetData sheetId="1834">
        <row r="5">
          <cell r="E5">
            <v>1</v>
          </cell>
        </row>
      </sheetData>
      <sheetData sheetId="1835">
        <row r="5">
          <cell r="E5">
            <v>1</v>
          </cell>
        </row>
      </sheetData>
      <sheetData sheetId="1836">
        <row r="5">
          <cell r="E5">
            <v>1</v>
          </cell>
        </row>
      </sheetData>
      <sheetData sheetId="1837">
        <row r="5">
          <cell r="E5">
            <v>1</v>
          </cell>
        </row>
      </sheetData>
      <sheetData sheetId="1838">
        <row r="5">
          <cell r="E5">
            <v>1</v>
          </cell>
        </row>
      </sheetData>
      <sheetData sheetId="1839">
        <row r="5">
          <cell r="E5">
            <v>1</v>
          </cell>
        </row>
      </sheetData>
      <sheetData sheetId="1840">
        <row r="5">
          <cell r="E5">
            <v>1</v>
          </cell>
        </row>
      </sheetData>
      <sheetData sheetId="1841">
        <row r="5">
          <cell r="E5">
            <v>1</v>
          </cell>
        </row>
      </sheetData>
      <sheetData sheetId="1842">
        <row r="5">
          <cell r="E5">
            <v>1</v>
          </cell>
        </row>
      </sheetData>
      <sheetData sheetId="1843">
        <row r="5">
          <cell r="E5">
            <v>1</v>
          </cell>
        </row>
      </sheetData>
      <sheetData sheetId="1844">
        <row r="5">
          <cell r="E5">
            <v>1</v>
          </cell>
        </row>
      </sheetData>
      <sheetData sheetId="1845">
        <row r="5">
          <cell r="E5">
            <v>1</v>
          </cell>
        </row>
      </sheetData>
      <sheetData sheetId="1846">
        <row r="5">
          <cell r="E5">
            <v>1</v>
          </cell>
        </row>
      </sheetData>
      <sheetData sheetId="1847">
        <row r="5">
          <cell r="E5">
            <v>1</v>
          </cell>
        </row>
      </sheetData>
      <sheetData sheetId="1848">
        <row r="5">
          <cell r="E5">
            <v>1</v>
          </cell>
        </row>
      </sheetData>
      <sheetData sheetId="1849">
        <row r="5">
          <cell r="E5">
            <v>1</v>
          </cell>
        </row>
      </sheetData>
      <sheetData sheetId="1850">
        <row r="5">
          <cell r="E5">
            <v>1</v>
          </cell>
        </row>
      </sheetData>
      <sheetData sheetId="1851">
        <row r="5">
          <cell r="E5">
            <v>1</v>
          </cell>
        </row>
      </sheetData>
      <sheetData sheetId="1852">
        <row r="5">
          <cell r="E5">
            <v>1</v>
          </cell>
        </row>
      </sheetData>
      <sheetData sheetId="1853">
        <row r="5">
          <cell r="E5">
            <v>1</v>
          </cell>
        </row>
      </sheetData>
      <sheetData sheetId="1854">
        <row r="5">
          <cell r="E5">
            <v>1</v>
          </cell>
        </row>
      </sheetData>
      <sheetData sheetId="1855">
        <row r="5">
          <cell r="E5">
            <v>1</v>
          </cell>
        </row>
      </sheetData>
      <sheetData sheetId="1856">
        <row r="5">
          <cell r="E5">
            <v>1</v>
          </cell>
        </row>
      </sheetData>
      <sheetData sheetId="1857">
        <row r="5">
          <cell r="E5">
            <v>1</v>
          </cell>
        </row>
      </sheetData>
      <sheetData sheetId="1858">
        <row r="5">
          <cell r="E5">
            <v>1</v>
          </cell>
        </row>
      </sheetData>
      <sheetData sheetId="1859">
        <row r="5">
          <cell r="E5">
            <v>1</v>
          </cell>
        </row>
      </sheetData>
      <sheetData sheetId="1860">
        <row r="5">
          <cell r="E5">
            <v>1</v>
          </cell>
        </row>
      </sheetData>
      <sheetData sheetId="1861">
        <row r="5">
          <cell r="E5">
            <v>1</v>
          </cell>
        </row>
      </sheetData>
      <sheetData sheetId="1862">
        <row r="5">
          <cell r="E5">
            <v>1</v>
          </cell>
        </row>
      </sheetData>
      <sheetData sheetId="1863">
        <row r="5">
          <cell r="E5">
            <v>1</v>
          </cell>
        </row>
      </sheetData>
      <sheetData sheetId="1864">
        <row r="5">
          <cell r="E5">
            <v>1</v>
          </cell>
        </row>
      </sheetData>
      <sheetData sheetId="1865">
        <row r="5">
          <cell r="E5">
            <v>1</v>
          </cell>
        </row>
      </sheetData>
      <sheetData sheetId="1866">
        <row r="5">
          <cell r="E5">
            <v>1</v>
          </cell>
        </row>
      </sheetData>
      <sheetData sheetId="1867">
        <row r="5">
          <cell r="E5">
            <v>1</v>
          </cell>
        </row>
      </sheetData>
      <sheetData sheetId="1868">
        <row r="5">
          <cell r="E5">
            <v>1</v>
          </cell>
        </row>
      </sheetData>
      <sheetData sheetId="1869">
        <row r="5">
          <cell r="E5">
            <v>1</v>
          </cell>
        </row>
      </sheetData>
      <sheetData sheetId="1870">
        <row r="5">
          <cell r="E5">
            <v>1</v>
          </cell>
        </row>
      </sheetData>
      <sheetData sheetId="1871">
        <row r="5">
          <cell r="E5">
            <v>1</v>
          </cell>
        </row>
      </sheetData>
      <sheetData sheetId="1872">
        <row r="5">
          <cell r="E5">
            <v>1</v>
          </cell>
        </row>
      </sheetData>
      <sheetData sheetId="1873">
        <row r="5">
          <cell r="E5">
            <v>1</v>
          </cell>
        </row>
      </sheetData>
      <sheetData sheetId="1874">
        <row r="5">
          <cell r="E5">
            <v>1</v>
          </cell>
        </row>
      </sheetData>
      <sheetData sheetId="1875">
        <row r="5">
          <cell r="E5">
            <v>1</v>
          </cell>
        </row>
      </sheetData>
      <sheetData sheetId="1876">
        <row r="5">
          <cell r="E5">
            <v>1</v>
          </cell>
        </row>
      </sheetData>
      <sheetData sheetId="1877">
        <row r="5">
          <cell r="E5">
            <v>1</v>
          </cell>
        </row>
      </sheetData>
      <sheetData sheetId="1878">
        <row r="5">
          <cell r="E5">
            <v>1</v>
          </cell>
        </row>
      </sheetData>
      <sheetData sheetId="1879">
        <row r="5">
          <cell r="E5">
            <v>1</v>
          </cell>
        </row>
      </sheetData>
      <sheetData sheetId="1880">
        <row r="5">
          <cell r="E5">
            <v>1</v>
          </cell>
        </row>
      </sheetData>
      <sheetData sheetId="1881">
        <row r="5">
          <cell r="E5">
            <v>1</v>
          </cell>
        </row>
      </sheetData>
      <sheetData sheetId="1882">
        <row r="5">
          <cell r="E5">
            <v>1</v>
          </cell>
        </row>
      </sheetData>
      <sheetData sheetId="1883">
        <row r="5">
          <cell r="E5">
            <v>1</v>
          </cell>
        </row>
      </sheetData>
      <sheetData sheetId="1884">
        <row r="5">
          <cell r="E5">
            <v>1</v>
          </cell>
        </row>
      </sheetData>
      <sheetData sheetId="1885">
        <row r="5">
          <cell r="E5">
            <v>1</v>
          </cell>
        </row>
      </sheetData>
      <sheetData sheetId="1886">
        <row r="5">
          <cell r="E5">
            <v>1</v>
          </cell>
        </row>
      </sheetData>
      <sheetData sheetId="1887">
        <row r="5">
          <cell r="E5">
            <v>1</v>
          </cell>
        </row>
      </sheetData>
      <sheetData sheetId="1888">
        <row r="5">
          <cell r="E5">
            <v>1</v>
          </cell>
        </row>
      </sheetData>
      <sheetData sheetId="1889">
        <row r="5">
          <cell r="E5">
            <v>1</v>
          </cell>
        </row>
      </sheetData>
      <sheetData sheetId="1890">
        <row r="5">
          <cell r="E5">
            <v>1</v>
          </cell>
        </row>
      </sheetData>
      <sheetData sheetId="1891">
        <row r="5">
          <cell r="E5">
            <v>1</v>
          </cell>
        </row>
      </sheetData>
      <sheetData sheetId="1892">
        <row r="5">
          <cell r="E5">
            <v>1</v>
          </cell>
        </row>
      </sheetData>
      <sheetData sheetId="1893">
        <row r="5">
          <cell r="E5">
            <v>1</v>
          </cell>
        </row>
      </sheetData>
      <sheetData sheetId="1894">
        <row r="5">
          <cell r="E5">
            <v>1</v>
          </cell>
        </row>
      </sheetData>
      <sheetData sheetId="1895">
        <row r="5">
          <cell r="E5">
            <v>1</v>
          </cell>
        </row>
      </sheetData>
      <sheetData sheetId="1896">
        <row r="5">
          <cell r="E5">
            <v>1</v>
          </cell>
        </row>
      </sheetData>
      <sheetData sheetId="1897">
        <row r="5">
          <cell r="E5">
            <v>1</v>
          </cell>
        </row>
      </sheetData>
      <sheetData sheetId="1898">
        <row r="5">
          <cell r="E5">
            <v>1</v>
          </cell>
        </row>
      </sheetData>
      <sheetData sheetId="1899">
        <row r="5">
          <cell r="E5">
            <v>1</v>
          </cell>
        </row>
      </sheetData>
      <sheetData sheetId="1900">
        <row r="5">
          <cell r="E5">
            <v>1</v>
          </cell>
        </row>
      </sheetData>
      <sheetData sheetId="1901">
        <row r="5">
          <cell r="E5">
            <v>1</v>
          </cell>
        </row>
      </sheetData>
      <sheetData sheetId="1902">
        <row r="5">
          <cell r="E5">
            <v>1</v>
          </cell>
        </row>
      </sheetData>
      <sheetData sheetId="1903">
        <row r="5">
          <cell r="E5">
            <v>1</v>
          </cell>
        </row>
      </sheetData>
      <sheetData sheetId="1904">
        <row r="5">
          <cell r="E5">
            <v>1</v>
          </cell>
        </row>
      </sheetData>
      <sheetData sheetId="1905">
        <row r="5">
          <cell r="E5">
            <v>1</v>
          </cell>
        </row>
      </sheetData>
      <sheetData sheetId="1906">
        <row r="5">
          <cell r="E5">
            <v>1</v>
          </cell>
        </row>
      </sheetData>
      <sheetData sheetId="1907">
        <row r="5">
          <cell r="E5">
            <v>1</v>
          </cell>
        </row>
      </sheetData>
      <sheetData sheetId="1908">
        <row r="5">
          <cell r="E5">
            <v>1</v>
          </cell>
        </row>
      </sheetData>
      <sheetData sheetId="1909">
        <row r="5">
          <cell r="E5">
            <v>1</v>
          </cell>
        </row>
      </sheetData>
      <sheetData sheetId="1910">
        <row r="5">
          <cell r="E5">
            <v>1</v>
          </cell>
        </row>
      </sheetData>
      <sheetData sheetId="1911">
        <row r="5">
          <cell r="E5">
            <v>1</v>
          </cell>
        </row>
      </sheetData>
      <sheetData sheetId="1912">
        <row r="5">
          <cell r="E5">
            <v>1</v>
          </cell>
        </row>
      </sheetData>
      <sheetData sheetId="1913">
        <row r="5">
          <cell r="E5">
            <v>1</v>
          </cell>
        </row>
      </sheetData>
      <sheetData sheetId="1914">
        <row r="5">
          <cell r="E5">
            <v>1</v>
          </cell>
        </row>
      </sheetData>
      <sheetData sheetId="1915">
        <row r="5">
          <cell r="E5">
            <v>1</v>
          </cell>
        </row>
      </sheetData>
      <sheetData sheetId="1916">
        <row r="5">
          <cell r="E5">
            <v>1</v>
          </cell>
        </row>
      </sheetData>
      <sheetData sheetId="1917">
        <row r="5">
          <cell r="E5">
            <v>1</v>
          </cell>
        </row>
      </sheetData>
      <sheetData sheetId="1918">
        <row r="5">
          <cell r="E5">
            <v>1</v>
          </cell>
        </row>
      </sheetData>
      <sheetData sheetId="1919">
        <row r="5">
          <cell r="E5">
            <v>1</v>
          </cell>
        </row>
      </sheetData>
      <sheetData sheetId="1920">
        <row r="5">
          <cell r="E5">
            <v>1</v>
          </cell>
        </row>
      </sheetData>
      <sheetData sheetId="1921">
        <row r="5">
          <cell r="E5">
            <v>1</v>
          </cell>
        </row>
      </sheetData>
      <sheetData sheetId="1922">
        <row r="5">
          <cell r="E5">
            <v>1</v>
          </cell>
        </row>
      </sheetData>
      <sheetData sheetId="1923">
        <row r="5">
          <cell r="E5">
            <v>1</v>
          </cell>
        </row>
      </sheetData>
      <sheetData sheetId="1924">
        <row r="5">
          <cell r="E5">
            <v>1</v>
          </cell>
        </row>
      </sheetData>
      <sheetData sheetId="1925">
        <row r="5">
          <cell r="E5">
            <v>1</v>
          </cell>
        </row>
      </sheetData>
      <sheetData sheetId="1926">
        <row r="5">
          <cell r="E5">
            <v>1</v>
          </cell>
        </row>
      </sheetData>
      <sheetData sheetId="1927">
        <row r="5">
          <cell r="E5">
            <v>1</v>
          </cell>
        </row>
      </sheetData>
      <sheetData sheetId="1928">
        <row r="5">
          <cell r="E5">
            <v>1</v>
          </cell>
        </row>
      </sheetData>
      <sheetData sheetId="1929">
        <row r="5">
          <cell r="E5">
            <v>1</v>
          </cell>
        </row>
      </sheetData>
      <sheetData sheetId="1930">
        <row r="5">
          <cell r="E5">
            <v>1</v>
          </cell>
        </row>
      </sheetData>
      <sheetData sheetId="1931">
        <row r="5">
          <cell r="E5">
            <v>1</v>
          </cell>
        </row>
      </sheetData>
      <sheetData sheetId="1932">
        <row r="5">
          <cell r="E5">
            <v>1</v>
          </cell>
        </row>
      </sheetData>
      <sheetData sheetId="1933">
        <row r="5">
          <cell r="E5">
            <v>1</v>
          </cell>
        </row>
      </sheetData>
      <sheetData sheetId="1934">
        <row r="5">
          <cell r="E5">
            <v>1</v>
          </cell>
        </row>
      </sheetData>
      <sheetData sheetId="1935">
        <row r="5">
          <cell r="E5">
            <v>1</v>
          </cell>
        </row>
      </sheetData>
      <sheetData sheetId="1936">
        <row r="5">
          <cell r="E5">
            <v>1</v>
          </cell>
        </row>
      </sheetData>
      <sheetData sheetId="1937">
        <row r="5">
          <cell r="E5">
            <v>1</v>
          </cell>
        </row>
      </sheetData>
      <sheetData sheetId="1938">
        <row r="5">
          <cell r="E5">
            <v>1</v>
          </cell>
        </row>
      </sheetData>
      <sheetData sheetId="1939">
        <row r="5">
          <cell r="E5">
            <v>1</v>
          </cell>
        </row>
      </sheetData>
      <sheetData sheetId="1940">
        <row r="5">
          <cell r="E5">
            <v>1</v>
          </cell>
        </row>
      </sheetData>
      <sheetData sheetId="1941">
        <row r="5">
          <cell r="E5">
            <v>1</v>
          </cell>
        </row>
      </sheetData>
      <sheetData sheetId="1942">
        <row r="5">
          <cell r="E5">
            <v>1</v>
          </cell>
        </row>
      </sheetData>
      <sheetData sheetId="1943">
        <row r="5">
          <cell r="E5">
            <v>1</v>
          </cell>
        </row>
      </sheetData>
      <sheetData sheetId="1944">
        <row r="5">
          <cell r="E5">
            <v>1</v>
          </cell>
        </row>
      </sheetData>
      <sheetData sheetId="1945">
        <row r="5">
          <cell r="E5">
            <v>1</v>
          </cell>
        </row>
      </sheetData>
      <sheetData sheetId="1946">
        <row r="5">
          <cell r="E5">
            <v>1</v>
          </cell>
        </row>
      </sheetData>
      <sheetData sheetId="1947">
        <row r="5">
          <cell r="E5">
            <v>1</v>
          </cell>
        </row>
      </sheetData>
      <sheetData sheetId="1948">
        <row r="5">
          <cell r="E5">
            <v>1</v>
          </cell>
        </row>
      </sheetData>
      <sheetData sheetId="1949">
        <row r="5">
          <cell r="E5">
            <v>1</v>
          </cell>
        </row>
      </sheetData>
      <sheetData sheetId="1950">
        <row r="5">
          <cell r="E5">
            <v>1</v>
          </cell>
        </row>
      </sheetData>
      <sheetData sheetId="1951">
        <row r="5">
          <cell r="E5">
            <v>1</v>
          </cell>
        </row>
      </sheetData>
      <sheetData sheetId="1952">
        <row r="5">
          <cell r="E5">
            <v>1</v>
          </cell>
        </row>
      </sheetData>
      <sheetData sheetId="1953">
        <row r="5">
          <cell r="E5">
            <v>1</v>
          </cell>
        </row>
      </sheetData>
      <sheetData sheetId="1954">
        <row r="5">
          <cell r="E5">
            <v>1</v>
          </cell>
        </row>
      </sheetData>
      <sheetData sheetId="1955">
        <row r="5">
          <cell r="E5">
            <v>1</v>
          </cell>
        </row>
      </sheetData>
      <sheetData sheetId="1956">
        <row r="5">
          <cell r="E5">
            <v>1</v>
          </cell>
        </row>
      </sheetData>
      <sheetData sheetId="1957">
        <row r="5">
          <cell r="E5">
            <v>1</v>
          </cell>
        </row>
      </sheetData>
      <sheetData sheetId="1958">
        <row r="5">
          <cell r="E5">
            <v>1</v>
          </cell>
        </row>
      </sheetData>
      <sheetData sheetId="1959">
        <row r="5">
          <cell r="E5">
            <v>1</v>
          </cell>
        </row>
      </sheetData>
      <sheetData sheetId="1960">
        <row r="5">
          <cell r="E5">
            <v>1</v>
          </cell>
        </row>
      </sheetData>
      <sheetData sheetId="1961">
        <row r="5">
          <cell r="E5">
            <v>1</v>
          </cell>
        </row>
      </sheetData>
      <sheetData sheetId="1962">
        <row r="5">
          <cell r="E5">
            <v>1</v>
          </cell>
        </row>
      </sheetData>
      <sheetData sheetId="1963">
        <row r="5">
          <cell r="E5">
            <v>1</v>
          </cell>
        </row>
      </sheetData>
      <sheetData sheetId="1964">
        <row r="5">
          <cell r="E5">
            <v>1</v>
          </cell>
        </row>
      </sheetData>
      <sheetData sheetId="1965">
        <row r="5">
          <cell r="E5">
            <v>1</v>
          </cell>
        </row>
      </sheetData>
      <sheetData sheetId="1966">
        <row r="5">
          <cell r="E5">
            <v>1</v>
          </cell>
        </row>
      </sheetData>
      <sheetData sheetId="1967">
        <row r="5">
          <cell r="E5">
            <v>1</v>
          </cell>
        </row>
      </sheetData>
      <sheetData sheetId="1968">
        <row r="5">
          <cell r="E5">
            <v>1</v>
          </cell>
        </row>
      </sheetData>
      <sheetData sheetId="1969">
        <row r="5">
          <cell r="E5">
            <v>1</v>
          </cell>
        </row>
      </sheetData>
      <sheetData sheetId="1970">
        <row r="5">
          <cell r="E5">
            <v>1</v>
          </cell>
        </row>
      </sheetData>
      <sheetData sheetId="1971">
        <row r="5">
          <cell r="E5">
            <v>1</v>
          </cell>
        </row>
      </sheetData>
      <sheetData sheetId="1972">
        <row r="5">
          <cell r="E5">
            <v>1</v>
          </cell>
        </row>
      </sheetData>
      <sheetData sheetId="1973">
        <row r="5">
          <cell r="E5">
            <v>1</v>
          </cell>
        </row>
      </sheetData>
      <sheetData sheetId="1974">
        <row r="5">
          <cell r="E5">
            <v>1</v>
          </cell>
        </row>
      </sheetData>
      <sheetData sheetId="1975">
        <row r="5">
          <cell r="E5">
            <v>1</v>
          </cell>
        </row>
      </sheetData>
      <sheetData sheetId="1976">
        <row r="5">
          <cell r="E5">
            <v>1</v>
          </cell>
        </row>
      </sheetData>
      <sheetData sheetId="1977">
        <row r="5">
          <cell r="E5">
            <v>1</v>
          </cell>
        </row>
      </sheetData>
      <sheetData sheetId="1978">
        <row r="5">
          <cell r="E5">
            <v>1</v>
          </cell>
        </row>
      </sheetData>
      <sheetData sheetId="1979">
        <row r="5">
          <cell r="E5">
            <v>1</v>
          </cell>
        </row>
      </sheetData>
      <sheetData sheetId="1980">
        <row r="5">
          <cell r="E5">
            <v>1</v>
          </cell>
        </row>
      </sheetData>
      <sheetData sheetId="1981">
        <row r="5">
          <cell r="E5">
            <v>1</v>
          </cell>
        </row>
      </sheetData>
      <sheetData sheetId="1982">
        <row r="5">
          <cell r="E5">
            <v>1</v>
          </cell>
        </row>
      </sheetData>
      <sheetData sheetId="1983">
        <row r="5">
          <cell r="E5">
            <v>1</v>
          </cell>
        </row>
      </sheetData>
      <sheetData sheetId="1984">
        <row r="5">
          <cell r="E5">
            <v>1</v>
          </cell>
        </row>
      </sheetData>
      <sheetData sheetId="1985">
        <row r="5">
          <cell r="E5">
            <v>1</v>
          </cell>
        </row>
      </sheetData>
      <sheetData sheetId="1986">
        <row r="5">
          <cell r="E5">
            <v>1</v>
          </cell>
        </row>
      </sheetData>
      <sheetData sheetId="1987">
        <row r="5">
          <cell r="E5">
            <v>1</v>
          </cell>
        </row>
      </sheetData>
      <sheetData sheetId="1988">
        <row r="5">
          <cell r="E5">
            <v>1</v>
          </cell>
        </row>
      </sheetData>
      <sheetData sheetId="1989">
        <row r="5">
          <cell r="E5">
            <v>1</v>
          </cell>
        </row>
      </sheetData>
      <sheetData sheetId="1990">
        <row r="5">
          <cell r="E5">
            <v>1</v>
          </cell>
        </row>
      </sheetData>
      <sheetData sheetId="1991">
        <row r="5">
          <cell r="E5">
            <v>1</v>
          </cell>
        </row>
      </sheetData>
      <sheetData sheetId="1992">
        <row r="5">
          <cell r="E5">
            <v>1</v>
          </cell>
        </row>
      </sheetData>
      <sheetData sheetId="1993">
        <row r="5">
          <cell r="E5">
            <v>1</v>
          </cell>
        </row>
      </sheetData>
      <sheetData sheetId="1994">
        <row r="5">
          <cell r="E5">
            <v>1</v>
          </cell>
        </row>
      </sheetData>
      <sheetData sheetId="1995">
        <row r="5">
          <cell r="E5">
            <v>1</v>
          </cell>
        </row>
      </sheetData>
      <sheetData sheetId="1996">
        <row r="5">
          <cell r="E5">
            <v>1</v>
          </cell>
        </row>
      </sheetData>
      <sheetData sheetId="1997">
        <row r="5">
          <cell r="E5">
            <v>1</v>
          </cell>
        </row>
      </sheetData>
      <sheetData sheetId="1998">
        <row r="5">
          <cell r="E5">
            <v>1</v>
          </cell>
        </row>
      </sheetData>
      <sheetData sheetId="1999">
        <row r="5">
          <cell r="E5">
            <v>1</v>
          </cell>
        </row>
      </sheetData>
      <sheetData sheetId="2000">
        <row r="5">
          <cell r="E5">
            <v>1</v>
          </cell>
        </row>
      </sheetData>
      <sheetData sheetId="2001">
        <row r="5">
          <cell r="E5">
            <v>1</v>
          </cell>
        </row>
      </sheetData>
      <sheetData sheetId="2002">
        <row r="5">
          <cell r="E5">
            <v>1</v>
          </cell>
        </row>
      </sheetData>
      <sheetData sheetId="2003">
        <row r="5">
          <cell r="E5">
            <v>1</v>
          </cell>
        </row>
      </sheetData>
      <sheetData sheetId="2004">
        <row r="5">
          <cell r="E5">
            <v>1</v>
          </cell>
        </row>
      </sheetData>
      <sheetData sheetId="2005">
        <row r="5">
          <cell r="E5">
            <v>1</v>
          </cell>
        </row>
      </sheetData>
      <sheetData sheetId="2006">
        <row r="5">
          <cell r="E5">
            <v>1</v>
          </cell>
        </row>
      </sheetData>
      <sheetData sheetId="2007">
        <row r="5">
          <cell r="E5">
            <v>1</v>
          </cell>
        </row>
      </sheetData>
      <sheetData sheetId="2008">
        <row r="5">
          <cell r="E5">
            <v>1</v>
          </cell>
        </row>
      </sheetData>
      <sheetData sheetId="2009">
        <row r="5">
          <cell r="E5">
            <v>1</v>
          </cell>
        </row>
      </sheetData>
      <sheetData sheetId="2010">
        <row r="5">
          <cell r="E5">
            <v>1</v>
          </cell>
        </row>
      </sheetData>
      <sheetData sheetId="2011">
        <row r="5">
          <cell r="E5">
            <v>1</v>
          </cell>
        </row>
      </sheetData>
      <sheetData sheetId="2012">
        <row r="5">
          <cell r="E5">
            <v>1</v>
          </cell>
        </row>
      </sheetData>
      <sheetData sheetId="2013">
        <row r="5">
          <cell r="E5">
            <v>1</v>
          </cell>
        </row>
      </sheetData>
      <sheetData sheetId="2014">
        <row r="5">
          <cell r="E5">
            <v>1</v>
          </cell>
        </row>
      </sheetData>
      <sheetData sheetId="2015">
        <row r="5">
          <cell r="E5">
            <v>1</v>
          </cell>
        </row>
      </sheetData>
      <sheetData sheetId="2016">
        <row r="5">
          <cell r="E5">
            <v>1</v>
          </cell>
        </row>
      </sheetData>
      <sheetData sheetId="2017">
        <row r="5">
          <cell r="E5">
            <v>1</v>
          </cell>
        </row>
      </sheetData>
      <sheetData sheetId="2018">
        <row r="5">
          <cell r="E5">
            <v>1</v>
          </cell>
        </row>
      </sheetData>
      <sheetData sheetId="2019">
        <row r="5">
          <cell r="E5">
            <v>1</v>
          </cell>
        </row>
      </sheetData>
      <sheetData sheetId="2020">
        <row r="5">
          <cell r="E5">
            <v>1</v>
          </cell>
        </row>
      </sheetData>
      <sheetData sheetId="2021">
        <row r="5">
          <cell r="E5">
            <v>1</v>
          </cell>
        </row>
      </sheetData>
      <sheetData sheetId="2022">
        <row r="5">
          <cell r="E5">
            <v>1</v>
          </cell>
        </row>
      </sheetData>
      <sheetData sheetId="2023">
        <row r="5">
          <cell r="E5">
            <v>1</v>
          </cell>
        </row>
      </sheetData>
      <sheetData sheetId="2024">
        <row r="5">
          <cell r="E5">
            <v>1</v>
          </cell>
        </row>
      </sheetData>
      <sheetData sheetId="2025">
        <row r="5">
          <cell r="E5">
            <v>1</v>
          </cell>
        </row>
      </sheetData>
      <sheetData sheetId="2026">
        <row r="5">
          <cell r="E5">
            <v>1</v>
          </cell>
        </row>
      </sheetData>
      <sheetData sheetId="2027">
        <row r="5">
          <cell r="E5">
            <v>1</v>
          </cell>
        </row>
      </sheetData>
      <sheetData sheetId="2028">
        <row r="5">
          <cell r="E5">
            <v>1</v>
          </cell>
        </row>
      </sheetData>
      <sheetData sheetId="2029">
        <row r="5">
          <cell r="E5">
            <v>1</v>
          </cell>
        </row>
      </sheetData>
      <sheetData sheetId="2030">
        <row r="5">
          <cell r="E5">
            <v>1</v>
          </cell>
        </row>
      </sheetData>
      <sheetData sheetId="2031">
        <row r="5">
          <cell r="E5">
            <v>1</v>
          </cell>
        </row>
      </sheetData>
      <sheetData sheetId="2032">
        <row r="5">
          <cell r="E5">
            <v>1</v>
          </cell>
        </row>
      </sheetData>
      <sheetData sheetId="2033">
        <row r="5">
          <cell r="E5">
            <v>1</v>
          </cell>
        </row>
      </sheetData>
      <sheetData sheetId="2034">
        <row r="5">
          <cell r="E5">
            <v>1</v>
          </cell>
        </row>
      </sheetData>
      <sheetData sheetId="2035">
        <row r="5">
          <cell r="E5">
            <v>1</v>
          </cell>
        </row>
      </sheetData>
      <sheetData sheetId="2036">
        <row r="5">
          <cell r="E5">
            <v>1</v>
          </cell>
        </row>
      </sheetData>
      <sheetData sheetId="2037">
        <row r="5">
          <cell r="E5">
            <v>1</v>
          </cell>
        </row>
      </sheetData>
      <sheetData sheetId="2038">
        <row r="5">
          <cell r="E5">
            <v>1</v>
          </cell>
        </row>
      </sheetData>
      <sheetData sheetId="2039">
        <row r="5">
          <cell r="E5">
            <v>1</v>
          </cell>
        </row>
      </sheetData>
      <sheetData sheetId="2040">
        <row r="5">
          <cell r="E5">
            <v>1</v>
          </cell>
        </row>
      </sheetData>
      <sheetData sheetId="2041">
        <row r="5">
          <cell r="E5">
            <v>1</v>
          </cell>
        </row>
      </sheetData>
      <sheetData sheetId="2042">
        <row r="5">
          <cell r="E5">
            <v>1</v>
          </cell>
        </row>
      </sheetData>
      <sheetData sheetId="2043">
        <row r="5">
          <cell r="E5">
            <v>1</v>
          </cell>
        </row>
      </sheetData>
      <sheetData sheetId="2044">
        <row r="5">
          <cell r="E5">
            <v>1</v>
          </cell>
        </row>
      </sheetData>
      <sheetData sheetId="2045">
        <row r="5">
          <cell r="E5">
            <v>1</v>
          </cell>
        </row>
      </sheetData>
      <sheetData sheetId="2046">
        <row r="5">
          <cell r="E5">
            <v>1</v>
          </cell>
        </row>
      </sheetData>
      <sheetData sheetId="2047">
        <row r="5">
          <cell r="E5">
            <v>1</v>
          </cell>
        </row>
      </sheetData>
      <sheetData sheetId="2048" refreshError="1"/>
      <sheetData sheetId="2049" refreshError="1"/>
      <sheetData sheetId="2050" refreshError="1"/>
      <sheetData sheetId="2051" refreshError="1"/>
      <sheetData sheetId="2052" refreshError="1"/>
      <sheetData sheetId="2053" refreshError="1"/>
      <sheetData sheetId="2054" refreshError="1"/>
      <sheetData sheetId="2055" refreshError="1"/>
      <sheetData sheetId="2056" refreshError="1"/>
      <sheetData sheetId="2057" refreshError="1"/>
      <sheetData sheetId="2058" refreshError="1"/>
      <sheetData sheetId="2059" refreshError="1"/>
      <sheetData sheetId="2060" refreshError="1"/>
      <sheetData sheetId="2061" refreshError="1"/>
      <sheetData sheetId="2062" refreshError="1"/>
      <sheetData sheetId="2063" refreshError="1"/>
      <sheetData sheetId="2064" refreshError="1"/>
      <sheetData sheetId="2065" refreshError="1"/>
      <sheetData sheetId="2066" refreshError="1"/>
      <sheetData sheetId="2067" refreshError="1"/>
      <sheetData sheetId="2068" refreshError="1"/>
      <sheetData sheetId="2069" refreshError="1"/>
      <sheetData sheetId="2070" refreshError="1"/>
      <sheetData sheetId="2071" refreshError="1"/>
      <sheetData sheetId="2072" refreshError="1"/>
      <sheetData sheetId="2073" refreshError="1"/>
      <sheetData sheetId="2074" refreshError="1"/>
      <sheetData sheetId="2075" refreshError="1"/>
      <sheetData sheetId="2076" refreshError="1"/>
      <sheetData sheetId="2077" refreshError="1"/>
      <sheetData sheetId="2078" refreshError="1"/>
      <sheetData sheetId="2079" refreshError="1"/>
      <sheetData sheetId="2080" refreshError="1"/>
      <sheetData sheetId="2081" refreshError="1"/>
      <sheetData sheetId="2082" refreshError="1"/>
      <sheetData sheetId="2083" refreshError="1"/>
      <sheetData sheetId="2084" refreshError="1"/>
      <sheetData sheetId="2085" refreshError="1"/>
      <sheetData sheetId="2086" refreshError="1"/>
      <sheetData sheetId="2087" refreshError="1"/>
      <sheetData sheetId="2088" refreshError="1"/>
      <sheetData sheetId="2089" refreshError="1"/>
      <sheetData sheetId="2090" refreshError="1"/>
      <sheetData sheetId="2091" refreshError="1"/>
      <sheetData sheetId="2092" refreshError="1"/>
      <sheetData sheetId="2093" refreshError="1"/>
      <sheetData sheetId="2094" refreshError="1"/>
      <sheetData sheetId="2095" refreshError="1"/>
      <sheetData sheetId="2096" refreshError="1"/>
      <sheetData sheetId="2097" refreshError="1"/>
      <sheetData sheetId="2098" refreshError="1"/>
      <sheetData sheetId="2099" refreshError="1"/>
      <sheetData sheetId="2100" refreshError="1"/>
      <sheetData sheetId="2101" refreshError="1"/>
      <sheetData sheetId="2102" refreshError="1"/>
      <sheetData sheetId="2103" refreshError="1"/>
      <sheetData sheetId="2104" refreshError="1"/>
      <sheetData sheetId="2105" refreshError="1"/>
      <sheetData sheetId="2106" refreshError="1"/>
      <sheetData sheetId="2107" refreshError="1"/>
      <sheetData sheetId="2108" refreshError="1"/>
      <sheetData sheetId="2109" refreshError="1"/>
      <sheetData sheetId="2110" refreshError="1"/>
      <sheetData sheetId="2111" refreshError="1"/>
      <sheetData sheetId="2112" refreshError="1"/>
      <sheetData sheetId="2113" refreshError="1"/>
      <sheetData sheetId="2114" refreshError="1"/>
      <sheetData sheetId="2115" refreshError="1"/>
      <sheetData sheetId="2116" refreshError="1"/>
      <sheetData sheetId="2117" refreshError="1"/>
      <sheetData sheetId="2118" refreshError="1"/>
      <sheetData sheetId="2119" refreshError="1"/>
      <sheetData sheetId="2120" refreshError="1"/>
      <sheetData sheetId="2121" refreshError="1"/>
      <sheetData sheetId="2122" refreshError="1"/>
      <sheetData sheetId="2123" refreshError="1"/>
      <sheetData sheetId="2124" refreshError="1"/>
      <sheetData sheetId="2125" refreshError="1"/>
      <sheetData sheetId="2126" refreshError="1"/>
      <sheetData sheetId="2127" refreshError="1"/>
      <sheetData sheetId="2128" refreshError="1"/>
      <sheetData sheetId="2129" refreshError="1"/>
      <sheetData sheetId="2130" refreshError="1"/>
      <sheetData sheetId="2131" refreshError="1"/>
      <sheetData sheetId="2132" refreshError="1"/>
      <sheetData sheetId="2133" refreshError="1"/>
      <sheetData sheetId="2134" refreshError="1"/>
      <sheetData sheetId="2135" refreshError="1"/>
      <sheetData sheetId="2136" refreshError="1"/>
      <sheetData sheetId="2137" refreshError="1"/>
      <sheetData sheetId="2138" refreshError="1"/>
      <sheetData sheetId="2139" refreshError="1"/>
      <sheetData sheetId="2140" refreshError="1"/>
      <sheetData sheetId="2141" refreshError="1"/>
      <sheetData sheetId="2142" refreshError="1"/>
      <sheetData sheetId="2143" refreshError="1"/>
      <sheetData sheetId="2144" refreshError="1"/>
      <sheetData sheetId="2145" refreshError="1"/>
      <sheetData sheetId="2146" refreshError="1"/>
      <sheetData sheetId="2147" refreshError="1"/>
      <sheetData sheetId="2148" refreshError="1"/>
      <sheetData sheetId="2149" refreshError="1"/>
      <sheetData sheetId="2150" refreshError="1"/>
      <sheetData sheetId="2151" refreshError="1"/>
      <sheetData sheetId="2152" refreshError="1"/>
      <sheetData sheetId="2153" refreshError="1"/>
      <sheetData sheetId="2154" refreshError="1"/>
      <sheetData sheetId="2155" refreshError="1"/>
      <sheetData sheetId="2156" refreshError="1"/>
      <sheetData sheetId="2157" refreshError="1"/>
      <sheetData sheetId="2158" refreshError="1"/>
      <sheetData sheetId="2159" refreshError="1"/>
      <sheetData sheetId="2160" refreshError="1"/>
      <sheetData sheetId="2161" refreshError="1"/>
      <sheetData sheetId="2162" refreshError="1"/>
      <sheetData sheetId="2163" refreshError="1"/>
      <sheetData sheetId="2164" refreshError="1"/>
      <sheetData sheetId="2165" refreshError="1"/>
      <sheetData sheetId="2166">
        <row r="5">
          <cell r="E5">
            <v>1</v>
          </cell>
        </row>
      </sheetData>
      <sheetData sheetId="2167">
        <row r="5">
          <cell r="E5">
            <v>1</v>
          </cell>
        </row>
      </sheetData>
      <sheetData sheetId="2168">
        <row r="5">
          <cell r="E5">
            <v>1</v>
          </cell>
        </row>
      </sheetData>
      <sheetData sheetId="2169">
        <row r="5">
          <cell r="E5">
            <v>1</v>
          </cell>
        </row>
      </sheetData>
      <sheetData sheetId="2170">
        <row r="5">
          <cell r="E5">
            <v>1</v>
          </cell>
        </row>
      </sheetData>
      <sheetData sheetId="2171">
        <row r="5">
          <cell r="E5">
            <v>1</v>
          </cell>
        </row>
      </sheetData>
      <sheetData sheetId="2172">
        <row r="5">
          <cell r="E5">
            <v>1</v>
          </cell>
        </row>
      </sheetData>
      <sheetData sheetId="2173">
        <row r="5">
          <cell r="E5">
            <v>1</v>
          </cell>
        </row>
      </sheetData>
      <sheetData sheetId="2174">
        <row r="5">
          <cell r="E5">
            <v>1</v>
          </cell>
        </row>
      </sheetData>
      <sheetData sheetId="2175">
        <row r="5">
          <cell r="E5">
            <v>1</v>
          </cell>
        </row>
      </sheetData>
      <sheetData sheetId="2176">
        <row r="5">
          <cell r="E5">
            <v>1</v>
          </cell>
        </row>
      </sheetData>
      <sheetData sheetId="2177">
        <row r="5">
          <cell r="E5">
            <v>1</v>
          </cell>
        </row>
      </sheetData>
      <sheetData sheetId="2178">
        <row r="5">
          <cell r="E5">
            <v>1</v>
          </cell>
        </row>
      </sheetData>
      <sheetData sheetId="2179">
        <row r="5">
          <cell r="E5">
            <v>1</v>
          </cell>
        </row>
      </sheetData>
      <sheetData sheetId="2180">
        <row r="5">
          <cell r="E5">
            <v>1</v>
          </cell>
        </row>
      </sheetData>
      <sheetData sheetId="2181">
        <row r="5">
          <cell r="E5">
            <v>1</v>
          </cell>
        </row>
      </sheetData>
      <sheetData sheetId="2182">
        <row r="5">
          <cell r="E5">
            <v>1</v>
          </cell>
        </row>
      </sheetData>
      <sheetData sheetId="2183">
        <row r="5">
          <cell r="E5">
            <v>1</v>
          </cell>
        </row>
      </sheetData>
      <sheetData sheetId="2184">
        <row r="5">
          <cell r="E5">
            <v>1</v>
          </cell>
        </row>
      </sheetData>
      <sheetData sheetId="2185">
        <row r="5">
          <cell r="E5">
            <v>1</v>
          </cell>
        </row>
      </sheetData>
      <sheetData sheetId="2186">
        <row r="5">
          <cell r="E5">
            <v>1</v>
          </cell>
        </row>
      </sheetData>
      <sheetData sheetId="2187">
        <row r="5">
          <cell r="E5">
            <v>1</v>
          </cell>
        </row>
      </sheetData>
      <sheetData sheetId="2188">
        <row r="5">
          <cell r="E5">
            <v>1</v>
          </cell>
        </row>
      </sheetData>
      <sheetData sheetId="2189">
        <row r="5">
          <cell r="E5">
            <v>1</v>
          </cell>
        </row>
      </sheetData>
      <sheetData sheetId="2190">
        <row r="5">
          <cell r="E5">
            <v>1</v>
          </cell>
        </row>
      </sheetData>
      <sheetData sheetId="2191">
        <row r="5">
          <cell r="E5">
            <v>1</v>
          </cell>
        </row>
      </sheetData>
      <sheetData sheetId="2192">
        <row r="5">
          <cell r="E5">
            <v>1</v>
          </cell>
        </row>
      </sheetData>
      <sheetData sheetId="2193">
        <row r="5">
          <cell r="E5">
            <v>1</v>
          </cell>
        </row>
      </sheetData>
      <sheetData sheetId="2194">
        <row r="5">
          <cell r="E5">
            <v>1</v>
          </cell>
        </row>
      </sheetData>
      <sheetData sheetId="2195">
        <row r="5">
          <cell r="E5">
            <v>1</v>
          </cell>
        </row>
      </sheetData>
      <sheetData sheetId="2196">
        <row r="5">
          <cell r="E5">
            <v>1</v>
          </cell>
        </row>
      </sheetData>
      <sheetData sheetId="2197">
        <row r="5">
          <cell r="E5">
            <v>1</v>
          </cell>
        </row>
      </sheetData>
      <sheetData sheetId="2198">
        <row r="5">
          <cell r="E5">
            <v>1</v>
          </cell>
        </row>
      </sheetData>
      <sheetData sheetId="2199">
        <row r="5">
          <cell r="E5">
            <v>1</v>
          </cell>
        </row>
      </sheetData>
      <sheetData sheetId="2200">
        <row r="5">
          <cell r="E5">
            <v>1</v>
          </cell>
        </row>
      </sheetData>
      <sheetData sheetId="2201">
        <row r="5">
          <cell r="E5">
            <v>1</v>
          </cell>
        </row>
      </sheetData>
      <sheetData sheetId="2202">
        <row r="5">
          <cell r="E5">
            <v>1</v>
          </cell>
        </row>
      </sheetData>
      <sheetData sheetId="2203">
        <row r="5">
          <cell r="E5">
            <v>1</v>
          </cell>
        </row>
      </sheetData>
      <sheetData sheetId="2204">
        <row r="5">
          <cell r="E5">
            <v>1</v>
          </cell>
        </row>
      </sheetData>
      <sheetData sheetId="2205">
        <row r="5">
          <cell r="E5">
            <v>1</v>
          </cell>
        </row>
      </sheetData>
      <sheetData sheetId="2206">
        <row r="5">
          <cell r="E5">
            <v>1</v>
          </cell>
        </row>
      </sheetData>
      <sheetData sheetId="2207">
        <row r="5">
          <cell r="E5">
            <v>1</v>
          </cell>
        </row>
      </sheetData>
      <sheetData sheetId="2208">
        <row r="5">
          <cell r="E5">
            <v>1</v>
          </cell>
        </row>
      </sheetData>
      <sheetData sheetId="2209">
        <row r="5">
          <cell r="E5">
            <v>1</v>
          </cell>
        </row>
      </sheetData>
      <sheetData sheetId="2210">
        <row r="5">
          <cell r="E5">
            <v>1</v>
          </cell>
        </row>
      </sheetData>
      <sheetData sheetId="2211">
        <row r="5">
          <cell r="E5">
            <v>1</v>
          </cell>
        </row>
      </sheetData>
      <sheetData sheetId="2212">
        <row r="5">
          <cell r="E5">
            <v>1</v>
          </cell>
        </row>
      </sheetData>
      <sheetData sheetId="2213">
        <row r="5">
          <cell r="E5">
            <v>1</v>
          </cell>
        </row>
      </sheetData>
      <sheetData sheetId="2214">
        <row r="5">
          <cell r="E5">
            <v>1</v>
          </cell>
        </row>
      </sheetData>
      <sheetData sheetId="2215">
        <row r="5">
          <cell r="E5">
            <v>1</v>
          </cell>
        </row>
      </sheetData>
      <sheetData sheetId="2216">
        <row r="5">
          <cell r="E5">
            <v>1</v>
          </cell>
        </row>
      </sheetData>
      <sheetData sheetId="2217">
        <row r="5">
          <cell r="E5">
            <v>1</v>
          </cell>
        </row>
      </sheetData>
      <sheetData sheetId="2218">
        <row r="5">
          <cell r="E5">
            <v>1</v>
          </cell>
        </row>
      </sheetData>
      <sheetData sheetId="2219">
        <row r="5">
          <cell r="E5">
            <v>1</v>
          </cell>
        </row>
      </sheetData>
      <sheetData sheetId="2220">
        <row r="5">
          <cell r="E5">
            <v>1</v>
          </cell>
        </row>
      </sheetData>
      <sheetData sheetId="2221">
        <row r="5">
          <cell r="E5">
            <v>1</v>
          </cell>
        </row>
      </sheetData>
      <sheetData sheetId="2222">
        <row r="5">
          <cell r="E5">
            <v>1</v>
          </cell>
        </row>
      </sheetData>
      <sheetData sheetId="2223">
        <row r="5">
          <cell r="E5">
            <v>1</v>
          </cell>
        </row>
      </sheetData>
      <sheetData sheetId="2224">
        <row r="5">
          <cell r="E5">
            <v>1</v>
          </cell>
        </row>
      </sheetData>
      <sheetData sheetId="2225">
        <row r="5">
          <cell r="E5">
            <v>1</v>
          </cell>
        </row>
      </sheetData>
      <sheetData sheetId="2226">
        <row r="5">
          <cell r="E5">
            <v>1</v>
          </cell>
        </row>
      </sheetData>
      <sheetData sheetId="2227">
        <row r="5">
          <cell r="E5">
            <v>1</v>
          </cell>
        </row>
      </sheetData>
      <sheetData sheetId="2228">
        <row r="5">
          <cell r="E5">
            <v>1</v>
          </cell>
        </row>
      </sheetData>
      <sheetData sheetId="2229">
        <row r="5">
          <cell r="E5">
            <v>1</v>
          </cell>
        </row>
      </sheetData>
      <sheetData sheetId="2230">
        <row r="5">
          <cell r="E5">
            <v>1</v>
          </cell>
        </row>
      </sheetData>
      <sheetData sheetId="2231">
        <row r="5">
          <cell r="E5">
            <v>1</v>
          </cell>
        </row>
      </sheetData>
      <sheetData sheetId="2232">
        <row r="5">
          <cell r="E5">
            <v>1</v>
          </cell>
        </row>
      </sheetData>
      <sheetData sheetId="2233">
        <row r="5">
          <cell r="E5">
            <v>1</v>
          </cell>
        </row>
      </sheetData>
      <sheetData sheetId="2234">
        <row r="5">
          <cell r="E5">
            <v>1</v>
          </cell>
        </row>
      </sheetData>
      <sheetData sheetId="2235">
        <row r="5">
          <cell r="E5">
            <v>1</v>
          </cell>
        </row>
      </sheetData>
      <sheetData sheetId="2236">
        <row r="5">
          <cell r="E5">
            <v>1</v>
          </cell>
        </row>
      </sheetData>
      <sheetData sheetId="2237">
        <row r="5">
          <cell r="E5">
            <v>1</v>
          </cell>
        </row>
      </sheetData>
      <sheetData sheetId="2238">
        <row r="5">
          <cell r="E5">
            <v>1</v>
          </cell>
        </row>
      </sheetData>
      <sheetData sheetId="2239">
        <row r="5">
          <cell r="E5">
            <v>1</v>
          </cell>
        </row>
      </sheetData>
      <sheetData sheetId="2240">
        <row r="5">
          <cell r="E5">
            <v>1</v>
          </cell>
        </row>
      </sheetData>
      <sheetData sheetId="2241">
        <row r="5">
          <cell r="E5">
            <v>1</v>
          </cell>
        </row>
      </sheetData>
      <sheetData sheetId="2242">
        <row r="5">
          <cell r="E5">
            <v>1</v>
          </cell>
        </row>
      </sheetData>
      <sheetData sheetId="2243">
        <row r="5">
          <cell r="E5">
            <v>1</v>
          </cell>
        </row>
      </sheetData>
      <sheetData sheetId="2244">
        <row r="5">
          <cell r="E5">
            <v>1</v>
          </cell>
        </row>
      </sheetData>
      <sheetData sheetId="2245">
        <row r="5">
          <cell r="E5">
            <v>1</v>
          </cell>
        </row>
      </sheetData>
      <sheetData sheetId="2246">
        <row r="5">
          <cell r="E5">
            <v>1</v>
          </cell>
        </row>
      </sheetData>
      <sheetData sheetId="2247">
        <row r="5">
          <cell r="E5">
            <v>1</v>
          </cell>
        </row>
      </sheetData>
      <sheetData sheetId="2248">
        <row r="5">
          <cell r="E5">
            <v>1</v>
          </cell>
        </row>
      </sheetData>
      <sheetData sheetId="2249">
        <row r="5">
          <cell r="E5">
            <v>1</v>
          </cell>
        </row>
      </sheetData>
      <sheetData sheetId="2250">
        <row r="5">
          <cell r="E5">
            <v>1</v>
          </cell>
        </row>
      </sheetData>
      <sheetData sheetId="2251">
        <row r="5">
          <cell r="E5">
            <v>1</v>
          </cell>
        </row>
      </sheetData>
      <sheetData sheetId="2252">
        <row r="5">
          <cell r="E5">
            <v>1</v>
          </cell>
        </row>
      </sheetData>
      <sheetData sheetId="2253">
        <row r="5">
          <cell r="E5">
            <v>1</v>
          </cell>
        </row>
      </sheetData>
      <sheetData sheetId="2254">
        <row r="5">
          <cell r="E5">
            <v>1</v>
          </cell>
        </row>
      </sheetData>
      <sheetData sheetId="2255">
        <row r="5">
          <cell r="E5">
            <v>1</v>
          </cell>
        </row>
      </sheetData>
      <sheetData sheetId="2256">
        <row r="5">
          <cell r="E5">
            <v>1</v>
          </cell>
        </row>
      </sheetData>
      <sheetData sheetId="2257">
        <row r="5">
          <cell r="E5">
            <v>1</v>
          </cell>
        </row>
      </sheetData>
      <sheetData sheetId="2258">
        <row r="5">
          <cell r="E5">
            <v>1</v>
          </cell>
        </row>
      </sheetData>
      <sheetData sheetId="2259">
        <row r="5">
          <cell r="E5">
            <v>1</v>
          </cell>
        </row>
      </sheetData>
      <sheetData sheetId="2260">
        <row r="5">
          <cell r="E5">
            <v>1</v>
          </cell>
        </row>
      </sheetData>
      <sheetData sheetId="2261">
        <row r="5">
          <cell r="E5">
            <v>1</v>
          </cell>
        </row>
      </sheetData>
      <sheetData sheetId="2262">
        <row r="5">
          <cell r="E5">
            <v>1</v>
          </cell>
        </row>
      </sheetData>
      <sheetData sheetId="2263">
        <row r="5">
          <cell r="E5">
            <v>1</v>
          </cell>
        </row>
      </sheetData>
      <sheetData sheetId="2264">
        <row r="5">
          <cell r="E5">
            <v>1</v>
          </cell>
        </row>
      </sheetData>
      <sheetData sheetId="2265">
        <row r="5">
          <cell r="E5">
            <v>1</v>
          </cell>
        </row>
      </sheetData>
      <sheetData sheetId="2266">
        <row r="5">
          <cell r="E5">
            <v>1</v>
          </cell>
        </row>
      </sheetData>
      <sheetData sheetId="2267">
        <row r="5">
          <cell r="E5">
            <v>1</v>
          </cell>
        </row>
      </sheetData>
      <sheetData sheetId="2268">
        <row r="5">
          <cell r="E5">
            <v>1</v>
          </cell>
        </row>
      </sheetData>
      <sheetData sheetId="2269">
        <row r="5">
          <cell r="E5">
            <v>1</v>
          </cell>
        </row>
      </sheetData>
      <sheetData sheetId="2270">
        <row r="5">
          <cell r="E5">
            <v>1</v>
          </cell>
        </row>
      </sheetData>
      <sheetData sheetId="2271">
        <row r="5">
          <cell r="E5">
            <v>1</v>
          </cell>
        </row>
      </sheetData>
      <sheetData sheetId="2272">
        <row r="5">
          <cell r="E5">
            <v>1</v>
          </cell>
        </row>
      </sheetData>
      <sheetData sheetId="2273">
        <row r="5">
          <cell r="E5">
            <v>1</v>
          </cell>
        </row>
      </sheetData>
      <sheetData sheetId="2274">
        <row r="5">
          <cell r="E5">
            <v>1</v>
          </cell>
        </row>
      </sheetData>
      <sheetData sheetId="2275">
        <row r="5">
          <cell r="E5">
            <v>1</v>
          </cell>
        </row>
      </sheetData>
      <sheetData sheetId="2276">
        <row r="5">
          <cell r="E5">
            <v>1</v>
          </cell>
        </row>
      </sheetData>
      <sheetData sheetId="2277">
        <row r="5">
          <cell r="E5">
            <v>1</v>
          </cell>
        </row>
      </sheetData>
      <sheetData sheetId="2278">
        <row r="5">
          <cell r="E5">
            <v>1</v>
          </cell>
        </row>
      </sheetData>
      <sheetData sheetId="2279">
        <row r="5">
          <cell r="E5">
            <v>1</v>
          </cell>
        </row>
      </sheetData>
      <sheetData sheetId="2280">
        <row r="5">
          <cell r="E5">
            <v>1</v>
          </cell>
        </row>
      </sheetData>
      <sheetData sheetId="2281">
        <row r="5">
          <cell r="E5">
            <v>1</v>
          </cell>
        </row>
      </sheetData>
      <sheetData sheetId="2282">
        <row r="5">
          <cell r="E5">
            <v>1</v>
          </cell>
        </row>
      </sheetData>
      <sheetData sheetId="2283">
        <row r="5">
          <cell r="E5">
            <v>1</v>
          </cell>
        </row>
      </sheetData>
      <sheetData sheetId="2284">
        <row r="5">
          <cell r="E5">
            <v>1</v>
          </cell>
        </row>
      </sheetData>
      <sheetData sheetId="2285">
        <row r="5">
          <cell r="E5">
            <v>1</v>
          </cell>
        </row>
      </sheetData>
      <sheetData sheetId="2286">
        <row r="5">
          <cell r="E5">
            <v>1</v>
          </cell>
        </row>
      </sheetData>
      <sheetData sheetId="2287">
        <row r="5">
          <cell r="E5">
            <v>1</v>
          </cell>
        </row>
      </sheetData>
      <sheetData sheetId="2288">
        <row r="5">
          <cell r="E5">
            <v>1</v>
          </cell>
        </row>
      </sheetData>
      <sheetData sheetId="2289">
        <row r="5">
          <cell r="E5">
            <v>1</v>
          </cell>
        </row>
      </sheetData>
      <sheetData sheetId="2290">
        <row r="5">
          <cell r="E5">
            <v>1</v>
          </cell>
        </row>
      </sheetData>
      <sheetData sheetId="2291">
        <row r="5">
          <cell r="E5">
            <v>1</v>
          </cell>
        </row>
      </sheetData>
      <sheetData sheetId="2292">
        <row r="5">
          <cell r="E5">
            <v>1</v>
          </cell>
        </row>
      </sheetData>
      <sheetData sheetId="2293">
        <row r="5">
          <cell r="E5">
            <v>1</v>
          </cell>
        </row>
      </sheetData>
      <sheetData sheetId="2294">
        <row r="5">
          <cell r="E5">
            <v>1</v>
          </cell>
        </row>
      </sheetData>
      <sheetData sheetId="2295">
        <row r="5">
          <cell r="E5">
            <v>1</v>
          </cell>
        </row>
      </sheetData>
      <sheetData sheetId="2296">
        <row r="5">
          <cell r="E5">
            <v>1</v>
          </cell>
        </row>
      </sheetData>
      <sheetData sheetId="2297">
        <row r="5">
          <cell r="E5">
            <v>1</v>
          </cell>
        </row>
      </sheetData>
      <sheetData sheetId="2298">
        <row r="5">
          <cell r="E5">
            <v>1</v>
          </cell>
        </row>
      </sheetData>
      <sheetData sheetId="2299">
        <row r="5">
          <cell r="E5">
            <v>1</v>
          </cell>
        </row>
      </sheetData>
      <sheetData sheetId="2300">
        <row r="5">
          <cell r="E5">
            <v>1</v>
          </cell>
        </row>
      </sheetData>
      <sheetData sheetId="2301">
        <row r="5">
          <cell r="E5">
            <v>1</v>
          </cell>
        </row>
      </sheetData>
      <sheetData sheetId="2302">
        <row r="5">
          <cell r="E5">
            <v>1</v>
          </cell>
        </row>
      </sheetData>
      <sheetData sheetId="2303">
        <row r="5">
          <cell r="E5">
            <v>1</v>
          </cell>
        </row>
      </sheetData>
      <sheetData sheetId="2304">
        <row r="5">
          <cell r="E5">
            <v>1</v>
          </cell>
        </row>
      </sheetData>
      <sheetData sheetId="2305">
        <row r="5">
          <cell r="E5">
            <v>1</v>
          </cell>
        </row>
      </sheetData>
      <sheetData sheetId="2306">
        <row r="5">
          <cell r="E5">
            <v>1</v>
          </cell>
        </row>
      </sheetData>
      <sheetData sheetId="2307">
        <row r="5">
          <cell r="E5">
            <v>1</v>
          </cell>
        </row>
      </sheetData>
      <sheetData sheetId="2308">
        <row r="5">
          <cell r="E5">
            <v>1</v>
          </cell>
        </row>
      </sheetData>
      <sheetData sheetId="2309">
        <row r="5">
          <cell r="E5">
            <v>1</v>
          </cell>
        </row>
      </sheetData>
      <sheetData sheetId="2310">
        <row r="5">
          <cell r="E5">
            <v>1</v>
          </cell>
        </row>
      </sheetData>
      <sheetData sheetId="2311">
        <row r="5">
          <cell r="E5">
            <v>1</v>
          </cell>
        </row>
      </sheetData>
      <sheetData sheetId="2312">
        <row r="5">
          <cell r="E5">
            <v>1</v>
          </cell>
        </row>
      </sheetData>
      <sheetData sheetId="2313">
        <row r="5">
          <cell r="E5">
            <v>1</v>
          </cell>
        </row>
      </sheetData>
      <sheetData sheetId="2314">
        <row r="5">
          <cell r="E5">
            <v>1</v>
          </cell>
        </row>
      </sheetData>
      <sheetData sheetId="2315">
        <row r="5">
          <cell r="E5">
            <v>1</v>
          </cell>
        </row>
      </sheetData>
      <sheetData sheetId="2316">
        <row r="5">
          <cell r="E5">
            <v>1</v>
          </cell>
        </row>
      </sheetData>
      <sheetData sheetId="2317">
        <row r="5">
          <cell r="E5">
            <v>1</v>
          </cell>
        </row>
      </sheetData>
      <sheetData sheetId="2318">
        <row r="5">
          <cell r="E5">
            <v>1</v>
          </cell>
        </row>
      </sheetData>
      <sheetData sheetId="2319">
        <row r="5">
          <cell r="E5">
            <v>1</v>
          </cell>
        </row>
      </sheetData>
      <sheetData sheetId="2320">
        <row r="5">
          <cell r="E5">
            <v>1</v>
          </cell>
        </row>
      </sheetData>
      <sheetData sheetId="2321">
        <row r="5">
          <cell r="E5">
            <v>1</v>
          </cell>
        </row>
      </sheetData>
      <sheetData sheetId="2322">
        <row r="5">
          <cell r="E5">
            <v>1</v>
          </cell>
        </row>
      </sheetData>
      <sheetData sheetId="2323">
        <row r="5">
          <cell r="E5">
            <v>1</v>
          </cell>
        </row>
      </sheetData>
      <sheetData sheetId="2324">
        <row r="5">
          <cell r="E5">
            <v>1</v>
          </cell>
        </row>
      </sheetData>
      <sheetData sheetId="2325">
        <row r="5">
          <cell r="E5">
            <v>1</v>
          </cell>
        </row>
      </sheetData>
      <sheetData sheetId="2326">
        <row r="5">
          <cell r="E5">
            <v>1</v>
          </cell>
        </row>
      </sheetData>
      <sheetData sheetId="2327">
        <row r="5">
          <cell r="E5">
            <v>1</v>
          </cell>
        </row>
      </sheetData>
      <sheetData sheetId="2328">
        <row r="5">
          <cell r="E5">
            <v>1</v>
          </cell>
        </row>
      </sheetData>
      <sheetData sheetId="2329">
        <row r="5">
          <cell r="E5">
            <v>1</v>
          </cell>
        </row>
      </sheetData>
      <sheetData sheetId="2330">
        <row r="5">
          <cell r="E5">
            <v>1</v>
          </cell>
        </row>
      </sheetData>
      <sheetData sheetId="2331">
        <row r="5">
          <cell r="E5">
            <v>1</v>
          </cell>
        </row>
      </sheetData>
      <sheetData sheetId="2332">
        <row r="5">
          <cell r="E5">
            <v>1</v>
          </cell>
        </row>
      </sheetData>
      <sheetData sheetId="2333">
        <row r="5">
          <cell r="E5">
            <v>1</v>
          </cell>
        </row>
      </sheetData>
      <sheetData sheetId="2334">
        <row r="5">
          <cell r="E5">
            <v>1</v>
          </cell>
        </row>
      </sheetData>
      <sheetData sheetId="2335">
        <row r="5">
          <cell r="E5">
            <v>1</v>
          </cell>
        </row>
      </sheetData>
      <sheetData sheetId="2336">
        <row r="5">
          <cell r="E5">
            <v>1</v>
          </cell>
        </row>
      </sheetData>
      <sheetData sheetId="2337">
        <row r="5">
          <cell r="E5">
            <v>1</v>
          </cell>
        </row>
      </sheetData>
      <sheetData sheetId="2338">
        <row r="5">
          <cell r="E5">
            <v>1</v>
          </cell>
        </row>
      </sheetData>
      <sheetData sheetId="2339">
        <row r="5">
          <cell r="E5">
            <v>1</v>
          </cell>
        </row>
      </sheetData>
      <sheetData sheetId="2340">
        <row r="5">
          <cell r="E5">
            <v>1</v>
          </cell>
        </row>
      </sheetData>
      <sheetData sheetId="2341">
        <row r="5">
          <cell r="E5">
            <v>1</v>
          </cell>
        </row>
      </sheetData>
      <sheetData sheetId="2342">
        <row r="5">
          <cell r="E5">
            <v>1</v>
          </cell>
        </row>
      </sheetData>
      <sheetData sheetId="2343">
        <row r="5">
          <cell r="E5">
            <v>1</v>
          </cell>
        </row>
      </sheetData>
      <sheetData sheetId="2344">
        <row r="5">
          <cell r="E5">
            <v>1</v>
          </cell>
        </row>
      </sheetData>
      <sheetData sheetId="2345">
        <row r="5">
          <cell r="E5">
            <v>1</v>
          </cell>
        </row>
      </sheetData>
      <sheetData sheetId="2346">
        <row r="5">
          <cell r="E5">
            <v>1</v>
          </cell>
        </row>
      </sheetData>
      <sheetData sheetId="2347">
        <row r="5">
          <cell r="E5">
            <v>1</v>
          </cell>
        </row>
      </sheetData>
      <sheetData sheetId="2348">
        <row r="5">
          <cell r="E5">
            <v>1</v>
          </cell>
        </row>
      </sheetData>
      <sheetData sheetId="2349">
        <row r="5">
          <cell r="E5">
            <v>1</v>
          </cell>
        </row>
      </sheetData>
      <sheetData sheetId="2350">
        <row r="5">
          <cell r="E5">
            <v>1</v>
          </cell>
        </row>
      </sheetData>
      <sheetData sheetId="2351">
        <row r="5">
          <cell r="E5">
            <v>1</v>
          </cell>
        </row>
      </sheetData>
      <sheetData sheetId="2352">
        <row r="5">
          <cell r="E5">
            <v>1</v>
          </cell>
        </row>
      </sheetData>
      <sheetData sheetId="2353">
        <row r="5">
          <cell r="E5">
            <v>1</v>
          </cell>
        </row>
      </sheetData>
      <sheetData sheetId="2354">
        <row r="5">
          <cell r="E5">
            <v>1</v>
          </cell>
        </row>
      </sheetData>
      <sheetData sheetId="2355">
        <row r="5">
          <cell r="E5">
            <v>1</v>
          </cell>
        </row>
      </sheetData>
      <sheetData sheetId="2356">
        <row r="5">
          <cell r="E5">
            <v>1</v>
          </cell>
        </row>
      </sheetData>
      <sheetData sheetId="2357">
        <row r="5">
          <cell r="E5">
            <v>1</v>
          </cell>
        </row>
      </sheetData>
      <sheetData sheetId="2358">
        <row r="5">
          <cell r="E5">
            <v>1</v>
          </cell>
        </row>
      </sheetData>
      <sheetData sheetId="2359">
        <row r="5">
          <cell r="E5">
            <v>1</v>
          </cell>
        </row>
      </sheetData>
      <sheetData sheetId="2360">
        <row r="5">
          <cell r="E5">
            <v>1</v>
          </cell>
        </row>
      </sheetData>
      <sheetData sheetId="2361">
        <row r="5">
          <cell r="E5">
            <v>1</v>
          </cell>
        </row>
      </sheetData>
      <sheetData sheetId="2362">
        <row r="5">
          <cell r="E5">
            <v>1</v>
          </cell>
        </row>
      </sheetData>
      <sheetData sheetId="2363">
        <row r="5">
          <cell r="E5">
            <v>1</v>
          </cell>
        </row>
      </sheetData>
      <sheetData sheetId="2364">
        <row r="5">
          <cell r="E5">
            <v>1</v>
          </cell>
        </row>
      </sheetData>
      <sheetData sheetId="2365">
        <row r="5">
          <cell r="E5">
            <v>1</v>
          </cell>
        </row>
      </sheetData>
      <sheetData sheetId="2366">
        <row r="5">
          <cell r="E5">
            <v>1</v>
          </cell>
        </row>
      </sheetData>
      <sheetData sheetId="2367">
        <row r="5">
          <cell r="E5">
            <v>1</v>
          </cell>
        </row>
      </sheetData>
      <sheetData sheetId="2368">
        <row r="5">
          <cell r="E5">
            <v>1</v>
          </cell>
        </row>
      </sheetData>
      <sheetData sheetId="2369">
        <row r="5">
          <cell r="E5">
            <v>1</v>
          </cell>
        </row>
      </sheetData>
      <sheetData sheetId="2370">
        <row r="5">
          <cell r="E5">
            <v>1</v>
          </cell>
        </row>
      </sheetData>
      <sheetData sheetId="2371">
        <row r="5">
          <cell r="E5">
            <v>1</v>
          </cell>
        </row>
      </sheetData>
      <sheetData sheetId="2372">
        <row r="5">
          <cell r="E5">
            <v>1</v>
          </cell>
        </row>
      </sheetData>
      <sheetData sheetId="2373">
        <row r="5">
          <cell r="E5">
            <v>1</v>
          </cell>
        </row>
      </sheetData>
      <sheetData sheetId="2374">
        <row r="5">
          <cell r="E5">
            <v>1</v>
          </cell>
        </row>
      </sheetData>
      <sheetData sheetId="2375">
        <row r="5">
          <cell r="E5">
            <v>1</v>
          </cell>
        </row>
      </sheetData>
      <sheetData sheetId="2376">
        <row r="5">
          <cell r="E5">
            <v>1</v>
          </cell>
        </row>
      </sheetData>
      <sheetData sheetId="2377">
        <row r="5">
          <cell r="E5">
            <v>1</v>
          </cell>
        </row>
      </sheetData>
      <sheetData sheetId="2378">
        <row r="5">
          <cell r="E5">
            <v>1</v>
          </cell>
        </row>
      </sheetData>
      <sheetData sheetId="2379">
        <row r="5">
          <cell r="E5">
            <v>1</v>
          </cell>
        </row>
      </sheetData>
      <sheetData sheetId="2380">
        <row r="5">
          <cell r="E5">
            <v>1</v>
          </cell>
        </row>
      </sheetData>
      <sheetData sheetId="2381">
        <row r="5">
          <cell r="E5">
            <v>1</v>
          </cell>
        </row>
      </sheetData>
      <sheetData sheetId="2382">
        <row r="5">
          <cell r="E5">
            <v>1</v>
          </cell>
        </row>
      </sheetData>
      <sheetData sheetId="2383">
        <row r="5">
          <cell r="E5">
            <v>1</v>
          </cell>
        </row>
      </sheetData>
      <sheetData sheetId="2384">
        <row r="5">
          <cell r="E5">
            <v>1</v>
          </cell>
        </row>
      </sheetData>
      <sheetData sheetId="2385">
        <row r="5">
          <cell r="E5">
            <v>1</v>
          </cell>
        </row>
      </sheetData>
      <sheetData sheetId="2386">
        <row r="5">
          <cell r="E5">
            <v>1</v>
          </cell>
        </row>
      </sheetData>
      <sheetData sheetId="2387">
        <row r="5">
          <cell r="E5">
            <v>1</v>
          </cell>
        </row>
      </sheetData>
      <sheetData sheetId="2388">
        <row r="5">
          <cell r="E5">
            <v>1</v>
          </cell>
        </row>
      </sheetData>
      <sheetData sheetId="2389">
        <row r="5">
          <cell r="E5">
            <v>1</v>
          </cell>
        </row>
      </sheetData>
      <sheetData sheetId="2390">
        <row r="5">
          <cell r="E5">
            <v>1</v>
          </cell>
        </row>
      </sheetData>
      <sheetData sheetId="2391">
        <row r="5">
          <cell r="E5">
            <v>1</v>
          </cell>
        </row>
      </sheetData>
      <sheetData sheetId="2392">
        <row r="5">
          <cell r="E5">
            <v>1</v>
          </cell>
        </row>
      </sheetData>
      <sheetData sheetId="2393">
        <row r="5">
          <cell r="E5">
            <v>1</v>
          </cell>
        </row>
      </sheetData>
      <sheetData sheetId="2394">
        <row r="5">
          <cell r="E5">
            <v>1</v>
          </cell>
        </row>
      </sheetData>
      <sheetData sheetId="2395">
        <row r="5">
          <cell r="E5">
            <v>1</v>
          </cell>
        </row>
      </sheetData>
      <sheetData sheetId="2396">
        <row r="5">
          <cell r="E5">
            <v>1</v>
          </cell>
        </row>
      </sheetData>
      <sheetData sheetId="2397">
        <row r="5">
          <cell r="E5">
            <v>1</v>
          </cell>
        </row>
      </sheetData>
      <sheetData sheetId="2398">
        <row r="5">
          <cell r="E5">
            <v>1</v>
          </cell>
        </row>
      </sheetData>
      <sheetData sheetId="2399">
        <row r="5">
          <cell r="E5">
            <v>1</v>
          </cell>
        </row>
      </sheetData>
      <sheetData sheetId="2400">
        <row r="5">
          <cell r="E5">
            <v>1</v>
          </cell>
        </row>
      </sheetData>
      <sheetData sheetId="2401">
        <row r="5">
          <cell r="E5">
            <v>1</v>
          </cell>
        </row>
      </sheetData>
      <sheetData sheetId="2402">
        <row r="5">
          <cell r="E5">
            <v>1</v>
          </cell>
        </row>
      </sheetData>
      <sheetData sheetId="2403">
        <row r="5">
          <cell r="E5">
            <v>1</v>
          </cell>
        </row>
      </sheetData>
      <sheetData sheetId="2404">
        <row r="5">
          <cell r="E5">
            <v>1</v>
          </cell>
        </row>
      </sheetData>
      <sheetData sheetId="2405">
        <row r="5">
          <cell r="E5">
            <v>1</v>
          </cell>
        </row>
      </sheetData>
      <sheetData sheetId="2406">
        <row r="5">
          <cell r="E5">
            <v>1</v>
          </cell>
        </row>
      </sheetData>
      <sheetData sheetId="2407">
        <row r="5">
          <cell r="E5">
            <v>1</v>
          </cell>
        </row>
      </sheetData>
      <sheetData sheetId="2408">
        <row r="5">
          <cell r="E5">
            <v>1</v>
          </cell>
        </row>
      </sheetData>
      <sheetData sheetId="2409">
        <row r="5">
          <cell r="E5">
            <v>1</v>
          </cell>
        </row>
      </sheetData>
      <sheetData sheetId="2410">
        <row r="5">
          <cell r="E5">
            <v>1</v>
          </cell>
        </row>
      </sheetData>
      <sheetData sheetId="2411">
        <row r="5">
          <cell r="E5">
            <v>1</v>
          </cell>
        </row>
      </sheetData>
      <sheetData sheetId="2412">
        <row r="5">
          <cell r="E5">
            <v>1</v>
          </cell>
        </row>
      </sheetData>
      <sheetData sheetId="2413">
        <row r="5">
          <cell r="E5">
            <v>1</v>
          </cell>
        </row>
      </sheetData>
      <sheetData sheetId="2414">
        <row r="5">
          <cell r="E5">
            <v>1</v>
          </cell>
        </row>
      </sheetData>
      <sheetData sheetId="2415">
        <row r="5">
          <cell r="E5">
            <v>1</v>
          </cell>
        </row>
      </sheetData>
      <sheetData sheetId="2416">
        <row r="5">
          <cell r="E5">
            <v>1</v>
          </cell>
        </row>
      </sheetData>
      <sheetData sheetId="2417">
        <row r="5">
          <cell r="E5">
            <v>1</v>
          </cell>
        </row>
      </sheetData>
      <sheetData sheetId="2418">
        <row r="5">
          <cell r="E5">
            <v>1</v>
          </cell>
        </row>
      </sheetData>
      <sheetData sheetId="2419">
        <row r="5">
          <cell r="E5">
            <v>1</v>
          </cell>
        </row>
      </sheetData>
      <sheetData sheetId="2420">
        <row r="5">
          <cell r="E5">
            <v>1</v>
          </cell>
        </row>
      </sheetData>
      <sheetData sheetId="2421">
        <row r="5">
          <cell r="E5">
            <v>1</v>
          </cell>
        </row>
      </sheetData>
      <sheetData sheetId="2422">
        <row r="5">
          <cell r="E5">
            <v>1</v>
          </cell>
        </row>
      </sheetData>
      <sheetData sheetId="2423">
        <row r="5">
          <cell r="E5">
            <v>1</v>
          </cell>
        </row>
      </sheetData>
      <sheetData sheetId="2424">
        <row r="5">
          <cell r="E5">
            <v>1</v>
          </cell>
        </row>
      </sheetData>
      <sheetData sheetId="2425">
        <row r="5">
          <cell r="E5">
            <v>1</v>
          </cell>
        </row>
      </sheetData>
      <sheetData sheetId="2426">
        <row r="5">
          <cell r="E5">
            <v>1</v>
          </cell>
        </row>
      </sheetData>
      <sheetData sheetId="2427">
        <row r="5">
          <cell r="E5">
            <v>1</v>
          </cell>
        </row>
      </sheetData>
      <sheetData sheetId="2428">
        <row r="5">
          <cell r="E5">
            <v>1</v>
          </cell>
        </row>
      </sheetData>
      <sheetData sheetId="2429">
        <row r="5">
          <cell r="E5">
            <v>1</v>
          </cell>
        </row>
      </sheetData>
      <sheetData sheetId="2430">
        <row r="5">
          <cell r="E5">
            <v>1</v>
          </cell>
        </row>
      </sheetData>
      <sheetData sheetId="2431">
        <row r="5">
          <cell r="E5">
            <v>1</v>
          </cell>
        </row>
      </sheetData>
      <sheetData sheetId="2432">
        <row r="5">
          <cell r="E5">
            <v>1</v>
          </cell>
        </row>
      </sheetData>
      <sheetData sheetId="2433">
        <row r="5">
          <cell r="E5">
            <v>1</v>
          </cell>
        </row>
      </sheetData>
      <sheetData sheetId="2434">
        <row r="5">
          <cell r="E5">
            <v>1</v>
          </cell>
        </row>
      </sheetData>
      <sheetData sheetId="2435">
        <row r="5">
          <cell r="E5">
            <v>1</v>
          </cell>
        </row>
      </sheetData>
      <sheetData sheetId="2436">
        <row r="5">
          <cell r="E5">
            <v>1</v>
          </cell>
        </row>
      </sheetData>
      <sheetData sheetId="2437">
        <row r="5">
          <cell r="E5">
            <v>1</v>
          </cell>
        </row>
      </sheetData>
      <sheetData sheetId="2438">
        <row r="5">
          <cell r="E5">
            <v>1</v>
          </cell>
        </row>
      </sheetData>
      <sheetData sheetId="2439">
        <row r="5">
          <cell r="E5">
            <v>1</v>
          </cell>
        </row>
      </sheetData>
      <sheetData sheetId="2440">
        <row r="5">
          <cell r="E5">
            <v>1</v>
          </cell>
        </row>
      </sheetData>
      <sheetData sheetId="2441">
        <row r="5">
          <cell r="E5">
            <v>1</v>
          </cell>
        </row>
      </sheetData>
      <sheetData sheetId="2442">
        <row r="5">
          <cell r="E5">
            <v>1</v>
          </cell>
        </row>
      </sheetData>
      <sheetData sheetId="2443">
        <row r="5">
          <cell r="E5">
            <v>1</v>
          </cell>
        </row>
      </sheetData>
      <sheetData sheetId="2444">
        <row r="5">
          <cell r="E5">
            <v>1</v>
          </cell>
        </row>
      </sheetData>
      <sheetData sheetId="2445">
        <row r="5">
          <cell r="E5">
            <v>1</v>
          </cell>
        </row>
      </sheetData>
      <sheetData sheetId="2446">
        <row r="5">
          <cell r="E5">
            <v>1</v>
          </cell>
        </row>
      </sheetData>
      <sheetData sheetId="2447">
        <row r="5">
          <cell r="E5">
            <v>1</v>
          </cell>
        </row>
      </sheetData>
      <sheetData sheetId="2448">
        <row r="5">
          <cell r="E5">
            <v>1</v>
          </cell>
        </row>
      </sheetData>
      <sheetData sheetId="2449">
        <row r="5">
          <cell r="E5">
            <v>1</v>
          </cell>
        </row>
      </sheetData>
      <sheetData sheetId="2450">
        <row r="5">
          <cell r="E5">
            <v>1</v>
          </cell>
        </row>
      </sheetData>
      <sheetData sheetId="2451">
        <row r="5">
          <cell r="E5">
            <v>1</v>
          </cell>
        </row>
      </sheetData>
      <sheetData sheetId="2452">
        <row r="5">
          <cell r="E5">
            <v>1</v>
          </cell>
        </row>
      </sheetData>
      <sheetData sheetId="2453">
        <row r="5">
          <cell r="E5">
            <v>1</v>
          </cell>
        </row>
      </sheetData>
      <sheetData sheetId="2454">
        <row r="5">
          <cell r="E5">
            <v>1</v>
          </cell>
        </row>
      </sheetData>
      <sheetData sheetId="2455">
        <row r="5">
          <cell r="E5">
            <v>1</v>
          </cell>
        </row>
      </sheetData>
      <sheetData sheetId="2456">
        <row r="5">
          <cell r="E5">
            <v>1</v>
          </cell>
        </row>
      </sheetData>
      <sheetData sheetId="2457">
        <row r="5">
          <cell r="E5">
            <v>1</v>
          </cell>
        </row>
      </sheetData>
      <sheetData sheetId="2458">
        <row r="5">
          <cell r="E5">
            <v>1</v>
          </cell>
        </row>
      </sheetData>
      <sheetData sheetId="2459">
        <row r="5">
          <cell r="E5">
            <v>1</v>
          </cell>
        </row>
      </sheetData>
      <sheetData sheetId="2460">
        <row r="5">
          <cell r="E5">
            <v>1</v>
          </cell>
        </row>
      </sheetData>
      <sheetData sheetId="2461">
        <row r="5">
          <cell r="E5">
            <v>1</v>
          </cell>
        </row>
      </sheetData>
      <sheetData sheetId="2462">
        <row r="5">
          <cell r="E5">
            <v>1</v>
          </cell>
        </row>
      </sheetData>
      <sheetData sheetId="2463">
        <row r="5">
          <cell r="E5">
            <v>1</v>
          </cell>
        </row>
      </sheetData>
      <sheetData sheetId="2464">
        <row r="5">
          <cell r="E5">
            <v>1</v>
          </cell>
        </row>
      </sheetData>
      <sheetData sheetId="2465">
        <row r="5">
          <cell r="E5">
            <v>1</v>
          </cell>
        </row>
      </sheetData>
      <sheetData sheetId="2466">
        <row r="5">
          <cell r="E5">
            <v>1</v>
          </cell>
        </row>
      </sheetData>
      <sheetData sheetId="2467">
        <row r="5">
          <cell r="E5">
            <v>1</v>
          </cell>
        </row>
      </sheetData>
      <sheetData sheetId="2468">
        <row r="5">
          <cell r="E5">
            <v>1</v>
          </cell>
        </row>
      </sheetData>
      <sheetData sheetId="2469">
        <row r="5">
          <cell r="E5">
            <v>1</v>
          </cell>
        </row>
      </sheetData>
      <sheetData sheetId="2470">
        <row r="5">
          <cell r="E5">
            <v>1</v>
          </cell>
        </row>
      </sheetData>
      <sheetData sheetId="2471">
        <row r="5">
          <cell r="E5">
            <v>1</v>
          </cell>
        </row>
      </sheetData>
      <sheetData sheetId="2472">
        <row r="5">
          <cell r="E5">
            <v>1</v>
          </cell>
        </row>
      </sheetData>
      <sheetData sheetId="2473">
        <row r="5">
          <cell r="E5">
            <v>1</v>
          </cell>
        </row>
      </sheetData>
      <sheetData sheetId="2474">
        <row r="5">
          <cell r="E5">
            <v>1</v>
          </cell>
        </row>
      </sheetData>
      <sheetData sheetId="2475">
        <row r="5">
          <cell r="E5">
            <v>1</v>
          </cell>
        </row>
      </sheetData>
      <sheetData sheetId="2476">
        <row r="5">
          <cell r="E5">
            <v>1</v>
          </cell>
        </row>
      </sheetData>
      <sheetData sheetId="2477">
        <row r="5">
          <cell r="E5">
            <v>1</v>
          </cell>
        </row>
      </sheetData>
      <sheetData sheetId="2478">
        <row r="5">
          <cell r="E5">
            <v>1</v>
          </cell>
        </row>
      </sheetData>
      <sheetData sheetId="2479">
        <row r="5">
          <cell r="E5">
            <v>1</v>
          </cell>
        </row>
      </sheetData>
      <sheetData sheetId="2480">
        <row r="5">
          <cell r="E5">
            <v>1</v>
          </cell>
        </row>
      </sheetData>
      <sheetData sheetId="2481">
        <row r="5">
          <cell r="E5">
            <v>1</v>
          </cell>
        </row>
      </sheetData>
      <sheetData sheetId="2482">
        <row r="5">
          <cell r="E5">
            <v>1</v>
          </cell>
        </row>
      </sheetData>
      <sheetData sheetId="2483">
        <row r="5">
          <cell r="E5">
            <v>1</v>
          </cell>
        </row>
      </sheetData>
      <sheetData sheetId="2484">
        <row r="5">
          <cell r="E5">
            <v>1</v>
          </cell>
        </row>
      </sheetData>
      <sheetData sheetId="2485">
        <row r="5">
          <cell r="E5">
            <v>1</v>
          </cell>
        </row>
      </sheetData>
      <sheetData sheetId="2486">
        <row r="5">
          <cell r="E5">
            <v>1</v>
          </cell>
        </row>
      </sheetData>
      <sheetData sheetId="2487">
        <row r="5">
          <cell r="E5">
            <v>1</v>
          </cell>
        </row>
      </sheetData>
      <sheetData sheetId="2488">
        <row r="5">
          <cell r="E5">
            <v>1</v>
          </cell>
        </row>
      </sheetData>
      <sheetData sheetId="2489">
        <row r="5">
          <cell r="E5">
            <v>1</v>
          </cell>
        </row>
      </sheetData>
      <sheetData sheetId="2490">
        <row r="5">
          <cell r="E5">
            <v>1</v>
          </cell>
        </row>
      </sheetData>
      <sheetData sheetId="2491">
        <row r="5">
          <cell r="E5">
            <v>1</v>
          </cell>
        </row>
      </sheetData>
      <sheetData sheetId="2492">
        <row r="5">
          <cell r="E5">
            <v>1</v>
          </cell>
        </row>
      </sheetData>
      <sheetData sheetId="2493">
        <row r="5">
          <cell r="E5">
            <v>1</v>
          </cell>
        </row>
      </sheetData>
      <sheetData sheetId="2494">
        <row r="5">
          <cell r="E5">
            <v>1</v>
          </cell>
        </row>
      </sheetData>
      <sheetData sheetId="2495">
        <row r="5">
          <cell r="E5">
            <v>1</v>
          </cell>
        </row>
      </sheetData>
      <sheetData sheetId="2496">
        <row r="5">
          <cell r="E5">
            <v>1</v>
          </cell>
        </row>
      </sheetData>
      <sheetData sheetId="2497">
        <row r="5">
          <cell r="E5">
            <v>1</v>
          </cell>
        </row>
      </sheetData>
      <sheetData sheetId="2498">
        <row r="5">
          <cell r="E5">
            <v>1</v>
          </cell>
        </row>
      </sheetData>
      <sheetData sheetId="2499">
        <row r="5">
          <cell r="E5">
            <v>1</v>
          </cell>
        </row>
      </sheetData>
      <sheetData sheetId="2500">
        <row r="5">
          <cell r="E5">
            <v>1</v>
          </cell>
        </row>
      </sheetData>
      <sheetData sheetId="2501">
        <row r="5">
          <cell r="E5">
            <v>1</v>
          </cell>
        </row>
      </sheetData>
      <sheetData sheetId="2502">
        <row r="5">
          <cell r="E5">
            <v>1</v>
          </cell>
        </row>
      </sheetData>
      <sheetData sheetId="2503">
        <row r="5">
          <cell r="E5">
            <v>1</v>
          </cell>
        </row>
      </sheetData>
      <sheetData sheetId="2504">
        <row r="5">
          <cell r="E5">
            <v>1</v>
          </cell>
        </row>
      </sheetData>
      <sheetData sheetId="2505">
        <row r="5">
          <cell r="E5">
            <v>1</v>
          </cell>
        </row>
      </sheetData>
      <sheetData sheetId="2506">
        <row r="5">
          <cell r="E5">
            <v>1</v>
          </cell>
        </row>
      </sheetData>
      <sheetData sheetId="2507">
        <row r="5">
          <cell r="E5">
            <v>1</v>
          </cell>
        </row>
      </sheetData>
      <sheetData sheetId="2508">
        <row r="5">
          <cell r="E5">
            <v>1</v>
          </cell>
        </row>
      </sheetData>
      <sheetData sheetId="2509">
        <row r="5">
          <cell r="E5">
            <v>1</v>
          </cell>
        </row>
      </sheetData>
      <sheetData sheetId="2510">
        <row r="5">
          <cell r="E5">
            <v>1</v>
          </cell>
        </row>
      </sheetData>
      <sheetData sheetId="2511">
        <row r="5">
          <cell r="E5">
            <v>1</v>
          </cell>
        </row>
      </sheetData>
      <sheetData sheetId="2512">
        <row r="5">
          <cell r="E5">
            <v>1</v>
          </cell>
        </row>
      </sheetData>
      <sheetData sheetId="2513">
        <row r="5">
          <cell r="E5">
            <v>1</v>
          </cell>
        </row>
      </sheetData>
      <sheetData sheetId="2514">
        <row r="5">
          <cell r="E5">
            <v>1</v>
          </cell>
        </row>
      </sheetData>
      <sheetData sheetId="2515">
        <row r="5">
          <cell r="E5">
            <v>1</v>
          </cell>
        </row>
      </sheetData>
      <sheetData sheetId="2516">
        <row r="5">
          <cell r="E5">
            <v>1</v>
          </cell>
        </row>
      </sheetData>
      <sheetData sheetId="2517">
        <row r="5">
          <cell r="E5">
            <v>1</v>
          </cell>
        </row>
      </sheetData>
      <sheetData sheetId="2518">
        <row r="5">
          <cell r="E5">
            <v>1</v>
          </cell>
        </row>
      </sheetData>
      <sheetData sheetId="2519">
        <row r="5">
          <cell r="E5">
            <v>1</v>
          </cell>
        </row>
      </sheetData>
      <sheetData sheetId="2520">
        <row r="5">
          <cell r="E5">
            <v>1</v>
          </cell>
        </row>
      </sheetData>
      <sheetData sheetId="2521">
        <row r="5">
          <cell r="E5">
            <v>1</v>
          </cell>
        </row>
      </sheetData>
      <sheetData sheetId="2522">
        <row r="5">
          <cell r="E5">
            <v>1</v>
          </cell>
        </row>
      </sheetData>
      <sheetData sheetId="2523">
        <row r="5">
          <cell r="E5">
            <v>1</v>
          </cell>
        </row>
      </sheetData>
      <sheetData sheetId="2524">
        <row r="5">
          <cell r="E5">
            <v>1</v>
          </cell>
        </row>
      </sheetData>
      <sheetData sheetId="2525">
        <row r="5">
          <cell r="E5">
            <v>1</v>
          </cell>
        </row>
      </sheetData>
      <sheetData sheetId="2526">
        <row r="5">
          <cell r="E5">
            <v>1</v>
          </cell>
        </row>
      </sheetData>
      <sheetData sheetId="2527">
        <row r="5">
          <cell r="E5">
            <v>1</v>
          </cell>
        </row>
      </sheetData>
      <sheetData sheetId="2528">
        <row r="5">
          <cell r="E5">
            <v>1</v>
          </cell>
        </row>
      </sheetData>
      <sheetData sheetId="2529">
        <row r="5">
          <cell r="E5">
            <v>1</v>
          </cell>
        </row>
      </sheetData>
      <sheetData sheetId="2530">
        <row r="5">
          <cell r="E5">
            <v>1</v>
          </cell>
        </row>
      </sheetData>
      <sheetData sheetId="2531">
        <row r="5">
          <cell r="E5">
            <v>1</v>
          </cell>
        </row>
      </sheetData>
      <sheetData sheetId="2532">
        <row r="5">
          <cell r="E5">
            <v>1</v>
          </cell>
        </row>
      </sheetData>
      <sheetData sheetId="2533">
        <row r="5">
          <cell r="E5">
            <v>1</v>
          </cell>
        </row>
      </sheetData>
      <sheetData sheetId="2534">
        <row r="5">
          <cell r="E5">
            <v>1</v>
          </cell>
        </row>
      </sheetData>
      <sheetData sheetId="2535">
        <row r="5">
          <cell r="E5">
            <v>1</v>
          </cell>
        </row>
      </sheetData>
      <sheetData sheetId="2536">
        <row r="5">
          <cell r="E5">
            <v>1</v>
          </cell>
        </row>
      </sheetData>
      <sheetData sheetId="2537">
        <row r="5">
          <cell r="E5">
            <v>1</v>
          </cell>
        </row>
      </sheetData>
      <sheetData sheetId="2538">
        <row r="5">
          <cell r="E5">
            <v>1</v>
          </cell>
        </row>
      </sheetData>
      <sheetData sheetId="2539">
        <row r="5">
          <cell r="E5">
            <v>1</v>
          </cell>
        </row>
      </sheetData>
      <sheetData sheetId="2540">
        <row r="5">
          <cell r="E5">
            <v>1</v>
          </cell>
        </row>
      </sheetData>
      <sheetData sheetId="2541">
        <row r="5">
          <cell r="E5">
            <v>1</v>
          </cell>
        </row>
      </sheetData>
      <sheetData sheetId="2542">
        <row r="5">
          <cell r="E5">
            <v>1</v>
          </cell>
        </row>
      </sheetData>
      <sheetData sheetId="2543">
        <row r="5">
          <cell r="E5">
            <v>1</v>
          </cell>
        </row>
      </sheetData>
      <sheetData sheetId="2544">
        <row r="5">
          <cell r="E5">
            <v>1</v>
          </cell>
        </row>
      </sheetData>
      <sheetData sheetId="2545">
        <row r="5">
          <cell r="E5">
            <v>1</v>
          </cell>
        </row>
      </sheetData>
      <sheetData sheetId="2546">
        <row r="5">
          <cell r="E5">
            <v>1</v>
          </cell>
        </row>
      </sheetData>
      <sheetData sheetId="2547">
        <row r="5">
          <cell r="E5">
            <v>1</v>
          </cell>
        </row>
      </sheetData>
      <sheetData sheetId="2548">
        <row r="5">
          <cell r="E5">
            <v>1</v>
          </cell>
        </row>
      </sheetData>
      <sheetData sheetId="2549">
        <row r="5">
          <cell r="E5">
            <v>1</v>
          </cell>
        </row>
      </sheetData>
      <sheetData sheetId="2550">
        <row r="5">
          <cell r="E5">
            <v>1</v>
          </cell>
        </row>
      </sheetData>
      <sheetData sheetId="2551">
        <row r="5">
          <cell r="E5">
            <v>1</v>
          </cell>
        </row>
      </sheetData>
      <sheetData sheetId="2552">
        <row r="5">
          <cell r="E5">
            <v>1</v>
          </cell>
        </row>
      </sheetData>
      <sheetData sheetId="2553">
        <row r="5">
          <cell r="E5">
            <v>1</v>
          </cell>
        </row>
      </sheetData>
      <sheetData sheetId="2554">
        <row r="5">
          <cell r="E5">
            <v>1</v>
          </cell>
        </row>
      </sheetData>
      <sheetData sheetId="2555">
        <row r="5">
          <cell r="E5">
            <v>1</v>
          </cell>
        </row>
      </sheetData>
      <sheetData sheetId="2556">
        <row r="5">
          <cell r="E5">
            <v>1</v>
          </cell>
        </row>
      </sheetData>
      <sheetData sheetId="2557">
        <row r="5">
          <cell r="E5">
            <v>1</v>
          </cell>
        </row>
      </sheetData>
      <sheetData sheetId="2558">
        <row r="5">
          <cell r="E5">
            <v>1</v>
          </cell>
        </row>
      </sheetData>
      <sheetData sheetId="2559">
        <row r="5">
          <cell r="E5">
            <v>1</v>
          </cell>
        </row>
      </sheetData>
      <sheetData sheetId="2560">
        <row r="5">
          <cell r="E5">
            <v>1</v>
          </cell>
        </row>
      </sheetData>
      <sheetData sheetId="2561">
        <row r="5">
          <cell r="E5">
            <v>1</v>
          </cell>
        </row>
      </sheetData>
      <sheetData sheetId="2562">
        <row r="5">
          <cell r="E5">
            <v>1</v>
          </cell>
        </row>
      </sheetData>
      <sheetData sheetId="2563">
        <row r="5">
          <cell r="E5">
            <v>1</v>
          </cell>
        </row>
      </sheetData>
      <sheetData sheetId="2564">
        <row r="5">
          <cell r="E5">
            <v>1</v>
          </cell>
        </row>
      </sheetData>
      <sheetData sheetId="2565">
        <row r="5">
          <cell r="E5">
            <v>1</v>
          </cell>
        </row>
      </sheetData>
      <sheetData sheetId="2566">
        <row r="5">
          <cell r="E5">
            <v>1</v>
          </cell>
        </row>
      </sheetData>
      <sheetData sheetId="2567">
        <row r="5">
          <cell r="E5">
            <v>1</v>
          </cell>
        </row>
      </sheetData>
      <sheetData sheetId="2568">
        <row r="5">
          <cell r="E5">
            <v>1</v>
          </cell>
        </row>
      </sheetData>
      <sheetData sheetId="2569">
        <row r="5">
          <cell r="E5">
            <v>1</v>
          </cell>
        </row>
      </sheetData>
      <sheetData sheetId="2570">
        <row r="5">
          <cell r="E5">
            <v>1</v>
          </cell>
        </row>
      </sheetData>
      <sheetData sheetId="2571">
        <row r="5">
          <cell r="E5">
            <v>1</v>
          </cell>
        </row>
      </sheetData>
      <sheetData sheetId="2572">
        <row r="5">
          <cell r="E5">
            <v>1</v>
          </cell>
        </row>
      </sheetData>
      <sheetData sheetId="2573">
        <row r="5">
          <cell r="E5">
            <v>1</v>
          </cell>
        </row>
      </sheetData>
      <sheetData sheetId="2574">
        <row r="5">
          <cell r="E5">
            <v>1</v>
          </cell>
        </row>
      </sheetData>
      <sheetData sheetId="2575">
        <row r="5">
          <cell r="E5">
            <v>1</v>
          </cell>
        </row>
      </sheetData>
      <sheetData sheetId="2576">
        <row r="5">
          <cell r="E5">
            <v>1</v>
          </cell>
        </row>
      </sheetData>
      <sheetData sheetId="2577">
        <row r="5">
          <cell r="E5">
            <v>1</v>
          </cell>
        </row>
      </sheetData>
      <sheetData sheetId="2578">
        <row r="5">
          <cell r="E5">
            <v>1</v>
          </cell>
        </row>
      </sheetData>
      <sheetData sheetId="2579">
        <row r="5">
          <cell r="E5">
            <v>1</v>
          </cell>
        </row>
      </sheetData>
      <sheetData sheetId="2580">
        <row r="5">
          <cell r="E5">
            <v>1</v>
          </cell>
        </row>
      </sheetData>
      <sheetData sheetId="2581">
        <row r="5">
          <cell r="E5">
            <v>1</v>
          </cell>
        </row>
      </sheetData>
      <sheetData sheetId="2582">
        <row r="5">
          <cell r="E5">
            <v>1</v>
          </cell>
        </row>
      </sheetData>
      <sheetData sheetId="2583">
        <row r="5">
          <cell r="E5">
            <v>1</v>
          </cell>
        </row>
      </sheetData>
      <sheetData sheetId="2584">
        <row r="5">
          <cell r="E5">
            <v>1</v>
          </cell>
        </row>
      </sheetData>
      <sheetData sheetId="2585">
        <row r="5">
          <cell r="E5">
            <v>1</v>
          </cell>
        </row>
      </sheetData>
      <sheetData sheetId="2586">
        <row r="5">
          <cell r="E5">
            <v>1</v>
          </cell>
        </row>
      </sheetData>
      <sheetData sheetId="2587">
        <row r="5">
          <cell r="E5">
            <v>1</v>
          </cell>
        </row>
      </sheetData>
      <sheetData sheetId="2588">
        <row r="5">
          <cell r="E5">
            <v>1</v>
          </cell>
        </row>
      </sheetData>
      <sheetData sheetId="2589">
        <row r="5">
          <cell r="E5">
            <v>1</v>
          </cell>
        </row>
      </sheetData>
      <sheetData sheetId="2590">
        <row r="5">
          <cell r="E5">
            <v>1</v>
          </cell>
        </row>
      </sheetData>
      <sheetData sheetId="2591">
        <row r="5">
          <cell r="E5">
            <v>1</v>
          </cell>
        </row>
      </sheetData>
      <sheetData sheetId="2592">
        <row r="5">
          <cell r="E5">
            <v>1</v>
          </cell>
        </row>
      </sheetData>
      <sheetData sheetId="2593">
        <row r="5">
          <cell r="E5">
            <v>1</v>
          </cell>
        </row>
      </sheetData>
      <sheetData sheetId="2594">
        <row r="5">
          <cell r="E5">
            <v>1</v>
          </cell>
        </row>
      </sheetData>
      <sheetData sheetId="2595">
        <row r="5">
          <cell r="E5">
            <v>1</v>
          </cell>
        </row>
      </sheetData>
      <sheetData sheetId="2596">
        <row r="5">
          <cell r="E5">
            <v>1</v>
          </cell>
        </row>
      </sheetData>
      <sheetData sheetId="2597">
        <row r="5">
          <cell r="E5">
            <v>1</v>
          </cell>
        </row>
      </sheetData>
      <sheetData sheetId="2598">
        <row r="5">
          <cell r="E5">
            <v>1</v>
          </cell>
        </row>
      </sheetData>
      <sheetData sheetId="2599">
        <row r="5">
          <cell r="E5">
            <v>1</v>
          </cell>
        </row>
      </sheetData>
      <sheetData sheetId="2600">
        <row r="5">
          <cell r="E5">
            <v>1</v>
          </cell>
        </row>
      </sheetData>
      <sheetData sheetId="2601">
        <row r="5">
          <cell r="E5">
            <v>1</v>
          </cell>
        </row>
      </sheetData>
      <sheetData sheetId="2602">
        <row r="5">
          <cell r="E5">
            <v>1</v>
          </cell>
        </row>
      </sheetData>
      <sheetData sheetId="2603">
        <row r="5">
          <cell r="E5">
            <v>1</v>
          </cell>
        </row>
      </sheetData>
      <sheetData sheetId="2604">
        <row r="5">
          <cell r="E5">
            <v>1</v>
          </cell>
        </row>
      </sheetData>
      <sheetData sheetId="2605">
        <row r="5">
          <cell r="E5">
            <v>1</v>
          </cell>
        </row>
      </sheetData>
      <sheetData sheetId="2606">
        <row r="5">
          <cell r="E5">
            <v>1</v>
          </cell>
        </row>
      </sheetData>
      <sheetData sheetId="2607">
        <row r="5">
          <cell r="E5">
            <v>1</v>
          </cell>
        </row>
      </sheetData>
      <sheetData sheetId="2608">
        <row r="5">
          <cell r="E5">
            <v>1</v>
          </cell>
        </row>
      </sheetData>
      <sheetData sheetId="2609">
        <row r="5">
          <cell r="E5">
            <v>1</v>
          </cell>
        </row>
      </sheetData>
      <sheetData sheetId="2610">
        <row r="5">
          <cell r="E5">
            <v>1</v>
          </cell>
        </row>
      </sheetData>
      <sheetData sheetId="2611">
        <row r="5">
          <cell r="E5">
            <v>1</v>
          </cell>
        </row>
      </sheetData>
      <sheetData sheetId="2612">
        <row r="5">
          <cell r="E5">
            <v>1</v>
          </cell>
        </row>
      </sheetData>
      <sheetData sheetId="2613">
        <row r="5">
          <cell r="E5">
            <v>1</v>
          </cell>
        </row>
      </sheetData>
      <sheetData sheetId="2614">
        <row r="5">
          <cell r="E5">
            <v>1</v>
          </cell>
        </row>
      </sheetData>
      <sheetData sheetId="2615">
        <row r="5">
          <cell r="E5">
            <v>1</v>
          </cell>
        </row>
      </sheetData>
      <sheetData sheetId="2616">
        <row r="5">
          <cell r="E5">
            <v>1</v>
          </cell>
        </row>
      </sheetData>
      <sheetData sheetId="2617">
        <row r="5">
          <cell r="E5">
            <v>1</v>
          </cell>
        </row>
      </sheetData>
      <sheetData sheetId="2618">
        <row r="5">
          <cell r="E5">
            <v>1</v>
          </cell>
        </row>
      </sheetData>
      <sheetData sheetId="2619">
        <row r="5">
          <cell r="E5">
            <v>1</v>
          </cell>
        </row>
      </sheetData>
      <sheetData sheetId="2620">
        <row r="5">
          <cell r="E5">
            <v>1</v>
          </cell>
        </row>
      </sheetData>
      <sheetData sheetId="2621">
        <row r="5">
          <cell r="E5">
            <v>1</v>
          </cell>
        </row>
      </sheetData>
      <sheetData sheetId="2622">
        <row r="5">
          <cell r="E5">
            <v>1</v>
          </cell>
        </row>
      </sheetData>
      <sheetData sheetId="2623">
        <row r="5">
          <cell r="E5">
            <v>1</v>
          </cell>
        </row>
      </sheetData>
      <sheetData sheetId="2624">
        <row r="5">
          <cell r="E5">
            <v>1</v>
          </cell>
        </row>
      </sheetData>
      <sheetData sheetId="2625">
        <row r="5">
          <cell r="E5">
            <v>1</v>
          </cell>
        </row>
      </sheetData>
      <sheetData sheetId="2626">
        <row r="5">
          <cell r="E5">
            <v>1</v>
          </cell>
        </row>
      </sheetData>
      <sheetData sheetId="2627">
        <row r="5">
          <cell r="E5">
            <v>1</v>
          </cell>
        </row>
      </sheetData>
      <sheetData sheetId="2628">
        <row r="5">
          <cell r="E5">
            <v>1</v>
          </cell>
        </row>
      </sheetData>
      <sheetData sheetId="2629">
        <row r="5">
          <cell r="E5">
            <v>1</v>
          </cell>
        </row>
      </sheetData>
      <sheetData sheetId="2630">
        <row r="5">
          <cell r="E5">
            <v>1</v>
          </cell>
        </row>
      </sheetData>
      <sheetData sheetId="2631">
        <row r="5">
          <cell r="E5">
            <v>1</v>
          </cell>
        </row>
      </sheetData>
      <sheetData sheetId="2632">
        <row r="5">
          <cell r="E5">
            <v>1</v>
          </cell>
        </row>
      </sheetData>
      <sheetData sheetId="2633">
        <row r="5">
          <cell r="E5">
            <v>1</v>
          </cell>
        </row>
      </sheetData>
      <sheetData sheetId="2634">
        <row r="5">
          <cell r="E5">
            <v>1</v>
          </cell>
        </row>
      </sheetData>
      <sheetData sheetId="2635">
        <row r="5">
          <cell r="E5">
            <v>1</v>
          </cell>
        </row>
      </sheetData>
      <sheetData sheetId="2636">
        <row r="5">
          <cell r="E5">
            <v>1</v>
          </cell>
        </row>
      </sheetData>
      <sheetData sheetId="2637">
        <row r="5">
          <cell r="E5">
            <v>1</v>
          </cell>
        </row>
      </sheetData>
      <sheetData sheetId="2638">
        <row r="5">
          <cell r="E5">
            <v>1</v>
          </cell>
        </row>
      </sheetData>
      <sheetData sheetId="2639">
        <row r="5">
          <cell r="E5">
            <v>1</v>
          </cell>
        </row>
      </sheetData>
      <sheetData sheetId="2640">
        <row r="5">
          <cell r="E5">
            <v>1</v>
          </cell>
        </row>
      </sheetData>
      <sheetData sheetId="2641">
        <row r="5">
          <cell r="E5">
            <v>1</v>
          </cell>
        </row>
      </sheetData>
      <sheetData sheetId="2642">
        <row r="5">
          <cell r="E5">
            <v>1</v>
          </cell>
        </row>
      </sheetData>
      <sheetData sheetId="2643">
        <row r="5">
          <cell r="E5">
            <v>1</v>
          </cell>
        </row>
      </sheetData>
      <sheetData sheetId="2644">
        <row r="5">
          <cell r="E5">
            <v>1</v>
          </cell>
        </row>
      </sheetData>
      <sheetData sheetId="2645">
        <row r="5">
          <cell r="E5">
            <v>1</v>
          </cell>
        </row>
      </sheetData>
      <sheetData sheetId="2646">
        <row r="5">
          <cell r="E5">
            <v>1</v>
          </cell>
        </row>
      </sheetData>
      <sheetData sheetId="2647">
        <row r="5">
          <cell r="E5">
            <v>1</v>
          </cell>
        </row>
      </sheetData>
      <sheetData sheetId="2648">
        <row r="5">
          <cell r="E5">
            <v>1</v>
          </cell>
        </row>
      </sheetData>
      <sheetData sheetId="2649">
        <row r="5">
          <cell r="E5">
            <v>1</v>
          </cell>
        </row>
      </sheetData>
      <sheetData sheetId="2650">
        <row r="5">
          <cell r="E5">
            <v>1</v>
          </cell>
        </row>
      </sheetData>
      <sheetData sheetId="2651">
        <row r="5">
          <cell r="E5">
            <v>1</v>
          </cell>
        </row>
      </sheetData>
      <sheetData sheetId="2652">
        <row r="5">
          <cell r="E5">
            <v>1</v>
          </cell>
        </row>
      </sheetData>
      <sheetData sheetId="2653">
        <row r="5">
          <cell r="E5">
            <v>1</v>
          </cell>
        </row>
      </sheetData>
      <sheetData sheetId="2654">
        <row r="5">
          <cell r="E5">
            <v>1</v>
          </cell>
        </row>
      </sheetData>
      <sheetData sheetId="2655">
        <row r="5">
          <cell r="E5">
            <v>1</v>
          </cell>
        </row>
      </sheetData>
      <sheetData sheetId="2656">
        <row r="5">
          <cell r="E5">
            <v>1</v>
          </cell>
        </row>
      </sheetData>
      <sheetData sheetId="2657">
        <row r="5">
          <cell r="E5">
            <v>1</v>
          </cell>
        </row>
      </sheetData>
      <sheetData sheetId="2658">
        <row r="5">
          <cell r="E5">
            <v>1</v>
          </cell>
        </row>
      </sheetData>
      <sheetData sheetId="2659">
        <row r="5">
          <cell r="E5">
            <v>1</v>
          </cell>
        </row>
      </sheetData>
      <sheetData sheetId="2660">
        <row r="5">
          <cell r="E5">
            <v>1</v>
          </cell>
        </row>
      </sheetData>
      <sheetData sheetId="2661">
        <row r="5">
          <cell r="E5">
            <v>1</v>
          </cell>
        </row>
      </sheetData>
      <sheetData sheetId="2662">
        <row r="5">
          <cell r="E5">
            <v>1</v>
          </cell>
        </row>
      </sheetData>
      <sheetData sheetId="2663">
        <row r="5">
          <cell r="E5">
            <v>1</v>
          </cell>
        </row>
      </sheetData>
      <sheetData sheetId="2664">
        <row r="5">
          <cell r="E5">
            <v>1</v>
          </cell>
        </row>
      </sheetData>
      <sheetData sheetId="2665">
        <row r="5">
          <cell r="E5">
            <v>1</v>
          </cell>
        </row>
      </sheetData>
      <sheetData sheetId="2666">
        <row r="5">
          <cell r="E5">
            <v>1</v>
          </cell>
        </row>
      </sheetData>
      <sheetData sheetId="2667">
        <row r="5">
          <cell r="E5">
            <v>1</v>
          </cell>
        </row>
      </sheetData>
      <sheetData sheetId="2668">
        <row r="5">
          <cell r="E5">
            <v>1</v>
          </cell>
        </row>
      </sheetData>
      <sheetData sheetId="2669">
        <row r="5">
          <cell r="E5">
            <v>1</v>
          </cell>
        </row>
      </sheetData>
      <sheetData sheetId="2670">
        <row r="5">
          <cell r="E5">
            <v>1</v>
          </cell>
        </row>
      </sheetData>
      <sheetData sheetId="2671">
        <row r="5">
          <cell r="E5">
            <v>1</v>
          </cell>
        </row>
      </sheetData>
      <sheetData sheetId="2672">
        <row r="5">
          <cell r="E5">
            <v>1</v>
          </cell>
        </row>
      </sheetData>
      <sheetData sheetId="2673">
        <row r="5">
          <cell r="E5">
            <v>1</v>
          </cell>
        </row>
      </sheetData>
      <sheetData sheetId="2674">
        <row r="5">
          <cell r="E5">
            <v>1</v>
          </cell>
        </row>
      </sheetData>
      <sheetData sheetId="2675">
        <row r="5">
          <cell r="E5">
            <v>1</v>
          </cell>
        </row>
      </sheetData>
      <sheetData sheetId="2676">
        <row r="5">
          <cell r="E5">
            <v>1</v>
          </cell>
        </row>
      </sheetData>
      <sheetData sheetId="2677">
        <row r="5">
          <cell r="E5">
            <v>1</v>
          </cell>
        </row>
      </sheetData>
      <sheetData sheetId="2678">
        <row r="5">
          <cell r="E5">
            <v>1</v>
          </cell>
        </row>
      </sheetData>
      <sheetData sheetId="2679">
        <row r="5">
          <cell r="E5">
            <v>1</v>
          </cell>
        </row>
      </sheetData>
      <sheetData sheetId="2680">
        <row r="5">
          <cell r="E5">
            <v>1</v>
          </cell>
        </row>
      </sheetData>
      <sheetData sheetId="2681">
        <row r="5">
          <cell r="E5">
            <v>1</v>
          </cell>
        </row>
      </sheetData>
      <sheetData sheetId="2682">
        <row r="5">
          <cell r="E5">
            <v>1</v>
          </cell>
        </row>
      </sheetData>
      <sheetData sheetId="2683">
        <row r="5">
          <cell r="E5">
            <v>1</v>
          </cell>
        </row>
      </sheetData>
      <sheetData sheetId="2684">
        <row r="5">
          <cell r="E5">
            <v>1</v>
          </cell>
        </row>
      </sheetData>
      <sheetData sheetId="2685">
        <row r="5">
          <cell r="E5">
            <v>1</v>
          </cell>
        </row>
      </sheetData>
      <sheetData sheetId="2686">
        <row r="5">
          <cell r="E5">
            <v>1</v>
          </cell>
        </row>
      </sheetData>
      <sheetData sheetId="2687">
        <row r="5">
          <cell r="E5">
            <v>1</v>
          </cell>
        </row>
      </sheetData>
      <sheetData sheetId="2688">
        <row r="5">
          <cell r="E5">
            <v>1</v>
          </cell>
        </row>
      </sheetData>
      <sheetData sheetId="2689">
        <row r="5">
          <cell r="E5">
            <v>1</v>
          </cell>
        </row>
      </sheetData>
      <sheetData sheetId="2690">
        <row r="5">
          <cell r="E5">
            <v>1</v>
          </cell>
        </row>
      </sheetData>
      <sheetData sheetId="2691">
        <row r="5">
          <cell r="E5">
            <v>1</v>
          </cell>
        </row>
      </sheetData>
      <sheetData sheetId="2692">
        <row r="5">
          <cell r="E5">
            <v>1</v>
          </cell>
        </row>
      </sheetData>
      <sheetData sheetId="2693">
        <row r="5">
          <cell r="E5">
            <v>1</v>
          </cell>
        </row>
      </sheetData>
      <sheetData sheetId="2694">
        <row r="5">
          <cell r="E5">
            <v>1</v>
          </cell>
        </row>
      </sheetData>
      <sheetData sheetId="2695">
        <row r="5">
          <cell r="E5">
            <v>1</v>
          </cell>
        </row>
      </sheetData>
      <sheetData sheetId="2696">
        <row r="5">
          <cell r="E5">
            <v>1</v>
          </cell>
        </row>
      </sheetData>
      <sheetData sheetId="2697">
        <row r="5">
          <cell r="E5">
            <v>1</v>
          </cell>
        </row>
      </sheetData>
      <sheetData sheetId="2698">
        <row r="5">
          <cell r="E5">
            <v>1</v>
          </cell>
        </row>
      </sheetData>
      <sheetData sheetId="2699">
        <row r="5">
          <cell r="E5">
            <v>1</v>
          </cell>
        </row>
      </sheetData>
      <sheetData sheetId="2700">
        <row r="5">
          <cell r="E5">
            <v>1</v>
          </cell>
        </row>
      </sheetData>
      <sheetData sheetId="2701">
        <row r="5">
          <cell r="E5">
            <v>1</v>
          </cell>
        </row>
      </sheetData>
      <sheetData sheetId="2702">
        <row r="5">
          <cell r="E5">
            <v>1</v>
          </cell>
        </row>
      </sheetData>
      <sheetData sheetId="2703">
        <row r="5">
          <cell r="E5">
            <v>1</v>
          </cell>
        </row>
      </sheetData>
      <sheetData sheetId="2704">
        <row r="5">
          <cell r="E5">
            <v>1</v>
          </cell>
        </row>
      </sheetData>
      <sheetData sheetId="2705">
        <row r="5">
          <cell r="E5">
            <v>1</v>
          </cell>
        </row>
      </sheetData>
      <sheetData sheetId="2706">
        <row r="5">
          <cell r="E5">
            <v>1</v>
          </cell>
        </row>
      </sheetData>
      <sheetData sheetId="2707">
        <row r="5">
          <cell r="E5">
            <v>1</v>
          </cell>
        </row>
      </sheetData>
      <sheetData sheetId="2708">
        <row r="5">
          <cell r="E5">
            <v>1</v>
          </cell>
        </row>
      </sheetData>
      <sheetData sheetId="2709">
        <row r="5">
          <cell r="E5">
            <v>1</v>
          </cell>
        </row>
      </sheetData>
      <sheetData sheetId="2710">
        <row r="5">
          <cell r="E5">
            <v>1</v>
          </cell>
        </row>
      </sheetData>
      <sheetData sheetId="2711">
        <row r="5">
          <cell r="E5">
            <v>1</v>
          </cell>
        </row>
      </sheetData>
      <sheetData sheetId="2712">
        <row r="5">
          <cell r="E5">
            <v>1</v>
          </cell>
        </row>
      </sheetData>
      <sheetData sheetId="2713">
        <row r="5">
          <cell r="E5">
            <v>1</v>
          </cell>
        </row>
      </sheetData>
      <sheetData sheetId="2714">
        <row r="5">
          <cell r="E5">
            <v>1</v>
          </cell>
        </row>
      </sheetData>
      <sheetData sheetId="2715">
        <row r="5">
          <cell r="E5">
            <v>1</v>
          </cell>
        </row>
      </sheetData>
      <sheetData sheetId="2716">
        <row r="5">
          <cell r="E5">
            <v>1</v>
          </cell>
        </row>
      </sheetData>
      <sheetData sheetId="2717">
        <row r="5">
          <cell r="E5">
            <v>1</v>
          </cell>
        </row>
      </sheetData>
      <sheetData sheetId="2718">
        <row r="5">
          <cell r="E5">
            <v>1</v>
          </cell>
        </row>
      </sheetData>
      <sheetData sheetId="2719">
        <row r="5">
          <cell r="E5">
            <v>1</v>
          </cell>
        </row>
      </sheetData>
      <sheetData sheetId="2720">
        <row r="5">
          <cell r="E5">
            <v>1</v>
          </cell>
        </row>
      </sheetData>
      <sheetData sheetId="2721">
        <row r="5">
          <cell r="E5">
            <v>1</v>
          </cell>
        </row>
      </sheetData>
      <sheetData sheetId="2722">
        <row r="5">
          <cell r="E5">
            <v>1</v>
          </cell>
        </row>
      </sheetData>
      <sheetData sheetId="2723">
        <row r="5">
          <cell r="E5">
            <v>1</v>
          </cell>
        </row>
      </sheetData>
      <sheetData sheetId="2724">
        <row r="5">
          <cell r="E5">
            <v>1</v>
          </cell>
        </row>
      </sheetData>
      <sheetData sheetId="2725">
        <row r="5">
          <cell r="E5">
            <v>1</v>
          </cell>
        </row>
      </sheetData>
      <sheetData sheetId="2726">
        <row r="5">
          <cell r="E5">
            <v>1</v>
          </cell>
        </row>
      </sheetData>
      <sheetData sheetId="2727">
        <row r="5">
          <cell r="E5">
            <v>1</v>
          </cell>
        </row>
      </sheetData>
      <sheetData sheetId="2728">
        <row r="5">
          <cell r="E5">
            <v>1</v>
          </cell>
        </row>
      </sheetData>
      <sheetData sheetId="2729">
        <row r="5">
          <cell r="E5">
            <v>1</v>
          </cell>
        </row>
      </sheetData>
      <sheetData sheetId="2730">
        <row r="5">
          <cell r="E5">
            <v>1</v>
          </cell>
        </row>
      </sheetData>
      <sheetData sheetId="2731">
        <row r="5">
          <cell r="E5">
            <v>1</v>
          </cell>
        </row>
      </sheetData>
      <sheetData sheetId="2732">
        <row r="5">
          <cell r="E5">
            <v>1</v>
          </cell>
        </row>
      </sheetData>
      <sheetData sheetId="2733">
        <row r="5">
          <cell r="E5">
            <v>1</v>
          </cell>
        </row>
      </sheetData>
      <sheetData sheetId="2734">
        <row r="5">
          <cell r="E5">
            <v>1</v>
          </cell>
        </row>
      </sheetData>
      <sheetData sheetId="2735">
        <row r="5">
          <cell r="E5">
            <v>1</v>
          </cell>
        </row>
      </sheetData>
      <sheetData sheetId="2736">
        <row r="5">
          <cell r="E5">
            <v>1</v>
          </cell>
        </row>
      </sheetData>
      <sheetData sheetId="2737">
        <row r="5">
          <cell r="E5">
            <v>1</v>
          </cell>
        </row>
      </sheetData>
      <sheetData sheetId="2738">
        <row r="5">
          <cell r="E5">
            <v>1</v>
          </cell>
        </row>
      </sheetData>
      <sheetData sheetId="2739">
        <row r="5">
          <cell r="E5">
            <v>1</v>
          </cell>
        </row>
      </sheetData>
      <sheetData sheetId="2740">
        <row r="5">
          <cell r="E5">
            <v>1</v>
          </cell>
        </row>
      </sheetData>
      <sheetData sheetId="2741">
        <row r="5">
          <cell r="E5">
            <v>1</v>
          </cell>
        </row>
      </sheetData>
      <sheetData sheetId="2742">
        <row r="5">
          <cell r="E5">
            <v>1</v>
          </cell>
        </row>
      </sheetData>
      <sheetData sheetId="2743">
        <row r="5">
          <cell r="E5">
            <v>1</v>
          </cell>
        </row>
      </sheetData>
      <sheetData sheetId="2744">
        <row r="5">
          <cell r="E5">
            <v>1</v>
          </cell>
        </row>
      </sheetData>
      <sheetData sheetId="2745">
        <row r="5">
          <cell r="E5">
            <v>1</v>
          </cell>
        </row>
      </sheetData>
      <sheetData sheetId="2746">
        <row r="5">
          <cell r="E5">
            <v>1</v>
          </cell>
        </row>
      </sheetData>
      <sheetData sheetId="2747">
        <row r="5">
          <cell r="E5">
            <v>1</v>
          </cell>
        </row>
      </sheetData>
      <sheetData sheetId="2748">
        <row r="5">
          <cell r="E5">
            <v>1</v>
          </cell>
        </row>
      </sheetData>
      <sheetData sheetId="2749">
        <row r="5">
          <cell r="E5">
            <v>1</v>
          </cell>
        </row>
      </sheetData>
      <sheetData sheetId="2750">
        <row r="5">
          <cell r="E5">
            <v>1</v>
          </cell>
        </row>
      </sheetData>
      <sheetData sheetId="2751">
        <row r="5">
          <cell r="E5">
            <v>1</v>
          </cell>
        </row>
      </sheetData>
      <sheetData sheetId="2752">
        <row r="5">
          <cell r="E5">
            <v>1</v>
          </cell>
        </row>
      </sheetData>
      <sheetData sheetId="2753">
        <row r="5">
          <cell r="E5">
            <v>1</v>
          </cell>
        </row>
      </sheetData>
      <sheetData sheetId="2754">
        <row r="5">
          <cell r="E5">
            <v>1</v>
          </cell>
        </row>
      </sheetData>
      <sheetData sheetId="2755">
        <row r="5">
          <cell r="E5">
            <v>1</v>
          </cell>
        </row>
      </sheetData>
      <sheetData sheetId="2756">
        <row r="5">
          <cell r="E5">
            <v>1</v>
          </cell>
        </row>
      </sheetData>
      <sheetData sheetId="2757">
        <row r="5">
          <cell r="E5">
            <v>1</v>
          </cell>
        </row>
      </sheetData>
      <sheetData sheetId="2758">
        <row r="5">
          <cell r="E5">
            <v>1</v>
          </cell>
        </row>
      </sheetData>
      <sheetData sheetId="2759">
        <row r="5">
          <cell r="E5">
            <v>1</v>
          </cell>
        </row>
      </sheetData>
      <sheetData sheetId="2760">
        <row r="5">
          <cell r="E5">
            <v>1</v>
          </cell>
        </row>
      </sheetData>
      <sheetData sheetId="2761">
        <row r="5">
          <cell r="E5">
            <v>1</v>
          </cell>
        </row>
      </sheetData>
      <sheetData sheetId="2762">
        <row r="5">
          <cell r="E5">
            <v>1</v>
          </cell>
        </row>
      </sheetData>
      <sheetData sheetId="2763">
        <row r="5">
          <cell r="E5">
            <v>1</v>
          </cell>
        </row>
      </sheetData>
      <sheetData sheetId="2764">
        <row r="5">
          <cell r="E5">
            <v>1</v>
          </cell>
        </row>
      </sheetData>
      <sheetData sheetId="2765">
        <row r="5">
          <cell r="E5">
            <v>1</v>
          </cell>
        </row>
      </sheetData>
      <sheetData sheetId="2766">
        <row r="5">
          <cell r="E5">
            <v>1</v>
          </cell>
        </row>
      </sheetData>
      <sheetData sheetId="2767">
        <row r="5">
          <cell r="E5">
            <v>1</v>
          </cell>
        </row>
      </sheetData>
      <sheetData sheetId="2768">
        <row r="5">
          <cell r="E5">
            <v>1</v>
          </cell>
        </row>
      </sheetData>
      <sheetData sheetId="2769">
        <row r="5">
          <cell r="E5">
            <v>1</v>
          </cell>
        </row>
      </sheetData>
      <sheetData sheetId="2770">
        <row r="5">
          <cell r="E5">
            <v>1</v>
          </cell>
        </row>
      </sheetData>
      <sheetData sheetId="2771">
        <row r="5">
          <cell r="E5">
            <v>1</v>
          </cell>
        </row>
      </sheetData>
      <sheetData sheetId="2772">
        <row r="5">
          <cell r="E5">
            <v>1</v>
          </cell>
        </row>
      </sheetData>
      <sheetData sheetId="2773">
        <row r="5">
          <cell r="E5">
            <v>1</v>
          </cell>
        </row>
      </sheetData>
      <sheetData sheetId="2774">
        <row r="5">
          <cell r="E5">
            <v>1</v>
          </cell>
        </row>
      </sheetData>
      <sheetData sheetId="2775">
        <row r="5">
          <cell r="E5">
            <v>1</v>
          </cell>
        </row>
      </sheetData>
      <sheetData sheetId="2776">
        <row r="5">
          <cell r="E5">
            <v>1</v>
          </cell>
        </row>
      </sheetData>
      <sheetData sheetId="2777">
        <row r="5">
          <cell r="E5">
            <v>1</v>
          </cell>
        </row>
      </sheetData>
      <sheetData sheetId="2778">
        <row r="5">
          <cell r="E5">
            <v>1</v>
          </cell>
        </row>
      </sheetData>
      <sheetData sheetId="2779">
        <row r="5">
          <cell r="E5">
            <v>1</v>
          </cell>
        </row>
      </sheetData>
      <sheetData sheetId="2780">
        <row r="5">
          <cell r="E5">
            <v>1</v>
          </cell>
        </row>
      </sheetData>
      <sheetData sheetId="2781">
        <row r="5">
          <cell r="E5">
            <v>1</v>
          </cell>
        </row>
      </sheetData>
      <sheetData sheetId="2782">
        <row r="5">
          <cell r="E5">
            <v>1</v>
          </cell>
        </row>
      </sheetData>
      <sheetData sheetId="2783">
        <row r="5">
          <cell r="E5">
            <v>1</v>
          </cell>
        </row>
      </sheetData>
      <sheetData sheetId="2784">
        <row r="5">
          <cell r="E5">
            <v>1</v>
          </cell>
        </row>
      </sheetData>
      <sheetData sheetId="2785">
        <row r="5">
          <cell r="E5">
            <v>1</v>
          </cell>
        </row>
      </sheetData>
      <sheetData sheetId="2786">
        <row r="5">
          <cell r="E5">
            <v>1</v>
          </cell>
        </row>
      </sheetData>
      <sheetData sheetId="2787">
        <row r="5">
          <cell r="E5">
            <v>1</v>
          </cell>
        </row>
      </sheetData>
      <sheetData sheetId="2788">
        <row r="5">
          <cell r="E5">
            <v>1</v>
          </cell>
        </row>
      </sheetData>
      <sheetData sheetId="2789">
        <row r="5">
          <cell r="E5">
            <v>1</v>
          </cell>
        </row>
      </sheetData>
      <sheetData sheetId="2790">
        <row r="5">
          <cell r="E5">
            <v>1</v>
          </cell>
        </row>
      </sheetData>
      <sheetData sheetId="2791">
        <row r="5">
          <cell r="E5">
            <v>1</v>
          </cell>
        </row>
      </sheetData>
      <sheetData sheetId="2792">
        <row r="5">
          <cell r="E5">
            <v>1</v>
          </cell>
        </row>
      </sheetData>
      <sheetData sheetId="2793">
        <row r="5">
          <cell r="E5">
            <v>1</v>
          </cell>
        </row>
      </sheetData>
      <sheetData sheetId="2794">
        <row r="5">
          <cell r="E5">
            <v>1</v>
          </cell>
        </row>
      </sheetData>
      <sheetData sheetId="2795">
        <row r="5">
          <cell r="E5">
            <v>1</v>
          </cell>
        </row>
      </sheetData>
      <sheetData sheetId="2796">
        <row r="5">
          <cell r="E5">
            <v>1</v>
          </cell>
        </row>
      </sheetData>
      <sheetData sheetId="2797">
        <row r="5">
          <cell r="E5">
            <v>1</v>
          </cell>
        </row>
      </sheetData>
      <sheetData sheetId="2798">
        <row r="5">
          <cell r="E5">
            <v>1</v>
          </cell>
        </row>
      </sheetData>
      <sheetData sheetId="2799">
        <row r="5">
          <cell r="E5">
            <v>1</v>
          </cell>
        </row>
      </sheetData>
      <sheetData sheetId="2800">
        <row r="5">
          <cell r="E5">
            <v>1</v>
          </cell>
        </row>
      </sheetData>
      <sheetData sheetId="2801">
        <row r="5">
          <cell r="E5">
            <v>1</v>
          </cell>
        </row>
      </sheetData>
      <sheetData sheetId="2802">
        <row r="5">
          <cell r="E5">
            <v>1</v>
          </cell>
        </row>
      </sheetData>
      <sheetData sheetId="2803">
        <row r="5">
          <cell r="E5">
            <v>1</v>
          </cell>
        </row>
      </sheetData>
      <sheetData sheetId="2804">
        <row r="5">
          <cell r="E5">
            <v>1</v>
          </cell>
        </row>
      </sheetData>
      <sheetData sheetId="2805">
        <row r="5">
          <cell r="E5">
            <v>1</v>
          </cell>
        </row>
      </sheetData>
      <sheetData sheetId="2806">
        <row r="5">
          <cell r="E5">
            <v>1</v>
          </cell>
        </row>
      </sheetData>
      <sheetData sheetId="2807">
        <row r="5">
          <cell r="E5">
            <v>1</v>
          </cell>
        </row>
      </sheetData>
      <sheetData sheetId="2808">
        <row r="5">
          <cell r="E5">
            <v>1</v>
          </cell>
        </row>
      </sheetData>
      <sheetData sheetId="2809">
        <row r="5">
          <cell r="E5">
            <v>1</v>
          </cell>
        </row>
      </sheetData>
      <sheetData sheetId="2810">
        <row r="5">
          <cell r="E5">
            <v>1</v>
          </cell>
        </row>
      </sheetData>
      <sheetData sheetId="2811">
        <row r="5">
          <cell r="E5">
            <v>1</v>
          </cell>
        </row>
      </sheetData>
      <sheetData sheetId="2812">
        <row r="5">
          <cell r="E5">
            <v>1</v>
          </cell>
        </row>
      </sheetData>
      <sheetData sheetId="2813">
        <row r="5">
          <cell r="E5">
            <v>1</v>
          </cell>
        </row>
      </sheetData>
      <sheetData sheetId="2814">
        <row r="5">
          <cell r="E5">
            <v>1</v>
          </cell>
        </row>
      </sheetData>
      <sheetData sheetId="2815">
        <row r="5">
          <cell r="E5">
            <v>1</v>
          </cell>
        </row>
      </sheetData>
      <sheetData sheetId="2816">
        <row r="5">
          <cell r="E5">
            <v>1</v>
          </cell>
        </row>
      </sheetData>
      <sheetData sheetId="2817">
        <row r="5">
          <cell r="E5">
            <v>1</v>
          </cell>
        </row>
      </sheetData>
      <sheetData sheetId="2818">
        <row r="5">
          <cell r="E5">
            <v>1</v>
          </cell>
        </row>
      </sheetData>
      <sheetData sheetId="2819">
        <row r="5">
          <cell r="E5">
            <v>1</v>
          </cell>
        </row>
      </sheetData>
      <sheetData sheetId="2820">
        <row r="5">
          <cell r="E5">
            <v>1</v>
          </cell>
        </row>
      </sheetData>
      <sheetData sheetId="2821">
        <row r="5">
          <cell r="E5">
            <v>1</v>
          </cell>
        </row>
      </sheetData>
      <sheetData sheetId="2822">
        <row r="5">
          <cell r="E5">
            <v>1</v>
          </cell>
        </row>
      </sheetData>
      <sheetData sheetId="2823">
        <row r="5">
          <cell r="E5">
            <v>1</v>
          </cell>
        </row>
      </sheetData>
      <sheetData sheetId="2824">
        <row r="5">
          <cell r="E5">
            <v>1</v>
          </cell>
        </row>
      </sheetData>
      <sheetData sheetId="2825">
        <row r="5">
          <cell r="E5">
            <v>1</v>
          </cell>
        </row>
      </sheetData>
      <sheetData sheetId="2826">
        <row r="5">
          <cell r="E5">
            <v>1</v>
          </cell>
        </row>
      </sheetData>
      <sheetData sheetId="2827">
        <row r="5">
          <cell r="E5">
            <v>1</v>
          </cell>
        </row>
      </sheetData>
      <sheetData sheetId="2828">
        <row r="5">
          <cell r="E5">
            <v>1</v>
          </cell>
        </row>
      </sheetData>
      <sheetData sheetId="2829">
        <row r="5">
          <cell r="E5">
            <v>1</v>
          </cell>
        </row>
      </sheetData>
      <sheetData sheetId="2830">
        <row r="5">
          <cell r="E5">
            <v>1</v>
          </cell>
        </row>
      </sheetData>
      <sheetData sheetId="2831">
        <row r="5">
          <cell r="E5">
            <v>1</v>
          </cell>
        </row>
      </sheetData>
      <sheetData sheetId="2832">
        <row r="5">
          <cell r="E5">
            <v>1</v>
          </cell>
        </row>
      </sheetData>
      <sheetData sheetId="2833">
        <row r="5">
          <cell r="E5">
            <v>1</v>
          </cell>
        </row>
      </sheetData>
      <sheetData sheetId="2834">
        <row r="5">
          <cell r="E5">
            <v>1</v>
          </cell>
        </row>
      </sheetData>
      <sheetData sheetId="2835">
        <row r="5">
          <cell r="E5">
            <v>1</v>
          </cell>
        </row>
      </sheetData>
      <sheetData sheetId="2836">
        <row r="5">
          <cell r="E5">
            <v>1</v>
          </cell>
        </row>
      </sheetData>
      <sheetData sheetId="2837">
        <row r="5">
          <cell r="E5">
            <v>1</v>
          </cell>
        </row>
      </sheetData>
      <sheetData sheetId="2838">
        <row r="5">
          <cell r="E5">
            <v>1</v>
          </cell>
        </row>
      </sheetData>
      <sheetData sheetId="2839">
        <row r="5">
          <cell r="E5">
            <v>1</v>
          </cell>
        </row>
      </sheetData>
      <sheetData sheetId="2840">
        <row r="5">
          <cell r="E5">
            <v>1</v>
          </cell>
        </row>
      </sheetData>
      <sheetData sheetId="2841">
        <row r="5">
          <cell r="E5">
            <v>1</v>
          </cell>
        </row>
      </sheetData>
      <sheetData sheetId="2842">
        <row r="5">
          <cell r="E5">
            <v>1</v>
          </cell>
        </row>
      </sheetData>
      <sheetData sheetId="2843">
        <row r="5">
          <cell r="E5">
            <v>1</v>
          </cell>
        </row>
      </sheetData>
      <sheetData sheetId="2844">
        <row r="5">
          <cell r="E5">
            <v>1</v>
          </cell>
        </row>
      </sheetData>
      <sheetData sheetId="2845">
        <row r="5">
          <cell r="E5">
            <v>1</v>
          </cell>
        </row>
      </sheetData>
      <sheetData sheetId="2846">
        <row r="5">
          <cell r="E5">
            <v>1</v>
          </cell>
        </row>
      </sheetData>
      <sheetData sheetId="2847">
        <row r="5">
          <cell r="E5">
            <v>1</v>
          </cell>
        </row>
      </sheetData>
      <sheetData sheetId="2848">
        <row r="5">
          <cell r="E5">
            <v>1</v>
          </cell>
        </row>
      </sheetData>
      <sheetData sheetId="2849">
        <row r="5">
          <cell r="E5">
            <v>1</v>
          </cell>
        </row>
      </sheetData>
      <sheetData sheetId="2850">
        <row r="5">
          <cell r="E5">
            <v>1</v>
          </cell>
        </row>
      </sheetData>
      <sheetData sheetId="2851">
        <row r="5">
          <cell r="E5">
            <v>1</v>
          </cell>
        </row>
      </sheetData>
      <sheetData sheetId="2852">
        <row r="5">
          <cell r="E5">
            <v>1</v>
          </cell>
        </row>
      </sheetData>
      <sheetData sheetId="2853">
        <row r="5">
          <cell r="E5">
            <v>1</v>
          </cell>
        </row>
      </sheetData>
      <sheetData sheetId="2854">
        <row r="5">
          <cell r="E5">
            <v>1</v>
          </cell>
        </row>
      </sheetData>
      <sheetData sheetId="2855">
        <row r="5">
          <cell r="E5">
            <v>1</v>
          </cell>
        </row>
      </sheetData>
      <sheetData sheetId="2856">
        <row r="5">
          <cell r="E5">
            <v>1</v>
          </cell>
        </row>
      </sheetData>
      <sheetData sheetId="2857">
        <row r="5">
          <cell r="E5">
            <v>1</v>
          </cell>
        </row>
      </sheetData>
      <sheetData sheetId="2858">
        <row r="5">
          <cell r="E5">
            <v>1</v>
          </cell>
        </row>
      </sheetData>
      <sheetData sheetId="2859">
        <row r="5">
          <cell r="E5">
            <v>1</v>
          </cell>
        </row>
      </sheetData>
      <sheetData sheetId="2860">
        <row r="5">
          <cell r="E5">
            <v>1</v>
          </cell>
        </row>
      </sheetData>
      <sheetData sheetId="2861">
        <row r="5">
          <cell r="E5">
            <v>1</v>
          </cell>
        </row>
      </sheetData>
      <sheetData sheetId="2862">
        <row r="5">
          <cell r="E5">
            <v>1</v>
          </cell>
        </row>
      </sheetData>
      <sheetData sheetId="2863">
        <row r="5">
          <cell r="E5">
            <v>1</v>
          </cell>
        </row>
      </sheetData>
      <sheetData sheetId="2864">
        <row r="5">
          <cell r="E5">
            <v>1</v>
          </cell>
        </row>
      </sheetData>
      <sheetData sheetId="2865">
        <row r="5">
          <cell r="E5">
            <v>1</v>
          </cell>
        </row>
      </sheetData>
      <sheetData sheetId="2866">
        <row r="5">
          <cell r="E5">
            <v>1</v>
          </cell>
        </row>
      </sheetData>
      <sheetData sheetId="2867">
        <row r="5">
          <cell r="E5">
            <v>1</v>
          </cell>
        </row>
      </sheetData>
      <sheetData sheetId="2868"/>
      <sheetData sheetId="2869"/>
      <sheetData sheetId="2870"/>
      <sheetData sheetId="2871"/>
      <sheetData sheetId="2872"/>
      <sheetData sheetId="2873"/>
      <sheetData sheetId="2874"/>
      <sheetData sheetId="2875"/>
      <sheetData sheetId="2876"/>
      <sheetData sheetId="2877"/>
      <sheetData sheetId="2878"/>
      <sheetData sheetId="2879"/>
      <sheetData sheetId="2880"/>
      <sheetData sheetId="2881"/>
      <sheetData sheetId="2882"/>
      <sheetData sheetId="2883"/>
      <sheetData sheetId="2884"/>
      <sheetData sheetId="2885"/>
      <sheetData sheetId="2886"/>
      <sheetData sheetId="2887"/>
      <sheetData sheetId="2888"/>
      <sheetData sheetId="2889"/>
      <sheetData sheetId="2890"/>
      <sheetData sheetId="2891"/>
      <sheetData sheetId="2892"/>
      <sheetData sheetId="2893"/>
      <sheetData sheetId="2894"/>
      <sheetData sheetId="2895"/>
      <sheetData sheetId="2896"/>
      <sheetData sheetId="2897"/>
      <sheetData sheetId="2898"/>
      <sheetData sheetId="2899"/>
      <sheetData sheetId="2900"/>
      <sheetData sheetId="2901"/>
      <sheetData sheetId="2902"/>
      <sheetData sheetId="2903"/>
      <sheetData sheetId="2904"/>
      <sheetData sheetId="2905"/>
      <sheetData sheetId="2906"/>
      <sheetData sheetId="2907"/>
      <sheetData sheetId="2908"/>
      <sheetData sheetId="2909"/>
      <sheetData sheetId="2910"/>
      <sheetData sheetId="2911"/>
      <sheetData sheetId="2912"/>
      <sheetData sheetId="2913"/>
      <sheetData sheetId="2914"/>
      <sheetData sheetId="2915"/>
      <sheetData sheetId="2916"/>
      <sheetData sheetId="2917"/>
      <sheetData sheetId="2918"/>
      <sheetData sheetId="2919"/>
      <sheetData sheetId="2920"/>
      <sheetData sheetId="2921"/>
      <sheetData sheetId="2922"/>
      <sheetData sheetId="2923"/>
      <sheetData sheetId="2924"/>
      <sheetData sheetId="2925"/>
      <sheetData sheetId="2926"/>
      <sheetData sheetId="2927"/>
      <sheetData sheetId="2928"/>
      <sheetData sheetId="2929"/>
      <sheetData sheetId="2930"/>
      <sheetData sheetId="2931"/>
      <sheetData sheetId="2932"/>
      <sheetData sheetId="2933"/>
      <sheetData sheetId="2934"/>
      <sheetData sheetId="2935"/>
      <sheetData sheetId="2936"/>
      <sheetData sheetId="2937"/>
      <sheetData sheetId="2938"/>
      <sheetData sheetId="2939"/>
      <sheetData sheetId="2940"/>
      <sheetData sheetId="2941"/>
      <sheetData sheetId="2942"/>
      <sheetData sheetId="2943"/>
      <sheetData sheetId="2944"/>
      <sheetData sheetId="2945"/>
      <sheetData sheetId="2946"/>
      <sheetData sheetId="2947"/>
      <sheetData sheetId="2948"/>
      <sheetData sheetId="2949"/>
      <sheetData sheetId="2950"/>
      <sheetData sheetId="2951"/>
      <sheetData sheetId="2952"/>
      <sheetData sheetId="2953"/>
      <sheetData sheetId="2954"/>
      <sheetData sheetId="2955"/>
      <sheetData sheetId="2956"/>
      <sheetData sheetId="2957"/>
      <sheetData sheetId="2958"/>
      <sheetData sheetId="2959"/>
      <sheetData sheetId="2960"/>
      <sheetData sheetId="2961"/>
      <sheetData sheetId="2962"/>
      <sheetData sheetId="2963"/>
      <sheetData sheetId="2964"/>
      <sheetData sheetId="2965"/>
      <sheetData sheetId="2966"/>
      <sheetData sheetId="2967"/>
      <sheetData sheetId="2968"/>
      <sheetData sheetId="2969"/>
      <sheetData sheetId="2970"/>
      <sheetData sheetId="2971"/>
      <sheetData sheetId="2972"/>
      <sheetData sheetId="2973"/>
      <sheetData sheetId="2974"/>
      <sheetData sheetId="2975"/>
      <sheetData sheetId="2976"/>
      <sheetData sheetId="2977"/>
      <sheetData sheetId="2978"/>
      <sheetData sheetId="2979"/>
      <sheetData sheetId="2980"/>
      <sheetData sheetId="2981"/>
      <sheetData sheetId="2982"/>
      <sheetData sheetId="2983"/>
      <sheetData sheetId="2984"/>
      <sheetData sheetId="2985"/>
      <sheetData sheetId="2986"/>
      <sheetData sheetId="2987"/>
      <sheetData sheetId="2988"/>
      <sheetData sheetId="2989"/>
      <sheetData sheetId="2990"/>
      <sheetData sheetId="2991"/>
      <sheetData sheetId="2992"/>
      <sheetData sheetId="2993"/>
      <sheetData sheetId="2994"/>
      <sheetData sheetId="2995"/>
      <sheetData sheetId="2996"/>
      <sheetData sheetId="2997"/>
      <sheetData sheetId="2998"/>
      <sheetData sheetId="2999"/>
      <sheetData sheetId="3000"/>
      <sheetData sheetId="3001"/>
      <sheetData sheetId="3002"/>
      <sheetData sheetId="3003"/>
      <sheetData sheetId="3004"/>
      <sheetData sheetId="3005"/>
      <sheetData sheetId="3006"/>
      <sheetData sheetId="3007"/>
      <sheetData sheetId="3008"/>
      <sheetData sheetId="3009"/>
      <sheetData sheetId="3010"/>
      <sheetData sheetId="3011"/>
      <sheetData sheetId="3012"/>
      <sheetData sheetId="3013"/>
      <sheetData sheetId="3014"/>
      <sheetData sheetId="3015"/>
      <sheetData sheetId="3016"/>
      <sheetData sheetId="3017"/>
      <sheetData sheetId="3018"/>
      <sheetData sheetId="3019"/>
      <sheetData sheetId="3020">
        <row r="5">
          <cell r="E5">
            <v>1</v>
          </cell>
        </row>
      </sheetData>
      <sheetData sheetId="3021">
        <row r="5">
          <cell r="E5">
            <v>1</v>
          </cell>
        </row>
      </sheetData>
      <sheetData sheetId="3022"/>
      <sheetData sheetId="3023"/>
      <sheetData sheetId="3024"/>
      <sheetData sheetId="3025"/>
      <sheetData sheetId="3026"/>
      <sheetData sheetId="3027"/>
      <sheetData sheetId="3028">
        <row r="5">
          <cell r="E5">
            <v>1</v>
          </cell>
        </row>
      </sheetData>
      <sheetData sheetId="3029"/>
      <sheetData sheetId="3030"/>
      <sheetData sheetId="3031"/>
      <sheetData sheetId="3032"/>
      <sheetData sheetId="3033">
        <row r="5">
          <cell r="E5">
            <v>1</v>
          </cell>
        </row>
      </sheetData>
      <sheetData sheetId="3034">
        <row r="5">
          <cell r="E5">
            <v>1</v>
          </cell>
        </row>
      </sheetData>
      <sheetData sheetId="3035"/>
      <sheetData sheetId="3036">
        <row r="5">
          <cell r="E5">
            <v>1</v>
          </cell>
        </row>
      </sheetData>
      <sheetData sheetId="3037"/>
      <sheetData sheetId="3038"/>
      <sheetData sheetId="3039"/>
      <sheetData sheetId="3040"/>
      <sheetData sheetId="3041"/>
      <sheetData sheetId="3042">
        <row r="5">
          <cell r="E5">
            <v>1</v>
          </cell>
        </row>
      </sheetData>
      <sheetData sheetId="3043"/>
      <sheetData sheetId="3044"/>
      <sheetData sheetId="3045"/>
      <sheetData sheetId="3046">
        <row r="5">
          <cell r="E5">
            <v>1</v>
          </cell>
        </row>
      </sheetData>
      <sheetData sheetId="3047">
        <row r="5">
          <cell r="E5">
            <v>1</v>
          </cell>
        </row>
      </sheetData>
      <sheetData sheetId="3048">
        <row r="5">
          <cell r="E5">
            <v>1</v>
          </cell>
        </row>
      </sheetData>
      <sheetData sheetId="3049">
        <row r="5">
          <cell r="E5">
            <v>1</v>
          </cell>
        </row>
      </sheetData>
      <sheetData sheetId="3050">
        <row r="5">
          <cell r="E5">
            <v>1</v>
          </cell>
        </row>
      </sheetData>
      <sheetData sheetId="3051">
        <row r="5">
          <cell r="E5">
            <v>1</v>
          </cell>
        </row>
      </sheetData>
      <sheetData sheetId="3052">
        <row r="5">
          <cell r="E5">
            <v>1</v>
          </cell>
        </row>
      </sheetData>
      <sheetData sheetId="3053">
        <row r="5">
          <cell r="E5">
            <v>1</v>
          </cell>
        </row>
      </sheetData>
      <sheetData sheetId="3054">
        <row r="5">
          <cell r="E5">
            <v>1</v>
          </cell>
        </row>
      </sheetData>
      <sheetData sheetId="3055">
        <row r="5">
          <cell r="E5">
            <v>1</v>
          </cell>
        </row>
      </sheetData>
      <sheetData sheetId="3056">
        <row r="5">
          <cell r="E5">
            <v>1</v>
          </cell>
        </row>
      </sheetData>
      <sheetData sheetId="3057">
        <row r="5">
          <cell r="E5">
            <v>1</v>
          </cell>
        </row>
      </sheetData>
      <sheetData sheetId="3058">
        <row r="5">
          <cell r="E5">
            <v>1</v>
          </cell>
        </row>
      </sheetData>
      <sheetData sheetId="3059">
        <row r="5">
          <cell r="E5">
            <v>1</v>
          </cell>
        </row>
      </sheetData>
      <sheetData sheetId="3060">
        <row r="5">
          <cell r="E5">
            <v>1</v>
          </cell>
        </row>
      </sheetData>
      <sheetData sheetId="3061">
        <row r="5">
          <cell r="E5">
            <v>1</v>
          </cell>
        </row>
      </sheetData>
      <sheetData sheetId="3062">
        <row r="5">
          <cell r="E5">
            <v>1</v>
          </cell>
        </row>
      </sheetData>
      <sheetData sheetId="3063">
        <row r="5">
          <cell r="E5">
            <v>1</v>
          </cell>
        </row>
      </sheetData>
      <sheetData sheetId="3064">
        <row r="5">
          <cell r="E5">
            <v>1</v>
          </cell>
        </row>
      </sheetData>
      <sheetData sheetId="3065">
        <row r="5">
          <cell r="E5">
            <v>1</v>
          </cell>
        </row>
      </sheetData>
      <sheetData sheetId="3066">
        <row r="5">
          <cell r="E5">
            <v>1</v>
          </cell>
        </row>
      </sheetData>
      <sheetData sheetId="3067">
        <row r="5">
          <cell r="E5">
            <v>1</v>
          </cell>
        </row>
      </sheetData>
      <sheetData sheetId="3068">
        <row r="5">
          <cell r="E5">
            <v>1</v>
          </cell>
        </row>
      </sheetData>
      <sheetData sheetId="3069">
        <row r="5">
          <cell r="E5">
            <v>1</v>
          </cell>
        </row>
      </sheetData>
      <sheetData sheetId="3070">
        <row r="5">
          <cell r="E5">
            <v>1</v>
          </cell>
        </row>
      </sheetData>
      <sheetData sheetId="3071">
        <row r="5">
          <cell r="E5">
            <v>1</v>
          </cell>
        </row>
      </sheetData>
      <sheetData sheetId="3072">
        <row r="5">
          <cell r="E5">
            <v>1</v>
          </cell>
        </row>
      </sheetData>
      <sheetData sheetId="3073">
        <row r="5">
          <cell r="E5">
            <v>1</v>
          </cell>
        </row>
      </sheetData>
      <sheetData sheetId="3074">
        <row r="5">
          <cell r="E5">
            <v>1</v>
          </cell>
        </row>
      </sheetData>
      <sheetData sheetId="3075">
        <row r="5">
          <cell r="E5">
            <v>1</v>
          </cell>
        </row>
      </sheetData>
      <sheetData sheetId="3076">
        <row r="5">
          <cell r="E5">
            <v>1</v>
          </cell>
        </row>
      </sheetData>
      <sheetData sheetId="3077">
        <row r="5">
          <cell r="E5">
            <v>1</v>
          </cell>
        </row>
      </sheetData>
      <sheetData sheetId="3078">
        <row r="5">
          <cell r="E5">
            <v>1</v>
          </cell>
        </row>
      </sheetData>
      <sheetData sheetId="3079">
        <row r="5">
          <cell r="E5">
            <v>1</v>
          </cell>
        </row>
      </sheetData>
      <sheetData sheetId="3080">
        <row r="5">
          <cell r="E5">
            <v>1</v>
          </cell>
        </row>
      </sheetData>
      <sheetData sheetId="3081">
        <row r="5">
          <cell r="E5">
            <v>1</v>
          </cell>
        </row>
      </sheetData>
      <sheetData sheetId="3082">
        <row r="5">
          <cell r="E5">
            <v>1</v>
          </cell>
        </row>
      </sheetData>
      <sheetData sheetId="3083">
        <row r="5">
          <cell r="E5">
            <v>1</v>
          </cell>
        </row>
      </sheetData>
      <sheetData sheetId="3084">
        <row r="5">
          <cell r="E5">
            <v>1</v>
          </cell>
        </row>
      </sheetData>
      <sheetData sheetId="3085">
        <row r="5">
          <cell r="E5">
            <v>1</v>
          </cell>
        </row>
      </sheetData>
      <sheetData sheetId="3086">
        <row r="5">
          <cell r="E5">
            <v>1</v>
          </cell>
        </row>
      </sheetData>
      <sheetData sheetId="3087">
        <row r="5">
          <cell r="E5">
            <v>1</v>
          </cell>
        </row>
      </sheetData>
      <sheetData sheetId="3088">
        <row r="5">
          <cell r="E5">
            <v>1</v>
          </cell>
        </row>
      </sheetData>
      <sheetData sheetId="3089">
        <row r="5">
          <cell r="E5">
            <v>1</v>
          </cell>
        </row>
      </sheetData>
      <sheetData sheetId="3090">
        <row r="5">
          <cell r="E5">
            <v>1</v>
          </cell>
        </row>
      </sheetData>
      <sheetData sheetId="3091">
        <row r="5">
          <cell r="E5">
            <v>1</v>
          </cell>
        </row>
      </sheetData>
      <sheetData sheetId="3092">
        <row r="5">
          <cell r="E5">
            <v>1</v>
          </cell>
        </row>
      </sheetData>
      <sheetData sheetId="3093">
        <row r="5">
          <cell r="E5">
            <v>1</v>
          </cell>
        </row>
      </sheetData>
      <sheetData sheetId="3094">
        <row r="5">
          <cell r="E5">
            <v>1</v>
          </cell>
        </row>
      </sheetData>
      <sheetData sheetId="3095">
        <row r="5">
          <cell r="E5">
            <v>1</v>
          </cell>
        </row>
      </sheetData>
      <sheetData sheetId="3096">
        <row r="5">
          <cell r="E5">
            <v>1</v>
          </cell>
        </row>
      </sheetData>
      <sheetData sheetId="3097">
        <row r="5">
          <cell r="E5">
            <v>1</v>
          </cell>
        </row>
      </sheetData>
      <sheetData sheetId="3098">
        <row r="5">
          <cell r="E5">
            <v>1</v>
          </cell>
        </row>
      </sheetData>
      <sheetData sheetId="3099">
        <row r="5">
          <cell r="E5">
            <v>1</v>
          </cell>
        </row>
      </sheetData>
      <sheetData sheetId="3100">
        <row r="5">
          <cell r="E5">
            <v>1</v>
          </cell>
        </row>
      </sheetData>
      <sheetData sheetId="3101">
        <row r="5">
          <cell r="E5">
            <v>1</v>
          </cell>
        </row>
      </sheetData>
      <sheetData sheetId="3102">
        <row r="5">
          <cell r="E5">
            <v>1</v>
          </cell>
        </row>
      </sheetData>
      <sheetData sheetId="3103">
        <row r="5">
          <cell r="E5">
            <v>1</v>
          </cell>
        </row>
      </sheetData>
      <sheetData sheetId="3104">
        <row r="5">
          <cell r="E5">
            <v>1</v>
          </cell>
        </row>
      </sheetData>
      <sheetData sheetId="3105">
        <row r="5">
          <cell r="E5">
            <v>1</v>
          </cell>
        </row>
      </sheetData>
      <sheetData sheetId="3106">
        <row r="5">
          <cell r="E5">
            <v>1</v>
          </cell>
        </row>
      </sheetData>
      <sheetData sheetId="3107">
        <row r="5">
          <cell r="E5">
            <v>1</v>
          </cell>
        </row>
      </sheetData>
      <sheetData sheetId="3108">
        <row r="5">
          <cell r="E5">
            <v>1</v>
          </cell>
        </row>
      </sheetData>
      <sheetData sheetId="3109">
        <row r="5">
          <cell r="E5">
            <v>1</v>
          </cell>
        </row>
      </sheetData>
      <sheetData sheetId="3110">
        <row r="5">
          <cell r="E5">
            <v>1</v>
          </cell>
        </row>
      </sheetData>
      <sheetData sheetId="3111">
        <row r="5">
          <cell r="E5">
            <v>1</v>
          </cell>
        </row>
      </sheetData>
      <sheetData sheetId="3112">
        <row r="5">
          <cell r="E5">
            <v>1</v>
          </cell>
        </row>
      </sheetData>
      <sheetData sheetId="3113">
        <row r="5">
          <cell r="E5">
            <v>1</v>
          </cell>
        </row>
      </sheetData>
      <sheetData sheetId="3114">
        <row r="5">
          <cell r="E5">
            <v>1</v>
          </cell>
        </row>
      </sheetData>
      <sheetData sheetId="3115">
        <row r="5">
          <cell r="E5">
            <v>1</v>
          </cell>
        </row>
      </sheetData>
      <sheetData sheetId="3116">
        <row r="5">
          <cell r="E5">
            <v>1</v>
          </cell>
        </row>
      </sheetData>
      <sheetData sheetId="3117">
        <row r="5">
          <cell r="E5">
            <v>1</v>
          </cell>
        </row>
      </sheetData>
      <sheetData sheetId="3118">
        <row r="5">
          <cell r="E5">
            <v>1</v>
          </cell>
        </row>
      </sheetData>
      <sheetData sheetId="3119">
        <row r="5">
          <cell r="E5">
            <v>1</v>
          </cell>
        </row>
      </sheetData>
      <sheetData sheetId="3120">
        <row r="5">
          <cell r="E5">
            <v>1</v>
          </cell>
        </row>
      </sheetData>
      <sheetData sheetId="3121">
        <row r="5">
          <cell r="E5">
            <v>1</v>
          </cell>
        </row>
      </sheetData>
      <sheetData sheetId="3122">
        <row r="5">
          <cell r="E5">
            <v>1</v>
          </cell>
        </row>
      </sheetData>
      <sheetData sheetId="3123">
        <row r="5">
          <cell r="E5">
            <v>1</v>
          </cell>
        </row>
      </sheetData>
      <sheetData sheetId="3124">
        <row r="5">
          <cell r="E5">
            <v>1</v>
          </cell>
        </row>
      </sheetData>
      <sheetData sheetId="3125">
        <row r="5">
          <cell r="E5">
            <v>1</v>
          </cell>
        </row>
      </sheetData>
      <sheetData sheetId="3126">
        <row r="5">
          <cell r="E5">
            <v>1</v>
          </cell>
        </row>
      </sheetData>
      <sheetData sheetId="3127">
        <row r="5">
          <cell r="E5">
            <v>1</v>
          </cell>
        </row>
      </sheetData>
      <sheetData sheetId="3128">
        <row r="5">
          <cell r="E5">
            <v>1</v>
          </cell>
        </row>
      </sheetData>
      <sheetData sheetId="3129">
        <row r="5">
          <cell r="E5">
            <v>1</v>
          </cell>
        </row>
      </sheetData>
      <sheetData sheetId="3130">
        <row r="5">
          <cell r="E5">
            <v>1</v>
          </cell>
        </row>
      </sheetData>
      <sheetData sheetId="3131">
        <row r="5">
          <cell r="E5">
            <v>1</v>
          </cell>
        </row>
      </sheetData>
      <sheetData sheetId="3132">
        <row r="5">
          <cell r="E5">
            <v>1</v>
          </cell>
        </row>
      </sheetData>
      <sheetData sheetId="3133">
        <row r="5">
          <cell r="E5">
            <v>1</v>
          </cell>
        </row>
      </sheetData>
      <sheetData sheetId="3134">
        <row r="5">
          <cell r="E5">
            <v>1</v>
          </cell>
        </row>
      </sheetData>
      <sheetData sheetId="3135">
        <row r="5">
          <cell r="E5">
            <v>1</v>
          </cell>
        </row>
      </sheetData>
      <sheetData sheetId="3136">
        <row r="5">
          <cell r="E5">
            <v>1</v>
          </cell>
        </row>
      </sheetData>
      <sheetData sheetId="3137">
        <row r="5">
          <cell r="E5">
            <v>1</v>
          </cell>
        </row>
      </sheetData>
      <sheetData sheetId="3138">
        <row r="5">
          <cell r="E5">
            <v>1</v>
          </cell>
        </row>
      </sheetData>
      <sheetData sheetId="3139">
        <row r="5">
          <cell r="E5">
            <v>1</v>
          </cell>
        </row>
      </sheetData>
      <sheetData sheetId="3140">
        <row r="5">
          <cell r="E5">
            <v>1</v>
          </cell>
        </row>
      </sheetData>
      <sheetData sheetId="3141">
        <row r="5">
          <cell r="E5">
            <v>1</v>
          </cell>
        </row>
      </sheetData>
      <sheetData sheetId="3142">
        <row r="5">
          <cell r="E5">
            <v>1</v>
          </cell>
        </row>
      </sheetData>
      <sheetData sheetId="3143">
        <row r="5">
          <cell r="E5">
            <v>1</v>
          </cell>
        </row>
      </sheetData>
      <sheetData sheetId="3144">
        <row r="5">
          <cell r="E5">
            <v>1</v>
          </cell>
        </row>
      </sheetData>
      <sheetData sheetId="3145">
        <row r="5">
          <cell r="E5">
            <v>1</v>
          </cell>
        </row>
      </sheetData>
      <sheetData sheetId="3146">
        <row r="5">
          <cell r="E5">
            <v>1</v>
          </cell>
        </row>
      </sheetData>
      <sheetData sheetId="3147">
        <row r="5">
          <cell r="E5">
            <v>1</v>
          </cell>
        </row>
      </sheetData>
      <sheetData sheetId="3148">
        <row r="5">
          <cell r="E5">
            <v>1</v>
          </cell>
        </row>
      </sheetData>
      <sheetData sheetId="3149">
        <row r="5">
          <cell r="E5">
            <v>1</v>
          </cell>
        </row>
      </sheetData>
      <sheetData sheetId="3150">
        <row r="5">
          <cell r="E5">
            <v>1</v>
          </cell>
        </row>
      </sheetData>
      <sheetData sheetId="3151">
        <row r="5">
          <cell r="E5">
            <v>1</v>
          </cell>
        </row>
      </sheetData>
      <sheetData sheetId="3152">
        <row r="5">
          <cell r="E5">
            <v>1</v>
          </cell>
        </row>
      </sheetData>
      <sheetData sheetId="3153">
        <row r="5">
          <cell r="E5">
            <v>1</v>
          </cell>
        </row>
      </sheetData>
      <sheetData sheetId="3154">
        <row r="5">
          <cell r="E5">
            <v>1</v>
          </cell>
        </row>
      </sheetData>
      <sheetData sheetId="3155">
        <row r="5">
          <cell r="E5">
            <v>1</v>
          </cell>
        </row>
      </sheetData>
      <sheetData sheetId="3156">
        <row r="5">
          <cell r="E5">
            <v>1</v>
          </cell>
        </row>
      </sheetData>
      <sheetData sheetId="3157">
        <row r="5">
          <cell r="E5">
            <v>1</v>
          </cell>
        </row>
      </sheetData>
      <sheetData sheetId="3158">
        <row r="5">
          <cell r="E5">
            <v>1</v>
          </cell>
        </row>
      </sheetData>
      <sheetData sheetId="3159">
        <row r="5">
          <cell r="E5">
            <v>1</v>
          </cell>
        </row>
      </sheetData>
      <sheetData sheetId="3160">
        <row r="5">
          <cell r="E5">
            <v>1</v>
          </cell>
        </row>
      </sheetData>
      <sheetData sheetId="3161">
        <row r="5">
          <cell r="E5">
            <v>1</v>
          </cell>
        </row>
      </sheetData>
      <sheetData sheetId="3162">
        <row r="5">
          <cell r="E5">
            <v>1</v>
          </cell>
        </row>
      </sheetData>
      <sheetData sheetId="3163">
        <row r="5">
          <cell r="E5">
            <v>1</v>
          </cell>
        </row>
      </sheetData>
      <sheetData sheetId="3164">
        <row r="5">
          <cell r="E5">
            <v>1</v>
          </cell>
        </row>
      </sheetData>
      <sheetData sheetId="3165">
        <row r="5">
          <cell r="E5">
            <v>1</v>
          </cell>
        </row>
      </sheetData>
      <sheetData sheetId="3166">
        <row r="5">
          <cell r="E5">
            <v>1</v>
          </cell>
        </row>
      </sheetData>
      <sheetData sheetId="3167">
        <row r="5">
          <cell r="E5">
            <v>1</v>
          </cell>
        </row>
      </sheetData>
      <sheetData sheetId="3168">
        <row r="5">
          <cell r="E5">
            <v>1</v>
          </cell>
        </row>
      </sheetData>
      <sheetData sheetId="3169">
        <row r="5">
          <cell r="E5">
            <v>1</v>
          </cell>
        </row>
      </sheetData>
      <sheetData sheetId="3170">
        <row r="5">
          <cell r="E5">
            <v>1</v>
          </cell>
        </row>
      </sheetData>
      <sheetData sheetId="3171">
        <row r="5">
          <cell r="E5">
            <v>1</v>
          </cell>
        </row>
      </sheetData>
      <sheetData sheetId="3172">
        <row r="5">
          <cell r="E5">
            <v>1</v>
          </cell>
        </row>
      </sheetData>
      <sheetData sheetId="3173">
        <row r="5">
          <cell r="E5">
            <v>1</v>
          </cell>
        </row>
      </sheetData>
      <sheetData sheetId="3174">
        <row r="5">
          <cell r="E5">
            <v>1</v>
          </cell>
        </row>
      </sheetData>
      <sheetData sheetId="3175">
        <row r="5">
          <cell r="E5">
            <v>1</v>
          </cell>
        </row>
      </sheetData>
      <sheetData sheetId="3176">
        <row r="5">
          <cell r="E5">
            <v>1</v>
          </cell>
        </row>
      </sheetData>
      <sheetData sheetId="3177">
        <row r="5">
          <cell r="E5">
            <v>1</v>
          </cell>
        </row>
      </sheetData>
      <sheetData sheetId="3178">
        <row r="5">
          <cell r="E5">
            <v>1</v>
          </cell>
        </row>
      </sheetData>
      <sheetData sheetId="3179">
        <row r="5">
          <cell r="E5">
            <v>1</v>
          </cell>
        </row>
      </sheetData>
      <sheetData sheetId="3180">
        <row r="5">
          <cell r="E5">
            <v>1</v>
          </cell>
        </row>
      </sheetData>
      <sheetData sheetId="3181">
        <row r="5">
          <cell r="E5">
            <v>1</v>
          </cell>
        </row>
      </sheetData>
      <sheetData sheetId="3182">
        <row r="5">
          <cell r="E5">
            <v>1</v>
          </cell>
        </row>
      </sheetData>
      <sheetData sheetId="3183">
        <row r="5">
          <cell r="E5">
            <v>1</v>
          </cell>
        </row>
      </sheetData>
      <sheetData sheetId="3184">
        <row r="5">
          <cell r="E5">
            <v>1</v>
          </cell>
        </row>
      </sheetData>
      <sheetData sheetId="3185">
        <row r="5">
          <cell r="E5">
            <v>1</v>
          </cell>
        </row>
      </sheetData>
      <sheetData sheetId="3186">
        <row r="5">
          <cell r="E5">
            <v>1</v>
          </cell>
        </row>
      </sheetData>
      <sheetData sheetId="3187">
        <row r="5">
          <cell r="E5">
            <v>1</v>
          </cell>
        </row>
      </sheetData>
      <sheetData sheetId="3188">
        <row r="5">
          <cell r="E5">
            <v>1</v>
          </cell>
        </row>
      </sheetData>
      <sheetData sheetId="3189">
        <row r="5">
          <cell r="E5">
            <v>1</v>
          </cell>
        </row>
      </sheetData>
      <sheetData sheetId="3190">
        <row r="5">
          <cell r="E5">
            <v>1</v>
          </cell>
        </row>
      </sheetData>
      <sheetData sheetId="3191">
        <row r="5">
          <cell r="E5">
            <v>1</v>
          </cell>
        </row>
      </sheetData>
      <sheetData sheetId="3192">
        <row r="5">
          <cell r="E5">
            <v>1</v>
          </cell>
        </row>
      </sheetData>
      <sheetData sheetId="3193">
        <row r="5">
          <cell r="E5">
            <v>1</v>
          </cell>
        </row>
      </sheetData>
      <sheetData sheetId="3194">
        <row r="5">
          <cell r="E5">
            <v>1</v>
          </cell>
        </row>
      </sheetData>
      <sheetData sheetId="3195">
        <row r="5">
          <cell r="E5">
            <v>1</v>
          </cell>
        </row>
      </sheetData>
      <sheetData sheetId="3196">
        <row r="5">
          <cell r="E5">
            <v>1</v>
          </cell>
        </row>
      </sheetData>
      <sheetData sheetId="3197">
        <row r="5">
          <cell r="E5">
            <v>1</v>
          </cell>
        </row>
      </sheetData>
      <sheetData sheetId="3198">
        <row r="5">
          <cell r="E5">
            <v>1</v>
          </cell>
        </row>
      </sheetData>
      <sheetData sheetId="3199">
        <row r="5">
          <cell r="E5">
            <v>1</v>
          </cell>
        </row>
      </sheetData>
      <sheetData sheetId="3200">
        <row r="5">
          <cell r="E5">
            <v>1</v>
          </cell>
        </row>
      </sheetData>
      <sheetData sheetId="3201">
        <row r="5">
          <cell r="E5">
            <v>1</v>
          </cell>
        </row>
      </sheetData>
      <sheetData sheetId="3202">
        <row r="5">
          <cell r="E5">
            <v>1</v>
          </cell>
        </row>
      </sheetData>
      <sheetData sheetId="3203">
        <row r="5">
          <cell r="E5">
            <v>1</v>
          </cell>
        </row>
      </sheetData>
      <sheetData sheetId="3204">
        <row r="5">
          <cell r="E5">
            <v>1</v>
          </cell>
        </row>
      </sheetData>
      <sheetData sheetId="3205">
        <row r="5">
          <cell r="E5">
            <v>1</v>
          </cell>
        </row>
      </sheetData>
      <sheetData sheetId="3206">
        <row r="5">
          <cell r="E5">
            <v>1</v>
          </cell>
        </row>
      </sheetData>
      <sheetData sheetId="3207">
        <row r="5">
          <cell r="E5">
            <v>1</v>
          </cell>
        </row>
      </sheetData>
      <sheetData sheetId="3208">
        <row r="5">
          <cell r="E5">
            <v>1</v>
          </cell>
        </row>
      </sheetData>
      <sheetData sheetId="3209">
        <row r="5">
          <cell r="E5">
            <v>1</v>
          </cell>
        </row>
      </sheetData>
      <sheetData sheetId="3210">
        <row r="5">
          <cell r="E5">
            <v>1</v>
          </cell>
        </row>
      </sheetData>
      <sheetData sheetId="3211">
        <row r="5">
          <cell r="E5">
            <v>1</v>
          </cell>
        </row>
      </sheetData>
      <sheetData sheetId="3212">
        <row r="5">
          <cell r="E5">
            <v>1</v>
          </cell>
        </row>
      </sheetData>
      <sheetData sheetId="3213">
        <row r="5">
          <cell r="E5">
            <v>1</v>
          </cell>
        </row>
      </sheetData>
      <sheetData sheetId="3214">
        <row r="5">
          <cell r="E5">
            <v>1</v>
          </cell>
        </row>
      </sheetData>
      <sheetData sheetId="3215">
        <row r="5">
          <cell r="E5">
            <v>1</v>
          </cell>
        </row>
      </sheetData>
      <sheetData sheetId="3216">
        <row r="5">
          <cell r="E5">
            <v>1</v>
          </cell>
        </row>
      </sheetData>
      <sheetData sheetId="3217">
        <row r="5">
          <cell r="E5">
            <v>1</v>
          </cell>
        </row>
      </sheetData>
      <sheetData sheetId="3218">
        <row r="5">
          <cell r="E5">
            <v>1</v>
          </cell>
        </row>
      </sheetData>
      <sheetData sheetId="3219">
        <row r="5">
          <cell r="E5">
            <v>1</v>
          </cell>
        </row>
      </sheetData>
      <sheetData sheetId="3220">
        <row r="5">
          <cell r="E5">
            <v>1</v>
          </cell>
        </row>
      </sheetData>
      <sheetData sheetId="3221">
        <row r="5">
          <cell r="E5">
            <v>1</v>
          </cell>
        </row>
      </sheetData>
      <sheetData sheetId="3222">
        <row r="5">
          <cell r="E5">
            <v>1</v>
          </cell>
        </row>
      </sheetData>
      <sheetData sheetId="3223">
        <row r="5">
          <cell r="E5">
            <v>1</v>
          </cell>
        </row>
      </sheetData>
      <sheetData sheetId="3224">
        <row r="5">
          <cell r="E5">
            <v>1</v>
          </cell>
        </row>
      </sheetData>
      <sheetData sheetId="3225">
        <row r="5">
          <cell r="E5">
            <v>1</v>
          </cell>
        </row>
      </sheetData>
      <sheetData sheetId="3226">
        <row r="5">
          <cell r="E5">
            <v>1</v>
          </cell>
        </row>
      </sheetData>
      <sheetData sheetId="3227">
        <row r="5">
          <cell r="E5">
            <v>1</v>
          </cell>
        </row>
      </sheetData>
      <sheetData sheetId="3228">
        <row r="5">
          <cell r="E5">
            <v>1</v>
          </cell>
        </row>
      </sheetData>
      <sheetData sheetId="3229">
        <row r="5">
          <cell r="E5">
            <v>1</v>
          </cell>
        </row>
      </sheetData>
      <sheetData sheetId="3230">
        <row r="5">
          <cell r="E5">
            <v>1</v>
          </cell>
        </row>
      </sheetData>
      <sheetData sheetId="3231">
        <row r="5">
          <cell r="E5">
            <v>1</v>
          </cell>
        </row>
      </sheetData>
      <sheetData sheetId="3232">
        <row r="5">
          <cell r="E5">
            <v>1</v>
          </cell>
        </row>
      </sheetData>
      <sheetData sheetId="3233">
        <row r="5">
          <cell r="E5">
            <v>1</v>
          </cell>
        </row>
      </sheetData>
      <sheetData sheetId="3234">
        <row r="5">
          <cell r="E5">
            <v>1</v>
          </cell>
        </row>
      </sheetData>
      <sheetData sheetId="3235">
        <row r="5">
          <cell r="E5">
            <v>1</v>
          </cell>
        </row>
      </sheetData>
      <sheetData sheetId="3236">
        <row r="5">
          <cell r="E5">
            <v>1</v>
          </cell>
        </row>
      </sheetData>
      <sheetData sheetId="3237">
        <row r="5">
          <cell r="E5">
            <v>1</v>
          </cell>
        </row>
      </sheetData>
      <sheetData sheetId="3238">
        <row r="5">
          <cell r="E5">
            <v>1</v>
          </cell>
        </row>
      </sheetData>
      <sheetData sheetId="3239">
        <row r="5">
          <cell r="E5">
            <v>1</v>
          </cell>
        </row>
      </sheetData>
      <sheetData sheetId="3240">
        <row r="5">
          <cell r="E5">
            <v>1</v>
          </cell>
        </row>
      </sheetData>
      <sheetData sheetId="3241">
        <row r="5">
          <cell r="E5">
            <v>1</v>
          </cell>
        </row>
      </sheetData>
      <sheetData sheetId="3242">
        <row r="5">
          <cell r="E5">
            <v>1</v>
          </cell>
        </row>
      </sheetData>
      <sheetData sheetId="3243">
        <row r="5">
          <cell r="E5">
            <v>1</v>
          </cell>
        </row>
      </sheetData>
      <sheetData sheetId="3244">
        <row r="5">
          <cell r="E5">
            <v>1</v>
          </cell>
        </row>
      </sheetData>
      <sheetData sheetId="3245">
        <row r="5">
          <cell r="E5">
            <v>1</v>
          </cell>
        </row>
      </sheetData>
      <sheetData sheetId="3246">
        <row r="5">
          <cell r="E5">
            <v>1</v>
          </cell>
        </row>
      </sheetData>
      <sheetData sheetId="3247">
        <row r="5">
          <cell r="E5">
            <v>1</v>
          </cell>
        </row>
      </sheetData>
      <sheetData sheetId="3248">
        <row r="5">
          <cell r="E5">
            <v>1</v>
          </cell>
        </row>
      </sheetData>
      <sheetData sheetId="3249">
        <row r="5">
          <cell r="E5">
            <v>1</v>
          </cell>
        </row>
      </sheetData>
      <sheetData sheetId="3250">
        <row r="5">
          <cell r="E5">
            <v>1</v>
          </cell>
        </row>
      </sheetData>
      <sheetData sheetId="3251">
        <row r="5">
          <cell r="E5">
            <v>1</v>
          </cell>
        </row>
      </sheetData>
      <sheetData sheetId="3252">
        <row r="5">
          <cell r="E5">
            <v>1</v>
          </cell>
        </row>
      </sheetData>
      <sheetData sheetId="3253">
        <row r="5">
          <cell r="E5">
            <v>1</v>
          </cell>
        </row>
      </sheetData>
      <sheetData sheetId="3254">
        <row r="5">
          <cell r="E5">
            <v>1</v>
          </cell>
        </row>
      </sheetData>
      <sheetData sheetId="3255">
        <row r="5">
          <cell r="E5">
            <v>1</v>
          </cell>
        </row>
      </sheetData>
      <sheetData sheetId="3256">
        <row r="5">
          <cell r="E5">
            <v>1</v>
          </cell>
        </row>
      </sheetData>
      <sheetData sheetId="3257">
        <row r="5">
          <cell r="E5">
            <v>1</v>
          </cell>
        </row>
      </sheetData>
      <sheetData sheetId="3258">
        <row r="5">
          <cell r="E5">
            <v>1</v>
          </cell>
        </row>
      </sheetData>
      <sheetData sheetId="3259">
        <row r="5">
          <cell r="E5">
            <v>1</v>
          </cell>
        </row>
      </sheetData>
      <sheetData sheetId="3260">
        <row r="5">
          <cell r="E5">
            <v>1</v>
          </cell>
        </row>
      </sheetData>
      <sheetData sheetId="3261">
        <row r="5">
          <cell r="E5">
            <v>1</v>
          </cell>
        </row>
      </sheetData>
      <sheetData sheetId="3262">
        <row r="5">
          <cell r="E5">
            <v>1</v>
          </cell>
        </row>
      </sheetData>
      <sheetData sheetId="3263">
        <row r="5">
          <cell r="E5">
            <v>1</v>
          </cell>
        </row>
      </sheetData>
      <sheetData sheetId="3264">
        <row r="5">
          <cell r="E5">
            <v>1</v>
          </cell>
        </row>
      </sheetData>
      <sheetData sheetId="3265">
        <row r="5">
          <cell r="E5">
            <v>1</v>
          </cell>
        </row>
      </sheetData>
      <sheetData sheetId="3266">
        <row r="5">
          <cell r="E5">
            <v>1</v>
          </cell>
        </row>
      </sheetData>
      <sheetData sheetId="3267">
        <row r="5">
          <cell r="E5">
            <v>1</v>
          </cell>
        </row>
      </sheetData>
      <sheetData sheetId="3268">
        <row r="5">
          <cell r="E5">
            <v>1</v>
          </cell>
        </row>
      </sheetData>
      <sheetData sheetId="3269">
        <row r="5">
          <cell r="E5">
            <v>1</v>
          </cell>
        </row>
      </sheetData>
      <sheetData sheetId="3270">
        <row r="5">
          <cell r="E5">
            <v>1</v>
          </cell>
        </row>
      </sheetData>
      <sheetData sheetId="3271">
        <row r="5">
          <cell r="E5">
            <v>1</v>
          </cell>
        </row>
      </sheetData>
      <sheetData sheetId="3272">
        <row r="5">
          <cell r="E5">
            <v>1</v>
          </cell>
        </row>
      </sheetData>
      <sheetData sheetId="3273">
        <row r="5">
          <cell r="E5">
            <v>1</v>
          </cell>
        </row>
      </sheetData>
      <sheetData sheetId="3274">
        <row r="5">
          <cell r="E5">
            <v>1</v>
          </cell>
        </row>
      </sheetData>
      <sheetData sheetId="3275">
        <row r="5">
          <cell r="E5">
            <v>1</v>
          </cell>
        </row>
      </sheetData>
      <sheetData sheetId="3276">
        <row r="5">
          <cell r="E5">
            <v>1</v>
          </cell>
        </row>
      </sheetData>
      <sheetData sheetId="3277">
        <row r="5">
          <cell r="E5">
            <v>1</v>
          </cell>
        </row>
      </sheetData>
      <sheetData sheetId="3278">
        <row r="5">
          <cell r="E5">
            <v>1</v>
          </cell>
        </row>
      </sheetData>
      <sheetData sheetId="3279">
        <row r="5">
          <cell r="E5">
            <v>1</v>
          </cell>
        </row>
      </sheetData>
      <sheetData sheetId="3280">
        <row r="5">
          <cell r="E5">
            <v>1</v>
          </cell>
        </row>
      </sheetData>
      <sheetData sheetId="3281">
        <row r="5">
          <cell r="E5">
            <v>1</v>
          </cell>
        </row>
      </sheetData>
      <sheetData sheetId="3282">
        <row r="5">
          <cell r="E5">
            <v>1</v>
          </cell>
        </row>
      </sheetData>
      <sheetData sheetId="3283">
        <row r="5">
          <cell r="E5">
            <v>1</v>
          </cell>
        </row>
      </sheetData>
      <sheetData sheetId="3284">
        <row r="5">
          <cell r="E5">
            <v>1</v>
          </cell>
        </row>
      </sheetData>
      <sheetData sheetId="3285">
        <row r="5">
          <cell r="E5">
            <v>1</v>
          </cell>
        </row>
      </sheetData>
      <sheetData sheetId="3286">
        <row r="5">
          <cell r="E5">
            <v>1</v>
          </cell>
        </row>
      </sheetData>
      <sheetData sheetId="3287">
        <row r="5">
          <cell r="E5">
            <v>1</v>
          </cell>
        </row>
      </sheetData>
      <sheetData sheetId="3288">
        <row r="5">
          <cell r="E5">
            <v>1</v>
          </cell>
        </row>
      </sheetData>
      <sheetData sheetId="3289">
        <row r="5">
          <cell r="E5">
            <v>1</v>
          </cell>
        </row>
      </sheetData>
      <sheetData sheetId="3290">
        <row r="5">
          <cell r="E5">
            <v>1</v>
          </cell>
        </row>
      </sheetData>
      <sheetData sheetId="3291">
        <row r="5">
          <cell r="E5">
            <v>1</v>
          </cell>
        </row>
      </sheetData>
      <sheetData sheetId="3292">
        <row r="5">
          <cell r="E5">
            <v>1</v>
          </cell>
        </row>
      </sheetData>
      <sheetData sheetId="3293">
        <row r="5">
          <cell r="E5">
            <v>1</v>
          </cell>
        </row>
      </sheetData>
      <sheetData sheetId="3294">
        <row r="5">
          <cell r="E5">
            <v>1</v>
          </cell>
        </row>
      </sheetData>
      <sheetData sheetId="3295">
        <row r="5">
          <cell r="E5">
            <v>1</v>
          </cell>
        </row>
      </sheetData>
      <sheetData sheetId="3296">
        <row r="5">
          <cell r="E5">
            <v>1</v>
          </cell>
        </row>
      </sheetData>
      <sheetData sheetId="3297">
        <row r="5">
          <cell r="E5">
            <v>1</v>
          </cell>
        </row>
      </sheetData>
      <sheetData sheetId="3298">
        <row r="5">
          <cell r="E5">
            <v>1</v>
          </cell>
        </row>
      </sheetData>
      <sheetData sheetId="3299">
        <row r="5">
          <cell r="E5">
            <v>1</v>
          </cell>
        </row>
      </sheetData>
      <sheetData sheetId="3300">
        <row r="5">
          <cell r="E5">
            <v>1</v>
          </cell>
        </row>
      </sheetData>
      <sheetData sheetId="3301">
        <row r="5">
          <cell r="E5">
            <v>1</v>
          </cell>
        </row>
      </sheetData>
      <sheetData sheetId="3302">
        <row r="5">
          <cell r="E5">
            <v>1</v>
          </cell>
        </row>
      </sheetData>
      <sheetData sheetId="3303">
        <row r="5">
          <cell r="E5">
            <v>1</v>
          </cell>
        </row>
      </sheetData>
      <sheetData sheetId="3304">
        <row r="5">
          <cell r="E5">
            <v>1</v>
          </cell>
        </row>
      </sheetData>
      <sheetData sheetId="3305">
        <row r="5">
          <cell r="E5">
            <v>1</v>
          </cell>
        </row>
      </sheetData>
      <sheetData sheetId="3306">
        <row r="5">
          <cell r="E5">
            <v>1</v>
          </cell>
        </row>
      </sheetData>
      <sheetData sheetId="3307">
        <row r="5">
          <cell r="E5">
            <v>1</v>
          </cell>
        </row>
      </sheetData>
      <sheetData sheetId="3308">
        <row r="5">
          <cell r="E5">
            <v>1</v>
          </cell>
        </row>
      </sheetData>
      <sheetData sheetId="3309">
        <row r="5">
          <cell r="E5">
            <v>1</v>
          </cell>
        </row>
      </sheetData>
      <sheetData sheetId="3310">
        <row r="5">
          <cell r="E5">
            <v>1</v>
          </cell>
        </row>
      </sheetData>
      <sheetData sheetId="3311">
        <row r="5">
          <cell r="E5">
            <v>1</v>
          </cell>
        </row>
      </sheetData>
      <sheetData sheetId="3312">
        <row r="5">
          <cell r="E5">
            <v>1</v>
          </cell>
        </row>
      </sheetData>
      <sheetData sheetId="3313">
        <row r="5">
          <cell r="E5">
            <v>1</v>
          </cell>
        </row>
      </sheetData>
      <sheetData sheetId="3314">
        <row r="5">
          <cell r="E5">
            <v>1</v>
          </cell>
        </row>
      </sheetData>
      <sheetData sheetId="3315">
        <row r="5">
          <cell r="E5">
            <v>1</v>
          </cell>
        </row>
      </sheetData>
      <sheetData sheetId="3316">
        <row r="5">
          <cell r="E5">
            <v>1</v>
          </cell>
        </row>
      </sheetData>
      <sheetData sheetId="3317">
        <row r="5">
          <cell r="E5">
            <v>1</v>
          </cell>
        </row>
      </sheetData>
      <sheetData sheetId="3318">
        <row r="5">
          <cell r="E5">
            <v>1</v>
          </cell>
        </row>
      </sheetData>
      <sheetData sheetId="3319">
        <row r="5">
          <cell r="E5">
            <v>1</v>
          </cell>
        </row>
      </sheetData>
      <sheetData sheetId="3320">
        <row r="5">
          <cell r="E5">
            <v>1</v>
          </cell>
        </row>
      </sheetData>
      <sheetData sheetId="3321">
        <row r="5">
          <cell r="E5">
            <v>1</v>
          </cell>
        </row>
      </sheetData>
      <sheetData sheetId="3322">
        <row r="5">
          <cell r="E5">
            <v>1</v>
          </cell>
        </row>
      </sheetData>
      <sheetData sheetId="3323">
        <row r="5">
          <cell r="E5">
            <v>1</v>
          </cell>
        </row>
      </sheetData>
      <sheetData sheetId="3324">
        <row r="5">
          <cell r="E5">
            <v>1</v>
          </cell>
        </row>
      </sheetData>
      <sheetData sheetId="3325">
        <row r="5">
          <cell r="E5">
            <v>1</v>
          </cell>
        </row>
      </sheetData>
      <sheetData sheetId="3326">
        <row r="5">
          <cell r="E5">
            <v>1</v>
          </cell>
        </row>
      </sheetData>
      <sheetData sheetId="3327">
        <row r="5">
          <cell r="E5">
            <v>1</v>
          </cell>
        </row>
      </sheetData>
      <sheetData sheetId="3328">
        <row r="5">
          <cell r="E5">
            <v>1</v>
          </cell>
        </row>
      </sheetData>
      <sheetData sheetId="3329">
        <row r="5">
          <cell r="E5">
            <v>1</v>
          </cell>
        </row>
      </sheetData>
      <sheetData sheetId="3330">
        <row r="5">
          <cell r="E5">
            <v>1</v>
          </cell>
        </row>
      </sheetData>
      <sheetData sheetId="3331">
        <row r="5">
          <cell r="E5">
            <v>1</v>
          </cell>
        </row>
      </sheetData>
      <sheetData sheetId="3332">
        <row r="5">
          <cell r="E5">
            <v>1</v>
          </cell>
        </row>
      </sheetData>
      <sheetData sheetId="3333">
        <row r="5">
          <cell r="E5">
            <v>1</v>
          </cell>
        </row>
      </sheetData>
      <sheetData sheetId="3334">
        <row r="5">
          <cell r="E5">
            <v>1</v>
          </cell>
        </row>
      </sheetData>
      <sheetData sheetId="3335">
        <row r="5">
          <cell r="E5">
            <v>1</v>
          </cell>
        </row>
      </sheetData>
      <sheetData sheetId="3336">
        <row r="5">
          <cell r="E5">
            <v>1</v>
          </cell>
        </row>
      </sheetData>
      <sheetData sheetId="3337">
        <row r="5">
          <cell r="E5">
            <v>1</v>
          </cell>
        </row>
      </sheetData>
      <sheetData sheetId="3338">
        <row r="5">
          <cell r="E5">
            <v>1</v>
          </cell>
        </row>
      </sheetData>
      <sheetData sheetId="3339">
        <row r="5">
          <cell r="E5">
            <v>1</v>
          </cell>
        </row>
      </sheetData>
      <sheetData sheetId="3340">
        <row r="5">
          <cell r="E5">
            <v>1</v>
          </cell>
        </row>
      </sheetData>
      <sheetData sheetId="3341">
        <row r="5">
          <cell r="E5">
            <v>1</v>
          </cell>
        </row>
      </sheetData>
      <sheetData sheetId="3342">
        <row r="5">
          <cell r="E5">
            <v>1</v>
          </cell>
        </row>
      </sheetData>
      <sheetData sheetId="3343">
        <row r="5">
          <cell r="E5">
            <v>1</v>
          </cell>
        </row>
      </sheetData>
      <sheetData sheetId="3344">
        <row r="5">
          <cell r="E5">
            <v>1</v>
          </cell>
        </row>
      </sheetData>
      <sheetData sheetId="3345">
        <row r="5">
          <cell r="E5">
            <v>1</v>
          </cell>
        </row>
      </sheetData>
      <sheetData sheetId="3346">
        <row r="5">
          <cell r="E5">
            <v>1</v>
          </cell>
        </row>
      </sheetData>
      <sheetData sheetId="3347">
        <row r="5">
          <cell r="E5">
            <v>1</v>
          </cell>
        </row>
      </sheetData>
      <sheetData sheetId="3348">
        <row r="5">
          <cell r="E5">
            <v>1</v>
          </cell>
        </row>
      </sheetData>
      <sheetData sheetId="3349">
        <row r="5">
          <cell r="E5">
            <v>1</v>
          </cell>
        </row>
      </sheetData>
      <sheetData sheetId="3350">
        <row r="5">
          <cell r="E5">
            <v>1</v>
          </cell>
        </row>
      </sheetData>
      <sheetData sheetId="3351">
        <row r="5">
          <cell r="E5">
            <v>1</v>
          </cell>
        </row>
      </sheetData>
      <sheetData sheetId="3352">
        <row r="5">
          <cell r="E5">
            <v>1</v>
          </cell>
        </row>
      </sheetData>
      <sheetData sheetId="3353">
        <row r="5">
          <cell r="E5">
            <v>1</v>
          </cell>
        </row>
      </sheetData>
      <sheetData sheetId="3354">
        <row r="5">
          <cell r="E5">
            <v>1</v>
          </cell>
        </row>
      </sheetData>
      <sheetData sheetId="3355">
        <row r="5">
          <cell r="E5">
            <v>1</v>
          </cell>
        </row>
      </sheetData>
      <sheetData sheetId="3356">
        <row r="5">
          <cell r="E5">
            <v>1</v>
          </cell>
        </row>
      </sheetData>
      <sheetData sheetId="3357">
        <row r="5">
          <cell r="E5">
            <v>1</v>
          </cell>
        </row>
      </sheetData>
      <sheetData sheetId="3358">
        <row r="5">
          <cell r="E5">
            <v>1</v>
          </cell>
        </row>
      </sheetData>
      <sheetData sheetId="3359">
        <row r="5">
          <cell r="E5">
            <v>1</v>
          </cell>
        </row>
      </sheetData>
      <sheetData sheetId="3360">
        <row r="5">
          <cell r="E5">
            <v>1</v>
          </cell>
        </row>
      </sheetData>
      <sheetData sheetId="3361">
        <row r="5">
          <cell r="E5">
            <v>1</v>
          </cell>
        </row>
      </sheetData>
      <sheetData sheetId="3362">
        <row r="5">
          <cell r="E5">
            <v>1</v>
          </cell>
        </row>
      </sheetData>
      <sheetData sheetId="3363">
        <row r="5">
          <cell r="E5">
            <v>1</v>
          </cell>
        </row>
      </sheetData>
      <sheetData sheetId="3364">
        <row r="5">
          <cell r="E5">
            <v>1</v>
          </cell>
        </row>
      </sheetData>
      <sheetData sheetId="3365">
        <row r="5">
          <cell r="E5">
            <v>1</v>
          </cell>
        </row>
      </sheetData>
      <sheetData sheetId="3366">
        <row r="5">
          <cell r="E5">
            <v>1</v>
          </cell>
        </row>
      </sheetData>
      <sheetData sheetId="3367">
        <row r="5">
          <cell r="E5">
            <v>1</v>
          </cell>
        </row>
      </sheetData>
      <sheetData sheetId="3368">
        <row r="5">
          <cell r="E5">
            <v>1</v>
          </cell>
        </row>
      </sheetData>
      <sheetData sheetId="3369">
        <row r="5">
          <cell r="E5">
            <v>1</v>
          </cell>
        </row>
      </sheetData>
      <sheetData sheetId="3370">
        <row r="5">
          <cell r="E5">
            <v>1</v>
          </cell>
        </row>
      </sheetData>
      <sheetData sheetId="3371">
        <row r="5">
          <cell r="E5">
            <v>1</v>
          </cell>
        </row>
      </sheetData>
      <sheetData sheetId="3372">
        <row r="5">
          <cell r="E5">
            <v>1</v>
          </cell>
        </row>
      </sheetData>
      <sheetData sheetId="3373">
        <row r="5">
          <cell r="E5">
            <v>1</v>
          </cell>
        </row>
      </sheetData>
      <sheetData sheetId="3374">
        <row r="5">
          <cell r="E5">
            <v>1</v>
          </cell>
        </row>
      </sheetData>
      <sheetData sheetId="3375">
        <row r="5">
          <cell r="E5">
            <v>1</v>
          </cell>
        </row>
      </sheetData>
      <sheetData sheetId="3376">
        <row r="5">
          <cell r="E5">
            <v>1</v>
          </cell>
        </row>
      </sheetData>
      <sheetData sheetId="3377">
        <row r="5">
          <cell r="E5">
            <v>1</v>
          </cell>
        </row>
      </sheetData>
      <sheetData sheetId="3378">
        <row r="5">
          <cell r="E5">
            <v>1</v>
          </cell>
        </row>
      </sheetData>
      <sheetData sheetId="3379">
        <row r="5">
          <cell r="E5">
            <v>1</v>
          </cell>
        </row>
      </sheetData>
      <sheetData sheetId="3380">
        <row r="5">
          <cell r="E5">
            <v>1</v>
          </cell>
        </row>
      </sheetData>
      <sheetData sheetId="3381">
        <row r="5">
          <cell r="E5">
            <v>1</v>
          </cell>
        </row>
      </sheetData>
      <sheetData sheetId="3382">
        <row r="5">
          <cell r="E5">
            <v>1</v>
          </cell>
        </row>
      </sheetData>
      <sheetData sheetId="3383">
        <row r="5">
          <cell r="E5">
            <v>1</v>
          </cell>
        </row>
      </sheetData>
      <sheetData sheetId="3384">
        <row r="5">
          <cell r="E5">
            <v>1</v>
          </cell>
        </row>
      </sheetData>
      <sheetData sheetId="3385">
        <row r="5">
          <cell r="E5">
            <v>1</v>
          </cell>
        </row>
      </sheetData>
      <sheetData sheetId="3386">
        <row r="5">
          <cell r="E5">
            <v>1</v>
          </cell>
        </row>
      </sheetData>
      <sheetData sheetId="3387">
        <row r="5">
          <cell r="E5">
            <v>1</v>
          </cell>
        </row>
      </sheetData>
      <sheetData sheetId="3388">
        <row r="5">
          <cell r="E5">
            <v>1</v>
          </cell>
        </row>
      </sheetData>
      <sheetData sheetId="3389">
        <row r="5">
          <cell r="E5">
            <v>1</v>
          </cell>
        </row>
      </sheetData>
      <sheetData sheetId="3390">
        <row r="5">
          <cell r="E5">
            <v>1</v>
          </cell>
        </row>
      </sheetData>
      <sheetData sheetId="3391">
        <row r="5">
          <cell r="E5">
            <v>1</v>
          </cell>
        </row>
      </sheetData>
      <sheetData sheetId="3392">
        <row r="5">
          <cell r="E5">
            <v>1</v>
          </cell>
        </row>
      </sheetData>
      <sheetData sheetId="3393">
        <row r="5">
          <cell r="E5">
            <v>1</v>
          </cell>
        </row>
      </sheetData>
      <sheetData sheetId="3394">
        <row r="5">
          <cell r="E5">
            <v>1</v>
          </cell>
        </row>
      </sheetData>
      <sheetData sheetId="3395">
        <row r="5">
          <cell r="E5">
            <v>1</v>
          </cell>
        </row>
      </sheetData>
      <sheetData sheetId="3396">
        <row r="5">
          <cell r="E5">
            <v>1</v>
          </cell>
        </row>
      </sheetData>
      <sheetData sheetId="3397"/>
      <sheetData sheetId="3398"/>
      <sheetData sheetId="3399"/>
      <sheetData sheetId="3400"/>
      <sheetData sheetId="3401"/>
      <sheetData sheetId="3402"/>
      <sheetData sheetId="3403"/>
      <sheetData sheetId="3404"/>
      <sheetData sheetId="3405"/>
      <sheetData sheetId="3406"/>
      <sheetData sheetId="3407"/>
      <sheetData sheetId="3408"/>
      <sheetData sheetId="3409" refreshError="1"/>
      <sheetData sheetId="3410" refreshError="1"/>
      <sheetData sheetId="3411" refreshError="1"/>
      <sheetData sheetId="3412" refreshError="1"/>
      <sheetData sheetId="3413" refreshError="1"/>
      <sheetData sheetId="3414" refreshError="1"/>
      <sheetData sheetId="3415" refreshError="1"/>
      <sheetData sheetId="3416" refreshError="1"/>
      <sheetData sheetId="3417" refreshError="1"/>
      <sheetData sheetId="3418" refreshError="1"/>
      <sheetData sheetId="3419" refreshError="1"/>
      <sheetData sheetId="3420" refreshError="1"/>
      <sheetData sheetId="3421" refreshError="1"/>
      <sheetData sheetId="3422" refreshError="1"/>
      <sheetData sheetId="3423" refreshError="1"/>
      <sheetData sheetId="3424" refreshError="1"/>
      <sheetData sheetId="3425" refreshError="1"/>
      <sheetData sheetId="3426" refreshError="1"/>
      <sheetData sheetId="3427" refreshError="1"/>
      <sheetData sheetId="3428" refreshError="1"/>
      <sheetData sheetId="3429" refreshError="1"/>
      <sheetData sheetId="3430" refreshError="1"/>
      <sheetData sheetId="3431" refreshError="1"/>
      <sheetData sheetId="3432" refreshError="1"/>
      <sheetData sheetId="3433" refreshError="1"/>
      <sheetData sheetId="3434" refreshError="1"/>
      <sheetData sheetId="3435" refreshError="1"/>
      <sheetData sheetId="3436" refreshError="1"/>
      <sheetData sheetId="3437" refreshError="1"/>
      <sheetData sheetId="3438" refreshError="1"/>
      <sheetData sheetId="3439" refreshError="1"/>
      <sheetData sheetId="3440" refreshError="1"/>
      <sheetData sheetId="3441" refreshError="1"/>
      <sheetData sheetId="3442" refreshError="1"/>
      <sheetData sheetId="3443" refreshError="1"/>
      <sheetData sheetId="3444" refreshError="1"/>
      <sheetData sheetId="3445" refreshError="1"/>
      <sheetData sheetId="3446" refreshError="1"/>
      <sheetData sheetId="3447" refreshError="1"/>
      <sheetData sheetId="3448" refreshError="1"/>
      <sheetData sheetId="3449" refreshError="1"/>
      <sheetData sheetId="3450" refreshError="1"/>
      <sheetData sheetId="3451" refreshError="1"/>
      <sheetData sheetId="3452" refreshError="1"/>
      <sheetData sheetId="3453" refreshError="1"/>
      <sheetData sheetId="3454" refreshError="1"/>
      <sheetData sheetId="3455" refreshError="1"/>
      <sheetData sheetId="3456" refreshError="1"/>
      <sheetData sheetId="3457" refreshError="1"/>
      <sheetData sheetId="3458" refreshError="1"/>
      <sheetData sheetId="3459" refreshError="1"/>
      <sheetData sheetId="3460" refreshError="1"/>
      <sheetData sheetId="3461" refreshError="1"/>
      <sheetData sheetId="3462" refreshError="1"/>
      <sheetData sheetId="3463" refreshError="1"/>
      <sheetData sheetId="3464" refreshError="1"/>
      <sheetData sheetId="3465" refreshError="1"/>
      <sheetData sheetId="3466" refreshError="1"/>
      <sheetData sheetId="3467" refreshError="1"/>
      <sheetData sheetId="3468"/>
      <sheetData sheetId="3469"/>
      <sheetData sheetId="3470"/>
      <sheetData sheetId="3471" refreshError="1"/>
      <sheetData sheetId="3472" refreshError="1"/>
      <sheetData sheetId="3473" refreshError="1"/>
      <sheetData sheetId="3474" refreshError="1"/>
      <sheetData sheetId="3475" refreshError="1"/>
      <sheetData sheetId="3476" refreshError="1"/>
      <sheetData sheetId="3477" refreshError="1"/>
      <sheetData sheetId="3478" refreshError="1"/>
      <sheetData sheetId="3479" refreshError="1"/>
      <sheetData sheetId="3480" refreshError="1"/>
      <sheetData sheetId="3481" refreshError="1"/>
      <sheetData sheetId="3482" refreshError="1"/>
      <sheetData sheetId="3483" refreshError="1"/>
      <sheetData sheetId="3484" refreshError="1"/>
      <sheetData sheetId="3485">
        <row r="5">
          <cell r="E5" t="str">
            <v>1800001727</v>
          </cell>
        </row>
      </sheetData>
      <sheetData sheetId="3486">
        <row r="5">
          <cell r="E5" t="str">
            <v>1800001727</v>
          </cell>
        </row>
      </sheetData>
      <sheetData sheetId="3487">
        <row r="5">
          <cell r="E5">
            <v>1</v>
          </cell>
        </row>
      </sheetData>
      <sheetData sheetId="3488">
        <row r="5">
          <cell r="E5">
            <v>1</v>
          </cell>
        </row>
      </sheetData>
      <sheetData sheetId="3489" refreshError="1"/>
      <sheetData sheetId="3490" refreshError="1"/>
      <sheetData sheetId="3491" refreshError="1"/>
      <sheetData sheetId="3492" refreshError="1"/>
      <sheetData sheetId="3493" refreshError="1"/>
      <sheetData sheetId="3494" refreshError="1"/>
      <sheetData sheetId="3495" refreshError="1"/>
      <sheetData sheetId="3496" refreshError="1"/>
      <sheetData sheetId="3497" refreshError="1"/>
      <sheetData sheetId="3498" refreshError="1"/>
      <sheetData sheetId="3499" refreshError="1"/>
      <sheetData sheetId="3500" refreshError="1"/>
      <sheetData sheetId="3501" refreshError="1"/>
      <sheetData sheetId="3502" refreshError="1"/>
      <sheetData sheetId="3503" refreshError="1"/>
      <sheetData sheetId="3504">
        <row r="5">
          <cell r="E5">
            <v>1</v>
          </cell>
        </row>
      </sheetData>
      <sheetData sheetId="3505">
        <row r="5">
          <cell r="E5">
            <v>1</v>
          </cell>
        </row>
      </sheetData>
      <sheetData sheetId="3506" refreshError="1"/>
      <sheetData sheetId="3507" refreshError="1"/>
      <sheetData sheetId="3508" refreshError="1"/>
      <sheetData sheetId="3509" refreshError="1"/>
      <sheetData sheetId="3510" refreshError="1"/>
      <sheetData sheetId="3511" refreshError="1"/>
      <sheetData sheetId="3512" refreshError="1"/>
      <sheetData sheetId="3513" refreshError="1"/>
      <sheetData sheetId="3514" refreshError="1"/>
      <sheetData sheetId="3515" refreshError="1"/>
      <sheetData sheetId="3516" refreshError="1"/>
      <sheetData sheetId="3517" refreshError="1"/>
      <sheetData sheetId="3518" refreshError="1"/>
      <sheetData sheetId="3519" refreshError="1"/>
      <sheetData sheetId="3520" refreshError="1"/>
      <sheetData sheetId="3521" refreshError="1"/>
      <sheetData sheetId="3522" refreshError="1"/>
      <sheetData sheetId="3523" refreshError="1"/>
      <sheetData sheetId="3524" refreshError="1"/>
      <sheetData sheetId="3525" refreshError="1"/>
      <sheetData sheetId="3526" refreshError="1"/>
      <sheetData sheetId="3527" refreshError="1"/>
      <sheetData sheetId="3528" refreshError="1"/>
      <sheetData sheetId="3529" refreshError="1"/>
      <sheetData sheetId="3530" refreshError="1"/>
      <sheetData sheetId="3531" refreshError="1"/>
      <sheetData sheetId="3532" refreshError="1"/>
      <sheetData sheetId="3533" refreshError="1"/>
      <sheetData sheetId="3534" refreshError="1"/>
      <sheetData sheetId="3535" refreshError="1"/>
      <sheetData sheetId="3536" refreshError="1"/>
      <sheetData sheetId="3537" refreshError="1"/>
      <sheetData sheetId="3538" refreshError="1"/>
      <sheetData sheetId="3539" refreshError="1"/>
      <sheetData sheetId="3540" refreshError="1"/>
      <sheetData sheetId="3541" refreshError="1"/>
      <sheetData sheetId="3542" refreshError="1"/>
      <sheetData sheetId="3543" refreshError="1"/>
      <sheetData sheetId="3544" refreshError="1"/>
      <sheetData sheetId="3545" refreshError="1"/>
      <sheetData sheetId="3546" refreshError="1"/>
      <sheetData sheetId="3547" refreshError="1"/>
      <sheetData sheetId="3548" refreshError="1"/>
      <sheetData sheetId="3549" refreshError="1"/>
      <sheetData sheetId="3550" refreshError="1"/>
      <sheetData sheetId="3551" refreshError="1"/>
      <sheetData sheetId="3552" refreshError="1"/>
      <sheetData sheetId="3553" refreshError="1"/>
      <sheetData sheetId="3554" refreshError="1"/>
      <sheetData sheetId="3555" refreshError="1"/>
      <sheetData sheetId="3556" refreshError="1"/>
      <sheetData sheetId="3557" refreshError="1"/>
      <sheetData sheetId="3558" refreshError="1"/>
      <sheetData sheetId="3559" refreshError="1"/>
      <sheetData sheetId="3560" refreshError="1"/>
      <sheetData sheetId="3561" refreshError="1"/>
      <sheetData sheetId="3562" refreshError="1"/>
      <sheetData sheetId="3563" refreshError="1"/>
      <sheetData sheetId="3564" refreshError="1"/>
      <sheetData sheetId="3565" refreshError="1"/>
      <sheetData sheetId="3566" refreshError="1"/>
      <sheetData sheetId="3567" refreshError="1"/>
      <sheetData sheetId="3568" refreshError="1"/>
      <sheetData sheetId="3569" refreshError="1"/>
      <sheetData sheetId="3570" refreshError="1"/>
      <sheetData sheetId="3571" refreshError="1"/>
      <sheetData sheetId="3572" refreshError="1"/>
      <sheetData sheetId="3573" refreshError="1"/>
      <sheetData sheetId="3574" refreshError="1"/>
      <sheetData sheetId="3575" refreshError="1"/>
      <sheetData sheetId="3576" refreshError="1"/>
      <sheetData sheetId="3577" refreshError="1"/>
      <sheetData sheetId="3578" refreshError="1"/>
      <sheetData sheetId="3579" refreshError="1"/>
      <sheetData sheetId="3580" refreshError="1"/>
      <sheetData sheetId="3581" refreshError="1"/>
      <sheetData sheetId="3582" refreshError="1"/>
      <sheetData sheetId="3583" refreshError="1"/>
      <sheetData sheetId="3584" refreshError="1"/>
      <sheetData sheetId="3585" refreshError="1"/>
      <sheetData sheetId="3586" refreshError="1"/>
      <sheetData sheetId="3587" refreshError="1"/>
      <sheetData sheetId="3588" refreshError="1"/>
      <sheetData sheetId="3589" refreshError="1"/>
      <sheetData sheetId="3590" refreshError="1"/>
      <sheetData sheetId="3591" refreshError="1"/>
      <sheetData sheetId="3592" refreshError="1"/>
      <sheetData sheetId="3593" refreshError="1"/>
      <sheetData sheetId="3594" refreshError="1"/>
      <sheetData sheetId="3595" refreshError="1"/>
      <sheetData sheetId="3596" refreshError="1"/>
      <sheetData sheetId="3597" refreshError="1"/>
      <sheetData sheetId="3598" refreshError="1"/>
      <sheetData sheetId="3599" refreshError="1"/>
      <sheetData sheetId="3600" refreshError="1"/>
      <sheetData sheetId="3601" refreshError="1"/>
      <sheetData sheetId="3602" refreshError="1"/>
      <sheetData sheetId="3603">
        <row r="5">
          <cell r="E5">
            <v>1</v>
          </cell>
        </row>
      </sheetData>
      <sheetData sheetId="3604">
        <row r="5">
          <cell r="E5">
            <v>1</v>
          </cell>
        </row>
      </sheetData>
      <sheetData sheetId="3605" refreshError="1"/>
      <sheetData sheetId="3606" refreshError="1"/>
      <sheetData sheetId="3607" refreshError="1"/>
      <sheetData sheetId="3608" refreshError="1"/>
      <sheetData sheetId="3609" refreshError="1"/>
      <sheetData sheetId="3610" refreshError="1"/>
      <sheetData sheetId="3611" refreshError="1"/>
      <sheetData sheetId="3612" refreshError="1"/>
      <sheetData sheetId="3613" refreshError="1"/>
      <sheetData sheetId="3614" refreshError="1"/>
      <sheetData sheetId="3615" refreshError="1"/>
      <sheetData sheetId="3616" refreshError="1"/>
      <sheetData sheetId="3617" refreshError="1"/>
      <sheetData sheetId="3618" refreshError="1"/>
      <sheetData sheetId="3619" refreshError="1"/>
      <sheetData sheetId="3620">
        <row r="5">
          <cell r="E5">
            <v>1</v>
          </cell>
        </row>
      </sheetData>
      <sheetData sheetId="3621">
        <row r="5">
          <cell r="E5">
            <v>1</v>
          </cell>
        </row>
      </sheetData>
      <sheetData sheetId="3622">
        <row r="5">
          <cell r="E5">
            <v>1</v>
          </cell>
        </row>
      </sheetData>
      <sheetData sheetId="3623">
        <row r="5">
          <cell r="E5">
            <v>1</v>
          </cell>
        </row>
      </sheetData>
      <sheetData sheetId="3624">
        <row r="5">
          <cell r="E5">
            <v>1</v>
          </cell>
        </row>
      </sheetData>
      <sheetData sheetId="3625">
        <row r="5">
          <cell r="E5">
            <v>1</v>
          </cell>
        </row>
      </sheetData>
      <sheetData sheetId="3626">
        <row r="5">
          <cell r="E5">
            <v>1</v>
          </cell>
        </row>
      </sheetData>
      <sheetData sheetId="3627">
        <row r="5">
          <cell r="E5">
            <v>1</v>
          </cell>
        </row>
      </sheetData>
      <sheetData sheetId="3628">
        <row r="5">
          <cell r="E5">
            <v>1</v>
          </cell>
        </row>
      </sheetData>
      <sheetData sheetId="3629">
        <row r="5">
          <cell r="E5">
            <v>1</v>
          </cell>
        </row>
      </sheetData>
      <sheetData sheetId="3630">
        <row r="5">
          <cell r="E5">
            <v>1</v>
          </cell>
        </row>
      </sheetData>
      <sheetData sheetId="3631">
        <row r="5">
          <cell r="E5">
            <v>1</v>
          </cell>
        </row>
      </sheetData>
      <sheetData sheetId="3632">
        <row r="5">
          <cell r="E5">
            <v>1</v>
          </cell>
        </row>
      </sheetData>
      <sheetData sheetId="3633">
        <row r="5">
          <cell r="E5">
            <v>1</v>
          </cell>
        </row>
      </sheetData>
      <sheetData sheetId="3634">
        <row r="5">
          <cell r="E5">
            <v>1</v>
          </cell>
        </row>
      </sheetData>
      <sheetData sheetId="3635">
        <row r="5">
          <cell r="E5">
            <v>1</v>
          </cell>
        </row>
      </sheetData>
      <sheetData sheetId="3636">
        <row r="5">
          <cell r="E5">
            <v>1</v>
          </cell>
        </row>
      </sheetData>
      <sheetData sheetId="3637">
        <row r="5">
          <cell r="E5">
            <v>1</v>
          </cell>
        </row>
      </sheetData>
      <sheetData sheetId="3638">
        <row r="5">
          <cell r="E5">
            <v>1</v>
          </cell>
        </row>
      </sheetData>
      <sheetData sheetId="3639">
        <row r="5">
          <cell r="E5">
            <v>1</v>
          </cell>
        </row>
      </sheetData>
      <sheetData sheetId="3640">
        <row r="5">
          <cell r="E5">
            <v>1</v>
          </cell>
        </row>
      </sheetData>
      <sheetData sheetId="3641">
        <row r="5">
          <cell r="E5">
            <v>1</v>
          </cell>
        </row>
      </sheetData>
      <sheetData sheetId="3642">
        <row r="5">
          <cell r="E5">
            <v>1</v>
          </cell>
        </row>
      </sheetData>
      <sheetData sheetId="3643">
        <row r="5">
          <cell r="E5">
            <v>1</v>
          </cell>
        </row>
      </sheetData>
      <sheetData sheetId="3644">
        <row r="5">
          <cell r="E5">
            <v>1</v>
          </cell>
        </row>
      </sheetData>
      <sheetData sheetId="3645">
        <row r="5">
          <cell r="E5">
            <v>1</v>
          </cell>
        </row>
      </sheetData>
      <sheetData sheetId="3646">
        <row r="5">
          <cell r="E5">
            <v>1</v>
          </cell>
        </row>
      </sheetData>
      <sheetData sheetId="3647">
        <row r="5">
          <cell r="E5">
            <v>1</v>
          </cell>
        </row>
      </sheetData>
      <sheetData sheetId="3648">
        <row r="5">
          <cell r="E5">
            <v>1</v>
          </cell>
        </row>
      </sheetData>
      <sheetData sheetId="3649">
        <row r="5">
          <cell r="E5">
            <v>1</v>
          </cell>
        </row>
      </sheetData>
      <sheetData sheetId="3650">
        <row r="5">
          <cell r="E5">
            <v>1</v>
          </cell>
        </row>
      </sheetData>
      <sheetData sheetId="3651">
        <row r="5">
          <cell r="E5">
            <v>1</v>
          </cell>
        </row>
      </sheetData>
      <sheetData sheetId="3652">
        <row r="5">
          <cell r="E5">
            <v>1</v>
          </cell>
        </row>
      </sheetData>
      <sheetData sheetId="3653">
        <row r="5">
          <cell r="E5">
            <v>1</v>
          </cell>
        </row>
      </sheetData>
      <sheetData sheetId="3654">
        <row r="5">
          <cell r="E5">
            <v>1</v>
          </cell>
        </row>
      </sheetData>
      <sheetData sheetId="3655">
        <row r="5">
          <cell r="E5">
            <v>1</v>
          </cell>
        </row>
      </sheetData>
      <sheetData sheetId="3656">
        <row r="5">
          <cell r="E5">
            <v>1</v>
          </cell>
        </row>
      </sheetData>
      <sheetData sheetId="3657">
        <row r="5">
          <cell r="E5">
            <v>1</v>
          </cell>
        </row>
      </sheetData>
      <sheetData sheetId="3658">
        <row r="5">
          <cell r="E5">
            <v>1</v>
          </cell>
        </row>
      </sheetData>
      <sheetData sheetId="3659">
        <row r="5">
          <cell r="E5">
            <v>1</v>
          </cell>
        </row>
      </sheetData>
      <sheetData sheetId="3660">
        <row r="5">
          <cell r="E5">
            <v>1</v>
          </cell>
        </row>
      </sheetData>
      <sheetData sheetId="3661">
        <row r="5">
          <cell r="E5">
            <v>1</v>
          </cell>
        </row>
      </sheetData>
      <sheetData sheetId="3662">
        <row r="5">
          <cell r="E5">
            <v>1</v>
          </cell>
        </row>
      </sheetData>
      <sheetData sheetId="3663">
        <row r="5">
          <cell r="E5">
            <v>1</v>
          </cell>
        </row>
      </sheetData>
      <sheetData sheetId="3664">
        <row r="5">
          <cell r="E5">
            <v>1</v>
          </cell>
        </row>
      </sheetData>
      <sheetData sheetId="3665">
        <row r="5">
          <cell r="E5">
            <v>1</v>
          </cell>
        </row>
      </sheetData>
      <sheetData sheetId="3666">
        <row r="5">
          <cell r="E5">
            <v>1</v>
          </cell>
        </row>
      </sheetData>
      <sheetData sheetId="3667">
        <row r="5">
          <cell r="E5">
            <v>1</v>
          </cell>
        </row>
      </sheetData>
      <sheetData sheetId="3668">
        <row r="5">
          <cell r="E5">
            <v>1</v>
          </cell>
        </row>
      </sheetData>
      <sheetData sheetId="3669">
        <row r="5">
          <cell r="E5">
            <v>1</v>
          </cell>
        </row>
      </sheetData>
      <sheetData sheetId="3670">
        <row r="5">
          <cell r="E5">
            <v>1</v>
          </cell>
        </row>
      </sheetData>
      <sheetData sheetId="3671">
        <row r="5">
          <cell r="E5">
            <v>1</v>
          </cell>
        </row>
      </sheetData>
      <sheetData sheetId="3672">
        <row r="5">
          <cell r="E5">
            <v>1</v>
          </cell>
        </row>
      </sheetData>
      <sheetData sheetId="3673">
        <row r="5">
          <cell r="E5">
            <v>1</v>
          </cell>
        </row>
      </sheetData>
      <sheetData sheetId="3674">
        <row r="5">
          <cell r="E5">
            <v>1</v>
          </cell>
        </row>
      </sheetData>
      <sheetData sheetId="3675">
        <row r="5">
          <cell r="E5">
            <v>1</v>
          </cell>
        </row>
      </sheetData>
      <sheetData sheetId="3676">
        <row r="5">
          <cell r="E5">
            <v>1</v>
          </cell>
        </row>
      </sheetData>
      <sheetData sheetId="3677">
        <row r="5">
          <cell r="E5">
            <v>1</v>
          </cell>
        </row>
      </sheetData>
      <sheetData sheetId="3678">
        <row r="5">
          <cell r="E5">
            <v>1</v>
          </cell>
        </row>
      </sheetData>
      <sheetData sheetId="3679">
        <row r="5">
          <cell r="E5">
            <v>1</v>
          </cell>
        </row>
      </sheetData>
      <sheetData sheetId="3680">
        <row r="5">
          <cell r="E5">
            <v>1</v>
          </cell>
        </row>
      </sheetData>
      <sheetData sheetId="3681">
        <row r="5">
          <cell r="E5">
            <v>1</v>
          </cell>
        </row>
      </sheetData>
      <sheetData sheetId="3682">
        <row r="5">
          <cell r="E5">
            <v>1</v>
          </cell>
        </row>
      </sheetData>
      <sheetData sheetId="3683">
        <row r="5">
          <cell r="E5">
            <v>1</v>
          </cell>
        </row>
      </sheetData>
      <sheetData sheetId="3684">
        <row r="5">
          <cell r="E5">
            <v>1</v>
          </cell>
        </row>
      </sheetData>
      <sheetData sheetId="3685">
        <row r="5">
          <cell r="E5">
            <v>1</v>
          </cell>
        </row>
      </sheetData>
      <sheetData sheetId="3686">
        <row r="5">
          <cell r="E5">
            <v>1</v>
          </cell>
        </row>
      </sheetData>
      <sheetData sheetId="3687">
        <row r="5">
          <cell r="E5">
            <v>1</v>
          </cell>
        </row>
      </sheetData>
      <sheetData sheetId="3688">
        <row r="5">
          <cell r="E5">
            <v>1</v>
          </cell>
        </row>
      </sheetData>
      <sheetData sheetId="3689">
        <row r="5">
          <cell r="E5">
            <v>1</v>
          </cell>
        </row>
      </sheetData>
      <sheetData sheetId="3690">
        <row r="5">
          <cell r="E5">
            <v>1</v>
          </cell>
        </row>
      </sheetData>
      <sheetData sheetId="3691">
        <row r="5">
          <cell r="E5">
            <v>1</v>
          </cell>
        </row>
      </sheetData>
      <sheetData sheetId="3692">
        <row r="5">
          <cell r="E5">
            <v>1</v>
          </cell>
        </row>
      </sheetData>
      <sheetData sheetId="3693">
        <row r="5">
          <cell r="E5">
            <v>1</v>
          </cell>
        </row>
      </sheetData>
      <sheetData sheetId="3694">
        <row r="5">
          <cell r="E5">
            <v>1</v>
          </cell>
        </row>
      </sheetData>
      <sheetData sheetId="3695">
        <row r="5">
          <cell r="E5">
            <v>1</v>
          </cell>
        </row>
      </sheetData>
      <sheetData sheetId="3696">
        <row r="5">
          <cell r="E5">
            <v>1</v>
          </cell>
        </row>
      </sheetData>
      <sheetData sheetId="3697">
        <row r="5">
          <cell r="E5">
            <v>1</v>
          </cell>
        </row>
      </sheetData>
      <sheetData sheetId="3698">
        <row r="5">
          <cell r="E5">
            <v>1</v>
          </cell>
        </row>
      </sheetData>
      <sheetData sheetId="3699">
        <row r="5">
          <cell r="E5">
            <v>1</v>
          </cell>
        </row>
      </sheetData>
      <sheetData sheetId="3700">
        <row r="5">
          <cell r="E5">
            <v>1</v>
          </cell>
        </row>
      </sheetData>
      <sheetData sheetId="3701">
        <row r="5">
          <cell r="E5">
            <v>1</v>
          </cell>
        </row>
      </sheetData>
      <sheetData sheetId="3702">
        <row r="5">
          <cell r="E5">
            <v>1</v>
          </cell>
        </row>
      </sheetData>
      <sheetData sheetId="3703">
        <row r="5">
          <cell r="E5">
            <v>1</v>
          </cell>
        </row>
      </sheetData>
      <sheetData sheetId="3704">
        <row r="5">
          <cell r="E5">
            <v>1</v>
          </cell>
        </row>
      </sheetData>
      <sheetData sheetId="3705">
        <row r="5">
          <cell r="E5">
            <v>1</v>
          </cell>
        </row>
      </sheetData>
      <sheetData sheetId="3706">
        <row r="5">
          <cell r="E5">
            <v>1</v>
          </cell>
        </row>
      </sheetData>
      <sheetData sheetId="3707">
        <row r="5">
          <cell r="E5">
            <v>1</v>
          </cell>
        </row>
      </sheetData>
      <sheetData sheetId="3708">
        <row r="5">
          <cell r="E5">
            <v>1</v>
          </cell>
        </row>
      </sheetData>
      <sheetData sheetId="3709">
        <row r="5">
          <cell r="E5">
            <v>1</v>
          </cell>
        </row>
      </sheetData>
      <sheetData sheetId="3710">
        <row r="5">
          <cell r="E5">
            <v>1</v>
          </cell>
        </row>
      </sheetData>
      <sheetData sheetId="3711">
        <row r="5">
          <cell r="E5">
            <v>1</v>
          </cell>
        </row>
      </sheetData>
      <sheetData sheetId="3712">
        <row r="5">
          <cell r="E5">
            <v>1</v>
          </cell>
        </row>
      </sheetData>
      <sheetData sheetId="3713">
        <row r="5">
          <cell r="E5">
            <v>1</v>
          </cell>
        </row>
      </sheetData>
      <sheetData sheetId="3714">
        <row r="5">
          <cell r="E5">
            <v>1</v>
          </cell>
        </row>
      </sheetData>
      <sheetData sheetId="3715">
        <row r="5">
          <cell r="E5">
            <v>1</v>
          </cell>
        </row>
      </sheetData>
      <sheetData sheetId="3716">
        <row r="5">
          <cell r="E5">
            <v>1</v>
          </cell>
        </row>
      </sheetData>
      <sheetData sheetId="3717">
        <row r="5">
          <cell r="E5">
            <v>1</v>
          </cell>
        </row>
      </sheetData>
      <sheetData sheetId="3718">
        <row r="5">
          <cell r="E5">
            <v>1</v>
          </cell>
        </row>
      </sheetData>
      <sheetData sheetId="3719">
        <row r="5">
          <cell r="E5">
            <v>1</v>
          </cell>
        </row>
      </sheetData>
      <sheetData sheetId="3720">
        <row r="5">
          <cell r="E5">
            <v>1</v>
          </cell>
        </row>
      </sheetData>
      <sheetData sheetId="3721">
        <row r="5">
          <cell r="E5">
            <v>1</v>
          </cell>
        </row>
      </sheetData>
      <sheetData sheetId="3722">
        <row r="5">
          <cell r="E5">
            <v>1</v>
          </cell>
        </row>
      </sheetData>
      <sheetData sheetId="3723">
        <row r="5">
          <cell r="E5">
            <v>1</v>
          </cell>
        </row>
      </sheetData>
      <sheetData sheetId="3724">
        <row r="5">
          <cell r="E5">
            <v>1</v>
          </cell>
        </row>
      </sheetData>
      <sheetData sheetId="3725">
        <row r="5">
          <cell r="E5">
            <v>1</v>
          </cell>
        </row>
      </sheetData>
      <sheetData sheetId="3726">
        <row r="5">
          <cell r="E5">
            <v>1</v>
          </cell>
        </row>
      </sheetData>
      <sheetData sheetId="3727">
        <row r="5">
          <cell r="E5">
            <v>1</v>
          </cell>
        </row>
      </sheetData>
      <sheetData sheetId="3728">
        <row r="5">
          <cell r="E5">
            <v>1</v>
          </cell>
        </row>
      </sheetData>
      <sheetData sheetId="3729">
        <row r="5">
          <cell r="E5">
            <v>1</v>
          </cell>
        </row>
      </sheetData>
      <sheetData sheetId="3730">
        <row r="5">
          <cell r="E5">
            <v>1</v>
          </cell>
        </row>
      </sheetData>
      <sheetData sheetId="3731">
        <row r="5">
          <cell r="E5">
            <v>1</v>
          </cell>
        </row>
      </sheetData>
      <sheetData sheetId="3732">
        <row r="5">
          <cell r="E5">
            <v>1</v>
          </cell>
        </row>
      </sheetData>
      <sheetData sheetId="3733">
        <row r="5">
          <cell r="E5">
            <v>1</v>
          </cell>
        </row>
      </sheetData>
      <sheetData sheetId="3734">
        <row r="5">
          <cell r="E5">
            <v>1</v>
          </cell>
        </row>
      </sheetData>
      <sheetData sheetId="3735">
        <row r="5">
          <cell r="E5">
            <v>1</v>
          </cell>
        </row>
      </sheetData>
      <sheetData sheetId="3736">
        <row r="5">
          <cell r="E5">
            <v>1</v>
          </cell>
        </row>
      </sheetData>
      <sheetData sheetId="3737">
        <row r="5">
          <cell r="E5">
            <v>1</v>
          </cell>
        </row>
      </sheetData>
      <sheetData sheetId="3738">
        <row r="5">
          <cell r="E5">
            <v>1</v>
          </cell>
        </row>
      </sheetData>
      <sheetData sheetId="3739">
        <row r="5">
          <cell r="E5">
            <v>1</v>
          </cell>
        </row>
      </sheetData>
      <sheetData sheetId="3740">
        <row r="5">
          <cell r="E5">
            <v>1</v>
          </cell>
        </row>
      </sheetData>
      <sheetData sheetId="3741">
        <row r="5">
          <cell r="E5">
            <v>1</v>
          </cell>
        </row>
      </sheetData>
      <sheetData sheetId="3742">
        <row r="5">
          <cell r="E5">
            <v>1</v>
          </cell>
        </row>
      </sheetData>
      <sheetData sheetId="3743">
        <row r="5">
          <cell r="E5">
            <v>1</v>
          </cell>
        </row>
      </sheetData>
      <sheetData sheetId="3744">
        <row r="5">
          <cell r="E5">
            <v>1</v>
          </cell>
        </row>
      </sheetData>
      <sheetData sheetId="3745">
        <row r="5">
          <cell r="E5">
            <v>1</v>
          </cell>
        </row>
      </sheetData>
      <sheetData sheetId="3746">
        <row r="5">
          <cell r="E5">
            <v>1</v>
          </cell>
        </row>
      </sheetData>
      <sheetData sheetId="3747">
        <row r="5">
          <cell r="E5">
            <v>1</v>
          </cell>
        </row>
      </sheetData>
      <sheetData sheetId="3748">
        <row r="5">
          <cell r="E5">
            <v>1</v>
          </cell>
        </row>
      </sheetData>
      <sheetData sheetId="3749">
        <row r="5">
          <cell r="E5">
            <v>1</v>
          </cell>
        </row>
      </sheetData>
      <sheetData sheetId="3750">
        <row r="5">
          <cell r="E5">
            <v>1</v>
          </cell>
        </row>
      </sheetData>
      <sheetData sheetId="3751">
        <row r="5">
          <cell r="E5">
            <v>1</v>
          </cell>
        </row>
      </sheetData>
      <sheetData sheetId="3752">
        <row r="5">
          <cell r="E5">
            <v>1</v>
          </cell>
        </row>
      </sheetData>
      <sheetData sheetId="3753">
        <row r="5">
          <cell r="E5">
            <v>1</v>
          </cell>
        </row>
      </sheetData>
      <sheetData sheetId="3754">
        <row r="5">
          <cell r="E5">
            <v>1</v>
          </cell>
        </row>
      </sheetData>
      <sheetData sheetId="3755">
        <row r="5">
          <cell r="E5">
            <v>1</v>
          </cell>
        </row>
      </sheetData>
      <sheetData sheetId="3756">
        <row r="5">
          <cell r="E5">
            <v>1</v>
          </cell>
        </row>
      </sheetData>
      <sheetData sheetId="3757">
        <row r="5">
          <cell r="E5">
            <v>1</v>
          </cell>
        </row>
      </sheetData>
      <sheetData sheetId="3758">
        <row r="5">
          <cell r="E5">
            <v>1</v>
          </cell>
        </row>
      </sheetData>
      <sheetData sheetId="3759">
        <row r="5">
          <cell r="E5">
            <v>1</v>
          </cell>
        </row>
      </sheetData>
      <sheetData sheetId="3760">
        <row r="5">
          <cell r="E5">
            <v>1</v>
          </cell>
        </row>
      </sheetData>
      <sheetData sheetId="3761">
        <row r="5">
          <cell r="E5">
            <v>1</v>
          </cell>
        </row>
      </sheetData>
      <sheetData sheetId="3762">
        <row r="5">
          <cell r="E5">
            <v>1</v>
          </cell>
        </row>
      </sheetData>
      <sheetData sheetId="3763">
        <row r="5">
          <cell r="E5">
            <v>1</v>
          </cell>
        </row>
      </sheetData>
      <sheetData sheetId="3764">
        <row r="5">
          <cell r="E5">
            <v>1</v>
          </cell>
        </row>
      </sheetData>
      <sheetData sheetId="3765">
        <row r="5">
          <cell r="E5">
            <v>1</v>
          </cell>
        </row>
      </sheetData>
      <sheetData sheetId="3766">
        <row r="5">
          <cell r="E5">
            <v>1</v>
          </cell>
        </row>
      </sheetData>
      <sheetData sheetId="3767">
        <row r="5">
          <cell r="E5">
            <v>1</v>
          </cell>
        </row>
      </sheetData>
      <sheetData sheetId="3768">
        <row r="5">
          <cell r="E5">
            <v>1</v>
          </cell>
        </row>
      </sheetData>
      <sheetData sheetId="3769">
        <row r="5">
          <cell r="E5">
            <v>1</v>
          </cell>
        </row>
      </sheetData>
      <sheetData sheetId="3770">
        <row r="5">
          <cell r="E5">
            <v>1</v>
          </cell>
        </row>
      </sheetData>
      <sheetData sheetId="3771">
        <row r="5">
          <cell r="E5">
            <v>1</v>
          </cell>
        </row>
      </sheetData>
      <sheetData sheetId="3772">
        <row r="5">
          <cell r="E5">
            <v>1</v>
          </cell>
        </row>
      </sheetData>
      <sheetData sheetId="3773">
        <row r="5">
          <cell r="E5">
            <v>1</v>
          </cell>
        </row>
      </sheetData>
      <sheetData sheetId="3774">
        <row r="5">
          <cell r="E5">
            <v>1</v>
          </cell>
        </row>
      </sheetData>
      <sheetData sheetId="3775">
        <row r="5">
          <cell r="E5">
            <v>1</v>
          </cell>
        </row>
      </sheetData>
      <sheetData sheetId="3776">
        <row r="5">
          <cell r="E5">
            <v>1</v>
          </cell>
        </row>
      </sheetData>
      <sheetData sheetId="3777">
        <row r="5">
          <cell r="E5">
            <v>1</v>
          </cell>
        </row>
      </sheetData>
      <sheetData sheetId="3778">
        <row r="5">
          <cell r="E5">
            <v>1</v>
          </cell>
        </row>
      </sheetData>
      <sheetData sheetId="3779">
        <row r="5">
          <cell r="E5">
            <v>1</v>
          </cell>
        </row>
      </sheetData>
      <sheetData sheetId="3780">
        <row r="5">
          <cell r="E5">
            <v>1</v>
          </cell>
        </row>
      </sheetData>
      <sheetData sheetId="3781">
        <row r="5">
          <cell r="E5">
            <v>1</v>
          </cell>
        </row>
      </sheetData>
      <sheetData sheetId="3782">
        <row r="5">
          <cell r="E5">
            <v>1</v>
          </cell>
        </row>
      </sheetData>
      <sheetData sheetId="3783">
        <row r="5">
          <cell r="E5">
            <v>1</v>
          </cell>
        </row>
      </sheetData>
      <sheetData sheetId="3784">
        <row r="5">
          <cell r="E5">
            <v>1</v>
          </cell>
        </row>
      </sheetData>
      <sheetData sheetId="3785">
        <row r="5">
          <cell r="E5">
            <v>1</v>
          </cell>
        </row>
      </sheetData>
      <sheetData sheetId="3786">
        <row r="5">
          <cell r="E5">
            <v>1</v>
          </cell>
        </row>
      </sheetData>
      <sheetData sheetId="3787">
        <row r="5">
          <cell r="E5">
            <v>1</v>
          </cell>
        </row>
      </sheetData>
      <sheetData sheetId="3788">
        <row r="5">
          <cell r="E5">
            <v>1</v>
          </cell>
        </row>
      </sheetData>
      <sheetData sheetId="3789">
        <row r="5">
          <cell r="E5">
            <v>1</v>
          </cell>
        </row>
      </sheetData>
      <sheetData sheetId="3790">
        <row r="5">
          <cell r="E5">
            <v>1</v>
          </cell>
        </row>
      </sheetData>
      <sheetData sheetId="3791">
        <row r="5">
          <cell r="E5">
            <v>1</v>
          </cell>
        </row>
      </sheetData>
      <sheetData sheetId="3792">
        <row r="5">
          <cell r="E5">
            <v>1</v>
          </cell>
        </row>
      </sheetData>
      <sheetData sheetId="3793">
        <row r="5">
          <cell r="E5">
            <v>1</v>
          </cell>
        </row>
      </sheetData>
      <sheetData sheetId="3794">
        <row r="5">
          <cell r="E5">
            <v>1</v>
          </cell>
        </row>
      </sheetData>
      <sheetData sheetId="3795">
        <row r="5">
          <cell r="E5">
            <v>1</v>
          </cell>
        </row>
      </sheetData>
      <sheetData sheetId="3796">
        <row r="5">
          <cell r="E5">
            <v>1</v>
          </cell>
        </row>
      </sheetData>
      <sheetData sheetId="3797">
        <row r="5">
          <cell r="E5">
            <v>1</v>
          </cell>
        </row>
      </sheetData>
      <sheetData sheetId="3798">
        <row r="5">
          <cell r="E5">
            <v>1</v>
          </cell>
        </row>
      </sheetData>
      <sheetData sheetId="3799">
        <row r="5">
          <cell r="E5">
            <v>1</v>
          </cell>
        </row>
      </sheetData>
      <sheetData sheetId="3800">
        <row r="5">
          <cell r="E5">
            <v>1</v>
          </cell>
        </row>
      </sheetData>
      <sheetData sheetId="3801">
        <row r="5">
          <cell r="E5">
            <v>1</v>
          </cell>
        </row>
      </sheetData>
      <sheetData sheetId="3802">
        <row r="5">
          <cell r="E5">
            <v>1</v>
          </cell>
        </row>
      </sheetData>
      <sheetData sheetId="3803">
        <row r="5">
          <cell r="E5">
            <v>1</v>
          </cell>
        </row>
      </sheetData>
      <sheetData sheetId="3804">
        <row r="5">
          <cell r="E5">
            <v>1</v>
          </cell>
        </row>
      </sheetData>
      <sheetData sheetId="3805">
        <row r="5">
          <cell r="E5">
            <v>1</v>
          </cell>
        </row>
      </sheetData>
      <sheetData sheetId="3806">
        <row r="5">
          <cell r="E5">
            <v>1</v>
          </cell>
        </row>
      </sheetData>
      <sheetData sheetId="3807">
        <row r="5">
          <cell r="E5">
            <v>1</v>
          </cell>
        </row>
      </sheetData>
      <sheetData sheetId="3808">
        <row r="5">
          <cell r="E5">
            <v>1</v>
          </cell>
        </row>
      </sheetData>
      <sheetData sheetId="3809">
        <row r="5">
          <cell r="E5">
            <v>1</v>
          </cell>
        </row>
      </sheetData>
      <sheetData sheetId="3810">
        <row r="5">
          <cell r="E5">
            <v>1</v>
          </cell>
        </row>
      </sheetData>
      <sheetData sheetId="3811">
        <row r="5">
          <cell r="E5">
            <v>1</v>
          </cell>
        </row>
      </sheetData>
      <sheetData sheetId="3812">
        <row r="5">
          <cell r="E5">
            <v>1</v>
          </cell>
        </row>
      </sheetData>
      <sheetData sheetId="3813">
        <row r="5">
          <cell r="E5">
            <v>1</v>
          </cell>
        </row>
      </sheetData>
      <sheetData sheetId="3814">
        <row r="5">
          <cell r="E5">
            <v>1</v>
          </cell>
        </row>
      </sheetData>
      <sheetData sheetId="3815">
        <row r="5">
          <cell r="E5">
            <v>1</v>
          </cell>
        </row>
      </sheetData>
      <sheetData sheetId="3816">
        <row r="5">
          <cell r="E5">
            <v>1</v>
          </cell>
        </row>
      </sheetData>
      <sheetData sheetId="3817">
        <row r="5">
          <cell r="E5">
            <v>1</v>
          </cell>
        </row>
      </sheetData>
      <sheetData sheetId="3818">
        <row r="5">
          <cell r="E5">
            <v>1</v>
          </cell>
        </row>
      </sheetData>
      <sheetData sheetId="3819">
        <row r="5">
          <cell r="E5">
            <v>1</v>
          </cell>
        </row>
      </sheetData>
      <sheetData sheetId="3820">
        <row r="5">
          <cell r="E5">
            <v>1</v>
          </cell>
        </row>
      </sheetData>
      <sheetData sheetId="3821">
        <row r="5">
          <cell r="E5">
            <v>1</v>
          </cell>
        </row>
      </sheetData>
      <sheetData sheetId="3822">
        <row r="5">
          <cell r="E5">
            <v>1</v>
          </cell>
        </row>
      </sheetData>
      <sheetData sheetId="3823">
        <row r="5">
          <cell r="E5">
            <v>1</v>
          </cell>
        </row>
      </sheetData>
      <sheetData sheetId="3824">
        <row r="5">
          <cell r="E5">
            <v>1</v>
          </cell>
        </row>
      </sheetData>
      <sheetData sheetId="3825">
        <row r="5">
          <cell r="E5">
            <v>1</v>
          </cell>
        </row>
      </sheetData>
      <sheetData sheetId="3826">
        <row r="5">
          <cell r="E5">
            <v>1</v>
          </cell>
        </row>
      </sheetData>
      <sheetData sheetId="3827">
        <row r="5">
          <cell r="E5">
            <v>1</v>
          </cell>
        </row>
      </sheetData>
      <sheetData sheetId="3828">
        <row r="5">
          <cell r="E5">
            <v>1</v>
          </cell>
        </row>
      </sheetData>
      <sheetData sheetId="3829">
        <row r="5">
          <cell r="E5">
            <v>1</v>
          </cell>
        </row>
      </sheetData>
      <sheetData sheetId="3830">
        <row r="5">
          <cell r="E5">
            <v>1</v>
          </cell>
        </row>
      </sheetData>
      <sheetData sheetId="3831">
        <row r="5">
          <cell r="E5">
            <v>1</v>
          </cell>
        </row>
      </sheetData>
      <sheetData sheetId="3832">
        <row r="5">
          <cell r="E5">
            <v>1</v>
          </cell>
        </row>
      </sheetData>
      <sheetData sheetId="3833">
        <row r="5">
          <cell r="E5">
            <v>1</v>
          </cell>
        </row>
      </sheetData>
      <sheetData sheetId="3834">
        <row r="5">
          <cell r="E5">
            <v>1</v>
          </cell>
        </row>
      </sheetData>
      <sheetData sheetId="3835">
        <row r="5">
          <cell r="E5">
            <v>1</v>
          </cell>
        </row>
      </sheetData>
      <sheetData sheetId="3836">
        <row r="5">
          <cell r="E5">
            <v>1</v>
          </cell>
        </row>
      </sheetData>
      <sheetData sheetId="3837">
        <row r="5">
          <cell r="E5">
            <v>1</v>
          </cell>
        </row>
      </sheetData>
      <sheetData sheetId="3838">
        <row r="5">
          <cell r="E5">
            <v>1</v>
          </cell>
        </row>
      </sheetData>
      <sheetData sheetId="3839">
        <row r="5">
          <cell r="E5">
            <v>1</v>
          </cell>
        </row>
      </sheetData>
      <sheetData sheetId="3840">
        <row r="5">
          <cell r="E5">
            <v>1</v>
          </cell>
        </row>
      </sheetData>
      <sheetData sheetId="3841">
        <row r="5">
          <cell r="E5">
            <v>1</v>
          </cell>
        </row>
      </sheetData>
      <sheetData sheetId="3842">
        <row r="5">
          <cell r="E5">
            <v>1</v>
          </cell>
        </row>
      </sheetData>
      <sheetData sheetId="3843">
        <row r="5">
          <cell r="E5">
            <v>1</v>
          </cell>
        </row>
      </sheetData>
      <sheetData sheetId="3844">
        <row r="5">
          <cell r="E5">
            <v>1</v>
          </cell>
        </row>
      </sheetData>
      <sheetData sheetId="3845">
        <row r="5">
          <cell r="E5">
            <v>1</v>
          </cell>
        </row>
      </sheetData>
      <sheetData sheetId="3846">
        <row r="5">
          <cell r="E5">
            <v>1</v>
          </cell>
        </row>
      </sheetData>
      <sheetData sheetId="3847">
        <row r="5">
          <cell r="E5">
            <v>1</v>
          </cell>
        </row>
      </sheetData>
      <sheetData sheetId="3848">
        <row r="5">
          <cell r="E5">
            <v>1</v>
          </cell>
        </row>
      </sheetData>
      <sheetData sheetId="3849">
        <row r="5">
          <cell r="E5">
            <v>1</v>
          </cell>
        </row>
      </sheetData>
      <sheetData sheetId="3850">
        <row r="5">
          <cell r="E5">
            <v>1</v>
          </cell>
        </row>
      </sheetData>
      <sheetData sheetId="3851">
        <row r="5">
          <cell r="E5">
            <v>1</v>
          </cell>
        </row>
      </sheetData>
      <sheetData sheetId="3852">
        <row r="5">
          <cell r="E5">
            <v>1</v>
          </cell>
        </row>
      </sheetData>
      <sheetData sheetId="3853">
        <row r="5">
          <cell r="E5">
            <v>1</v>
          </cell>
        </row>
      </sheetData>
      <sheetData sheetId="3854">
        <row r="5">
          <cell r="E5">
            <v>1</v>
          </cell>
        </row>
      </sheetData>
      <sheetData sheetId="3855">
        <row r="5">
          <cell r="E5">
            <v>1</v>
          </cell>
        </row>
      </sheetData>
      <sheetData sheetId="3856">
        <row r="5">
          <cell r="E5">
            <v>1</v>
          </cell>
        </row>
      </sheetData>
      <sheetData sheetId="3857">
        <row r="5">
          <cell r="E5">
            <v>1</v>
          </cell>
        </row>
      </sheetData>
      <sheetData sheetId="3858">
        <row r="5">
          <cell r="E5">
            <v>1</v>
          </cell>
        </row>
      </sheetData>
      <sheetData sheetId="3859">
        <row r="5">
          <cell r="E5">
            <v>1</v>
          </cell>
        </row>
      </sheetData>
      <sheetData sheetId="3860">
        <row r="5">
          <cell r="E5">
            <v>1</v>
          </cell>
        </row>
      </sheetData>
      <sheetData sheetId="3861">
        <row r="5">
          <cell r="E5">
            <v>1</v>
          </cell>
        </row>
      </sheetData>
      <sheetData sheetId="3862">
        <row r="5">
          <cell r="E5">
            <v>1</v>
          </cell>
        </row>
      </sheetData>
      <sheetData sheetId="3863">
        <row r="5">
          <cell r="E5">
            <v>1</v>
          </cell>
        </row>
      </sheetData>
      <sheetData sheetId="3864">
        <row r="5">
          <cell r="E5">
            <v>1</v>
          </cell>
        </row>
      </sheetData>
      <sheetData sheetId="3865">
        <row r="5">
          <cell r="E5">
            <v>1</v>
          </cell>
        </row>
      </sheetData>
      <sheetData sheetId="3866">
        <row r="5">
          <cell r="E5">
            <v>1</v>
          </cell>
        </row>
      </sheetData>
      <sheetData sheetId="3867">
        <row r="5">
          <cell r="E5">
            <v>1</v>
          </cell>
        </row>
      </sheetData>
      <sheetData sheetId="3868">
        <row r="5">
          <cell r="E5">
            <v>1</v>
          </cell>
        </row>
      </sheetData>
      <sheetData sheetId="3869">
        <row r="5">
          <cell r="E5">
            <v>1</v>
          </cell>
        </row>
      </sheetData>
      <sheetData sheetId="3870">
        <row r="5">
          <cell r="E5">
            <v>1</v>
          </cell>
        </row>
      </sheetData>
      <sheetData sheetId="3871">
        <row r="5">
          <cell r="E5">
            <v>1</v>
          </cell>
        </row>
      </sheetData>
      <sheetData sheetId="3872">
        <row r="5">
          <cell r="E5">
            <v>1</v>
          </cell>
        </row>
      </sheetData>
      <sheetData sheetId="3873">
        <row r="5">
          <cell r="E5">
            <v>1</v>
          </cell>
        </row>
      </sheetData>
      <sheetData sheetId="3874">
        <row r="5">
          <cell r="E5">
            <v>1</v>
          </cell>
        </row>
      </sheetData>
      <sheetData sheetId="3875">
        <row r="5">
          <cell r="E5">
            <v>1</v>
          </cell>
        </row>
      </sheetData>
      <sheetData sheetId="3876">
        <row r="5">
          <cell r="E5">
            <v>1</v>
          </cell>
        </row>
      </sheetData>
      <sheetData sheetId="3877">
        <row r="5">
          <cell r="E5">
            <v>1</v>
          </cell>
        </row>
      </sheetData>
      <sheetData sheetId="3878">
        <row r="5">
          <cell r="E5">
            <v>1</v>
          </cell>
        </row>
      </sheetData>
      <sheetData sheetId="3879">
        <row r="5">
          <cell r="E5">
            <v>1</v>
          </cell>
        </row>
      </sheetData>
      <sheetData sheetId="3880">
        <row r="5">
          <cell r="E5">
            <v>1</v>
          </cell>
        </row>
      </sheetData>
      <sheetData sheetId="3881">
        <row r="5">
          <cell r="E5">
            <v>1</v>
          </cell>
        </row>
      </sheetData>
      <sheetData sheetId="3882">
        <row r="5">
          <cell r="E5">
            <v>1</v>
          </cell>
        </row>
      </sheetData>
      <sheetData sheetId="3883">
        <row r="5">
          <cell r="E5">
            <v>1</v>
          </cell>
        </row>
      </sheetData>
      <sheetData sheetId="3884">
        <row r="5">
          <cell r="E5">
            <v>1</v>
          </cell>
        </row>
      </sheetData>
      <sheetData sheetId="3885">
        <row r="5">
          <cell r="E5">
            <v>1</v>
          </cell>
        </row>
      </sheetData>
      <sheetData sheetId="3886">
        <row r="5">
          <cell r="E5">
            <v>1</v>
          </cell>
        </row>
      </sheetData>
      <sheetData sheetId="3887">
        <row r="5">
          <cell r="E5">
            <v>1</v>
          </cell>
        </row>
      </sheetData>
      <sheetData sheetId="3888">
        <row r="5">
          <cell r="E5">
            <v>1</v>
          </cell>
        </row>
      </sheetData>
      <sheetData sheetId="3889">
        <row r="5">
          <cell r="E5">
            <v>1</v>
          </cell>
        </row>
      </sheetData>
      <sheetData sheetId="3890">
        <row r="5">
          <cell r="E5">
            <v>1</v>
          </cell>
        </row>
      </sheetData>
      <sheetData sheetId="3891">
        <row r="5">
          <cell r="E5">
            <v>1</v>
          </cell>
        </row>
      </sheetData>
      <sheetData sheetId="3892">
        <row r="5">
          <cell r="E5">
            <v>1</v>
          </cell>
        </row>
      </sheetData>
      <sheetData sheetId="3893">
        <row r="5">
          <cell r="E5">
            <v>1</v>
          </cell>
        </row>
      </sheetData>
      <sheetData sheetId="3894">
        <row r="5">
          <cell r="E5">
            <v>1</v>
          </cell>
        </row>
      </sheetData>
      <sheetData sheetId="3895"/>
      <sheetData sheetId="3896">
        <row r="5">
          <cell r="E5">
            <v>1</v>
          </cell>
        </row>
      </sheetData>
      <sheetData sheetId="3897">
        <row r="5">
          <cell r="E5">
            <v>1</v>
          </cell>
        </row>
      </sheetData>
      <sheetData sheetId="3898">
        <row r="5">
          <cell r="E5">
            <v>1</v>
          </cell>
        </row>
      </sheetData>
      <sheetData sheetId="3899">
        <row r="5">
          <cell r="E5">
            <v>1</v>
          </cell>
        </row>
      </sheetData>
      <sheetData sheetId="3900">
        <row r="5">
          <cell r="E5">
            <v>1</v>
          </cell>
        </row>
      </sheetData>
      <sheetData sheetId="3901">
        <row r="5">
          <cell r="E5">
            <v>1</v>
          </cell>
        </row>
      </sheetData>
      <sheetData sheetId="3902"/>
      <sheetData sheetId="3903"/>
      <sheetData sheetId="3904"/>
      <sheetData sheetId="3905"/>
      <sheetData sheetId="3906"/>
      <sheetData sheetId="3907"/>
      <sheetData sheetId="3908"/>
      <sheetData sheetId="3909"/>
      <sheetData sheetId="3910"/>
      <sheetData sheetId="3911"/>
      <sheetData sheetId="3912"/>
      <sheetData sheetId="3913"/>
      <sheetData sheetId="3914"/>
      <sheetData sheetId="3915"/>
      <sheetData sheetId="3916"/>
      <sheetData sheetId="3917"/>
      <sheetData sheetId="3918"/>
      <sheetData sheetId="3919"/>
      <sheetData sheetId="3920"/>
      <sheetData sheetId="3921"/>
      <sheetData sheetId="3922"/>
      <sheetData sheetId="3923"/>
      <sheetData sheetId="3924"/>
      <sheetData sheetId="3925"/>
      <sheetData sheetId="3926"/>
      <sheetData sheetId="3927"/>
      <sheetData sheetId="3928"/>
      <sheetData sheetId="3929"/>
      <sheetData sheetId="3930"/>
      <sheetData sheetId="3931"/>
      <sheetData sheetId="3932"/>
      <sheetData sheetId="3933"/>
      <sheetData sheetId="3934"/>
      <sheetData sheetId="3935"/>
      <sheetData sheetId="3936"/>
      <sheetData sheetId="3937"/>
      <sheetData sheetId="3938"/>
      <sheetData sheetId="3939"/>
      <sheetData sheetId="3940"/>
      <sheetData sheetId="3941"/>
      <sheetData sheetId="3942"/>
      <sheetData sheetId="3943"/>
      <sheetData sheetId="3944"/>
      <sheetData sheetId="3945"/>
      <sheetData sheetId="3946"/>
      <sheetData sheetId="3947"/>
      <sheetData sheetId="3948"/>
      <sheetData sheetId="3949"/>
      <sheetData sheetId="3950"/>
      <sheetData sheetId="3951"/>
      <sheetData sheetId="3952"/>
      <sheetData sheetId="3953"/>
      <sheetData sheetId="3954"/>
      <sheetData sheetId="3955"/>
      <sheetData sheetId="3956"/>
      <sheetData sheetId="3957"/>
      <sheetData sheetId="3958"/>
      <sheetData sheetId="3959"/>
      <sheetData sheetId="3960"/>
      <sheetData sheetId="3961"/>
      <sheetData sheetId="3962"/>
      <sheetData sheetId="3963"/>
      <sheetData sheetId="3964"/>
      <sheetData sheetId="3965"/>
      <sheetData sheetId="3966"/>
      <sheetData sheetId="3967"/>
      <sheetData sheetId="3968"/>
      <sheetData sheetId="3969"/>
      <sheetData sheetId="3970"/>
      <sheetData sheetId="3971"/>
      <sheetData sheetId="3972"/>
      <sheetData sheetId="3973"/>
      <sheetData sheetId="3974"/>
      <sheetData sheetId="3975"/>
      <sheetData sheetId="3976">
        <row r="5">
          <cell r="E5">
            <v>1</v>
          </cell>
        </row>
      </sheetData>
      <sheetData sheetId="3977">
        <row r="5">
          <cell r="E5">
            <v>1</v>
          </cell>
        </row>
      </sheetData>
      <sheetData sheetId="3978">
        <row r="5">
          <cell r="E5">
            <v>1</v>
          </cell>
        </row>
      </sheetData>
      <sheetData sheetId="3979">
        <row r="5">
          <cell r="E5">
            <v>1</v>
          </cell>
        </row>
      </sheetData>
      <sheetData sheetId="3980">
        <row r="5">
          <cell r="E5">
            <v>1</v>
          </cell>
        </row>
      </sheetData>
      <sheetData sheetId="3981">
        <row r="5">
          <cell r="E5">
            <v>1</v>
          </cell>
        </row>
      </sheetData>
      <sheetData sheetId="3982">
        <row r="5">
          <cell r="E5">
            <v>1</v>
          </cell>
        </row>
      </sheetData>
      <sheetData sheetId="3983">
        <row r="5">
          <cell r="E5">
            <v>1</v>
          </cell>
        </row>
      </sheetData>
      <sheetData sheetId="3984">
        <row r="5">
          <cell r="E5">
            <v>1</v>
          </cell>
        </row>
      </sheetData>
      <sheetData sheetId="3985">
        <row r="5">
          <cell r="E5">
            <v>1</v>
          </cell>
        </row>
      </sheetData>
      <sheetData sheetId="3986">
        <row r="5">
          <cell r="E5">
            <v>1</v>
          </cell>
        </row>
      </sheetData>
      <sheetData sheetId="3987"/>
      <sheetData sheetId="3988"/>
      <sheetData sheetId="3989"/>
      <sheetData sheetId="3990"/>
      <sheetData sheetId="3991"/>
      <sheetData sheetId="3992"/>
      <sheetData sheetId="3993"/>
      <sheetData sheetId="3994">
        <row r="5">
          <cell r="E5">
            <v>1</v>
          </cell>
        </row>
      </sheetData>
      <sheetData sheetId="3995">
        <row r="5">
          <cell r="E5">
            <v>1</v>
          </cell>
        </row>
      </sheetData>
      <sheetData sheetId="3996">
        <row r="5">
          <cell r="E5">
            <v>1</v>
          </cell>
        </row>
      </sheetData>
      <sheetData sheetId="3997">
        <row r="5">
          <cell r="E5">
            <v>1</v>
          </cell>
        </row>
      </sheetData>
      <sheetData sheetId="3998">
        <row r="5">
          <cell r="E5">
            <v>1</v>
          </cell>
        </row>
      </sheetData>
      <sheetData sheetId="3999">
        <row r="5">
          <cell r="E5">
            <v>1</v>
          </cell>
        </row>
      </sheetData>
      <sheetData sheetId="4000">
        <row r="5">
          <cell r="E5">
            <v>1</v>
          </cell>
        </row>
      </sheetData>
      <sheetData sheetId="4001">
        <row r="5">
          <cell r="E5">
            <v>1</v>
          </cell>
        </row>
      </sheetData>
      <sheetData sheetId="4002">
        <row r="5">
          <cell r="E5">
            <v>1</v>
          </cell>
        </row>
      </sheetData>
      <sheetData sheetId="4003">
        <row r="5">
          <cell r="E5">
            <v>1</v>
          </cell>
        </row>
      </sheetData>
      <sheetData sheetId="4004">
        <row r="5">
          <cell r="E5">
            <v>1</v>
          </cell>
        </row>
      </sheetData>
      <sheetData sheetId="4005"/>
      <sheetData sheetId="4006">
        <row r="5">
          <cell r="E5">
            <v>1</v>
          </cell>
        </row>
      </sheetData>
      <sheetData sheetId="4007">
        <row r="5">
          <cell r="E5">
            <v>1</v>
          </cell>
        </row>
      </sheetData>
      <sheetData sheetId="4008">
        <row r="5">
          <cell r="E5">
            <v>1</v>
          </cell>
        </row>
      </sheetData>
      <sheetData sheetId="4009">
        <row r="5">
          <cell r="E5">
            <v>1</v>
          </cell>
        </row>
      </sheetData>
      <sheetData sheetId="4010">
        <row r="5">
          <cell r="E5">
            <v>1</v>
          </cell>
        </row>
      </sheetData>
      <sheetData sheetId="4011">
        <row r="5">
          <cell r="E5">
            <v>1</v>
          </cell>
        </row>
      </sheetData>
      <sheetData sheetId="4012">
        <row r="5">
          <cell r="E5">
            <v>1</v>
          </cell>
        </row>
      </sheetData>
      <sheetData sheetId="4013">
        <row r="5">
          <cell r="E5">
            <v>1</v>
          </cell>
        </row>
      </sheetData>
      <sheetData sheetId="4014">
        <row r="5">
          <cell r="E5">
            <v>1</v>
          </cell>
        </row>
      </sheetData>
      <sheetData sheetId="4015">
        <row r="5">
          <cell r="E5">
            <v>1</v>
          </cell>
        </row>
      </sheetData>
      <sheetData sheetId="4016">
        <row r="5">
          <cell r="E5">
            <v>1</v>
          </cell>
        </row>
      </sheetData>
      <sheetData sheetId="4017">
        <row r="5">
          <cell r="E5">
            <v>1</v>
          </cell>
        </row>
      </sheetData>
      <sheetData sheetId="4018">
        <row r="5">
          <cell r="E5">
            <v>1</v>
          </cell>
        </row>
      </sheetData>
      <sheetData sheetId="4019">
        <row r="5">
          <cell r="E5">
            <v>1</v>
          </cell>
        </row>
      </sheetData>
      <sheetData sheetId="4020">
        <row r="5">
          <cell r="E5">
            <v>1</v>
          </cell>
        </row>
      </sheetData>
      <sheetData sheetId="4021">
        <row r="5">
          <cell r="E5">
            <v>1</v>
          </cell>
        </row>
      </sheetData>
      <sheetData sheetId="4022">
        <row r="5">
          <cell r="E5">
            <v>1</v>
          </cell>
        </row>
      </sheetData>
      <sheetData sheetId="4023">
        <row r="5">
          <cell r="E5">
            <v>1</v>
          </cell>
        </row>
      </sheetData>
      <sheetData sheetId="4024">
        <row r="5">
          <cell r="E5">
            <v>1</v>
          </cell>
        </row>
      </sheetData>
      <sheetData sheetId="4025">
        <row r="5">
          <cell r="E5">
            <v>1</v>
          </cell>
        </row>
      </sheetData>
      <sheetData sheetId="4026">
        <row r="5">
          <cell r="E5">
            <v>1</v>
          </cell>
        </row>
      </sheetData>
      <sheetData sheetId="4027">
        <row r="5">
          <cell r="E5">
            <v>1</v>
          </cell>
        </row>
      </sheetData>
      <sheetData sheetId="4028">
        <row r="5">
          <cell r="E5">
            <v>1</v>
          </cell>
        </row>
      </sheetData>
      <sheetData sheetId="4029">
        <row r="5">
          <cell r="E5">
            <v>1</v>
          </cell>
        </row>
      </sheetData>
      <sheetData sheetId="4030">
        <row r="5">
          <cell r="E5">
            <v>1</v>
          </cell>
        </row>
      </sheetData>
      <sheetData sheetId="4031">
        <row r="5">
          <cell r="E5">
            <v>1</v>
          </cell>
        </row>
      </sheetData>
      <sheetData sheetId="4032">
        <row r="5">
          <cell r="E5">
            <v>1</v>
          </cell>
        </row>
      </sheetData>
      <sheetData sheetId="4033">
        <row r="5">
          <cell r="E5">
            <v>1</v>
          </cell>
        </row>
      </sheetData>
      <sheetData sheetId="4034">
        <row r="5">
          <cell r="E5">
            <v>1</v>
          </cell>
        </row>
      </sheetData>
      <sheetData sheetId="4035">
        <row r="5">
          <cell r="E5">
            <v>1</v>
          </cell>
        </row>
      </sheetData>
      <sheetData sheetId="4036">
        <row r="5">
          <cell r="E5">
            <v>1</v>
          </cell>
        </row>
      </sheetData>
      <sheetData sheetId="4037">
        <row r="5">
          <cell r="E5">
            <v>1</v>
          </cell>
        </row>
      </sheetData>
      <sheetData sheetId="4038">
        <row r="5">
          <cell r="E5">
            <v>1</v>
          </cell>
        </row>
      </sheetData>
      <sheetData sheetId="4039">
        <row r="5">
          <cell r="E5">
            <v>1</v>
          </cell>
        </row>
      </sheetData>
      <sheetData sheetId="4040">
        <row r="5">
          <cell r="E5">
            <v>1</v>
          </cell>
        </row>
      </sheetData>
      <sheetData sheetId="4041">
        <row r="5">
          <cell r="E5">
            <v>1</v>
          </cell>
        </row>
      </sheetData>
      <sheetData sheetId="4042">
        <row r="5">
          <cell r="E5">
            <v>1</v>
          </cell>
        </row>
      </sheetData>
      <sheetData sheetId="4043">
        <row r="5">
          <cell r="E5">
            <v>1</v>
          </cell>
        </row>
      </sheetData>
      <sheetData sheetId="4044">
        <row r="5">
          <cell r="E5">
            <v>1</v>
          </cell>
        </row>
      </sheetData>
      <sheetData sheetId="4045">
        <row r="5">
          <cell r="E5">
            <v>1</v>
          </cell>
        </row>
      </sheetData>
      <sheetData sheetId="4046">
        <row r="5">
          <cell r="E5">
            <v>1</v>
          </cell>
        </row>
      </sheetData>
      <sheetData sheetId="4047">
        <row r="5">
          <cell r="E5">
            <v>1</v>
          </cell>
        </row>
      </sheetData>
      <sheetData sheetId="4048">
        <row r="5">
          <cell r="E5">
            <v>1</v>
          </cell>
        </row>
      </sheetData>
      <sheetData sheetId="4049">
        <row r="5">
          <cell r="E5">
            <v>1</v>
          </cell>
        </row>
      </sheetData>
      <sheetData sheetId="4050">
        <row r="5">
          <cell r="E5">
            <v>1</v>
          </cell>
        </row>
      </sheetData>
      <sheetData sheetId="4051">
        <row r="5">
          <cell r="E5">
            <v>1</v>
          </cell>
        </row>
      </sheetData>
      <sheetData sheetId="4052">
        <row r="5">
          <cell r="E5">
            <v>1</v>
          </cell>
        </row>
      </sheetData>
      <sheetData sheetId="4053">
        <row r="5">
          <cell r="E5">
            <v>1</v>
          </cell>
        </row>
      </sheetData>
      <sheetData sheetId="4054">
        <row r="5">
          <cell r="E5">
            <v>1</v>
          </cell>
        </row>
      </sheetData>
      <sheetData sheetId="4055">
        <row r="5">
          <cell r="E5">
            <v>1</v>
          </cell>
        </row>
      </sheetData>
      <sheetData sheetId="4056">
        <row r="5">
          <cell r="E5">
            <v>1</v>
          </cell>
        </row>
      </sheetData>
      <sheetData sheetId="4057">
        <row r="5">
          <cell r="E5">
            <v>1</v>
          </cell>
        </row>
      </sheetData>
      <sheetData sheetId="4058">
        <row r="5">
          <cell r="E5">
            <v>1</v>
          </cell>
        </row>
      </sheetData>
      <sheetData sheetId="4059"/>
      <sheetData sheetId="4060">
        <row r="5">
          <cell r="E5">
            <v>1</v>
          </cell>
        </row>
      </sheetData>
      <sheetData sheetId="4061">
        <row r="5">
          <cell r="E5">
            <v>1</v>
          </cell>
        </row>
      </sheetData>
      <sheetData sheetId="4062">
        <row r="5">
          <cell r="E5">
            <v>1</v>
          </cell>
        </row>
      </sheetData>
      <sheetData sheetId="4063">
        <row r="5">
          <cell r="E5">
            <v>1</v>
          </cell>
        </row>
      </sheetData>
      <sheetData sheetId="4064">
        <row r="5">
          <cell r="E5">
            <v>1</v>
          </cell>
        </row>
      </sheetData>
      <sheetData sheetId="4065">
        <row r="5">
          <cell r="E5">
            <v>1</v>
          </cell>
        </row>
      </sheetData>
      <sheetData sheetId="4066">
        <row r="5">
          <cell r="E5">
            <v>1</v>
          </cell>
        </row>
      </sheetData>
      <sheetData sheetId="4067">
        <row r="5">
          <cell r="E5">
            <v>1</v>
          </cell>
        </row>
      </sheetData>
      <sheetData sheetId="4068">
        <row r="5">
          <cell r="E5">
            <v>1</v>
          </cell>
        </row>
      </sheetData>
      <sheetData sheetId="4069">
        <row r="5">
          <cell r="E5">
            <v>1</v>
          </cell>
        </row>
      </sheetData>
      <sheetData sheetId="4070">
        <row r="5">
          <cell r="E5">
            <v>1</v>
          </cell>
        </row>
      </sheetData>
      <sheetData sheetId="4071">
        <row r="5">
          <cell r="E5">
            <v>1</v>
          </cell>
        </row>
      </sheetData>
      <sheetData sheetId="4072">
        <row r="5">
          <cell r="E5">
            <v>1</v>
          </cell>
        </row>
      </sheetData>
      <sheetData sheetId="4073">
        <row r="5">
          <cell r="E5">
            <v>1</v>
          </cell>
        </row>
      </sheetData>
      <sheetData sheetId="4074">
        <row r="5">
          <cell r="E5">
            <v>1</v>
          </cell>
        </row>
      </sheetData>
      <sheetData sheetId="4075">
        <row r="5">
          <cell r="E5">
            <v>1</v>
          </cell>
        </row>
      </sheetData>
      <sheetData sheetId="4076">
        <row r="5">
          <cell r="E5">
            <v>1</v>
          </cell>
        </row>
      </sheetData>
      <sheetData sheetId="4077">
        <row r="5">
          <cell r="E5">
            <v>1</v>
          </cell>
        </row>
      </sheetData>
      <sheetData sheetId="4078">
        <row r="5">
          <cell r="E5">
            <v>1</v>
          </cell>
        </row>
      </sheetData>
      <sheetData sheetId="4079">
        <row r="5">
          <cell r="E5">
            <v>1</v>
          </cell>
        </row>
      </sheetData>
      <sheetData sheetId="4080">
        <row r="5">
          <cell r="E5">
            <v>1</v>
          </cell>
        </row>
      </sheetData>
      <sheetData sheetId="4081">
        <row r="5">
          <cell r="E5">
            <v>1</v>
          </cell>
        </row>
      </sheetData>
      <sheetData sheetId="4082">
        <row r="5">
          <cell r="E5">
            <v>1</v>
          </cell>
        </row>
      </sheetData>
      <sheetData sheetId="4083">
        <row r="5">
          <cell r="E5">
            <v>1</v>
          </cell>
        </row>
      </sheetData>
      <sheetData sheetId="4084">
        <row r="5">
          <cell r="E5">
            <v>1</v>
          </cell>
        </row>
      </sheetData>
      <sheetData sheetId="4085">
        <row r="5">
          <cell r="E5">
            <v>1</v>
          </cell>
        </row>
      </sheetData>
      <sheetData sheetId="4086">
        <row r="5">
          <cell r="E5">
            <v>1</v>
          </cell>
        </row>
      </sheetData>
      <sheetData sheetId="4087">
        <row r="5">
          <cell r="E5">
            <v>1</v>
          </cell>
        </row>
      </sheetData>
      <sheetData sheetId="4088">
        <row r="5">
          <cell r="E5">
            <v>1</v>
          </cell>
        </row>
      </sheetData>
      <sheetData sheetId="4089">
        <row r="5">
          <cell r="E5">
            <v>1</v>
          </cell>
        </row>
      </sheetData>
      <sheetData sheetId="4090">
        <row r="5">
          <cell r="E5">
            <v>1</v>
          </cell>
        </row>
      </sheetData>
      <sheetData sheetId="4091">
        <row r="5">
          <cell r="E5">
            <v>1</v>
          </cell>
        </row>
      </sheetData>
      <sheetData sheetId="4092">
        <row r="5">
          <cell r="E5">
            <v>1</v>
          </cell>
        </row>
      </sheetData>
      <sheetData sheetId="4093">
        <row r="5">
          <cell r="E5">
            <v>1</v>
          </cell>
        </row>
      </sheetData>
      <sheetData sheetId="4094">
        <row r="5">
          <cell r="E5">
            <v>1</v>
          </cell>
        </row>
      </sheetData>
      <sheetData sheetId="4095">
        <row r="5">
          <cell r="E5">
            <v>1</v>
          </cell>
        </row>
      </sheetData>
      <sheetData sheetId="4096">
        <row r="5">
          <cell r="E5">
            <v>1</v>
          </cell>
        </row>
      </sheetData>
      <sheetData sheetId="4097">
        <row r="5">
          <cell r="E5">
            <v>1</v>
          </cell>
        </row>
      </sheetData>
      <sheetData sheetId="4098">
        <row r="5">
          <cell r="E5">
            <v>1</v>
          </cell>
        </row>
      </sheetData>
      <sheetData sheetId="4099">
        <row r="5">
          <cell r="E5">
            <v>1</v>
          </cell>
        </row>
      </sheetData>
      <sheetData sheetId="4100">
        <row r="5">
          <cell r="E5">
            <v>1</v>
          </cell>
        </row>
      </sheetData>
      <sheetData sheetId="4101">
        <row r="5">
          <cell r="E5">
            <v>1</v>
          </cell>
        </row>
      </sheetData>
      <sheetData sheetId="4102">
        <row r="5">
          <cell r="E5">
            <v>1</v>
          </cell>
        </row>
      </sheetData>
      <sheetData sheetId="4103">
        <row r="5">
          <cell r="E5">
            <v>1</v>
          </cell>
        </row>
      </sheetData>
      <sheetData sheetId="4104">
        <row r="5">
          <cell r="E5">
            <v>1</v>
          </cell>
        </row>
      </sheetData>
      <sheetData sheetId="4105">
        <row r="5">
          <cell r="E5">
            <v>1</v>
          </cell>
        </row>
      </sheetData>
      <sheetData sheetId="4106">
        <row r="5">
          <cell r="E5">
            <v>1</v>
          </cell>
        </row>
      </sheetData>
      <sheetData sheetId="4107">
        <row r="5">
          <cell r="E5">
            <v>1</v>
          </cell>
        </row>
      </sheetData>
      <sheetData sheetId="4108">
        <row r="5">
          <cell r="E5">
            <v>1</v>
          </cell>
        </row>
      </sheetData>
      <sheetData sheetId="4109">
        <row r="5">
          <cell r="E5">
            <v>1</v>
          </cell>
        </row>
      </sheetData>
      <sheetData sheetId="4110">
        <row r="5">
          <cell r="E5">
            <v>1</v>
          </cell>
        </row>
      </sheetData>
      <sheetData sheetId="4111">
        <row r="5">
          <cell r="E5">
            <v>1</v>
          </cell>
        </row>
      </sheetData>
      <sheetData sheetId="4112">
        <row r="5">
          <cell r="E5">
            <v>1</v>
          </cell>
        </row>
      </sheetData>
      <sheetData sheetId="4113">
        <row r="5">
          <cell r="E5">
            <v>1</v>
          </cell>
        </row>
      </sheetData>
      <sheetData sheetId="4114">
        <row r="5">
          <cell r="E5">
            <v>1</v>
          </cell>
        </row>
      </sheetData>
      <sheetData sheetId="4115">
        <row r="5">
          <cell r="E5">
            <v>1</v>
          </cell>
        </row>
      </sheetData>
      <sheetData sheetId="4116">
        <row r="5">
          <cell r="E5">
            <v>1</v>
          </cell>
        </row>
      </sheetData>
      <sheetData sheetId="4117">
        <row r="5">
          <cell r="E5">
            <v>1</v>
          </cell>
        </row>
      </sheetData>
      <sheetData sheetId="4118">
        <row r="5">
          <cell r="E5">
            <v>1</v>
          </cell>
        </row>
      </sheetData>
      <sheetData sheetId="4119">
        <row r="5">
          <cell r="E5">
            <v>1</v>
          </cell>
        </row>
      </sheetData>
      <sheetData sheetId="4120">
        <row r="5">
          <cell r="E5">
            <v>1</v>
          </cell>
        </row>
      </sheetData>
      <sheetData sheetId="4121">
        <row r="5">
          <cell r="E5">
            <v>1</v>
          </cell>
        </row>
      </sheetData>
      <sheetData sheetId="4122">
        <row r="5">
          <cell r="E5">
            <v>1</v>
          </cell>
        </row>
      </sheetData>
      <sheetData sheetId="4123">
        <row r="5">
          <cell r="E5">
            <v>1</v>
          </cell>
        </row>
      </sheetData>
      <sheetData sheetId="4124">
        <row r="5">
          <cell r="E5">
            <v>1</v>
          </cell>
        </row>
      </sheetData>
      <sheetData sheetId="4125">
        <row r="5">
          <cell r="E5">
            <v>1</v>
          </cell>
        </row>
      </sheetData>
      <sheetData sheetId="4126">
        <row r="5">
          <cell r="E5">
            <v>1</v>
          </cell>
        </row>
      </sheetData>
      <sheetData sheetId="4127">
        <row r="5">
          <cell r="E5">
            <v>1</v>
          </cell>
        </row>
      </sheetData>
      <sheetData sheetId="4128">
        <row r="5">
          <cell r="E5">
            <v>1</v>
          </cell>
        </row>
      </sheetData>
      <sheetData sheetId="4129">
        <row r="5">
          <cell r="E5">
            <v>1</v>
          </cell>
        </row>
      </sheetData>
      <sheetData sheetId="4130">
        <row r="5">
          <cell r="E5">
            <v>1</v>
          </cell>
        </row>
      </sheetData>
      <sheetData sheetId="4131">
        <row r="5">
          <cell r="E5">
            <v>1</v>
          </cell>
        </row>
      </sheetData>
      <sheetData sheetId="4132">
        <row r="5">
          <cell r="E5">
            <v>1</v>
          </cell>
        </row>
      </sheetData>
      <sheetData sheetId="4133">
        <row r="5">
          <cell r="E5">
            <v>1</v>
          </cell>
        </row>
      </sheetData>
      <sheetData sheetId="4134">
        <row r="5">
          <cell r="E5">
            <v>1</v>
          </cell>
        </row>
      </sheetData>
      <sheetData sheetId="4135">
        <row r="5">
          <cell r="E5">
            <v>1</v>
          </cell>
        </row>
      </sheetData>
      <sheetData sheetId="4136">
        <row r="5">
          <cell r="E5">
            <v>1</v>
          </cell>
        </row>
      </sheetData>
      <sheetData sheetId="4137">
        <row r="5">
          <cell r="E5">
            <v>1</v>
          </cell>
        </row>
      </sheetData>
      <sheetData sheetId="4138">
        <row r="5">
          <cell r="E5">
            <v>1</v>
          </cell>
        </row>
      </sheetData>
      <sheetData sheetId="4139">
        <row r="5">
          <cell r="E5">
            <v>1</v>
          </cell>
        </row>
      </sheetData>
      <sheetData sheetId="4140">
        <row r="5">
          <cell r="E5">
            <v>1</v>
          </cell>
        </row>
      </sheetData>
      <sheetData sheetId="4141">
        <row r="5">
          <cell r="E5">
            <v>1</v>
          </cell>
        </row>
      </sheetData>
      <sheetData sheetId="4142">
        <row r="5">
          <cell r="E5">
            <v>1</v>
          </cell>
        </row>
      </sheetData>
      <sheetData sheetId="4143">
        <row r="5">
          <cell r="E5">
            <v>1</v>
          </cell>
        </row>
      </sheetData>
      <sheetData sheetId="4144">
        <row r="5">
          <cell r="E5">
            <v>1</v>
          </cell>
        </row>
      </sheetData>
      <sheetData sheetId="4145">
        <row r="5">
          <cell r="E5">
            <v>1</v>
          </cell>
        </row>
      </sheetData>
      <sheetData sheetId="4146">
        <row r="5">
          <cell r="E5">
            <v>1</v>
          </cell>
        </row>
      </sheetData>
      <sheetData sheetId="4147">
        <row r="5">
          <cell r="E5">
            <v>1</v>
          </cell>
        </row>
      </sheetData>
      <sheetData sheetId="4148">
        <row r="5">
          <cell r="E5">
            <v>1</v>
          </cell>
        </row>
      </sheetData>
      <sheetData sheetId="4149">
        <row r="5">
          <cell r="E5">
            <v>1</v>
          </cell>
        </row>
      </sheetData>
      <sheetData sheetId="4150">
        <row r="5">
          <cell r="E5">
            <v>1</v>
          </cell>
        </row>
      </sheetData>
      <sheetData sheetId="4151">
        <row r="5">
          <cell r="E5">
            <v>1</v>
          </cell>
        </row>
      </sheetData>
      <sheetData sheetId="4152">
        <row r="5">
          <cell r="E5">
            <v>1</v>
          </cell>
        </row>
      </sheetData>
      <sheetData sheetId="4153">
        <row r="5">
          <cell r="E5">
            <v>1</v>
          </cell>
        </row>
      </sheetData>
      <sheetData sheetId="4154">
        <row r="5">
          <cell r="E5">
            <v>1</v>
          </cell>
        </row>
      </sheetData>
      <sheetData sheetId="4155">
        <row r="5">
          <cell r="E5">
            <v>1</v>
          </cell>
        </row>
      </sheetData>
      <sheetData sheetId="4156">
        <row r="5">
          <cell r="E5">
            <v>1</v>
          </cell>
        </row>
      </sheetData>
      <sheetData sheetId="4157">
        <row r="5">
          <cell r="E5">
            <v>1</v>
          </cell>
        </row>
      </sheetData>
      <sheetData sheetId="4158">
        <row r="5">
          <cell r="E5">
            <v>1</v>
          </cell>
        </row>
      </sheetData>
      <sheetData sheetId="4159">
        <row r="5">
          <cell r="E5">
            <v>1</v>
          </cell>
        </row>
      </sheetData>
      <sheetData sheetId="4160">
        <row r="5">
          <cell r="E5">
            <v>1</v>
          </cell>
        </row>
      </sheetData>
      <sheetData sheetId="4161">
        <row r="5">
          <cell r="E5">
            <v>1</v>
          </cell>
        </row>
      </sheetData>
      <sheetData sheetId="4162">
        <row r="5">
          <cell r="E5">
            <v>1</v>
          </cell>
        </row>
      </sheetData>
      <sheetData sheetId="4163">
        <row r="5">
          <cell r="E5">
            <v>1</v>
          </cell>
        </row>
      </sheetData>
      <sheetData sheetId="4164">
        <row r="5">
          <cell r="E5">
            <v>1</v>
          </cell>
        </row>
      </sheetData>
      <sheetData sheetId="4165">
        <row r="5">
          <cell r="E5">
            <v>1</v>
          </cell>
        </row>
      </sheetData>
      <sheetData sheetId="4166">
        <row r="5">
          <cell r="E5">
            <v>1</v>
          </cell>
        </row>
      </sheetData>
      <sheetData sheetId="4167">
        <row r="5">
          <cell r="E5">
            <v>1</v>
          </cell>
        </row>
      </sheetData>
      <sheetData sheetId="4168">
        <row r="5">
          <cell r="E5">
            <v>1</v>
          </cell>
        </row>
      </sheetData>
      <sheetData sheetId="4169">
        <row r="5">
          <cell r="E5">
            <v>1</v>
          </cell>
        </row>
      </sheetData>
      <sheetData sheetId="4170">
        <row r="5">
          <cell r="E5">
            <v>1</v>
          </cell>
        </row>
      </sheetData>
      <sheetData sheetId="4171">
        <row r="5">
          <cell r="E5">
            <v>1</v>
          </cell>
        </row>
      </sheetData>
      <sheetData sheetId="4172">
        <row r="5">
          <cell r="E5">
            <v>1</v>
          </cell>
        </row>
      </sheetData>
      <sheetData sheetId="4173">
        <row r="5">
          <cell r="E5">
            <v>1</v>
          </cell>
        </row>
      </sheetData>
      <sheetData sheetId="4174">
        <row r="5">
          <cell r="E5">
            <v>1</v>
          </cell>
        </row>
      </sheetData>
      <sheetData sheetId="4175">
        <row r="5">
          <cell r="E5">
            <v>1</v>
          </cell>
        </row>
      </sheetData>
      <sheetData sheetId="4176">
        <row r="5">
          <cell r="E5">
            <v>1</v>
          </cell>
        </row>
      </sheetData>
      <sheetData sheetId="4177">
        <row r="5">
          <cell r="E5">
            <v>1</v>
          </cell>
        </row>
      </sheetData>
      <sheetData sheetId="4178">
        <row r="5">
          <cell r="E5">
            <v>1</v>
          </cell>
        </row>
      </sheetData>
      <sheetData sheetId="4179">
        <row r="5">
          <cell r="E5">
            <v>1</v>
          </cell>
        </row>
      </sheetData>
      <sheetData sheetId="4180">
        <row r="5">
          <cell r="E5">
            <v>1</v>
          </cell>
        </row>
      </sheetData>
      <sheetData sheetId="4181">
        <row r="5">
          <cell r="E5">
            <v>1</v>
          </cell>
        </row>
      </sheetData>
      <sheetData sheetId="4182">
        <row r="5">
          <cell r="E5">
            <v>1</v>
          </cell>
        </row>
      </sheetData>
      <sheetData sheetId="4183">
        <row r="5">
          <cell r="E5">
            <v>1</v>
          </cell>
        </row>
      </sheetData>
      <sheetData sheetId="4184">
        <row r="5">
          <cell r="E5">
            <v>1</v>
          </cell>
        </row>
      </sheetData>
      <sheetData sheetId="4185">
        <row r="5">
          <cell r="E5">
            <v>1</v>
          </cell>
        </row>
      </sheetData>
      <sheetData sheetId="4186">
        <row r="5">
          <cell r="E5">
            <v>1</v>
          </cell>
        </row>
      </sheetData>
      <sheetData sheetId="4187">
        <row r="5">
          <cell r="E5">
            <v>1</v>
          </cell>
        </row>
      </sheetData>
      <sheetData sheetId="4188">
        <row r="5">
          <cell r="E5">
            <v>1</v>
          </cell>
        </row>
      </sheetData>
      <sheetData sheetId="4189">
        <row r="5">
          <cell r="E5">
            <v>1</v>
          </cell>
        </row>
      </sheetData>
      <sheetData sheetId="4190">
        <row r="5">
          <cell r="E5">
            <v>1</v>
          </cell>
        </row>
      </sheetData>
      <sheetData sheetId="4191">
        <row r="5">
          <cell r="E5">
            <v>1</v>
          </cell>
        </row>
      </sheetData>
      <sheetData sheetId="4192">
        <row r="5">
          <cell r="E5">
            <v>1</v>
          </cell>
        </row>
      </sheetData>
      <sheetData sheetId="4193">
        <row r="5">
          <cell r="E5">
            <v>1</v>
          </cell>
        </row>
      </sheetData>
      <sheetData sheetId="4194">
        <row r="5">
          <cell r="E5">
            <v>1</v>
          </cell>
        </row>
      </sheetData>
      <sheetData sheetId="4195">
        <row r="5">
          <cell r="E5">
            <v>1</v>
          </cell>
        </row>
      </sheetData>
      <sheetData sheetId="4196">
        <row r="5">
          <cell r="E5">
            <v>1</v>
          </cell>
        </row>
      </sheetData>
      <sheetData sheetId="4197">
        <row r="5">
          <cell r="E5">
            <v>1</v>
          </cell>
        </row>
      </sheetData>
      <sheetData sheetId="4198">
        <row r="5">
          <cell r="E5">
            <v>1</v>
          </cell>
        </row>
      </sheetData>
      <sheetData sheetId="4199">
        <row r="5">
          <cell r="E5">
            <v>1</v>
          </cell>
        </row>
      </sheetData>
      <sheetData sheetId="4200">
        <row r="5">
          <cell r="E5">
            <v>1</v>
          </cell>
        </row>
      </sheetData>
      <sheetData sheetId="4201">
        <row r="5">
          <cell r="E5">
            <v>1</v>
          </cell>
        </row>
      </sheetData>
      <sheetData sheetId="4202">
        <row r="5">
          <cell r="E5">
            <v>1</v>
          </cell>
        </row>
      </sheetData>
      <sheetData sheetId="4203">
        <row r="5">
          <cell r="E5">
            <v>1</v>
          </cell>
        </row>
      </sheetData>
      <sheetData sheetId="4204">
        <row r="5">
          <cell r="E5">
            <v>1</v>
          </cell>
        </row>
      </sheetData>
      <sheetData sheetId="4205">
        <row r="5">
          <cell r="E5">
            <v>1</v>
          </cell>
        </row>
      </sheetData>
      <sheetData sheetId="4206">
        <row r="5">
          <cell r="E5">
            <v>1</v>
          </cell>
        </row>
      </sheetData>
      <sheetData sheetId="4207">
        <row r="5">
          <cell r="E5">
            <v>1</v>
          </cell>
        </row>
      </sheetData>
      <sheetData sheetId="4208">
        <row r="5">
          <cell r="E5">
            <v>1</v>
          </cell>
        </row>
      </sheetData>
      <sheetData sheetId="4209">
        <row r="5">
          <cell r="E5">
            <v>1</v>
          </cell>
        </row>
      </sheetData>
      <sheetData sheetId="4210">
        <row r="5">
          <cell r="E5">
            <v>1</v>
          </cell>
        </row>
      </sheetData>
      <sheetData sheetId="4211">
        <row r="5">
          <cell r="E5">
            <v>1</v>
          </cell>
        </row>
      </sheetData>
      <sheetData sheetId="4212">
        <row r="5">
          <cell r="E5">
            <v>1</v>
          </cell>
        </row>
      </sheetData>
      <sheetData sheetId="4213">
        <row r="5">
          <cell r="E5">
            <v>1</v>
          </cell>
        </row>
      </sheetData>
      <sheetData sheetId="4214">
        <row r="5">
          <cell r="E5">
            <v>1</v>
          </cell>
        </row>
      </sheetData>
      <sheetData sheetId="4215">
        <row r="5">
          <cell r="E5">
            <v>1</v>
          </cell>
        </row>
      </sheetData>
      <sheetData sheetId="4216">
        <row r="5">
          <cell r="E5">
            <v>1</v>
          </cell>
        </row>
      </sheetData>
      <sheetData sheetId="4217">
        <row r="5">
          <cell r="E5">
            <v>1</v>
          </cell>
        </row>
      </sheetData>
      <sheetData sheetId="4218">
        <row r="5">
          <cell r="E5">
            <v>1</v>
          </cell>
        </row>
      </sheetData>
      <sheetData sheetId="4219">
        <row r="5">
          <cell r="E5">
            <v>1</v>
          </cell>
        </row>
      </sheetData>
      <sheetData sheetId="4220">
        <row r="5">
          <cell r="E5">
            <v>1</v>
          </cell>
        </row>
      </sheetData>
      <sheetData sheetId="4221">
        <row r="5">
          <cell r="E5">
            <v>1</v>
          </cell>
        </row>
      </sheetData>
      <sheetData sheetId="4222">
        <row r="5">
          <cell r="E5">
            <v>1</v>
          </cell>
        </row>
      </sheetData>
      <sheetData sheetId="4223">
        <row r="5">
          <cell r="E5">
            <v>1</v>
          </cell>
        </row>
      </sheetData>
      <sheetData sheetId="4224">
        <row r="5">
          <cell r="E5">
            <v>1</v>
          </cell>
        </row>
      </sheetData>
      <sheetData sheetId="4225">
        <row r="5">
          <cell r="E5">
            <v>1</v>
          </cell>
        </row>
      </sheetData>
      <sheetData sheetId="4226">
        <row r="5">
          <cell r="E5">
            <v>1</v>
          </cell>
        </row>
      </sheetData>
      <sheetData sheetId="4227">
        <row r="5">
          <cell r="E5">
            <v>1</v>
          </cell>
        </row>
      </sheetData>
      <sheetData sheetId="4228">
        <row r="5">
          <cell r="E5">
            <v>1</v>
          </cell>
        </row>
      </sheetData>
      <sheetData sheetId="4229">
        <row r="5">
          <cell r="E5">
            <v>1</v>
          </cell>
        </row>
      </sheetData>
      <sheetData sheetId="4230">
        <row r="5">
          <cell r="E5">
            <v>1</v>
          </cell>
        </row>
      </sheetData>
      <sheetData sheetId="4231">
        <row r="5">
          <cell r="E5">
            <v>1</v>
          </cell>
        </row>
      </sheetData>
      <sheetData sheetId="4232">
        <row r="5">
          <cell r="E5">
            <v>1</v>
          </cell>
        </row>
      </sheetData>
      <sheetData sheetId="4233">
        <row r="5">
          <cell r="E5">
            <v>1</v>
          </cell>
        </row>
      </sheetData>
      <sheetData sheetId="4234">
        <row r="5">
          <cell r="E5">
            <v>1</v>
          </cell>
        </row>
      </sheetData>
      <sheetData sheetId="4235">
        <row r="5">
          <cell r="E5">
            <v>1</v>
          </cell>
        </row>
      </sheetData>
      <sheetData sheetId="4236">
        <row r="5">
          <cell r="E5">
            <v>1</v>
          </cell>
        </row>
      </sheetData>
      <sheetData sheetId="4237">
        <row r="5">
          <cell r="E5">
            <v>1</v>
          </cell>
        </row>
      </sheetData>
      <sheetData sheetId="4238">
        <row r="5">
          <cell r="E5">
            <v>1</v>
          </cell>
        </row>
      </sheetData>
      <sheetData sheetId="4239">
        <row r="5">
          <cell r="E5">
            <v>1</v>
          </cell>
        </row>
      </sheetData>
      <sheetData sheetId="4240">
        <row r="5">
          <cell r="E5">
            <v>1</v>
          </cell>
        </row>
      </sheetData>
      <sheetData sheetId="4241">
        <row r="5">
          <cell r="E5">
            <v>1</v>
          </cell>
        </row>
      </sheetData>
      <sheetData sheetId="4242">
        <row r="5">
          <cell r="E5">
            <v>1</v>
          </cell>
        </row>
      </sheetData>
      <sheetData sheetId="4243">
        <row r="5">
          <cell r="E5">
            <v>1</v>
          </cell>
        </row>
      </sheetData>
      <sheetData sheetId="4244">
        <row r="5">
          <cell r="E5">
            <v>1</v>
          </cell>
        </row>
      </sheetData>
      <sheetData sheetId="4245">
        <row r="5">
          <cell r="E5">
            <v>1</v>
          </cell>
        </row>
      </sheetData>
      <sheetData sheetId="4246">
        <row r="5">
          <cell r="E5">
            <v>1</v>
          </cell>
        </row>
      </sheetData>
      <sheetData sheetId="4247">
        <row r="5">
          <cell r="E5">
            <v>1</v>
          </cell>
        </row>
      </sheetData>
      <sheetData sheetId="4248">
        <row r="5">
          <cell r="E5">
            <v>1</v>
          </cell>
        </row>
      </sheetData>
      <sheetData sheetId="4249">
        <row r="5">
          <cell r="E5">
            <v>1</v>
          </cell>
        </row>
      </sheetData>
      <sheetData sheetId="4250">
        <row r="5">
          <cell r="E5">
            <v>1</v>
          </cell>
        </row>
      </sheetData>
      <sheetData sheetId="4251">
        <row r="5">
          <cell r="E5">
            <v>1</v>
          </cell>
        </row>
      </sheetData>
      <sheetData sheetId="4252">
        <row r="5">
          <cell r="E5">
            <v>1</v>
          </cell>
        </row>
      </sheetData>
      <sheetData sheetId="4253">
        <row r="5">
          <cell r="E5">
            <v>1</v>
          </cell>
        </row>
      </sheetData>
      <sheetData sheetId="4254">
        <row r="5">
          <cell r="E5">
            <v>1</v>
          </cell>
        </row>
      </sheetData>
      <sheetData sheetId="4255">
        <row r="5">
          <cell r="E5">
            <v>1</v>
          </cell>
        </row>
      </sheetData>
      <sheetData sheetId="4256">
        <row r="5">
          <cell r="E5">
            <v>1</v>
          </cell>
        </row>
      </sheetData>
      <sheetData sheetId="4257">
        <row r="5">
          <cell r="E5">
            <v>1</v>
          </cell>
        </row>
      </sheetData>
      <sheetData sheetId="4258">
        <row r="5">
          <cell r="E5">
            <v>1</v>
          </cell>
        </row>
      </sheetData>
      <sheetData sheetId="4259">
        <row r="5">
          <cell r="E5">
            <v>1</v>
          </cell>
        </row>
      </sheetData>
      <sheetData sheetId="4260">
        <row r="5">
          <cell r="E5">
            <v>1</v>
          </cell>
        </row>
      </sheetData>
      <sheetData sheetId="4261">
        <row r="5">
          <cell r="E5">
            <v>1</v>
          </cell>
        </row>
      </sheetData>
      <sheetData sheetId="4262">
        <row r="5">
          <cell r="E5">
            <v>1</v>
          </cell>
        </row>
      </sheetData>
      <sheetData sheetId="4263">
        <row r="5">
          <cell r="E5">
            <v>1</v>
          </cell>
        </row>
      </sheetData>
      <sheetData sheetId="4264">
        <row r="5">
          <cell r="E5">
            <v>1</v>
          </cell>
        </row>
      </sheetData>
      <sheetData sheetId="4265">
        <row r="5">
          <cell r="E5">
            <v>1</v>
          </cell>
        </row>
      </sheetData>
      <sheetData sheetId="4266">
        <row r="5">
          <cell r="E5">
            <v>1</v>
          </cell>
        </row>
      </sheetData>
      <sheetData sheetId="4267">
        <row r="5">
          <cell r="E5">
            <v>1</v>
          </cell>
        </row>
      </sheetData>
      <sheetData sheetId="4268">
        <row r="5">
          <cell r="E5">
            <v>1</v>
          </cell>
        </row>
      </sheetData>
      <sheetData sheetId="4269">
        <row r="5">
          <cell r="E5">
            <v>1</v>
          </cell>
        </row>
      </sheetData>
      <sheetData sheetId="4270">
        <row r="5">
          <cell r="E5">
            <v>1</v>
          </cell>
        </row>
      </sheetData>
      <sheetData sheetId="4271">
        <row r="5">
          <cell r="E5">
            <v>1</v>
          </cell>
        </row>
      </sheetData>
      <sheetData sheetId="4272">
        <row r="5">
          <cell r="E5">
            <v>1</v>
          </cell>
        </row>
      </sheetData>
      <sheetData sheetId="4273">
        <row r="5">
          <cell r="E5">
            <v>1</v>
          </cell>
        </row>
      </sheetData>
      <sheetData sheetId="4274">
        <row r="5">
          <cell r="E5">
            <v>1</v>
          </cell>
        </row>
      </sheetData>
      <sheetData sheetId="4275">
        <row r="5">
          <cell r="E5">
            <v>1</v>
          </cell>
        </row>
      </sheetData>
      <sheetData sheetId="4276">
        <row r="5">
          <cell r="E5">
            <v>1</v>
          </cell>
        </row>
      </sheetData>
      <sheetData sheetId="4277">
        <row r="5">
          <cell r="E5">
            <v>1</v>
          </cell>
        </row>
      </sheetData>
      <sheetData sheetId="4278">
        <row r="5">
          <cell r="E5">
            <v>1</v>
          </cell>
        </row>
      </sheetData>
      <sheetData sheetId="4279">
        <row r="5">
          <cell r="E5">
            <v>1</v>
          </cell>
        </row>
      </sheetData>
      <sheetData sheetId="4280">
        <row r="5">
          <cell r="E5">
            <v>1</v>
          </cell>
        </row>
      </sheetData>
      <sheetData sheetId="4281">
        <row r="5">
          <cell r="E5">
            <v>1</v>
          </cell>
        </row>
      </sheetData>
      <sheetData sheetId="4282">
        <row r="5">
          <cell r="E5">
            <v>1</v>
          </cell>
        </row>
      </sheetData>
      <sheetData sheetId="4283">
        <row r="5">
          <cell r="E5">
            <v>1</v>
          </cell>
        </row>
      </sheetData>
      <sheetData sheetId="4284">
        <row r="5">
          <cell r="E5">
            <v>1</v>
          </cell>
        </row>
      </sheetData>
      <sheetData sheetId="4285">
        <row r="5">
          <cell r="E5">
            <v>1</v>
          </cell>
        </row>
      </sheetData>
      <sheetData sheetId="4286">
        <row r="5">
          <cell r="E5">
            <v>1</v>
          </cell>
        </row>
      </sheetData>
      <sheetData sheetId="4287">
        <row r="5">
          <cell r="E5">
            <v>1</v>
          </cell>
        </row>
      </sheetData>
      <sheetData sheetId="4288">
        <row r="5">
          <cell r="E5">
            <v>1</v>
          </cell>
        </row>
      </sheetData>
      <sheetData sheetId="4289">
        <row r="5">
          <cell r="E5">
            <v>1</v>
          </cell>
        </row>
      </sheetData>
      <sheetData sheetId="4290">
        <row r="5">
          <cell r="E5">
            <v>1</v>
          </cell>
        </row>
      </sheetData>
      <sheetData sheetId="4291">
        <row r="5">
          <cell r="E5">
            <v>1</v>
          </cell>
        </row>
      </sheetData>
      <sheetData sheetId="4292">
        <row r="5">
          <cell r="E5">
            <v>1</v>
          </cell>
        </row>
      </sheetData>
      <sheetData sheetId="4293">
        <row r="5">
          <cell r="E5">
            <v>1</v>
          </cell>
        </row>
      </sheetData>
      <sheetData sheetId="4294">
        <row r="5">
          <cell r="E5">
            <v>1</v>
          </cell>
        </row>
      </sheetData>
      <sheetData sheetId="4295">
        <row r="5">
          <cell r="E5">
            <v>1</v>
          </cell>
        </row>
      </sheetData>
      <sheetData sheetId="4296">
        <row r="5">
          <cell r="E5">
            <v>1</v>
          </cell>
        </row>
      </sheetData>
      <sheetData sheetId="4297">
        <row r="5">
          <cell r="E5">
            <v>1</v>
          </cell>
        </row>
      </sheetData>
      <sheetData sheetId="4298">
        <row r="5">
          <cell r="E5">
            <v>1</v>
          </cell>
        </row>
      </sheetData>
      <sheetData sheetId="4299">
        <row r="5">
          <cell r="E5">
            <v>1</v>
          </cell>
        </row>
      </sheetData>
      <sheetData sheetId="4300">
        <row r="5">
          <cell r="E5">
            <v>1</v>
          </cell>
        </row>
      </sheetData>
      <sheetData sheetId="4301">
        <row r="5">
          <cell r="E5">
            <v>1</v>
          </cell>
        </row>
      </sheetData>
      <sheetData sheetId="4302">
        <row r="5">
          <cell r="E5">
            <v>1</v>
          </cell>
        </row>
      </sheetData>
      <sheetData sheetId="4303">
        <row r="5">
          <cell r="E5">
            <v>1</v>
          </cell>
        </row>
      </sheetData>
      <sheetData sheetId="4304">
        <row r="5">
          <cell r="E5">
            <v>1</v>
          </cell>
        </row>
      </sheetData>
      <sheetData sheetId="4305">
        <row r="5">
          <cell r="E5">
            <v>1</v>
          </cell>
        </row>
      </sheetData>
      <sheetData sheetId="4306">
        <row r="5">
          <cell r="E5">
            <v>1</v>
          </cell>
        </row>
      </sheetData>
      <sheetData sheetId="4307">
        <row r="5">
          <cell r="E5">
            <v>1</v>
          </cell>
        </row>
      </sheetData>
      <sheetData sheetId="4308">
        <row r="5">
          <cell r="E5">
            <v>1</v>
          </cell>
        </row>
      </sheetData>
      <sheetData sheetId="4309">
        <row r="5">
          <cell r="E5">
            <v>1</v>
          </cell>
        </row>
      </sheetData>
      <sheetData sheetId="4310">
        <row r="5">
          <cell r="E5">
            <v>1</v>
          </cell>
        </row>
      </sheetData>
      <sheetData sheetId="4311">
        <row r="5">
          <cell r="E5">
            <v>1</v>
          </cell>
        </row>
      </sheetData>
      <sheetData sheetId="4312">
        <row r="5">
          <cell r="E5">
            <v>1</v>
          </cell>
        </row>
      </sheetData>
      <sheetData sheetId="4313">
        <row r="5">
          <cell r="E5">
            <v>1</v>
          </cell>
        </row>
      </sheetData>
      <sheetData sheetId="4314">
        <row r="5">
          <cell r="E5">
            <v>1</v>
          </cell>
        </row>
      </sheetData>
      <sheetData sheetId="4315">
        <row r="5">
          <cell r="E5">
            <v>1</v>
          </cell>
        </row>
      </sheetData>
      <sheetData sheetId="4316">
        <row r="5">
          <cell r="E5">
            <v>1</v>
          </cell>
        </row>
      </sheetData>
      <sheetData sheetId="4317">
        <row r="5">
          <cell r="E5">
            <v>1</v>
          </cell>
        </row>
      </sheetData>
      <sheetData sheetId="4318">
        <row r="5">
          <cell r="E5">
            <v>1</v>
          </cell>
        </row>
      </sheetData>
      <sheetData sheetId="4319">
        <row r="5">
          <cell r="E5">
            <v>1</v>
          </cell>
        </row>
      </sheetData>
      <sheetData sheetId="4320">
        <row r="5">
          <cell r="E5">
            <v>1</v>
          </cell>
        </row>
      </sheetData>
      <sheetData sheetId="4321">
        <row r="5">
          <cell r="E5">
            <v>1</v>
          </cell>
        </row>
      </sheetData>
      <sheetData sheetId="4322">
        <row r="5">
          <cell r="E5">
            <v>1</v>
          </cell>
        </row>
      </sheetData>
      <sheetData sheetId="4323">
        <row r="5">
          <cell r="E5">
            <v>1</v>
          </cell>
        </row>
      </sheetData>
      <sheetData sheetId="4324">
        <row r="5">
          <cell r="E5">
            <v>1</v>
          </cell>
        </row>
      </sheetData>
      <sheetData sheetId="4325">
        <row r="5">
          <cell r="E5">
            <v>1</v>
          </cell>
        </row>
      </sheetData>
      <sheetData sheetId="4326">
        <row r="5">
          <cell r="E5">
            <v>1</v>
          </cell>
        </row>
      </sheetData>
      <sheetData sheetId="4327">
        <row r="5">
          <cell r="E5">
            <v>1</v>
          </cell>
        </row>
      </sheetData>
      <sheetData sheetId="4328">
        <row r="5">
          <cell r="E5">
            <v>1</v>
          </cell>
        </row>
      </sheetData>
      <sheetData sheetId="4329">
        <row r="5">
          <cell r="E5">
            <v>1</v>
          </cell>
        </row>
      </sheetData>
      <sheetData sheetId="4330">
        <row r="5">
          <cell r="E5">
            <v>1</v>
          </cell>
        </row>
      </sheetData>
      <sheetData sheetId="4331">
        <row r="5">
          <cell r="E5">
            <v>1</v>
          </cell>
        </row>
      </sheetData>
      <sheetData sheetId="4332">
        <row r="5">
          <cell r="E5">
            <v>1</v>
          </cell>
        </row>
      </sheetData>
      <sheetData sheetId="4333">
        <row r="5">
          <cell r="E5">
            <v>1</v>
          </cell>
        </row>
      </sheetData>
      <sheetData sheetId="4334">
        <row r="5">
          <cell r="E5">
            <v>1</v>
          </cell>
        </row>
      </sheetData>
      <sheetData sheetId="4335">
        <row r="5">
          <cell r="E5">
            <v>1</v>
          </cell>
        </row>
      </sheetData>
      <sheetData sheetId="4336">
        <row r="5">
          <cell r="E5">
            <v>1</v>
          </cell>
        </row>
      </sheetData>
      <sheetData sheetId="4337">
        <row r="5">
          <cell r="E5">
            <v>1</v>
          </cell>
        </row>
      </sheetData>
      <sheetData sheetId="4338">
        <row r="5">
          <cell r="E5">
            <v>1</v>
          </cell>
        </row>
      </sheetData>
      <sheetData sheetId="4339">
        <row r="5">
          <cell r="E5">
            <v>1</v>
          </cell>
        </row>
      </sheetData>
      <sheetData sheetId="4340">
        <row r="5">
          <cell r="E5">
            <v>1</v>
          </cell>
        </row>
      </sheetData>
      <sheetData sheetId="4341">
        <row r="5">
          <cell r="E5">
            <v>1</v>
          </cell>
        </row>
      </sheetData>
      <sheetData sheetId="4342">
        <row r="5">
          <cell r="E5">
            <v>1</v>
          </cell>
        </row>
      </sheetData>
      <sheetData sheetId="4343">
        <row r="5">
          <cell r="E5">
            <v>1</v>
          </cell>
        </row>
      </sheetData>
      <sheetData sheetId="4344">
        <row r="5">
          <cell r="E5">
            <v>1</v>
          </cell>
        </row>
      </sheetData>
      <sheetData sheetId="4345">
        <row r="5">
          <cell r="E5">
            <v>1</v>
          </cell>
        </row>
      </sheetData>
      <sheetData sheetId="4346">
        <row r="5">
          <cell r="E5">
            <v>1</v>
          </cell>
        </row>
      </sheetData>
      <sheetData sheetId="4347">
        <row r="5">
          <cell r="E5">
            <v>1</v>
          </cell>
        </row>
      </sheetData>
      <sheetData sheetId="4348">
        <row r="5">
          <cell r="E5">
            <v>1</v>
          </cell>
        </row>
      </sheetData>
      <sheetData sheetId="4349">
        <row r="5">
          <cell r="E5">
            <v>1</v>
          </cell>
        </row>
      </sheetData>
      <sheetData sheetId="4350">
        <row r="5">
          <cell r="E5">
            <v>1</v>
          </cell>
        </row>
      </sheetData>
      <sheetData sheetId="4351">
        <row r="5">
          <cell r="E5">
            <v>1</v>
          </cell>
        </row>
      </sheetData>
      <sheetData sheetId="4352">
        <row r="5">
          <cell r="E5">
            <v>1</v>
          </cell>
        </row>
      </sheetData>
      <sheetData sheetId="4353">
        <row r="5">
          <cell r="E5">
            <v>1</v>
          </cell>
        </row>
      </sheetData>
      <sheetData sheetId="4354">
        <row r="5">
          <cell r="E5">
            <v>1</v>
          </cell>
        </row>
      </sheetData>
      <sheetData sheetId="4355">
        <row r="5">
          <cell r="E5">
            <v>1</v>
          </cell>
        </row>
      </sheetData>
      <sheetData sheetId="4356">
        <row r="5">
          <cell r="E5">
            <v>1</v>
          </cell>
        </row>
      </sheetData>
      <sheetData sheetId="4357">
        <row r="5">
          <cell r="E5">
            <v>1</v>
          </cell>
        </row>
      </sheetData>
      <sheetData sheetId="4358">
        <row r="5">
          <cell r="E5">
            <v>1</v>
          </cell>
        </row>
      </sheetData>
      <sheetData sheetId="4359">
        <row r="5">
          <cell r="E5">
            <v>1</v>
          </cell>
        </row>
      </sheetData>
      <sheetData sheetId="4360">
        <row r="5">
          <cell r="E5">
            <v>1</v>
          </cell>
        </row>
      </sheetData>
      <sheetData sheetId="4361">
        <row r="5">
          <cell r="E5">
            <v>1</v>
          </cell>
        </row>
      </sheetData>
      <sheetData sheetId="4362">
        <row r="5">
          <cell r="E5">
            <v>1</v>
          </cell>
        </row>
      </sheetData>
      <sheetData sheetId="4363">
        <row r="5">
          <cell r="E5">
            <v>1</v>
          </cell>
        </row>
      </sheetData>
      <sheetData sheetId="4364">
        <row r="5">
          <cell r="E5">
            <v>1</v>
          </cell>
        </row>
      </sheetData>
      <sheetData sheetId="4365">
        <row r="5">
          <cell r="E5">
            <v>1</v>
          </cell>
        </row>
      </sheetData>
      <sheetData sheetId="4366">
        <row r="5">
          <cell r="E5">
            <v>1</v>
          </cell>
        </row>
      </sheetData>
      <sheetData sheetId="4367">
        <row r="5">
          <cell r="E5">
            <v>1</v>
          </cell>
        </row>
      </sheetData>
      <sheetData sheetId="4368">
        <row r="5">
          <cell r="E5">
            <v>1</v>
          </cell>
        </row>
      </sheetData>
      <sheetData sheetId="4369">
        <row r="5">
          <cell r="E5">
            <v>1</v>
          </cell>
        </row>
      </sheetData>
      <sheetData sheetId="4370">
        <row r="5">
          <cell r="E5">
            <v>1</v>
          </cell>
        </row>
      </sheetData>
      <sheetData sheetId="4371">
        <row r="5">
          <cell r="E5">
            <v>1</v>
          </cell>
        </row>
      </sheetData>
      <sheetData sheetId="4372">
        <row r="5">
          <cell r="E5">
            <v>1</v>
          </cell>
        </row>
      </sheetData>
      <sheetData sheetId="4373">
        <row r="5">
          <cell r="E5">
            <v>1</v>
          </cell>
        </row>
      </sheetData>
      <sheetData sheetId="4374">
        <row r="5">
          <cell r="E5">
            <v>1</v>
          </cell>
        </row>
      </sheetData>
      <sheetData sheetId="4375">
        <row r="5">
          <cell r="E5">
            <v>1</v>
          </cell>
        </row>
      </sheetData>
      <sheetData sheetId="4376">
        <row r="5">
          <cell r="E5">
            <v>1</v>
          </cell>
        </row>
      </sheetData>
      <sheetData sheetId="4377">
        <row r="5">
          <cell r="E5">
            <v>1</v>
          </cell>
        </row>
      </sheetData>
      <sheetData sheetId="4378">
        <row r="5">
          <cell r="E5">
            <v>1</v>
          </cell>
        </row>
      </sheetData>
      <sheetData sheetId="4379">
        <row r="5">
          <cell r="E5">
            <v>1</v>
          </cell>
        </row>
      </sheetData>
      <sheetData sheetId="4380">
        <row r="5">
          <cell r="E5">
            <v>1</v>
          </cell>
        </row>
      </sheetData>
      <sheetData sheetId="4381">
        <row r="5">
          <cell r="E5">
            <v>1</v>
          </cell>
        </row>
      </sheetData>
      <sheetData sheetId="4382">
        <row r="5">
          <cell r="E5">
            <v>1</v>
          </cell>
        </row>
      </sheetData>
      <sheetData sheetId="4383">
        <row r="5">
          <cell r="E5">
            <v>1</v>
          </cell>
        </row>
      </sheetData>
      <sheetData sheetId="4384">
        <row r="5">
          <cell r="E5">
            <v>1</v>
          </cell>
        </row>
      </sheetData>
      <sheetData sheetId="4385">
        <row r="5">
          <cell r="E5">
            <v>1</v>
          </cell>
        </row>
      </sheetData>
      <sheetData sheetId="4386">
        <row r="5">
          <cell r="E5">
            <v>1</v>
          </cell>
        </row>
      </sheetData>
      <sheetData sheetId="4387">
        <row r="5">
          <cell r="E5">
            <v>1</v>
          </cell>
        </row>
      </sheetData>
      <sheetData sheetId="4388">
        <row r="5">
          <cell r="E5">
            <v>1</v>
          </cell>
        </row>
      </sheetData>
      <sheetData sheetId="4389">
        <row r="5">
          <cell r="E5">
            <v>1</v>
          </cell>
        </row>
      </sheetData>
      <sheetData sheetId="4390">
        <row r="5">
          <cell r="E5">
            <v>1</v>
          </cell>
        </row>
      </sheetData>
      <sheetData sheetId="4391">
        <row r="5">
          <cell r="E5">
            <v>1</v>
          </cell>
        </row>
      </sheetData>
      <sheetData sheetId="4392">
        <row r="5">
          <cell r="E5">
            <v>1</v>
          </cell>
        </row>
      </sheetData>
      <sheetData sheetId="4393">
        <row r="5">
          <cell r="E5">
            <v>1</v>
          </cell>
        </row>
      </sheetData>
      <sheetData sheetId="4394">
        <row r="5">
          <cell r="E5">
            <v>1</v>
          </cell>
        </row>
      </sheetData>
      <sheetData sheetId="4395">
        <row r="5">
          <cell r="E5">
            <v>1</v>
          </cell>
        </row>
      </sheetData>
      <sheetData sheetId="4396">
        <row r="5">
          <cell r="E5">
            <v>1</v>
          </cell>
        </row>
      </sheetData>
      <sheetData sheetId="4397">
        <row r="5">
          <cell r="E5">
            <v>1</v>
          </cell>
        </row>
      </sheetData>
      <sheetData sheetId="4398">
        <row r="5">
          <cell r="E5">
            <v>1</v>
          </cell>
        </row>
      </sheetData>
      <sheetData sheetId="4399">
        <row r="5">
          <cell r="E5">
            <v>1</v>
          </cell>
        </row>
      </sheetData>
      <sheetData sheetId="4400">
        <row r="5">
          <cell r="E5">
            <v>1</v>
          </cell>
        </row>
      </sheetData>
      <sheetData sheetId="4401">
        <row r="5">
          <cell r="E5">
            <v>1</v>
          </cell>
        </row>
      </sheetData>
      <sheetData sheetId="4402">
        <row r="5">
          <cell r="E5">
            <v>1</v>
          </cell>
        </row>
      </sheetData>
      <sheetData sheetId="4403">
        <row r="5">
          <cell r="E5">
            <v>1</v>
          </cell>
        </row>
      </sheetData>
      <sheetData sheetId="4404">
        <row r="5">
          <cell r="E5">
            <v>1</v>
          </cell>
        </row>
      </sheetData>
      <sheetData sheetId="4405">
        <row r="5">
          <cell r="E5">
            <v>1</v>
          </cell>
        </row>
      </sheetData>
      <sheetData sheetId="4406">
        <row r="5">
          <cell r="E5">
            <v>1</v>
          </cell>
        </row>
      </sheetData>
      <sheetData sheetId="4407">
        <row r="5">
          <cell r="E5">
            <v>1</v>
          </cell>
        </row>
      </sheetData>
      <sheetData sheetId="4408">
        <row r="5">
          <cell r="E5">
            <v>1</v>
          </cell>
        </row>
      </sheetData>
      <sheetData sheetId="4409">
        <row r="5">
          <cell r="E5">
            <v>1</v>
          </cell>
        </row>
      </sheetData>
      <sheetData sheetId="4410">
        <row r="5">
          <cell r="E5">
            <v>1</v>
          </cell>
        </row>
      </sheetData>
      <sheetData sheetId="4411">
        <row r="5">
          <cell r="E5">
            <v>1</v>
          </cell>
        </row>
      </sheetData>
      <sheetData sheetId="4412">
        <row r="5">
          <cell r="E5">
            <v>1</v>
          </cell>
        </row>
      </sheetData>
      <sheetData sheetId="4413">
        <row r="5">
          <cell r="E5">
            <v>1</v>
          </cell>
        </row>
      </sheetData>
      <sheetData sheetId="4414">
        <row r="5">
          <cell r="E5">
            <v>1</v>
          </cell>
        </row>
      </sheetData>
      <sheetData sheetId="4415">
        <row r="5">
          <cell r="E5">
            <v>1</v>
          </cell>
        </row>
      </sheetData>
      <sheetData sheetId="4416">
        <row r="5">
          <cell r="E5">
            <v>1</v>
          </cell>
        </row>
      </sheetData>
      <sheetData sheetId="4417">
        <row r="5">
          <cell r="E5">
            <v>1</v>
          </cell>
        </row>
      </sheetData>
      <sheetData sheetId="4418">
        <row r="5">
          <cell r="E5">
            <v>1</v>
          </cell>
        </row>
      </sheetData>
      <sheetData sheetId="4419">
        <row r="5">
          <cell r="E5">
            <v>1</v>
          </cell>
        </row>
      </sheetData>
      <sheetData sheetId="4420">
        <row r="5">
          <cell r="E5">
            <v>1</v>
          </cell>
        </row>
      </sheetData>
      <sheetData sheetId="4421">
        <row r="5">
          <cell r="E5">
            <v>1</v>
          </cell>
        </row>
      </sheetData>
      <sheetData sheetId="4422">
        <row r="5">
          <cell r="E5">
            <v>1</v>
          </cell>
        </row>
      </sheetData>
      <sheetData sheetId="4423">
        <row r="5">
          <cell r="E5">
            <v>1</v>
          </cell>
        </row>
      </sheetData>
      <sheetData sheetId="4424">
        <row r="5">
          <cell r="E5">
            <v>1</v>
          </cell>
        </row>
      </sheetData>
      <sheetData sheetId="4425">
        <row r="5">
          <cell r="E5">
            <v>1</v>
          </cell>
        </row>
      </sheetData>
      <sheetData sheetId="4426">
        <row r="5">
          <cell r="E5">
            <v>1</v>
          </cell>
        </row>
      </sheetData>
      <sheetData sheetId="4427">
        <row r="5">
          <cell r="E5">
            <v>1</v>
          </cell>
        </row>
      </sheetData>
      <sheetData sheetId="4428">
        <row r="5">
          <cell r="E5">
            <v>1</v>
          </cell>
        </row>
      </sheetData>
      <sheetData sheetId="4429">
        <row r="5">
          <cell r="E5">
            <v>1</v>
          </cell>
        </row>
      </sheetData>
      <sheetData sheetId="4430">
        <row r="5">
          <cell r="E5">
            <v>1</v>
          </cell>
        </row>
      </sheetData>
      <sheetData sheetId="4431">
        <row r="5">
          <cell r="E5">
            <v>1</v>
          </cell>
        </row>
      </sheetData>
      <sheetData sheetId="4432">
        <row r="5">
          <cell r="E5">
            <v>1</v>
          </cell>
        </row>
      </sheetData>
      <sheetData sheetId="4433">
        <row r="5">
          <cell r="E5">
            <v>1</v>
          </cell>
        </row>
      </sheetData>
      <sheetData sheetId="4434">
        <row r="5">
          <cell r="E5">
            <v>1</v>
          </cell>
        </row>
      </sheetData>
      <sheetData sheetId="4435">
        <row r="5">
          <cell r="E5">
            <v>1</v>
          </cell>
        </row>
      </sheetData>
      <sheetData sheetId="4436">
        <row r="5">
          <cell r="E5">
            <v>1</v>
          </cell>
        </row>
      </sheetData>
      <sheetData sheetId="4437">
        <row r="5">
          <cell r="E5">
            <v>1</v>
          </cell>
        </row>
      </sheetData>
      <sheetData sheetId="4438">
        <row r="5">
          <cell r="E5">
            <v>1</v>
          </cell>
        </row>
      </sheetData>
      <sheetData sheetId="4439">
        <row r="5">
          <cell r="E5">
            <v>1</v>
          </cell>
        </row>
      </sheetData>
      <sheetData sheetId="4440">
        <row r="5">
          <cell r="E5">
            <v>1</v>
          </cell>
        </row>
      </sheetData>
      <sheetData sheetId="4441">
        <row r="5">
          <cell r="E5">
            <v>1</v>
          </cell>
        </row>
      </sheetData>
      <sheetData sheetId="4442">
        <row r="5">
          <cell r="E5">
            <v>1</v>
          </cell>
        </row>
      </sheetData>
      <sheetData sheetId="4443">
        <row r="5">
          <cell r="E5">
            <v>1</v>
          </cell>
        </row>
      </sheetData>
      <sheetData sheetId="4444">
        <row r="5">
          <cell r="E5">
            <v>1</v>
          </cell>
        </row>
      </sheetData>
      <sheetData sheetId="4445">
        <row r="5">
          <cell r="E5">
            <v>1</v>
          </cell>
        </row>
      </sheetData>
      <sheetData sheetId="4446">
        <row r="5">
          <cell r="E5">
            <v>1</v>
          </cell>
        </row>
      </sheetData>
      <sheetData sheetId="4447">
        <row r="5">
          <cell r="E5">
            <v>1</v>
          </cell>
        </row>
      </sheetData>
      <sheetData sheetId="4448">
        <row r="5">
          <cell r="E5">
            <v>1</v>
          </cell>
        </row>
      </sheetData>
      <sheetData sheetId="4449">
        <row r="5">
          <cell r="E5">
            <v>1</v>
          </cell>
        </row>
      </sheetData>
      <sheetData sheetId="4450">
        <row r="5">
          <cell r="E5">
            <v>1</v>
          </cell>
        </row>
      </sheetData>
      <sheetData sheetId="4451">
        <row r="5">
          <cell r="E5">
            <v>1</v>
          </cell>
        </row>
      </sheetData>
      <sheetData sheetId="4452">
        <row r="5">
          <cell r="E5">
            <v>1</v>
          </cell>
        </row>
      </sheetData>
      <sheetData sheetId="4453">
        <row r="5">
          <cell r="E5">
            <v>1</v>
          </cell>
        </row>
      </sheetData>
      <sheetData sheetId="4454">
        <row r="5">
          <cell r="E5">
            <v>1</v>
          </cell>
        </row>
      </sheetData>
      <sheetData sheetId="4455">
        <row r="5">
          <cell r="E5">
            <v>1</v>
          </cell>
        </row>
      </sheetData>
      <sheetData sheetId="4456">
        <row r="5">
          <cell r="E5">
            <v>1</v>
          </cell>
        </row>
      </sheetData>
      <sheetData sheetId="4457">
        <row r="5">
          <cell r="E5">
            <v>1</v>
          </cell>
        </row>
      </sheetData>
      <sheetData sheetId="4458">
        <row r="5">
          <cell r="E5">
            <v>1</v>
          </cell>
        </row>
      </sheetData>
      <sheetData sheetId="4459">
        <row r="5">
          <cell r="E5">
            <v>1</v>
          </cell>
        </row>
      </sheetData>
      <sheetData sheetId="4460">
        <row r="5">
          <cell r="E5">
            <v>1</v>
          </cell>
        </row>
      </sheetData>
      <sheetData sheetId="4461">
        <row r="5">
          <cell r="E5">
            <v>1</v>
          </cell>
        </row>
      </sheetData>
      <sheetData sheetId="4462">
        <row r="5">
          <cell r="E5">
            <v>1</v>
          </cell>
        </row>
      </sheetData>
      <sheetData sheetId="4463">
        <row r="5">
          <cell r="E5">
            <v>1</v>
          </cell>
        </row>
      </sheetData>
      <sheetData sheetId="4464">
        <row r="5">
          <cell r="E5">
            <v>1</v>
          </cell>
        </row>
      </sheetData>
      <sheetData sheetId="4465">
        <row r="5">
          <cell r="E5">
            <v>1</v>
          </cell>
        </row>
      </sheetData>
      <sheetData sheetId="4466">
        <row r="5">
          <cell r="E5">
            <v>1</v>
          </cell>
        </row>
      </sheetData>
      <sheetData sheetId="4467">
        <row r="5">
          <cell r="E5">
            <v>1</v>
          </cell>
        </row>
      </sheetData>
      <sheetData sheetId="4468">
        <row r="5">
          <cell r="E5">
            <v>1</v>
          </cell>
        </row>
      </sheetData>
      <sheetData sheetId="4469">
        <row r="5">
          <cell r="E5">
            <v>1</v>
          </cell>
        </row>
      </sheetData>
      <sheetData sheetId="4470">
        <row r="5">
          <cell r="E5">
            <v>1</v>
          </cell>
        </row>
      </sheetData>
      <sheetData sheetId="4471">
        <row r="5">
          <cell r="E5">
            <v>1</v>
          </cell>
        </row>
      </sheetData>
      <sheetData sheetId="4472">
        <row r="5">
          <cell r="E5">
            <v>1</v>
          </cell>
        </row>
      </sheetData>
      <sheetData sheetId="4473">
        <row r="5">
          <cell r="E5">
            <v>1</v>
          </cell>
        </row>
      </sheetData>
      <sheetData sheetId="4474">
        <row r="5">
          <cell r="E5">
            <v>1</v>
          </cell>
        </row>
      </sheetData>
      <sheetData sheetId="4475">
        <row r="5">
          <cell r="E5">
            <v>1</v>
          </cell>
        </row>
      </sheetData>
      <sheetData sheetId="4476">
        <row r="5">
          <cell r="E5">
            <v>1</v>
          </cell>
        </row>
      </sheetData>
      <sheetData sheetId="4477">
        <row r="5">
          <cell r="E5">
            <v>1</v>
          </cell>
        </row>
      </sheetData>
      <sheetData sheetId="4478">
        <row r="5">
          <cell r="E5">
            <v>1</v>
          </cell>
        </row>
      </sheetData>
      <sheetData sheetId="4479">
        <row r="5">
          <cell r="E5">
            <v>1</v>
          </cell>
        </row>
      </sheetData>
      <sheetData sheetId="4480">
        <row r="5">
          <cell r="E5">
            <v>1</v>
          </cell>
        </row>
      </sheetData>
      <sheetData sheetId="4481">
        <row r="5">
          <cell r="E5">
            <v>1</v>
          </cell>
        </row>
      </sheetData>
      <sheetData sheetId="4482">
        <row r="5">
          <cell r="E5">
            <v>1</v>
          </cell>
        </row>
      </sheetData>
      <sheetData sheetId="4483">
        <row r="5">
          <cell r="E5">
            <v>1</v>
          </cell>
        </row>
      </sheetData>
      <sheetData sheetId="4484">
        <row r="5">
          <cell r="E5">
            <v>1</v>
          </cell>
        </row>
      </sheetData>
      <sheetData sheetId="4485">
        <row r="5">
          <cell r="E5">
            <v>1</v>
          </cell>
        </row>
      </sheetData>
      <sheetData sheetId="4486">
        <row r="5">
          <cell r="E5">
            <v>1</v>
          </cell>
        </row>
      </sheetData>
      <sheetData sheetId="4487">
        <row r="5">
          <cell r="E5">
            <v>1</v>
          </cell>
        </row>
      </sheetData>
      <sheetData sheetId="4488">
        <row r="5">
          <cell r="E5">
            <v>1</v>
          </cell>
        </row>
      </sheetData>
      <sheetData sheetId="4489">
        <row r="5">
          <cell r="E5">
            <v>1</v>
          </cell>
        </row>
      </sheetData>
      <sheetData sheetId="4490">
        <row r="5">
          <cell r="E5">
            <v>1</v>
          </cell>
        </row>
      </sheetData>
      <sheetData sheetId="4491">
        <row r="5">
          <cell r="E5">
            <v>1</v>
          </cell>
        </row>
      </sheetData>
      <sheetData sheetId="4492">
        <row r="5">
          <cell r="E5">
            <v>1</v>
          </cell>
        </row>
      </sheetData>
      <sheetData sheetId="4493">
        <row r="5">
          <cell r="E5">
            <v>1</v>
          </cell>
        </row>
      </sheetData>
      <sheetData sheetId="4494">
        <row r="5">
          <cell r="E5">
            <v>1</v>
          </cell>
        </row>
      </sheetData>
      <sheetData sheetId="4495">
        <row r="5">
          <cell r="E5">
            <v>1</v>
          </cell>
        </row>
      </sheetData>
      <sheetData sheetId="4496">
        <row r="5">
          <cell r="E5">
            <v>1</v>
          </cell>
        </row>
      </sheetData>
      <sheetData sheetId="4497">
        <row r="5">
          <cell r="E5">
            <v>1</v>
          </cell>
        </row>
      </sheetData>
      <sheetData sheetId="4498">
        <row r="5">
          <cell r="E5">
            <v>1</v>
          </cell>
        </row>
      </sheetData>
      <sheetData sheetId="4499">
        <row r="5">
          <cell r="E5">
            <v>1</v>
          </cell>
        </row>
      </sheetData>
      <sheetData sheetId="4500">
        <row r="5">
          <cell r="E5">
            <v>1</v>
          </cell>
        </row>
      </sheetData>
      <sheetData sheetId="4501">
        <row r="5">
          <cell r="E5">
            <v>1</v>
          </cell>
        </row>
      </sheetData>
      <sheetData sheetId="4502">
        <row r="5">
          <cell r="E5">
            <v>1</v>
          </cell>
        </row>
      </sheetData>
      <sheetData sheetId="4503">
        <row r="5">
          <cell r="E5">
            <v>1</v>
          </cell>
        </row>
      </sheetData>
      <sheetData sheetId="4504">
        <row r="5">
          <cell r="E5">
            <v>1</v>
          </cell>
        </row>
      </sheetData>
      <sheetData sheetId="4505">
        <row r="5">
          <cell r="E5">
            <v>1</v>
          </cell>
        </row>
      </sheetData>
      <sheetData sheetId="4506">
        <row r="5">
          <cell r="E5">
            <v>1</v>
          </cell>
        </row>
      </sheetData>
      <sheetData sheetId="4507">
        <row r="5">
          <cell r="E5">
            <v>1</v>
          </cell>
        </row>
      </sheetData>
      <sheetData sheetId="4508">
        <row r="5">
          <cell r="E5">
            <v>1</v>
          </cell>
        </row>
      </sheetData>
      <sheetData sheetId="4509">
        <row r="5">
          <cell r="E5">
            <v>1</v>
          </cell>
        </row>
      </sheetData>
      <sheetData sheetId="4510">
        <row r="5">
          <cell r="E5">
            <v>1</v>
          </cell>
        </row>
      </sheetData>
      <sheetData sheetId="4511">
        <row r="5">
          <cell r="E5">
            <v>1</v>
          </cell>
        </row>
      </sheetData>
      <sheetData sheetId="4512">
        <row r="5">
          <cell r="E5">
            <v>1</v>
          </cell>
        </row>
      </sheetData>
      <sheetData sheetId="4513">
        <row r="5">
          <cell r="E5">
            <v>1</v>
          </cell>
        </row>
      </sheetData>
      <sheetData sheetId="4514">
        <row r="5">
          <cell r="E5">
            <v>1</v>
          </cell>
        </row>
      </sheetData>
      <sheetData sheetId="4515">
        <row r="5">
          <cell r="E5">
            <v>1</v>
          </cell>
        </row>
      </sheetData>
      <sheetData sheetId="4516">
        <row r="5">
          <cell r="E5">
            <v>1</v>
          </cell>
        </row>
      </sheetData>
      <sheetData sheetId="4517">
        <row r="5">
          <cell r="E5">
            <v>1</v>
          </cell>
        </row>
      </sheetData>
      <sheetData sheetId="4518">
        <row r="5">
          <cell r="E5">
            <v>1</v>
          </cell>
        </row>
      </sheetData>
      <sheetData sheetId="4519">
        <row r="5">
          <cell r="E5">
            <v>1</v>
          </cell>
        </row>
      </sheetData>
      <sheetData sheetId="4520">
        <row r="5">
          <cell r="E5">
            <v>1</v>
          </cell>
        </row>
      </sheetData>
      <sheetData sheetId="4521">
        <row r="5">
          <cell r="E5">
            <v>1</v>
          </cell>
        </row>
      </sheetData>
      <sheetData sheetId="4522">
        <row r="5">
          <cell r="E5">
            <v>1</v>
          </cell>
        </row>
      </sheetData>
      <sheetData sheetId="4523">
        <row r="5">
          <cell r="E5">
            <v>1</v>
          </cell>
        </row>
      </sheetData>
      <sheetData sheetId="4524">
        <row r="5">
          <cell r="E5">
            <v>1</v>
          </cell>
        </row>
      </sheetData>
      <sheetData sheetId="4525">
        <row r="5">
          <cell r="E5">
            <v>1</v>
          </cell>
        </row>
      </sheetData>
      <sheetData sheetId="4526">
        <row r="5">
          <cell r="E5">
            <v>1</v>
          </cell>
        </row>
      </sheetData>
      <sheetData sheetId="4527">
        <row r="5">
          <cell r="E5">
            <v>1</v>
          </cell>
        </row>
      </sheetData>
      <sheetData sheetId="4528">
        <row r="5">
          <cell r="E5">
            <v>1</v>
          </cell>
        </row>
      </sheetData>
      <sheetData sheetId="4529">
        <row r="5">
          <cell r="E5">
            <v>1</v>
          </cell>
        </row>
      </sheetData>
      <sheetData sheetId="4530">
        <row r="5">
          <cell r="E5">
            <v>1</v>
          </cell>
        </row>
      </sheetData>
      <sheetData sheetId="4531">
        <row r="5">
          <cell r="E5">
            <v>1</v>
          </cell>
        </row>
      </sheetData>
      <sheetData sheetId="4532">
        <row r="5">
          <cell r="E5">
            <v>1</v>
          </cell>
        </row>
      </sheetData>
      <sheetData sheetId="4533">
        <row r="5">
          <cell r="E5">
            <v>1</v>
          </cell>
        </row>
      </sheetData>
      <sheetData sheetId="4534">
        <row r="5">
          <cell r="E5">
            <v>1</v>
          </cell>
        </row>
      </sheetData>
      <sheetData sheetId="4535">
        <row r="5">
          <cell r="E5">
            <v>1</v>
          </cell>
        </row>
      </sheetData>
      <sheetData sheetId="4536">
        <row r="5">
          <cell r="E5">
            <v>1</v>
          </cell>
        </row>
      </sheetData>
      <sheetData sheetId="4537">
        <row r="5">
          <cell r="E5">
            <v>1</v>
          </cell>
        </row>
      </sheetData>
      <sheetData sheetId="4538">
        <row r="5">
          <cell r="E5">
            <v>1</v>
          </cell>
        </row>
      </sheetData>
      <sheetData sheetId="4539">
        <row r="5">
          <cell r="E5">
            <v>1</v>
          </cell>
        </row>
      </sheetData>
      <sheetData sheetId="4540">
        <row r="5">
          <cell r="E5">
            <v>1</v>
          </cell>
        </row>
      </sheetData>
      <sheetData sheetId="4541">
        <row r="5">
          <cell r="E5">
            <v>1</v>
          </cell>
        </row>
      </sheetData>
      <sheetData sheetId="4542">
        <row r="5">
          <cell r="E5">
            <v>1</v>
          </cell>
        </row>
      </sheetData>
      <sheetData sheetId="4543">
        <row r="5">
          <cell r="E5">
            <v>1</v>
          </cell>
        </row>
      </sheetData>
      <sheetData sheetId="4544">
        <row r="5">
          <cell r="E5">
            <v>1</v>
          </cell>
        </row>
      </sheetData>
      <sheetData sheetId="4545">
        <row r="5">
          <cell r="E5">
            <v>1</v>
          </cell>
        </row>
      </sheetData>
      <sheetData sheetId="4546">
        <row r="5">
          <cell r="E5">
            <v>1</v>
          </cell>
        </row>
      </sheetData>
      <sheetData sheetId="4547">
        <row r="5">
          <cell r="E5">
            <v>1</v>
          </cell>
        </row>
      </sheetData>
      <sheetData sheetId="4548">
        <row r="5">
          <cell r="E5">
            <v>1</v>
          </cell>
        </row>
      </sheetData>
      <sheetData sheetId="4549">
        <row r="5">
          <cell r="E5">
            <v>1</v>
          </cell>
        </row>
      </sheetData>
      <sheetData sheetId="4550">
        <row r="5">
          <cell r="E5">
            <v>1</v>
          </cell>
        </row>
      </sheetData>
      <sheetData sheetId="4551">
        <row r="5">
          <cell r="E5">
            <v>1</v>
          </cell>
        </row>
      </sheetData>
      <sheetData sheetId="4552">
        <row r="5">
          <cell r="E5">
            <v>1</v>
          </cell>
        </row>
      </sheetData>
      <sheetData sheetId="4553">
        <row r="5">
          <cell r="E5">
            <v>1</v>
          </cell>
        </row>
      </sheetData>
      <sheetData sheetId="4554">
        <row r="5">
          <cell r="E5">
            <v>1</v>
          </cell>
        </row>
      </sheetData>
      <sheetData sheetId="4555">
        <row r="5">
          <cell r="E5">
            <v>1</v>
          </cell>
        </row>
      </sheetData>
      <sheetData sheetId="4556">
        <row r="5">
          <cell r="E5">
            <v>1</v>
          </cell>
        </row>
      </sheetData>
      <sheetData sheetId="4557">
        <row r="5">
          <cell r="E5">
            <v>1</v>
          </cell>
        </row>
      </sheetData>
      <sheetData sheetId="4558">
        <row r="5">
          <cell r="E5">
            <v>1</v>
          </cell>
        </row>
      </sheetData>
      <sheetData sheetId="4559">
        <row r="5">
          <cell r="E5">
            <v>1</v>
          </cell>
        </row>
      </sheetData>
      <sheetData sheetId="4560">
        <row r="5">
          <cell r="E5">
            <v>1</v>
          </cell>
        </row>
      </sheetData>
      <sheetData sheetId="4561">
        <row r="5">
          <cell r="E5">
            <v>1</v>
          </cell>
        </row>
      </sheetData>
      <sheetData sheetId="4562">
        <row r="5">
          <cell r="E5">
            <v>1</v>
          </cell>
        </row>
      </sheetData>
      <sheetData sheetId="4563">
        <row r="5">
          <cell r="E5">
            <v>1</v>
          </cell>
        </row>
      </sheetData>
      <sheetData sheetId="4564">
        <row r="5">
          <cell r="E5">
            <v>1</v>
          </cell>
        </row>
      </sheetData>
      <sheetData sheetId="4565">
        <row r="5">
          <cell r="E5">
            <v>1</v>
          </cell>
        </row>
      </sheetData>
      <sheetData sheetId="4566">
        <row r="5">
          <cell r="E5">
            <v>1</v>
          </cell>
        </row>
      </sheetData>
      <sheetData sheetId="4567">
        <row r="5">
          <cell r="E5">
            <v>1</v>
          </cell>
        </row>
      </sheetData>
      <sheetData sheetId="4568">
        <row r="5">
          <cell r="E5">
            <v>1</v>
          </cell>
        </row>
      </sheetData>
      <sheetData sheetId="4569">
        <row r="5">
          <cell r="E5">
            <v>1</v>
          </cell>
        </row>
      </sheetData>
      <sheetData sheetId="4570">
        <row r="5">
          <cell r="E5">
            <v>1</v>
          </cell>
        </row>
      </sheetData>
      <sheetData sheetId="4571">
        <row r="5">
          <cell r="E5">
            <v>1</v>
          </cell>
        </row>
      </sheetData>
      <sheetData sheetId="4572">
        <row r="5">
          <cell r="E5">
            <v>1</v>
          </cell>
        </row>
      </sheetData>
      <sheetData sheetId="4573">
        <row r="5">
          <cell r="E5">
            <v>1</v>
          </cell>
        </row>
      </sheetData>
      <sheetData sheetId="4574">
        <row r="5">
          <cell r="E5">
            <v>1</v>
          </cell>
        </row>
      </sheetData>
      <sheetData sheetId="4575">
        <row r="5">
          <cell r="E5">
            <v>1</v>
          </cell>
        </row>
      </sheetData>
      <sheetData sheetId="4576">
        <row r="5">
          <cell r="E5">
            <v>1</v>
          </cell>
        </row>
      </sheetData>
      <sheetData sheetId="4577">
        <row r="5">
          <cell r="E5">
            <v>1</v>
          </cell>
        </row>
      </sheetData>
      <sheetData sheetId="4578">
        <row r="5">
          <cell r="E5">
            <v>1</v>
          </cell>
        </row>
      </sheetData>
      <sheetData sheetId="4579">
        <row r="5">
          <cell r="E5">
            <v>1</v>
          </cell>
        </row>
      </sheetData>
      <sheetData sheetId="4580">
        <row r="5">
          <cell r="E5">
            <v>1</v>
          </cell>
        </row>
      </sheetData>
      <sheetData sheetId="4581">
        <row r="5">
          <cell r="E5">
            <v>1</v>
          </cell>
        </row>
      </sheetData>
      <sheetData sheetId="4582">
        <row r="5">
          <cell r="E5">
            <v>1</v>
          </cell>
        </row>
      </sheetData>
      <sheetData sheetId="4583">
        <row r="5">
          <cell r="E5">
            <v>1</v>
          </cell>
        </row>
      </sheetData>
      <sheetData sheetId="4584">
        <row r="5">
          <cell r="E5">
            <v>1</v>
          </cell>
        </row>
      </sheetData>
      <sheetData sheetId="4585">
        <row r="5">
          <cell r="E5">
            <v>1</v>
          </cell>
        </row>
      </sheetData>
      <sheetData sheetId="4586">
        <row r="5">
          <cell r="E5">
            <v>1</v>
          </cell>
        </row>
      </sheetData>
      <sheetData sheetId="4587">
        <row r="5">
          <cell r="E5">
            <v>1</v>
          </cell>
        </row>
      </sheetData>
      <sheetData sheetId="4588">
        <row r="5">
          <cell r="E5">
            <v>1</v>
          </cell>
        </row>
      </sheetData>
      <sheetData sheetId="4589">
        <row r="5">
          <cell r="E5">
            <v>1</v>
          </cell>
        </row>
      </sheetData>
      <sheetData sheetId="4590">
        <row r="5">
          <cell r="E5">
            <v>1</v>
          </cell>
        </row>
      </sheetData>
      <sheetData sheetId="4591">
        <row r="5">
          <cell r="E5">
            <v>1</v>
          </cell>
        </row>
      </sheetData>
      <sheetData sheetId="4592">
        <row r="5">
          <cell r="E5">
            <v>1</v>
          </cell>
        </row>
      </sheetData>
      <sheetData sheetId="4593">
        <row r="5">
          <cell r="E5">
            <v>1</v>
          </cell>
        </row>
      </sheetData>
      <sheetData sheetId="4594">
        <row r="5">
          <cell r="E5">
            <v>1</v>
          </cell>
        </row>
      </sheetData>
      <sheetData sheetId="4595">
        <row r="5">
          <cell r="E5">
            <v>1</v>
          </cell>
        </row>
      </sheetData>
      <sheetData sheetId="4596">
        <row r="5">
          <cell r="E5">
            <v>1</v>
          </cell>
        </row>
      </sheetData>
      <sheetData sheetId="4597">
        <row r="5">
          <cell r="E5">
            <v>1</v>
          </cell>
        </row>
      </sheetData>
      <sheetData sheetId="4598">
        <row r="5">
          <cell r="E5">
            <v>1</v>
          </cell>
        </row>
      </sheetData>
      <sheetData sheetId="4599">
        <row r="5">
          <cell r="E5">
            <v>1</v>
          </cell>
        </row>
      </sheetData>
      <sheetData sheetId="4600">
        <row r="5">
          <cell r="E5">
            <v>1</v>
          </cell>
        </row>
      </sheetData>
      <sheetData sheetId="4601">
        <row r="5">
          <cell r="E5">
            <v>1</v>
          </cell>
        </row>
      </sheetData>
      <sheetData sheetId="4602">
        <row r="5">
          <cell r="E5">
            <v>1</v>
          </cell>
        </row>
      </sheetData>
      <sheetData sheetId="4603">
        <row r="5">
          <cell r="E5">
            <v>1</v>
          </cell>
        </row>
      </sheetData>
      <sheetData sheetId="4604">
        <row r="5">
          <cell r="E5">
            <v>1</v>
          </cell>
        </row>
      </sheetData>
      <sheetData sheetId="4605">
        <row r="5">
          <cell r="E5">
            <v>1</v>
          </cell>
        </row>
      </sheetData>
      <sheetData sheetId="4606">
        <row r="5">
          <cell r="E5">
            <v>1</v>
          </cell>
        </row>
      </sheetData>
      <sheetData sheetId="4607">
        <row r="5">
          <cell r="E5">
            <v>1</v>
          </cell>
        </row>
      </sheetData>
      <sheetData sheetId="4608">
        <row r="5">
          <cell r="E5">
            <v>1</v>
          </cell>
        </row>
      </sheetData>
      <sheetData sheetId="4609">
        <row r="5">
          <cell r="E5">
            <v>1</v>
          </cell>
        </row>
      </sheetData>
      <sheetData sheetId="4610">
        <row r="5">
          <cell r="E5">
            <v>1</v>
          </cell>
        </row>
      </sheetData>
      <sheetData sheetId="4611">
        <row r="5">
          <cell r="E5">
            <v>1</v>
          </cell>
        </row>
      </sheetData>
      <sheetData sheetId="4612">
        <row r="5">
          <cell r="E5">
            <v>1</v>
          </cell>
        </row>
      </sheetData>
      <sheetData sheetId="4613">
        <row r="5">
          <cell r="E5">
            <v>1</v>
          </cell>
        </row>
      </sheetData>
      <sheetData sheetId="4614">
        <row r="5">
          <cell r="E5">
            <v>1</v>
          </cell>
        </row>
      </sheetData>
      <sheetData sheetId="4615">
        <row r="5">
          <cell r="E5">
            <v>1</v>
          </cell>
        </row>
      </sheetData>
      <sheetData sheetId="4616">
        <row r="5">
          <cell r="E5">
            <v>1</v>
          </cell>
        </row>
      </sheetData>
      <sheetData sheetId="4617">
        <row r="5">
          <cell r="E5">
            <v>1</v>
          </cell>
        </row>
      </sheetData>
      <sheetData sheetId="4618">
        <row r="5">
          <cell r="E5">
            <v>1</v>
          </cell>
        </row>
      </sheetData>
      <sheetData sheetId="4619">
        <row r="5">
          <cell r="E5">
            <v>1</v>
          </cell>
        </row>
      </sheetData>
      <sheetData sheetId="4620">
        <row r="5">
          <cell r="E5">
            <v>1</v>
          </cell>
        </row>
      </sheetData>
      <sheetData sheetId="4621">
        <row r="5">
          <cell r="E5">
            <v>1</v>
          </cell>
        </row>
      </sheetData>
      <sheetData sheetId="4622">
        <row r="5">
          <cell r="E5">
            <v>1</v>
          </cell>
        </row>
      </sheetData>
      <sheetData sheetId="4623">
        <row r="5">
          <cell r="E5">
            <v>1</v>
          </cell>
        </row>
      </sheetData>
      <sheetData sheetId="4624">
        <row r="5">
          <cell r="E5">
            <v>1</v>
          </cell>
        </row>
      </sheetData>
      <sheetData sheetId="4625">
        <row r="5">
          <cell r="E5">
            <v>1</v>
          </cell>
        </row>
      </sheetData>
      <sheetData sheetId="4626">
        <row r="5">
          <cell r="E5">
            <v>1</v>
          </cell>
        </row>
      </sheetData>
      <sheetData sheetId="4627">
        <row r="5">
          <cell r="E5">
            <v>1</v>
          </cell>
        </row>
      </sheetData>
      <sheetData sheetId="4628">
        <row r="5">
          <cell r="E5">
            <v>1</v>
          </cell>
        </row>
      </sheetData>
      <sheetData sheetId="4629">
        <row r="5">
          <cell r="E5">
            <v>1</v>
          </cell>
        </row>
      </sheetData>
      <sheetData sheetId="4630">
        <row r="5">
          <cell r="E5">
            <v>1</v>
          </cell>
        </row>
      </sheetData>
      <sheetData sheetId="4631">
        <row r="5">
          <cell r="E5">
            <v>1</v>
          </cell>
        </row>
      </sheetData>
      <sheetData sheetId="4632">
        <row r="5">
          <cell r="E5">
            <v>1</v>
          </cell>
        </row>
      </sheetData>
      <sheetData sheetId="4633">
        <row r="5">
          <cell r="E5">
            <v>1</v>
          </cell>
        </row>
      </sheetData>
      <sheetData sheetId="4634">
        <row r="5">
          <cell r="E5">
            <v>1</v>
          </cell>
        </row>
      </sheetData>
      <sheetData sheetId="4635">
        <row r="5">
          <cell r="E5">
            <v>1</v>
          </cell>
        </row>
      </sheetData>
      <sheetData sheetId="4636">
        <row r="5">
          <cell r="E5">
            <v>1</v>
          </cell>
        </row>
      </sheetData>
      <sheetData sheetId="4637">
        <row r="5">
          <cell r="E5">
            <v>1</v>
          </cell>
        </row>
      </sheetData>
      <sheetData sheetId="4638">
        <row r="5">
          <cell r="E5">
            <v>1</v>
          </cell>
        </row>
      </sheetData>
      <sheetData sheetId="4639">
        <row r="5">
          <cell r="E5">
            <v>1</v>
          </cell>
        </row>
      </sheetData>
      <sheetData sheetId="4640">
        <row r="5">
          <cell r="E5">
            <v>1</v>
          </cell>
        </row>
      </sheetData>
      <sheetData sheetId="4641">
        <row r="5">
          <cell r="E5">
            <v>1</v>
          </cell>
        </row>
      </sheetData>
      <sheetData sheetId="4642">
        <row r="5">
          <cell r="E5">
            <v>1</v>
          </cell>
        </row>
      </sheetData>
      <sheetData sheetId="4643">
        <row r="5">
          <cell r="E5">
            <v>1</v>
          </cell>
        </row>
      </sheetData>
      <sheetData sheetId="4644">
        <row r="5">
          <cell r="E5">
            <v>1</v>
          </cell>
        </row>
      </sheetData>
      <sheetData sheetId="4645">
        <row r="5">
          <cell r="E5">
            <v>1</v>
          </cell>
        </row>
      </sheetData>
      <sheetData sheetId="4646">
        <row r="5">
          <cell r="E5">
            <v>1</v>
          </cell>
        </row>
      </sheetData>
      <sheetData sheetId="4647">
        <row r="5">
          <cell r="E5">
            <v>1</v>
          </cell>
        </row>
      </sheetData>
      <sheetData sheetId="4648">
        <row r="5">
          <cell r="E5">
            <v>1</v>
          </cell>
        </row>
      </sheetData>
      <sheetData sheetId="4649">
        <row r="5">
          <cell r="E5">
            <v>1</v>
          </cell>
        </row>
      </sheetData>
      <sheetData sheetId="4650">
        <row r="5">
          <cell r="E5">
            <v>1</v>
          </cell>
        </row>
      </sheetData>
      <sheetData sheetId="4651">
        <row r="5">
          <cell r="E5">
            <v>1</v>
          </cell>
        </row>
      </sheetData>
      <sheetData sheetId="4652">
        <row r="5">
          <cell r="E5">
            <v>1</v>
          </cell>
        </row>
      </sheetData>
      <sheetData sheetId="4653">
        <row r="5">
          <cell r="E5">
            <v>1</v>
          </cell>
        </row>
      </sheetData>
      <sheetData sheetId="4654">
        <row r="5">
          <cell r="E5">
            <v>1</v>
          </cell>
        </row>
      </sheetData>
      <sheetData sheetId="4655">
        <row r="5">
          <cell r="E5">
            <v>1</v>
          </cell>
        </row>
      </sheetData>
      <sheetData sheetId="4656">
        <row r="5">
          <cell r="E5">
            <v>1</v>
          </cell>
        </row>
      </sheetData>
      <sheetData sheetId="4657">
        <row r="5">
          <cell r="E5">
            <v>1</v>
          </cell>
        </row>
      </sheetData>
      <sheetData sheetId="4658">
        <row r="5">
          <cell r="E5">
            <v>1</v>
          </cell>
        </row>
      </sheetData>
      <sheetData sheetId="4659">
        <row r="5">
          <cell r="E5">
            <v>1</v>
          </cell>
        </row>
      </sheetData>
      <sheetData sheetId="4660">
        <row r="5">
          <cell r="E5">
            <v>1</v>
          </cell>
        </row>
      </sheetData>
      <sheetData sheetId="4661">
        <row r="5">
          <cell r="E5">
            <v>1</v>
          </cell>
        </row>
      </sheetData>
      <sheetData sheetId="4662">
        <row r="5">
          <cell r="E5">
            <v>1</v>
          </cell>
        </row>
      </sheetData>
      <sheetData sheetId="4663">
        <row r="5">
          <cell r="E5">
            <v>1</v>
          </cell>
        </row>
      </sheetData>
      <sheetData sheetId="4664">
        <row r="5">
          <cell r="E5">
            <v>1</v>
          </cell>
        </row>
      </sheetData>
      <sheetData sheetId="4665">
        <row r="5">
          <cell r="E5">
            <v>1</v>
          </cell>
        </row>
      </sheetData>
      <sheetData sheetId="4666">
        <row r="5">
          <cell r="E5">
            <v>1</v>
          </cell>
        </row>
      </sheetData>
      <sheetData sheetId="4667">
        <row r="5">
          <cell r="E5">
            <v>1</v>
          </cell>
        </row>
      </sheetData>
      <sheetData sheetId="4668">
        <row r="5">
          <cell r="E5">
            <v>1</v>
          </cell>
        </row>
      </sheetData>
      <sheetData sheetId="4669">
        <row r="5">
          <cell r="E5">
            <v>1</v>
          </cell>
        </row>
      </sheetData>
      <sheetData sheetId="4670">
        <row r="5">
          <cell r="E5">
            <v>1</v>
          </cell>
        </row>
      </sheetData>
      <sheetData sheetId="4671">
        <row r="5">
          <cell r="E5">
            <v>1</v>
          </cell>
        </row>
      </sheetData>
      <sheetData sheetId="4672">
        <row r="5">
          <cell r="E5">
            <v>1</v>
          </cell>
        </row>
      </sheetData>
      <sheetData sheetId="4673">
        <row r="5">
          <cell r="E5">
            <v>1</v>
          </cell>
        </row>
      </sheetData>
      <sheetData sheetId="4674">
        <row r="5">
          <cell r="E5">
            <v>1</v>
          </cell>
        </row>
      </sheetData>
      <sheetData sheetId="4675">
        <row r="5">
          <cell r="E5">
            <v>1</v>
          </cell>
        </row>
      </sheetData>
      <sheetData sheetId="4676">
        <row r="5">
          <cell r="E5">
            <v>1</v>
          </cell>
        </row>
      </sheetData>
      <sheetData sheetId="4677">
        <row r="5">
          <cell r="E5">
            <v>1</v>
          </cell>
        </row>
      </sheetData>
      <sheetData sheetId="4678">
        <row r="5">
          <cell r="E5">
            <v>1</v>
          </cell>
        </row>
      </sheetData>
      <sheetData sheetId="4679">
        <row r="5">
          <cell r="E5">
            <v>1</v>
          </cell>
        </row>
      </sheetData>
      <sheetData sheetId="4680">
        <row r="5">
          <cell r="E5">
            <v>1</v>
          </cell>
        </row>
      </sheetData>
      <sheetData sheetId="4681">
        <row r="5">
          <cell r="E5">
            <v>1</v>
          </cell>
        </row>
      </sheetData>
      <sheetData sheetId="4682">
        <row r="5">
          <cell r="E5">
            <v>1</v>
          </cell>
        </row>
      </sheetData>
      <sheetData sheetId="4683">
        <row r="5">
          <cell r="E5">
            <v>1</v>
          </cell>
        </row>
      </sheetData>
      <sheetData sheetId="4684">
        <row r="5">
          <cell r="E5">
            <v>1</v>
          </cell>
        </row>
      </sheetData>
      <sheetData sheetId="4685">
        <row r="5">
          <cell r="E5">
            <v>1</v>
          </cell>
        </row>
      </sheetData>
      <sheetData sheetId="4686">
        <row r="5">
          <cell r="E5">
            <v>1</v>
          </cell>
        </row>
      </sheetData>
      <sheetData sheetId="4687">
        <row r="5">
          <cell r="E5">
            <v>1</v>
          </cell>
        </row>
      </sheetData>
      <sheetData sheetId="4688">
        <row r="5">
          <cell r="E5">
            <v>1</v>
          </cell>
        </row>
      </sheetData>
      <sheetData sheetId="4689">
        <row r="5">
          <cell r="E5">
            <v>1</v>
          </cell>
        </row>
      </sheetData>
      <sheetData sheetId="4690">
        <row r="5">
          <cell r="E5">
            <v>1</v>
          </cell>
        </row>
      </sheetData>
      <sheetData sheetId="4691">
        <row r="5">
          <cell r="E5">
            <v>1</v>
          </cell>
        </row>
      </sheetData>
      <sheetData sheetId="4692">
        <row r="5">
          <cell r="E5">
            <v>1</v>
          </cell>
        </row>
      </sheetData>
      <sheetData sheetId="4693">
        <row r="5">
          <cell r="E5">
            <v>1</v>
          </cell>
        </row>
      </sheetData>
      <sheetData sheetId="4694">
        <row r="5">
          <cell r="E5">
            <v>1</v>
          </cell>
        </row>
      </sheetData>
      <sheetData sheetId="4695">
        <row r="5">
          <cell r="E5">
            <v>1</v>
          </cell>
        </row>
      </sheetData>
      <sheetData sheetId="4696">
        <row r="5">
          <cell r="E5">
            <v>1</v>
          </cell>
        </row>
      </sheetData>
      <sheetData sheetId="4697">
        <row r="5">
          <cell r="E5">
            <v>1</v>
          </cell>
        </row>
      </sheetData>
      <sheetData sheetId="4698">
        <row r="5">
          <cell r="E5">
            <v>1</v>
          </cell>
        </row>
      </sheetData>
      <sheetData sheetId="4699">
        <row r="5">
          <cell r="E5">
            <v>1</v>
          </cell>
        </row>
      </sheetData>
      <sheetData sheetId="4700">
        <row r="5">
          <cell r="E5">
            <v>1</v>
          </cell>
        </row>
      </sheetData>
      <sheetData sheetId="4701">
        <row r="5">
          <cell r="E5">
            <v>1</v>
          </cell>
        </row>
      </sheetData>
      <sheetData sheetId="4702">
        <row r="5">
          <cell r="E5">
            <v>1</v>
          </cell>
        </row>
      </sheetData>
      <sheetData sheetId="4703">
        <row r="5">
          <cell r="E5">
            <v>1</v>
          </cell>
        </row>
      </sheetData>
      <sheetData sheetId="4704">
        <row r="5">
          <cell r="E5">
            <v>1</v>
          </cell>
        </row>
      </sheetData>
      <sheetData sheetId="4705">
        <row r="5">
          <cell r="E5">
            <v>1</v>
          </cell>
        </row>
      </sheetData>
      <sheetData sheetId="4706">
        <row r="5">
          <cell r="E5">
            <v>1</v>
          </cell>
        </row>
      </sheetData>
      <sheetData sheetId="4707">
        <row r="5">
          <cell r="E5">
            <v>1</v>
          </cell>
        </row>
      </sheetData>
      <sheetData sheetId="4708">
        <row r="5">
          <cell r="E5">
            <v>1</v>
          </cell>
        </row>
      </sheetData>
      <sheetData sheetId="4709">
        <row r="5">
          <cell r="E5">
            <v>1</v>
          </cell>
        </row>
      </sheetData>
      <sheetData sheetId="4710">
        <row r="5">
          <cell r="E5">
            <v>1</v>
          </cell>
        </row>
      </sheetData>
      <sheetData sheetId="4711">
        <row r="5">
          <cell r="E5">
            <v>1</v>
          </cell>
        </row>
      </sheetData>
      <sheetData sheetId="4712">
        <row r="5">
          <cell r="E5">
            <v>1</v>
          </cell>
        </row>
      </sheetData>
      <sheetData sheetId="4713">
        <row r="5">
          <cell r="E5">
            <v>1</v>
          </cell>
        </row>
      </sheetData>
      <sheetData sheetId="4714">
        <row r="5">
          <cell r="E5">
            <v>1</v>
          </cell>
        </row>
      </sheetData>
      <sheetData sheetId="4715">
        <row r="5">
          <cell r="E5">
            <v>1</v>
          </cell>
        </row>
      </sheetData>
      <sheetData sheetId="4716">
        <row r="5">
          <cell r="E5">
            <v>1</v>
          </cell>
        </row>
      </sheetData>
      <sheetData sheetId="4717">
        <row r="5">
          <cell r="E5">
            <v>1</v>
          </cell>
        </row>
      </sheetData>
      <sheetData sheetId="4718">
        <row r="5">
          <cell r="E5">
            <v>1</v>
          </cell>
        </row>
      </sheetData>
      <sheetData sheetId="4719">
        <row r="5">
          <cell r="E5">
            <v>1</v>
          </cell>
        </row>
      </sheetData>
      <sheetData sheetId="4720">
        <row r="5">
          <cell r="E5">
            <v>1</v>
          </cell>
        </row>
      </sheetData>
      <sheetData sheetId="4721">
        <row r="5">
          <cell r="E5">
            <v>1</v>
          </cell>
        </row>
      </sheetData>
      <sheetData sheetId="4722">
        <row r="5">
          <cell r="E5">
            <v>1</v>
          </cell>
        </row>
      </sheetData>
      <sheetData sheetId="4723">
        <row r="5">
          <cell r="E5">
            <v>1</v>
          </cell>
        </row>
      </sheetData>
      <sheetData sheetId="4724">
        <row r="5">
          <cell r="E5">
            <v>1</v>
          </cell>
        </row>
      </sheetData>
      <sheetData sheetId="4725">
        <row r="5">
          <cell r="E5">
            <v>1</v>
          </cell>
        </row>
      </sheetData>
      <sheetData sheetId="4726">
        <row r="5">
          <cell r="E5">
            <v>1</v>
          </cell>
        </row>
      </sheetData>
      <sheetData sheetId="4727">
        <row r="5">
          <cell r="E5">
            <v>1</v>
          </cell>
        </row>
      </sheetData>
      <sheetData sheetId="4728">
        <row r="5">
          <cell r="E5">
            <v>1</v>
          </cell>
        </row>
      </sheetData>
      <sheetData sheetId="4729">
        <row r="5">
          <cell r="E5">
            <v>1</v>
          </cell>
        </row>
      </sheetData>
      <sheetData sheetId="4730">
        <row r="5">
          <cell r="E5">
            <v>1</v>
          </cell>
        </row>
      </sheetData>
      <sheetData sheetId="4731">
        <row r="5">
          <cell r="E5">
            <v>1</v>
          </cell>
        </row>
      </sheetData>
      <sheetData sheetId="4732">
        <row r="5">
          <cell r="E5">
            <v>1</v>
          </cell>
        </row>
      </sheetData>
      <sheetData sheetId="4733">
        <row r="5">
          <cell r="E5">
            <v>1</v>
          </cell>
        </row>
      </sheetData>
      <sheetData sheetId="4734">
        <row r="5">
          <cell r="E5">
            <v>1</v>
          </cell>
        </row>
      </sheetData>
      <sheetData sheetId="4735">
        <row r="5">
          <cell r="E5">
            <v>1</v>
          </cell>
        </row>
      </sheetData>
      <sheetData sheetId="4736">
        <row r="5">
          <cell r="E5">
            <v>1</v>
          </cell>
        </row>
      </sheetData>
      <sheetData sheetId="4737">
        <row r="5">
          <cell r="E5">
            <v>1</v>
          </cell>
        </row>
      </sheetData>
      <sheetData sheetId="4738">
        <row r="5">
          <cell r="E5">
            <v>1</v>
          </cell>
        </row>
      </sheetData>
      <sheetData sheetId="4739">
        <row r="5">
          <cell r="E5">
            <v>1</v>
          </cell>
        </row>
      </sheetData>
      <sheetData sheetId="4740">
        <row r="5">
          <cell r="E5">
            <v>1</v>
          </cell>
        </row>
      </sheetData>
      <sheetData sheetId="4741">
        <row r="5">
          <cell r="E5">
            <v>1</v>
          </cell>
        </row>
      </sheetData>
      <sheetData sheetId="4742">
        <row r="5">
          <cell r="E5">
            <v>1</v>
          </cell>
        </row>
      </sheetData>
      <sheetData sheetId="4743">
        <row r="5">
          <cell r="E5">
            <v>1</v>
          </cell>
        </row>
      </sheetData>
      <sheetData sheetId="4744">
        <row r="5">
          <cell r="E5">
            <v>1</v>
          </cell>
        </row>
      </sheetData>
      <sheetData sheetId="4745">
        <row r="5">
          <cell r="E5">
            <v>1</v>
          </cell>
        </row>
      </sheetData>
      <sheetData sheetId="4746">
        <row r="5">
          <cell r="E5">
            <v>1</v>
          </cell>
        </row>
      </sheetData>
      <sheetData sheetId="4747">
        <row r="5">
          <cell r="E5">
            <v>1</v>
          </cell>
        </row>
      </sheetData>
      <sheetData sheetId="4748">
        <row r="5">
          <cell r="E5">
            <v>1</v>
          </cell>
        </row>
      </sheetData>
      <sheetData sheetId="4749">
        <row r="5">
          <cell r="E5">
            <v>1</v>
          </cell>
        </row>
      </sheetData>
      <sheetData sheetId="4750">
        <row r="5">
          <cell r="E5">
            <v>1</v>
          </cell>
        </row>
      </sheetData>
      <sheetData sheetId="4751">
        <row r="5">
          <cell r="E5">
            <v>1</v>
          </cell>
        </row>
      </sheetData>
      <sheetData sheetId="4752">
        <row r="5">
          <cell r="E5">
            <v>1</v>
          </cell>
        </row>
      </sheetData>
      <sheetData sheetId="4753">
        <row r="5">
          <cell r="E5">
            <v>1</v>
          </cell>
        </row>
      </sheetData>
      <sheetData sheetId="4754">
        <row r="5">
          <cell r="E5">
            <v>1</v>
          </cell>
        </row>
      </sheetData>
      <sheetData sheetId="4755">
        <row r="5">
          <cell r="E5">
            <v>1</v>
          </cell>
        </row>
      </sheetData>
      <sheetData sheetId="4756">
        <row r="5">
          <cell r="E5">
            <v>1</v>
          </cell>
        </row>
      </sheetData>
      <sheetData sheetId="4757">
        <row r="5">
          <cell r="E5">
            <v>1</v>
          </cell>
        </row>
      </sheetData>
      <sheetData sheetId="4758">
        <row r="5">
          <cell r="E5">
            <v>1</v>
          </cell>
        </row>
      </sheetData>
      <sheetData sheetId="4759">
        <row r="5">
          <cell r="E5">
            <v>1</v>
          </cell>
        </row>
      </sheetData>
      <sheetData sheetId="4760">
        <row r="5">
          <cell r="E5">
            <v>1</v>
          </cell>
        </row>
      </sheetData>
      <sheetData sheetId="4761">
        <row r="5">
          <cell r="E5">
            <v>1</v>
          </cell>
        </row>
      </sheetData>
      <sheetData sheetId="4762">
        <row r="5">
          <cell r="E5">
            <v>1</v>
          </cell>
        </row>
      </sheetData>
      <sheetData sheetId="4763">
        <row r="5">
          <cell r="E5">
            <v>1</v>
          </cell>
        </row>
      </sheetData>
      <sheetData sheetId="4764">
        <row r="5">
          <cell r="E5">
            <v>1</v>
          </cell>
        </row>
      </sheetData>
      <sheetData sheetId="4765">
        <row r="5">
          <cell r="E5">
            <v>1</v>
          </cell>
        </row>
      </sheetData>
      <sheetData sheetId="4766">
        <row r="5">
          <cell r="E5">
            <v>1</v>
          </cell>
        </row>
      </sheetData>
      <sheetData sheetId="4767">
        <row r="5">
          <cell r="E5">
            <v>1</v>
          </cell>
        </row>
      </sheetData>
      <sheetData sheetId="4768">
        <row r="5">
          <cell r="E5">
            <v>1</v>
          </cell>
        </row>
      </sheetData>
      <sheetData sheetId="4769">
        <row r="5">
          <cell r="E5">
            <v>1</v>
          </cell>
        </row>
      </sheetData>
      <sheetData sheetId="4770">
        <row r="5">
          <cell r="E5">
            <v>1</v>
          </cell>
        </row>
      </sheetData>
      <sheetData sheetId="4771">
        <row r="5">
          <cell r="E5">
            <v>1</v>
          </cell>
        </row>
      </sheetData>
      <sheetData sheetId="4772">
        <row r="5">
          <cell r="E5">
            <v>1</v>
          </cell>
        </row>
      </sheetData>
      <sheetData sheetId="4773">
        <row r="5">
          <cell r="E5">
            <v>1</v>
          </cell>
        </row>
      </sheetData>
      <sheetData sheetId="4774">
        <row r="5">
          <cell r="E5">
            <v>1</v>
          </cell>
        </row>
      </sheetData>
      <sheetData sheetId="4775">
        <row r="5">
          <cell r="E5">
            <v>1</v>
          </cell>
        </row>
      </sheetData>
      <sheetData sheetId="4776">
        <row r="5">
          <cell r="E5">
            <v>1</v>
          </cell>
        </row>
      </sheetData>
      <sheetData sheetId="4777">
        <row r="5">
          <cell r="E5">
            <v>1</v>
          </cell>
        </row>
      </sheetData>
      <sheetData sheetId="4778">
        <row r="5">
          <cell r="E5">
            <v>1</v>
          </cell>
        </row>
      </sheetData>
      <sheetData sheetId="4779">
        <row r="5">
          <cell r="E5">
            <v>1</v>
          </cell>
        </row>
      </sheetData>
      <sheetData sheetId="4780">
        <row r="5">
          <cell r="E5">
            <v>1</v>
          </cell>
        </row>
      </sheetData>
      <sheetData sheetId="4781">
        <row r="5">
          <cell r="E5">
            <v>1</v>
          </cell>
        </row>
      </sheetData>
      <sheetData sheetId="4782">
        <row r="5">
          <cell r="E5">
            <v>1</v>
          </cell>
        </row>
      </sheetData>
      <sheetData sheetId="4783">
        <row r="5">
          <cell r="E5">
            <v>1</v>
          </cell>
        </row>
      </sheetData>
      <sheetData sheetId="4784">
        <row r="5">
          <cell r="E5">
            <v>1</v>
          </cell>
        </row>
      </sheetData>
      <sheetData sheetId="4785">
        <row r="5">
          <cell r="E5">
            <v>1</v>
          </cell>
        </row>
      </sheetData>
      <sheetData sheetId="4786">
        <row r="5">
          <cell r="E5">
            <v>1</v>
          </cell>
        </row>
      </sheetData>
      <sheetData sheetId="4787">
        <row r="5">
          <cell r="E5">
            <v>1</v>
          </cell>
        </row>
      </sheetData>
      <sheetData sheetId="4788">
        <row r="5">
          <cell r="E5">
            <v>1</v>
          </cell>
        </row>
      </sheetData>
      <sheetData sheetId="4789">
        <row r="5">
          <cell r="E5">
            <v>1</v>
          </cell>
        </row>
      </sheetData>
      <sheetData sheetId="4790">
        <row r="5">
          <cell r="E5">
            <v>1</v>
          </cell>
        </row>
      </sheetData>
      <sheetData sheetId="4791">
        <row r="5">
          <cell r="E5">
            <v>1</v>
          </cell>
        </row>
      </sheetData>
      <sheetData sheetId="4792">
        <row r="5">
          <cell r="E5">
            <v>1</v>
          </cell>
        </row>
      </sheetData>
      <sheetData sheetId="4793">
        <row r="5">
          <cell r="E5">
            <v>1</v>
          </cell>
        </row>
      </sheetData>
      <sheetData sheetId="4794">
        <row r="5">
          <cell r="E5">
            <v>1</v>
          </cell>
        </row>
      </sheetData>
      <sheetData sheetId="4795">
        <row r="5">
          <cell r="E5">
            <v>1</v>
          </cell>
        </row>
      </sheetData>
      <sheetData sheetId="4796">
        <row r="5">
          <cell r="E5">
            <v>1</v>
          </cell>
        </row>
      </sheetData>
      <sheetData sheetId="4797">
        <row r="5">
          <cell r="E5">
            <v>1</v>
          </cell>
        </row>
      </sheetData>
      <sheetData sheetId="4798">
        <row r="5">
          <cell r="E5">
            <v>1</v>
          </cell>
        </row>
      </sheetData>
      <sheetData sheetId="4799">
        <row r="5">
          <cell r="E5">
            <v>1</v>
          </cell>
        </row>
      </sheetData>
      <sheetData sheetId="4800">
        <row r="5">
          <cell r="E5">
            <v>1</v>
          </cell>
        </row>
      </sheetData>
      <sheetData sheetId="4801">
        <row r="5">
          <cell r="E5">
            <v>1</v>
          </cell>
        </row>
      </sheetData>
      <sheetData sheetId="4802">
        <row r="5">
          <cell r="E5">
            <v>1</v>
          </cell>
        </row>
      </sheetData>
      <sheetData sheetId="4803">
        <row r="5">
          <cell r="E5">
            <v>1</v>
          </cell>
        </row>
      </sheetData>
      <sheetData sheetId="4804">
        <row r="5">
          <cell r="E5">
            <v>1</v>
          </cell>
        </row>
      </sheetData>
      <sheetData sheetId="4805">
        <row r="5">
          <cell r="E5">
            <v>1</v>
          </cell>
        </row>
      </sheetData>
      <sheetData sheetId="4806">
        <row r="5">
          <cell r="E5">
            <v>1</v>
          </cell>
        </row>
      </sheetData>
      <sheetData sheetId="4807">
        <row r="5">
          <cell r="E5">
            <v>1</v>
          </cell>
        </row>
      </sheetData>
      <sheetData sheetId="4808">
        <row r="5">
          <cell r="E5">
            <v>1</v>
          </cell>
        </row>
      </sheetData>
      <sheetData sheetId="4809">
        <row r="5">
          <cell r="E5">
            <v>1</v>
          </cell>
        </row>
      </sheetData>
      <sheetData sheetId="4810">
        <row r="5">
          <cell r="E5">
            <v>1</v>
          </cell>
        </row>
      </sheetData>
      <sheetData sheetId="4811">
        <row r="5">
          <cell r="E5">
            <v>1</v>
          </cell>
        </row>
      </sheetData>
      <sheetData sheetId="4812">
        <row r="5">
          <cell r="E5">
            <v>1</v>
          </cell>
        </row>
      </sheetData>
      <sheetData sheetId="4813">
        <row r="5">
          <cell r="E5">
            <v>1</v>
          </cell>
        </row>
      </sheetData>
      <sheetData sheetId="4814">
        <row r="5">
          <cell r="E5">
            <v>1</v>
          </cell>
        </row>
      </sheetData>
      <sheetData sheetId="4815">
        <row r="5">
          <cell r="E5">
            <v>1</v>
          </cell>
        </row>
      </sheetData>
      <sheetData sheetId="4816">
        <row r="5">
          <cell r="E5">
            <v>1</v>
          </cell>
        </row>
      </sheetData>
      <sheetData sheetId="4817">
        <row r="5">
          <cell r="E5">
            <v>1</v>
          </cell>
        </row>
      </sheetData>
      <sheetData sheetId="4818">
        <row r="5">
          <cell r="E5">
            <v>1</v>
          </cell>
        </row>
      </sheetData>
      <sheetData sheetId="4819">
        <row r="5">
          <cell r="E5">
            <v>1</v>
          </cell>
        </row>
      </sheetData>
      <sheetData sheetId="4820">
        <row r="5">
          <cell r="E5">
            <v>1</v>
          </cell>
        </row>
      </sheetData>
      <sheetData sheetId="4821">
        <row r="5">
          <cell r="E5">
            <v>1</v>
          </cell>
        </row>
      </sheetData>
      <sheetData sheetId="4822">
        <row r="5">
          <cell r="E5">
            <v>1</v>
          </cell>
        </row>
      </sheetData>
      <sheetData sheetId="4823">
        <row r="5">
          <cell r="E5">
            <v>1</v>
          </cell>
        </row>
      </sheetData>
      <sheetData sheetId="4824">
        <row r="5">
          <cell r="E5">
            <v>1</v>
          </cell>
        </row>
      </sheetData>
      <sheetData sheetId="4825">
        <row r="5">
          <cell r="E5">
            <v>1</v>
          </cell>
        </row>
      </sheetData>
      <sheetData sheetId="4826">
        <row r="5">
          <cell r="E5">
            <v>1</v>
          </cell>
        </row>
      </sheetData>
      <sheetData sheetId="4827">
        <row r="5">
          <cell r="E5">
            <v>1</v>
          </cell>
        </row>
      </sheetData>
      <sheetData sheetId="4828">
        <row r="5">
          <cell r="E5">
            <v>1</v>
          </cell>
        </row>
      </sheetData>
      <sheetData sheetId="4829">
        <row r="5">
          <cell r="E5">
            <v>1</v>
          </cell>
        </row>
      </sheetData>
      <sheetData sheetId="4830">
        <row r="5">
          <cell r="E5">
            <v>1</v>
          </cell>
        </row>
      </sheetData>
      <sheetData sheetId="4831">
        <row r="5">
          <cell r="E5">
            <v>1</v>
          </cell>
        </row>
      </sheetData>
      <sheetData sheetId="4832">
        <row r="5">
          <cell r="E5">
            <v>1</v>
          </cell>
        </row>
      </sheetData>
      <sheetData sheetId="4833">
        <row r="5">
          <cell r="E5">
            <v>1</v>
          </cell>
        </row>
      </sheetData>
      <sheetData sheetId="4834">
        <row r="5">
          <cell r="E5">
            <v>1</v>
          </cell>
        </row>
      </sheetData>
      <sheetData sheetId="4835">
        <row r="5">
          <cell r="E5">
            <v>1</v>
          </cell>
        </row>
      </sheetData>
      <sheetData sheetId="4836">
        <row r="5">
          <cell r="E5">
            <v>1</v>
          </cell>
        </row>
      </sheetData>
      <sheetData sheetId="4837">
        <row r="5">
          <cell r="E5">
            <v>1</v>
          </cell>
        </row>
      </sheetData>
      <sheetData sheetId="4838">
        <row r="5">
          <cell r="E5">
            <v>1</v>
          </cell>
        </row>
      </sheetData>
      <sheetData sheetId="4839">
        <row r="5">
          <cell r="E5">
            <v>1</v>
          </cell>
        </row>
      </sheetData>
      <sheetData sheetId="4840">
        <row r="5">
          <cell r="E5">
            <v>1</v>
          </cell>
        </row>
      </sheetData>
      <sheetData sheetId="4841">
        <row r="5">
          <cell r="E5">
            <v>1</v>
          </cell>
        </row>
      </sheetData>
      <sheetData sheetId="4842">
        <row r="5">
          <cell r="E5">
            <v>1</v>
          </cell>
        </row>
      </sheetData>
      <sheetData sheetId="4843">
        <row r="5">
          <cell r="E5">
            <v>1</v>
          </cell>
        </row>
      </sheetData>
      <sheetData sheetId="4844">
        <row r="5">
          <cell r="E5">
            <v>1</v>
          </cell>
        </row>
      </sheetData>
      <sheetData sheetId="4845">
        <row r="5">
          <cell r="E5">
            <v>1</v>
          </cell>
        </row>
      </sheetData>
      <sheetData sheetId="4846">
        <row r="5">
          <cell r="E5">
            <v>1</v>
          </cell>
        </row>
      </sheetData>
      <sheetData sheetId="4847">
        <row r="5">
          <cell r="E5">
            <v>1</v>
          </cell>
        </row>
      </sheetData>
      <sheetData sheetId="4848">
        <row r="5">
          <cell r="E5">
            <v>1</v>
          </cell>
        </row>
      </sheetData>
      <sheetData sheetId="4849">
        <row r="5">
          <cell r="E5">
            <v>1</v>
          </cell>
        </row>
      </sheetData>
      <sheetData sheetId="4850">
        <row r="5">
          <cell r="E5">
            <v>1</v>
          </cell>
        </row>
      </sheetData>
      <sheetData sheetId="4851">
        <row r="5">
          <cell r="E5">
            <v>1</v>
          </cell>
        </row>
      </sheetData>
      <sheetData sheetId="4852">
        <row r="5">
          <cell r="E5">
            <v>1</v>
          </cell>
        </row>
      </sheetData>
      <sheetData sheetId="4853">
        <row r="5">
          <cell r="E5">
            <v>1</v>
          </cell>
        </row>
      </sheetData>
      <sheetData sheetId="4854">
        <row r="5">
          <cell r="E5">
            <v>1</v>
          </cell>
        </row>
      </sheetData>
      <sheetData sheetId="4855">
        <row r="5">
          <cell r="E5">
            <v>1</v>
          </cell>
        </row>
      </sheetData>
      <sheetData sheetId="4856">
        <row r="5">
          <cell r="E5">
            <v>1</v>
          </cell>
        </row>
      </sheetData>
      <sheetData sheetId="4857">
        <row r="5">
          <cell r="E5">
            <v>1</v>
          </cell>
        </row>
      </sheetData>
      <sheetData sheetId="4858">
        <row r="5">
          <cell r="E5">
            <v>1</v>
          </cell>
        </row>
      </sheetData>
      <sheetData sheetId="4859">
        <row r="5">
          <cell r="E5">
            <v>1</v>
          </cell>
        </row>
      </sheetData>
      <sheetData sheetId="4860">
        <row r="5">
          <cell r="E5">
            <v>1</v>
          </cell>
        </row>
      </sheetData>
      <sheetData sheetId="4861">
        <row r="5">
          <cell r="E5">
            <v>1</v>
          </cell>
        </row>
      </sheetData>
      <sheetData sheetId="4862">
        <row r="5">
          <cell r="E5">
            <v>1</v>
          </cell>
        </row>
      </sheetData>
      <sheetData sheetId="4863">
        <row r="5">
          <cell r="E5">
            <v>1</v>
          </cell>
        </row>
      </sheetData>
      <sheetData sheetId="4864">
        <row r="5">
          <cell r="E5">
            <v>1</v>
          </cell>
        </row>
      </sheetData>
      <sheetData sheetId="4865">
        <row r="5">
          <cell r="E5">
            <v>1</v>
          </cell>
        </row>
      </sheetData>
      <sheetData sheetId="4866">
        <row r="5">
          <cell r="E5">
            <v>1</v>
          </cell>
        </row>
      </sheetData>
      <sheetData sheetId="4867">
        <row r="5">
          <cell r="E5">
            <v>1</v>
          </cell>
        </row>
      </sheetData>
      <sheetData sheetId="4868">
        <row r="5">
          <cell r="E5">
            <v>1</v>
          </cell>
        </row>
      </sheetData>
      <sheetData sheetId="4869">
        <row r="5">
          <cell r="E5">
            <v>1</v>
          </cell>
        </row>
      </sheetData>
      <sheetData sheetId="4870">
        <row r="5">
          <cell r="E5">
            <v>1</v>
          </cell>
        </row>
      </sheetData>
      <sheetData sheetId="4871">
        <row r="5">
          <cell r="E5">
            <v>1</v>
          </cell>
        </row>
      </sheetData>
      <sheetData sheetId="4872">
        <row r="5">
          <cell r="E5">
            <v>1</v>
          </cell>
        </row>
      </sheetData>
      <sheetData sheetId="4873">
        <row r="5">
          <cell r="E5">
            <v>1</v>
          </cell>
        </row>
      </sheetData>
      <sheetData sheetId="4874">
        <row r="5">
          <cell r="E5">
            <v>1</v>
          </cell>
        </row>
      </sheetData>
      <sheetData sheetId="4875">
        <row r="5">
          <cell r="E5">
            <v>1</v>
          </cell>
        </row>
      </sheetData>
      <sheetData sheetId="4876">
        <row r="5">
          <cell r="E5">
            <v>1</v>
          </cell>
        </row>
      </sheetData>
      <sheetData sheetId="4877">
        <row r="5">
          <cell r="E5">
            <v>1</v>
          </cell>
        </row>
      </sheetData>
      <sheetData sheetId="4878">
        <row r="5">
          <cell r="E5">
            <v>1</v>
          </cell>
        </row>
      </sheetData>
      <sheetData sheetId="4879">
        <row r="5">
          <cell r="E5">
            <v>1</v>
          </cell>
        </row>
      </sheetData>
      <sheetData sheetId="4880">
        <row r="5">
          <cell r="E5">
            <v>1</v>
          </cell>
        </row>
      </sheetData>
      <sheetData sheetId="4881">
        <row r="5">
          <cell r="E5">
            <v>1</v>
          </cell>
        </row>
      </sheetData>
      <sheetData sheetId="4882">
        <row r="5">
          <cell r="E5">
            <v>1</v>
          </cell>
        </row>
      </sheetData>
      <sheetData sheetId="4883">
        <row r="5">
          <cell r="E5">
            <v>1</v>
          </cell>
        </row>
      </sheetData>
      <sheetData sheetId="4884">
        <row r="5">
          <cell r="E5">
            <v>1</v>
          </cell>
        </row>
      </sheetData>
      <sheetData sheetId="4885">
        <row r="5">
          <cell r="E5">
            <v>1</v>
          </cell>
        </row>
      </sheetData>
      <sheetData sheetId="4886">
        <row r="5">
          <cell r="E5">
            <v>1</v>
          </cell>
        </row>
      </sheetData>
      <sheetData sheetId="4887">
        <row r="5">
          <cell r="E5">
            <v>1</v>
          </cell>
        </row>
      </sheetData>
      <sheetData sheetId="4888">
        <row r="5">
          <cell r="E5">
            <v>1</v>
          </cell>
        </row>
      </sheetData>
      <sheetData sheetId="4889">
        <row r="5">
          <cell r="E5">
            <v>1</v>
          </cell>
        </row>
      </sheetData>
      <sheetData sheetId="4890">
        <row r="5">
          <cell r="E5">
            <v>1</v>
          </cell>
        </row>
      </sheetData>
      <sheetData sheetId="4891">
        <row r="5">
          <cell r="E5">
            <v>1</v>
          </cell>
        </row>
      </sheetData>
      <sheetData sheetId="4892">
        <row r="5">
          <cell r="E5">
            <v>1</v>
          </cell>
        </row>
      </sheetData>
      <sheetData sheetId="4893">
        <row r="5">
          <cell r="E5">
            <v>1</v>
          </cell>
        </row>
      </sheetData>
      <sheetData sheetId="4894">
        <row r="5">
          <cell r="E5">
            <v>1</v>
          </cell>
        </row>
      </sheetData>
      <sheetData sheetId="4895">
        <row r="5">
          <cell r="E5">
            <v>1</v>
          </cell>
        </row>
      </sheetData>
      <sheetData sheetId="4896">
        <row r="5">
          <cell r="E5">
            <v>1</v>
          </cell>
        </row>
      </sheetData>
      <sheetData sheetId="4897">
        <row r="5">
          <cell r="E5">
            <v>1</v>
          </cell>
        </row>
      </sheetData>
      <sheetData sheetId="4898">
        <row r="5">
          <cell r="E5">
            <v>1</v>
          </cell>
        </row>
      </sheetData>
      <sheetData sheetId="4899">
        <row r="5">
          <cell r="E5">
            <v>1</v>
          </cell>
        </row>
      </sheetData>
      <sheetData sheetId="4900">
        <row r="5">
          <cell r="E5">
            <v>1</v>
          </cell>
        </row>
      </sheetData>
      <sheetData sheetId="4901">
        <row r="5">
          <cell r="E5">
            <v>1</v>
          </cell>
        </row>
      </sheetData>
      <sheetData sheetId="4902">
        <row r="5">
          <cell r="E5">
            <v>1</v>
          </cell>
        </row>
      </sheetData>
      <sheetData sheetId="4903">
        <row r="5">
          <cell r="E5">
            <v>1</v>
          </cell>
        </row>
      </sheetData>
      <sheetData sheetId="4904">
        <row r="5">
          <cell r="E5">
            <v>1</v>
          </cell>
        </row>
      </sheetData>
      <sheetData sheetId="4905">
        <row r="5">
          <cell r="E5">
            <v>1</v>
          </cell>
        </row>
      </sheetData>
      <sheetData sheetId="4906">
        <row r="5">
          <cell r="E5">
            <v>1</v>
          </cell>
        </row>
      </sheetData>
      <sheetData sheetId="4907">
        <row r="5">
          <cell r="E5">
            <v>1</v>
          </cell>
        </row>
      </sheetData>
      <sheetData sheetId="4908">
        <row r="5">
          <cell r="E5">
            <v>1</v>
          </cell>
        </row>
      </sheetData>
      <sheetData sheetId="4909">
        <row r="5">
          <cell r="E5">
            <v>1</v>
          </cell>
        </row>
      </sheetData>
      <sheetData sheetId="4910">
        <row r="5">
          <cell r="E5">
            <v>1</v>
          </cell>
        </row>
      </sheetData>
      <sheetData sheetId="4911">
        <row r="5">
          <cell r="E5">
            <v>1</v>
          </cell>
        </row>
      </sheetData>
      <sheetData sheetId="4912">
        <row r="5">
          <cell r="E5">
            <v>1</v>
          </cell>
        </row>
      </sheetData>
      <sheetData sheetId="4913">
        <row r="5">
          <cell r="E5">
            <v>1</v>
          </cell>
        </row>
      </sheetData>
      <sheetData sheetId="4914">
        <row r="5">
          <cell r="E5">
            <v>1</v>
          </cell>
        </row>
      </sheetData>
      <sheetData sheetId="4915">
        <row r="5">
          <cell r="E5">
            <v>1</v>
          </cell>
        </row>
      </sheetData>
      <sheetData sheetId="4916">
        <row r="5">
          <cell r="E5">
            <v>1</v>
          </cell>
        </row>
      </sheetData>
      <sheetData sheetId="4917">
        <row r="5">
          <cell r="E5">
            <v>1</v>
          </cell>
        </row>
      </sheetData>
      <sheetData sheetId="4918">
        <row r="5">
          <cell r="E5">
            <v>1</v>
          </cell>
        </row>
      </sheetData>
      <sheetData sheetId="4919">
        <row r="5">
          <cell r="E5">
            <v>1</v>
          </cell>
        </row>
      </sheetData>
      <sheetData sheetId="4920">
        <row r="5">
          <cell r="E5">
            <v>1</v>
          </cell>
        </row>
      </sheetData>
      <sheetData sheetId="4921">
        <row r="5">
          <cell r="E5">
            <v>1</v>
          </cell>
        </row>
      </sheetData>
      <sheetData sheetId="4922">
        <row r="5">
          <cell r="E5">
            <v>1</v>
          </cell>
        </row>
      </sheetData>
      <sheetData sheetId="4923">
        <row r="5">
          <cell r="E5">
            <v>1</v>
          </cell>
        </row>
      </sheetData>
      <sheetData sheetId="4924">
        <row r="5">
          <cell r="E5">
            <v>1</v>
          </cell>
        </row>
      </sheetData>
      <sheetData sheetId="4925">
        <row r="5">
          <cell r="E5">
            <v>1</v>
          </cell>
        </row>
      </sheetData>
      <sheetData sheetId="4926">
        <row r="5">
          <cell r="E5">
            <v>1</v>
          </cell>
        </row>
      </sheetData>
      <sheetData sheetId="4927">
        <row r="5">
          <cell r="E5">
            <v>1</v>
          </cell>
        </row>
      </sheetData>
      <sheetData sheetId="4928">
        <row r="5">
          <cell r="E5">
            <v>1</v>
          </cell>
        </row>
      </sheetData>
      <sheetData sheetId="4929">
        <row r="5">
          <cell r="E5">
            <v>1</v>
          </cell>
        </row>
      </sheetData>
      <sheetData sheetId="4930">
        <row r="5">
          <cell r="E5">
            <v>1</v>
          </cell>
        </row>
      </sheetData>
      <sheetData sheetId="4931">
        <row r="5">
          <cell r="E5">
            <v>1</v>
          </cell>
        </row>
      </sheetData>
      <sheetData sheetId="4932">
        <row r="5">
          <cell r="E5">
            <v>1</v>
          </cell>
        </row>
      </sheetData>
      <sheetData sheetId="4933">
        <row r="5">
          <cell r="E5">
            <v>1</v>
          </cell>
        </row>
      </sheetData>
      <sheetData sheetId="4934">
        <row r="5">
          <cell r="E5">
            <v>1</v>
          </cell>
        </row>
      </sheetData>
      <sheetData sheetId="4935">
        <row r="5">
          <cell r="E5">
            <v>1</v>
          </cell>
        </row>
      </sheetData>
      <sheetData sheetId="4936">
        <row r="5">
          <cell r="E5">
            <v>1</v>
          </cell>
        </row>
      </sheetData>
      <sheetData sheetId="4937">
        <row r="5">
          <cell r="E5">
            <v>1</v>
          </cell>
        </row>
      </sheetData>
      <sheetData sheetId="4938">
        <row r="5">
          <cell r="E5">
            <v>1</v>
          </cell>
        </row>
      </sheetData>
      <sheetData sheetId="4939">
        <row r="5">
          <cell r="E5">
            <v>1</v>
          </cell>
        </row>
      </sheetData>
      <sheetData sheetId="4940">
        <row r="5">
          <cell r="E5">
            <v>1</v>
          </cell>
        </row>
      </sheetData>
      <sheetData sheetId="4941">
        <row r="5">
          <cell r="E5">
            <v>1</v>
          </cell>
        </row>
      </sheetData>
      <sheetData sheetId="4942">
        <row r="5">
          <cell r="E5">
            <v>1</v>
          </cell>
        </row>
      </sheetData>
      <sheetData sheetId="4943">
        <row r="5">
          <cell r="E5">
            <v>1</v>
          </cell>
        </row>
      </sheetData>
      <sheetData sheetId="4944">
        <row r="5">
          <cell r="E5">
            <v>1</v>
          </cell>
        </row>
      </sheetData>
      <sheetData sheetId="4945">
        <row r="5">
          <cell r="E5">
            <v>1</v>
          </cell>
        </row>
      </sheetData>
      <sheetData sheetId="4946">
        <row r="5">
          <cell r="E5">
            <v>1</v>
          </cell>
        </row>
      </sheetData>
      <sheetData sheetId="4947">
        <row r="5">
          <cell r="E5">
            <v>1</v>
          </cell>
        </row>
      </sheetData>
      <sheetData sheetId="4948">
        <row r="5">
          <cell r="E5">
            <v>1</v>
          </cell>
        </row>
      </sheetData>
      <sheetData sheetId="4949">
        <row r="5">
          <cell r="E5">
            <v>1</v>
          </cell>
        </row>
      </sheetData>
      <sheetData sheetId="4950">
        <row r="5">
          <cell r="E5">
            <v>1</v>
          </cell>
        </row>
      </sheetData>
      <sheetData sheetId="4951">
        <row r="5">
          <cell r="E5">
            <v>1</v>
          </cell>
        </row>
      </sheetData>
      <sheetData sheetId="4952">
        <row r="5">
          <cell r="E5">
            <v>1</v>
          </cell>
        </row>
      </sheetData>
      <sheetData sheetId="4953">
        <row r="5">
          <cell r="E5">
            <v>1</v>
          </cell>
        </row>
      </sheetData>
      <sheetData sheetId="4954">
        <row r="5">
          <cell r="E5">
            <v>1</v>
          </cell>
        </row>
      </sheetData>
      <sheetData sheetId="4955">
        <row r="5">
          <cell r="E5">
            <v>1</v>
          </cell>
        </row>
      </sheetData>
      <sheetData sheetId="4956">
        <row r="5">
          <cell r="E5">
            <v>1</v>
          </cell>
        </row>
      </sheetData>
      <sheetData sheetId="4957">
        <row r="5">
          <cell r="E5">
            <v>1</v>
          </cell>
        </row>
      </sheetData>
      <sheetData sheetId="4958">
        <row r="5">
          <cell r="E5">
            <v>1</v>
          </cell>
        </row>
      </sheetData>
      <sheetData sheetId="4959">
        <row r="5">
          <cell r="E5">
            <v>1</v>
          </cell>
        </row>
      </sheetData>
      <sheetData sheetId="4960">
        <row r="5">
          <cell r="E5">
            <v>1</v>
          </cell>
        </row>
      </sheetData>
      <sheetData sheetId="4961">
        <row r="5">
          <cell r="E5">
            <v>1</v>
          </cell>
        </row>
      </sheetData>
      <sheetData sheetId="4962">
        <row r="5">
          <cell r="E5">
            <v>1</v>
          </cell>
        </row>
      </sheetData>
      <sheetData sheetId="4963">
        <row r="5">
          <cell r="E5">
            <v>1</v>
          </cell>
        </row>
      </sheetData>
      <sheetData sheetId="4964">
        <row r="5">
          <cell r="E5">
            <v>1</v>
          </cell>
        </row>
      </sheetData>
      <sheetData sheetId="4965">
        <row r="5">
          <cell r="E5">
            <v>1</v>
          </cell>
        </row>
      </sheetData>
      <sheetData sheetId="4966">
        <row r="5">
          <cell r="E5">
            <v>1</v>
          </cell>
        </row>
      </sheetData>
      <sheetData sheetId="4967">
        <row r="5">
          <cell r="E5">
            <v>1</v>
          </cell>
        </row>
      </sheetData>
      <sheetData sheetId="4968">
        <row r="5">
          <cell r="E5">
            <v>1</v>
          </cell>
        </row>
      </sheetData>
      <sheetData sheetId="4969">
        <row r="5">
          <cell r="E5">
            <v>1</v>
          </cell>
        </row>
      </sheetData>
      <sheetData sheetId="4970">
        <row r="5">
          <cell r="E5">
            <v>1</v>
          </cell>
        </row>
      </sheetData>
      <sheetData sheetId="4971">
        <row r="5">
          <cell r="E5">
            <v>1</v>
          </cell>
        </row>
      </sheetData>
      <sheetData sheetId="4972">
        <row r="5">
          <cell r="E5">
            <v>1</v>
          </cell>
        </row>
      </sheetData>
      <sheetData sheetId="4973">
        <row r="5">
          <cell r="E5">
            <v>1</v>
          </cell>
        </row>
      </sheetData>
      <sheetData sheetId="4974">
        <row r="5">
          <cell r="E5">
            <v>1</v>
          </cell>
        </row>
      </sheetData>
      <sheetData sheetId="4975">
        <row r="5">
          <cell r="E5">
            <v>1</v>
          </cell>
        </row>
      </sheetData>
      <sheetData sheetId="4976">
        <row r="5">
          <cell r="E5">
            <v>1</v>
          </cell>
        </row>
      </sheetData>
      <sheetData sheetId="4977">
        <row r="5">
          <cell r="E5">
            <v>1</v>
          </cell>
        </row>
      </sheetData>
      <sheetData sheetId="4978">
        <row r="5">
          <cell r="E5">
            <v>1</v>
          </cell>
        </row>
      </sheetData>
      <sheetData sheetId="4979">
        <row r="5">
          <cell r="E5">
            <v>1</v>
          </cell>
        </row>
      </sheetData>
      <sheetData sheetId="4980">
        <row r="5">
          <cell r="E5">
            <v>1</v>
          </cell>
        </row>
      </sheetData>
      <sheetData sheetId="4981">
        <row r="5">
          <cell r="E5">
            <v>1</v>
          </cell>
        </row>
      </sheetData>
      <sheetData sheetId="4982">
        <row r="5">
          <cell r="E5">
            <v>1</v>
          </cell>
        </row>
      </sheetData>
      <sheetData sheetId="4983">
        <row r="5">
          <cell r="E5">
            <v>1</v>
          </cell>
        </row>
      </sheetData>
      <sheetData sheetId="4984">
        <row r="5">
          <cell r="E5">
            <v>1</v>
          </cell>
        </row>
      </sheetData>
      <sheetData sheetId="4985">
        <row r="5">
          <cell r="E5">
            <v>1</v>
          </cell>
        </row>
      </sheetData>
      <sheetData sheetId="4986">
        <row r="5">
          <cell r="E5">
            <v>1</v>
          </cell>
        </row>
      </sheetData>
      <sheetData sheetId="4987">
        <row r="5">
          <cell r="E5">
            <v>1</v>
          </cell>
        </row>
      </sheetData>
      <sheetData sheetId="4988">
        <row r="5">
          <cell r="E5">
            <v>1</v>
          </cell>
        </row>
      </sheetData>
      <sheetData sheetId="4989">
        <row r="5">
          <cell r="E5">
            <v>1</v>
          </cell>
        </row>
      </sheetData>
      <sheetData sheetId="4990">
        <row r="5">
          <cell r="E5">
            <v>1</v>
          </cell>
        </row>
      </sheetData>
      <sheetData sheetId="4991">
        <row r="5">
          <cell r="E5">
            <v>1</v>
          </cell>
        </row>
      </sheetData>
      <sheetData sheetId="4992">
        <row r="5">
          <cell r="E5">
            <v>1</v>
          </cell>
        </row>
      </sheetData>
      <sheetData sheetId="4993">
        <row r="5">
          <cell r="E5">
            <v>1</v>
          </cell>
        </row>
      </sheetData>
      <sheetData sheetId="4994">
        <row r="5">
          <cell r="E5">
            <v>1</v>
          </cell>
        </row>
      </sheetData>
      <sheetData sheetId="4995">
        <row r="5">
          <cell r="E5">
            <v>1</v>
          </cell>
        </row>
      </sheetData>
      <sheetData sheetId="4996">
        <row r="5">
          <cell r="E5">
            <v>1</v>
          </cell>
        </row>
      </sheetData>
      <sheetData sheetId="4997">
        <row r="5">
          <cell r="E5">
            <v>1</v>
          </cell>
        </row>
      </sheetData>
      <sheetData sheetId="4998">
        <row r="5">
          <cell r="E5">
            <v>1</v>
          </cell>
        </row>
      </sheetData>
      <sheetData sheetId="4999">
        <row r="5">
          <cell r="E5">
            <v>1</v>
          </cell>
        </row>
      </sheetData>
      <sheetData sheetId="5000">
        <row r="5">
          <cell r="E5">
            <v>1</v>
          </cell>
        </row>
      </sheetData>
      <sheetData sheetId="5001">
        <row r="5">
          <cell r="E5">
            <v>1</v>
          </cell>
        </row>
      </sheetData>
      <sheetData sheetId="5002">
        <row r="5">
          <cell r="E5">
            <v>1</v>
          </cell>
        </row>
      </sheetData>
      <sheetData sheetId="5003">
        <row r="5">
          <cell r="E5">
            <v>1</v>
          </cell>
        </row>
      </sheetData>
      <sheetData sheetId="5004">
        <row r="5">
          <cell r="E5">
            <v>1</v>
          </cell>
        </row>
      </sheetData>
      <sheetData sheetId="5005">
        <row r="5">
          <cell r="E5">
            <v>1</v>
          </cell>
        </row>
      </sheetData>
      <sheetData sheetId="5006">
        <row r="5">
          <cell r="E5">
            <v>1</v>
          </cell>
        </row>
      </sheetData>
      <sheetData sheetId="5007">
        <row r="5">
          <cell r="E5">
            <v>1</v>
          </cell>
        </row>
      </sheetData>
      <sheetData sheetId="5008">
        <row r="5">
          <cell r="E5">
            <v>1</v>
          </cell>
        </row>
      </sheetData>
      <sheetData sheetId="5009">
        <row r="5">
          <cell r="E5">
            <v>1</v>
          </cell>
        </row>
      </sheetData>
      <sheetData sheetId="5010">
        <row r="5">
          <cell r="E5">
            <v>1</v>
          </cell>
        </row>
      </sheetData>
      <sheetData sheetId="5011">
        <row r="5">
          <cell r="E5">
            <v>1</v>
          </cell>
        </row>
      </sheetData>
      <sheetData sheetId="5012">
        <row r="5">
          <cell r="E5">
            <v>1</v>
          </cell>
        </row>
      </sheetData>
      <sheetData sheetId="5013">
        <row r="5">
          <cell r="E5">
            <v>1</v>
          </cell>
        </row>
      </sheetData>
      <sheetData sheetId="5014">
        <row r="5">
          <cell r="E5">
            <v>1</v>
          </cell>
        </row>
      </sheetData>
      <sheetData sheetId="5015">
        <row r="5">
          <cell r="E5">
            <v>1</v>
          </cell>
        </row>
      </sheetData>
      <sheetData sheetId="5016">
        <row r="5">
          <cell r="E5">
            <v>1</v>
          </cell>
        </row>
      </sheetData>
      <sheetData sheetId="5017">
        <row r="5">
          <cell r="E5">
            <v>1</v>
          </cell>
        </row>
      </sheetData>
      <sheetData sheetId="5018">
        <row r="5">
          <cell r="E5">
            <v>1</v>
          </cell>
        </row>
      </sheetData>
      <sheetData sheetId="5019">
        <row r="5">
          <cell r="E5">
            <v>1</v>
          </cell>
        </row>
      </sheetData>
      <sheetData sheetId="5020">
        <row r="5">
          <cell r="E5">
            <v>1</v>
          </cell>
        </row>
      </sheetData>
      <sheetData sheetId="5021">
        <row r="5">
          <cell r="E5">
            <v>1</v>
          </cell>
        </row>
      </sheetData>
      <sheetData sheetId="5022">
        <row r="5">
          <cell r="E5">
            <v>1</v>
          </cell>
        </row>
      </sheetData>
      <sheetData sheetId="5023">
        <row r="5">
          <cell r="E5">
            <v>1</v>
          </cell>
        </row>
      </sheetData>
      <sheetData sheetId="5024">
        <row r="5">
          <cell r="E5">
            <v>1</v>
          </cell>
        </row>
      </sheetData>
      <sheetData sheetId="5025">
        <row r="5">
          <cell r="E5">
            <v>1</v>
          </cell>
        </row>
      </sheetData>
      <sheetData sheetId="5026">
        <row r="5">
          <cell r="E5">
            <v>1</v>
          </cell>
        </row>
      </sheetData>
      <sheetData sheetId="5027">
        <row r="5">
          <cell r="E5">
            <v>1</v>
          </cell>
        </row>
      </sheetData>
      <sheetData sheetId="5028">
        <row r="5">
          <cell r="E5">
            <v>1</v>
          </cell>
        </row>
      </sheetData>
      <sheetData sheetId="5029">
        <row r="5">
          <cell r="E5">
            <v>1</v>
          </cell>
        </row>
      </sheetData>
      <sheetData sheetId="5030">
        <row r="5">
          <cell r="E5">
            <v>1</v>
          </cell>
        </row>
      </sheetData>
      <sheetData sheetId="5031">
        <row r="5">
          <cell r="E5">
            <v>1</v>
          </cell>
        </row>
      </sheetData>
      <sheetData sheetId="5032">
        <row r="5">
          <cell r="E5">
            <v>1</v>
          </cell>
        </row>
      </sheetData>
      <sheetData sheetId="5033">
        <row r="5">
          <cell r="E5">
            <v>1</v>
          </cell>
        </row>
      </sheetData>
      <sheetData sheetId="5034">
        <row r="5">
          <cell r="E5">
            <v>1</v>
          </cell>
        </row>
      </sheetData>
      <sheetData sheetId="5035">
        <row r="5">
          <cell r="E5">
            <v>1</v>
          </cell>
        </row>
      </sheetData>
      <sheetData sheetId="5036">
        <row r="5">
          <cell r="E5">
            <v>1</v>
          </cell>
        </row>
      </sheetData>
      <sheetData sheetId="5037">
        <row r="5">
          <cell r="E5">
            <v>1</v>
          </cell>
        </row>
      </sheetData>
      <sheetData sheetId="5038">
        <row r="5">
          <cell r="E5">
            <v>1</v>
          </cell>
        </row>
      </sheetData>
      <sheetData sheetId="5039">
        <row r="5">
          <cell r="E5">
            <v>1</v>
          </cell>
        </row>
      </sheetData>
      <sheetData sheetId="5040">
        <row r="5">
          <cell r="E5">
            <v>1</v>
          </cell>
        </row>
      </sheetData>
      <sheetData sheetId="5041">
        <row r="5">
          <cell r="E5">
            <v>1</v>
          </cell>
        </row>
      </sheetData>
      <sheetData sheetId="5042">
        <row r="5">
          <cell r="E5">
            <v>1</v>
          </cell>
        </row>
      </sheetData>
      <sheetData sheetId="5043">
        <row r="5">
          <cell r="E5">
            <v>1</v>
          </cell>
        </row>
      </sheetData>
      <sheetData sheetId="5044">
        <row r="5">
          <cell r="E5">
            <v>1</v>
          </cell>
        </row>
      </sheetData>
      <sheetData sheetId="5045">
        <row r="5">
          <cell r="E5">
            <v>1</v>
          </cell>
        </row>
      </sheetData>
      <sheetData sheetId="5046">
        <row r="5">
          <cell r="E5">
            <v>1</v>
          </cell>
        </row>
      </sheetData>
      <sheetData sheetId="5047">
        <row r="5">
          <cell r="E5">
            <v>1</v>
          </cell>
        </row>
      </sheetData>
      <sheetData sheetId="5048">
        <row r="5">
          <cell r="E5">
            <v>1</v>
          </cell>
        </row>
      </sheetData>
      <sheetData sheetId="5049">
        <row r="5">
          <cell r="E5">
            <v>1</v>
          </cell>
        </row>
      </sheetData>
      <sheetData sheetId="5050">
        <row r="5">
          <cell r="E5">
            <v>1</v>
          </cell>
        </row>
      </sheetData>
      <sheetData sheetId="5051">
        <row r="5">
          <cell r="E5">
            <v>1</v>
          </cell>
        </row>
      </sheetData>
      <sheetData sheetId="5052">
        <row r="5">
          <cell r="E5">
            <v>1</v>
          </cell>
        </row>
      </sheetData>
      <sheetData sheetId="5053">
        <row r="5">
          <cell r="E5">
            <v>1</v>
          </cell>
        </row>
      </sheetData>
      <sheetData sheetId="5054">
        <row r="5">
          <cell r="E5">
            <v>1</v>
          </cell>
        </row>
      </sheetData>
      <sheetData sheetId="5055">
        <row r="5">
          <cell r="E5">
            <v>1</v>
          </cell>
        </row>
      </sheetData>
      <sheetData sheetId="5056">
        <row r="5">
          <cell r="E5">
            <v>1</v>
          </cell>
        </row>
      </sheetData>
      <sheetData sheetId="5057">
        <row r="5">
          <cell r="E5">
            <v>1</v>
          </cell>
        </row>
      </sheetData>
      <sheetData sheetId="5058">
        <row r="5">
          <cell r="E5">
            <v>1</v>
          </cell>
        </row>
      </sheetData>
      <sheetData sheetId="5059">
        <row r="5">
          <cell r="E5">
            <v>1</v>
          </cell>
        </row>
      </sheetData>
      <sheetData sheetId="5060">
        <row r="5">
          <cell r="E5">
            <v>1</v>
          </cell>
        </row>
      </sheetData>
      <sheetData sheetId="5061">
        <row r="5">
          <cell r="E5">
            <v>1</v>
          </cell>
        </row>
      </sheetData>
      <sheetData sheetId="5062">
        <row r="5">
          <cell r="E5">
            <v>1</v>
          </cell>
        </row>
      </sheetData>
      <sheetData sheetId="5063">
        <row r="5">
          <cell r="E5">
            <v>1</v>
          </cell>
        </row>
      </sheetData>
      <sheetData sheetId="5064">
        <row r="5">
          <cell r="E5">
            <v>1</v>
          </cell>
        </row>
      </sheetData>
      <sheetData sheetId="5065">
        <row r="5">
          <cell r="E5">
            <v>1</v>
          </cell>
        </row>
      </sheetData>
      <sheetData sheetId="5066">
        <row r="5">
          <cell r="E5">
            <v>1</v>
          </cell>
        </row>
      </sheetData>
      <sheetData sheetId="5067">
        <row r="5">
          <cell r="E5">
            <v>1</v>
          </cell>
        </row>
      </sheetData>
      <sheetData sheetId="5068">
        <row r="5">
          <cell r="E5">
            <v>1</v>
          </cell>
        </row>
      </sheetData>
      <sheetData sheetId="5069">
        <row r="5">
          <cell r="E5">
            <v>1</v>
          </cell>
        </row>
      </sheetData>
      <sheetData sheetId="5070">
        <row r="5">
          <cell r="E5">
            <v>1</v>
          </cell>
        </row>
      </sheetData>
      <sheetData sheetId="5071">
        <row r="5">
          <cell r="E5">
            <v>1</v>
          </cell>
        </row>
      </sheetData>
      <sheetData sheetId="5072">
        <row r="5">
          <cell r="E5">
            <v>1</v>
          </cell>
        </row>
      </sheetData>
      <sheetData sheetId="5073">
        <row r="5">
          <cell r="E5">
            <v>1</v>
          </cell>
        </row>
      </sheetData>
      <sheetData sheetId="5074">
        <row r="5">
          <cell r="E5">
            <v>1</v>
          </cell>
        </row>
      </sheetData>
      <sheetData sheetId="5075">
        <row r="5">
          <cell r="E5">
            <v>1</v>
          </cell>
        </row>
      </sheetData>
      <sheetData sheetId="5076">
        <row r="5">
          <cell r="E5">
            <v>1</v>
          </cell>
        </row>
      </sheetData>
      <sheetData sheetId="5077">
        <row r="5">
          <cell r="E5">
            <v>1</v>
          </cell>
        </row>
      </sheetData>
      <sheetData sheetId="5078">
        <row r="5">
          <cell r="E5">
            <v>1</v>
          </cell>
        </row>
      </sheetData>
      <sheetData sheetId="5079">
        <row r="5">
          <cell r="E5">
            <v>1</v>
          </cell>
        </row>
      </sheetData>
      <sheetData sheetId="5080">
        <row r="5">
          <cell r="E5">
            <v>1</v>
          </cell>
        </row>
      </sheetData>
      <sheetData sheetId="5081">
        <row r="5">
          <cell r="E5">
            <v>1</v>
          </cell>
        </row>
      </sheetData>
      <sheetData sheetId="5082">
        <row r="5">
          <cell r="E5">
            <v>1</v>
          </cell>
        </row>
      </sheetData>
      <sheetData sheetId="5083">
        <row r="5">
          <cell r="E5">
            <v>1</v>
          </cell>
        </row>
      </sheetData>
      <sheetData sheetId="5084">
        <row r="5">
          <cell r="E5">
            <v>1</v>
          </cell>
        </row>
      </sheetData>
      <sheetData sheetId="5085">
        <row r="5">
          <cell r="E5">
            <v>1</v>
          </cell>
        </row>
      </sheetData>
      <sheetData sheetId="5086">
        <row r="5">
          <cell r="E5">
            <v>1</v>
          </cell>
        </row>
      </sheetData>
      <sheetData sheetId="5087">
        <row r="5">
          <cell r="E5">
            <v>1</v>
          </cell>
        </row>
      </sheetData>
      <sheetData sheetId="5088">
        <row r="5">
          <cell r="E5">
            <v>1</v>
          </cell>
        </row>
      </sheetData>
      <sheetData sheetId="5089">
        <row r="5">
          <cell r="E5">
            <v>1</v>
          </cell>
        </row>
      </sheetData>
      <sheetData sheetId="5090">
        <row r="5">
          <cell r="E5">
            <v>1</v>
          </cell>
        </row>
      </sheetData>
      <sheetData sheetId="5091">
        <row r="5">
          <cell r="E5">
            <v>1</v>
          </cell>
        </row>
      </sheetData>
      <sheetData sheetId="5092">
        <row r="5">
          <cell r="E5">
            <v>1</v>
          </cell>
        </row>
      </sheetData>
      <sheetData sheetId="5093">
        <row r="5">
          <cell r="E5">
            <v>1</v>
          </cell>
        </row>
      </sheetData>
      <sheetData sheetId="5094">
        <row r="5">
          <cell r="E5">
            <v>1</v>
          </cell>
        </row>
      </sheetData>
      <sheetData sheetId="5095">
        <row r="5">
          <cell r="E5">
            <v>1</v>
          </cell>
        </row>
      </sheetData>
      <sheetData sheetId="5096">
        <row r="5">
          <cell r="E5">
            <v>1</v>
          </cell>
        </row>
      </sheetData>
      <sheetData sheetId="5097">
        <row r="5">
          <cell r="E5">
            <v>1</v>
          </cell>
        </row>
      </sheetData>
      <sheetData sheetId="5098">
        <row r="5">
          <cell r="E5">
            <v>1</v>
          </cell>
        </row>
      </sheetData>
      <sheetData sheetId="5099">
        <row r="5">
          <cell r="E5">
            <v>1</v>
          </cell>
        </row>
      </sheetData>
      <sheetData sheetId="5100">
        <row r="5">
          <cell r="E5">
            <v>1</v>
          </cell>
        </row>
      </sheetData>
      <sheetData sheetId="5101">
        <row r="5">
          <cell r="E5">
            <v>1</v>
          </cell>
        </row>
      </sheetData>
      <sheetData sheetId="5102">
        <row r="5">
          <cell r="E5">
            <v>1</v>
          </cell>
        </row>
      </sheetData>
      <sheetData sheetId="5103">
        <row r="5">
          <cell r="E5">
            <v>1</v>
          </cell>
        </row>
      </sheetData>
      <sheetData sheetId="5104">
        <row r="5">
          <cell r="E5">
            <v>1</v>
          </cell>
        </row>
      </sheetData>
      <sheetData sheetId="5105">
        <row r="5">
          <cell r="E5">
            <v>1</v>
          </cell>
        </row>
      </sheetData>
      <sheetData sheetId="5106">
        <row r="5">
          <cell r="E5">
            <v>1</v>
          </cell>
        </row>
      </sheetData>
      <sheetData sheetId="5107">
        <row r="5">
          <cell r="E5">
            <v>1</v>
          </cell>
        </row>
      </sheetData>
      <sheetData sheetId="5108">
        <row r="5">
          <cell r="E5">
            <v>1</v>
          </cell>
        </row>
      </sheetData>
      <sheetData sheetId="5109">
        <row r="5">
          <cell r="E5">
            <v>1</v>
          </cell>
        </row>
      </sheetData>
      <sheetData sheetId="5110">
        <row r="5">
          <cell r="E5">
            <v>1</v>
          </cell>
        </row>
      </sheetData>
      <sheetData sheetId="5111">
        <row r="5">
          <cell r="E5">
            <v>1</v>
          </cell>
        </row>
      </sheetData>
      <sheetData sheetId="5112">
        <row r="5">
          <cell r="E5">
            <v>1</v>
          </cell>
        </row>
      </sheetData>
      <sheetData sheetId="5113">
        <row r="5">
          <cell r="E5">
            <v>1</v>
          </cell>
        </row>
      </sheetData>
      <sheetData sheetId="5114">
        <row r="5">
          <cell r="E5">
            <v>1</v>
          </cell>
        </row>
      </sheetData>
      <sheetData sheetId="5115">
        <row r="5">
          <cell r="E5">
            <v>1</v>
          </cell>
        </row>
      </sheetData>
      <sheetData sheetId="5116">
        <row r="5">
          <cell r="E5">
            <v>1</v>
          </cell>
        </row>
      </sheetData>
      <sheetData sheetId="5117">
        <row r="5">
          <cell r="E5">
            <v>1</v>
          </cell>
        </row>
      </sheetData>
      <sheetData sheetId="5118">
        <row r="5">
          <cell r="E5">
            <v>1</v>
          </cell>
        </row>
      </sheetData>
      <sheetData sheetId="5119">
        <row r="5">
          <cell r="E5">
            <v>1</v>
          </cell>
        </row>
      </sheetData>
      <sheetData sheetId="5120">
        <row r="5">
          <cell r="E5">
            <v>1</v>
          </cell>
        </row>
      </sheetData>
      <sheetData sheetId="5121">
        <row r="5">
          <cell r="E5">
            <v>1</v>
          </cell>
        </row>
      </sheetData>
      <sheetData sheetId="5122">
        <row r="5">
          <cell r="E5">
            <v>1</v>
          </cell>
        </row>
      </sheetData>
      <sheetData sheetId="5123">
        <row r="5">
          <cell r="E5">
            <v>1</v>
          </cell>
        </row>
      </sheetData>
      <sheetData sheetId="5124">
        <row r="5">
          <cell r="E5">
            <v>1</v>
          </cell>
        </row>
      </sheetData>
      <sheetData sheetId="5125">
        <row r="5">
          <cell r="E5">
            <v>1</v>
          </cell>
        </row>
      </sheetData>
      <sheetData sheetId="5126">
        <row r="5">
          <cell r="E5">
            <v>1</v>
          </cell>
        </row>
      </sheetData>
      <sheetData sheetId="5127">
        <row r="5">
          <cell r="E5">
            <v>1</v>
          </cell>
        </row>
      </sheetData>
      <sheetData sheetId="5128">
        <row r="5">
          <cell r="E5">
            <v>1</v>
          </cell>
        </row>
      </sheetData>
      <sheetData sheetId="5129">
        <row r="5">
          <cell r="E5">
            <v>1</v>
          </cell>
        </row>
      </sheetData>
      <sheetData sheetId="5130">
        <row r="5">
          <cell r="E5">
            <v>1</v>
          </cell>
        </row>
      </sheetData>
      <sheetData sheetId="5131">
        <row r="5">
          <cell r="E5">
            <v>1</v>
          </cell>
        </row>
      </sheetData>
      <sheetData sheetId="5132">
        <row r="5">
          <cell r="E5">
            <v>1</v>
          </cell>
        </row>
      </sheetData>
      <sheetData sheetId="5133">
        <row r="5">
          <cell r="E5">
            <v>1</v>
          </cell>
        </row>
      </sheetData>
      <sheetData sheetId="5134">
        <row r="5">
          <cell r="E5">
            <v>1</v>
          </cell>
        </row>
      </sheetData>
      <sheetData sheetId="5135">
        <row r="5">
          <cell r="E5">
            <v>1</v>
          </cell>
        </row>
      </sheetData>
      <sheetData sheetId="5136">
        <row r="5">
          <cell r="E5">
            <v>1</v>
          </cell>
        </row>
      </sheetData>
      <sheetData sheetId="5137">
        <row r="5">
          <cell r="E5">
            <v>1</v>
          </cell>
        </row>
      </sheetData>
      <sheetData sheetId="5138">
        <row r="5">
          <cell r="E5">
            <v>1</v>
          </cell>
        </row>
      </sheetData>
      <sheetData sheetId="5139">
        <row r="5">
          <cell r="E5">
            <v>1</v>
          </cell>
        </row>
      </sheetData>
      <sheetData sheetId="5140">
        <row r="5">
          <cell r="E5">
            <v>1</v>
          </cell>
        </row>
      </sheetData>
      <sheetData sheetId="5141">
        <row r="5">
          <cell r="E5">
            <v>1</v>
          </cell>
        </row>
      </sheetData>
      <sheetData sheetId="5142">
        <row r="5">
          <cell r="E5">
            <v>1</v>
          </cell>
        </row>
      </sheetData>
      <sheetData sheetId="5143">
        <row r="5">
          <cell r="E5">
            <v>1</v>
          </cell>
        </row>
      </sheetData>
      <sheetData sheetId="5144">
        <row r="5">
          <cell r="E5">
            <v>1</v>
          </cell>
        </row>
      </sheetData>
      <sheetData sheetId="5145">
        <row r="5">
          <cell r="E5">
            <v>1</v>
          </cell>
        </row>
      </sheetData>
      <sheetData sheetId="5146">
        <row r="5">
          <cell r="E5">
            <v>1</v>
          </cell>
        </row>
      </sheetData>
      <sheetData sheetId="5147">
        <row r="5">
          <cell r="E5">
            <v>1</v>
          </cell>
        </row>
      </sheetData>
      <sheetData sheetId="5148">
        <row r="5">
          <cell r="E5">
            <v>1</v>
          </cell>
        </row>
      </sheetData>
      <sheetData sheetId="5149">
        <row r="5">
          <cell r="E5">
            <v>1</v>
          </cell>
        </row>
      </sheetData>
      <sheetData sheetId="5150">
        <row r="5">
          <cell r="E5">
            <v>1</v>
          </cell>
        </row>
      </sheetData>
      <sheetData sheetId="5151">
        <row r="5">
          <cell r="E5">
            <v>1</v>
          </cell>
        </row>
      </sheetData>
      <sheetData sheetId="5152">
        <row r="5">
          <cell r="E5">
            <v>1</v>
          </cell>
        </row>
      </sheetData>
      <sheetData sheetId="5153">
        <row r="5">
          <cell r="E5">
            <v>1</v>
          </cell>
        </row>
      </sheetData>
      <sheetData sheetId="5154">
        <row r="5">
          <cell r="E5">
            <v>1</v>
          </cell>
        </row>
      </sheetData>
      <sheetData sheetId="5155">
        <row r="5">
          <cell r="E5">
            <v>1</v>
          </cell>
        </row>
      </sheetData>
      <sheetData sheetId="5156">
        <row r="5">
          <cell r="E5">
            <v>1</v>
          </cell>
        </row>
      </sheetData>
      <sheetData sheetId="5157">
        <row r="5">
          <cell r="E5">
            <v>1</v>
          </cell>
        </row>
      </sheetData>
      <sheetData sheetId="5158">
        <row r="5">
          <cell r="E5">
            <v>1</v>
          </cell>
        </row>
      </sheetData>
      <sheetData sheetId="5159">
        <row r="5">
          <cell r="E5">
            <v>1</v>
          </cell>
        </row>
      </sheetData>
      <sheetData sheetId="5160">
        <row r="5">
          <cell r="E5">
            <v>1</v>
          </cell>
        </row>
      </sheetData>
      <sheetData sheetId="5161">
        <row r="5">
          <cell r="E5">
            <v>1</v>
          </cell>
        </row>
      </sheetData>
      <sheetData sheetId="5162">
        <row r="5">
          <cell r="E5">
            <v>1</v>
          </cell>
        </row>
      </sheetData>
      <sheetData sheetId="5163">
        <row r="5">
          <cell r="E5">
            <v>1</v>
          </cell>
        </row>
      </sheetData>
      <sheetData sheetId="5164">
        <row r="5">
          <cell r="E5">
            <v>1</v>
          </cell>
        </row>
      </sheetData>
      <sheetData sheetId="5165">
        <row r="5">
          <cell r="E5">
            <v>1</v>
          </cell>
        </row>
      </sheetData>
      <sheetData sheetId="5166">
        <row r="5">
          <cell r="E5">
            <v>1</v>
          </cell>
        </row>
      </sheetData>
      <sheetData sheetId="5167">
        <row r="5">
          <cell r="E5">
            <v>1</v>
          </cell>
        </row>
      </sheetData>
      <sheetData sheetId="5168">
        <row r="5">
          <cell r="E5">
            <v>1</v>
          </cell>
        </row>
      </sheetData>
      <sheetData sheetId="5169">
        <row r="5">
          <cell r="E5">
            <v>1</v>
          </cell>
        </row>
      </sheetData>
      <sheetData sheetId="5170">
        <row r="5">
          <cell r="E5">
            <v>1</v>
          </cell>
        </row>
      </sheetData>
      <sheetData sheetId="5171">
        <row r="5">
          <cell r="E5">
            <v>1</v>
          </cell>
        </row>
      </sheetData>
      <sheetData sheetId="5172">
        <row r="5">
          <cell r="E5">
            <v>1</v>
          </cell>
        </row>
      </sheetData>
      <sheetData sheetId="5173">
        <row r="5">
          <cell r="E5">
            <v>1</v>
          </cell>
        </row>
      </sheetData>
      <sheetData sheetId="5174">
        <row r="5">
          <cell r="E5">
            <v>1</v>
          </cell>
        </row>
      </sheetData>
      <sheetData sheetId="5175">
        <row r="5">
          <cell r="E5">
            <v>1</v>
          </cell>
        </row>
      </sheetData>
      <sheetData sheetId="5176">
        <row r="5">
          <cell r="E5">
            <v>1</v>
          </cell>
        </row>
      </sheetData>
      <sheetData sheetId="5177">
        <row r="5">
          <cell r="E5">
            <v>1</v>
          </cell>
        </row>
      </sheetData>
      <sheetData sheetId="5178">
        <row r="5">
          <cell r="E5">
            <v>1</v>
          </cell>
        </row>
      </sheetData>
      <sheetData sheetId="5179">
        <row r="5">
          <cell r="E5">
            <v>1</v>
          </cell>
        </row>
      </sheetData>
      <sheetData sheetId="5180">
        <row r="5">
          <cell r="E5">
            <v>1</v>
          </cell>
        </row>
      </sheetData>
      <sheetData sheetId="5181">
        <row r="5">
          <cell r="E5">
            <v>1</v>
          </cell>
        </row>
      </sheetData>
      <sheetData sheetId="5182">
        <row r="5">
          <cell r="E5">
            <v>1</v>
          </cell>
        </row>
      </sheetData>
      <sheetData sheetId="5183">
        <row r="5">
          <cell r="E5">
            <v>1</v>
          </cell>
        </row>
      </sheetData>
      <sheetData sheetId="5184">
        <row r="5">
          <cell r="E5">
            <v>1</v>
          </cell>
        </row>
      </sheetData>
      <sheetData sheetId="5185">
        <row r="5">
          <cell r="E5">
            <v>1</v>
          </cell>
        </row>
      </sheetData>
      <sheetData sheetId="5186">
        <row r="5">
          <cell r="E5">
            <v>1</v>
          </cell>
        </row>
      </sheetData>
      <sheetData sheetId="5187">
        <row r="5">
          <cell r="E5">
            <v>1</v>
          </cell>
        </row>
      </sheetData>
      <sheetData sheetId="5188">
        <row r="5">
          <cell r="E5">
            <v>1</v>
          </cell>
        </row>
      </sheetData>
      <sheetData sheetId="5189">
        <row r="5">
          <cell r="E5">
            <v>1</v>
          </cell>
        </row>
      </sheetData>
      <sheetData sheetId="5190">
        <row r="5">
          <cell r="E5">
            <v>1</v>
          </cell>
        </row>
      </sheetData>
      <sheetData sheetId="5191">
        <row r="5">
          <cell r="E5">
            <v>1</v>
          </cell>
        </row>
      </sheetData>
      <sheetData sheetId="5192">
        <row r="5">
          <cell r="E5">
            <v>1</v>
          </cell>
        </row>
      </sheetData>
      <sheetData sheetId="5193">
        <row r="5">
          <cell r="E5">
            <v>1</v>
          </cell>
        </row>
      </sheetData>
      <sheetData sheetId="5194">
        <row r="5">
          <cell r="E5">
            <v>1</v>
          </cell>
        </row>
      </sheetData>
      <sheetData sheetId="5195">
        <row r="5">
          <cell r="E5">
            <v>1</v>
          </cell>
        </row>
      </sheetData>
      <sheetData sheetId="5196">
        <row r="5">
          <cell r="E5">
            <v>1</v>
          </cell>
        </row>
      </sheetData>
      <sheetData sheetId="5197">
        <row r="5">
          <cell r="E5">
            <v>1</v>
          </cell>
        </row>
      </sheetData>
      <sheetData sheetId="5198">
        <row r="5">
          <cell r="E5">
            <v>1</v>
          </cell>
        </row>
      </sheetData>
      <sheetData sheetId="5199">
        <row r="5">
          <cell r="E5">
            <v>1</v>
          </cell>
        </row>
      </sheetData>
      <sheetData sheetId="5200">
        <row r="5">
          <cell r="E5">
            <v>1</v>
          </cell>
        </row>
      </sheetData>
      <sheetData sheetId="5201">
        <row r="5">
          <cell r="E5">
            <v>1</v>
          </cell>
        </row>
      </sheetData>
      <sheetData sheetId="5202">
        <row r="5">
          <cell r="E5">
            <v>1</v>
          </cell>
        </row>
      </sheetData>
      <sheetData sheetId="5203">
        <row r="5">
          <cell r="E5">
            <v>1</v>
          </cell>
        </row>
      </sheetData>
      <sheetData sheetId="5204">
        <row r="5">
          <cell r="E5">
            <v>1</v>
          </cell>
        </row>
      </sheetData>
      <sheetData sheetId="5205">
        <row r="5">
          <cell r="E5">
            <v>1</v>
          </cell>
        </row>
      </sheetData>
      <sheetData sheetId="5206">
        <row r="5">
          <cell r="E5">
            <v>1</v>
          </cell>
        </row>
      </sheetData>
      <sheetData sheetId="5207">
        <row r="5">
          <cell r="E5">
            <v>1</v>
          </cell>
        </row>
      </sheetData>
      <sheetData sheetId="5208">
        <row r="5">
          <cell r="E5">
            <v>1</v>
          </cell>
        </row>
      </sheetData>
      <sheetData sheetId="5209">
        <row r="5">
          <cell r="E5">
            <v>1</v>
          </cell>
        </row>
      </sheetData>
      <sheetData sheetId="5210">
        <row r="5">
          <cell r="E5">
            <v>1</v>
          </cell>
        </row>
      </sheetData>
      <sheetData sheetId="5211">
        <row r="5">
          <cell r="E5">
            <v>1</v>
          </cell>
        </row>
      </sheetData>
      <sheetData sheetId="5212">
        <row r="5">
          <cell r="E5">
            <v>1</v>
          </cell>
        </row>
      </sheetData>
      <sheetData sheetId="5213">
        <row r="5">
          <cell r="E5">
            <v>1</v>
          </cell>
        </row>
      </sheetData>
      <sheetData sheetId="5214">
        <row r="5">
          <cell r="E5">
            <v>1</v>
          </cell>
        </row>
      </sheetData>
      <sheetData sheetId="5215">
        <row r="5">
          <cell r="E5">
            <v>1</v>
          </cell>
        </row>
      </sheetData>
      <sheetData sheetId="5216">
        <row r="5">
          <cell r="E5">
            <v>1</v>
          </cell>
        </row>
      </sheetData>
      <sheetData sheetId="5217">
        <row r="5">
          <cell r="E5">
            <v>1</v>
          </cell>
        </row>
      </sheetData>
      <sheetData sheetId="5218">
        <row r="5">
          <cell r="E5">
            <v>1</v>
          </cell>
        </row>
      </sheetData>
      <sheetData sheetId="5219">
        <row r="5">
          <cell r="E5">
            <v>1</v>
          </cell>
        </row>
      </sheetData>
      <sheetData sheetId="5220">
        <row r="5">
          <cell r="E5">
            <v>1</v>
          </cell>
        </row>
      </sheetData>
      <sheetData sheetId="5221">
        <row r="5">
          <cell r="E5">
            <v>1</v>
          </cell>
        </row>
      </sheetData>
      <sheetData sheetId="5222">
        <row r="5">
          <cell r="E5">
            <v>1</v>
          </cell>
        </row>
      </sheetData>
      <sheetData sheetId="5223">
        <row r="5">
          <cell r="E5">
            <v>1</v>
          </cell>
        </row>
      </sheetData>
      <sheetData sheetId="5224">
        <row r="5">
          <cell r="E5">
            <v>1</v>
          </cell>
        </row>
      </sheetData>
      <sheetData sheetId="5225">
        <row r="5">
          <cell r="E5">
            <v>1</v>
          </cell>
        </row>
      </sheetData>
      <sheetData sheetId="5226">
        <row r="5">
          <cell r="E5">
            <v>1</v>
          </cell>
        </row>
      </sheetData>
      <sheetData sheetId="5227">
        <row r="5">
          <cell r="E5">
            <v>1</v>
          </cell>
        </row>
      </sheetData>
      <sheetData sheetId="5228">
        <row r="5">
          <cell r="E5">
            <v>1</v>
          </cell>
        </row>
      </sheetData>
      <sheetData sheetId="5229">
        <row r="5">
          <cell r="E5">
            <v>1</v>
          </cell>
        </row>
      </sheetData>
      <sheetData sheetId="5230">
        <row r="5">
          <cell r="E5">
            <v>1</v>
          </cell>
        </row>
      </sheetData>
      <sheetData sheetId="5231">
        <row r="5">
          <cell r="E5">
            <v>1</v>
          </cell>
        </row>
      </sheetData>
      <sheetData sheetId="5232">
        <row r="5">
          <cell r="E5">
            <v>1</v>
          </cell>
        </row>
      </sheetData>
      <sheetData sheetId="5233">
        <row r="5">
          <cell r="E5">
            <v>1</v>
          </cell>
        </row>
      </sheetData>
      <sheetData sheetId="5234">
        <row r="5">
          <cell r="E5">
            <v>1</v>
          </cell>
        </row>
      </sheetData>
      <sheetData sheetId="5235">
        <row r="5">
          <cell r="E5">
            <v>1</v>
          </cell>
        </row>
      </sheetData>
      <sheetData sheetId="5236">
        <row r="5">
          <cell r="E5">
            <v>1</v>
          </cell>
        </row>
      </sheetData>
      <sheetData sheetId="5237">
        <row r="5">
          <cell r="E5">
            <v>1</v>
          </cell>
        </row>
      </sheetData>
      <sheetData sheetId="5238">
        <row r="5">
          <cell r="E5">
            <v>1</v>
          </cell>
        </row>
      </sheetData>
      <sheetData sheetId="5239">
        <row r="5">
          <cell r="E5">
            <v>1</v>
          </cell>
        </row>
      </sheetData>
      <sheetData sheetId="5240" refreshError="1"/>
      <sheetData sheetId="5241" refreshError="1"/>
      <sheetData sheetId="5242" refreshError="1"/>
      <sheetData sheetId="5243" refreshError="1"/>
      <sheetData sheetId="5244" refreshError="1"/>
      <sheetData sheetId="5245" refreshError="1"/>
      <sheetData sheetId="5246" refreshError="1"/>
      <sheetData sheetId="5247" refreshError="1"/>
      <sheetData sheetId="5248" refreshError="1"/>
      <sheetData sheetId="5249" refreshError="1"/>
      <sheetData sheetId="5250" refreshError="1"/>
      <sheetData sheetId="5251" refreshError="1"/>
      <sheetData sheetId="5252"/>
      <sheetData sheetId="5253"/>
      <sheetData sheetId="5254"/>
      <sheetData sheetId="5255"/>
      <sheetData sheetId="5256"/>
      <sheetData sheetId="5257"/>
      <sheetData sheetId="5258"/>
      <sheetData sheetId="5259"/>
      <sheetData sheetId="5260"/>
      <sheetData sheetId="5261"/>
      <sheetData sheetId="5262"/>
      <sheetData sheetId="5263"/>
      <sheetData sheetId="5264"/>
      <sheetData sheetId="5265"/>
      <sheetData sheetId="5266"/>
      <sheetData sheetId="5267"/>
      <sheetData sheetId="5268"/>
      <sheetData sheetId="5269"/>
      <sheetData sheetId="5270"/>
      <sheetData sheetId="5271"/>
      <sheetData sheetId="5272"/>
      <sheetData sheetId="5273"/>
      <sheetData sheetId="5274"/>
      <sheetData sheetId="5275"/>
      <sheetData sheetId="5276"/>
      <sheetData sheetId="5277"/>
      <sheetData sheetId="5278"/>
      <sheetData sheetId="5279"/>
      <sheetData sheetId="5280"/>
      <sheetData sheetId="5281"/>
      <sheetData sheetId="5282"/>
      <sheetData sheetId="5283"/>
      <sheetData sheetId="5284"/>
      <sheetData sheetId="5285"/>
      <sheetData sheetId="5286"/>
      <sheetData sheetId="5287"/>
      <sheetData sheetId="5288"/>
      <sheetData sheetId="5289"/>
      <sheetData sheetId="5290"/>
      <sheetData sheetId="5291"/>
      <sheetData sheetId="5292"/>
      <sheetData sheetId="5293"/>
      <sheetData sheetId="5294"/>
      <sheetData sheetId="5295"/>
      <sheetData sheetId="5296"/>
      <sheetData sheetId="5297"/>
      <sheetData sheetId="5298"/>
      <sheetData sheetId="5299"/>
      <sheetData sheetId="5300"/>
      <sheetData sheetId="5301"/>
      <sheetData sheetId="5302"/>
      <sheetData sheetId="5303"/>
      <sheetData sheetId="5304"/>
      <sheetData sheetId="5305"/>
      <sheetData sheetId="5306"/>
      <sheetData sheetId="5307"/>
      <sheetData sheetId="5308"/>
      <sheetData sheetId="5309"/>
      <sheetData sheetId="5310">
        <row r="5">
          <cell r="E5">
            <v>1</v>
          </cell>
        </row>
      </sheetData>
      <sheetData sheetId="5311">
        <row r="5">
          <cell r="E5">
            <v>1</v>
          </cell>
        </row>
      </sheetData>
      <sheetData sheetId="5312">
        <row r="5">
          <cell r="E5">
            <v>1</v>
          </cell>
        </row>
      </sheetData>
      <sheetData sheetId="5313"/>
      <sheetData sheetId="5314">
        <row r="5">
          <cell r="E5">
            <v>1</v>
          </cell>
        </row>
      </sheetData>
      <sheetData sheetId="5315">
        <row r="5">
          <cell r="E5">
            <v>1</v>
          </cell>
        </row>
      </sheetData>
      <sheetData sheetId="5316">
        <row r="5">
          <cell r="E5">
            <v>1</v>
          </cell>
        </row>
      </sheetData>
      <sheetData sheetId="5317"/>
      <sheetData sheetId="5318">
        <row r="5">
          <cell r="E5">
            <v>1</v>
          </cell>
        </row>
      </sheetData>
      <sheetData sheetId="5319">
        <row r="5">
          <cell r="E5">
            <v>1</v>
          </cell>
        </row>
      </sheetData>
      <sheetData sheetId="5320">
        <row r="5">
          <cell r="E5">
            <v>1</v>
          </cell>
        </row>
      </sheetData>
      <sheetData sheetId="5321"/>
      <sheetData sheetId="5322">
        <row r="5">
          <cell r="E5">
            <v>1</v>
          </cell>
        </row>
      </sheetData>
      <sheetData sheetId="5323">
        <row r="5">
          <cell r="E5">
            <v>1</v>
          </cell>
        </row>
      </sheetData>
      <sheetData sheetId="5324">
        <row r="5">
          <cell r="E5">
            <v>1</v>
          </cell>
        </row>
      </sheetData>
      <sheetData sheetId="5325"/>
      <sheetData sheetId="5326"/>
      <sheetData sheetId="5327"/>
      <sheetData sheetId="5328"/>
      <sheetData sheetId="5329"/>
      <sheetData sheetId="5330"/>
      <sheetData sheetId="5331"/>
      <sheetData sheetId="5332"/>
      <sheetData sheetId="5333"/>
      <sheetData sheetId="5334"/>
      <sheetData sheetId="5335"/>
      <sheetData sheetId="5336"/>
      <sheetData sheetId="5337"/>
      <sheetData sheetId="5338"/>
      <sheetData sheetId="5339"/>
      <sheetData sheetId="5340"/>
      <sheetData sheetId="5341"/>
      <sheetData sheetId="5342"/>
      <sheetData sheetId="5343"/>
      <sheetData sheetId="5344"/>
      <sheetData sheetId="5345">
        <row r="5">
          <cell r="E5">
            <v>1</v>
          </cell>
        </row>
      </sheetData>
      <sheetData sheetId="5346"/>
      <sheetData sheetId="5347">
        <row r="5">
          <cell r="E5">
            <v>1</v>
          </cell>
        </row>
      </sheetData>
      <sheetData sheetId="5348"/>
      <sheetData sheetId="5349">
        <row r="5">
          <cell r="E5">
            <v>1</v>
          </cell>
        </row>
      </sheetData>
      <sheetData sheetId="5350"/>
      <sheetData sheetId="5351">
        <row r="5">
          <cell r="E5">
            <v>1</v>
          </cell>
        </row>
      </sheetData>
      <sheetData sheetId="5352"/>
      <sheetData sheetId="5353">
        <row r="5">
          <cell r="E5">
            <v>1</v>
          </cell>
        </row>
      </sheetData>
      <sheetData sheetId="5354"/>
      <sheetData sheetId="5355">
        <row r="5">
          <cell r="E5">
            <v>1</v>
          </cell>
        </row>
      </sheetData>
      <sheetData sheetId="5356"/>
      <sheetData sheetId="5357">
        <row r="5">
          <cell r="E5">
            <v>1</v>
          </cell>
        </row>
      </sheetData>
      <sheetData sheetId="5358"/>
      <sheetData sheetId="5359">
        <row r="5">
          <cell r="E5">
            <v>1</v>
          </cell>
        </row>
      </sheetData>
      <sheetData sheetId="5360"/>
      <sheetData sheetId="5361"/>
      <sheetData sheetId="5362"/>
      <sheetData sheetId="5363"/>
      <sheetData sheetId="5364"/>
      <sheetData sheetId="5365"/>
      <sheetData sheetId="5366"/>
      <sheetData sheetId="5367"/>
      <sheetData sheetId="5368"/>
      <sheetData sheetId="5369"/>
      <sheetData sheetId="5370"/>
      <sheetData sheetId="5371"/>
      <sheetData sheetId="5372"/>
      <sheetData sheetId="5373"/>
      <sheetData sheetId="5374"/>
      <sheetData sheetId="5375"/>
      <sheetData sheetId="5376"/>
      <sheetData sheetId="5377"/>
      <sheetData sheetId="5378"/>
      <sheetData sheetId="5379"/>
      <sheetData sheetId="5380"/>
      <sheetData sheetId="5381"/>
      <sheetData sheetId="5382"/>
      <sheetData sheetId="5383"/>
      <sheetData sheetId="5384"/>
      <sheetData sheetId="5385"/>
      <sheetData sheetId="5386"/>
      <sheetData sheetId="5387"/>
      <sheetData sheetId="5388"/>
      <sheetData sheetId="5389"/>
      <sheetData sheetId="5390"/>
      <sheetData sheetId="5391"/>
      <sheetData sheetId="5392"/>
      <sheetData sheetId="5393"/>
      <sheetData sheetId="5394"/>
      <sheetData sheetId="5395"/>
      <sheetData sheetId="5396"/>
      <sheetData sheetId="5397"/>
      <sheetData sheetId="5398"/>
      <sheetData sheetId="5399"/>
      <sheetData sheetId="5400"/>
      <sheetData sheetId="5401"/>
      <sheetData sheetId="5402"/>
      <sheetData sheetId="5403"/>
      <sheetData sheetId="5404"/>
      <sheetData sheetId="5405"/>
      <sheetData sheetId="5406"/>
      <sheetData sheetId="5407"/>
      <sheetData sheetId="5408"/>
      <sheetData sheetId="5409"/>
      <sheetData sheetId="5410"/>
      <sheetData sheetId="5411"/>
      <sheetData sheetId="5412"/>
      <sheetData sheetId="5413"/>
      <sheetData sheetId="5414"/>
      <sheetData sheetId="5415"/>
      <sheetData sheetId="5416"/>
      <sheetData sheetId="5417"/>
      <sheetData sheetId="5418"/>
      <sheetData sheetId="5419"/>
      <sheetData sheetId="5420"/>
      <sheetData sheetId="5421"/>
      <sheetData sheetId="5422"/>
      <sheetData sheetId="5423"/>
      <sheetData sheetId="5424"/>
      <sheetData sheetId="5425"/>
      <sheetData sheetId="5426"/>
      <sheetData sheetId="5427"/>
      <sheetData sheetId="5428"/>
      <sheetData sheetId="5429"/>
      <sheetData sheetId="5430"/>
      <sheetData sheetId="5431"/>
      <sheetData sheetId="5432"/>
      <sheetData sheetId="5433"/>
      <sheetData sheetId="5434"/>
      <sheetData sheetId="5435"/>
      <sheetData sheetId="5436"/>
      <sheetData sheetId="5437"/>
      <sheetData sheetId="5438"/>
      <sheetData sheetId="5439"/>
      <sheetData sheetId="5440"/>
      <sheetData sheetId="5441"/>
      <sheetData sheetId="5442"/>
      <sheetData sheetId="5443"/>
      <sheetData sheetId="5444">
        <row r="5">
          <cell r="E5">
            <v>1</v>
          </cell>
        </row>
      </sheetData>
      <sheetData sheetId="5445">
        <row r="5">
          <cell r="E5">
            <v>1</v>
          </cell>
        </row>
      </sheetData>
      <sheetData sheetId="5446">
        <row r="5">
          <cell r="E5">
            <v>1</v>
          </cell>
        </row>
      </sheetData>
      <sheetData sheetId="5447"/>
      <sheetData sheetId="5448">
        <row r="5">
          <cell r="E5">
            <v>1</v>
          </cell>
        </row>
      </sheetData>
      <sheetData sheetId="5449">
        <row r="5">
          <cell r="E5">
            <v>1</v>
          </cell>
        </row>
      </sheetData>
      <sheetData sheetId="5450">
        <row r="5">
          <cell r="E5">
            <v>1</v>
          </cell>
        </row>
      </sheetData>
      <sheetData sheetId="5451"/>
      <sheetData sheetId="5452">
        <row r="5">
          <cell r="E5">
            <v>1</v>
          </cell>
        </row>
      </sheetData>
      <sheetData sheetId="5453">
        <row r="5">
          <cell r="E5">
            <v>1</v>
          </cell>
        </row>
      </sheetData>
      <sheetData sheetId="5454">
        <row r="5">
          <cell r="E5">
            <v>1</v>
          </cell>
        </row>
      </sheetData>
      <sheetData sheetId="5455"/>
      <sheetData sheetId="5456">
        <row r="5">
          <cell r="E5">
            <v>1</v>
          </cell>
        </row>
      </sheetData>
      <sheetData sheetId="5457">
        <row r="5">
          <cell r="E5">
            <v>1</v>
          </cell>
        </row>
      </sheetData>
      <sheetData sheetId="5458">
        <row r="5">
          <cell r="E5">
            <v>1</v>
          </cell>
        </row>
      </sheetData>
      <sheetData sheetId="5459"/>
      <sheetData sheetId="5460"/>
      <sheetData sheetId="5461"/>
      <sheetData sheetId="5462"/>
      <sheetData sheetId="5463"/>
      <sheetData sheetId="5464"/>
      <sheetData sheetId="5465"/>
      <sheetData sheetId="5466"/>
      <sheetData sheetId="5467"/>
      <sheetData sheetId="5468"/>
      <sheetData sheetId="5469"/>
      <sheetData sheetId="5470"/>
      <sheetData sheetId="5471"/>
      <sheetData sheetId="5472"/>
      <sheetData sheetId="5473"/>
      <sheetData sheetId="5474"/>
      <sheetData sheetId="5475"/>
      <sheetData sheetId="5476"/>
      <sheetData sheetId="5477"/>
      <sheetData sheetId="5478"/>
      <sheetData sheetId="5479">
        <row r="5">
          <cell r="E5">
            <v>1</v>
          </cell>
        </row>
      </sheetData>
      <sheetData sheetId="5480"/>
      <sheetData sheetId="5481">
        <row r="5">
          <cell r="E5">
            <v>1</v>
          </cell>
        </row>
      </sheetData>
      <sheetData sheetId="5482"/>
      <sheetData sheetId="5483">
        <row r="5">
          <cell r="E5">
            <v>1</v>
          </cell>
        </row>
      </sheetData>
      <sheetData sheetId="5484"/>
      <sheetData sheetId="5485">
        <row r="5">
          <cell r="E5">
            <v>1</v>
          </cell>
        </row>
      </sheetData>
      <sheetData sheetId="5486"/>
      <sheetData sheetId="5487">
        <row r="5">
          <cell r="E5">
            <v>1</v>
          </cell>
        </row>
      </sheetData>
      <sheetData sheetId="5488"/>
      <sheetData sheetId="5489">
        <row r="5">
          <cell r="E5">
            <v>1</v>
          </cell>
        </row>
      </sheetData>
      <sheetData sheetId="5490"/>
      <sheetData sheetId="5491">
        <row r="5">
          <cell r="E5">
            <v>1</v>
          </cell>
        </row>
      </sheetData>
      <sheetData sheetId="5492"/>
      <sheetData sheetId="5493">
        <row r="5">
          <cell r="E5">
            <v>1</v>
          </cell>
        </row>
      </sheetData>
      <sheetData sheetId="5494"/>
      <sheetData sheetId="5495"/>
      <sheetData sheetId="5496"/>
      <sheetData sheetId="5497"/>
      <sheetData sheetId="5498"/>
      <sheetData sheetId="5499"/>
      <sheetData sheetId="5500"/>
      <sheetData sheetId="5501"/>
      <sheetData sheetId="5502"/>
      <sheetData sheetId="5503"/>
      <sheetData sheetId="5504"/>
      <sheetData sheetId="5505"/>
      <sheetData sheetId="5506"/>
      <sheetData sheetId="5507"/>
      <sheetData sheetId="5508"/>
      <sheetData sheetId="5509"/>
      <sheetData sheetId="5510"/>
      <sheetData sheetId="5511"/>
      <sheetData sheetId="5512"/>
      <sheetData sheetId="5513"/>
      <sheetData sheetId="5514"/>
      <sheetData sheetId="5515"/>
      <sheetData sheetId="5516"/>
      <sheetData sheetId="5517"/>
      <sheetData sheetId="5518"/>
      <sheetData sheetId="5519"/>
      <sheetData sheetId="5520"/>
      <sheetData sheetId="5521"/>
      <sheetData sheetId="5522"/>
      <sheetData sheetId="5523"/>
      <sheetData sheetId="5524"/>
      <sheetData sheetId="5525"/>
      <sheetData sheetId="5526"/>
      <sheetData sheetId="5527"/>
      <sheetData sheetId="5528"/>
      <sheetData sheetId="5529"/>
      <sheetData sheetId="5530"/>
      <sheetData sheetId="5531"/>
      <sheetData sheetId="5532"/>
      <sheetData sheetId="5533"/>
      <sheetData sheetId="5534"/>
      <sheetData sheetId="5535"/>
      <sheetData sheetId="5536"/>
      <sheetData sheetId="5537"/>
      <sheetData sheetId="5538"/>
      <sheetData sheetId="5539"/>
      <sheetData sheetId="5540"/>
      <sheetData sheetId="5541"/>
      <sheetData sheetId="5542"/>
      <sheetData sheetId="5543"/>
      <sheetData sheetId="5544"/>
      <sheetData sheetId="5545"/>
      <sheetData sheetId="5546"/>
      <sheetData sheetId="5547"/>
      <sheetData sheetId="5548"/>
      <sheetData sheetId="5549"/>
      <sheetData sheetId="5550"/>
      <sheetData sheetId="5551"/>
      <sheetData sheetId="5552"/>
      <sheetData sheetId="5553"/>
      <sheetData sheetId="5554"/>
      <sheetData sheetId="5555"/>
      <sheetData sheetId="5556"/>
      <sheetData sheetId="5557"/>
      <sheetData sheetId="5558"/>
      <sheetData sheetId="5559"/>
      <sheetData sheetId="5560"/>
      <sheetData sheetId="5561"/>
      <sheetData sheetId="5562"/>
      <sheetData sheetId="5563"/>
      <sheetData sheetId="5564"/>
      <sheetData sheetId="5565"/>
      <sheetData sheetId="5566"/>
      <sheetData sheetId="5567"/>
      <sheetData sheetId="5568"/>
      <sheetData sheetId="5569"/>
      <sheetData sheetId="5570"/>
      <sheetData sheetId="5571"/>
      <sheetData sheetId="5572"/>
      <sheetData sheetId="5573"/>
      <sheetData sheetId="5574"/>
      <sheetData sheetId="5575"/>
      <sheetData sheetId="5576"/>
      <sheetData sheetId="5577"/>
      <sheetData sheetId="5578">
        <row r="5">
          <cell r="E5">
            <v>1</v>
          </cell>
        </row>
      </sheetData>
      <sheetData sheetId="5579">
        <row r="5">
          <cell r="E5">
            <v>1</v>
          </cell>
        </row>
      </sheetData>
      <sheetData sheetId="5580">
        <row r="5">
          <cell r="E5">
            <v>1</v>
          </cell>
        </row>
      </sheetData>
      <sheetData sheetId="5581"/>
      <sheetData sheetId="5582">
        <row r="5">
          <cell r="E5">
            <v>1</v>
          </cell>
        </row>
      </sheetData>
      <sheetData sheetId="5583">
        <row r="5">
          <cell r="E5">
            <v>1</v>
          </cell>
        </row>
      </sheetData>
      <sheetData sheetId="5584">
        <row r="5">
          <cell r="E5">
            <v>1</v>
          </cell>
        </row>
      </sheetData>
      <sheetData sheetId="5585"/>
      <sheetData sheetId="5586">
        <row r="5">
          <cell r="E5">
            <v>1</v>
          </cell>
        </row>
      </sheetData>
      <sheetData sheetId="5587">
        <row r="5">
          <cell r="E5">
            <v>1</v>
          </cell>
        </row>
      </sheetData>
      <sheetData sheetId="5588">
        <row r="5">
          <cell r="E5">
            <v>1</v>
          </cell>
        </row>
      </sheetData>
      <sheetData sheetId="5589"/>
      <sheetData sheetId="5590">
        <row r="5">
          <cell r="E5">
            <v>1</v>
          </cell>
        </row>
      </sheetData>
      <sheetData sheetId="5591">
        <row r="5">
          <cell r="E5">
            <v>1</v>
          </cell>
        </row>
      </sheetData>
      <sheetData sheetId="5592">
        <row r="5">
          <cell r="E5">
            <v>1</v>
          </cell>
        </row>
      </sheetData>
      <sheetData sheetId="5593"/>
      <sheetData sheetId="5594"/>
      <sheetData sheetId="5595"/>
      <sheetData sheetId="5596"/>
      <sheetData sheetId="5597"/>
      <sheetData sheetId="5598"/>
      <sheetData sheetId="5599"/>
      <sheetData sheetId="5600"/>
      <sheetData sheetId="5601"/>
      <sheetData sheetId="5602"/>
      <sheetData sheetId="5603"/>
      <sheetData sheetId="5604"/>
      <sheetData sheetId="5605"/>
      <sheetData sheetId="5606"/>
      <sheetData sheetId="5607"/>
      <sheetData sheetId="5608"/>
      <sheetData sheetId="5609"/>
      <sheetData sheetId="5610"/>
      <sheetData sheetId="5611"/>
      <sheetData sheetId="5612"/>
      <sheetData sheetId="5613"/>
      <sheetData sheetId="5614"/>
      <sheetData sheetId="5615"/>
      <sheetData sheetId="5616"/>
      <sheetData sheetId="5617"/>
      <sheetData sheetId="5618"/>
      <sheetData sheetId="5619"/>
      <sheetData sheetId="5620"/>
      <sheetData sheetId="5621" refreshError="1"/>
      <sheetData sheetId="5622" refreshError="1"/>
      <sheetData sheetId="5623" refreshError="1"/>
      <sheetData sheetId="5624" refreshError="1"/>
      <sheetData sheetId="5625" refreshError="1"/>
      <sheetData sheetId="5626" refreshError="1"/>
      <sheetData sheetId="5627" refreshError="1"/>
      <sheetData sheetId="5628" refreshError="1"/>
      <sheetData sheetId="5629" refreshError="1"/>
      <sheetData sheetId="5630" refreshError="1"/>
      <sheetData sheetId="5631" refreshError="1"/>
      <sheetData sheetId="5632" refreshError="1"/>
      <sheetData sheetId="5633" refreshError="1"/>
      <sheetData sheetId="5634" refreshError="1"/>
      <sheetData sheetId="5635" refreshError="1"/>
      <sheetData sheetId="5636" refreshError="1"/>
      <sheetData sheetId="5637" refreshError="1"/>
      <sheetData sheetId="5638" refreshError="1"/>
      <sheetData sheetId="5639" refreshError="1"/>
      <sheetData sheetId="5640" refreshError="1"/>
      <sheetData sheetId="5641" refreshError="1"/>
      <sheetData sheetId="5642" refreshError="1"/>
      <sheetData sheetId="5643" refreshError="1"/>
      <sheetData sheetId="5644" refreshError="1"/>
      <sheetData sheetId="5645" refreshError="1"/>
      <sheetData sheetId="5646" refreshError="1"/>
      <sheetData sheetId="5647" refreshError="1"/>
      <sheetData sheetId="5648" refreshError="1"/>
      <sheetData sheetId="5649" refreshError="1"/>
      <sheetData sheetId="5650" refreshError="1"/>
      <sheetData sheetId="5651" refreshError="1"/>
      <sheetData sheetId="5652" refreshError="1"/>
      <sheetData sheetId="5653" refreshError="1"/>
      <sheetData sheetId="5654" refreshError="1"/>
      <sheetData sheetId="5655" refreshError="1"/>
      <sheetData sheetId="5656" refreshError="1"/>
      <sheetData sheetId="5657" refreshError="1"/>
      <sheetData sheetId="5658" refreshError="1"/>
      <sheetData sheetId="5659" refreshError="1"/>
      <sheetData sheetId="5660" refreshError="1"/>
      <sheetData sheetId="5661" refreshError="1"/>
      <sheetData sheetId="5662" refreshError="1"/>
      <sheetData sheetId="5663" refreshError="1"/>
      <sheetData sheetId="5664" refreshError="1"/>
      <sheetData sheetId="5665" refreshError="1"/>
      <sheetData sheetId="5666" refreshError="1"/>
      <sheetData sheetId="5667" refreshError="1"/>
      <sheetData sheetId="5668" refreshError="1"/>
      <sheetData sheetId="5669" refreshError="1"/>
      <sheetData sheetId="5670" refreshError="1"/>
      <sheetData sheetId="5671" refreshError="1"/>
      <sheetData sheetId="5672" refreshError="1"/>
      <sheetData sheetId="5673" refreshError="1"/>
      <sheetData sheetId="5674" refreshError="1"/>
      <sheetData sheetId="5675" refreshError="1"/>
      <sheetData sheetId="5676" refreshError="1"/>
      <sheetData sheetId="5677" refreshError="1"/>
      <sheetData sheetId="5678" refreshError="1"/>
      <sheetData sheetId="5679" refreshError="1"/>
      <sheetData sheetId="5680" refreshError="1"/>
      <sheetData sheetId="5681" refreshError="1"/>
      <sheetData sheetId="5682" refreshError="1"/>
      <sheetData sheetId="5683" refreshError="1"/>
      <sheetData sheetId="5684" refreshError="1"/>
      <sheetData sheetId="5685" refreshError="1"/>
      <sheetData sheetId="5686" refreshError="1"/>
      <sheetData sheetId="5687" refreshError="1"/>
      <sheetData sheetId="5688" refreshError="1"/>
      <sheetData sheetId="5689" refreshError="1"/>
      <sheetData sheetId="5690" refreshError="1"/>
      <sheetData sheetId="5691" refreshError="1"/>
      <sheetData sheetId="5692" refreshError="1"/>
      <sheetData sheetId="5693" refreshError="1"/>
      <sheetData sheetId="5694" refreshError="1"/>
      <sheetData sheetId="5695" refreshError="1"/>
      <sheetData sheetId="5696" refreshError="1"/>
      <sheetData sheetId="5697" refreshError="1"/>
      <sheetData sheetId="5698" refreshError="1"/>
      <sheetData sheetId="5699" refreshError="1"/>
      <sheetData sheetId="5700" refreshError="1"/>
      <sheetData sheetId="5701" refreshError="1"/>
      <sheetData sheetId="5702" refreshError="1"/>
      <sheetData sheetId="5703" refreshError="1"/>
      <sheetData sheetId="5704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cean voyage"/>
      <sheetName val="5y pm"/>
      <sheetName val="1y pm "/>
      <sheetName val="act plan 1y"/>
      <sheetName val="oceanvoyage"/>
      <sheetName val="Sheet1"/>
      <sheetName val="Tunas Motor"/>
      <sheetName val="Bali Sena Motor"/>
      <sheetName val="Prima Jaya Motor"/>
      <sheetName val="Setia Motor"/>
      <sheetName val="Akur Motor Ps"/>
      <sheetName val="Akur Motor Tlp"/>
      <sheetName val="Intan Motor"/>
      <sheetName val="Surya Sari Motor"/>
      <sheetName val="Jaya Motor"/>
      <sheetName val="Bhinneka Motor"/>
      <sheetName val="Bhinneka Motor 2"/>
      <sheetName val="Tunas Baru Motor"/>
      <sheetName val="Lumayan Motor"/>
      <sheetName val="Salim Jaya Motor"/>
      <sheetName val="Rona Motor"/>
      <sheetName val="Istana Motor"/>
      <sheetName val="Honda Motor"/>
      <sheetName val="Lampung Motor Bk"/>
      <sheetName val="Lampung Motor U2"/>
      <sheetName val="Surya Kencana Motor"/>
      <sheetName val="Metro Motor"/>
      <sheetName val="Tunas Muda Motor"/>
      <sheetName val="Tunas Dwipa Matra"/>
      <sheetName val="DAILY DIST"/>
      <sheetName val="ACT1"/>
      <sheetName val="ACT2"/>
      <sheetName val="ACT3"/>
      <sheetName val="TTLACT"/>
      <sheetName val="AHM"/>
      <sheetName val="Types"/>
      <sheetName val="SA"/>
      <sheetName val="Dist Dealer per tgl"/>
      <sheetName val="Distribution Analysis"/>
      <sheetName val="10"/>
      <sheetName val="11-20"/>
      <sheetName val="20"/>
      <sheetName val="21-30"/>
      <sheetName val="30"/>
      <sheetName val="dealer1"/>
      <sheetName val="dealer2"/>
      <sheetName val="type"/>
      <sheetName val="RFS-10"/>
      <sheetName val="RFS-20"/>
      <sheetName val="RFS-30"/>
      <sheetName val="RFS-DLR"/>
      <sheetName val="RFS-TYP"/>
      <sheetName val="Chartsales"/>
      <sheetName val="DailySales"/>
      <sheetName val="Contribution"/>
      <sheetName val="general info "/>
      <sheetName val="porter"/>
      <sheetName val="swot"/>
      <sheetName val="winning-concept"/>
      <sheetName val="5 YRs POLICY"/>
      <sheetName val="STRG INITIATIVES 2004-2008"/>
      <sheetName val="STRG INITIATIVES 04"/>
      <sheetName val="Activity Plan"/>
      <sheetName val="Juklak Act. Plan"/>
      <sheetName val="2003"/>
      <sheetName val="2004"/>
      <sheetName val="JAN"/>
      <sheetName val="PEB"/>
      <sheetName val="MART"/>
      <sheetName val="APRL"/>
      <sheetName val="MEI"/>
      <sheetName val="JUN"/>
      <sheetName val="JUL"/>
      <sheetName val="AGST"/>
      <sheetName val="SEPT"/>
      <sheetName val="OKT"/>
      <sheetName val="NOV"/>
      <sheetName val="DES"/>
      <sheetName val="QUALITY"/>
      <sheetName val="COST"/>
      <sheetName val="DELIVERY"/>
      <sheetName val="MORAL"/>
      <sheetName val="MH Mar"/>
      <sheetName val="MH"/>
      <sheetName val="M"/>
      <sheetName val="S"/>
      <sheetName val="D2"/>
      <sheetName val="D3"/>
      <sheetName val="Plan vs Aktual PI"/>
      <sheetName val="Akurasi stock PI"/>
      <sheetName val="Plan VS Aktual beban PTPL"/>
      <sheetName val="Part mth"/>
      <sheetName val="Stk Mth Akt"/>
      <sheetName val="FG PTPL"/>
      <sheetName val="Stk FG PTPL Akt"/>
      <sheetName val="Rim &amp; Plt"/>
      <sheetName val="Wheel Assy 1"/>
      <sheetName val="MP S1"/>
      <sheetName val="MP S2"/>
      <sheetName val="MP S3"/>
      <sheetName val="D"/>
      <sheetName val="Plan Vs Actual"/>
      <sheetName val="FEB 05"/>
      <sheetName val="FC"/>
      <sheetName val="ﾊﾟﾚｻｲｽﾞ"/>
      <sheetName val="MECH-TRAINING &amp; pdi"/>
      <sheetName val="2002"/>
      <sheetName val="Original+CC"/>
      <sheetName val="KPB"/>
      <sheetName val="Asset"/>
      <sheetName val="Sheet8"/>
      <sheetName val="Training"/>
      <sheetName val="QCC"/>
      <sheetName val="SS"/>
      <sheetName val="BUDGET_1999"/>
      <sheetName val="CustomerList"/>
      <sheetName val="ｺﾝY条件BD"/>
      <sheetName val="PERF TEST Pre MP"/>
      <sheetName val="Form"/>
      <sheetName val="C100-KICK"/>
      <sheetName val="INDEX"/>
      <sheetName val="Analisa WWT"/>
      <sheetName val="Indr"/>
      <sheetName val="GBY_C企"/>
      <sheetName val="Calendar"/>
      <sheetName val="RSM Total"/>
      <sheetName val="Sheet2"/>
      <sheetName val="Data"/>
      <sheetName val="CALCULATION"/>
      <sheetName val="Agustus 2007"/>
      <sheetName val="Sum"/>
      <sheetName val="karylengkap"/>
      <sheetName val="Report7"/>
      <sheetName val="RADIO CONTROLS"/>
      <sheetName val="ANGGARAN"/>
      <sheetName val="TIRE DIVISION"/>
      <sheetName val="Data Tahunan"/>
      <sheetName val="TIRE2001"/>
      <sheetName val="pola prod"/>
      <sheetName val="Beli Mtr"/>
      <sheetName val="Beli Mtr 08"/>
      <sheetName val="Kepri"/>
      <sheetName val="RIDAR"/>
      <sheetName val="AHQIC"/>
      <sheetName val="SM-13仕様一覧"/>
      <sheetName val="原単位表00M"/>
      <sheetName val="GBY.C企"/>
      <sheetName val="EPS ALL ITEM"/>
      <sheetName val="Status Q"/>
      <sheetName val="Bandung"/>
      <sheetName val="Cirebon"/>
      <sheetName val="Karawang"/>
      <sheetName val="H2"/>
      <sheetName val="SHEET6"/>
      <sheetName val="JLSNER-HD99_"/>
      <sheetName val="ocean_voyage"/>
      <sheetName val="5y_pm"/>
      <sheetName val="1y_pm_"/>
      <sheetName val="act_plan_1y"/>
      <sheetName val="Tunas_Motor"/>
      <sheetName val="Bali_Sena_Motor"/>
      <sheetName val="Prima_Jaya_Motor"/>
      <sheetName val="Setia_Motor"/>
      <sheetName val="Akur_Motor_Ps"/>
      <sheetName val="Akur_Motor_Tlp"/>
      <sheetName val="Intan_Motor"/>
      <sheetName val="Surya_Sari_Motor"/>
      <sheetName val="Jaya_Motor"/>
      <sheetName val="Bhinneka_Motor"/>
      <sheetName val="Bhinneka_Motor_2"/>
      <sheetName val="Tunas_Baru_Motor"/>
      <sheetName val="Lumayan_Motor"/>
      <sheetName val="Salim_Jaya_Motor"/>
      <sheetName val="Rona_Motor"/>
      <sheetName val="Istana_Motor"/>
      <sheetName val="Honda_Motor"/>
      <sheetName val="Lampung_Motor_Bk"/>
      <sheetName val="Lampung_Motor_U2"/>
      <sheetName val="Surya_Kencana_Motor"/>
      <sheetName val="Metro_Motor"/>
      <sheetName val="Tunas_Muda_Motor"/>
      <sheetName val="Tunas_Dwipa_Matra"/>
      <sheetName val="DAILY_DIST"/>
      <sheetName val="Dist_Dealer_per_tgl"/>
      <sheetName val="Distribution_Analysis"/>
      <sheetName val="general_info_"/>
      <sheetName val="5_YRs_POLICY"/>
      <sheetName val="STRG_INITIATIVES_2004-2008"/>
      <sheetName val="STRG_INITIATIVES_04"/>
      <sheetName val="Activity_Plan"/>
      <sheetName val="Juklak_Act__Plan"/>
      <sheetName val="MH_Mar"/>
      <sheetName val="Plan_vs_Aktual_PI"/>
      <sheetName val="Akurasi_stock_PI"/>
      <sheetName val="Plan_VS_Aktual_beban_PTPL"/>
      <sheetName val="Part_mth"/>
      <sheetName val="Stk_Mth_Akt"/>
      <sheetName val="FG_PTPL"/>
      <sheetName val="Stk_FG_PTPL_Akt"/>
      <sheetName val="Rim_&amp;_Plt"/>
      <sheetName val="Wheel_Assy_1"/>
      <sheetName val="MP_S1"/>
      <sheetName val="MP_S2"/>
      <sheetName val="MP_S3"/>
      <sheetName val="Plan_Vs_Actual"/>
      <sheetName val="FEB_05"/>
      <sheetName val="Analisa_WWT"/>
      <sheetName val="RSM_Total"/>
      <sheetName val="RADIO_CONTROLS"/>
      <sheetName val="Agustus_2007"/>
      <sheetName val="PERF_TEST_Pre_MP"/>
      <sheetName val="COE AHM"/>
      <sheetName val="JLSNER_HD99_"/>
      <sheetName val="Original_CC"/>
      <sheetName val="ocean_voyage1"/>
      <sheetName val="5y_pm1"/>
      <sheetName val="1y_pm_1"/>
      <sheetName val="act_plan_1y1"/>
      <sheetName val="Tunas_Motor1"/>
      <sheetName val="Bali_Sena_Motor1"/>
      <sheetName val="Prima_Jaya_Motor1"/>
      <sheetName val="Setia_Motor1"/>
      <sheetName val="Akur_Motor_Ps1"/>
      <sheetName val="Akur_Motor_Tlp1"/>
      <sheetName val="Intan_Motor1"/>
      <sheetName val="Surya_Sari_Motor1"/>
      <sheetName val="Jaya_Motor1"/>
      <sheetName val="Bhinneka_Motor1"/>
      <sheetName val="Bhinneka_Motor_21"/>
      <sheetName val="Tunas_Baru_Motor1"/>
      <sheetName val="Lumayan_Motor1"/>
      <sheetName val="Salim_Jaya_Motor1"/>
      <sheetName val="Rona_Motor1"/>
      <sheetName val="Istana_Motor1"/>
      <sheetName val="Honda_Motor1"/>
      <sheetName val="Lampung_Motor_Bk1"/>
      <sheetName val="Lampung_Motor_U21"/>
      <sheetName val="Surya_Kencana_Motor1"/>
      <sheetName val="Metro_Motor1"/>
      <sheetName val="Tunas_Muda_Motor1"/>
      <sheetName val="Tunas_Dwipa_Matra1"/>
      <sheetName val="DAILY_DIST1"/>
      <sheetName val="Dist_Dealer_per_tgl1"/>
      <sheetName val="Distribution_Analysis1"/>
      <sheetName val="general_info_1"/>
      <sheetName val="5_YRs_POLICY1"/>
      <sheetName val="STRG_INITIATIVES_2004-20081"/>
      <sheetName val="STRG_INITIATIVES_041"/>
      <sheetName val="Activity_Plan1"/>
      <sheetName val="Juklak_Act__Plan1"/>
      <sheetName val="MH_Mar1"/>
      <sheetName val="Plan_vs_Aktual_PI1"/>
      <sheetName val="Akurasi_stock_PI1"/>
      <sheetName val="Plan_VS_Aktual_beban_PTPL1"/>
      <sheetName val="Part_mth1"/>
      <sheetName val="Stk_Mth_Akt1"/>
      <sheetName val="FG_PTPL1"/>
      <sheetName val="Stk_FG_PTPL_Akt1"/>
      <sheetName val="Rim_&amp;_Plt1"/>
      <sheetName val="Wheel_Assy_11"/>
      <sheetName val="MP_S11"/>
      <sheetName val="MP_S21"/>
      <sheetName val="MP_S31"/>
      <sheetName val="Plan_Vs_Actual1"/>
      <sheetName val="FEB_051"/>
      <sheetName val="Analisa_WWT1"/>
      <sheetName val="RSM_Total1"/>
      <sheetName val="Agustus_20071"/>
      <sheetName val="RADIO_CONTROLS1"/>
      <sheetName val="MECH-TRAINING_&amp;_pdi"/>
      <sheetName val="PERF_TEST_Pre_MP1"/>
      <sheetName val="pola_prod"/>
      <sheetName val="EPS_ALL_ITEM"/>
      <sheetName val="Status_Q"/>
      <sheetName val="Resume"/>
      <sheetName val="機種別実績"/>
      <sheetName val="form-pm"/>
      <sheetName val="1"/>
      <sheetName val="AHASS BINTANG"/>
      <sheetName val="Dt_Act Mek"/>
      <sheetName val="Grp_ Time S_ Mech trg"/>
      <sheetName val="Master H1"/>
      <sheetName val="Master H2"/>
      <sheetName val="Master H3"/>
      <sheetName val="M3-07-14"/>
      <sheetName val="ph"/>
      <sheetName val="GRAFIK "/>
      <sheetName val="fin-smry"/>
      <sheetName val="TIRE_DIVISION"/>
      <sheetName val="INPUT"/>
      <sheetName val="1.Total"/>
      <sheetName val="Résultats"/>
      <sheetName val="Dt_ Act Mech H2"/>
      <sheetName val="Grp_ Turn Over"/>
      <sheetName val="Mech_Out"/>
      <sheetName val="Dt_ Act Mech PDI"/>
      <sheetName val="Grp_Mech &amp; PDI Man trg"/>
      <sheetName val="Wulan"/>
      <sheetName val="工数データ"/>
      <sheetName val="ｲﾝﾄﾞﾈｼｱ"/>
      <sheetName val="Grafik1"/>
      <sheetName val="RIL DS"/>
      <sheetName val="FRN"/>
      <sheetName val="A"/>
      <sheetName val="Permanent info"/>
      <sheetName val="KVBS PROJECT"/>
      <sheetName val="EPS_ALL_IT䵲"/>
      <sheetName val="ocean_voyage2"/>
      <sheetName val="5y_pm2"/>
      <sheetName val="1y_pm_2"/>
      <sheetName val="act_plan_1y2"/>
      <sheetName val="Tunas_Motor2"/>
      <sheetName val="Bali_Sena_Motor2"/>
      <sheetName val="Prima_Jaya_Motor2"/>
      <sheetName val="Setia_Motor2"/>
      <sheetName val="Akur_Motor_Ps2"/>
      <sheetName val="Akur_Motor_Tlp2"/>
      <sheetName val="Intan_Motor2"/>
      <sheetName val="Surya_Sari_Motor2"/>
      <sheetName val="Jaya_Motor2"/>
      <sheetName val="Bhinneka_Motor2"/>
      <sheetName val="Bhinneka_Motor_22"/>
      <sheetName val="Tunas_Baru_Motor2"/>
      <sheetName val="Lumayan_Motor2"/>
      <sheetName val="Salim_Jaya_Motor2"/>
      <sheetName val="Rona_Motor2"/>
      <sheetName val="Istana_Motor2"/>
      <sheetName val="Honda_Motor2"/>
      <sheetName val="Lampung_Motor_Bk2"/>
      <sheetName val="Lampung_Motor_U22"/>
      <sheetName val="Surya_Kencana_Motor2"/>
      <sheetName val="Metro_Motor2"/>
      <sheetName val="Tunas_Muda_Motor2"/>
      <sheetName val="Tunas_Dwipa_Matra2"/>
      <sheetName val="DAILY_DIST2"/>
      <sheetName val="Dist_Dealer_per_tgl2"/>
      <sheetName val="Distribution_Analysis2"/>
      <sheetName val="general_info_2"/>
      <sheetName val="5_YRs_POLICY2"/>
      <sheetName val="STRG_INITIATIVES_2004-20082"/>
      <sheetName val="STRG_INITIATIVES_042"/>
      <sheetName val="Activity_Plan2"/>
      <sheetName val="Juklak_Act__Plan2"/>
      <sheetName val="MH_Mar2"/>
      <sheetName val="Plan_vs_Aktual_PI2"/>
      <sheetName val="Akurasi_stock_PI2"/>
      <sheetName val="Plan_VS_Aktual_beban_PTPL2"/>
      <sheetName val="Part_mth2"/>
      <sheetName val="Stk_Mth_Akt2"/>
      <sheetName val="FG_PTPL2"/>
      <sheetName val="Stk_FG_PTPL_Akt2"/>
      <sheetName val="Rim_&amp;_Plt2"/>
      <sheetName val="Wheel_Assy_12"/>
      <sheetName val="MP_S12"/>
      <sheetName val="MP_S22"/>
      <sheetName val="MP_S32"/>
      <sheetName val="Plan_Vs_Actual2"/>
      <sheetName val="FEB_052"/>
      <sheetName val="Analisa_WWT2"/>
      <sheetName val="RSM_Total2"/>
      <sheetName val="RADIO_CONTROLS2"/>
      <sheetName val="Agustus_20072"/>
      <sheetName val="PERF_TEST_Pre_MP2"/>
      <sheetName val="MECH-TRAINING_&amp;_pdi1"/>
      <sheetName val="EPS_ALL_ITEM1"/>
      <sheetName val="Status_Q1"/>
      <sheetName val="pola_prod1"/>
      <sheetName val="Beli_Mtr"/>
      <sheetName val="Beli_Mtr_08"/>
      <sheetName val="GBY_C企1"/>
      <sheetName val="COE_AHM"/>
      <sheetName val="AHASS_BINTANG"/>
      <sheetName val="Dt_Act_Mek"/>
      <sheetName val="Grp__Time_S__Mech_trg"/>
      <sheetName val="Master_H1"/>
      <sheetName val="Master_H2"/>
      <sheetName val="Master_H3"/>
      <sheetName val="GRAFIK_"/>
      <sheetName val="KVBS_PROJECT"/>
      <sheetName val="TTP STNK"/>
      <sheetName val="CompSal"/>
      <sheetName val="Polreg Series"/>
      <sheetName val="_x0000_£f_x0006__x0002_Q"/>
      <sheetName val="Ner"/>
      <sheetName val="SPD AP"/>
      <sheetName val="?£f_x0006__x0002_Q"/>
      <sheetName val="grafik distribusu trhotle cable"/>
      <sheetName val="C"/>
      <sheetName val="A u g"/>
      <sheetName val="J u l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業務計画"/>
      <sheetName val="ENG油洩れ"/>
      <sheetName val="dongia (2)"/>
      <sheetName val="giathanh1"/>
      <sheetName val="#REF"/>
      <sheetName val="lam-moi"/>
      <sheetName val="THPDMoi  (2)"/>
      <sheetName val="t-h HA THE"/>
      <sheetName val="chitiet"/>
      <sheetName val="gvl"/>
      <sheetName val="DON GIA"/>
      <sheetName val="gtrinh"/>
      <sheetName val="thao-go"/>
      <sheetName val="CHITIET VL-NC"/>
      <sheetName val="CHITIET VL-NC-TT -1p"/>
      <sheetName val="VC"/>
      <sheetName val="TH XL"/>
      <sheetName val="Tiepdia"/>
      <sheetName val="CHITIET VL-NC-TT-3p"/>
      <sheetName val="Bia TQT"/>
      <sheetName val="TONGKE-HT"/>
      <sheetName val="TDTKP"/>
      <sheetName val="TDTKP1"/>
      <sheetName val="TONGKE3p "/>
      <sheetName val="KPVC-BD "/>
      <sheetName val="VCV-BE-TONG"/>
      <sheetName val="TNHCHINH"/>
      <sheetName val="capacity"/>
      <sheetName val="Man power"/>
      <sheetName val="corolla"/>
      <sheetName val="cogs"/>
      <sheetName val="OE"/>
      <sheetName val="PL Detail"/>
      <sheetName val="ocean_voyage3"/>
      <sheetName val="Data_Tahunan"/>
      <sheetName val="5y_pm3"/>
      <sheetName val="1y_pm_3"/>
      <sheetName val="act_plan_1y3"/>
      <sheetName val="Tunas_Motor3"/>
      <sheetName val="Bali_Sena_Motor3"/>
      <sheetName val="Prima_Jaya_Motor3"/>
      <sheetName val="Setia_Motor3"/>
      <sheetName val="Akur_Motor_Ps3"/>
      <sheetName val="Akur_Motor_Tlp3"/>
      <sheetName val="Intan_Motor3"/>
      <sheetName val="Surya_Sari_Motor3"/>
      <sheetName val="Jaya_Motor3"/>
      <sheetName val="Bhinneka_Motor3"/>
      <sheetName val="Bhinneka_Motor_23"/>
      <sheetName val="Tunas_Baru_Motor3"/>
      <sheetName val="Lumayan_Motor3"/>
      <sheetName val="Salim_Jaya_Motor3"/>
      <sheetName val="Rona_Motor3"/>
      <sheetName val="Istana_Motor3"/>
      <sheetName val="Honda_Motor3"/>
      <sheetName val="Lampung_Motor_Bk3"/>
      <sheetName val="Lampung_Motor_U23"/>
      <sheetName val="Surya_Kencana_Motor3"/>
      <sheetName val="Metro_Motor3"/>
      <sheetName val="Tunas_Muda_Motor3"/>
      <sheetName val="Tunas_Dwipa_Matra3"/>
      <sheetName val="DAILY_DIST3"/>
      <sheetName val="Dist_Dealer_per_tgl3"/>
      <sheetName val="Distribution_Analysis3"/>
      <sheetName val="general_info_3"/>
      <sheetName val="5_YRs_POLICY3"/>
      <sheetName val="STRG_INITIATIVES_2004-20083"/>
      <sheetName val="STRG_INITIATIVES_043"/>
      <sheetName val="Activity_Plan3"/>
      <sheetName val="Juklak_Act__Plan3"/>
      <sheetName val="MH_Mar3"/>
      <sheetName val="Plan_vs_Aktual_PI3"/>
      <sheetName val="Akurasi_stock_PI3"/>
      <sheetName val="Plan_VS_Aktual_beban_PTPL3"/>
      <sheetName val="Part_mth3"/>
      <sheetName val="Stk_Mth_Akt3"/>
      <sheetName val="FG_PTPL3"/>
      <sheetName val="Stk_FG_PTPL_Akt3"/>
      <sheetName val="Rim_&amp;_Plt3"/>
      <sheetName val="Wheel_Assy_13"/>
      <sheetName val="MP_S13"/>
      <sheetName val="MP_S23"/>
      <sheetName val="MP_S33"/>
      <sheetName val="Plan_Vs_Actual3"/>
      <sheetName val="FEB_053"/>
      <sheetName val="Analisa_WWT3"/>
      <sheetName val="RSM_Total3"/>
      <sheetName val="Agustus_20073"/>
      <sheetName val="RADIO_CONTROLS3"/>
      <sheetName val="PERF_TEST_Pre_MP3"/>
      <sheetName val="MECH-TRAINING_&amp;_pdi2"/>
      <sheetName val="TIRE_DIVISION1"/>
      <sheetName val="Data_Tahunan1"/>
      <sheetName val="pola_prod2"/>
      <sheetName val="Beli_Mtr1"/>
      <sheetName val="Beli_Mtr_081"/>
      <sheetName val="GBY_C企2"/>
      <sheetName val="EPS_ALL_ITEM2"/>
      <sheetName val="Status_Q2"/>
      <sheetName val="COE_AHM1"/>
      <sheetName val="AHASS_BINTANG1"/>
      <sheetName val="Dt_Act_Mek1"/>
      <sheetName val="Grp__Time_S__Mech_trg1"/>
      <sheetName val="Master_H11"/>
      <sheetName val="Master_H21"/>
      <sheetName val="Master_H31"/>
      <sheetName val="GRAFIK_1"/>
      <sheetName val="dbH1"/>
      <sheetName val="kerylengkap"/>
      <sheetName val="SOURCE"/>
      <sheetName val="Nop_05"/>
      <sheetName val="_x005f_x0000_£f_x005f_x0006__x005f_x0002_Q"/>
      <sheetName val="_x005f_x0000__x005f_x0000__x005f_x0000__x005f_x0000__x0"/>
      <sheetName val="_£f_x005f_x0006__x005f_x0002_Q"/>
      <sheetName val="___________L_x005f_x001e___b~__x0002"/>
      <sheetName val="Service Rate"/>
      <sheetName val=""/>
      <sheetName val="SERKAM 20 JAN"/>
      <sheetName val="UE 2011"/>
      <sheetName val="_x005f_x005f_x005f_x0000_£f_x005f_x005f_x005f_x0006__x0"/>
      <sheetName val="_x005f_x005f_x005f_x0000__x005f_x005f_x005f_x0000__x005"/>
      <sheetName val="SERKAM ENREKAN"/>
      <sheetName val="Q"/>
      <sheetName val="5TL F"/>
      <sheetName val="Produksi Juli08"/>
      <sheetName val="_£f_x0006__x0002_Q"/>
      <sheetName val="___________L_x001e___b~__x0002_Q_x001e__V¦Í_x0004__x000b___"/>
      <sheetName val="BS Consol"/>
      <sheetName val="AR Karyawan"/>
      <sheetName val="AHASS PROFILE"/>
      <sheetName val="Bantul"/>
      <sheetName val="Tabel-tabel"/>
      <sheetName val="DEALER"/>
      <sheetName val="indv_ grading KJ1_4"/>
      <sheetName val="月度報告書"/>
      <sheetName val="30 May 2013"/>
      <sheetName val="Scoring methodology"/>
      <sheetName val="[form-pm.xls]_x0000__x0000__x0000__x0000__x0000__x0000__x0000__x0000__x0000__x0000__x0000_L_x001e__x0000_[b~"/>
      <sheetName val="[form-pm.xls]???????????L_x001e_?[b~"/>
      <sheetName val="[form-pm.xls]____________L___80"/>
      <sheetName val="[form-pm.xls]____________L___81"/>
      <sheetName val="[form-pm.xls]____________L____2"/>
      <sheetName val="[form-pm.xls]____________L____3"/>
      <sheetName val="[form-pm.xls]____________L____4"/>
      <sheetName val="[form-pm.xls]____________L____5"/>
      <sheetName val="[form-pm.xls]____________L____6"/>
      <sheetName val="[form-pm.xls]____________L____7"/>
      <sheetName val="[form-pm.xls]____________L____8"/>
      <sheetName val="[form-pm.xls]____________L____9"/>
      <sheetName val="[form-pm.xls]____________L___10"/>
      <sheetName val="[form-pm.xls]____________L___11"/>
      <sheetName val="[form-pm.xls]____________L___12"/>
      <sheetName val="[form-pm.xls]____________L___13"/>
      <sheetName val="[form-pm.xls]____________L___14"/>
      <sheetName val="[form-pm.xls]____________L___15"/>
      <sheetName val="[form-pm.xls]____________L___16"/>
      <sheetName val="[form-pm.xls]____________L___17"/>
      <sheetName val="[form-pm.xls]____________L___18"/>
      <sheetName val="[form-pm.xls]____________L___19"/>
      <sheetName val="[form-pm.xls]____________L___20"/>
      <sheetName val="[form-pm.xls]____________L___21"/>
      <sheetName val="[form-pm.xls]____________L___22"/>
      <sheetName val="[form-pm.xls]____________L___23"/>
      <sheetName val="[form-pm.xls]____________L___24"/>
      <sheetName val="[form-pm.xls]____________L___25"/>
      <sheetName val="[form-pm.xls]____________L___26"/>
      <sheetName val="[form-pm.xls]____________L___27"/>
      <sheetName val="Chart Monthly"/>
      <sheetName val="Cont Mc"/>
      <sheetName val="OPEX Parent"/>
      <sheetName val="COGS var fix"/>
      <sheetName val="0220"/>
      <sheetName val="[form-pm.xls]"/>
      <sheetName val="97RAW"/>
      <sheetName val="Estimasi"/>
      <sheetName val="BASE"/>
      <sheetName val="wire"/>
      <sheetName val="ISPART"/>
      <sheetName val="IMV"/>
      <sheetName val="Asumsi Market"/>
      <sheetName val="MATERIALFINAL"/>
      <sheetName val="FG0298"/>
      <sheetName val="Saleplan"/>
      <sheetName val="AUS_EX432"/>
      <sheetName val="Master Updated(517)"/>
      <sheetName val="_£f_x005f_x005f_x005f_x0006__x005f_x005f_x005f_x0002_Q"/>
      <sheetName val="___________L_x005f_x005f_x005f_x001e___b~_"/>
      <sheetName val="1A"/>
      <sheetName val="STOCK LIST don't use"/>
      <sheetName val="[form-pm.xls]____________L___40"/>
      <sheetName val="[form-pm.xls]____________L___41"/>
      <sheetName val="[form-pm.xls]____________L___30"/>
      <sheetName val="[form-pm.xls]____________L___31"/>
      <sheetName val="[form-pm.xls]____________L___28"/>
      <sheetName val="[form-pm.xls]____________L___29"/>
      <sheetName val="[form-pm.xls]____________L___32"/>
      <sheetName val="[form-pm.xls]____________L___33"/>
      <sheetName val="[form-pm.xls]____________L___38"/>
      <sheetName val="[form-pm.xls]____________L___39"/>
      <sheetName val="[form-pm.xls]____________L___34"/>
      <sheetName val="[form-pm.xls]____________L___35"/>
      <sheetName val="[form-pm.xls]____________L___36"/>
      <sheetName val="[form-pm.xls]____________L___37"/>
      <sheetName val="[form-pm.xls]____________L___42"/>
      <sheetName val="[form-pm.xls]____________L___43"/>
      <sheetName val="[form-pm.xls]____________L___48"/>
      <sheetName val="[form-pm.xls]____________L___49"/>
      <sheetName val="[form-pm.xls]____________L___44"/>
      <sheetName val="[form-pm.xls]____________L___45"/>
      <sheetName val="[form-pm.xls]____________L___46"/>
      <sheetName val="[form-pm.xls]____________L___47"/>
      <sheetName val="[form-pm.xls]____________L___50"/>
      <sheetName val="[form-pm.xls]____________L___51"/>
      <sheetName val="[form-pm.xls]____________L___52"/>
      <sheetName val="[form-pm.xls]____________L___53"/>
      <sheetName val="[form-pm.xls]____________L___54"/>
      <sheetName val="[form-pm.xls]____________L___55"/>
      <sheetName val="[form-pm.xls]____________L___64"/>
      <sheetName val="[form-pm.xls]____________L___65"/>
      <sheetName val="[form-pm.xls]____________L___56"/>
      <sheetName val="[form-pm.xls]____________L___57"/>
      <sheetName val="[form-pm.xls]____________L___62"/>
      <sheetName val="[form-pm.xls]____________L___63"/>
      <sheetName val="[form-pm.xls]____________L___58"/>
      <sheetName val="[form-pm.xls]____________L___59"/>
      <sheetName val="[form-pm.xls]____________L___60"/>
      <sheetName val="[form-pm.xls]____________L___61"/>
      <sheetName val="_form-pm.xls_"/>
      <sheetName val="_form-pm.xls____________L_x001e___b~"/>
      <sheetName val="[form-pm.xls]____________L___66"/>
      <sheetName val="[form-pm.xls]____________L___67"/>
      <sheetName val="[form-pm.xls]____________L___76"/>
      <sheetName val="[form-pm.xls]____________L___77"/>
      <sheetName val="[form-pm.xls]____________L___72"/>
      <sheetName val="[form-pm.xls]____________L___73"/>
      <sheetName val="[form-pm.xls]____________L___68"/>
      <sheetName val="[form-pm.xls]____________L___69"/>
      <sheetName val="[form-pm.xls]____________L___70"/>
      <sheetName val="[form-pm.xls]____________L___71"/>
      <sheetName val="[form-pm.xls]____________L___74"/>
      <sheetName val="[form-pm.xls]____________L___75"/>
      <sheetName val="[form-pm.xls]____________L___78"/>
      <sheetName val="[form-pm.xls]____________L___79"/>
      <sheetName val="Master"/>
      <sheetName val="sales-Rp"/>
      <sheetName val="[form-pm.xls]____________L__118"/>
      <sheetName val="[form-pm.xls]____________L__119"/>
      <sheetName val="Daftar"/>
      <sheetName val="[form-pm.xls]____________L___84"/>
      <sheetName val="[form-pm.xls]____________L___85"/>
      <sheetName val="[form-pm.xls]____________L___82"/>
      <sheetName val="[form-pm.xls]____________L___83"/>
      <sheetName val="[form-pm.xls]____________L___86"/>
      <sheetName val="[form-pm.xls]____________L___87"/>
      <sheetName val="[form-pm.xls]____________L___88"/>
      <sheetName val="[form-pm.xls]____________L___89"/>
      <sheetName val="[form-pm.xls]____________L___96"/>
      <sheetName val="[form-pm.xls]____________L___97"/>
      <sheetName val="[form-pm.xls]____________L___90"/>
      <sheetName val="[form-pm.xls]____________L___91"/>
      <sheetName val="[form-pm.xls]____________L___92"/>
      <sheetName val="[form-pm.xls]____________L___93"/>
      <sheetName val="[form-pm.xls]____________L___94"/>
      <sheetName val="[form-pm.xls]____________L___95"/>
      <sheetName val="[form-pm.xls]____________L___98"/>
      <sheetName val="[form-pm.xls]____________L___99"/>
      <sheetName val="[form-pm.xls]____________L__102"/>
      <sheetName val="[form-pm.xls]____________L__103"/>
      <sheetName val="[form-pm.xls]____________L__100"/>
      <sheetName val="[form-pm.xls]____________L__101"/>
      <sheetName val="[form-pm.xls]____________L__104"/>
      <sheetName val="[form-pm.xls]____________L__105"/>
      <sheetName val="[form-pm.xls]____________L__106"/>
      <sheetName val="[form-pm.xls]____________L__107"/>
      <sheetName val="[form-pm.xls]____________L__108"/>
      <sheetName val="[form-pm.xls]____________L__109"/>
      <sheetName val="[form-pm.xls]____________L__110"/>
      <sheetName val="[form-pm.xls]____________L__111"/>
      <sheetName val="コストＡ"/>
      <sheetName val="kas-idr"/>
      <sheetName val="[form-pm.xls]____________L__112"/>
      <sheetName val="[form-pm.xls]____________L__113"/>
      <sheetName val="[form-pm.xls]____________L__114"/>
      <sheetName val="[form-pm.xls]____________L__115"/>
      <sheetName val="[form-pm.xls]____________L__116"/>
      <sheetName val="[form-pm.xls]____________L__117"/>
      <sheetName val="[form-pm.xls]____________L__120"/>
      <sheetName val="[form-pm.xls]____________L__121"/>
      <sheetName val="[form-pm.xls]____________L__124"/>
      <sheetName val="[form-pm.xls]____________L__125"/>
      <sheetName val="[form-pm.xls]____________L__122"/>
      <sheetName val="[form-pm.xls]____________L__123"/>
      <sheetName val="[form-pm.xls]____________L__126"/>
      <sheetName val="[form-pm.xls]____________L__127"/>
      <sheetName val="[form-pm.xls]____________L__128"/>
      <sheetName val="[form-pm.xls]____________L__129"/>
      <sheetName val="[form-pm.xls]____________L__130"/>
      <sheetName val="[form-pm.xls]____________L__131"/>
      <sheetName val="[form-pm.xls]____________L__132"/>
      <sheetName val="[form-pm.xls]____________L__133"/>
      <sheetName val="[form-pm.xls]____________L__138"/>
      <sheetName val="[form-pm.xls]____________L__139"/>
      <sheetName val="[form-pm.xls]____________L__136"/>
      <sheetName val="[form-pm.xls]____________L__137"/>
      <sheetName val="[form-pm.xls]____________L__134"/>
      <sheetName val="[form-pm.xls]____________L__135"/>
      <sheetName val="[form-pm.xls]____________L__142"/>
      <sheetName val="[form-pm.xls]____________L__143"/>
      <sheetName val="[form-pm.xls]____________L__140"/>
      <sheetName val="[form-pm.xls]____________L__141"/>
      <sheetName val="[form-pm.xls]____________L__172"/>
      <sheetName val="[form-pm.xls]____________L__173"/>
      <sheetName val="PT"/>
      <sheetName val="habis Sep 2005"/>
      <sheetName val="?£f_x005f_x0006__x005f_x0002_Q"/>
      <sheetName val="[form-pm.xls]____________L_x_70"/>
      <sheetName val="工程計画"/>
      <sheetName val="Detail"/>
      <sheetName val="GROUP A"/>
      <sheetName val="D-Base_D3_S1"/>
      <sheetName val="[form-pm.xls]____________L__174"/>
      <sheetName val="COGM-Cast 1,2&amp;3"/>
      <sheetName val="見極①"/>
      <sheetName val="100. SUMBER JAYA MAHA SAKTI I"/>
      <sheetName val="97. GARUDA MOTOR I JAJAG"/>
      <sheetName val="99. SUMBER JAYA MAHA SAKTI II"/>
      <sheetName val="94. KARUNIA SEJAHTERA I"/>
      <sheetName val="89. KARUNIA SEJAHTERA II"/>
      <sheetName val="1. MPM SIMPANG"/>
      <sheetName val="12. EKAJAYA KARUNIA"/>
      <sheetName val="16. LUMENINDO"/>
      <sheetName val="3. MPM NGAGEL"/>
      <sheetName val="10. VICTORY"/>
      <sheetName val="9. VICTORY II"/>
      <sheetName val="13. KENCANASARI II"/>
      <sheetName val="19. SETYA WIJAYA"/>
      <sheetName val="7. UTOMO CIPTO"/>
      <sheetName val="18. WIN"/>
      <sheetName val="15. DUNIA MEGAH"/>
      <sheetName val="17. MENUR BEJO"/>
      <sheetName val="14. PILAR MAS"/>
      <sheetName val="2. RAMAYANA"/>
      <sheetName val="6. BUDI UTAMA"/>
      <sheetName val="23. KURNIA ABADI II BATU"/>
      <sheetName val="22. EKA JAYA SEJAHTERA"/>
      <sheetName val="25. MPM BASUKI RACHMAD"/>
      <sheetName val="32. MPM SUKUN"/>
      <sheetName val="21. TIARA MEGAH INDAH JAYA"/>
      <sheetName val="36. PANJI PUTRA HANJAY II TUREN"/>
      <sheetName val="24. KURNIA ABADI MALANG"/>
      <sheetName val="20. MITRA KENCANA PERKASA"/>
      <sheetName val="27. CHANDRA"/>
      <sheetName val="31. MKP DINOYO"/>
      <sheetName val="34. PANJI PUTRA HANJAYA KPANJEN"/>
      <sheetName val="33. CENTRATAMA"/>
      <sheetName val="30. PRO MOTOR AGA"/>
      <sheetName val="35. SARANA KARTIKA"/>
      <sheetName val="39. TIRTO AGUNG BLITAR"/>
      <sheetName val="111. ANUGERAH JAYA"/>
      <sheetName val="106. SURYA AGUNG"/>
      <sheetName val="109. SUMA PAMENANG"/>
      <sheetName val="126. ARIES MOTOR PUTRA"/>
      <sheetName val="120. PRIMA PERDANA"/>
      <sheetName val="116. CAHAYA BONANZA ABADI II"/>
      <sheetName val="117. MAHARANI CITRA ABADI"/>
      <sheetName val="75. WIN PANDAAN"/>
      <sheetName val="160. CUN II"/>
      <sheetName val="43. CENTRATAMA SDA"/>
      <sheetName val="56. TIRTO AGUNG I"/>
      <sheetName val="49. DELTA SARI AGUNG"/>
      <sheetName val="45. PRATAMA METROPOLIS"/>
      <sheetName val="42. MPM GATEWAY"/>
      <sheetName val="52. MPM LARANGAN"/>
      <sheetName val="By Act Cd-CE"/>
      <sheetName val="kevf"/>
      <sheetName val="[form-pm.xls]____________L__175"/>
      <sheetName val="___________˜L_x005f_x001e___b~__x0002"/>
      <sheetName val="___________˜L_x001e___b~__x0002_Q_x001e__V¦Í_x0004__x000b___"/>
      <sheetName val="[form-pm.xls]____________L_x_71"/>
      <sheetName val="___________˜L_x005f_x005f_x005f_x001e___b~_"/>
      <sheetName val="部品精度"/>
      <sheetName val="２２,５億の配分案"/>
      <sheetName val="grafik"/>
      <sheetName val="DATA PO"/>
      <sheetName val="REJECT3"/>
      <sheetName val="ma-pt"/>
      <sheetName val="DI-ESTI"/>
      <sheetName val="Sheet3"/>
      <sheetName val="Sales"/>
      <sheetName val="ｸﾞﾗﾌﾃﾞｰﾀ"/>
      <sheetName val="IBASE"/>
      <sheetName val="5y_p!1"/>
      <sheetName val="11"/>
      <sheetName val="form-pm.xls"/>
      <sheetName val="Năng lưc -2010-2S"/>
      <sheetName val="Production Plan 2006"/>
      <sheetName val="DwgDetail"/>
      <sheetName val="Reactions"/>
      <sheetName val="E3 cost"/>
      <sheetName val="損益分岐点"/>
      <sheetName val="(添付2)①③販売データ見直し"/>
      <sheetName val="HSO"/>
      <sheetName val="Using Jig"/>
      <sheetName val="合計"/>
      <sheetName val="損益（元ネタ）見直除く"/>
      <sheetName val="Khau hao khuon 2008-Kh 2009"/>
      <sheetName val="Phụ tùng khuôn Setp2 GDC4"/>
      <sheetName val="Nluc KTFA(Khong Có KPY)"/>
      <sheetName val="対比9-19"/>
      <sheetName val="PRTOSHI"/>
      <sheetName val="県別ﾏﾙﾁ"/>
      <sheetName val="BCA_01"/>
      <sheetName val="Komisi All Driver"/>
      <sheetName val="Asumsi"/>
      <sheetName val="HONDA"/>
      <sheetName val="List Area"/>
      <sheetName val="#REF!"/>
      <sheetName val="FO"/>
      <sheetName val="Complaint Report Jan-Des"/>
      <sheetName val="_x005f_x005f_x005f_x005f_x005f_x005f_x005f_x0000_£f_x00"/>
      <sheetName val="_x005f_x005f_x005f_x005f_x005f_x005f_x005f_x0000__x005f"/>
      <sheetName val="_£f_x005f_x005f_x005f_x005f_x005f_x005f_x005f_x0006__x0"/>
      <sheetName val="___________L_x005f_x005f_x005f_x005f_x005f"/>
      <sheetName val="SETTINGS"/>
      <sheetName val="TOTALSLS_CY"/>
      <sheetName val="TOTALSLS_LY"/>
      <sheetName val="TOTALSLS_LY2"/>
      <sheetName val="Daftar Validasi"/>
      <sheetName val="NOTE"/>
      <sheetName val="Dt__Act_Mech_H2"/>
      <sheetName val="Grp__Turn_Over"/>
      <sheetName val="Dt__Act_Mech_PDI"/>
      <sheetName val="Grp_Mech_&amp;_PDI_Man_trg"/>
      <sheetName val="SERKAM_ENREKAN"/>
      <sheetName val="SERKAM_20_JAN"/>
      <sheetName val="£fQ"/>
      <sheetName val="[form-pm.xls][form-pm.xls]_L_64"/>
      <sheetName val="?£fQ"/>
      <sheetName val="[form-pm.xls]____________L__176"/>
      <sheetName val="Polreg_Series"/>
      <sheetName val="SPD_AP"/>
      <sheetName val="TTP_STNK"/>
      <sheetName val="grafik_distribusu_trhotle_cable"/>
      <sheetName val="Service_Rate"/>
      <sheetName val="_£fQ"/>
      <sheetName val="___________L__b~_Q_V¦Í__"/>
      <sheetName val="BS_Consol"/>
      <sheetName val="AR_Karyawan"/>
      <sheetName val="UE_2011"/>
      <sheetName val="Baya Motor"/>
      <sheetName val="01"/>
      <sheetName val="All Dealers name"/>
      <sheetName val="MODEL"/>
      <sheetName val="Summary Report for CEO"/>
      <sheetName val="Validation List"/>
      <sheetName val="521_1"/>
      <sheetName val="521_2"/>
      <sheetName val="table"/>
      <sheetName val="Setting"/>
      <sheetName val="[form-pm.xls]____________L_x0_8"/>
      <sheetName val="[form-pm.xls]____________L_x0_9"/>
      <sheetName val="[form-pm.xls][form-pm.xls]_L__5"/>
      <sheetName val="[form-pm.xls]____________L__b_5"/>
      <sheetName val="[form-pm.xls]____________L_x0_2"/>
      <sheetName val="[form-pm.xls]____________L_x0_3"/>
      <sheetName val="[form-pm.xls][form-pm.xls]_L__2"/>
      <sheetName val="[form-pm.xls]____________L__b_2"/>
      <sheetName val="[form-pm.xls][form-pm.xls]_L__4"/>
      <sheetName val="[form-pm.xls]____________L_x0_4"/>
      <sheetName val="[form-pm.xls]____________L_x0_5"/>
      <sheetName val="[form-pm.xls]____________L__b_3"/>
      <sheetName val="[form-pm.xls]____________L_x0_6"/>
      <sheetName val="[form-pm.xls]____________L_x0_7"/>
      <sheetName val="[form-pm.xls]____________L__b_4"/>
      <sheetName val="[form-pm.xls][form-pm.xls]_L__3"/>
      <sheetName val="[form-pm.xls][form-pm.xls]_L_14"/>
      <sheetName val="[form-pm.xls]____________L_x_18"/>
      <sheetName val="[form-pm.xls]____________L_x_19"/>
      <sheetName val="[form-pm.xls][form-pm.xls]_L_15"/>
      <sheetName val="[form-pm.xls]____________L_x_12"/>
      <sheetName val="[form-pm.xls]____________L_x_13"/>
      <sheetName val="[form-pm.xls][form-pm.xls]_L_11"/>
      <sheetName val="[form-pm.xls]____________L__b_7"/>
      <sheetName val="[form-pm.xls][form-pm.xls]_L__6"/>
      <sheetName val="[form-pm.xls]____________L_x_10"/>
      <sheetName val="[form-pm.xls]____________L_x_11"/>
      <sheetName val="[form-pm.xls]____________L__b_6"/>
      <sheetName val="[form-pm.xls][form-pm.xls]_L__8"/>
      <sheetName val="[form-pm.xls][form-pm.xls]_L__7"/>
      <sheetName val="[form-pm.xls][form-pm.xls]_L__9"/>
      <sheetName val="[form-pm.xls][form-pm.xls]_L_10"/>
      <sheetName val="[form-pm.xls]____________L_x_14"/>
      <sheetName val="[form-pm.xls]____________L_x_15"/>
      <sheetName val="[form-pm.xls][form-pm.xls]_L_13"/>
      <sheetName val="[form-pm.xls]____________L__b_8"/>
      <sheetName val="[form-pm.xls][form-pm.xls]_L_12"/>
      <sheetName val="[form-pm.xls]____________L_x_16"/>
      <sheetName val="[form-pm.xls]____________L_x_17"/>
      <sheetName val="[form-pm.xls]____________L__b_9"/>
      <sheetName val="[form-pm.xls]____________L_x_20"/>
      <sheetName val="[form-pm.xls]____________L_x_21"/>
      <sheetName val="[form-pm.xls][form-pm.xls]_L_17"/>
      <sheetName val="[form-pm.xls][form-pm.xls]_L_16"/>
      <sheetName val="[form-pm.xls][form-pm.xls]_L_63"/>
      <sheetName val="[form-pm.xls]____________L_x_22"/>
      <sheetName val="[form-pm.xls]____________L_x_23"/>
      <sheetName val="[form-pm.xls][form-pm.xls]_L_18"/>
      <sheetName val="[form-pm.xls][form-pm.xls]_L_20"/>
      <sheetName val="[form-pm.xls][form-pm.xls]_L_19"/>
      <sheetName val="[form-pm.xls]____________L_x_24"/>
      <sheetName val="[form-pm.xls]____________L_x_25"/>
      <sheetName val="[form-pm.xls][form-pm.xls]_L_21"/>
      <sheetName val="[form-pm.xls]____________L_x_34"/>
      <sheetName val="[form-pm.xls]____________L_x_35"/>
      <sheetName val="[form-pm.xls][form-pm.xls]_L_26"/>
      <sheetName val="[form-pm.xls][form-pm.xls]_L_25"/>
      <sheetName val="[form-pm.xls]____________L_x_26"/>
      <sheetName val="[form-pm.xls]____________L_x_27"/>
      <sheetName val="[form-pm.xls]____________L_x_28"/>
      <sheetName val="[form-pm.xls]____________L_x_29"/>
      <sheetName val="[form-pm.xls][form-pm.xls]_L_22"/>
      <sheetName val="[form-pm.xls]____________L_x_30"/>
      <sheetName val="[form-pm.xls]____________L_x_31"/>
      <sheetName val="[form-pm.xls][form-pm.xls]_L_23"/>
      <sheetName val="[form-pm.xls]____________L_x_32"/>
      <sheetName val="[form-pm.xls]____________L_x_33"/>
      <sheetName val="[form-pm.xls][form-pm.xls]_L_24"/>
      <sheetName val="[form-pm.xls]____________L_x_36"/>
      <sheetName val="[form-pm.xls]____________L_x_37"/>
      <sheetName val="[form-pm.xls][form-pm.xls]_L_29"/>
      <sheetName val="[form-pm.xls][form-pm.xls]_L_27"/>
      <sheetName val="[form-pm.xls][form-pm.xls]_L_28"/>
      <sheetName val="[form-pm.xls]____________L_x_38"/>
      <sheetName val="[form-pm.xls]____________L_x_39"/>
      <sheetName val="[form-pm.xls][form-pm.xls]_L_30"/>
      <sheetName val="[form-pm.xls]____________L_x_44"/>
      <sheetName val="[form-pm.xls]____________L_x_45"/>
      <sheetName val="[form-pm.xls][form-pm.xls]_L_36"/>
      <sheetName val="[form-pm.xls][form-pm.xls]_L_35"/>
      <sheetName val="[form-pm.xls]____________L_x_42"/>
      <sheetName val="[form-pm.xls]____________L_x_43"/>
      <sheetName val="[form-pm.xls][form-pm.xls]_L_34"/>
      <sheetName val="[form-pm.xls][form-pm.xls]_L_33"/>
      <sheetName val="[form-pm.xls][form-pm.xls]_L_31"/>
      <sheetName val="[form-pm.xls]____________L_x_40"/>
      <sheetName val="[form-pm.xls]____________L_x_41"/>
      <sheetName val="[form-pm.xls][form-pm.xls]_L_32"/>
      <sheetName val="[form-pm.xls]____________L_x_46"/>
      <sheetName val="[form-pm.xls]____________L_x_47"/>
      <sheetName val="[form-pm.xls][form-pm.xls]_L_37"/>
      <sheetName val="[form-pm.xls][form-pm.xls]_L_38"/>
      <sheetName val="[form-pm.xls]____________L_x_48"/>
      <sheetName val="[form-pm.xls]____________L_x_49"/>
      <sheetName val="[form-pm.xls][form-pm.xls]_L_40"/>
      <sheetName val="[form-pm.xls][form-pm.xls]_L_39"/>
      <sheetName val="[form-pm.xls][form-pm.xls]_L_42"/>
      <sheetName val="[form-pm.xls][form-pm.xls]_L_41"/>
      <sheetName val="[form-pm.xls][form-pm.xls]_L_43"/>
      <sheetName val="[form-pm.xls]____________L_x_50"/>
      <sheetName val="[form-pm.xls]____________L_x_51"/>
      <sheetName val="[form-pm.xls][form-pm.xls]_L_44"/>
      <sheetName val="[form-pm.xls]____________L_x_52"/>
      <sheetName val="[form-pm.xls]____________L_x_53"/>
      <sheetName val="[form-pm.xls]____________L__157"/>
      <sheetName val="[form-pm.xls]____________L__158"/>
      <sheetName val="[form-pm.xls]____________L_x_64"/>
      <sheetName val="[form-pm.xls]____________L__159"/>
      <sheetName val="[form-pm.xls]____________L__160"/>
      <sheetName val="[form-pm.xls]____________L_x_65"/>
      <sheetName val="[form-pm.xls][form-pm.xls]_L_54"/>
      <sheetName val="[form-pm.xls]____________L__161"/>
      <sheetName val="[form-pm.xls][form-pm.xls]_L_53"/>
      <sheetName val="[form-pm.xls][form-pm.xls]_L_45"/>
      <sheetName val="[form-pm.xls][form-pm.xls]_L_46"/>
      <sheetName val="[form-pm.xls]____________L_x_56"/>
      <sheetName val="[form-pm.xls]____________L_x_57"/>
      <sheetName val="[form-pm.xls][form-pm.xls]_L_48"/>
      <sheetName val="[form-pm.xls]____________L_x_54"/>
      <sheetName val="[form-pm.xls]____________L_x_55"/>
      <sheetName val="[form-pm.xls]____________L__147"/>
      <sheetName val="[form-pm.xls]____________L__148"/>
      <sheetName val="[form-pm.xls]____________L_x_60"/>
      <sheetName val="[form-pm.xls]____________L__149"/>
      <sheetName val="[form-pm.xls]____________L__150"/>
      <sheetName val="[form-pm.xls]____________L_x_61"/>
      <sheetName val="[form-pm.xls][form-pm.xls]_L_49"/>
      <sheetName val="[form-pm.xls]____________L__151"/>
      <sheetName val="[form-pm.xls][form-pm.xls]_L_47"/>
      <sheetName val="[form-pm.xls]____________L_x_58"/>
      <sheetName val="[form-pm.xls]____________L__144"/>
      <sheetName val="[form-pm.xls]____________L__145"/>
      <sheetName val="[form-pm.xls]____________L_x_59"/>
      <sheetName val="[form-pm.xls]____________L__146"/>
      <sheetName val="[form-pm.xls]____________L__152"/>
      <sheetName val="[form-pm.xls]____________L__153"/>
      <sheetName val="[form-pm.xls]____________L_x_62"/>
      <sheetName val="[form-pm.xls]____________L__154"/>
      <sheetName val="[form-pm.xls]____________L__155"/>
      <sheetName val="[form-pm.xls]____________L_x_63"/>
      <sheetName val="[form-pm.xls][form-pm.xls]_L_52"/>
      <sheetName val="[form-pm.xls]____________L__156"/>
      <sheetName val="[form-pm.xls][form-pm.xls]_L_50"/>
      <sheetName val="[form-pm.xls][form-pm.xls]_L_51"/>
      <sheetName val="[form-pm.xls][form-pm.xls]_L_57"/>
      <sheetName val="[form-pm.xls][form-pm.xls]_L_55"/>
      <sheetName val="[form-pm.xls][form-pm.xls]_L_56"/>
      <sheetName val="[form-pm.xls]____________L__162"/>
      <sheetName val="[form-pm.xls]____________L__163"/>
      <sheetName val="[form-pm.xls]____________L_x_66"/>
      <sheetName val="[form-pm.xls]____________L__164"/>
      <sheetName val="[form-pm.xls]____________L__165"/>
      <sheetName val="[form-pm.xls]____________L_x_67"/>
      <sheetName val="[form-pm.xls][form-pm.xls]_L_59"/>
      <sheetName val="[form-pm.xls]____________L__166"/>
      <sheetName val="[form-pm.xls][form-pm.xls]_L_58"/>
      <sheetName val="[form-pm.xls][form-pm.xls]_L_60"/>
      <sheetName val="[form-pm.xls][form-pm.xls]_L_61"/>
      <sheetName val="[form-pm.xls]____________L__167"/>
      <sheetName val="[form-pm.xls]____________L__168"/>
      <sheetName val="[form-pm.xls]____________L_x_68"/>
      <sheetName val="[form-pm.xls]____________L__169"/>
      <sheetName val="[form-pm.xls]____________L__170"/>
      <sheetName val="[form-pm.xls]____________L_x_69"/>
      <sheetName val="[form-pm.xls][form-pm.xls]_L_62"/>
      <sheetName val="[form-pm.xls]____________L__171"/>
      <sheetName val="[form-pm.xls][form-pm.xls]_L_65"/>
      <sheetName val="[form-pm.xls]???????????L_x001"/>
      <sheetName val="[form-pm.xls]_x0000__x0000__x0000__x0000__x0000__x0000__x0000__x0000__x0000__x0000__x0000_˜L_x001e__x0000_[b~"/>
      <sheetName val="[form-pm.xls]???????????˜L_x001e_?[b~"/>
      <sheetName val="[form-pm.xls]???????????˜L_x001"/>
      <sheetName val="要件設定"/>
      <sheetName val="取決め事項"/>
      <sheetName val="加工詳細図"/>
      <sheetName val="ﾁｮｺ停改善"/>
      <sheetName val="HAD&amp;HSD"/>
      <sheetName val="form baru"/>
      <sheetName val="neraca okt"/>
      <sheetName val="KATEGORI"/>
      <sheetName val="def"/>
      <sheetName val="ACT PROD"/>
      <sheetName val="PLAN PROD"/>
      <sheetName val="Assump"/>
      <sheetName val="dft bns"/>
      <sheetName val="1.SETUP"/>
      <sheetName val="SD"/>
      <sheetName val="Mar"/>
      <sheetName val="ACT_PROD"/>
      <sheetName val="PLAN_PROD"/>
      <sheetName val="m.c1"/>
      <sheetName val="m.c10"/>
      <sheetName val="m.c11"/>
      <sheetName val="m.c12"/>
      <sheetName val="m.c14"/>
      <sheetName val="m.c15"/>
      <sheetName val="m.c16"/>
      <sheetName val="m.c17"/>
      <sheetName val="m.c18"/>
      <sheetName val="m.c2"/>
      <sheetName val="m.c3"/>
      <sheetName val="m.c4"/>
      <sheetName val="m.c5"/>
      <sheetName val="m.c6"/>
      <sheetName val="m.c7"/>
      <sheetName val="m.c8"/>
      <sheetName val="m.c9"/>
      <sheetName val="Reff"/>
      <sheetName val="ADDITIONAL DATA"/>
      <sheetName val="DB BRANCH"/>
      <sheetName val="DB CATEGORY POSITION"/>
      <sheetName val="KAMUS"/>
      <sheetName val="TARGET NS NSS DAN NSC GABUNGAN"/>
      <sheetName val="EvalFeb"/>
      <sheetName val="Assumes"/>
      <sheetName val="JOURNAL UMUM"/>
      <sheetName val="AE_DM"/>
      <sheetName val="MASA AKTIF-RIDAR"/>
      <sheetName val="DATA WP"/>
      <sheetName val="TB0"/>
      <sheetName val="Rates"/>
      <sheetName val="____"/>
      <sheetName val="56ARE04"/>
      <sheetName val="3(bsheet)"/>
      <sheetName val="FISIK RAB 2000"/>
      <sheetName val="Summary"/>
      <sheetName val="BP1_23"/>
      <sheetName val="VAT out"/>
      <sheetName val="V5.20"/>
      <sheetName val="janflash"/>
      <sheetName val="Pendukung"/>
      <sheetName val="PLACEME"/>
      <sheetName val="A.4.3"/>
      <sheetName val="FEB"/>
      <sheetName val="Side mold "/>
      <sheetName val="07"/>
      <sheetName val="KAP listrik per lini per plant"/>
      <sheetName val="fisik 94"/>
      <sheetName val="Surat Gnb"/>
      <sheetName val="Renc.prod"/>
      <sheetName val="Olah"/>
      <sheetName val="Cust"/>
      <sheetName val="Variables"/>
      <sheetName val="PAKO CW"/>
      <sheetName val="COVER"/>
      <sheetName val="SELISIHKURSSOURCE"/>
      <sheetName val="Invoice"/>
      <sheetName val="BAL.SH (1)"/>
      <sheetName val="ASUNSUB1"/>
      <sheetName val="AS1MODD"/>
      <sheetName val="COPPER ACCESS"/>
      <sheetName val="PO"/>
      <sheetName val="PABRIK (2)"/>
      <sheetName val="PABRIK_(2)"/>
      <sheetName val="PK"/>
      <sheetName val="List PT"/>
      <sheetName val="Register Nop 13"/>
      <sheetName val="Rekap pemakaian bahan-Rudi"/>
      <sheetName val="Zahir - BS"/>
      <sheetName val="Mesin"/>
      <sheetName val="Neraca"/>
      <sheetName val="Customer"/>
      <sheetName val="V5.12"/>
      <sheetName val="NAP"/>
      <sheetName val="TBM"/>
      <sheetName val="tabel nilai"/>
      <sheetName val="ROSS LIST"/>
      <sheetName val="wpl"/>
      <sheetName val="Penyusutan Kendaraan"/>
      <sheetName val="WBS1"/>
      <sheetName val="sched 13"/>
      <sheetName val="02-Ikhtisar Keuangan-1&amp;2-i"/>
      <sheetName val="PPH1298S"/>
      <sheetName val="Rate"/>
      <sheetName val="FKT_PJK"/>
      <sheetName val="NRC"/>
      <sheetName val="MASTER CHOICE"/>
      <sheetName val="?£f_x005f_x005f_x005f_x0006__x005f_x005f_x005f_x0002_Q"/>
      <sheetName val="PICA FAK BQ"/>
      <sheetName val="ocean_voyage4"/>
      <sheetName val="5y_pm4"/>
      <sheetName val="1y_pm_4"/>
      <sheetName val="act_plan_1y4"/>
      <sheetName val="Tunas_Motor4"/>
      <sheetName val="Bali_Sena_Motor4"/>
      <sheetName val="Prima_Jaya_Motor4"/>
      <sheetName val="Setia_Motor4"/>
      <sheetName val="Akur_Motor_Ps4"/>
      <sheetName val="Akur_Motor_Tlp4"/>
      <sheetName val="Intan_Motor4"/>
      <sheetName val="Surya_Sari_Motor4"/>
      <sheetName val="Jaya_Motor4"/>
      <sheetName val="Bhinneka_Motor4"/>
      <sheetName val="Bhinneka_Motor_24"/>
      <sheetName val="Tunas_Baru_Motor4"/>
      <sheetName val="Lumayan_Motor4"/>
      <sheetName val="Salim_Jaya_Motor4"/>
      <sheetName val="Rona_Motor4"/>
      <sheetName val="Istana_Motor4"/>
      <sheetName val="Honda_Motor4"/>
      <sheetName val="Lampung_Motor_Bk4"/>
      <sheetName val="Lampung_Motor_U24"/>
      <sheetName val="Surya_Kencana_Motor4"/>
      <sheetName val="Metro_Motor4"/>
      <sheetName val="Tunas_Muda_Motor4"/>
      <sheetName val="Tunas_Dwipa_Matra4"/>
      <sheetName val="DAILY_DIST4"/>
      <sheetName val="Dist_Dealer_per_tgl4"/>
      <sheetName val="Distribution_Analysis4"/>
      <sheetName val="general_info_4"/>
      <sheetName val="5_YRs_POLICY4"/>
      <sheetName val="STRG_INITIATIVES_2004-20084"/>
      <sheetName val="STRG_INITIATIVES_044"/>
      <sheetName val="Activity_Plan4"/>
      <sheetName val="Juklak_Act__Plan4"/>
      <sheetName val="MH_Mar4"/>
      <sheetName val="Plan_vs_Aktual_PI4"/>
      <sheetName val="Akurasi_stock_PI4"/>
      <sheetName val="Plan_VS_Aktual_beban_PTPL4"/>
      <sheetName val="Part_mth4"/>
      <sheetName val="Stk_Mth_Akt4"/>
      <sheetName val="FG_PTPL4"/>
      <sheetName val="Stk_FG_PTPL_Akt4"/>
      <sheetName val="Rim_&amp;_Plt4"/>
      <sheetName val="Wheel_Assy_14"/>
      <sheetName val="MP_S14"/>
      <sheetName val="MP_S24"/>
      <sheetName val="MP_S34"/>
      <sheetName val="FEB_054"/>
      <sheetName val="Plan_Vs_Actual4"/>
      <sheetName val="SERKAM_20_JAN1"/>
      <sheetName val="MECH-TRAINING_&amp;_pdi3"/>
      <sheetName val="PERF_TEST_Pre_MP4"/>
      <sheetName val="Analisa_WWT4"/>
      <sheetName val="RSM_Total4"/>
      <sheetName val="Agustus_20074"/>
      <sheetName val="Beli_Mtr2"/>
      <sheetName val="Beli_Mtr_082"/>
      <sheetName val="RADIO_CONTROLS4"/>
      <sheetName val="GBY_C企3"/>
      <sheetName val="pola_prod3"/>
      <sheetName val="EPS_ALL_ITEM3"/>
      <sheetName val="Status_Q3"/>
      <sheetName val="AHASS_BINTANG2"/>
      <sheetName val="Dt__Act_Mech_H21"/>
      <sheetName val="Grp__Turn_Over1"/>
      <sheetName val="Dt__Act_Mech_PDI1"/>
      <sheetName val="Grp_Mech_&amp;_PDI_Man_trg1"/>
      <sheetName val="Master_H12"/>
      <sheetName val="Master_H22"/>
      <sheetName val="Master_H32"/>
      <sheetName val="Dt_Act_Mek2"/>
      <sheetName val="Grp__Time_S__Mech_trg2"/>
      <sheetName val="SERKAM_ENREKAN1"/>
      <sheetName val="COE_AHM2"/>
      <sheetName val="Polreg_Series1"/>
      <sheetName val="SPD_AP1"/>
      <sheetName val="TTP_STNK1"/>
      <sheetName val="grafik_distribusu_trhotle_cabl1"/>
      <sheetName val="KVBS_PROJECT1"/>
      <sheetName val="Service_Rate1"/>
      <sheetName val="BS_Consol1"/>
      <sheetName val="AR_Karyawan1"/>
      <sheetName val="UE_20111"/>
      <sheetName val="5TL_F"/>
      <sheetName val="AHASS_PROFILE"/>
      <sheetName val="Produksi_Juli08"/>
      <sheetName val="Baya_Motor"/>
      <sheetName val="DATA_PO"/>
      <sheetName val="indv__grading_KJ1_4"/>
      <sheetName val="Komisi_All_Driver"/>
      <sheetName val="List_Area"/>
      <sheetName val="Complaint_Report_Jan-Des"/>
      <sheetName val="habis_Sep_2005"/>
      <sheetName val="GROUP_A"/>
      <sheetName val="1_Total"/>
      <sheetName val="By_Act_Cd-CE"/>
      <sheetName val="100__SUMBER_JAYA_MAHA_SAKTI_I"/>
      <sheetName val="97__GARUDA_MOTOR_I_JAJAG"/>
      <sheetName val="99__SUMBER_JAYA_MAHA_SAKTI_II"/>
      <sheetName val="94__KARUNIA_SEJAHTERA_I"/>
      <sheetName val="89__KARUNIA_SEJAHTERA_II"/>
      <sheetName val="1__MPM_SIMPANG"/>
      <sheetName val="12__EKAJAYA_KARUNIA"/>
      <sheetName val="16__LUMENINDO"/>
      <sheetName val="3__MPM_NGAGEL"/>
      <sheetName val="10__VICTORY"/>
      <sheetName val="9__VICTORY_II"/>
      <sheetName val="13__KENCANASARI_II"/>
      <sheetName val="19__SETYA_WIJAYA"/>
      <sheetName val="7__UTOMO_CIPTO"/>
      <sheetName val="18__WIN"/>
      <sheetName val="15__DUNIA_MEGAH"/>
      <sheetName val="17__MENUR_BEJO"/>
      <sheetName val="14__PILAR_MAS"/>
      <sheetName val="2__RAMAYANA"/>
      <sheetName val="6__BUDI_UTAMA"/>
      <sheetName val="23__KURNIA_ABADI_II_BATU"/>
      <sheetName val="22__EKA_JAYA_SEJAHTERA"/>
      <sheetName val="25__MPM_BASUKI_RACHMAD"/>
      <sheetName val="32__MPM_SUKUN"/>
      <sheetName val="21__TIARA_MEGAH_INDAH_JAYA"/>
      <sheetName val="36__PANJI_PUTRA_HANJAY_II_TUREN"/>
      <sheetName val="24__KURNIA_ABADI_MALANG"/>
      <sheetName val="20__MITRA_KENCANA_PERKASA"/>
      <sheetName val="27__CHANDRA"/>
      <sheetName val="31__MKP_DINOYO"/>
      <sheetName val="34__PANJI_PUTRA_HANJAYA_KPANJEN"/>
      <sheetName val="33__CENTRATAMA"/>
      <sheetName val="30__PRO_MOTOR_AGA"/>
      <sheetName val="35__SARANA_KARTIKA"/>
      <sheetName val="39__TIRTO_AGUNG_BLITAR"/>
      <sheetName val="111__ANUGERAH_JAYA"/>
      <sheetName val="106__SURYA_AGUNG"/>
      <sheetName val="109__SUMA_PAMENANG"/>
      <sheetName val="126__ARIES_MOTOR_PUTRA"/>
      <sheetName val="120__PRIMA_PERDANA"/>
      <sheetName val="116__CAHAYA_BONANZA_ABADI_II"/>
      <sheetName val="117__MAHARANI_CITRA_ABADI"/>
      <sheetName val="75__WIN_PANDAAN"/>
      <sheetName val="160__CUN_II"/>
      <sheetName val="43__CENTRATAMA_SDA"/>
      <sheetName val="56__TIRTO_AGUNG_I"/>
      <sheetName val="49__DELTA_SARI_AGUNG"/>
      <sheetName val="45__PRATAMA_METROPOLIS"/>
      <sheetName val="42__MPM_GATEWAY"/>
      <sheetName val="52__MPM_LARANGAN"/>
      <sheetName val="Daftar_Validasi"/>
      <sheetName val="Absensi"/>
      <sheetName val="Header_2"/>
      <sheetName val="MASTER_AREA"/>
      <sheetName val="Divisi_2"/>
      <sheetName val="By_Act_Cd-CE2"/>
      <sheetName val="PPRT_GIANT_MARGOREJO"/>
      <sheetName val="KPI_GM"/>
      <sheetName val="HC"/>
      <sheetName val="KET. KATEGORI FU"/>
      <sheetName val="Holiday"/>
      <sheetName val="IP1.FPTK"/>
      <sheetName val="DriverID"/>
      <sheetName val="Truck"/>
      <sheetName val="Master Item Part"/>
      <sheetName val="popmc"/>
      <sheetName val="Customer Code"/>
      <sheetName val="H1 to H2"/>
      <sheetName val="H2 to H1"/>
      <sheetName val="_x0000__x0000__x0000__x0000__x0"/>
      <sheetName val="___________L_x001e___b~__x0002"/>
      <sheetName val="_x005f_x0000_£f_x005f_x0006__x0"/>
      <sheetName val="_x005f_x0000__x005f_x0000__x005"/>
      <sheetName val="___________L_x005f_x001e___b~_"/>
      <sheetName val="_x005f_x005f_x005f_x0000_£f_x00"/>
      <sheetName val="_x005f_x005f_x005f_x0000__x005f"/>
      <sheetName val="L_b~_QV¦Í"/>
      <sheetName val="_£f_x005f_x005f_x005f_x0006__x0"/>
      <sheetName val="___________L_x005f_x005f_x005f"/>
      <sheetName val="_x005f_x005f_x005f_x005f_"/>
      <sheetName val="_£f_x005f_x005f_x005f_x005f_x00"/>
      <sheetName val="INDEKS"/>
      <sheetName val="為替ﾚｰﾄ"/>
      <sheetName val="nhân lực nghỉ (T09)"/>
      <sheetName val="GLF (NCX)"/>
      <sheetName val="GLF-QUOTA"/>
      <sheetName val="????"/>
      <sheetName val="Exchange rate"/>
      <sheetName val="14上(製作所）"/>
      <sheetName val="J716(KYOUDO)"/>
      <sheetName val="小型Fi-Gr(リスト)"/>
      <sheetName val="達成729"/>
      <sheetName val="lookup"/>
      <sheetName val="_x005f_x005f_x005f_x005f_x005f_x005f_x005f_x005f_x005f_x005f_"/>
      <sheetName val="ACT CLAIM 16"/>
      <sheetName val="RKP"/>
      <sheetName val="Worksheet"/>
      <sheetName val="_£f_x005f_x005f_x005f_x005f_x005f_x005f_x005f_x005f_x00"/>
      <sheetName val="F1.1 &amp; F2.1 PAT &amp; OPEX "/>
      <sheetName val="DATA KONSUMEN KPB 1"/>
      <sheetName val="Per type Tax"/>
      <sheetName val="tabel"/>
      <sheetName val="pw dept awd"/>
      <sheetName val="TB_WM"/>
      <sheetName val="RBSB"/>
      <sheetName val="Harga"/>
      <sheetName val="Reklpj"/>
      <sheetName val="OPR-99"/>
      <sheetName val="LAPIUT"/>
      <sheetName val="TB_BP"/>
      <sheetName val="B"/>
      <sheetName val="2006"/>
      <sheetName val="% Lbr vs GP"/>
      <sheetName val="hectarage"/>
      <sheetName val="CFBNGE"/>
      <sheetName val="CFDIV9"/>
      <sheetName val="CFDIV10"/>
      <sheetName val="CFDIV11"/>
      <sheetName val="CFDIV12"/>
      <sheetName val="crop"/>
      <sheetName val="PPPTPH"/>
      <sheetName val="AKAYU"/>
      <sheetName val="RENDAHAN"/>
      <sheetName val="Spot Spraying"/>
      <sheetName val="LALANG"/>
      <sheetName val="GAWANGAN"/>
      <sheetName val="SURVEY"/>
      <sheetName val="ALATTRANSPORT"/>
      <sheetName val="JALANUTAMA"/>
      <sheetName val="JALANKOLEKSI"/>
      <sheetName val="JEMBATAN"/>
      <sheetName val="GORONG"/>
      <sheetName val="TITIPANEN"/>
      <sheetName val="PARITUTAMA"/>
      <sheetName val="PARITKOLEKSI"/>
      <sheetName val="TERAS"/>
      <sheetName val="TAPAKKUDA"/>
      <sheetName val="SENSUSPOKOK"/>
      <sheetName val="SISIPAN"/>
      <sheetName val="TUNASRUTIN"/>
      <sheetName val="TUNASPINGGIRJALAN"/>
      <sheetName val="SENSUSHAMADAUN"/>
      <sheetName val="BERANTASHAMADAUN"/>
      <sheetName val="TIKUS"/>
      <sheetName val="HAMALAIN"/>
      <sheetName val="PENYAKIT"/>
      <sheetName val="ANALISADAUN"/>
      <sheetName val="SENSUSBBC"/>
      <sheetName val="PUPUK"/>
      <sheetName val="Pupuk Asli"/>
      <sheetName val="APR"/>
      <sheetName val="MAY"/>
      <sheetName val="AUG"/>
      <sheetName val="SEP"/>
      <sheetName val="OCT"/>
      <sheetName val="DEC"/>
      <sheetName val="TIMBANG BRONDOLAN"/>
      <sheetName val="PANEN"/>
      <sheetName val="Disposals"/>
      <sheetName val="Ex-Rate"/>
      <sheetName val="Links"/>
      <sheetName val="HONDA_DIV"/>
      <sheetName val="SR_AA"/>
      <sheetName val="SR_CBR"/>
      <sheetName val="BEKASI"/>
      <sheetName val="CIBITUNG"/>
      <sheetName val="TAMBUN"/>
      <sheetName val="CISALAK"/>
      <sheetName val="DEPOK"/>
      <sheetName val="PSD"/>
      <sheetName val="TAP"/>
      <sheetName val="API-BDG"/>
      <sheetName val="API-BKS"/>
      <sheetName val="Absensi KHL"/>
      <sheetName val="Inv-Jambi1"/>
      <sheetName val="Uph_Opr"/>
      <sheetName val="L. HRT"/>
      <sheetName val="Proposal TSD"/>
      <sheetName val="___________˜L_x001e___b~__x0002"/>
      <sheetName val="___________˜L_x005f_x001e___b~_"/>
      <sheetName val="___________˜L_x005f_x005f_x005f"/>
      <sheetName val="Dealer Information"/>
      <sheetName val="NOTES"/>
      <sheetName val="CRUTCH"/>
      <sheetName val="[form-pm.xls]____________L__579"/>
      <sheetName val="[form-pm.xls]____________L__580"/>
      <sheetName val="[form-pm.xls]____________L__581"/>
      <sheetName val="[form-pm.xls]____________L__582"/>
      <sheetName val="[form-pm.xls]____________L__583"/>
      <sheetName val="[form-pm.xls]____________L__584"/>
      <sheetName val="[form-pm.xls][form-pm.xls]_1536"/>
      <sheetName val="[form-pm.xls]____________L__585"/>
      <sheetName val="[form-pm.xls]____________L__586"/>
      <sheetName val="[form-pm.xls]____________L__587"/>
      <sheetName val="HU KR JATI"/>
      <sheetName val="RAB"/>
      <sheetName val="TTP LGNN05"/>
      <sheetName val="Database"/>
      <sheetName val="[form-pm.xls]_x005f_x0000__x005f_x0000__x00"/>
      <sheetName val="[form-pm.xls][form-pm.xls]__257"/>
      <sheetName val="Detail CT Finishing"/>
      <sheetName val="74-1"/>
      <sheetName val="OPERATING HEAD"/>
      <sheetName val="IS_YTD_DEC06_IK"/>
      <sheetName val="PSD-BICUTAN"/>
      <sheetName val="TB IS0907_IKT"/>
      <sheetName val="INDEKS verkon"/>
      <sheetName val="Daftar Nama Main Dealer"/>
      <sheetName val="REKAP"/>
      <sheetName val="AGK-NOSE"/>
      <sheetName val="LAP PENJUALAN MOTOR"/>
      <sheetName val="STUPERKAB"/>
      <sheetName val="Muas Gn Batu JJ0015"/>
      <sheetName val="10_ Service Unit"/>
      <sheetName val="10_2 Analisa Ferformace Bkl"/>
      <sheetName val="AGK_NOSE"/>
      <sheetName val="YMUS DATA"/>
      <sheetName val="Groupcell"/>
      <sheetName val="ｺﾝﾛｯﾄﾞ"/>
      <sheetName val="Portal MPM"/>
      <sheetName val="[form-pm.xls][form-pm.xls]L[b~"/>
      <sheetName val="[form-pm.xls][form-pm.xls]?????"/>
      <sheetName val="ket"/>
      <sheetName val="_x0000_£f_x0006__x0"/>
      <sheetName val="_x0000__x0000__x005"/>
      <sheetName val="___________L_x001e___b~_"/>
      <sheetName val="_x005f_x0000_£f_x00"/>
      <sheetName val="_x005f_x0000__x005f"/>
      <sheetName val="_£f_x005f_x0006__x0"/>
      <sheetName val="_x005f_x005f_"/>
      <sheetName val="_£f_x005f_x005f_x00"/>
      <sheetName val="___________L_x005f"/>
      <sheetName val="chitimc"/>
      <sheetName val="Roles List"/>
      <sheetName val="Job List"/>
      <sheetName val="BKKAS"/>
      <sheetName val="[form-pm.xls][form-pm.xls]___55"/>
      <sheetName val="_form-pm.xls__form-pm.xls_L_b~"/>
      <sheetName val="_form-pm.xls__form-pm.xls______"/>
      <sheetName val="_form-pm.xls____________L_x001"/>
      <sheetName val="___________˜L_x001e___b~_"/>
      <sheetName val="_form-pm.xls__x0000__x0000__x00"/>
      <sheetName val="_form-pm.xls_L_b~_QV¦Í"/>
      <sheetName val="_form-pm.xls____________L__b~_"/>
      <sheetName val="___________˜L_x005f"/>
      <sheetName val=" SPR and SPR KPB "/>
      <sheetName val="TABULASI RESULT H1-H2"/>
      <sheetName val="ocean_voyage23"/>
      <sheetName val="5y_pm22"/>
      <sheetName val="1y_pm_22"/>
      <sheetName val="act_plan_1y22"/>
      <sheetName val="Tunas_Motor22"/>
      <sheetName val="Bali_Sena_Motor22"/>
      <sheetName val="Prima_Jaya_Motor22"/>
      <sheetName val="Setia_Motor22"/>
      <sheetName val="Akur_Motor_Ps22"/>
      <sheetName val="Akur_Motor_Tlp22"/>
      <sheetName val="Intan_Motor22"/>
      <sheetName val="Surya_Sari_Motor22"/>
      <sheetName val="Jaya_Motor22"/>
      <sheetName val="Bhinneka_Motor22"/>
      <sheetName val="Bhinneka_Motor_222"/>
      <sheetName val="Tunas_Baru_Motor22"/>
      <sheetName val="Lumayan_Motor22"/>
      <sheetName val="Salim_Jaya_Motor22"/>
      <sheetName val="Rona_Motor22"/>
      <sheetName val="Istana_Motor22"/>
      <sheetName val="Honda_Motor22"/>
      <sheetName val="Lampung_Motor_Bk22"/>
      <sheetName val="Lampung_Motor_U222"/>
      <sheetName val="Surya_Kencana_Motor22"/>
      <sheetName val="Metro_Motor22"/>
      <sheetName val="Tunas_Muda_Motor22"/>
      <sheetName val="Tunas_Dwipa_Matra22"/>
      <sheetName val="DAILY_DIST22"/>
      <sheetName val="Dist_Dealer_per_tgl22"/>
      <sheetName val="Distribution_Analysis22"/>
      <sheetName val="general_info_22"/>
      <sheetName val="Beli_Mtr_0820"/>
      <sheetName val="5_YRs_POLICY22"/>
      <sheetName val="STRG_INITIATIVES_2004-200822"/>
      <sheetName val="STRG_INITIATIVES_0422"/>
      <sheetName val="Activity_Plan22"/>
      <sheetName val="Juklak_Act__Plan22"/>
      <sheetName val="MH_Mar22"/>
      <sheetName val="Plan_vs_Aktual_PI22"/>
      <sheetName val="Akurasi_stock_PI22"/>
      <sheetName val="Plan_VS_Aktual_beban_PTPL22"/>
      <sheetName val="Part_mth22"/>
      <sheetName val="Stk_Mth_Akt22"/>
      <sheetName val="FG_PTPL22"/>
      <sheetName val="Stk_FG_PTPL_Akt22"/>
      <sheetName val="Rim_&amp;_Plt22"/>
      <sheetName val="Wheel_Assy_122"/>
      <sheetName val="MP_S122"/>
      <sheetName val="MP_S222"/>
      <sheetName val="MP_S322"/>
      <sheetName val="Plan_Vs_Actual22"/>
      <sheetName val="Beli_Mtr20"/>
      <sheetName val="FEB_0522"/>
      <sheetName val="MECH-TRAINING_&amp;_pdi21"/>
      <sheetName val="PERF_TEST_Pre_MP22"/>
      <sheetName val="GBY_C企21"/>
      <sheetName val="Analisa_WWT22"/>
      <sheetName val="RSM_Total22"/>
      <sheetName val="Agustus_200722"/>
      <sheetName val="RADIO_CONTROLS22"/>
      <sheetName val="EPS_ALL_ITEM21"/>
      <sheetName val="Status_Q21"/>
      <sheetName val="pola_prod21"/>
      <sheetName val="Produksi_Juli0818"/>
      <sheetName val="Daftar_Validasi18"/>
      <sheetName val="AHASS_BINTANG20"/>
      <sheetName val="TTP_STNK19"/>
      <sheetName val="Master_H120"/>
      <sheetName val="Master_H220"/>
      <sheetName val="Master_H320"/>
      <sheetName val="Dt_Act_Mek20"/>
      <sheetName val="Grp__Time_S__Mech_trg20"/>
      <sheetName val="Dt__Act_Mech_H219"/>
      <sheetName val="Grp__Turn_Over19"/>
      <sheetName val="Dt__Act_Mech_PDI19"/>
      <sheetName val="Grp_Mech_&amp;_PDI_Man_trg19"/>
      <sheetName val="COE_AHM20"/>
      <sheetName val="Polreg_Series19"/>
      <sheetName val="SPD_AP19"/>
      <sheetName val="grafik_distribusu_trhotle_cab19"/>
      <sheetName val="GRAFIK_19"/>
      <sheetName val="KVBS_PROJECT19"/>
      <sheetName val="Service_Rate19"/>
      <sheetName val="SERKAM_20_JAN19"/>
      <sheetName val="indv__grading_KJ1_418"/>
      <sheetName val="UE_201119"/>
      <sheetName val="Komisi_All_Driver18"/>
      <sheetName val="5TL_F18"/>
      <sheetName val="SERKAM_ENREKAN19"/>
      <sheetName val="List_Area18"/>
      <sheetName val="BS_Consol19"/>
      <sheetName val="AR_Karyawan19"/>
      <sheetName val="AHASS_PROFILE18"/>
      <sheetName val="Complaint_Report_Jan-Des18"/>
      <sheetName val="habis_Sep_200518"/>
      <sheetName val="GROUP_A18"/>
      <sheetName val="TIRE_DIVISION18"/>
      <sheetName val="1_Total18"/>
      <sheetName val="DATA_PO18"/>
      <sheetName val="By_Act_Cd-CE20"/>
      <sheetName val="100__SUMBER_JAYA_MAHA_SAKTI_I18"/>
      <sheetName val="97__GARUDA_MOTOR_I_JAJAG18"/>
      <sheetName val="99__SUMBER_JAYA_MAHA_SAKTI_II18"/>
      <sheetName val="94__KARUNIA_SEJAHTERA_I18"/>
      <sheetName val="89__KARUNIA_SEJAHTERA_II18"/>
      <sheetName val="1__MPM_SIMPANG18"/>
      <sheetName val="12__EKAJAYA_KARUNIA18"/>
      <sheetName val="16__LUMENINDO18"/>
      <sheetName val="3__MPM_NGAGEL18"/>
      <sheetName val="10__VICTORY18"/>
      <sheetName val="9__VICTORY_II18"/>
      <sheetName val="13__KENCANASARI_II18"/>
      <sheetName val="19__SETYA_WIJAYA18"/>
      <sheetName val="7__UTOMO_CIPTO18"/>
      <sheetName val="18__WIN18"/>
      <sheetName val="15__DUNIA_MEGAH18"/>
      <sheetName val="17__MENUR_BEJO18"/>
      <sheetName val="14__PILAR_MAS18"/>
      <sheetName val="2__RAMAYANA18"/>
      <sheetName val="6__BUDI_UTAMA18"/>
      <sheetName val="23__KURNIA_ABADI_II_BATU18"/>
      <sheetName val="22__EKA_JAYA_SEJAHTERA18"/>
      <sheetName val="25__MPM_BASUKI_RACHMAD18"/>
      <sheetName val="32__MPM_SUKUN18"/>
      <sheetName val="21__TIARA_MEGAH_INDAH_JAYA18"/>
      <sheetName val="36__PANJI_PUTRA_HANJAY_II_TUR18"/>
      <sheetName val="24__KURNIA_ABADI_MALANG18"/>
      <sheetName val="20__MITRA_KENCANA_PERKASA18"/>
      <sheetName val="27__CHANDRA18"/>
      <sheetName val="31__MKP_DINOYO18"/>
      <sheetName val="34__PANJI_PUTRA_HANJAYA_KPANJ18"/>
      <sheetName val="33__CENTRATAMA18"/>
      <sheetName val="30__PRO_MOTOR_AGA18"/>
      <sheetName val="35__SARANA_KARTIKA18"/>
      <sheetName val="39__TIRTO_AGUNG_BLITAR18"/>
      <sheetName val="111__ANUGERAH_JAYA18"/>
      <sheetName val="106__SURYA_AGUNG18"/>
      <sheetName val="109__SUMA_PAMENANG18"/>
      <sheetName val="126__ARIES_MOTOR_PUTRA18"/>
      <sheetName val="120__PRIMA_PERDANA18"/>
      <sheetName val="116__CAHAYA_BONANZA_ABADI_II18"/>
      <sheetName val="117__MAHARANI_CITRA_ABADI18"/>
      <sheetName val="75__WIN_PANDAAN18"/>
      <sheetName val="160__CUN_II18"/>
      <sheetName val="43__CENTRATAMA_SDA18"/>
      <sheetName val="56__TIRTO_AGUNG_I18"/>
      <sheetName val="49__DELTA_SARI_AGUNG18"/>
      <sheetName val="45__PRATAMA_METROPOLIS18"/>
      <sheetName val="42__MPM_GATEWAY18"/>
      <sheetName val="52__MPM_LARANGAN18"/>
      <sheetName val="ACT_PROD18"/>
      <sheetName val="PLAN_PROD18"/>
      <sheetName val="[form-pm.xls][form-pm.xls]˜L_67"/>
      <sheetName val="[form-pm.xls]____________L__588"/>
      <sheetName val="___________˜L__b~_Q_V¦Í__"/>
      <sheetName val="dft_bns17"/>
      <sheetName val="1_SETUP17"/>
      <sheetName val="[form-pm.xls][form-pm.xls]__258"/>
      <sheetName val="MASTER DATA"/>
      <sheetName val="Applicable"/>
      <sheetName val="Niguri 106.0 of 96Ki"/>
      <sheetName val="Fac. List Tools In Local"/>
      <sheetName val="Fac. List Tools Oversease"/>
      <sheetName val="FA - Forcasting Tool&amp;Equipment"/>
      <sheetName val="PC-Forcasting Tool&amp;Equipments"/>
      <sheetName val="PA-Forcasting Tool&amp;Equipmen"/>
      <sheetName val="QC-Forcasting Tool&amp;Equipmen"/>
      <sheetName val="WE2-Forcasting Tool&amp;Equipme"/>
      <sheetName val="PR-Forcasting Tool&amp;Equipme"/>
      <sheetName val="WE1&amp;WE2 Forcast Plan"/>
      <sheetName val="製造条件"/>
      <sheetName val="CEK 22-5"/>
      <sheetName val="AC"/>
      <sheetName val="環境２"/>
      <sheetName val="Sales Qty"/>
      <sheetName val="①monthly Process Cost(Cast)"/>
      <sheetName val="TBL CD (4)"/>
      <sheetName val="MS"/>
      <sheetName val="MAT"/>
      <sheetName val="NIGURI 2006 MEI"/>
      <sheetName val="_form-pm.xls__x005f_x0000__x005"/>
      <sheetName val="_form-pm.xls____________˜L_x001"/>
      <sheetName val="DM"/>
      <sheetName val="PARA74"/>
      <sheetName val="Avaliação de Cargos"/>
      <sheetName val="Especificações"/>
      <sheetName val="GrausM"/>
      <sheetName val="FU SMS DAN WA"/>
      <sheetName val="[form-pm.xls][form-pm.xls]____2"/>
      <sheetName val="GROUP B"/>
      <sheetName val="REJ"/>
      <sheetName val="Rev 7 (fix)"/>
      <sheetName val="Master Kode"/>
      <sheetName val="STRG_INITIATIV_x0000__x0000__04"/>
      <sheetName val="Item General"/>
      <sheetName val="Temp"/>
      <sheetName val="STRG_INITIATIV"/>
      <sheetName val="[form-pm.xls]____________L__589"/>
      <sheetName val="[form-pm.xls][form-pm.xls]____3"/>
      <sheetName val="[form-pm.xls][form-pm.xls]____4"/>
      <sheetName val="[form-pm.xls][form-pm.xls]___10"/>
      <sheetName val="[form-pm.xls][form-pm.xls]____5"/>
      <sheetName val="[form-pm.xls][form-pm.xls]____6"/>
      <sheetName val="[form-pm.xls][form-pm.xls]____7"/>
      <sheetName val="[form-pm.xls][form-pm.xls]____8"/>
      <sheetName val="[form-pm.xls][form-pm.xls]____9"/>
      <sheetName val="[form-pm.xls][form-pm.xls]___11"/>
      <sheetName val="Resource Profile"/>
      <sheetName val="GBY.C?"/>
      <sheetName val="RekapKPB1"/>
      <sheetName val="RekapKPB2"/>
      <sheetName val="RekapKPB3"/>
      <sheetName val="RekapKPB4"/>
      <sheetName val="DATASERVICE"/>
      <sheetName val="Input Tgl Service"/>
      <sheetName val="Cek Input"/>
      <sheetName val="Coret2"/>
      <sheetName val="[form-pm.xls][form-pm.xls]___12"/>
      <sheetName val="Link"/>
      <sheetName val="_x005f_x0000__x005f_x0000__x005f_x0000__x005f_x0000___2"/>
      <sheetName val="____________L_x005f_x001e___b___x00_2"/>
      <sheetName val="____________L_x005f_x001e___b___x00_3"/>
      <sheetName val="[form-pm.xls]____________L_x_76"/>
      <sheetName val="[form-pm.xls]____________L_x_77"/>
      <sheetName val="[form-pm.xls]____________L_x_78"/>
      <sheetName val="[form-pm.xls][form-pm.xls]_L_66"/>
      <sheetName val="[form-pm.xls]____________L_x_72"/>
      <sheetName val="[form-pm.xls]____________L_x_73"/>
      <sheetName val="[form-pm.xls]____________L_x_74"/>
      <sheetName val="[form-pm.xls]____________L_x_75"/>
      <sheetName val="[form-pm.xls]____________L_x_79"/>
      <sheetName val="[form-pm.xls]____________L_x_80"/>
      <sheetName val="[form-pm.xls][form-pm.xls]_L_71"/>
      <sheetName val="[form-pm.xls]____________L_x_81"/>
      <sheetName val="[form-pm.xls][form-pm.xls]_L_67"/>
      <sheetName val="[form-pm.xls][form-pm.xls]_L_68"/>
      <sheetName val="[form-pm.xls][form-pm.xls]_L_72"/>
      <sheetName val="[form-pm.xls][form-pm.xls]_L_69"/>
      <sheetName val="[form-pm.xls][form-pm.xls]_L_70"/>
      <sheetName val="[form-pm.xls][form-pm.xls]_L_73"/>
      <sheetName val="[form-pm.xls][form-pm.xls]_L_74"/>
      <sheetName val="[form-pm.xls]____________L_x_82"/>
      <sheetName val="[form-pm.xls]____________L_x_83"/>
      <sheetName val="[form-pm.xls]____________L_x_84"/>
      <sheetName val="[form-pm.xls][form-pm.xls]_L_75"/>
      <sheetName val="[form-pm.xls][form-pm.xls]___13"/>
      <sheetName val="[form-pm.xls][form-pm.xls]_L_76"/>
      <sheetName val="K55J-(Livo Disc) Parts Summary"/>
      <sheetName val="[form-pm.xls][form-pm.xls]___14"/>
      <sheetName val="[form-pm.xls][form-pm.xls]___15"/>
      <sheetName val="[form-pm.xls][form-pm.xls]___16"/>
      <sheetName val="[form-pm.xls][form-pm.xls]___17"/>
      <sheetName val="[form-pm.xls][form-pm.xls]˜L__2"/>
      <sheetName val="[form-pm.xls]___________˜L____2"/>
      <sheetName val="[form-pm.xls]___________˜L____3"/>
      <sheetName val="[form-pm.xls]___________˜L_x0_2"/>
      <sheetName val="[form-pm.xls]___________˜L____4"/>
      <sheetName val="[form-pm.xls][form-pm.xls]˜L__4"/>
      <sheetName val="[form-pm.xls]___________˜L__b_2"/>
      <sheetName val="[form-pm.xls][form-pm.xls]˜L__3"/>
      <sheetName val="[form-pm.xls][form-pm.xls]___18"/>
      <sheetName val="[form-pm.xls][form-pm.xls]___19"/>
      <sheetName val="[form-pm.xls][form-pm.xls]___21"/>
      <sheetName val="[form-pm.xls][form-pm.xls]___20"/>
      <sheetName val="[form-pm.xls][form-pm.xls]___22"/>
      <sheetName val="[form-pm.xls][form-pm.xls]___23"/>
      <sheetName val="[form-pm.xls]____________L_x_88"/>
      <sheetName val="[form-pm.xls]____________L_x_89"/>
      <sheetName val="[form-pm.xls][form-pm.xls]_L_87"/>
      <sheetName val="[form-pm.xls][form-pm.xls]_L_85"/>
      <sheetName val="[form-pm.xls]____________L_x_90"/>
      <sheetName val="[form-pm.xls][form-pm.xls]_L_88"/>
      <sheetName val="[form-pm.xls][form-pm.xls]_L_86"/>
      <sheetName val="[form-pm.xls][form-pm.xls]_L_79"/>
      <sheetName val="[form-pm.xls][form-pm.xls]_L_80"/>
      <sheetName val="[form-pm.xls][form-pm.xls]_L_77"/>
      <sheetName val="[form-pm.xls][form-pm.xls]_L_78"/>
      <sheetName val="[form-pm.xls]____________L_x_85"/>
      <sheetName val="[form-pm.xls]____________L_x_86"/>
      <sheetName val="[form-pm.xls][form-pm.xls]_L_83"/>
      <sheetName val="[form-pm.xls][form-pm.xls]_L_81"/>
      <sheetName val="[form-pm.xls]____________L_x_87"/>
      <sheetName val="[form-pm.xls][form-pm.xls]_L_84"/>
      <sheetName val="[form-pm.xls][form-pm.xls]_L_82"/>
      <sheetName val="[form-pm.xls][form-pm.xls]_L_91"/>
      <sheetName val="[form-pm.xls][form-pm.xls]_L_92"/>
      <sheetName val="[form-pm.xls][form-pm.xls]_L_89"/>
      <sheetName val="[form-pm.xls][form-pm.xls]_L_90"/>
      <sheetName val="[form-pm.xls][form-pm.xls]_L_99"/>
      <sheetName val="[form-pm.xls][form-pm.xls]_L_93"/>
      <sheetName val="[form-pm.xls][form-pm.xls]__100"/>
      <sheetName val="[form-pm.xls][form-pm.xls]_L_94"/>
      <sheetName val="[form-pm.xls][form-pm.xls]_L_95"/>
      <sheetName val="[form-pm.xls][form-pm.xls]_L_96"/>
      <sheetName val="[form-pm.xls][form-pm.xls]_L_97"/>
      <sheetName val="[form-pm.xls][form-pm.xls]_L_98"/>
      <sheetName val="[form-pm.xls][form-pm.xls]__101"/>
      <sheetName val="[form-pm.xls][form-pm.xls]__102"/>
      <sheetName val="[form-pm.xls][form-pm.xls]__103"/>
      <sheetName val="[form-pm.xls][form-pm.xls]__104"/>
      <sheetName val="[form-pm.xls][form-pm.xls]__107"/>
      <sheetName val="[form-pm.xls][form-pm.xls]__108"/>
      <sheetName val="[form-pm.xls][form-pm.xls]__105"/>
      <sheetName val="[form-pm.xls][form-pm.xls]__106"/>
      <sheetName val="[form-pm.xls]____________L__183"/>
      <sheetName val="[form-pm.xls]____________L__184"/>
      <sheetName val="[form-pm.xls]____________L__185"/>
      <sheetName val="[form-pm.xls]____________L__186"/>
      <sheetName val="[form-pm.xls][form-pm.xls]__117"/>
      <sheetName val="[form-pm.xls]____________L__187"/>
      <sheetName val="[form-pm.xls][form-pm.xls]__115"/>
      <sheetName val="[form-pm.xls]____________L__188"/>
      <sheetName val="[form-pm.xls][form-pm.xls]___25"/>
      <sheetName val="[form-pm.xls][form-pm.xls]__118"/>
      <sheetName val="[form-pm.xls]____________L__189"/>
      <sheetName val="[form-pm.xls][form-pm.xls]__116"/>
      <sheetName val="[form-pm.xls]____________L__190"/>
      <sheetName val="[form-pm.xls][form-pm.xls]__109"/>
      <sheetName val="[form-pm.xls][form-pm.xls]__110"/>
      <sheetName val="[form-pm.xls][form-pm.xls]__111"/>
      <sheetName val="[form-pm.xls][form-pm.xls]__112"/>
      <sheetName val="[form-pm.xls]____________L__177"/>
      <sheetName val="[form-pm.xls]____________L__178"/>
      <sheetName val="[form-pm.xls]____________L__179"/>
      <sheetName val="[form-pm.xls][form-pm.xls]__113"/>
      <sheetName val="[form-pm.xls]____________L__180"/>
      <sheetName val="[form-pm.xls][form-pm.xls]___24"/>
      <sheetName val="[form-pm.xls]____________L__181"/>
      <sheetName val="[form-pm.xls][form-pm.xls]__114"/>
      <sheetName val="[form-pm.xls]____________L__182"/>
      <sheetName val="[form-pm.xls]____________L__191"/>
      <sheetName val="[form-pm.xls]____________L__192"/>
      <sheetName val="[form-pm.xls]____________L__193"/>
      <sheetName val="[form-pm.xls]____________L__194"/>
      <sheetName val="[form-pm.xls][form-pm.xls]__121"/>
      <sheetName val="[form-pm.xls]____________L__195"/>
      <sheetName val="[form-pm.xls]____________L__196"/>
      <sheetName val="[form-pm.xls][form-pm.xls]___26"/>
      <sheetName val="[form-pm.xls][form-pm.xls]__122"/>
      <sheetName val="[form-pm.xls]____________L__197"/>
      <sheetName val="[form-pm.xls]____________L__198"/>
      <sheetName val="[form-pm.xls]____________L__207"/>
      <sheetName val="[form-pm.xls]____________L__208"/>
      <sheetName val="[form-pm.xls]____________L__209"/>
      <sheetName val="[form-pm.xls]____________L__210"/>
      <sheetName val="[form-pm.xls][form-pm.xls]__125"/>
      <sheetName val="[form-pm.xls]____________L__211"/>
      <sheetName val="[form-pm.xls]____________L__212"/>
      <sheetName val="[form-pm.xls][form-pm.xls]___28"/>
      <sheetName val="[form-pm.xls][form-pm.xls]__126"/>
      <sheetName val="[form-pm.xls]____________L__213"/>
      <sheetName val="[form-pm.xls]____________L__214"/>
      <sheetName val="[form-pm.xls][form-pm.xls]__119"/>
      <sheetName val="[form-pm.xls][form-pm.xls]__120"/>
      <sheetName val="[form-pm.xls]____________L__199"/>
      <sheetName val="[form-pm.xls]____________L__200"/>
      <sheetName val="[form-pm.xls]____________L__201"/>
      <sheetName val="[form-pm.xls]____________L__202"/>
      <sheetName val="[form-pm.xls]____________L__203"/>
      <sheetName val="[form-pm.xls]____________L__204"/>
      <sheetName val="[form-pm.xls][form-pm.xls]___27"/>
      <sheetName val="[form-pm.xls]____________L__205"/>
      <sheetName val="[form-pm.xls]____________L__206"/>
      <sheetName val="[form-pm.xls]____________L__223"/>
      <sheetName val="[form-pm.xls]____________L__224"/>
      <sheetName val="[form-pm.xls]____________L_x_92"/>
      <sheetName val="[form-pm.xls]____________L__225"/>
      <sheetName val="[form-pm.xls]____________L__226"/>
      <sheetName val="[form-pm.xls]____________L_x_93"/>
      <sheetName val="[form-pm.xls][form-pm.xls]__127"/>
      <sheetName val="[form-pm.xls]____________L__227"/>
      <sheetName val="[form-pm.xls]____________L_x_94"/>
      <sheetName val="[form-pm.xls]____________L__228"/>
      <sheetName val="[form-pm.xls][form-pm.xls]___30"/>
      <sheetName val="[form-pm.xls][form-pm.xls]__128"/>
      <sheetName val="[form-pm.xls]____________L__229"/>
      <sheetName val="[form-pm.xls]____________L__230"/>
      <sheetName val="[form-pm.xls][form-pm.xls]__123"/>
      <sheetName val="[form-pm.xls][form-pm.xls]__124"/>
      <sheetName val="[form-pm.xls]____________L__215"/>
      <sheetName val="[form-pm.xls]____________L__216"/>
      <sheetName val="[form-pm.xls]____________L__217"/>
      <sheetName val="[form-pm.xls]____________L__218"/>
      <sheetName val="[form-pm.xls]____________L__219"/>
      <sheetName val="[form-pm.xls]____________L_x_91"/>
      <sheetName val="[form-pm.xls]____________L__220"/>
      <sheetName val="[form-pm.xls][form-pm.xls]___29"/>
      <sheetName val="[form-pm.xls]____________L__221"/>
      <sheetName val="[form-pm.xls]____________L__222"/>
      <sheetName val="[form-pm.xls][form-pm.xls]__131"/>
      <sheetName val="[form-pm.xls][form-pm.xls]__132"/>
      <sheetName val="[form-pm.xls]____________L__239"/>
      <sheetName val="[form-pm.xls]____________L__240"/>
      <sheetName val="[form-pm.xls]____________L_x_98"/>
      <sheetName val="[form-pm.xls]____________L__241"/>
      <sheetName val="[form-pm.xls]____________L__242"/>
      <sheetName val="[form-pm.xls]____________L_x_99"/>
      <sheetName val="[form-pm.xls][form-pm.xls]__133"/>
      <sheetName val="[form-pm.xls]____________L__243"/>
      <sheetName val="[form-pm.xls]____________L__244"/>
      <sheetName val="[form-pm.xls]____________L__245"/>
      <sheetName val="[form-pm.xls][form-pm.xls]___32"/>
      <sheetName val="[form-pm.xls][form-pm.xls]__134"/>
      <sheetName val="[form-pm.xls]____________L__246"/>
      <sheetName val="[form-pm.xls]____________L__247"/>
      <sheetName val="[form-pm.xls][form-pm.xls]__129"/>
      <sheetName val="[form-pm.xls][form-pm.xls]__130"/>
      <sheetName val="[form-pm.xls]____________L__231"/>
      <sheetName val="[form-pm.xls]____________L__232"/>
      <sheetName val="[form-pm.xls]____________L_x_95"/>
      <sheetName val="[form-pm.xls]____________L__233"/>
      <sheetName val="[form-pm.xls]____________L__234"/>
      <sheetName val="[form-pm.xls]____________L_x_96"/>
      <sheetName val="[form-pm.xls]____________L__235"/>
      <sheetName val="[form-pm.xls]____________L_x_97"/>
      <sheetName val="[form-pm.xls]____________L__236"/>
      <sheetName val="[form-pm.xls][form-pm.xls]___31"/>
      <sheetName val="[form-pm.xls]____________L__237"/>
      <sheetName val="[form-pm.xls]____________L__238"/>
      <sheetName val="[form-pm.xls][form-pm.xls]__135"/>
      <sheetName val="[form-pm.xls][form-pm.xls]__136"/>
      <sheetName val="[form-pm.xls][form-pm.xls]__141"/>
      <sheetName val="[form-pm.xls][form-pm.xls]__142"/>
      <sheetName val="[form-pm.xls][form-pm.xls]__137"/>
      <sheetName val="[form-pm.xls][form-pm.xls]__138"/>
      <sheetName val="[form-pm.xls][form-pm.xls]__139"/>
      <sheetName val="[form-pm.xls][form-pm.xls]__140"/>
      <sheetName val="SRP FH"/>
      <sheetName val="[form-pm.xls][form-pm.xls]___33"/>
      <sheetName val="Mark (4)"/>
      <sheetName val="[form-pm.xls]____________L__291"/>
      <sheetName val="[form-pm.xls]____________L__292"/>
      <sheetName val="[form-pm.xls]____________L__293"/>
      <sheetName val="[form-pm.xls]____________L__294"/>
      <sheetName val="[form-pm.xls]____________L__295"/>
      <sheetName val="[form-pm.xls]____________L__296"/>
      <sheetName val="[form-pm.xls]____________L__297"/>
      <sheetName val="[form-pm.xls]____________L__298"/>
      <sheetName val="[form-pm.xls]____________L__248"/>
      <sheetName val="[form-pm.xls]____________L__249"/>
      <sheetName val="[form-pm.xls]____________L__250"/>
      <sheetName val="[form-pm.xls]____________L__251"/>
      <sheetName val="[form-pm.xls]____________L__252"/>
      <sheetName val="[form-pm.xls]____________L__253"/>
      <sheetName val="[form-pm.xls]____________L__254"/>
      <sheetName val="[form-pm.xls]____________L__255"/>
      <sheetName val="[form-pm.xls]____________L__256"/>
      <sheetName val="[form-pm.xls]____________L__257"/>
      <sheetName val="[form-pm.xls]____________L__258"/>
      <sheetName val="[form-pm.xls]____________L__267"/>
      <sheetName val="[form-pm.xls]____________L__268"/>
      <sheetName val="[form-pm.xls]____________L__269"/>
      <sheetName val="[form-pm.xls]____________L__270"/>
      <sheetName val="[form-pm.xls]____________L__271"/>
      <sheetName val="[form-pm.xls]____________L__272"/>
      <sheetName val="[form-pm.xls]____________L__273"/>
      <sheetName val="[form-pm.xls]____________L__274"/>
      <sheetName val="[form-pm.xls]____________L__259"/>
      <sheetName val="[form-pm.xls]____________L__260"/>
      <sheetName val="[form-pm.xls]____________L__261"/>
      <sheetName val="[form-pm.xls]____________L__262"/>
      <sheetName val="[form-pm.xls]____________L__263"/>
      <sheetName val="[form-pm.xls]____________L__264"/>
      <sheetName val="[form-pm.xls]____________L__265"/>
      <sheetName val="[form-pm.xls]____________L__266"/>
      <sheetName val="[form-pm.xls]____________L__275"/>
      <sheetName val="[form-pm.xls]____________L__276"/>
      <sheetName val="[form-pm.xls]____________L__277"/>
      <sheetName val="[form-pm.xls]____________L__278"/>
      <sheetName val="[form-pm.xls]____________L__279"/>
      <sheetName val="[form-pm.xls]____________L__280"/>
      <sheetName val="[form-pm.xls]____________L__281"/>
      <sheetName val="[form-pm.xls]____________L__282"/>
      <sheetName val="[form-pm.xls]____________L__283"/>
      <sheetName val="[form-pm.xls]____________L__284"/>
      <sheetName val="[form-pm.xls]____________L__285"/>
      <sheetName val="[form-pm.xls]____________L__286"/>
      <sheetName val="[form-pm.xls]____________L__287"/>
      <sheetName val="[form-pm.xls]____________L__288"/>
      <sheetName val="[form-pm.xls]____________L__289"/>
      <sheetName val="[form-pm.xls]____________L__290"/>
      <sheetName val="[form-pm.xls]____________L__299"/>
      <sheetName val="[form-pm.xls]____________L__300"/>
      <sheetName val="[form-pm.xls]____________L__301"/>
      <sheetName val="[form-pm.xls]____________L__302"/>
      <sheetName val="[form-pm.xls]____________L__303"/>
      <sheetName val="[form-pm.xls]____________L__304"/>
      <sheetName val="[form-pm.xls]____________L__305"/>
      <sheetName val="[form-pm.xls]____________L__306"/>
      <sheetName val="[form-pm.xls]____________L__331"/>
      <sheetName val="[form-pm.xls]____________L__332"/>
      <sheetName val="[form-pm.xls]____________L__333"/>
      <sheetName val="[form-pm.xls]____________L__334"/>
      <sheetName val="[form-pm.xls]____________L__335"/>
      <sheetName val="[form-pm.xls]____________L__336"/>
      <sheetName val="[form-pm.xls]____________L__337"/>
      <sheetName val="[form-pm.xls]____________L__338"/>
      <sheetName val="[form-pm.xls]____________L__307"/>
      <sheetName val="[form-pm.xls]____________L__308"/>
      <sheetName val="[form-pm.xls]____________L__309"/>
      <sheetName val="[form-pm.xls]____________L__310"/>
      <sheetName val="[form-pm.xls]____________L__311"/>
      <sheetName val="[form-pm.xls]____________L__312"/>
      <sheetName val="[form-pm.xls]____________L__313"/>
      <sheetName val="[form-pm.xls]____________L__314"/>
      <sheetName val="[form-pm.xls]____________L__315"/>
      <sheetName val="[form-pm.xls]____________L__316"/>
      <sheetName val="[form-pm.xls]____________L__317"/>
      <sheetName val="[form-pm.xls]____________L__318"/>
      <sheetName val="[form-pm.xls]____________L__319"/>
      <sheetName val="[form-pm.xls]____________L__320"/>
      <sheetName val="[form-pm.xls]____________L__321"/>
      <sheetName val="[form-pm.xls]____________L__322"/>
      <sheetName val="[form-pm.xls]____________L__323"/>
      <sheetName val="[form-pm.xls]____________L__324"/>
      <sheetName val="[form-pm.xls]____________L__325"/>
      <sheetName val="[form-pm.xls]____________L__326"/>
      <sheetName val="[form-pm.xls]____________L__327"/>
      <sheetName val="[form-pm.xls]____________L__328"/>
      <sheetName val="[form-pm.xls]____________L__329"/>
      <sheetName val="[form-pm.xls]____________L__330"/>
      <sheetName val="[form-pm.xls]____________L__339"/>
      <sheetName val="[form-pm.xls]____________L__340"/>
      <sheetName val="[form-pm.xls]____________L__341"/>
      <sheetName val="[form-pm.xls]____________L__342"/>
      <sheetName val="[form-pm.xls]____________L__343"/>
      <sheetName val="[form-pm.xls]____________L__344"/>
      <sheetName val="[form-pm.xls]____________L__345"/>
      <sheetName val="[form-pm.xls]____________L__346"/>
      <sheetName val="[form-pm.xls]____________L__371"/>
      <sheetName val="[form-pm.xls]____________L__372"/>
      <sheetName val="[form-pm.xls]____________L__373"/>
      <sheetName val="[form-pm.xls]____________L__374"/>
      <sheetName val="[form-pm.xls]____________L__375"/>
      <sheetName val="[form-pm.xls]____________L__376"/>
      <sheetName val="[form-pm.xls]____________L__377"/>
      <sheetName val="[form-pm.xls]____________L__378"/>
      <sheetName val="[form-pm.xls]____________L__347"/>
      <sheetName val="[form-pm.xls]____________L__348"/>
      <sheetName val="[form-pm.xls]____________L__349"/>
      <sheetName val="[form-pm.xls]____________L__350"/>
      <sheetName val="[form-pm.xls]____________L__351"/>
      <sheetName val="[form-pm.xls]____________L__352"/>
      <sheetName val="[form-pm.xls]____________L__353"/>
      <sheetName val="[form-pm.xls]____________L__354"/>
      <sheetName val="[form-pm.xls]____________L__355"/>
      <sheetName val="[form-pm.xls]____________L__356"/>
      <sheetName val="[form-pm.xls]____________L__357"/>
      <sheetName val="[form-pm.xls]____________L__358"/>
      <sheetName val="[form-pm.xls]____________L__359"/>
      <sheetName val="[form-pm.xls]____________L__360"/>
      <sheetName val="[form-pm.xls]____________L__361"/>
      <sheetName val="[form-pm.xls]____________L__362"/>
      <sheetName val="[form-pm.xls]____________L__363"/>
      <sheetName val="[form-pm.xls]____________L__364"/>
      <sheetName val="[form-pm.xls]____________L__365"/>
      <sheetName val="[form-pm.xls]____________L__366"/>
      <sheetName val="[form-pm.xls]____________L__367"/>
      <sheetName val="[form-pm.xls]____________L__368"/>
      <sheetName val="[form-pm.xls]____________L__369"/>
      <sheetName val="[form-pm.xls]____________L__370"/>
      <sheetName val="[form-pm.xls]____________L__379"/>
      <sheetName val="[form-pm.xls]____________L__380"/>
      <sheetName val="[form-pm.xls]____________L__381"/>
      <sheetName val="[form-pm.xls]____________L__382"/>
      <sheetName val="[form-pm.xls]____________L__383"/>
      <sheetName val="[form-pm.xls]____________L__384"/>
      <sheetName val="[form-pm.xls]____________L__385"/>
      <sheetName val="[form-pm.xls]____________L__386"/>
      <sheetName val="[form-pm.xls][form-pm.xls]__143"/>
      <sheetName val="[form-pm.xls]____________L__403"/>
      <sheetName val="[form-pm.xls]____________L__404"/>
      <sheetName val="[form-pm.xls]____________L__405"/>
      <sheetName val="[form-pm.xls]____________L__406"/>
      <sheetName val="[form-pm.xls][form-pm.xls]__144"/>
      <sheetName val="[form-pm.xls]____________L__407"/>
      <sheetName val="[form-pm.xls]____________L__408"/>
      <sheetName val="[form-pm.xls]____________L__409"/>
      <sheetName val="[form-pm.xls]____________L__410"/>
      <sheetName val="[form-pm.xls]____________L__387"/>
      <sheetName val="[form-pm.xls]____________L__388"/>
      <sheetName val="[form-pm.xls]____________L__389"/>
      <sheetName val="[form-pm.xls]____________L__390"/>
      <sheetName val="[form-pm.xls]____________L__391"/>
      <sheetName val="[form-pm.xls]____________L__392"/>
      <sheetName val="[form-pm.xls]____________L__393"/>
      <sheetName val="[form-pm.xls]____________L__394"/>
      <sheetName val="[form-pm.xls]____________L__395"/>
      <sheetName val="[form-pm.xls]____________L__396"/>
      <sheetName val="[form-pm.xls]____________L__397"/>
      <sheetName val="[form-pm.xls]____________L__398"/>
      <sheetName val="[form-pm.xls]____________L__399"/>
      <sheetName val="[form-pm.xls]____________L__400"/>
      <sheetName val="[form-pm.xls]____________L__401"/>
      <sheetName val="[form-pm.xls]____________L__402"/>
      <sheetName val="[form-pm.xls][form-pm.xls]__145"/>
      <sheetName val="[form-pm.xls]____________L__411"/>
      <sheetName val="[form-pm.xls]____________L__412"/>
      <sheetName val="[form-pm.xls]____________L__413"/>
      <sheetName val="[form-pm.xls]____________L__414"/>
      <sheetName val="[form-pm.xls][form-pm.xls]__146"/>
      <sheetName val="[form-pm.xls]____________L__415"/>
      <sheetName val="[form-pm.xls]____________L__416"/>
      <sheetName val="[form-pm.xls]____________L__417"/>
      <sheetName val="[form-pm.xls]____________L__418"/>
      <sheetName val="[form-pm.xls][form-pm.xls]__149"/>
      <sheetName val="[form-pm.xls]____________L__435"/>
      <sheetName val="[form-pm.xls]____________L__436"/>
      <sheetName val="[form-pm.xls]____________L__437"/>
      <sheetName val="[form-pm.xls]____________L__438"/>
      <sheetName val="[form-pm.xls][form-pm.xls]__150"/>
      <sheetName val="[form-pm.xls]____________L__439"/>
      <sheetName val="[form-pm.xls]____________L__440"/>
      <sheetName val="[form-pm.xls]____________L__441"/>
      <sheetName val="[form-pm.xls]____________L__442"/>
      <sheetName val="[form-pm.xls]____________L__419"/>
      <sheetName val="[form-pm.xls]____________L__420"/>
      <sheetName val="[form-pm.xls]____________L__421"/>
      <sheetName val="[form-pm.xls]____________L__422"/>
      <sheetName val="[form-pm.xls]____________L__423"/>
      <sheetName val="[form-pm.xls]____________L__424"/>
      <sheetName val="[form-pm.xls]____________L__425"/>
      <sheetName val="[form-pm.xls]____________L__426"/>
      <sheetName val="[form-pm.xls][form-pm.xls]__147"/>
      <sheetName val="[form-pm.xls][form-pm.xls]__148"/>
      <sheetName val="[form-pm.xls]____________L__427"/>
      <sheetName val="[form-pm.xls]____________L__428"/>
      <sheetName val="[form-pm.xls]____________L__429"/>
      <sheetName val="[form-pm.xls]____________L__430"/>
      <sheetName val="[form-pm.xls]____________L__431"/>
      <sheetName val="[form-pm.xls]____________L__432"/>
      <sheetName val="[form-pm.xls]____________L__433"/>
      <sheetName val="[form-pm.xls]____________L__434"/>
      <sheetName val="[form-pm.xls][form-pm.xls]__151"/>
      <sheetName val="[form-pm.xls]____________L__451"/>
      <sheetName val="[form-pm.xls]____________L__452"/>
      <sheetName val="[form-pm.xls]____________L__453"/>
      <sheetName val="[form-pm.xls]____________L__454"/>
      <sheetName val="[form-pm.xls][form-pm.xls]__152"/>
      <sheetName val="[form-pm.xls]____________L__455"/>
      <sheetName val="[form-pm.xls]____________L__456"/>
      <sheetName val="[form-pm.xls]____________L__457"/>
      <sheetName val="[form-pm.xls]____________L__458"/>
      <sheetName val="[form-pm.xls]____________L__443"/>
      <sheetName val="[form-pm.xls]____________L__444"/>
      <sheetName val="[form-pm.xls]____________L__445"/>
      <sheetName val="[form-pm.xls]____________L__446"/>
      <sheetName val="[form-pm.xls]____________L__447"/>
      <sheetName val="[form-pm.xls]____________L__448"/>
      <sheetName val="[form-pm.xls]____________L__449"/>
      <sheetName val="[form-pm.xls]____________L__450"/>
      <sheetName val="[form-pm.xls][form-pm.xls]__154"/>
      <sheetName val="[form-pm.xls][form-pm.xls]__153"/>
      <sheetName val="[form-pm.xls][form-pm.xls]__162"/>
      <sheetName val="[form-pm.xls]____________L__459"/>
      <sheetName val="[form-pm.xls]____________L__460"/>
      <sheetName val="[form-pm.xls]____________L__461"/>
      <sheetName val="[form-pm.xls]____________L__462"/>
      <sheetName val="[form-pm.xls][form-pm.xls]__155"/>
      <sheetName val="[form-pm.xls]____________L__463"/>
      <sheetName val="[form-pm.xls]____________L__464"/>
      <sheetName val="[form-pm.xls]____________L__465"/>
      <sheetName val="[form-pm.xls]____________L__466"/>
      <sheetName val="[form-pm.xls]____________L__475"/>
      <sheetName val="[form-pm.xls]____________L__476"/>
      <sheetName val="[form-pm.xls]____________L__477"/>
      <sheetName val="[form-pm.xls]____________L__478"/>
      <sheetName val="[form-pm.xls][form-pm.xls]__158"/>
      <sheetName val="[form-pm.xls]____________L__479"/>
      <sheetName val="[form-pm.xls]____________L__480"/>
      <sheetName val="[form-pm.xls]____________L__481"/>
      <sheetName val="[form-pm.xls]____________L__482"/>
      <sheetName val="[form-pm.xls][form-pm.xls]__157"/>
      <sheetName val="[form-pm.xls]____________L__467"/>
      <sheetName val="[form-pm.xls]____________L__468"/>
      <sheetName val="[form-pm.xls]____________L__469"/>
      <sheetName val="[form-pm.xls]____________L__470"/>
      <sheetName val="[form-pm.xls]____________L__471"/>
      <sheetName val="[form-pm.xls]____________L__472"/>
      <sheetName val="[form-pm.xls]____________L__473"/>
      <sheetName val="[form-pm.xls]____________L__474"/>
      <sheetName val="[form-pm.xls][form-pm.xls]__156"/>
      <sheetName val="[form-pm.xls]____________L__483"/>
      <sheetName val="[form-pm.xls]____________L__484"/>
      <sheetName val="[form-pm.xls]____________L__485"/>
      <sheetName val="[form-pm.xls]____________L__486"/>
      <sheetName val="[form-pm.xls]____________L__487"/>
      <sheetName val="[form-pm.xls]____________L__488"/>
      <sheetName val="[form-pm.xls]____________L__489"/>
      <sheetName val="[form-pm.xls]____________L__490"/>
      <sheetName val="[form-pm.xls][form-pm.xls]__159"/>
      <sheetName val="[form-pm.xls]____________L__507"/>
      <sheetName val="[form-pm.xls]____________L__508"/>
      <sheetName val="[form-pm.xls]____________L__509"/>
      <sheetName val="[form-pm.xls]____________L__510"/>
      <sheetName val="[form-pm.xls][form-pm.xls]__163"/>
      <sheetName val="[form-pm.xls]____________L__511"/>
      <sheetName val="[form-pm.xls]____________L__512"/>
      <sheetName val="[form-pm.xls]____________L__513"/>
      <sheetName val="[form-pm.xls]____________L__514"/>
      <sheetName val="[form-pm.xls][form-pm.xls]__160"/>
      <sheetName val="[form-pm.xls]____________L__491"/>
      <sheetName val="[form-pm.xls]____________L__492"/>
      <sheetName val="[form-pm.xls]____________L__493"/>
      <sheetName val="[form-pm.xls]____________L__494"/>
      <sheetName val="[form-pm.xls]____________L__495"/>
      <sheetName val="[form-pm.xls]____________L__496"/>
      <sheetName val="[form-pm.xls]____________L__497"/>
      <sheetName val="[form-pm.xls]____________L__498"/>
      <sheetName val="[form-pm.xls][form-pm.xls]__161"/>
      <sheetName val="[form-pm.xls]____________L__499"/>
      <sheetName val="[form-pm.xls]____________L__500"/>
      <sheetName val="[form-pm.xls]____________L__501"/>
      <sheetName val="[form-pm.xls]____________L__502"/>
      <sheetName val="[form-pm.xls]____________L__503"/>
      <sheetName val="[form-pm.xls]____________L__504"/>
      <sheetName val="[form-pm.xls]____________L__505"/>
      <sheetName val="[form-pm.xls]____________L__506"/>
      <sheetName val="[form-pm.xls]____________L__515"/>
      <sheetName val="[form-pm.xls]____________L__516"/>
      <sheetName val="[form-pm.xls][form-pm.xls]__164"/>
      <sheetName val="[form-pm.xls]____________L__517"/>
      <sheetName val="[form-pm.xls]____________L__518"/>
      <sheetName val="[form-pm.xls][form-pm.xls]__166"/>
      <sheetName val="[form-pm.xls]____________L__519"/>
      <sheetName val="[form-pm.xls]____________L__520"/>
      <sheetName val="[form-pm.xls]____________L__521"/>
      <sheetName val="[form-pm.xls]____________L__522"/>
      <sheetName val="[form-pm.xls]____________L__523"/>
      <sheetName val="[form-pm.xls]____________L__524"/>
      <sheetName val="[form-pm.xls]____________L__525"/>
      <sheetName val="[form-pm.xls]____________L__526"/>
      <sheetName val="[form-pm.xls]____________L__527"/>
      <sheetName val="[form-pm.xls]____________L__528"/>
      <sheetName val="[form-pm.xls]____________L__529"/>
      <sheetName val="[form-pm.xls]____________L__530"/>
      <sheetName val="[form-pm.xls][form-pm.xls]__165"/>
      <sheetName val="[form-pm.xls]____________L__531"/>
      <sheetName val="[form-pm.xls]____________L__532"/>
      <sheetName val="[form-pm.xls]____________L__533"/>
      <sheetName val="[form-pm.xls]____________L__534"/>
      <sheetName val="[form-pm.xls][form-pm.xls]__170"/>
      <sheetName val="[form-pm.xls]____________L__535"/>
      <sheetName val="[form-pm.xls]____________L__536"/>
      <sheetName val="[form-pm.xls]____________L__537"/>
      <sheetName val="[form-pm.xls]____________L__538"/>
      <sheetName val="[form-pm.xls][form-pm.xls]__167"/>
      <sheetName val="[form-pm.xls][form-pm.xls]__168"/>
      <sheetName val="[form-pm.xls]____________L__547"/>
      <sheetName val="[form-pm.xls]____________L__548"/>
      <sheetName val="[form-pm.xls]____________L__549"/>
      <sheetName val="[form-pm.xls]____________L__550"/>
      <sheetName val="[form-pm.xls][form-pm.xls]__171"/>
      <sheetName val="[form-pm.xls]____________L__551"/>
      <sheetName val="[form-pm.xls]____________L__552"/>
      <sheetName val="[form-pm.xls]____________L__553"/>
      <sheetName val="[form-pm.xls]____________L__554"/>
      <sheetName val="[form-pm.xls][form-pm.xls]__169"/>
      <sheetName val="[form-pm.xls]____________L__539"/>
      <sheetName val="[form-pm.xls]____________L__540"/>
      <sheetName val="[form-pm.xls]____________L__541"/>
      <sheetName val="[form-pm.xls]____________L__542"/>
      <sheetName val="[form-pm.xls]____________L__543"/>
      <sheetName val="[form-pm.xls]____________L__544"/>
      <sheetName val="[form-pm.xls]____________L__545"/>
      <sheetName val="[form-pm.xls]____________L__546"/>
      <sheetName val="[form-pm.xls][form-pm.xls]__175"/>
      <sheetName val="[form-pm.xls][form-pm.xls]__172"/>
      <sheetName val="[form-pm.xls]____________L__555"/>
      <sheetName val="[form-pm.xls]____________L__556"/>
      <sheetName val="[form-pm.xls]____________L__557"/>
      <sheetName val="[form-pm.xls]____________L__558"/>
      <sheetName val="[form-pm.xls][form-pm.xls]__174"/>
      <sheetName val="[form-pm.xls]____________L__559"/>
      <sheetName val="[form-pm.xls]____________L__560"/>
      <sheetName val="[form-pm.xls]____________L__561"/>
      <sheetName val="[form-pm.xls]____________L__562"/>
      <sheetName val="[form-pm.xls][form-pm.xls]__173"/>
      <sheetName val="[form-pm.xls]____________L__563"/>
      <sheetName val="[form-pm.xls]____________L__564"/>
      <sheetName val="[form-pm.xls]____________L__565"/>
      <sheetName val="[form-pm.xls]____________L__566"/>
      <sheetName val="[form-pm.xls]____________L__567"/>
      <sheetName val="[form-pm.xls]____________L__568"/>
      <sheetName val="[form-pm.xls]____________L__569"/>
      <sheetName val="[form-pm.xls]____________L__570"/>
      <sheetName val="[form-pm.xls][form-pm.xls]__176"/>
      <sheetName val="[form-pm.xls][form-pm.xls]__177"/>
      <sheetName val="[form-pm.xls][form-pm.xls]__178"/>
      <sheetName val="[form-pm.xls]____________L__571"/>
      <sheetName val="[form-pm.xls]____________L__572"/>
      <sheetName val="[form-pm.xls]____________L__573"/>
      <sheetName val="[form-pm.xls]____________L__574"/>
      <sheetName val="[form-pm.xls][form-pm.xls]__179"/>
      <sheetName val="[form-pm.xls]____________L__575"/>
      <sheetName val="[form-pm.xls]____________L__576"/>
      <sheetName val="[form-pm.xls]____________L__577"/>
      <sheetName val="[form-pm.xls]____________L__578"/>
      <sheetName val="[form-pm.xls][form-pm.xls]___34"/>
      <sheetName val="[form-pm.xls][form-pm.xls]___35"/>
      <sheetName val="[form-pm.xls][form-pm.xls]___36"/>
      <sheetName val="[form-pm.xls][form-pm.xls]___37"/>
      <sheetName val="203"/>
      <sheetName val="OLDMAP"/>
      <sheetName val="analis"/>
      <sheetName val="Gmd3"/>
      <sheetName val="PKB"/>
      <sheetName val="Kontensalden"/>
      <sheetName val="Lead"/>
      <sheetName val="Marshal"/>
      <sheetName val="BBM-03"/>
      <sheetName val="100"/>
      <sheetName val="Cash In Banks"/>
      <sheetName val="206"/>
      <sheetName val="194"/>
      <sheetName val="132 "/>
      <sheetName val="LOG 11"/>
      <sheetName val="JAN 2001"/>
      <sheetName val="Dropdown List"/>
      <sheetName val="Ex_Rate"/>
      <sheetName val="9"/>
      <sheetName val="ged"/>
      <sheetName val="Form 2-FRG"/>
      <sheetName val="Exc. Rate"/>
      <sheetName val="Income"/>
      <sheetName val="alamat"/>
      <sheetName val="INVES"/>
      <sheetName val="I.4.1 (2)"/>
      <sheetName val="List"/>
      <sheetName val="summary_frm_output"/>
      <sheetName val="Parameter"/>
      <sheetName val="output"/>
      <sheetName val="Benefit_Tab"/>
      <sheetName val="cALC"/>
      <sheetName val="Input_tables"/>
      <sheetName val="PSC_Calc"/>
      <sheetName val="Kalkulasi Loan"/>
      <sheetName val="1771"/>
      <sheetName val="1771.2"/>
      <sheetName val="P3"/>
      <sheetName val="SALESDES'03"/>
      <sheetName val="SALESJAN'03"/>
      <sheetName val="SALESJULI'03"/>
      <sheetName val="SALESJUNI'03"/>
      <sheetName val="SALESMEI'03"/>
      <sheetName val="SALESMRT'03"/>
      <sheetName val="SALESNOP'03"/>
      <sheetName val="SALESOKT'03"/>
      <sheetName val="SALESSEP'03"/>
      <sheetName val="SALESFEB'03"/>
      <sheetName val="NHM5407"/>
      <sheetName val="Throughput"/>
      <sheetName val="Rend~CPO"/>
      <sheetName val="FFA"/>
      <sheetName val="Rend~Kernel"/>
      <sheetName val="Breakdown"/>
      <sheetName val="PK Olah"/>
      <sheetName val="PO  Olah"/>
      <sheetName val="PK  RM"/>
      <sheetName val="PO  RM"/>
      <sheetName val="Land Aplikasi"/>
      <sheetName val="Solar"/>
      <sheetName val="Smatr"/>
      <sheetName val="_ Lbr vs GP"/>
      <sheetName val="Annual-Plan-1998-A-US$-Rupiah-F"/>
      <sheetName val="PK_Olah"/>
      <sheetName val="PO__Olah"/>
      <sheetName val="PK__RM"/>
      <sheetName val="PO__RM"/>
      <sheetName val="%_Lbr_vs_GP"/>
      <sheetName val="Land_Aplikasi"/>
      <sheetName val="__Lbr_vs_GP"/>
      <sheetName val="FISIK_RAB_2000"/>
      <sheetName val="Data SRL"/>
      <sheetName val="Data Prod_Graf"/>
      <sheetName val="PK RM"/>
      <sheetName val="SE-C"/>
      <sheetName val="PERALATAN"/>
      <sheetName val="TM"/>
      <sheetName val="L2"/>
      <sheetName val="Perleng &amp; Peralt "/>
      <sheetName val="NS"/>
      <sheetName val="Criterias"/>
      <sheetName val="RUPS"/>
      <sheetName val="CH_FL_QUAR"/>
      <sheetName val="BALANCE"/>
      <sheetName val="DATA_feed"/>
      <sheetName val="CH_FL_YEAR"/>
      <sheetName val="INC_FUN_FIN"/>
      <sheetName val="Nilai_Kbn_mitra"/>
      <sheetName val="Jdw-KI"/>
      <sheetName val="NOPAT_VDF"/>
      <sheetName val="DCF_VDF"/>
      <sheetName val="Invested capital_VDF"/>
      <sheetName val="PV of Op Leases_VDF"/>
      <sheetName val="WACC_VDF"/>
      <sheetName val="Income Statement_VDF"/>
      <sheetName val="Logo"/>
      <sheetName val="Fixset"/>
      <sheetName val="Detail WPL Mar"/>
      <sheetName val="Zahir - BS Apr14"/>
      <sheetName val="LHM"/>
      <sheetName val="Pivot-HK"/>
      <sheetName val="A-GL-SUMMARY"/>
      <sheetName val="KM12"/>
      <sheetName val="42. MPM GATEWAð"/>
      <sheetName val="DCF"/>
      <sheetName val="RM"/>
      <sheetName val="Config"/>
      <sheetName val="入力ｼｰﾄ"/>
      <sheetName val="analisa 2"/>
      <sheetName val="LINE 3ok"/>
      <sheetName val="LINE 4ok"/>
      <sheetName val="SE- PU"/>
      <sheetName val="T-VAN-DM"/>
      <sheetName val="PROCEDUR DESCRIPTION"/>
      <sheetName val="Draft Vehicle Format"/>
      <sheetName val="ProdVolume_org"/>
      <sheetName val="CKD･生産用（ACCESS渡し前）"/>
      <sheetName val="Proses_Mesin"/>
      <sheetName val="Type I"/>
      <sheetName val="進捗状況"/>
      <sheetName val="OTHERS x620"/>
      <sheetName val="設備分類"/>
      <sheetName val="個人ｺｰﾄﾞ"/>
      <sheetName val="リンギ"/>
      <sheetName val="材料区分配列表"/>
      <sheetName val="設置部署"/>
      <sheetName val="Cap"/>
      <sheetName val="[form-pm.xls][form-pm.xls]__191"/>
      <sheetName val="[form-pm.xls][form-pm.xls]__192"/>
      <sheetName val="[form-pm.xls][form-pm.xls]__197"/>
      <sheetName val="[form-pm.xls][form-pm.xls]___44"/>
      <sheetName val="[form-pm.xls][form-pm.xls]__198"/>
      <sheetName val="[form-pm.xls][form-pm.xls]__189"/>
      <sheetName val="[form-pm.xls][form-pm.xls]__190"/>
      <sheetName val="[form-pm.xls][form-pm.xls]___42"/>
      <sheetName val="[form-pm.xls][form-pm.xls]__180"/>
      <sheetName val="[form-pm.xls][form-pm.xls]___40"/>
      <sheetName val="[form-pm.xls][form-pm.xls]___39"/>
      <sheetName val="[form-pm.xls][form-pm.xls]___38"/>
      <sheetName val="[form-pm.xls][form-pm.xls]___41"/>
      <sheetName val="[form-pm.xls][form-pm.xls]__181"/>
      <sheetName val="[form-pm.xls][form-pm.xls]___43"/>
      <sheetName val="[form-pm.xls][form-pm.xls]__182"/>
      <sheetName val="[form-pm.xls][form-pm.xls]__186"/>
      <sheetName val="[form-pm.xls][form-pm.xls]__185"/>
      <sheetName val="[form-pm.xls][form-pm.xls]__183"/>
      <sheetName val="[form-pm.xls][form-pm.xls]__184"/>
      <sheetName val="[form-pm.xls][form-pm.xls]__187"/>
      <sheetName val="[form-pm.xls][form-pm.xls]__188"/>
      <sheetName val="[form-pm.xls][form-pm.xls]__193"/>
      <sheetName val="[form-pm.xls][form-pm.xls]__194"/>
      <sheetName val="[form-pm.xls][form-pm.xls]__195"/>
      <sheetName val="[form-pm.xls][form-pm.xls]__196"/>
      <sheetName val="[form-pm.xls][form-pm.xls]__199"/>
      <sheetName val="[form-pm.xls][form-pm.xls]__200"/>
      <sheetName val="[form-pm.xls][form-pm.xls]__203"/>
      <sheetName val="[form-pm.xls][form-pm.xls]__204"/>
      <sheetName val="[form-pm.xls][form-pm.xls]__201"/>
      <sheetName val="[form-pm.xls][form-pm.xls]__202"/>
      <sheetName val="[form-pm.xls][form-pm.xls]__205"/>
      <sheetName val="[form-pm.xls][form-pm.xls]__206"/>
      <sheetName val="[form-pm.xls][form-pm.xls]__207"/>
      <sheetName val="[form-pm.xls][form-pm.xls]___45"/>
      <sheetName val="[form-pm.xls][form-pm.xls]__208"/>
      <sheetName val="[form-pm.xls][form-pm.xls]__209"/>
      <sheetName val="[form-pm.xls][form-pm.xls]___46"/>
      <sheetName val="[form-pm.xls][form-pm.xls]__210"/>
      <sheetName val="[form-pm.xls][form-pm.xls]__211"/>
      <sheetName val="[form-pm.xls][form-pm.xls]___47"/>
      <sheetName val="[form-pm.xls][form-pm.xls]__212"/>
      <sheetName val="[form-pm.xls][form-pm.xls]__253"/>
      <sheetName val="[form-pm.xls][form-pm.xls]__254"/>
      <sheetName val="[form-pm.xls][form-pm.xls]__223"/>
      <sheetName val="[form-pm.xls][form-pm.xls]__224"/>
      <sheetName val="[form-pm.xls][form-pm.xls]__225"/>
      <sheetName val="[form-pm.xls][form-pm.xls]___48"/>
      <sheetName val="[form-pm.xls][form-pm.xls]__226"/>
      <sheetName val="[form-pm.xls][form-pm.xls]__217"/>
      <sheetName val="[form-pm.xls][form-pm.xls]__218"/>
      <sheetName val="[form-pm.xls][form-pm.xls]__215"/>
      <sheetName val="[form-pm.xls][form-pm.xls]__216"/>
      <sheetName val="[form-pm.xls][form-pm.xls]__213"/>
      <sheetName val="[form-pm.xls][form-pm.xls]__214"/>
      <sheetName val="[form-pm.xls][form-pm.xls]__219"/>
      <sheetName val="[form-pm.xls][form-pm.xls]__220"/>
      <sheetName val="[form-pm.xls][form-pm.xls]__221"/>
      <sheetName val="[form-pm.xls][form-pm.xls]__222"/>
      <sheetName val="[form-pm.xls][form-pm.xls]__227"/>
      <sheetName val="[form-pm.xls][form-pm.xls]__228"/>
      <sheetName val="[form-pm.xls][form-pm.xls]__229"/>
      <sheetName val="[form-pm.xls][form-pm.xls]__230"/>
      <sheetName val="[form-pm.xls][form-pm.xls]__231"/>
      <sheetName val="[form-pm.xls][form-pm.xls]__232"/>
      <sheetName val="[form-pm.xls][form-pm.xls]__239"/>
      <sheetName val="[form-pm.xls][form-pm.xls]__240"/>
      <sheetName val="[form-pm.xls][form-pm.xls]__241"/>
      <sheetName val="[form-pm.xls][form-pm.xls]___52"/>
      <sheetName val="[form-pm.xls][form-pm.xls]__242"/>
      <sheetName val="[form-pm.xls][form-pm.xls]__233"/>
      <sheetName val="[form-pm.xls][form-pm.xls]__234"/>
      <sheetName val="[form-pm.xls][form-pm.xls]___49"/>
      <sheetName val="[form-pm.xls][form-pm.xls]__235"/>
      <sheetName val="[form-pm.xls][form-pm.xls]__236"/>
      <sheetName val="[form-pm.xls][form-pm.xls]___50"/>
      <sheetName val="[form-pm.xls][form-pm.xls]__237"/>
      <sheetName val="[form-pm.xls][form-pm.xls]__238"/>
      <sheetName val="[form-pm.xls][form-pm.xls]___51"/>
      <sheetName val="[form-pm.xls][form-pm.xls]__247"/>
      <sheetName val="[form-pm.xls][form-pm.xls]__245"/>
      <sheetName val="[form-pm.xls][form-pm.xls]___53"/>
      <sheetName val="[form-pm.xls][form-pm.xls]__248"/>
      <sheetName val="[form-pm.xls][form-pm.xls]__246"/>
      <sheetName val="[form-pm.xls][form-pm.xls]__243"/>
      <sheetName val="[form-pm.xls][form-pm.xls]__244"/>
      <sheetName val="[form-pm.xls][form-pm.xls]__249"/>
      <sheetName val="[form-pm.xls][form-pm.xls]__250"/>
      <sheetName val="[form-pm.xls][form-pm.xls]__255"/>
      <sheetName val="[form-pm.xls][form-pm.xls]___54"/>
      <sheetName val="[form-pm.xls][form-pm.xls]__256"/>
      <sheetName val="[form-pm.xls][form-pm.xls]__251"/>
      <sheetName val="[form-pm.xls][form-pm.xls]__252"/>
      <sheetName val="[form-pm.xls]____________L_4132"/>
      <sheetName val="[form-pm.xls]____________L_4133"/>
      <sheetName val="[form-pm.xls]____________L_4134"/>
      <sheetName val="[form-pm.xls]___________˜L__200"/>
      <sheetName val="[form-pm.xls]___________˜L__201"/>
      <sheetName val="[form-pm.xls]___________˜L_x_62"/>
      <sheetName val="[form-pm.xls][form-pm.xls]_1538"/>
      <sheetName val="[form-pm.xls]____________L_4135"/>
      <sheetName val="[form-pm.xls]____________L_4136"/>
      <sheetName val="[form-pm.xls]___________˜L__202"/>
      <sheetName val="[form-pm.xls][form-pm.xls]_1537"/>
      <sheetName val="[form-pm.xls][form-pm.xls]_1539"/>
      <sheetName val="[form-pm.xls]___________˜L__203"/>
      <sheetName val="[form-pm.xls]____________L_4137"/>
      <sheetName val="[form-pm.xls][form-pm.xls]__259"/>
      <sheetName val="[form-pm.xls][form-pm.xls]__260"/>
      <sheetName val="[form-pm.xls]___________˜L____5"/>
      <sheetName val="[form-pm.xls]___________˜L____6"/>
      <sheetName val="[form-pm.xls]___________˜L_x0_3"/>
      <sheetName val="[form-pm.xls]___________˜L____7"/>
      <sheetName val="[form-pm.xls]___________˜L__b_3"/>
      <sheetName val="[form-pm.xls]___________˜L____8"/>
      <sheetName val="[form-pm.xls]___________˜L____9"/>
      <sheetName val="[form-pm.xls]___________˜L_x0_4"/>
      <sheetName val="[form-pm.xls]___________˜L___10"/>
      <sheetName val="[form-pm.xls]___________˜L__b_4"/>
      <sheetName val="[form-pm.xls]___________˜L___11"/>
      <sheetName val="[form-pm.xls]___________˜L___12"/>
      <sheetName val="[form-pm.xls]___________˜L_x0_5"/>
      <sheetName val="[form-pm.xls]___________˜L___13"/>
      <sheetName val="[form-pm.xls]___________˜L__b_5"/>
      <sheetName val="[form-pm.xls][form-pm.xls]˜L__5"/>
      <sheetName val="[form-pm.xls]____________L__590"/>
      <sheetName val="[form-pm.xls]____________L__591"/>
      <sheetName val="[form-pm.xls]____________L__592"/>
      <sheetName val="[form-pm.xls]____________L__593"/>
      <sheetName val="[form-pm.xls]____________L__594"/>
      <sheetName val="[form-pm.xls]____________L__595"/>
      <sheetName val="[form-pm.xls]____________L__596"/>
      <sheetName val="[form-pm.xls]____________L__597"/>
      <sheetName val="[form-pm.xls]____________L__598"/>
      <sheetName val="[form-pm.xls]____________L__599"/>
      <sheetName val="[form-pm.xls]____________L__600"/>
      <sheetName val="[form-pm.xls]____________L__601"/>
      <sheetName val="[form-pm.xls]____________L__602"/>
      <sheetName val="[form-pm.xls]____________L__603"/>
      <sheetName val="[form-pm.xls]____________L__604"/>
      <sheetName val="[form-pm.xls]____________L__605"/>
      <sheetName val="[form-pm.xls]____________L__606"/>
      <sheetName val="[form-pm.xls]____________L__607"/>
      <sheetName val="[form-pm.xls]____________L__608"/>
      <sheetName val="[form-pm.xls]____________L__609"/>
      <sheetName val="[form-pm.xls]____________L__610"/>
      <sheetName val="[form-pm.xls]____________L__611"/>
      <sheetName val="[form-pm.xls][form-pm.xls]__279"/>
      <sheetName val="[form-pm.xls][form-pm.xls]__280"/>
      <sheetName val="[form-pm.xls][form-pm.xls]__261"/>
      <sheetName val="[form-pm.xls][form-pm.xls]__263"/>
      <sheetName val="[form-pm.xls][form-pm.xls]___56"/>
      <sheetName val="[form-pm.xls][form-pm.xls]__264"/>
      <sheetName val="[form-pm.xls][form-pm.xls]__262"/>
      <sheetName val="[form-pm.xls]____________L__612"/>
      <sheetName val="[form-pm.xls]____________L__613"/>
      <sheetName val="[form-pm.xls][form-pm.xls]__269"/>
      <sheetName val="[form-pm.xls]____________L__614"/>
      <sheetName val="[form-pm.xls]____________L__615"/>
      <sheetName val="[form-pm.xls]____________L__616"/>
      <sheetName val="[form-pm.xls][form-pm.xls]__265"/>
      <sheetName val="[form-pm.xls][form-pm.xls]___57"/>
      <sheetName val="[form-pm.xls][form-pm.xls]__270"/>
      <sheetName val="[form-pm.xls]____________L__617"/>
      <sheetName val="[form-pm.xls][form-pm.xls]__266"/>
      <sheetName val="[form-pm.xls]____________L__618"/>
      <sheetName val="[form-pm.xls][form-pm.xls]__267"/>
      <sheetName val="[form-pm.xls][form-pm.xls]__268"/>
      <sheetName val="[form-pm.xls]____________L__619"/>
      <sheetName val="[form-pm.xls]____________L__620"/>
      <sheetName val="[form-pm.xls]____________L__621"/>
      <sheetName val="[form-pm.xls]____________L__622"/>
      <sheetName val="[form-pm.xls]____________L__623"/>
      <sheetName val="[form-pm.xls]____________L__624"/>
      <sheetName val="[form-pm.xls]____________L__625"/>
      <sheetName val="[form-pm.xls]____________L__626"/>
      <sheetName val="[form-pm.xls]____________L__627"/>
      <sheetName val="[form-pm.xls][form-pm.xls]___58"/>
      <sheetName val="[form-pm.xls]____________L__628"/>
      <sheetName val="[form-pm.xls]____________L__629"/>
      <sheetName val="[form-pm.xls][form-pm.xls]__271"/>
      <sheetName val="[form-pm.xls][form-pm.xls]__272"/>
      <sheetName val="proses H1 ke H2"/>
      <sheetName val="PropKodKecKel"/>
      <sheetName val="data H1 to H2"/>
      <sheetName val="proses H2 ke H1"/>
      <sheetName val="data H2 to H1"/>
      <sheetName val="DATA VALIDITAS"/>
      <sheetName val="Pica (Next Plan)"/>
      <sheetName val="cost Structure"/>
      <sheetName val="rekapan RO"/>
      <sheetName val="detail kons RO &amp; deal dr dt H2"/>
      <sheetName val="master ring"/>
      <sheetName val="tabulasi H1-H2"/>
      <sheetName val="Rekap&amp;Grafik H1toH2"/>
      <sheetName val="tabulasi H2-H1"/>
      <sheetName val=" Data Pending Entry"/>
      <sheetName val="Rekap&amp;Grafik H2toH1&amp;H1toH1"/>
      <sheetName val="Grafik Pencapaian"/>
      <sheetName val="bantenJBTBK"/>
      <sheetName val="tanggerang"/>
      <sheetName val="sukabumi"/>
      <sheetName val="cianjur"/>
      <sheetName val="cilegon"/>
      <sheetName val="serang"/>
      <sheetName val="98"/>
      <sheetName val="BogorF"/>
      <sheetName val="trendJKT"/>
      <sheetName val="Bogor"/>
      <sheetName val="pandeglang"/>
      <sheetName val="lebak"/>
      <sheetName val="99"/>
      <sheetName val="00"/>
      <sheetName val="_x005f_x005f_x005F"/>
      <sheetName val="Actual"/>
      <sheetName val="Budget"/>
      <sheetName val="Forecast"/>
      <sheetName val="total actual"/>
      <sheetName val="BASIC"/>
      <sheetName val="cover_org"/>
      <sheetName val="Plant II 99-2"/>
      <sheetName val="3ｶ月比A"/>
      <sheetName val="ﾎｲ-ﾙ"/>
      <sheetName val="ﾀﾘﾌ"/>
      <sheetName val="高温放置"/>
      <sheetName val="ProductionQty"/>
      <sheetName val="Control"/>
      <sheetName val="DATA01-08-2004"/>
      <sheetName val="Z017"/>
      <sheetName val="P_Par"/>
      <sheetName val="P_ID"/>
      <sheetName val="DAF.INVEN U.O"/>
      <sheetName val="TAX LIST"/>
      <sheetName val="PL (MONTHLY)"/>
      <sheetName val="Sum Insured"/>
      <sheetName val="_form-pm.xls__x005f_x0000__x005f_x0000__x00"/>
      <sheetName val="Grp. Time S. Mech trg"/>
      <sheetName val="NCastalone"/>
      <sheetName val="Categories(input)"/>
      <sheetName val="isbs"/>
      <sheetName val="ｹｯﾁﾝMT"/>
      <sheetName val="323MPLﾃﾞｰﾀ"/>
      <sheetName val="TTP STNK "/>
      <sheetName val="General Parameter"/>
      <sheetName val="CM32 p eq tu"/>
      <sheetName val="CM32 p eq ti"/>
      <sheetName val="RPBUPLAN01"/>
      <sheetName val="IBMC105"/>
      <sheetName val="MCTU"/>
      <sheetName val="DAILYPACE"/>
      <sheetName val="RUPS95C"/>
      <sheetName val="Reference"/>
      <sheetName val="lost time proses"/>
      <sheetName val="MATRIKS SKILL MECA"/>
      <sheetName val="Rpt13.Oth"/>
      <sheetName val="HARIAN Jan  "/>
      <sheetName val="ABSENSI "/>
      <sheetName val="Annual Production"/>
      <sheetName val="INKO PAYMENT"/>
      <sheetName val="REKAP CF"/>
      <sheetName val="INKO PO"/>
      <sheetName val="Supp.List"/>
      <sheetName val="Reject Detail"/>
      <sheetName val="[form-pm.xls]___________˜L_x0_7"/>
      <sheetName val="[form-pm.xls]___________˜L_x0_6"/>
      <sheetName val="References"/>
      <sheetName val="[form-pm.xls]____________L__630"/>
      <sheetName val="[form-pm.xls]____________L__631"/>
      <sheetName val="[form-pm.xls]____________L__632"/>
      <sheetName val="[form-pm.xls]____________L__633"/>
      <sheetName val="[form-pm.xls]____________L__634"/>
      <sheetName val="[form-pm.xls]____________L__635"/>
      <sheetName val="[form-pm.xls][form-pm.xls]__275"/>
      <sheetName val="[form-pm.xls]____________L__636"/>
      <sheetName val="[form-pm.xls]____________L__637"/>
      <sheetName val="[form-pm.xls]____________L__638"/>
      <sheetName val="[form-pm.xls][form-pm.xls]__273"/>
      <sheetName val="[form-pm.xls][form-pm.xls]__274"/>
      <sheetName val="[form-pm.xls][form-pm.xls]__276"/>
      <sheetName val="[form-pm.xls][form-pm.xls]__277"/>
      <sheetName val="[form-pm.xls]____________L__639"/>
      <sheetName val="[form-pm.xls]____________L__640"/>
      <sheetName val="[form-pm.xls]____________L__641"/>
      <sheetName val="[form-pm.xls]____________L__642"/>
      <sheetName val="[form-pm.xls]____________L__643"/>
      <sheetName val="[form-pm.xls]____________L__644"/>
      <sheetName val="[form-pm.xls]____________L__645"/>
      <sheetName val="[form-pm.xls]____________L__646"/>
      <sheetName val="[form-pm.xls]____________L__647"/>
      <sheetName val="[form-pm.xls][form-pm.xls]__278"/>
      <sheetName val="[form-pm.xls]____________L__648"/>
      <sheetName val="[form-pm.xls]____________L__649"/>
      <sheetName val="[form-pm.xls]____________L__650"/>
      <sheetName val="[form-pm.xls]____________L__651"/>
      <sheetName val="[form-pm.xls]____________L__652"/>
      <sheetName val="[form-pm.xls]____________L__653"/>
      <sheetName val="[form-pm.xls][form-pm.xls]__281"/>
      <sheetName val="[form-pm.xls]____________L__654"/>
      <sheetName val="[form-pm.xls]____________L__655"/>
      <sheetName val="[form-pm.xls][form-pm.xls]__282"/>
      <sheetName val="[form-pm.xls][form-pm.xls]__283"/>
      <sheetName val="[form-pm.xls][form-pm.xls]__284"/>
      <sheetName val="[form-pm.xls][form-pm.xls]__286"/>
      <sheetName val="[form-pm.xls][form-pm.xls]__287"/>
      <sheetName val="[form-pm.xls][form-pm.xls]__285"/>
      <sheetName val="[form-pm.xls][form-pm.xls]__290"/>
      <sheetName val="[form-pm.xls][form-pm.xls]__291"/>
      <sheetName val="[form-pm.xls][form-pm.xls]__288"/>
      <sheetName val="[form-pm.xls][form-pm.xls]__289"/>
      <sheetName val="[form-pm.xls][form-pm.xls]__293"/>
      <sheetName val="[form-pm.xls][form-pm.xls]__292"/>
      <sheetName val="[form-pm.xls][form-pm.xls]__295"/>
      <sheetName val="[form-pm.xls][form-pm.xls]__294"/>
      <sheetName val="[form-pm.xls][form-pm.xls]__296"/>
      <sheetName val="[form-pm.xls][form-pm.xls]__297"/>
      <sheetName val="[form-pm.xls][form-pm.xls]__298"/>
      <sheetName val="[form-pm.xls][form-pm.xls]__299"/>
      <sheetName val="[form-pm.xls][form-pm.xls]__300"/>
      <sheetName val="[form-pm.xls][form-pm.xls]___59"/>
      <sheetName val="[form-pm.xls][form-pm.xls]__301"/>
      <sheetName val="[form-pm.xls][form-pm.xls]__302"/>
      <sheetName val="[form-pm.xls][form-pm.xls]__303"/>
      <sheetName val="[form-pm.xls][form-pm.xls]__304"/>
      <sheetName val="[form-pm.xls][form-pm.xls]__305"/>
      <sheetName val="[form-pm.xls][form-pm.xls]__307"/>
      <sheetName val="[form-pm.xls][form-pm.xls]__306"/>
      <sheetName val="[form-pm.xls][form-pm.xls]__308"/>
      <sheetName val="[form-pm.xls][form-pm.xls]__309"/>
      <sheetName val="[form-pm.xls][form-pm.xls]__310"/>
      <sheetName val="[form-pm.xls][form-pm.xls]___62"/>
      <sheetName val="[form-pm.xls][form-pm.xls]__311"/>
      <sheetName val="[form-pm.xls][form-pm.xls]___60"/>
      <sheetName val="[form-pm.xls][form-pm.xls]___61"/>
      <sheetName val="[form-pm.xls][form-pm.xls]__312"/>
      <sheetName val="[form-pm.xls][form-pm.xls]__313"/>
      <sheetName val="[form-pm.xls][form-pm.xls]___63"/>
      <sheetName val="[form-pm.xls][form-pm.xls]__314"/>
      <sheetName val="[form-pm.xls]____________L__656"/>
      <sheetName val="[form-pm.xls]____________L__657"/>
      <sheetName val="[form-pm.xls]____________L__658"/>
      <sheetName val="[form-pm.xls]____________L__659"/>
      <sheetName val="[form-pm.xls]____________L__660"/>
      <sheetName val="[form-pm.xls]____________L__661"/>
      <sheetName val="[form-pm.xls]____________L__662"/>
      <sheetName val="[form-pm.xls]____________L__663"/>
      <sheetName val="[form-pm.xls]____________L__664"/>
      <sheetName val="[form-pm.xls]____________L__665"/>
      <sheetName val="[form-pm.xls]____________L__666"/>
      <sheetName val="[form-pm.xls]____________L__675"/>
      <sheetName val="[form-pm.xls]____________L__676"/>
      <sheetName val="[form-pm.xls]____________L__677"/>
      <sheetName val="[form-pm.xls]____________L__678"/>
      <sheetName val="[form-pm.xls]____________L__679"/>
      <sheetName val="[form-pm.xls]____________L__680"/>
      <sheetName val="[form-pm.xls]____________L__681"/>
      <sheetName val="[form-pm.xls]____________L__682"/>
      <sheetName val="[form-pm.xls]____________L__667"/>
      <sheetName val="[form-pm.xls]____________L__668"/>
      <sheetName val="[form-pm.xls]____________L__669"/>
      <sheetName val="[form-pm.xls]____________L__670"/>
      <sheetName val="[form-pm.xls]____________L__671"/>
      <sheetName val="[form-pm.xls]____________L__672"/>
      <sheetName val="[form-pm.xls]____________L__673"/>
      <sheetName val="[form-pm.xls]____________L__674"/>
      <sheetName val="[form-pm.xls]____________L__683"/>
      <sheetName val="[form-pm.xls]____________L__684"/>
      <sheetName val="[form-pm.xls]____________L__685"/>
      <sheetName val="[form-pm.xls]____________L__686"/>
      <sheetName val="[form-pm.xls]____________L__687"/>
      <sheetName val="[form-pm.xls]____________L__688"/>
      <sheetName val="[form-pm.xls]____________L__689"/>
      <sheetName val="[form-pm.xls]____________L__690"/>
      <sheetName val="[form-pm.xls]____________L__699"/>
      <sheetName val="[form-pm.xls]____________L__700"/>
      <sheetName val="[form-pm.xls]____________L__701"/>
      <sheetName val="[form-pm.xls]____________L__702"/>
      <sheetName val="[form-pm.xls]____________L__703"/>
      <sheetName val="[form-pm.xls]____________L__704"/>
      <sheetName val="[form-pm.xls]____________L__705"/>
      <sheetName val="[form-pm.xls]____________L__706"/>
      <sheetName val="[form-pm.xls]____________L__691"/>
      <sheetName val="[form-pm.xls]____________L__692"/>
      <sheetName val="[form-pm.xls]____________L__693"/>
      <sheetName val="[form-pm.xls]____________L__694"/>
      <sheetName val="[form-pm.xls]____________L__695"/>
      <sheetName val="[form-pm.xls]____________L__696"/>
      <sheetName val="[form-pm.xls]____________L__697"/>
      <sheetName val="[form-pm.xls]____________L__698"/>
      <sheetName val="[form-pm.xls]____________L__707"/>
      <sheetName val="[form-pm.xls]____________L__708"/>
      <sheetName val="[form-pm.xls]____________L__709"/>
      <sheetName val="[form-pm.xls]____________L__710"/>
      <sheetName val="[form-pm.xls]____________L__711"/>
      <sheetName val="[form-pm.xls]____________L__712"/>
      <sheetName val="[form-pm.xls]____________L__713"/>
      <sheetName val="[form-pm.xls]____________L__714"/>
      <sheetName val="[form-pm.xls]____________L__715"/>
      <sheetName val="[form-pm.xls]____________L__716"/>
      <sheetName val="[form-pm.xls]____________L__717"/>
      <sheetName val="[form-pm.xls]____________L__718"/>
      <sheetName val="[form-pm.xls]____________L__719"/>
      <sheetName val="[form-pm.xls]____________L__720"/>
      <sheetName val="[form-pm.xls]____________L__721"/>
      <sheetName val="[form-pm.xls]____________L__722"/>
      <sheetName val="[form-pm.xls]____________L__723"/>
      <sheetName val="[form-pm.xls]____________L__724"/>
      <sheetName val="[form-pm.xls]____________L__725"/>
      <sheetName val="[form-pm.xls]____________L__726"/>
      <sheetName val="[form-pm.xls]____________L__727"/>
      <sheetName val="[form-pm.xls]____________L__728"/>
      <sheetName val="[form-pm.xls]____________L__729"/>
      <sheetName val="[form-pm.xls]____________L__730"/>
      <sheetName val="[form-pm.xls]____________L__731"/>
      <sheetName val="[form-pm.xls]____________L__732"/>
      <sheetName val="[form-pm.xls]____________L__733"/>
      <sheetName val="[form-pm.xls]____________L__734"/>
      <sheetName val="[form-pm.xls]____________L__735"/>
      <sheetName val="[form-pm.xls]____________L__736"/>
      <sheetName val="[form-pm.xls]____________L__737"/>
      <sheetName val="[form-pm.xls]____________L__738"/>
      <sheetName val="[form-pm.xls]____________L__739"/>
      <sheetName val="[form-pm.xls]____________L__740"/>
      <sheetName val="[form-pm.xls]____________L__741"/>
      <sheetName val="[form-pm.xls]____________L__742"/>
      <sheetName val="[form-pm.xls]____________L__743"/>
      <sheetName val="[form-pm.xls]____________L__744"/>
      <sheetName val="[form-pm.xls]____________L__745"/>
      <sheetName val="[form-pm.xls]____________L__746"/>
      <sheetName val="[form-pm.xls]____________L__763"/>
      <sheetName val="[form-pm.xls]____________L__764"/>
      <sheetName val="[form-pm.xls]____________L__765"/>
      <sheetName val="[form-pm.xls]____________L__766"/>
      <sheetName val="[form-pm.xls]____________L__767"/>
      <sheetName val="[form-pm.xls]____________L__768"/>
      <sheetName val="[form-pm.xls]____________L__769"/>
      <sheetName val="[form-pm.xls]____________L__770"/>
      <sheetName val="[form-pm.xls]____________L__747"/>
      <sheetName val="[form-pm.xls]____________L__748"/>
      <sheetName val="[form-pm.xls]____________L__749"/>
      <sheetName val="[form-pm.xls]____________L__750"/>
      <sheetName val="[form-pm.xls]____________L__751"/>
      <sheetName val="[form-pm.xls]____________L__752"/>
      <sheetName val="[form-pm.xls]____________L__753"/>
      <sheetName val="[form-pm.xls]____________L__754"/>
      <sheetName val="[form-pm.xls]____________L__755"/>
      <sheetName val="[form-pm.xls]____________L__756"/>
      <sheetName val="[form-pm.xls]____________L__757"/>
      <sheetName val="[form-pm.xls]____________L__758"/>
      <sheetName val="[form-pm.xls]____________L__759"/>
      <sheetName val="[form-pm.xls]____________L__760"/>
      <sheetName val="[form-pm.xls]____________L__761"/>
      <sheetName val="[form-pm.xls]____________L__762"/>
      <sheetName val="[form-pm.xls]____________L__771"/>
      <sheetName val="[form-pm.xls]____________L__772"/>
      <sheetName val="[form-pm.xls]____________L__773"/>
      <sheetName val="[form-pm.xls]____________L__774"/>
      <sheetName val="[form-pm.xls]____________L__775"/>
      <sheetName val="[form-pm.xls]____________L__776"/>
      <sheetName val="[form-pm.xls]____________L__777"/>
      <sheetName val="[form-pm.xls]____________L__778"/>
      <sheetName val="[form-pm.xls]____________L__779"/>
      <sheetName val="[form-pm.xls]____________L__780"/>
      <sheetName val="[form-pm.xls]____________L__781"/>
      <sheetName val="[form-pm.xls]____________L__782"/>
      <sheetName val="[form-pm.xls]____________L__783"/>
      <sheetName val="[form-pm.xls]____________L__784"/>
      <sheetName val="[form-pm.xls]____________L__785"/>
      <sheetName val="[form-pm.xls]____________L__786"/>
      <sheetName val="[form-pm.xls]____________L__787"/>
      <sheetName val="[form-pm.xls]____________L__788"/>
      <sheetName val="[form-pm.xls]____________L__789"/>
      <sheetName val="[form-pm.xls]____________L__790"/>
      <sheetName val="[form-pm.xls]____________L__791"/>
      <sheetName val="[form-pm.xls]____________L__792"/>
      <sheetName val="[form-pm.xls]____________L__793"/>
      <sheetName val="[form-pm.xls]____________L__794"/>
      <sheetName val="[form-pm.xls]____________L__795"/>
      <sheetName val="[form-pm.xls]____________L__796"/>
      <sheetName val="[form-pm.xls]____________L__797"/>
      <sheetName val="[form-pm.xls]____________L__798"/>
      <sheetName val="[form-pm.xls]____________L__799"/>
      <sheetName val="[form-pm.xls]____________L__800"/>
      <sheetName val="[form-pm.xls]____________L__801"/>
      <sheetName val="[form-pm.xls]____________L__802"/>
      <sheetName val="[form-pm.xls]____________L__803"/>
      <sheetName val="[form-pm.xls]____________L__804"/>
      <sheetName val="[form-pm.xls]____________L__805"/>
      <sheetName val="[form-pm.xls]____________L__806"/>
      <sheetName val="[form-pm.xls]____________L__807"/>
      <sheetName val="[form-pm.xls]____________L__808"/>
      <sheetName val="[form-pm.xls]____________L__809"/>
      <sheetName val="[form-pm.xls]____________L__810"/>
      <sheetName val="[form-pm.xls]____________L_1188"/>
      <sheetName val="[form-pm.xls]____________L_1189"/>
      <sheetName val="[form-pm.xls]____________L_1190"/>
      <sheetName val="[form-pm.xls]____________L_1191"/>
      <sheetName val="[form-pm.xls]____________L_1192"/>
      <sheetName val="[form-pm.xls]____________L_1193"/>
      <sheetName val="[form-pm.xls]____________L_1194"/>
      <sheetName val="[form-pm.xls]____________L_1195"/>
      <sheetName val="[form-pm.xls]____________L__843"/>
      <sheetName val="[form-pm.xls]____________L__844"/>
      <sheetName val="[form-pm.xls]____________L__845"/>
      <sheetName val="[form-pm.xls]____________L__846"/>
      <sheetName val="[form-pm.xls]____________L__847"/>
      <sheetName val="[form-pm.xls]____________L__848"/>
      <sheetName val="[form-pm.xls]____________L__849"/>
      <sheetName val="[form-pm.xls]____________L__850"/>
      <sheetName val="[form-pm.xls]____________L__811"/>
      <sheetName val="[form-pm.xls]____________L__812"/>
      <sheetName val="[form-pm.xls]____________L__813"/>
      <sheetName val="[form-pm.xls]____________L__814"/>
      <sheetName val="[form-pm.xls]____________L__815"/>
      <sheetName val="[form-pm.xls]____________L__816"/>
      <sheetName val="[form-pm.xls]____________L__817"/>
      <sheetName val="[form-pm.xls]____________L__818"/>
      <sheetName val="[form-pm.xls]____________L__819"/>
      <sheetName val="[form-pm.xls]____________L__820"/>
      <sheetName val="[form-pm.xls]____________L__821"/>
      <sheetName val="[form-pm.xls]____________L__822"/>
      <sheetName val="[form-pm.xls]____________L__823"/>
      <sheetName val="[form-pm.xls]____________L__824"/>
      <sheetName val="[form-pm.xls]____________L__825"/>
      <sheetName val="[form-pm.xls]____________L__826"/>
      <sheetName val="[form-pm.xls]____________L__827"/>
      <sheetName val="[form-pm.xls]____________L__828"/>
      <sheetName val="[form-pm.xls]____________L__829"/>
      <sheetName val="[form-pm.xls]____________L__830"/>
      <sheetName val="[form-pm.xls]____________L__831"/>
      <sheetName val="[form-pm.xls]____________L__832"/>
      <sheetName val="[form-pm.xls]____________L__833"/>
      <sheetName val="[form-pm.xls]____________L__834"/>
      <sheetName val="[form-pm.xls]____________L__835"/>
      <sheetName val="[form-pm.xls]____________L__836"/>
      <sheetName val="[form-pm.xls]____________L__837"/>
      <sheetName val="[form-pm.xls]____________L__838"/>
      <sheetName val="[form-pm.xls]____________L__839"/>
      <sheetName val="[form-pm.xls]____________L__840"/>
      <sheetName val="[form-pm.xls]____________L__841"/>
      <sheetName val="[form-pm.xls]____________L__842"/>
      <sheetName val="[form-pm.xls]____________L__851"/>
      <sheetName val="[form-pm.xls]____________L__852"/>
      <sheetName val="[form-pm.xls]____________L__853"/>
      <sheetName val="[form-pm.xls]____________L__854"/>
      <sheetName val="[form-pm.xls]____________L__855"/>
      <sheetName val="[form-pm.xls]____________L__856"/>
      <sheetName val="[form-pm.xls]____________L__857"/>
      <sheetName val="[form-pm.xls]____________L__858"/>
      <sheetName val="[form-pm.xls]____________L__867"/>
      <sheetName val="[form-pm.xls]____________L__868"/>
      <sheetName val="[form-pm.xls]____________L__869"/>
      <sheetName val="[form-pm.xls]____________L__870"/>
      <sheetName val="[form-pm.xls]____________L__871"/>
      <sheetName val="[form-pm.xls]____________L__872"/>
      <sheetName val="[form-pm.xls]____________L__873"/>
      <sheetName val="[form-pm.xls]____________L__874"/>
      <sheetName val="[form-pm.xls]____________L__859"/>
      <sheetName val="[form-pm.xls]____________L__860"/>
      <sheetName val="[form-pm.xls]____________L__861"/>
      <sheetName val="[form-pm.xls]____________L__862"/>
      <sheetName val="[form-pm.xls]____________L__863"/>
      <sheetName val="[form-pm.xls]____________L__864"/>
      <sheetName val="[form-pm.xls]____________L__865"/>
      <sheetName val="[form-pm.xls]____________L__866"/>
      <sheetName val="[form-pm.xls]____________L__875"/>
      <sheetName val="[form-pm.xls]____________L__876"/>
      <sheetName val="[form-pm.xls]____________L__877"/>
      <sheetName val="[form-pm.xls]____________L__878"/>
      <sheetName val="[form-pm.xls]____________L__879"/>
      <sheetName val="[form-pm.xls]____________L__880"/>
      <sheetName val="[form-pm.xls]____________L__881"/>
      <sheetName val="[form-pm.xls]____________L__882"/>
      <sheetName val="[form-pm.xls]____________L__883"/>
      <sheetName val="[form-pm.xls]____________L__884"/>
      <sheetName val="[form-pm.xls]____________L__885"/>
      <sheetName val="[form-pm.xls]____________L__886"/>
      <sheetName val="[form-pm.xls]____________L__887"/>
      <sheetName val="[form-pm.xls]____________L__888"/>
      <sheetName val="[form-pm.xls]____________L__889"/>
      <sheetName val="[form-pm.xls]____________L__890"/>
      <sheetName val="[form-pm.xls]____________L__891"/>
      <sheetName val="[form-pm.xls]____________L__892"/>
      <sheetName val="[form-pm.xls]____________L__893"/>
      <sheetName val="[form-pm.xls]____________L__894"/>
      <sheetName val="[form-pm.xls]____________L__895"/>
      <sheetName val="[form-pm.xls]____________L__896"/>
      <sheetName val="[form-pm.xls]____________L__897"/>
      <sheetName val="[form-pm.xls]____________L__898"/>
      <sheetName val="[form-pm.xls]____________L__899"/>
      <sheetName val="[form-pm.xls]____________L__900"/>
      <sheetName val="[form-pm.xls]____________L__901"/>
      <sheetName val="[form-pm.xls]____________L__902"/>
      <sheetName val="[form-pm.xls]____________L__903"/>
      <sheetName val="[form-pm.xls]____________L__904"/>
      <sheetName val="[form-pm.xls]____________L__905"/>
      <sheetName val="[form-pm.xls]____________L__906"/>
      <sheetName val="[form-pm.xls]____________L__907"/>
      <sheetName val="[form-pm.xls]____________L__908"/>
      <sheetName val="[form-pm.xls]____________L__909"/>
      <sheetName val="[form-pm.xls]____________L__910"/>
      <sheetName val="[form-pm.xls]____________L__911"/>
      <sheetName val="[form-pm.xls]____________L__912"/>
      <sheetName val="[form-pm.xls]____________L__913"/>
      <sheetName val="[form-pm.xls]____________L__914"/>
      <sheetName val="[form-pm.xls]____________L__915"/>
      <sheetName val="[form-pm.xls]____________L__916"/>
      <sheetName val="[form-pm.xls]____________L__917"/>
      <sheetName val="[form-pm.xls]____________L__918"/>
      <sheetName val="[form-pm.xls]____________L__919"/>
      <sheetName val="[form-pm.xls]____________L__920"/>
      <sheetName val="[form-pm.xls]____________L__921"/>
      <sheetName val="[form-pm.xls]____________L__922"/>
      <sheetName val="[form-pm.xls]____________L__923"/>
      <sheetName val="[form-pm.xls]____________L__924"/>
      <sheetName val="[form-pm.xls]____________L__925"/>
      <sheetName val="[form-pm.xls]____________L__926"/>
      <sheetName val="[form-pm.xls]____________L__927"/>
      <sheetName val="[form-pm.xls]____________L__928"/>
      <sheetName val="[form-pm.xls]____________L__929"/>
      <sheetName val="[form-pm.xls]____________L__930"/>
      <sheetName val="[form-pm.xls]____________L__931"/>
      <sheetName val="[form-pm.xls]____________L__932"/>
      <sheetName val="[form-pm.xls]____________L__933"/>
      <sheetName val="[form-pm.xls]____________L__934"/>
      <sheetName val="[form-pm.xls]____________L__935"/>
      <sheetName val="[form-pm.xls]____________L__936"/>
      <sheetName val="[form-pm.xls]____________L__937"/>
      <sheetName val="[form-pm.xls]____________L__938"/>
      <sheetName val="[form-pm.xls]____________L__939"/>
      <sheetName val="[form-pm.xls]____________L__940"/>
      <sheetName val="[form-pm.xls]____________L__941"/>
      <sheetName val="[form-pm.xls]____________L__942"/>
      <sheetName val="[form-pm.xls]____________L__943"/>
      <sheetName val="[form-pm.xls]____________L__944"/>
      <sheetName val="[form-pm.xls]____________L__945"/>
      <sheetName val="[form-pm.xls]____________L__946"/>
      <sheetName val="[form-pm.xls]____________L__947"/>
      <sheetName val="[form-pm.xls]____________L__948"/>
      <sheetName val="[form-pm.xls]____________L__949"/>
      <sheetName val="[form-pm.xls]____________L__950"/>
      <sheetName val="[form-pm.xls]____________L__951"/>
      <sheetName val="[form-pm.xls]____________L__952"/>
      <sheetName val="[form-pm.xls]____________L__953"/>
      <sheetName val="[form-pm.xls]____________L__954"/>
      <sheetName val="[form-pm.xls]____________L__955"/>
      <sheetName val="[form-pm.xls]____________L__956"/>
      <sheetName val="[form-pm.xls]____________L__957"/>
      <sheetName val="[form-pm.xls]____________L__958"/>
      <sheetName val="[form-pm.xls]____________L__959"/>
      <sheetName val="[form-pm.xls]____________L__960"/>
      <sheetName val="[form-pm.xls]____________L__961"/>
      <sheetName val="[form-pm.xls]____________L__962"/>
      <sheetName val="[form-pm.xls]____________L__963"/>
      <sheetName val="[form-pm.xls]____________L__964"/>
      <sheetName val="[form-pm.xls]____________L__965"/>
      <sheetName val="[form-pm.xls]____________L__966"/>
      <sheetName val="[form-pm.xls]____________L__967"/>
      <sheetName val="[form-pm.xls]____________L__968"/>
      <sheetName val="[form-pm.xls]____________L__969"/>
      <sheetName val="[form-pm.xls]____________L__970"/>
      <sheetName val="[form-pm.xls]____________L__971"/>
      <sheetName val="[form-pm.xls]____________L__972"/>
      <sheetName val="[form-pm.xls]____________L__973"/>
      <sheetName val="[form-pm.xls]____________L__974"/>
      <sheetName val="[form-pm.xls]____________L__975"/>
      <sheetName val="[form-pm.xls]____________L__976"/>
      <sheetName val="[form-pm.xls]____________L__977"/>
      <sheetName val="[form-pm.xls]____________L__978"/>
      <sheetName val="[form-pm.xls]____________L__979"/>
      <sheetName val="[form-pm.xls]____________L__980"/>
      <sheetName val="[form-pm.xls]____________L__981"/>
      <sheetName val="[form-pm.xls]____________L__982"/>
      <sheetName val="[form-pm.xls]____________L__983"/>
      <sheetName val="[form-pm.xls]____________L__984"/>
      <sheetName val="[form-pm.xls]____________L__985"/>
      <sheetName val="[form-pm.xls]____________L__986"/>
      <sheetName val="[form-pm.xls]____________L__987"/>
      <sheetName val="[form-pm.xls]____________L__988"/>
      <sheetName val="[form-pm.xls]____________L__989"/>
      <sheetName val="[form-pm.xls]____________L__990"/>
      <sheetName val="[form-pm.xls]____________L__991"/>
      <sheetName val="[form-pm.xls]____________L__992"/>
      <sheetName val="[form-pm.xls]____________L__993"/>
      <sheetName val="[form-pm.xls]____________L__994"/>
      <sheetName val="[form-pm.xls]____________L__995"/>
      <sheetName val="[form-pm.xls]____________L__996"/>
      <sheetName val="[form-pm.xls]____________L__997"/>
      <sheetName val="[form-pm.xls]____________L__998"/>
      <sheetName val="[form-pm.xls]____________L__999"/>
      <sheetName val="[form-pm.xls]____________L_1000"/>
      <sheetName val="[form-pm.xls]____________L_1001"/>
      <sheetName val="[form-pm.xls]____________L_1002"/>
      <sheetName val="[form-pm.xls]____________L_1011"/>
      <sheetName val="[form-pm.xls]____________L_1012"/>
      <sheetName val="[form-pm.xls]____________L_1013"/>
      <sheetName val="[form-pm.xls]____________L_1014"/>
      <sheetName val="[form-pm.xls]____________L_1015"/>
      <sheetName val="[form-pm.xls]____________L_1016"/>
      <sheetName val="[form-pm.xls]____________L_1017"/>
      <sheetName val="[form-pm.xls]____________L_1018"/>
      <sheetName val="[form-pm.xls]____________L_1003"/>
      <sheetName val="[form-pm.xls]____________L_1004"/>
      <sheetName val="[form-pm.xls]____________L_1005"/>
      <sheetName val="[form-pm.xls]____________L_1006"/>
      <sheetName val="[form-pm.xls]____________L_1007"/>
      <sheetName val="[form-pm.xls]____________L_1008"/>
      <sheetName val="[form-pm.xls]____________L_1009"/>
      <sheetName val="[form-pm.xls]____________L_1010"/>
      <sheetName val="[form-pm.xls]____________L_1019"/>
      <sheetName val="[form-pm.xls]____________L_1020"/>
      <sheetName val="[form-pm.xls]____________L_1021"/>
      <sheetName val="[form-pm.xls]____________L_1022"/>
      <sheetName val="[form-pm.xls]____________L_1023"/>
      <sheetName val="[form-pm.xls]____________L_1024"/>
      <sheetName val="[form-pm.xls]____________L_1025"/>
      <sheetName val="[form-pm.xls]____________L_1026"/>
      <sheetName val="[form-pm.xls]____________L_1027"/>
      <sheetName val="[form-pm.xls]____________L_1028"/>
      <sheetName val="[form-pm.xls]____________L_1029"/>
      <sheetName val="[form-pm.xls]____________L_1030"/>
      <sheetName val="[form-pm.xls]____________L_1031"/>
      <sheetName val="[form-pm.xls]____________L_1032"/>
      <sheetName val="[form-pm.xls]____________L_1033"/>
      <sheetName val="[form-pm.xls]____________L_1034"/>
      <sheetName val="[form-pm.xls]____________L_1035"/>
      <sheetName val="[form-pm.xls]____________L_1036"/>
      <sheetName val="[form-pm.xls]____________L_1037"/>
      <sheetName val="[form-pm.xls]____________L_1038"/>
      <sheetName val="[form-pm.xls]____________L_1039"/>
      <sheetName val="[form-pm.xls]____________L_1040"/>
      <sheetName val="[form-pm.xls]____________L_1041"/>
      <sheetName val="[form-pm.xls]____________L_1042"/>
      <sheetName val="[form-pm.xls]____________L_1043"/>
      <sheetName val="[form-pm.xls]____________L_1044"/>
      <sheetName val="[form-pm.xls]____________L_1045"/>
      <sheetName val="[form-pm.xls]____________L_1046"/>
      <sheetName val="[form-pm.xls]____________L_1047"/>
      <sheetName val="[form-pm.xls]____________L_1048"/>
      <sheetName val="[form-pm.xls]____________L_1049"/>
      <sheetName val="[form-pm.xls]____________L_1050"/>
      <sheetName val="[form-pm.xls]____________L_1051"/>
      <sheetName val="[form-pm.xls]____________L_1052"/>
      <sheetName val="[form-pm.xls]____________L_1053"/>
      <sheetName val="[form-pm.xls]____________L_1054"/>
      <sheetName val="[form-pm.xls]____________L_1055"/>
      <sheetName val="[form-pm.xls]____________L_1056"/>
      <sheetName val="[form-pm.xls]____________L_1057"/>
      <sheetName val="[form-pm.xls]____________L_1058"/>
      <sheetName val="[form-pm.xls]____________L_1059"/>
      <sheetName val="[form-pm.xls]____________L_1060"/>
      <sheetName val="[form-pm.xls]____________L_1061"/>
      <sheetName val="[form-pm.xls]____________L_1062"/>
      <sheetName val="[form-pm.xls]____________L_1063"/>
      <sheetName val="[form-pm.xls]____________L_1064"/>
      <sheetName val="[form-pm.xls]____________L_1065"/>
      <sheetName val="[form-pm.xls]____________L_1066"/>
      <sheetName val="[form-pm.xls]____________L_1067"/>
      <sheetName val="[form-pm.xls]____________L_1068"/>
      <sheetName val="[form-pm.xls]____________L_1069"/>
      <sheetName val="[form-pm.xls]____________L_1070"/>
      <sheetName val="[form-pm.xls]____________L_1071"/>
      <sheetName val="[form-pm.xls]____________L_1072"/>
      <sheetName val="[form-pm.xls]____________L_1073"/>
      <sheetName val="[form-pm.xls]____________L_1074"/>
      <sheetName val="[form-pm.xls]____________L_1075"/>
      <sheetName val="[form-pm.xls]____________L_1076"/>
      <sheetName val="[form-pm.xls]____________L_1077"/>
      <sheetName val="[form-pm.xls]____________L_1078"/>
      <sheetName val="[form-pm.xls]____________L_1079"/>
      <sheetName val="[form-pm.xls]____________L_1080"/>
      <sheetName val="[form-pm.xls]____________L_1081"/>
      <sheetName val="[form-pm.xls]____________L_1082"/>
      <sheetName val="[form-pm.xls]____________L_1083"/>
      <sheetName val="[form-pm.xls]____________L_1084"/>
      <sheetName val="[form-pm.xls]____________L_1085"/>
      <sheetName val="[form-pm.xls]____________L_1086"/>
      <sheetName val="[form-pm.xls]____________L_1087"/>
      <sheetName val="[form-pm.xls]____________L_1088"/>
      <sheetName val="[form-pm.xls]____________L_1089"/>
      <sheetName val="[form-pm.xls]____________L_1090"/>
      <sheetName val="[form-pm.xls]____________L_1091"/>
      <sheetName val="[form-pm.xls]____________L_1092"/>
      <sheetName val="[form-pm.xls]____________L_1093"/>
      <sheetName val="[form-pm.xls]____________L_1094"/>
      <sheetName val="[form-pm.xls]____________L_1095"/>
      <sheetName val="[form-pm.xls]____________L_1096"/>
      <sheetName val="[form-pm.xls]____________L_1097"/>
      <sheetName val="[form-pm.xls]____________L_1098"/>
      <sheetName val="[form-pm.xls]____________L_1099"/>
      <sheetName val="[form-pm.xls]____________L_1100"/>
      <sheetName val="[form-pm.xls]____________L_1101"/>
      <sheetName val="[form-pm.xls]____________L_1102"/>
      <sheetName val="[form-pm.xls]____________L_1103"/>
      <sheetName val="[form-pm.xls]____________L_1104"/>
      <sheetName val="[form-pm.xls]____________L_1105"/>
      <sheetName val="[form-pm.xls]____________L_1106"/>
      <sheetName val="[form-pm.xls]____________L_1107"/>
      <sheetName val="[form-pm.xls]____________L_1108"/>
      <sheetName val="[form-pm.xls]____________L_1109"/>
      <sheetName val="[form-pm.xls]____________L_1110"/>
      <sheetName val="[form-pm.xls]____________L_1111"/>
      <sheetName val="[form-pm.xls]____________L_1112"/>
      <sheetName val="[form-pm.xls]____________L_1113"/>
      <sheetName val="[form-pm.xls]____________L_1114"/>
      <sheetName val="[form-pm.xls]____________L_1115"/>
      <sheetName val="[form-pm.xls]____________L_1116"/>
      <sheetName val="[form-pm.xls]____________L_1117"/>
      <sheetName val="[form-pm.xls]____________L_1118"/>
      <sheetName val="[form-pm.xls]____________L_1119"/>
      <sheetName val="[form-pm.xls]____________L_1120"/>
      <sheetName val="[form-pm.xls]____________L_1121"/>
      <sheetName val="[form-pm.xls]____________L_1122"/>
      <sheetName val="[form-pm.xls]____________L_1139"/>
      <sheetName val="[form-pm.xls]____________L_1140"/>
      <sheetName val="[form-pm.xls]____________L_1141"/>
      <sheetName val="[form-pm.xls]____________L_1142"/>
      <sheetName val="[form-pm.xls]____________L_1143"/>
      <sheetName val="[form-pm.xls]____________L_1144"/>
      <sheetName val="[form-pm.xls]____________L_1145"/>
      <sheetName val="[form-pm.xls]____________L_1146"/>
      <sheetName val="[form-pm.xls]____________L_1123"/>
      <sheetName val="[form-pm.xls]____________L_1124"/>
      <sheetName val="[form-pm.xls]____________L_1125"/>
      <sheetName val="[form-pm.xls]____________L_1126"/>
      <sheetName val="[form-pm.xls]____________L_1127"/>
      <sheetName val="[form-pm.xls]____________L_1128"/>
      <sheetName val="[form-pm.xls]____________L_1129"/>
      <sheetName val="[form-pm.xls]____________L_1130"/>
      <sheetName val="[form-pm.xls]____________L_1131"/>
      <sheetName val="[form-pm.xls]____________L_1132"/>
      <sheetName val="[form-pm.xls]____________L_1133"/>
      <sheetName val="[form-pm.xls]____________L_1134"/>
      <sheetName val="[form-pm.xls]____________L_1135"/>
      <sheetName val="[form-pm.xls]____________L_1136"/>
      <sheetName val="[form-pm.xls]____________L_1137"/>
      <sheetName val="[form-pm.xls]____________L_1138"/>
      <sheetName val="[form-pm.xls]____________L_1147"/>
      <sheetName val="[form-pm.xls]____________L_1148"/>
      <sheetName val="[form-pm.xls]____________L_1149"/>
      <sheetName val="[form-pm.xls]____________L_1150"/>
      <sheetName val="[form-pm.xls]____________L_1151"/>
      <sheetName val="[form-pm.xls]____________L_1152"/>
      <sheetName val="[form-pm.xls]____________L_1153"/>
      <sheetName val="[form-pm.xls]____________L_1154"/>
      <sheetName val="[form-pm.xls]____________L_1155"/>
      <sheetName val="[form-pm.xls]____________L_1156"/>
      <sheetName val="[form-pm.xls]____________L_1157"/>
      <sheetName val="[form-pm.xls]____________L_1158"/>
      <sheetName val="[form-pm.xls]____________L_1159"/>
      <sheetName val="[form-pm.xls]____________L_1160"/>
      <sheetName val="[form-pm.xls]____________L_1161"/>
      <sheetName val="[form-pm.xls]____________L_1162"/>
      <sheetName val="[form-pm.xls]____________L_1163"/>
      <sheetName val="[form-pm.xls]____________L_1164"/>
      <sheetName val="[form-pm.xls]____________L_1165"/>
      <sheetName val="[form-pm.xls]____________L_1166"/>
      <sheetName val="[form-pm.xls]____________L_1167"/>
      <sheetName val="[form-pm.xls]____________L_1168"/>
      <sheetName val="[form-pm.xls]____________L_1169"/>
      <sheetName val="[form-pm.xls]____________L_1170"/>
      <sheetName val="[form-pm.xls]____________L_1171"/>
      <sheetName val="[form-pm.xls]____________L_1172"/>
      <sheetName val="[form-pm.xls]____________L_1173"/>
      <sheetName val="[form-pm.xls]____________L_1174"/>
      <sheetName val="[form-pm.xls]____________L_1175"/>
      <sheetName val="[form-pm.xls]____________L_1176"/>
      <sheetName val="[form-pm.xls]____________L_1177"/>
      <sheetName val="[form-pm.xls]____________L_1178"/>
      <sheetName val="[form-pm.xls]____________L_1179"/>
      <sheetName val="[form-pm.xls]____________L_1180"/>
      <sheetName val="[form-pm.xls]____________L_1181"/>
      <sheetName val="[form-pm.xls]____________L_1182"/>
      <sheetName val="[form-pm.xls]____________L_1183"/>
      <sheetName val="[form-pm.xls]____________L_1184"/>
      <sheetName val="[form-pm.xls]____________L_1185"/>
      <sheetName val="[form-pm.xls]____________L_1186"/>
      <sheetName val="[form-pm.xls]____________L_1187"/>
      <sheetName val="[form-pm.xls]____________L_1196"/>
      <sheetName val="[form-pm.xls]____________L_1197"/>
      <sheetName val="[form-pm.xls]____________L_1198"/>
      <sheetName val="[form-pm.xls]____________L_1199"/>
      <sheetName val="[form-pm.xls]____________L_1200"/>
      <sheetName val="[form-pm.xls]____________L_1201"/>
      <sheetName val="[form-pm.xls]____________L_1202"/>
      <sheetName val="[form-pm.xls]____________L_1203"/>
      <sheetName val="[form-pm.xls]____________L_1204"/>
      <sheetName val="[form-pm.xls]____________L_1205"/>
      <sheetName val="[form-pm.xls]____________L_1206"/>
      <sheetName val="[form-pm.xls]____________L_1207"/>
      <sheetName val="[form-pm.xls][form-pm.xls]__321"/>
      <sheetName val="[form-pm.xls]____________L_1208"/>
      <sheetName val="[form-pm.xls]____________L_1209"/>
      <sheetName val="[form-pm.xls]____________L_1210"/>
      <sheetName val="[form-pm.xls]____________L_1211"/>
      <sheetName val="[form-pm.xls][form-pm.xls]__318"/>
      <sheetName val="[form-pm.xls][form-pm.xls]__315"/>
      <sheetName val="[form-pm.xls][form-pm.xls]__316"/>
      <sheetName val="[form-pm.xls][form-pm.xls]__317"/>
      <sheetName val="[form-pm.xls][form-pm.xls]__319"/>
      <sheetName val="[form-pm.xls][form-pm.xls]__320"/>
      <sheetName val="[form-pm.xls][form-pm.xls]__322"/>
      <sheetName val="[form-pm.xls]____________L_1228"/>
      <sheetName val="[form-pm.xls]____________L_1229"/>
      <sheetName val="[form-pm.xls]____________L_1230"/>
      <sheetName val="[form-pm.xls]____________L_1231"/>
      <sheetName val="[form-pm.xls][form-pm.xls]__323"/>
      <sheetName val="[form-pm.xls]____________L_1232"/>
      <sheetName val="[form-pm.xls]____________L_1233"/>
      <sheetName val="[form-pm.xls]____________L_1234"/>
      <sheetName val="[form-pm.xls]____________L_1235"/>
      <sheetName val="[form-pm.xls]____________L_1212"/>
      <sheetName val="[form-pm.xls]____________L_1213"/>
      <sheetName val="[form-pm.xls]____________L_1214"/>
      <sheetName val="[form-pm.xls]____________L_1215"/>
      <sheetName val="[form-pm.xls]____________L_1216"/>
      <sheetName val="[form-pm.xls]____________L_1217"/>
      <sheetName val="[form-pm.xls]____________L_1218"/>
      <sheetName val="[form-pm.xls]____________L_1219"/>
      <sheetName val="[form-pm.xls]____________L_1220"/>
      <sheetName val="[form-pm.xls]____________L_1221"/>
      <sheetName val="[form-pm.xls]____________L_1222"/>
      <sheetName val="[form-pm.xls]____________L_1223"/>
      <sheetName val="[form-pm.xls]____________L_1224"/>
      <sheetName val="[form-pm.xls]____________L_1225"/>
      <sheetName val="[form-pm.xls]____________L_1226"/>
      <sheetName val="[form-pm.xls]____________L_1227"/>
      <sheetName val="[form-pm.xls]____________L_1236"/>
      <sheetName val="[form-pm.xls]____________L_1237"/>
      <sheetName val="[form-pm.xls]____________L_1238"/>
      <sheetName val="[form-pm.xls]____________L_1239"/>
      <sheetName val="[form-pm.xls][form-pm.xls]__324"/>
      <sheetName val="[form-pm.xls]____________L_1240"/>
      <sheetName val="[form-pm.xls]____________L_1241"/>
      <sheetName val="[form-pm.xls]____________L_1242"/>
      <sheetName val="[form-pm.xls]____________L_1243"/>
      <sheetName val="[form-pm.xls][form-pm.xls]__351"/>
      <sheetName val="[form-pm.xls]____________L_1420"/>
      <sheetName val="[form-pm.xls]____________L_1421"/>
      <sheetName val="[form-pm.xls]____________L_1422"/>
      <sheetName val="[form-pm.xls]____________L_1423"/>
      <sheetName val="[form-pm.xls]____________L_1424"/>
      <sheetName val="[form-pm.xls]____________L_1425"/>
      <sheetName val="[form-pm.xls][form-pm.xls]__352"/>
      <sheetName val="[form-pm.xls]____________L_1426"/>
      <sheetName val="[form-pm.xls]____________L_1427"/>
      <sheetName val="[form-pm.xls][form-pm.xls]__327"/>
      <sheetName val="[form-pm.xls]____________L_1252"/>
      <sheetName val="[form-pm.xls]____________L_1253"/>
      <sheetName val="[form-pm.xls]____________L_1254"/>
      <sheetName val="[form-pm.xls]____________L_1255"/>
      <sheetName val="[form-pm.xls]____________L_1256"/>
      <sheetName val="[form-pm.xls]____________L_1257"/>
      <sheetName val="[form-pm.xls][form-pm.xls]__328"/>
      <sheetName val="[form-pm.xls]____________L_1258"/>
      <sheetName val="[form-pm.xls]____________L_1259"/>
      <sheetName val="[form-pm.xls][form-pm.xls]__325"/>
      <sheetName val="[form-pm.xls]____________L_1244"/>
      <sheetName val="[form-pm.xls]____________L_1245"/>
      <sheetName val="[form-pm.xls]____________L_1246"/>
      <sheetName val="[form-pm.xls]____________L_1247"/>
      <sheetName val="[form-pm.xls]____________L_1248"/>
      <sheetName val="[form-pm.xls]____________L_1249"/>
      <sheetName val="[form-pm.xls][form-pm.xls]__326"/>
      <sheetName val="[form-pm.xls]____________L_1250"/>
      <sheetName val="[form-pm.xls]____________L_1251"/>
      <sheetName val="[form-pm.xls]____________L_1260"/>
      <sheetName val="[form-pm.xls]____________L_1261"/>
      <sheetName val="[form-pm.xls]____________L_1262"/>
      <sheetName val="[form-pm.xls]____________L_1263"/>
      <sheetName val="[form-pm.xls]____________L_1264"/>
      <sheetName val="[form-pm.xls]____________L_1265"/>
      <sheetName val="[form-pm.xls]____________L_1266"/>
      <sheetName val="[form-pm.xls]____________L_1267"/>
      <sheetName val="[form-pm.xls][form-pm.xls]__329"/>
      <sheetName val="[form-pm.xls]____________L_1268"/>
      <sheetName val="[form-pm.xls]____________L_1269"/>
      <sheetName val="[form-pm.xls]____________L_1270"/>
      <sheetName val="[form-pm.xls]____________L_1271"/>
      <sheetName val="[form-pm.xls]____________L_1272"/>
      <sheetName val="[form-pm.xls]____________L_1273"/>
      <sheetName val="[form-pm.xls][form-pm.xls]__333"/>
      <sheetName val="[form-pm.xls]____________L_1274"/>
      <sheetName val="[form-pm.xls]____________L_1275"/>
      <sheetName val="[form-pm.xls]____________L_1300"/>
      <sheetName val="[form-pm.xls]____________L_1301"/>
      <sheetName val="[form-pm.xls]____________L_1302"/>
      <sheetName val="[form-pm.xls]____________L_1303"/>
      <sheetName val="[form-pm.xls]____________L_1304"/>
      <sheetName val="[form-pm.xls]____________L_1305"/>
      <sheetName val="[form-pm.xls][form-pm.xls]__335"/>
      <sheetName val="[form-pm.xls]____________L_1306"/>
      <sheetName val="[form-pm.xls]____________L_1307"/>
      <sheetName val="[form-pm.xls][form-pm.xls]__330"/>
      <sheetName val="[form-pm.xls]____________L_1276"/>
      <sheetName val="[form-pm.xls]____________L_1277"/>
      <sheetName val="[form-pm.xls]____________L_1278"/>
      <sheetName val="[form-pm.xls]____________L_1279"/>
      <sheetName val="[form-pm.xls]____________L_1280"/>
      <sheetName val="[form-pm.xls]____________L_1281"/>
      <sheetName val="[form-pm.xls]____________L_1282"/>
      <sheetName val="[form-pm.xls]____________L_1283"/>
      <sheetName val="[form-pm.xls][form-pm.xls]__331"/>
      <sheetName val="[form-pm.xls]____________L_1284"/>
      <sheetName val="[form-pm.xls]____________L_1285"/>
      <sheetName val="[form-pm.xls]____________L_1286"/>
      <sheetName val="[form-pm.xls]____________L_1287"/>
      <sheetName val="[form-pm.xls]____________L_1288"/>
      <sheetName val="[form-pm.xls]____________L_1289"/>
      <sheetName val="[form-pm.xls]____________L_1290"/>
      <sheetName val="[form-pm.xls]____________L_1291"/>
      <sheetName val="[form-pm.xls][form-pm.xls]__332"/>
      <sheetName val="[form-pm.xls]____________L_1292"/>
      <sheetName val="[form-pm.xls]____________L_1293"/>
      <sheetName val="[form-pm.xls]____________L_1294"/>
      <sheetName val="[form-pm.xls]____________L_1295"/>
      <sheetName val="[form-pm.xls]____________L_1296"/>
      <sheetName val="[form-pm.xls]____________L_1297"/>
      <sheetName val="[form-pm.xls]____________L_1298"/>
      <sheetName val="[form-pm.xls]____________L_1299"/>
      <sheetName val="[form-pm.xls]____________L_1316"/>
      <sheetName val="[form-pm.xls]____________L_1317"/>
      <sheetName val="[form-pm.xls]____________L_1318"/>
      <sheetName val="[form-pm.xls]____________L_1319"/>
      <sheetName val="[form-pm.xls]____________L_1320"/>
      <sheetName val="[form-pm.xls]____________L_1321"/>
      <sheetName val="[form-pm.xls]____________L_1322"/>
      <sheetName val="[form-pm.xls]____________L_1323"/>
      <sheetName val="[form-pm.xls][form-pm.xls]__334"/>
      <sheetName val="[form-pm.xls]____________L_1308"/>
      <sheetName val="[form-pm.xls]____________L_1309"/>
      <sheetName val="[form-pm.xls]____________L_1310"/>
      <sheetName val="[form-pm.xls]____________L_1311"/>
      <sheetName val="[form-pm.xls]____________L_1312"/>
      <sheetName val="[form-pm.xls]____________L_1313"/>
      <sheetName val="[form-pm.xls]____________L_1314"/>
      <sheetName val="[form-pm.xls]____________L_1315"/>
      <sheetName val="[form-pm.xls][form-pm.xls]__339"/>
      <sheetName val="[form-pm.xls]____________L_1324"/>
      <sheetName val="[form-pm.xls]____________L_1325"/>
      <sheetName val="[form-pm.xls]____________L_1326"/>
      <sheetName val="[form-pm.xls]____________L_1327"/>
      <sheetName val="[form-pm.xls]____________L_1328"/>
      <sheetName val="[form-pm.xls]____________L_1329"/>
      <sheetName val="[form-pm.xls][form-pm.xls]__342"/>
      <sheetName val="[form-pm.xls]____________L_1330"/>
      <sheetName val="[form-pm.xls]____________L_1331"/>
      <sheetName val="[form-pm.xls][form-pm.xls]__336"/>
      <sheetName val="[form-pm.xls][form-pm.xls]__337"/>
      <sheetName val="[form-pm.xls][form-pm.xls]__338"/>
      <sheetName val="[form-pm.xls][form-pm.xls]__341"/>
      <sheetName val="[form-pm.xls]____________L_1340"/>
      <sheetName val="[form-pm.xls]____________L_1341"/>
      <sheetName val="[form-pm.xls]____________L_1342"/>
      <sheetName val="[form-pm.xls]____________L_1343"/>
      <sheetName val="[form-pm.xls]____________L_1344"/>
      <sheetName val="[form-pm.xls]____________L_1345"/>
      <sheetName val="[form-pm.xls]____________L_1346"/>
      <sheetName val="[form-pm.xls]____________L_1347"/>
      <sheetName val="[form-pm.xls][form-pm.xls]__340"/>
      <sheetName val="[form-pm.xls]____________L_1332"/>
      <sheetName val="[form-pm.xls]____________L_1333"/>
      <sheetName val="[form-pm.xls]____________L_1334"/>
      <sheetName val="[form-pm.xls]____________L_1335"/>
      <sheetName val="[form-pm.xls]____________L_1336"/>
      <sheetName val="[form-pm.xls]____________L_1337"/>
      <sheetName val="[form-pm.xls]____________L_1338"/>
      <sheetName val="[form-pm.xls]____________L_1339"/>
      <sheetName val="[form-pm.xls]____________L_1348"/>
      <sheetName val="[form-pm.xls]____________L_1349"/>
      <sheetName val="[form-pm.xls]____________L_1350"/>
      <sheetName val="[form-pm.xls]____________L_1351"/>
      <sheetName val="[form-pm.xls]____________L_1352"/>
      <sheetName val="[form-pm.xls]____________L_1353"/>
      <sheetName val="[form-pm.xls]____________L_1354"/>
      <sheetName val="[form-pm.xls]____________L_1355"/>
      <sheetName val="[form-pm.xls][form-pm.xls]__347"/>
      <sheetName val="[form-pm.xls]____________L_1388"/>
      <sheetName val="[form-pm.xls]____________L_1389"/>
      <sheetName val="[form-pm.xls]____________L_1390"/>
      <sheetName val="[form-pm.xls]____________L_1391"/>
      <sheetName val="[form-pm.xls]____________L_1392"/>
      <sheetName val="[form-pm.xls]____________L_1393"/>
      <sheetName val="[form-pm.xls]____________L_1394"/>
      <sheetName val="[form-pm.xls]____________L_1395"/>
      <sheetName val="[form-pm.xls][form-pm.xls]__343"/>
      <sheetName val="[form-pm.xls]____________L_1356"/>
      <sheetName val="[form-pm.xls]____________L_1357"/>
      <sheetName val="[form-pm.xls]____________L_1358"/>
      <sheetName val="[form-pm.xls]____________L_1359"/>
      <sheetName val="[form-pm.xls]____________L_1360"/>
      <sheetName val="[form-pm.xls]____________L_1361"/>
      <sheetName val="[form-pm.xls]____________L_1362"/>
      <sheetName val="[form-pm.xls]____________L_1363"/>
      <sheetName val="[form-pm.xls][form-pm.xls]__344"/>
      <sheetName val="[form-pm.xls]____________L_1364"/>
      <sheetName val="[form-pm.xls]____________L_1365"/>
      <sheetName val="[form-pm.xls]____________L_1366"/>
      <sheetName val="[form-pm.xls]____________L_1367"/>
      <sheetName val="[form-pm.xls]____________L_1368"/>
      <sheetName val="[form-pm.xls]____________L_1369"/>
      <sheetName val="[form-pm.xls]____________L_1370"/>
      <sheetName val="[form-pm.xls]____________L_1371"/>
      <sheetName val="[form-pm.xls][form-pm.xls]__345"/>
      <sheetName val="[form-pm.xls]____________L_1372"/>
      <sheetName val="[form-pm.xls]____________L_1373"/>
      <sheetName val="[form-pm.xls]____________L_1374"/>
      <sheetName val="[form-pm.xls]____________L_1375"/>
      <sheetName val="[form-pm.xls]____________L_1376"/>
      <sheetName val="[form-pm.xls]____________L_1377"/>
      <sheetName val="[form-pm.xls]____________L_1378"/>
      <sheetName val="[form-pm.xls]____________L_1379"/>
      <sheetName val="[form-pm.xls][form-pm.xls]__346"/>
      <sheetName val="[form-pm.xls]____________L_1380"/>
      <sheetName val="[form-pm.xls]____________L_1381"/>
      <sheetName val="[form-pm.xls]____________L_1382"/>
      <sheetName val="[form-pm.xls]____________L_1383"/>
      <sheetName val="[form-pm.xls]____________L_1384"/>
      <sheetName val="[form-pm.xls]____________L_1385"/>
      <sheetName val="[form-pm.xls]____________L_1386"/>
      <sheetName val="[form-pm.xls]____________L_1387"/>
      <sheetName val="[form-pm.xls][form-pm.xls]__348"/>
      <sheetName val="[form-pm.xls]____________L_1396"/>
      <sheetName val="[form-pm.xls]____________L_1397"/>
      <sheetName val="[form-pm.xls]____________L_1398"/>
      <sheetName val="[form-pm.xls]____________L_1399"/>
      <sheetName val="[form-pm.xls]____________L_1400"/>
      <sheetName val="[form-pm.xls]____________L_1401"/>
      <sheetName val="[form-pm.xls]____________L_1402"/>
      <sheetName val="[form-pm.xls]____________L_1403"/>
      <sheetName val="[form-pm.xls][form-pm.xls]__349"/>
      <sheetName val="[form-pm.xls]____________L_1404"/>
      <sheetName val="[form-pm.xls]____________L_1405"/>
      <sheetName val="[form-pm.xls]____________L_1406"/>
      <sheetName val="[form-pm.xls]____________L_1407"/>
      <sheetName val="[form-pm.xls]____________L_1408"/>
      <sheetName val="[form-pm.xls]____________L_1409"/>
      <sheetName val="[form-pm.xls]____________L_1410"/>
      <sheetName val="[form-pm.xls]____________L_1411"/>
      <sheetName val="[form-pm.xls][form-pm.xls]__350"/>
      <sheetName val="[form-pm.xls]____________L_1412"/>
      <sheetName val="[form-pm.xls]____________L_1413"/>
      <sheetName val="[form-pm.xls]____________L_1414"/>
      <sheetName val="[form-pm.xls]____________L_1415"/>
      <sheetName val="[form-pm.xls]____________L_1416"/>
      <sheetName val="[form-pm.xls]____________L_1417"/>
      <sheetName val="[form-pm.xls]____________L_1418"/>
      <sheetName val="[form-pm.xls]____________L_1419"/>
      <sheetName val="[form-pm.xls]____________L_1428"/>
      <sheetName val="[form-pm.xls]____________L_1429"/>
      <sheetName val="[form-pm.xls]____________L_1430"/>
      <sheetName val="[form-pm.xls]____________L_1431"/>
      <sheetName val="[form-pm.xls][form-pm.xls]__354"/>
      <sheetName val="[form-pm.xls]____________L_1432"/>
      <sheetName val="[form-pm.xls]____________L_1433"/>
      <sheetName val="[form-pm.xls]____________L_1434"/>
      <sheetName val="[form-pm.xls]____________L_1435"/>
      <sheetName val="[form-pm.xls][form-pm.xls]__353"/>
      <sheetName val="[form-pm.xls][form-pm.xls]__358"/>
      <sheetName val="[form-pm.xls]____________L_1452"/>
      <sheetName val="[form-pm.xls]____________L_1453"/>
      <sheetName val="[form-pm.xls]____________L_1454"/>
      <sheetName val="[form-pm.xls]____________L_1455"/>
      <sheetName val="[form-pm.xls][form-pm.xls]__359"/>
      <sheetName val="[form-pm.xls]____________L_1456"/>
      <sheetName val="[form-pm.xls]____________L_1457"/>
      <sheetName val="[form-pm.xls]____________L_1458"/>
      <sheetName val="[form-pm.xls]____________L_1459"/>
      <sheetName val="[form-pm.xls][form-pm.xls]__355"/>
      <sheetName val="[form-pm.xls]____________L_1436"/>
      <sheetName val="[form-pm.xls]____________L_1437"/>
      <sheetName val="[form-pm.xls]____________L_1438"/>
      <sheetName val="[form-pm.xls]____________L_1439"/>
      <sheetName val="[form-pm.xls][form-pm.xls]__356"/>
      <sheetName val="[form-pm.xls]____________L_1440"/>
      <sheetName val="[form-pm.xls]____________L_1441"/>
      <sheetName val="[form-pm.xls]____________L_1442"/>
      <sheetName val="[form-pm.xls]____________L_1443"/>
      <sheetName val="[form-pm.xls][form-pm.xls]__357"/>
      <sheetName val="[form-pm.xls]____________L_1444"/>
      <sheetName val="[form-pm.xls]____________L_1445"/>
      <sheetName val="[form-pm.xls]____________L_1446"/>
      <sheetName val="[form-pm.xls]____________L_1447"/>
      <sheetName val="[form-pm.xls]____________L_1448"/>
      <sheetName val="[form-pm.xls]____________L_1449"/>
      <sheetName val="[form-pm.xls]____________L_1450"/>
      <sheetName val="[form-pm.xls]____________L_1451"/>
      <sheetName val="[form-pm.xls]____________L_1460"/>
      <sheetName val="[form-pm.xls]____________L_1461"/>
      <sheetName val="[form-pm.xls]____________L_1462"/>
      <sheetName val="[form-pm.xls]____________L_1463"/>
      <sheetName val="[form-pm.xls][form-pm.xls]__360"/>
      <sheetName val="[form-pm.xls]____________L_1464"/>
      <sheetName val="[form-pm.xls]____________L_1465"/>
      <sheetName val="[form-pm.xls]____________L_1466"/>
      <sheetName val="[form-pm.xls]____________L_1467"/>
      <sheetName val="[form-pm.xls][form-pm.xls]__361"/>
      <sheetName val="[form-pm.xls]____________L_1468"/>
      <sheetName val="[form-pm.xls]____________L_1469"/>
      <sheetName val="[form-pm.xls]____________L_1470"/>
      <sheetName val="[form-pm.xls]____________L_1471"/>
      <sheetName val="[form-pm.xls][form-pm.xls]__363"/>
      <sheetName val="[form-pm.xls]____________L_1472"/>
      <sheetName val="[form-pm.xls]____________L_1473"/>
      <sheetName val="[form-pm.xls]____________L_1474"/>
      <sheetName val="[form-pm.xls]____________L_1475"/>
      <sheetName val="[form-pm.xls][form-pm.xls]__362"/>
      <sheetName val="[form-pm.xls][form-pm.xls]__364"/>
      <sheetName val="[form-pm_xls]L[b~"/>
      <sheetName val="[form-pm_xls]???????????L?[b~"/>
      <sheetName val="COGM-Cast_1,2&amp;3"/>
      <sheetName val="STOCK_LIST_don't_use"/>
      <sheetName val="[form-pm_xls]???????????L_x001"/>
      <sheetName val="[form-pm_xls]˜L[b~"/>
      <sheetName val="[form-pm_xls]???????????˜L?[b~"/>
      <sheetName val="[form-pm_xls]???????????˜L_x001"/>
      <sheetName val="[form-pm.xls][form-pm.xls]___64"/>
      <sheetName val="[form-pm.xls][form-pm.xls]˜L__6"/>
      <sheetName val="[form-pm.xls][form-pm.xls]___67"/>
      <sheetName val="[form-pm.xls][form-pm.xls]___65"/>
      <sheetName val="[form-pm.xls][form-pm.xls]___66"/>
      <sheetName val="[form-pm.xls][form-pm.xls]___68"/>
      <sheetName val="[form-pm.xls][form-pm.xls]___71"/>
      <sheetName val="[form-pm.xls][form-pm.xls]___69"/>
      <sheetName val="[form-pm.xls][form-pm.xls]___70"/>
      <sheetName val="[form-pm.xls][form-pm.xls]___72"/>
      <sheetName val="[form-pm.xls][form-pm.xls]__367"/>
      <sheetName val="[form-pm.xls][form-pm.xls]__368"/>
      <sheetName val="[form-pm.xls][form-pm.xls]__365"/>
      <sheetName val="[form-pm.xls][form-pm.xls]__366"/>
      <sheetName val="[form-pm.xls]____________L_1476"/>
      <sheetName val="[form-pm.xls]____________L_1477"/>
      <sheetName val="[form-pm.xls]____________L_1478"/>
      <sheetName val="[form-pm.xls]____________L_1479"/>
      <sheetName val="[form-pm.xls]____________L_1480"/>
      <sheetName val="[form-pm.xls]____________L_1481"/>
      <sheetName val="[form-pm.xls]____________L_1482"/>
      <sheetName val="[form-pm.xls]____________L_1483"/>
      <sheetName val="[form-pm.xls]____________L_1484"/>
      <sheetName val="[form-pm.xls]____________L_1485"/>
      <sheetName val="[form-pm.xls]____________L_1486"/>
      <sheetName val="[form-pm.xls][form-pm.xls]__371"/>
      <sheetName val="[form-pm.xls][form-pm.xls]___74"/>
      <sheetName val="[form-pm.xls][form-pm.xls]__372"/>
      <sheetName val="[form-pm.xls][form-pm.xls]___73"/>
      <sheetName val="[form-pm.xls]____________L_1487"/>
      <sheetName val="[form-pm.xls]____________L_1488"/>
      <sheetName val="[form-pm.xls]____________L_1489"/>
      <sheetName val="[form-pm.xls]____________L_1490"/>
      <sheetName val="[form-pm.xls]____________L_1491"/>
      <sheetName val="[form-pm.xls]____________L_1492"/>
      <sheetName val="[form-pm.xls]____________L_1493"/>
      <sheetName val="[form-pm.xls]____________L_1494"/>
      <sheetName val="[form-pm.xls]____________L_1495"/>
      <sheetName val="[form-pm.xls][form-pm.xls]__369"/>
      <sheetName val="[form-pm.xls]____________L_1496"/>
      <sheetName val="[form-pm.xls][form-pm.xls]__370"/>
      <sheetName val="[form-pm.xls]____________L_1497"/>
      <sheetName val="[form-pm.xls][form-pm.xls]__373"/>
      <sheetName val="[form-pm.xls][form-pm.xls]__374"/>
      <sheetName val="[form-pm.xls]____________L_1498"/>
      <sheetName val="[form-pm.xls]____________L_1499"/>
      <sheetName val="[form-pm.xls]____________L_1500"/>
      <sheetName val="[form-pm.xls]____________L_1501"/>
      <sheetName val="[form-pm.xls]____________L_1502"/>
      <sheetName val="[form-pm.xls]____________L_1503"/>
      <sheetName val="[form-pm.xls][form-pm.xls]__377"/>
      <sheetName val="[form-pm.xls]____________L_1504"/>
      <sheetName val="[form-pm.xls]____________L_1505"/>
      <sheetName val="[form-pm.xls]____________L_1506"/>
      <sheetName val="[form-pm.xls][form-pm.xls]___75"/>
      <sheetName val="[form-pm.xls][form-pm.xls]__378"/>
      <sheetName val="[form-pm.xls]____________L_1507"/>
      <sheetName val="[form-pm.xls][form-pm.xls]__375"/>
      <sheetName val="[form-pm.xls][form-pm.xls]__376"/>
      <sheetName val="[form-pm.xls]____________L_1509"/>
      <sheetName val="[form-pm.xls]____________L_1510"/>
      <sheetName val="[form-pm.xls]____________L_1511"/>
      <sheetName val="[form-pm.xls]____________L_1512"/>
      <sheetName val="[form-pm.xls]____________L_1513"/>
      <sheetName val="[form-pm.xls]____________L_1514"/>
      <sheetName val="[form-pm.xls]____________L_1515"/>
      <sheetName val="[form-pm.xls]____________L_1516"/>
      <sheetName val="[form-pm.xls]____________L_1517"/>
      <sheetName val="[form-pm.xls][form-pm.xls]___77"/>
      <sheetName val="[form-pm.xls]____________L_1518"/>
      <sheetName val="[form-pm.xls]____________L_1519"/>
      <sheetName val="[form-pm.xls][form-pm.xls]___76"/>
      <sheetName val="[form-pm.xls]____________L_1508"/>
      <sheetName val="[form-pm.xls][form-pm.xls]__379"/>
      <sheetName val="[form-pm.xls][form-pm.xls]__380"/>
      <sheetName val="[form-pm.xls][form-pm.xls]__381"/>
      <sheetName val="[form-pm.xls][form-pm.xls]__382"/>
      <sheetName val="[form-pm.xls]____________L_1520"/>
      <sheetName val="[form-pm.xls]____________L_1521"/>
      <sheetName val="[form-pm.xls]____________L_1522"/>
      <sheetName val="[form-pm.xls]____________L_1523"/>
      <sheetName val="[form-pm.xls]____________L_1524"/>
      <sheetName val="[form-pm.xls]____________L_1525"/>
      <sheetName val="[form-pm.xls][form-pm.xls]__385"/>
      <sheetName val="[form-pm.xls]____________L_1526"/>
      <sheetName val="[form-pm.xls]____________L_1527"/>
      <sheetName val="[form-pm.xls]____________L_1528"/>
      <sheetName val="[form-pm.xls][form-pm.xls]___78"/>
      <sheetName val="[form-pm.xls][form-pm.xls]__386"/>
      <sheetName val="[form-pm.xls]____________L_1529"/>
      <sheetName val="[form-pm.xls]____________L_1530"/>
      <sheetName val="[form-pm.xls][form-pm.xls]__383"/>
      <sheetName val="[form-pm.xls][form-pm.xls]__384"/>
      <sheetName val="[form-pm.xls][form-pm.xls]__387"/>
      <sheetName val="[form-pm.xls][form-pm.xls]__388"/>
      <sheetName val="[form-pm.xls]____________L_1531"/>
      <sheetName val="[form-pm.xls]____________L_1532"/>
      <sheetName val="[form-pm.xls]____________L_1533"/>
      <sheetName val="[form-pm.xls]____________L_1534"/>
      <sheetName val="[form-pm.xls]____________L_1535"/>
      <sheetName val="[form-pm.xls]____________L_1536"/>
      <sheetName val="[form-pm.xls][form-pm.xls]__389"/>
      <sheetName val="[form-pm.xls]____________L_1537"/>
      <sheetName val="[form-pm.xls]____________L_1538"/>
      <sheetName val="[form-pm.xls]____________L_1539"/>
      <sheetName val="[form-pm.xls][form-pm.xls]___79"/>
      <sheetName val="[form-pm.xls][form-pm.xls]__390"/>
      <sheetName val="[form-pm.xls]____________L_1540"/>
      <sheetName val="[form-pm.xls]____________L_1541"/>
      <sheetName val="[form-pm.xls][form-pm.xls]__391"/>
      <sheetName val="[form-pm.xls][form-pm.xls]__392"/>
      <sheetName val="[form-pm.xls]____________L_1542"/>
      <sheetName val="[form-pm.xls]____________L_1543"/>
      <sheetName val="[form-pm.xls]____________L_1544"/>
      <sheetName val="[form-pm.xls]____________L_1545"/>
      <sheetName val="[form-pm.xls]____________L_1546"/>
      <sheetName val="[form-pm.xls]____________L_1547"/>
      <sheetName val="[form-pm.xls][form-pm.xls]__395"/>
      <sheetName val="[form-pm.xls]____________L_1548"/>
      <sheetName val="[form-pm.xls]____________L_1549"/>
      <sheetName val="[form-pm.xls]____________L_1550"/>
      <sheetName val="[form-pm.xls][form-pm.xls]__393"/>
      <sheetName val="[form-pm.xls][form-pm.xls]___80"/>
      <sheetName val="[form-pm.xls][form-pm.xls]__396"/>
      <sheetName val="[form-pm.xls]____________L_1551"/>
      <sheetName val="[form-pm.xls][form-pm.xls]__394"/>
      <sheetName val="[form-pm.xls]____________L_1552"/>
      <sheetName val="[form-pm.xls]____________L_1553"/>
      <sheetName val="[form-pm.xls]____________L_1554"/>
      <sheetName val="[form-pm.xls]____________L_1555"/>
      <sheetName val="[form-pm.xls]____________L_1556"/>
      <sheetName val="[form-pm.xls]____________L_1557"/>
      <sheetName val="[form-pm.xls]____________L_1558"/>
      <sheetName val="[form-pm.xls]____________L_1559"/>
      <sheetName val="[form-pm.xls]____________L_1560"/>
      <sheetName val="[form-pm.xls]____________L_1561"/>
      <sheetName val="[form-pm.xls][form-pm.xls]___81"/>
      <sheetName val="[form-pm.xls]____________L_1562"/>
      <sheetName val="[form-pm.xls]____________L_1563"/>
      <sheetName val="[form-pm.xls][form-pm.xls]__403"/>
      <sheetName val="[form-pm.xls][form-pm.xls]__404"/>
      <sheetName val="[form-pm.xls][form-pm.xls]__397"/>
      <sheetName val="[form-pm.xls][form-pm.xls]__398"/>
      <sheetName val="[form-pm.xls]____________L_1575"/>
      <sheetName val="[form-pm.xls]____________L_1576"/>
      <sheetName val="[form-pm.xls]____________L_1577"/>
      <sheetName val="[form-pm.xls]____________L_1578"/>
      <sheetName val="[form-pm.xls]____________L_1579"/>
      <sheetName val="[form-pm.xls]____________L_1580"/>
      <sheetName val="[form-pm.xls][form-pm.xls]__405"/>
      <sheetName val="[form-pm.xls]____________L_1581"/>
      <sheetName val="[form-pm.xls]____________L_1582"/>
      <sheetName val="[form-pm.xls]____________L_1583"/>
      <sheetName val="[form-pm.xls][form-pm.xls]___83"/>
      <sheetName val="[form-pm.xls][form-pm.xls]__406"/>
      <sheetName val="[form-pm.xls]____________L_1584"/>
      <sheetName val="[form-pm.xls]____________L_1585"/>
      <sheetName val="[form-pm.xls][form-pm.xls]__399"/>
      <sheetName val="[form-pm.xls][form-pm.xls]__400"/>
      <sheetName val="[form-pm.xls][form-pm.xls]__401"/>
      <sheetName val="[form-pm.xls][form-pm.xls]__402"/>
      <sheetName val="[form-pm.xls]____________L_1564"/>
      <sheetName val="[form-pm.xls]____________L_1565"/>
      <sheetName val="[form-pm.xls]____________L_1566"/>
      <sheetName val="[form-pm.xls]____________L_1567"/>
      <sheetName val="[form-pm.xls]____________L_1568"/>
      <sheetName val="[form-pm.xls]____________L_1569"/>
      <sheetName val="[form-pm.xls]____________L_1570"/>
      <sheetName val="[form-pm.xls]____________L_1571"/>
      <sheetName val="[form-pm.xls]____________L_1572"/>
      <sheetName val="[form-pm.xls][form-pm.xls]___82"/>
      <sheetName val="[form-pm.xls]____________L_1573"/>
      <sheetName val="[form-pm.xls]____________L_1574"/>
      <sheetName val="___________˜L_x005f_x005f_x005f_x005f_x005f"/>
      <sheetName val="_x005f_x0000__x005f_x0000__x005f_x0000__x005f_x0000___3"/>
      <sheetName val="____________L_x005f_x001e___b___x00_4"/>
      <sheetName val="____________L_x005f_x001e___b___x00_5"/>
      <sheetName val="[form-pm.xls]____________L_1586"/>
      <sheetName val="[form-pm.xls]____________L_1587"/>
      <sheetName val="[form-pm.xls]____________L_1588"/>
      <sheetName val="[form-pm.xls]____________L_1589"/>
      <sheetName val="[form-pm.xls]____________L_1590"/>
      <sheetName val="[form-pm.xls]____________L_1591"/>
      <sheetName val="[form-pm.xls]____________L_1592"/>
      <sheetName val="[form-pm.xls]____________L_1593"/>
      <sheetName val="[form-pm.xls]____________L_1594"/>
      <sheetName val="[form-pm.xls][form-pm.xls]__407"/>
      <sheetName val="[form-pm.xls][form-pm.xls]___84"/>
      <sheetName val="[form-pm.xls]____________L_1595"/>
      <sheetName val="[form-pm.xls][form-pm.xls]__408"/>
      <sheetName val="[form-pm.xls]____________L_1596"/>
      <sheetName val="[form-pm.xls][form-pm.xls]__491"/>
      <sheetName val="[form-pm.xls]____________L_2252"/>
      <sheetName val="[form-pm.xls]____________L_2253"/>
      <sheetName val="[form-pm.xls]____________L_2254"/>
      <sheetName val="[form-pm.xls]____________L_2255"/>
      <sheetName val="[form-pm.xls]____________L_2256"/>
      <sheetName val="[form-pm.xls]____________L_2257"/>
      <sheetName val="[form-pm.xls]____________L_2258"/>
      <sheetName val="[form-pm.xls]____________L_2259"/>
      <sheetName val="[form-pm.xls]____________L_1597"/>
      <sheetName val="[form-pm.xls]____________L_1598"/>
      <sheetName val="[form-pm.xls]____________L_1599"/>
      <sheetName val="[form-pm.xls]____________L_1600"/>
      <sheetName val="[form-pm.xls]____________L_1601"/>
      <sheetName val="[form-pm.xls]____________L_1602"/>
      <sheetName val="[form-pm.xls]____________L_1603"/>
      <sheetName val="[form-pm.xls]____________L_1604"/>
      <sheetName val="[form-pm.xls]____________L_1605"/>
      <sheetName val="[form-pm.xls]____________L_1606"/>
      <sheetName val="[form-pm.xls]____________L_1607"/>
      <sheetName val="[form-pm.xls]____________L_1608"/>
      <sheetName val="[form-pm.xls]____________L_1609"/>
      <sheetName val="[form-pm.xls]____________L_1610"/>
      <sheetName val="[form-pm.xls]____________L_1611"/>
      <sheetName val="[form-pm.xls]____________L_1612"/>
      <sheetName val="[form-pm.xls]____________L_1613"/>
      <sheetName val="[form-pm.xls]____________L_1614"/>
      <sheetName val="[form-pm.xls]____________L_1615"/>
      <sheetName val="[form-pm.xls]____________L_1616"/>
      <sheetName val="[form-pm.xls]____________L_1617"/>
      <sheetName val="[form-pm.xls]____________L_1618"/>
      <sheetName val="[form-pm.xls]____________L_1619"/>
      <sheetName val="[form-pm.xls]____________L_1620"/>
      <sheetName val="[form-pm.xls]____________L_1621"/>
      <sheetName val="[form-pm.xls]____________L_1622"/>
      <sheetName val="[form-pm.xls]____________L_1623"/>
      <sheetName val="[form-pm.xls]____________L_1624"/>
      <sheetName val="[form-pm.xls]____________L_1625"/>
      <sheetName val="[form-pm.xls]____________L_1626"/>
      <sheetName val="[form-pm.xls]____________L_1627"/>
      <sheetName val="[form-pm.xls]____________L_1628"/>
      <sheetName val="[form-pm.xls]____________L_1629"/>
      <sheetName val="[form-pm.xls]____________L_1630"/>
      <sheetName val="[form-pm.xls]____________L_1631"/>
      <sheetName val="[form-pm.xls]____________L_1632"/>
      <sheetName val="[form-pm.xls]____________L_1633"/>
      <sheetName val="[form-pm.xls]____________L_1634"/>
      <sheetName val="[form-pm.xls]____________L_1635"/>
      <sheetName val="[form-pm.xls]____________L_1636"/>
      <sheetName val="[form-pm.xls]____________L_1637"/>
      <sheetName val="[form-pm.xls]____________L_1638"/>
      <sheetName val="[form-pm.xls]____________L_1639"/>
      <sheetName val="[form-pm.xls]____________L_1640"/>
      <sheetName val="[form-pm.xls]____________L_1641"/>
      <sheetName val="[form-pm.xls]____________L_1642"/>
      <sheetName val="[form-pm.xls]____________L_1643"/>
      <sheetName val="[form-pm.xls]____________L_1644"/>
      <sheetName val="[form-pm.xls]____________L_1645"/>
      <sheetName val="[form-pm.xls]____________L_1646"/>
      <sheetName val="[form-pm.xls]____________L_1647"/>
      <sheetName val="[form-pm.xls]____________L_1648"/>
      <sheetName val="[form-pm.xls]____________L_1649"/>
      <sheetName val="[form-pm.xls]____________L_1650"/>
      <sheetName val="[form-pm.xls]____________L_1651"/>
      <sheetName val="[form-pm.xls]____________L_1660"/>
      <sheetName val="[form-pm.xls]____________L_1661"/>
      <sheetName val="[form-pm.xls]____________L_1662"/>
      <sheetName val="[form-pm.xls]____________L_1663"/>
      <sheetName val="[form-pm.xls]____________L_1664"/>
      <sheetName val="[form-pm.xls]____________L_1665"/>
      <sheetName val="[form-pm.xls]____________L_1666"/>
      <sheetName val="[form-pm.xls]____________L_1667"/>
      <sheetName val="[form-pm.xls]____________L_1652"/>
      <sheetName val="[form-pm.xls]____________L_1653"/>
      <sheetName val="[form-pm.xls]____________L_1654"/>
      <sheetName val="[form-pm.xls]____________L_1655"/>
      <sheetName val="[form-pm.xls]____________L_1656"/>
      <sheetName val="[form-pm.xls]____________L_1657"/>
      <sheetName val="[form-pm.xls]____________L_1658"/>
      <sheetName val="[form-pm.xls]____________L_1659"/>
      <sheetName val="[form-pm.xls]____________L_1668"/>
      <sheetName val="[form-pm.xls]____________L_1669"/>
      <sheetName val="[form-pm.xls]____________L_1670"/>
      <sheetName val="[form-pm.xls]____________L_1671"/>
      <sheetName val="[form-pm.xls]____________L_1672"/>
      <sheetName val="[form-pm.xls]____________L_1673"/>
      <sheetName val="[form-pm.xls]____________L_1674"/>
      <sheetName val="[form-pm.xls]____________L_1675"/>
      <sheetName val="[form-pm.xls]____________L_1684"/>
      <sheetName val="[form-pm.xls]____________L_1685"/>
      <sheetName val="[form-pm.xls]____________L_1686"/>
      <sheetName val="[form-pm.xls]____________L_1687"/>
      <sheetName val="[form-pm.xls]____________L_1688"/>
      <sheetName val="[form-pm.xls]____________L_1689"/>
      <sheetName val="[form-pm.xls]____________L_1690"/>
      <sheetName val="[form-pm.xls]____________L_1691"/>
      <sheetName val="[form-pm.xls]____________L_1676"/>
      <sheetName val="[form-pm.xls]____________L_1677"/>
      <sheetName val="[form-pm.xls]____________L_1678"/>
      <sheetName val="[form-pm.xls]____________L_1679"/>
      <sheetName val="[form-pm.xls]____________L_1680"/>
      <sheetName val="[form-pm.xls]____________L_1681"/>
      <sheetName val="[form-pm.xls]____________L_1682"/>
      <sheetName val="[form-pm.xls]____________L_1683"/>
      <sheetName val="[form-pm.xls]____________L_1732"/>
      <sheetName val="[form-pm.xls]____________L_1733"/>
      <sheetName val="[form-pm.xls]____________L_1734"/>
      <sheetName val="[form-pm.xls]____________L_1735"/>
      <sheetName val="[form-pm.xls]____________L_1736"/>
      <sheetName val="[form-pm.xls]____________L_1737"/>
      <sheetName val="[form-pm.xls]____________L_1738"/>
      <sheetName val="[form-pm.xls]____________L_1739"/>
      <sheetName val="[form-pm.xls]____________L_1700"/>
      <sheetName val="[form-pm.xls]____________L_1701"/>
      <sheetName val="[form-pm.xls]____________L_1702"/>
      <sheetName val="[form-pm.xls]____________L_1703"/>
      <sheetName val="[form-pm.xls]____________L_1704"/>
      <sheetName val="[form-pm.xls]____________L_1705"/>
      <sheetName val="[form-pm.xls]____________L_1706"/>
      <sheetName val="[form-pm.xls]____________L_1707"/>
      <sheetName val="[form-pm.xls]____________L_1692"/>
      <sheetName val="[form-pm.xls]____________L_1693"/>
      <sheetName val="[form-pm.xls]____________L_1694"/>
      <sheetName val="[form-pm.xls]____________L_1695"/>
      <sheetName val="[form-pm.xls]____________L_1696"/>
      <sheetName val="[form-pm.xls]____________L_1697"/>
      <sheetName val="[form-pm.xls]____________L_1698"/>
      <sheetName val="[form-pm.xls]____________L_1699"/>
      <sheetName val="[form-pm.xls]____________L_1708"/>
      <sheetName val="[form-pm.xls]____________L_1709"/>
      <sheetName val="[form-pm.xls]____________L_1710"/>
      <sheetName val="[form-pm.xls]____________L_1711"/>
      <sheetName val="[form-pm.xls]____________L_1712"/>
      <sheetName val="[form-pm.xls]____________L_1713"/>
      <sheetName val="[form-pm.xls]____________L_1714"/>
      <sheetName val="[form-pm.xls]____________L_1715"/>
      <sheetName val="[form-pm.xls]____________L_1716"/>
      <sheetName val="[form-pm.xls]____________L_1717"/>
      <sheetName val="[form-pm.xls]____________L_1718"/>
      <sheetName val="[form-pm.xls]____________L_1719"/>
      <sheetName val="[form-pm.xls]____________L_1720"/>
      <sheetName val="[form-pm.xls]____________L_1721"/>
      <sheetName val="[form-pm.xls]____________L_1722"/>
      <sheetName val="[form-pm.xls]____________L_1723"/>
      <sheetName val="[form-pm.xls]____________L_1724"/>
      <sheetName val="[form-pm.xls]____________L_1725"/>
      <sheetName val="[form-pm.xls]____________L_1726"/>
      <sheetName val="[form-pm.xls]____________L_1727"/>
      <sheetName val="[form-pm.xls]____________L_1728"/>
      <sheetName val="[form-pm.xls]____________L_1729"/>
      <sheetName val="[form-pm.xls]____________L_1730"/>
      <sheetName val="[form-pm.xls]____________L_1731"/>
      <sheetName val="[form-pm.xls]____________L_1740"/>
      <sheetName val="[form-pm.xls]____________L_1741"/>
      <sheetName val="[form-pm.xls]____________L_1742"/>
      <sheetName val="[form-pm.xls]____________L_1743"/>
      <sheetName val="[form-pm.xls]____________L_1744"/>
      <sheetName val="[form-pm.xls]____________L_1745"/>
      <sheetName val="[form-pm.xls]____________L_1746"/>
      <sheetName val="[form-pm.xls]____________L_1747"/>
      <sheetName val="[form-pm.xls]____________L_1748"/>
      <sheetName val="[form-pm.xls]____________L_1749"/>
      <sheetName val="[form-pm.xls]____________L_1750"/>
      <sheetName val="[form-pm.xls]____________L_1751"/>
      <sheetName val="[form-pm.xls]____________L_1752"/>
      <sheetName val="[form-pm.xls]____________L_1753"/>
      <sheetName val="[form-pm.xls]____________L_1754"/>
      <sheetName val="[form-pm.xls]____________L_1755"/>
      <sheetName val="[form-pm.xls][form-pm.xls]__409"/>
      <sheetName val="[form-pm.xls]____________L_1756"/>
      <sheetName val="[form-pm.xls]____________L_1757"/>
      <sheetName val="[form-pm.xls]____________L_1758"/>
      <sheetName val="[form-pm.xls]____________L_1759"/>
      <sheetName val="[form-pm.xls]____________L_1760"/>
      <sheetName val="[form-pm.xls]____________L_1761"/>
      <sheetName val="[form-pm.xls]____________L_1762"/>
      <sheetName val="[form-pm.xls]____________L_1763"/>
      <sheetName val="[form-pm.xls]____________L_1764"/>
      <sheetName val="[form-pm.xls]____________L_1765"/>
      <sheetName val="[form-pm.xls]____________L_1766"/>
      <sheetName val="[form-pm.xls]____________L_1767"/>
      <sheetName val="[form-pm.xls]____________L_1768"/>
      <sheetName val="[form-pm.xls]____________L_1769"/>
      <sheetName val="[form-pm.xls][form-pm.xls]__411"/>
      <sheetName val="[form-pm.xls]____________L_1770"/>
      <sheetName val="[form-pm.xls]____________L_1771"/>
      <sheetName val="[form-pm.xls][form-pm.xls]__410"/>
      <sheetName val="[form-pm.xls][form-pm.xls]__415"/>
      <sheetName val="[form-pm.xls]____________L_1788"/>
      <sheetName val="[form-pm.xls]____________L_1789"/>
      <sheetName val="[form-pm.xls]____________L_1790"/>
      <sheetName val="[form-pm.xls]____________L_1791"/>
      <sheetName val="[form-pm.xls]____________L_1792"/>
      <sheetName val="[form-pm.xls]____________L_1793"/>
      <sheetName val="[form-pm.xls][form-pm.xls]__416"/>
      <sheetName val="[form-pm.xls]____________L_1794"/>
      <sheetName val="[form-pm.xls]____________L_1795"/>
      <sheetName val="[form-pm.xls][form-pm.xls]__412"/>
      <sheetName val="[form-pm.xls]____________L_1772"/>
      <sheetName val="[form-pm.xls]____________L_1773"/>
      <sheetName val="[form-pm.xls]____________L_1774"/>
      <sheetName val="[form-pm.xls]____________L_1775"/>
      <sheetName val="[form-pm.xls]____________L_1776"/>
      <sheetName val="[form-pm.xls]____________L_1777"/>
      <sheetName val="[form-pm.xls][form-pm.xls]__413"/>
      <sheetName val="[form-pm.xls]____________L_1778"/>
      <sheetName val="[form-pm.xls]____________L_1779"/>
      <sheetName val="[form-pm.xls]____________L_1780"/>
      <sheetName val="[form-pm.xls]____________L_1781"/>
      <sheetName val="[form-pm.xls]____________L_1782"/>
      <sheetName val="[form-pm.xls]____________L_1783"/>
      <sheetName val="[form-pm.xls]____________L_1784"/>
      <sheetName val="[form-pm.xls]____________L_1785"/>
      <sheetName val="[form-pm.xls][form-pm.xls]__414"/>
      <sheetName val="[form-pm.xls]____________L_1786"/>
      <sheetName val="[form-pm.xls]____________L_1787"/>
      <sheetName val="[form-pm.xls][form-pm.xls]__418"/>
      <sheetName val="[form-pm.xls][form-pm.xls]__417"/>
      <sheetName val="[form-pm.xls]____________L_1796"/>
      <sheetName val="[form-pm.xls]____________L_1797"/>
      <sheetName val="[form-pm.xls]____________L_1798"/>
      <sheetName val="[form-pm.xls]____________L_1799"/>
      <sheetName val="[form-pm.xls][form-pm.xls]__420"/>
      <sheetName val="[form-pm.xls]____________L_1800"/>
      <sheetName val="[form-pm.xls]____________L_1801"/>
      <sheetName val="[form-pm.xls]____________L_1802"/>
      <sheetName val="[form-pm.xls]____________L_1803"/>
      <sheetName val="[form-pm.xls][form-pm.xls]__419"/>
      <sheetName val="[form-pm.xls][form-pm.xls]__421"/>
      <sheetName val="[form-pm.xls][form-pm.xls]__422"/>
      <sheetName val="[form-pm.xls]____________L_1804"/>
      <sheetName val="[form-pm.xls]____________L_1805"/>
      <sheetName val="[form-pm.xls]____________L_1806"/>
      <sheetName val="[form-pm.xls]____________L_1807"/>
      <sheetName val="[form-pm.xls]____________L_1808"/>
      <sheetName val="[form-pm.xls]____________L_1809"/>
      <sheetName val="[form-pm.xls][form-pm.xls]__425"/>
      <sheetName val="[form-pm.xls]____________L_1810"/>
      <sheetName val="[form-pm.xls]____________L_1811"/>
      <sheetName val="[form-pm.xls][form-pm.xls]__423"/>
      <sheetName val="[form-pm.xls][form-pm.xls]__424"/>
      <sheetName val="[form-pm.xls][form-pm.xls]__428"/>
      <sheetName val="[form-pm.xls]____________L_1828"/>
      <sheetName val="[form-pm.xls]____________L_1829"/>
      <sheetName val="[form-pm.xls]____________L_1830"/>
      <sheetName val="[form-pm.xls]____________L_1831"/>
      <sheetName val="[form-pm.xls][form-pm.xls]__429"/>
      <sheetName val="[form-pm.xls]____________L_1832"/>
      <sheetName val="[form-pm.xls]____________L_1833"/>
      <sheetName val="[form-pm.xls]____________L_1834"/>
      <sheetName val="[form-pm.xls]____________L_1835"/>
      <sheetName val="[form-pm.xls]____________L_1812"/>
      <sheetName val="[form-pm.xls]____________L_1813"/>
      <sheetName val="[form-pm.xls]____________L_1814"/>
      <sheetName val="[form-pm.xls]____________L_1815"/>
      <sheetName val="[form-pm.xls]____________L_1816"/>
      <sheetName val="[form-pm.xls]____________L_1817"/>
      <sheetName val="[form-pm.xls][form-pm.xls]__426"/>
      <sheetName val="[form-pm.xls]____________L_1818"/>
      <sheetName val="[form-pm.xls]____________L_1819"/>
      <sheetName val="[form-pm.xls]____________L_1820"/>
      <sheetName val="[form-pm.xls]____________L_1821"/>
      <sheetName val="[form-pm.xls]____________L_1822"/>
      <sheetName val="[form-pm.xls]____________L_1823"/>
      <sheetName val="[form-pm.xls]____________L_1824"/>
      <sheetName val="[form-pm.xls]____________L_1825"/>
      <sheetName val="[form-pm.xls][form-pm.xls]__427"/>
      <sheetName val="[form-pm.xls]____________L_1826"/>
      <sheetName val="[form-pm.xls]____________L_1827"/>
      <sheetName val="[form-pm.xls]____________L_1836"/>
      <sheetName val="[form-pm.xls]____________L_1837"/>
      <sheetName val="[form-pm.xls]____________L_1838"/>
      <sheetName val="[form-pm.xls]____________L_1839"/>
      <sheetName val="[form-pm.xls][form-pm.xls]__430"/>
      <sheetName val="[form-pm.xls]____________L_1840"/>
      <sheetName val="[form-pm.xls]____________L_1841"/>
      <sheetName val="[form-pm.xls]____________L_1842"/>
      <sheetName val="[form-pm.xls]____________L_1843"/>
      <sheetName val="[form-pm.xls]____________L_1844"/>
      <sheetName val="[form-pm.xls]____________L_1845"/>
      <sheetName val="[form-pm.xls]____________L_1846"/>
      <sheetName val="[form-pm.xls]____________L_1847"/>
      <sheetName val="[form-pm.xls]____________L_1848"/>
      <sheetName val="[form-pm.xls]____________L_1849"/>
      <sheetName val="[form-pm.xls]____________L_1850"/>
      <sheetName val="[form-pm.xls]____________L_1851"/>
      <sheetName val="[form-pm.xls]____________L_1852"/>
      <sheetName val="[form-pm.xls]____________L_1853"/>
      <sheetName val="[form-pm.xls]____________L_1854"/>
      <sheetName val="[form-pm.xls]____________L_1855"/>
      <sheetName val="[form-pm.xls]____________L_1856"/>
      <sheetName val="[form-pm.xls]____________L_1857"/>
      <sheetName val="[form-pm.xls]____________L_1858"/>
      <sheetName val="[form-pm.xls]____________L_1859"/>
      <sheetName val="[form-pm.xls]____________L_1868"/>
      <sheetName val="[form-pm.xls]____________L_1869"/>
      <sheetName val="[form-pm.xls]____________L_1870"/>
      <sheetName val="[form-pm.xls]____________L_1871"/>
      <sheetName val="[form-pm.xls]____________L_1872"/>
      <sheetName val="[form-pm.xls]____________L_1873"/>
      <sheetName val="[form-pm.xls]____________L_1874"/>
      <sheetName val="[form-pm.xls]____________L_1875"/>
      <sheetName val="[form-pm.xls]____________L_1860"/>
      <sheetName val="[form-pm.xls]____________L_1861"/>
      <sheetName val="[form-pm.xls]____________L_1862"/>
      <sheetName val="[form-pm.xls]____________L_1863"/>
      <sheetName val="[form-pm.xls]____________L_1864"/>
      <sheetName val="[form-pm.xls]____________L_1865"/>
      <sheetName val="[form-pm.xls]____________L_1866"/>
      <sheetName val="[form-pm.xls]____________L_1867"/>
      <sheetName val="[form-pm.xls]____________L_1876"/>
      <sheetName val="[form-pm.xls]____________L_1877"/>
      <sheetName val="[form-pm.xls]____________L_1878"/>
      <sheetName val="[form-pm.xls]____________L_1879"/>
      <sheetName val="[form-pm.xls]____________L_1880"/>
      <sheetName val="[form-pm.xls]____________L_1881"/>
      <sheetName val="[form-pm.xls]____________L_1882"/>
      <sheetName val="[form-pm.xls]____________L_1883"/>
      <sheetName val="[form-pm.xls]____________L_1884"/>
      <sheetName val="[form-pm.xls]____________L_1885"/>
      <sheetName val="[form-pm.xls]____________L_1886"/>
      <sheetName val="[form-pm.xls]____________L_1887"/>
      <sheetName val="[form-pm.xls]____________L_1888"/>
      <sheetName val="[form-pm.xls]____________L_1889"/>
      <sheetName val="[form-pm.xls]____________L_1890"/>
      <sheetName val="[form-pm.xls]____________L_1891"/>
      <sheetName val="[form-pm.xls]____________L_1892"/>
      <sheetName val="[form-pm.xls]____________L_1893"/>
      <sheetName val="[form-pm.xls]____________L_1894"/>
      <sheetName val="[form-pm.xls]____________L_1895"/>
      <sheetName val="[form-pm.xls]____________L_1896"/>
      <sheetName val="[form-pm.xls]____________L_1897"/>
      <sheetName val="[form-pm.xls]____________L_1898"/>
      <sheetName val="[form-pm.xls]____________L_1899"/>
      <sheetName val="[form-pm.xls]____________L_1900"/>
      <sheetName val="[form-pm.xls]____________L_1901"/>
      <sheetName val="[form-pm.xls]____________L_1902"/>
      <sheetName val="[form-pm.xls]____________L_1903"/>
      <sheetName val="[form-pm.xls]____________L_1904"/>
      <sheetName val="[form-pm.xls]____________L_1905"/>
      <sheetName val="[form-pm.xls][form-pm.xls]__431"/>
      <sheetName val="[form-pm.xls]____________L_1906"/>
      <sheetName val="[form-pm.xls]____________L_1907"/>
      <sheetName val="[form-pm.xls]____________L_1908"/>
      <sheetName val="[form-pm.xls]____________L_1909"/>
      <sheetName val="[form-pm.xls]____________L_1910"/>
      <sheetName val="[form-pm.xls]____________L_1911"/>
      <sheetName val="[form-pm.xls][form-pm.xls]__432"/>
      <sheetName val="[form-pm.xls]____________L_1912"/>
      <sheetName val="[form-pm.xls]____________L_1913"/>
      <sheetName val="[form-pm.xls]____________L_1914"/>
      <sheetName val="[form-pm.xls]____________L_1915"/>
      <sheetName val="[form-pm.xls][form-pm.xls]__433"/>
      <sheetName val="[form-pm.xls]____________L_1916"/>
      <sheetName val="[form-pm.xls]____________L_1917"/>
      <sheetName val="[form-pm.xls]____________L_1918"/>
      <sheetName val="[form-pm.xls]____________L_1919"/>
      <sheetName val="[form-pm.xls]____________L_1920"/>
      <sheetName val="[form-pm.xls]____________L_1921"/>
      <sheetName val="[form-pm.xls][form-pm.xls]__434"/>
      <sheetName val="[form-pm.xls]____________L_1922"/>
      <sheetName val="[form-pm.xls]____________L_1923"/>
      <sheetName val="[form-pm.xls]____________L_1924"/>
      <sheetName val="[form-pm.xls]____________L_1925"/>
      <sheetName val="[form-pm.xls]____________L_1926"/>
      <sheetName val="[form-pm.xls]____________L_1927"/>
      <sheetName val="[form-pm.xls]____________L_1928"/>
      <sheetName val="[form-pm.xls]____________L_1929"/>
      <sheetName val="[form-pm.xls][form-pm.xls]__435"/>
      <sheetName val="[form-pm.xls]____________L_1930"/>
      <sheetName val="[form-pm.xls]____________L_1931"/>
      <sheetName val="[form-pm.xls]____________L_1932"/>
      <sheetName val="[form-pm.xls]____________L_1933"/>
      <sheetName val="[form-pm.xls]____________L_1934"/>
      <sheetName val="[form-pm.xls]____________L_1935"/>
      <sheetName val="[form-pm.xls]____________L_1936"/>
      <sheetName val="[form-pm.xls]____________L_1937"/>
      <sheetName val="[form-pm.xls][form-pm.xls]__436"/>
      <sheetName val="[form-pm.xls]____________L_1938"/>
      <sheetName val="[form-pm.xls]____________L_1939"/>
      <sheetName val="[form-pm.xls]____________L_1940"/>
      <sheetName val="[form-pm.xls]____________L_1941"/>
      <sheetName val="[form-pm.xls]____________L_1942"/>
      <sheetName val="[form-pm.xls]____________L_1943"/>
      <sheetName val="[form-pm.xls]____________L_1944"/>
      <sheetName val="[form-pm.xls]____________L_1945"/>
      <sheetName val="[form-pm.xls][form-pm.xls]__437"/>
      <sheetName val="[form-pm.xls]____________L_1946"/>
      <sheetName val="[form-pm.xls]____________L_1947"/>
      <sheetName val="[form-pm.xls]____________L_1948"/>
      <sheetName val="[form-pm.xls]____________L_1949"/>
      <sheetName val="[form-pm.xls]____________L_1950"/>
      <sheetName val="[form-pm.xls]____________L_1951"/>
      <sheetName val="[form-pm.xls]____________L_1952"/>
      <sheetName val="[form-pm.xls]____________L_1953"/>
      <sheetName val="[form-pm.xls]____________L_1954"/>
      <sheetName val="[form-pm.xls]____________L_1955"/>
      <sheetName val="[form-pm.xls][form-pm.xls]__439"/>
      <sheetName val="[form-pm.xls]____________L_1964"/>
      <sheetName val="[form-pm.xls]____________L_1965"/>
      <sheetName val="[form-pm.xls]____________L_1966"/>
      <sheetName val="[form-pm.xls]____________L_1967"/>
      <sheetName val="[form-pm.xls]____________L_1968"/>
      <sheetName val="[form-pm.xls]____________L_1969"/>
      <sheetName val="[form-pm.xls]____________L_1970"/>
      <sheetName val="[form-pm.xls]____________L_1971"/>
      <sheetName val="[form-pm.xls][form-pm.xls]__438"/>
      <sheetName val="[form-pm.xls]____________L_1956"/>
      <sheetName val="[form-pm.xls]____________L_1957"/>
      <sheetName val="[form-pm.xls]____________L_1958"/>
      <sheetName val="[form-pm.xls]____________L_1959"/>
      <sheetName val="[form-pm.xls]____________L_1960"/>
      <sheetName val="[form-pm.xls]____________L_1961"/>
      <sheetName val="[form-pm.xls]____________L_1962"/>
      <sheetName val="[form-pm.xls]____________L_1963"/>
      <sheetName val="[form-pm.xls][form-pm.xls]__440"/>
      <sheetName val="[form-pm.xls][form-pm.xls]__442"/>
      <sheetName val="[form-pm.xls][form-pm.xls]__441"/>
      <sheetName val="[form-pm.xls]____________L_1980"/>
      <sheetName val="[form-pm.xls]____________L_1981"/>
      <sheetName val="[form-pm.xls]____________L_1982"/>
      <sheetName val="[form-pm.xls]____________L_1983"/>
      <sheetName val="[form-pm.xls]____________L_1984"/>
      <sheetName val="[form-pm.xls]____________L_1985"/>
      <sheetName val="[form-pm.xls][form-pm.xls]__444"/>
      <sheetName val="[form-pm.xls]____________L_1986"/>
      <sheetName val="[form-pm.xls]____________L_1987"/>
      <sheetName val="[form-pm.xls]____________L_1972"/>
      <sheetName val="[form-pm.xls]____________L_1973"/>
      <sheetName val="[form-pm.xls]____________L_1974"/>
      <sheetName val="[form-pm.xls]____________L_1975"/>
      <sheetName val="[form-pm.xls]____________L_1976"/>
      <sheetName val="[form-pm.xls]____________L_1977"/>
      <sheetName val="[form-pm.xls]____________L_1978"/>
      <sheetName val="[form-pm.xls]____________L_1979"/>
      <sheetName val="[form-pm.xls][form-pm.xls]__443"/>
      <sheetName val="[form-pm.xls]____________L_1988"/>
      <sheetName val="[form-pm.xls]____________L_1989"/>
      <sheetName val="[form-pm.xls]____________L_1990"/>
      <sheetName val="[form-pm.xls]____________L_1991"/>
      <sheetName val="[form-pm.xls]____________L_1992"/>
      <sheetName val="[form-pm.xls]____________L_1993"/>
      <sheetName val="[form-pm.xls]____________L_1994"/>
      <sheetName val="[form-pm.xls]____________L_1995"/>
      <sheetName val="[form-pm.xls][form-pm.xls]__445"/>
      <sheetName val="[form-pm.xls]____________L_1996"/>
      <sheetName val="[form-pm.xls]____________L_1997"/>
      <sheetName val="[form-pm.xls]____________L_1998"/>
      <sheetName val="[form-pm.xls]____________L_1999"/>
      <sheetName val="[form-pm.xls]____________L_2000"/>
      <sheetName val="[form-pm.xls]____________L_2001"/>
      <sheetName val="[form-pm.xls][form-pm.xls]__447"/>
      <sheetName val="[form-pm.xls]____________L_2002"/>
      <sheetName val="[form-pm.xls]____________L_2003"/>
      <sheetName val="[form-pm.xls]____________L_2012"/>
      <sheetName val="[form-pm.xls]____________L_2013"/>
      <sheetName val="[form-pm.xls]____________L_2014"/>
      <sheetName val="[form-pm.xls]____________L_2015"/>
      <sheetName val="[form-pm.xls]____________L_2016"/>
      <sheetName val="[form-pm.xls]____________L_2017"/>
      <sheetName val="[form-pm.xls][form-pm.xls]__448"/>
      <sheetName val="[form-pm.xls]____________L_2018"/>
      <sheetName val="[form-pm.xls]____________L_2019"/>
      <sheetName val="[form-pm.xls][form-pm.xls]__446"/>
      <sheetName val="[form-pm.xls]____________L_2004"/>
      <sheetName val="[form-pm.xls]____________L_2005"/>
      <sheetName val="[form-pm.xls]____________L_2006"/>
      <sheetName val="[form-pm.xls]____________L_2007"/>
      <sheetName val="[form-pm.xls]____________L_2008"/>
      <sheetName val="[form-pm.xls]____________L_2009"/>
      <sheetName val="[form-pm.xls]____________L_2010"/>
      <sheetName val="[form-pm.xls]____________L_2011"/>
      <sheetName val="[form-pm.xls]____________L_2020"/>
      <sheetName val="[form-pm.xls]____________L_2021"/>
      <sheetName val="[form-pm.xls]____________L_2022"/>
      <sheetName val="[form-pm.xls]____________L_2023"/>
      <sheetName val="[form-pm.xls]____________L_2024"/>
      <sheetName val="[form-pm.xls]____________L_2025"/>
      <sheetName val="[form-pm.xls]____________L_2026"/>
      <sheetName val="[form-pm.xls]____________L_2027"/>
      <sheetName val="[form-pm.xls][form-pm.xls]__449"/>
      <sheetName val="[form-pm.xls]____________L_2028"/>
      <sheetName val="[form-pm.xls]____________L_2029"/>
      <sheetName val="[form-pm.xls]____________L_2030"/>
      <sheetName val="[form-pm.xls]____________L_2031"/>
      <sheetName val="[form-pm.xls]____________L_2032"/>
      <sheetName val="[form-pm.xls]____________L_2033"/>
      <sheetName val="[form-pm.xls][form-pm.xls]__450"/>
      <sheetName val="[form-pm.xls]____________L_2034"/>
      <sheetName val="[form-pm.xls]____________L_2035"/>
      <sheetName val="[form-pm.xls]____________L_2036"/>
      <sheetName val="[form-pm.xls]____________L_2037"/>
      <sheetName val="[form-pm.xls]____________L_2038"/>
      <sheetName val="[form-pm.xls]____________L_2039"/>
      <sheetName val="[form-pm.xls]____________L_2040"/>
      <sheetName val="[form-pm.xls]____________L_2041"/>
      <sheetName val="[form-pm.xls][form-pm.xls]__451"/>
      <sheetName val="[form-pm.xls]____________L_2042"/>
      <sheetName val="[form-pm.xls]____________L_2043"/>
      <sheetName val="[form-pm.xls]____________L_2044"/>
      <sheetName val="[form-pm.xls]____________L_2045"/>
      <sheetName val="[form-pm.xls]____________L_2046"/>
      <sheetName val="[form-pm.xls]____________L_2047"/>
      <sheetName val="[form-pm.xls]____________L_2048"/>
      <sheetName val="[form-pm.xls]____________L_2049"/>
      <sheetName val="[form-pm.xls][form-pm.xls]__452"/>
      <sheetName val="[form-pm.xls]____________L_2050"/>
      <sheetName val="[form-pm.xls]____________L_2051"/>
      <sheetName val="[form-pm.xls][form-pm.xls]__453"/>
      <sheetName val="[form-pm.xls]____________L_2052"/>
      <sheetName val="[form-pm.xls]____________L_2053"/>
      <sheetName val="[form-pm.xls]____________L_2054"/>
      <sheetName val="[form-pm.xls]____________L_2055"/>
      <sheetName val="[form-pm.xls]____________L_2056"/>
      <sheetName val="[form-pm.xls]____________L_2057"/>
      <sheetName val="[form-pm.xls]____________L_2058"/>
      <sheetName val="[form-pm.xls]____________L_2059"/>
      <sheetName val="[form-pm.xls][form-pm.xls]__463"/>
      <sheetName val="[form-pm.xls][form-pm.xls]__455"/>
      <sheetName val="[form-pm.xls][form-pm.xls]__454"/>
      <sheetName val="[form-pm.xls][form-pm.xls]__457"/>
      <sheetName val="[form-pm.xls][form-pm.xls]__456"/>
      <sheetName val="[form-pm.xls]____________L_2060"/>
      <sheetName val="[form-pm.xls]____________L_2061"/>
      <sheetName val="[form-pm.xls]____________L_2062"/>
      <sheetName val="[form-pm.xls]____________L_2063"/>
      <sheetName val="[form-pm.xls]____________L_2064"/>
      <sheetName val="[form-pm.xls]____________L_2065"/>
      <sheetName val="[form-pm.xls][form-pm.xls]__458"/>
      <sheetName val="[form-pm.xls]____________L_2066"/>
      <sheetName val="[form-pm.xls]____________L_2067"/>
      <sheetName val="[form-pm.xls][form-pm.xls]__459"/>
      <sheetName val="[form-pm.xls][form-pm.xls]__461"/>
      <sheetName val="[form-pm.xls]____________L_2068"/>
      <sheetName val="[form-pm.xls]____________L_2069"/>
      <sheetName val="[form-pm.xls]____________L_2070"/>
      <sheetName val="[form-pm.xls]____________L_2071"/>
      <sheetName val="[form-pm.xls]____________L_2072"/>
      <sheetName val="[form-pm.xls]____________L_2073"/>
      <sheetName val="[form-pm.xls][form-pm.xls]__460"/>
      <sheetName val="[form-pm.xls]____________L_2074"/>
      <sheetName val="[form-pm.xls]____________L_2075"/>
      <sheetName val="[form-pm.xls]____________L_2076"/>
      <sheetName val="[form-pm.xls]____________L_2077"/>
      <sheetName val="[form-pm.xls]____________L_2078"/>
      <sheetName val="[form-pm.xls]____________L_2079"/>
      <sheetName val="[form-pm.xls]____________L_2080"/>
      <sheetName val="[form-pm.xls]____________L_2081"/>
      <sheetName val="[form-pm.xls]____________L_2082"/>
      <sheetName val="[form-pm.xls]____________L_2083"/>
      <sheetName val="[form-pm.xls][form-pm.xls]__462"/>
      <sheetName val="[form-pm.xls]____________L_2084"/>
      <sheetName val="[form-pm.xls]____________L_2085"/>
      <sheetName val="[form-pm.xls]____________L_2086"/>
      <sheetName val="[form-pm.xls]____________L_2087"/>
      <sheetName val="[form-pm.xls]____________L_2088"/>
      <sheetName val="[form-pm.xls]____________L_2089"/>
      <sheetName val="[form-pm.xls][form-pm.xls]__464"/>
      <sheetName val="[form-pm.xls]____________L_2090"/>
      <sheetName val="[form-pm.xls]____________L_2091"/>
      <sheetName val="[form-pm.xls]____________L_2092"/>
      <sheetName val="[form-pm.xls]____________L_2093"/>
      <sheetName val="[form-pm.xls]____________L_2094"/>
      <sheetName val="[form-pm.xls]____________L_2095"/>
      <sheetName val="[form-pm.xls]____________L_2096"/>
      <sheetName val="[form-pm.xls]____________L_2097"/>
      <sheetName val="[form-pm.xls][form-pm.xls]__465"/>
      <sheetName val="[form-pm.xls]____________L_2098"/>
      <sheetName val="[form-pm.xls]____________L_2099"/>
      <sheetName val="[form-pm.xls][form-pm.xls]__466"/>
      <sheetName val="[form-pm.xls][form-pm.xls]__473"/>
      <sheetName val="[form-pm.xls]____________L_2164"/>
      <sheetName val="[form-pm.xls]____________L_2165"/>
      <sheetName val="[form-pm.xls]____________L_2166"/>
      <sheetName val="[form-pm.xls]____________L_2167"/>
      <sheetName val="[form-pm.xls]____________L_2168"/>
      <sheetName val="[form-pm.xls]____________L_2169"/>
      <sheetName val="[form-pm.xls][form-pm.xls]__474"/>
      <sheetName val="[form-pm.xls]____________L_2170"/>
      <sheetName val="[form-pm.xls]____________L_2171"/>
      <sheetName val="[form-pm.xls]____________L_2100"/>
      <sheetName val="[form-pm.xls]____________L_2101"/>
      <sheetName val="[form-pm.xls]____________L_2102"/>
      <sheetName val="[form-pm.xls]____________L_2103"/>
      <sheetName val="[form-pm.xls]____________L_2104"/>
      <sheetName val="[form-pm.xls]____________L_2105"/>
      <sheetName val="[form-pm.xls]____________L_2106"/>
      <sheetName val="[form-pm.xls]____________L_2107"/>
      <sheetName val="[form-pm.xls]____________L_2116"/>
      <sheetName val="[form-pm.xls]____________L_2117"/>
      <sheetName val="[form-pm.xls]____________L_2118"/>
      <sheetName val="[form-pm.xls]____________L_2119"/>
      <sheetName val="[form-pm.xls]____________L_2120"/>
      <sheetName val="[form-pm.xls]____________L_2121"/>
      <sheetName val="[form-pm.xls]____________L_2122"/>
      <sheetName val="[form-pm.xls]____________L_2123"/>
      <sheetName val="[form-pm.xls]____________L_2108"/>
      <sheetName val="[form-pm.xls]____________L_2109"/>
      <sheetName val="[form-pm.xls]____________L_2110"/>
      <sheetName val="[form-pm.xls]____________L_2111"/>
      <sheetName val="[form-pm.xls]____________L_2112"/>
      <sheetName val="[form-pm.xls]____________L_2113"/>
      <sheetName val="[form-pm.xls]____________L_2114"/>
      <sheetName val="[form-pm.xls]____________L_2115"/>
      <sheetName val="[form-pm.xls]____________L_2124"/>
      <sheetName val="[form-pm.xls]____________L_2125"/>
      <sheetName val="[form-pm.xls]____________L_2126"/>
      <sheetName val="[form-pm.xls]____________L_2127"/>
      <sheetName val="[form-pm.xls]____________L_2128"/>
      <sheetName val="[form-pm.xls]____________L_2129"/>
      <sheetName val="[form-pm.xls]____________L_2130"/>
      <sheetName val="[form-pm.xls]____________L_2131"/>
      <sheetName val="[form-pm.xls]____________L_2140"/>
      <sheetName val="[form-pm.xls]____________L_2141"/>
      <sheetName val="[form-pm.xls]____________L_2142"/>
      <sheetName val="[form-pm.xls]____________L_2143"/>
      <sheetName val="[form-pm.xls]____________L_2144"/>
      <sheetName val="[form-pm.xls]____________L_2145"/>
      <sheetName val="[form-pm.xls][form-pm.xls]__467"/>
      <sheetName val="[form-pm.xls]____________L_2146"/>
      <sheetName val="[form-pm.xls]____________L_2147"/>
      <sheetName val="[form-pm.xls]____________L_2132"/>
      <sheetName val="[form-pm.xls]____________L_2133"/>
      <sheetName val="[form-pm.xls]____________L_2134"/>
      <sheetName val="[form-pm.xls]____________L_2135"/>
      <sheetName val="[form-pm.xls]____________L_2136"/>
      <sheetName val="[form-pm.xls]____________L_2137"/>
      <sheetName val="[form-pm.xls]____________L_2138"/>
      <sheetName val="[form-pm.xls]____________L_2139"/>
      <sheetName val="[form-pm.xls][form-pm.xls]__469"/>
      <sheetName val="[form-pm.xls][form-pm.xls]__468"/>
      <sheetName val="[form-pm.xls]____________L_2148"/>
      <sheetName val="[form-pm.xls]____________L_2149"/>
      <sheetName val="[form-pm.xls]____________L_2150"/>
      <sheetName val="[form-pm.xls]____________L_2151"/>
      <sheetName val="[form-pm.xls]____________L_2152"/>
      <sheetName val="[form-pm.xls]____________L_2153"/>
      <sheetName val="[form-pm.xls]____________L_2154"/>
      <sheetName val="[form-pm.xls]____________L_2155"/>
      <sheetName val="[form-pm.xls][form-pm.xls]__470"/>
      <sheetName val="[form-pm.xls][form-pm.xls]__471"/>
      <sheetName val="[form-pm.xls]____________L_2156"/>
      <sheetName val="[form-pm.xls]____________L_2157"/>
      <sheetName val="[form-pm.xls]____________L_2158"/>
      <sheetName val="[form-pm.xls]____________L_2159"/>
      <sheetName val="[form-pm.xls]____________L_2160"/>
      <sheetName val="[form-pm.xls]____________L_2161"/>
      <sheetName val="[form-pm.xls][form-pm.xls]__472"/>
      <sheetName val="[form-pm.xls]____________L_2162"/>
      <sheetName val="[form-pm.xls]____________L_2163"/>
      <sheetName val="[form-pm.xls][form-pm.xls]__480"/>
      <sheetName val="[form-pm.xls]____________L_2220"/>
      <sheetName val="[form-pm.xls]____________L_2221"/>
      <sheetName val="[form-pm.xls]____________L_2222"/>
      <sheetName val="[form-pm.xls]____________L_2223"/>
      <sheetName val="[form-pm.xls]____________L_2224"/>
      <sheetName val="[form-pm.xls]____________L_2225"/>
      <sheetName val="[form-pm.xls][form-pm.xls]__481"/>
      <sheetName val="[form-pm.xls]____________L_2226"/>
      <sheetName val="[form-pm.xls]____________L_2227"/>
      <sheetName val="[form-pm.xls]____________L_2172"/>
      <sheetName val="[form-pm.xls]____________L_2173"/>
      <sheetName val="[form-pm.xls]____________L_2174"/>
      <sheetName val="[form-pm.xls]____________L_2175"/>
      <sheetName val="[form-pm.xls]____________L_2176"/>
      <sheetName val="[form-pm.xls]____________L_2177"/>
      <sheetName val="[form-pm.xls]____________L_2178"/>
      <sheetName val="[form-pm.xls]____________L_2179"/>
      <sheetName val="[form-pm.xls][form-pm.xls]__475"/>
      <sheetName val="[form-pm.xls]____________L_2180"/>
      <sheetName val="[form-pm.xls]____________L_2181"/>
      <sheetName val="[form-pm.xls]____________L_2182"/>
      <sheetName val="[form-pm.xls]____________L_2183"/>
      <sheetName val="[form-pm.xls]____________L_2184"/>
      <sheetName val="[form-pm.xls]____________L_2185"/>
      <sheetName val="[form-pm.xls]____________L_2186"/>
      <sheetName val="[form-pm.xls]____________L_2187"/>
      <sheetName val="[form-pm.xls][form-pm.xls]__476"/>
      <sheetName val="[form-pm.xls]____________L_2188"/>
      <sheetName val="[form-pm.xls]____________L_2189"/>
      <sheetName val="[form-pm.xls]____________L_2190"/>
      <sheetName val="[form-pm.xls]____________L_2191"/>
      <sheetName val="[form-pm.xls]____________L_2192"/>
      <sheetName val="[form-pm.xls]____________L_2193"/>
      <sheetName val="[form-pm.xls]____________L_2194"/>
      <sheetName val="[form-pm.xls]____________L_2195"/>
      <sheetName val="[form-pm.xls][form-pm.xls]__477"/>
      <sheetName val="[form-pm.xls]____________L_2196"/>
      <sheetName val="[form-pm.xls]____________L_2197"/>
      <sheetName val="[form-pm.xls]____________L_2198"/>
      <sheetName val="[form-pm.xls]____________L_2199"/>
      <sheetName val="[form-pm.xls]____________L_2200"/>
      <sheetName val="[form-pm.xls]____________L_2201"/>
      <sheetName val="[form-pm.xls]____________L_2202"/>
      <sheetName val="[form-pm.xls]____________L_2203"/>
      <sheetName val="[form-pm.xls][form-pm.xls]__478"/>
      <sheetName val="[form-pm.xls]____________L_2204"/>
      <sheetName val="[form-pm.xls]____________L_2205"/>
      <sheetName val="[form-pm.xls]____________L_2206"/>
      <sheetName val="[form-pm.xls]____________L_2207"/>
      <sheetName val="[form-pm.xls]____________L_2208"/>
      <sheetName val="[form-pm.xls]____________L_2209"/>
      <sheetName val="[form-pm.xls]____________L_2210"/>
      <sheetName val="[form-pm.xls]____________L_2211"/>
      <sheetName val="[form-pm.xls][form-pm.xls]__479"/>
      <sheetName val="[form-pm.xls]____________L_2212"/>
      <sheetName val="[form-pm.xls]____________L_2213"/>
      <sheetName val="[form-pm.xls]____________L_2214"/>
      <sheetName val="[form-pm.xls]____________L_2215"/>
      <sheetName val="[form-pm.xls]____________L_2216"/>
      <sheetName val="[form-pm.xls]____________L_2217"/>
      <sheetName val="[form-pm.xls]____________L_2218"/>
      <sheetName val="[form-pm.xls]____________L_2219"/>
      <sheetName val="[form-pm.xls][form-pm.xls]__490"/>
      <sheetName val="[form-pm.xls][form-pm.xls]__483"/>
      <sheetName val="[form-pm.xls]____________L_2244"/>
      <sheetName val="[form-pm.xls]____________L_2245"/>
      <sheetName val="[form-pm.xls]____________L_2246"/>
      <sheetName val="[form-pm.xls]____________L_2247"/>
      <sheetName val="[form-pm.xls]____________L_2248"/>
      <sheetName val="[form-pm.xls]____________L_2249"/>
      <sheetName val="[form-pm.xls][form-pm.xls]__484"/>
      <sheetName val="[form-pm.xls]____________L_2250"/>
      <sheetName val="[form-pm.xls]____________L_2251"/>
      <sheetName val="[form-pm.xls]____________L_2228"/>
      <sheetName val="[form-pm.xls]____________L_2229"/>
      <sheetName val="[form-pm.xls]____________L_2230"/>
      <sheetName val="[form-pm.xls]____________L_2231"/>
      <sheetName val="[form-pm.xls]____________L_2232"/>
      <sheetName val="[form-pm.xls]____________L_2233"/>
      <sheetName val="[form-pm.xls]____________L_2234"/>
      <sheetName val="[form-pm.xls]____________L_2235"/>
      <sheetName val="[form-pm.xls][form-pm.xls]__482"/>
      <sheetName val="[form-pm.xls]____________L_2236"/>
      <sheetName val="[form-pm.xls]____________L_2237"/>
      <sheetName val="[form-pm.xls]____________L_2238"/>
      <sheetName val="[form-pm.xls]____________L_2239"/>
      <sheetName val="[form-pm.xls]____________L_2240"/>
      <sheetName val="[form-pm.xls]____________L_2241"/>
      <sheetName val="[form-pm.xls]____________L_2242"/>
      <sheetName val="[form-pm.xls]____________L_2243"/>
      <sheetName val="[form-pm.xls][form-pm.xls]__485"/>
      <sheetName val="[form-pm.xls][form-pm.xls]__486"/>
      <sheetName val="[form-pm.xls][form-pm.xls]__487"/>
      <sheetName val="[form-pm.xls][form-pm.xls]__488"/>
      <sheetName val="[form-pm.xls][form-pm.xls]__489"/>
      <sheetName val="[form-pm.xls]____________L_2260"/>
      <sheetName val="[form-pm.xls]____________L_2261"/>
      <sheetName val="[form-pm.xls]____________L_2262"/>
      <sheetName val="[form-pm.xls]____________L_2263"/>
      <sheetName val="[form-pm.xls]____________L_2264"/>
      <sheetName val="[form-pm.xls]____________L_2265"/>
      <sheetName val="[form-pm.xls]____________L_2266"/>
      <sheetName val="[form-pm.xls]____________L_2267"/>
      <sheetName val="[form-pm.xls]____________L_2268"/>
      <sheetName val="[form-pm.xls][form-pm.xls]__492"/>
      <sheetName val="[form-pm.xls][form-pm.xls]___85"/>
      <sheetName val="[form-pm.xls]____________L_2269"/>
      <sheetName val="[form-pm.xls][form-pm.xls]__493"/>
      <sheetName val="[form-pm.xls]____________L_2270"/>
      <sheetName val="[form-pm.xls][form-pm.xls]___87"/>
      <sheetName val="[form-pm.xls][form-pm.xls]___86"/>
      <sheetName val="[form-pm.xls][form-pm.xls]___89"/>
      <sheetName val="[form-pm.xls][form-pm.xls]___88"/>
      <sheetName val="[form-pm.xls][form-pm.xls]___91"/>
      <sheetName val="[form-pm.xls][form-pm.xls]___90"/>
      <sheetName val="[form-pm.xls][form-pm.xls]___94"/>
      <sheetName val="[form-pm.xls][form-pm.xls]___93"/>
      <sheetName val="[form-pm.xls][form-pm.xls]___92"/>
      <sheetName val="[form-pm.xls][form-pm.xls]__520"/>
      <sheetName val="[form-pm.xls][form-pm.xls]__521"/>
      <sheetName val="[form-pm.xls][form-pm.xls]__523"/>
      <sheetName val="[form-pm.xls][form-pm.xls]__522"/>
      <sheetName val="[form-pm.xls][form-pm.xls]__524"/>
      <sheetName val="[form-pm.xls][form-pm.xls]__515"/>
      <sheetName val="[form-pm.xls][form-pm.xls]__516"/>
      <sheetName val="[form-pm.xls][form-pm.xls]__518"/>
      <sheetName val="[form-pm.xls][form-pm.xls]__517"/>
      <sheetName val="[form-pm.xls][form-pm.xls]__519"/>
      <sheetName val="[form-pm.xls][form-pm.xls]___95"/>
      <sheetName val="[form-pm.xls][form-pm.xls]___96"/>
      <sheetName val="[form-pm.xls][form-pm.xls]__513"/>
      <sheetName val="[form-pm.xls][form-pm.xls]___98"/>
      <sheetName val="[form-pm.xls][form-pm.xls]__514"/>
      <sheetName val="[form-pm.xls][form-pm.xls]___97"/>
      <sheetName val="[form-pm.xls][form-pm.xls]__502"/>
      <sheetName val="[form-pm.xls][form-pm.xls]__495"/>
      <sheetName val="[form-pm.xls][form-pm.xls]__496"/>
      <sheetName val="[form-pm.xls][form-pm.xls]__503"/>
      <sheetName val="[form-pm.xls][form-pm.xls]__497"/>
      <sheetName val="[form-pm.xls][form-pm.xls]___99"/>
      <sheetName val="[form-pm.xls][form-pm.xls]__494"/>
      <sheetName val="[form-pm.xls][form-pm.xls]__500"/>
      <sheetName val="[form-pm.xls][form-pm.xls]__501"/>
      <sheetName val="[form-pm.xls][form-pm.xls]__498"/>
      <sheetName val="[form-pm.xls][form-pm.xls]__499"/>
      <sheetName val="[form-pm.xls][form-pm.xls]__506"/>
      <sheetName val="[form-pm.xls][form-pm.xls]__507"/>
      <sheetName val="[form-pm.xls][form-pm.xls]__504"/>
      <sheetName val="[form-pm.xls][form-pm.xls]__505"/>
      <sheetName val="[form-pm.xls][form-pm.xls]__508"/>
      <sheetName val="[form-pm.xls][form-pm.xls]__509"/>
      <sheetName val="[form-pm.xls][form-pm.xls]__510"/>
      <sheetName val="[form-pm.xls][form-pm.xls]__511"/>
      <sheetName val="[form-pm.xls][form-pm.xls]__512"/>
      <sheetName val="[form-pm.xls][form-pm.xls]__525"/>
      <sheetName val="[form-pm.xls][form-pm.xls]__526"/>
      <sheetName val="[form-pm.xls][form-pm.xls]__528"/>
      <sheetName val="[form-pm.xls][form-pm.xls]__529"/>
      <sheetName val="[form-pm.xls][form-pm.xls]__527"/>
      <sheetName val="[form-pm.xls][form-pm.xls]__533"/>
      <sheetName val="[form-pm.xls][form-pm.xls]__530"/>
      <sheetName val="[form-pm.xls][form-pm.xls]__531"/>
      <sheetName val="[form-pm.xls][form-pm.xls]__534"/>
      <sheetName val="[form-pm.xls][form-pm.xls]__532"/>
      <sheetName val="[form-pm.xls][form-pm.xls]__535"/>
      <sheetName val="[form-pm.xls][form-pm.xls]__536"/>
      <sheetName val="[form-pm.xls][form-pm.xls]__537"/>
      <sheetName val="[form-pm.xls]____________L_2271"/>
      <sheetName val="[form-pm.xls]____________L_2272"/>
      <sheetName val="[form-pm.xls]____________L_2273"/>
      <sheetName val="[form-pm.xls]____________L_2274"/>
      <sheetName val="[form-pm.xls]____________L_2275"/>
      <sheetName val="[form-pm.xls]____________L_2284"/>
      <sheetName val="[form-pm.xls]____________L_2285"/>
      <sheetName val="[form-pm.xls]____________L_2286"/>
      <sheetName val="[form-pm.xls]____________L_2287"/>
      <sheetName val="[form-pm.xls]____________L_2288"/>
      <sheetName val="[form-pm.xls]____________L_2289"/>
      <sheetName val="[form-pm.xls]____________L_2290"/>
      <sheetName val="[form-pm.xls]____________L_2291"/>
      <sheetName val="[form-pm.xls]____________L_2276"/>
      <sheetName val="[form-pm.xls]____________L_2277"/>
      <sheetName val="[form-pm.xls]____________L_2278"/>
      <sheetName val="[form-pm.xls]____________L_2279"/>
      <sheetName val="[form-pm.xls]____________L_2280"/>
      <sheetName val="[form-pm.xls]____________L_2281"/>
      <sheetName val="[form-pm.xls]____________L_2282"/>
      <sheetName val="[form-pm.xls]____________L_2283"/>
      <sheetName val="[form-pm.xls]____________L_2292"/>
      <sheetName val="[form-pm.xls]____________L_2293"/>
      <sheetName val="[form-pm.xls]____________L_2294"/>
      <sheetName val="[form-pm.xls]____________L_2295"/>
      <sheetName val="[form-pm.xls]____________L_2296"/>
      <sheetName val="[form-pm.xls]____________L_2297"/>
      <sheetName val="[form-pm.xls]____________L_2298"/>
      <sheetName val="[form-pm.xls]____________L_2299"/>
      <sheetName val="[form-pm.xls]____________L_2300"/>
      <sheetName val="[form-pm.xls]____________L_2301"/>
      <sheetName val="[form-pm.xls]____________L_2302"/>
      <sheetName val="[form-pm.xls]____________L_2303"/>
      <sheetName val="[form-pm.xls]____________L_2304"/>
      <sheetName val="[form-pm.xls]____________L_2305"/>
      <sheetName val="[form-pm.xls]____________L_2306"/>
      <sheetName val="[form-pm.xls]____________L_2307"/>
      <sheetName val="[form-pm.xls]____________L_2308"/>
      <sheetName val="[form-pm.xls]____________L_2309"/>
      <sheetName val="[form-pm.xls]____________L_2310"/>
      <sheetName val="[form-pm.xls]____________L_2311"/>
      <sheetName val="[form-pm.xls]____________L_2312"/>
      <sheetName val="[form-pm.xls]____________L_2313"/>
      <sheetName val="[form-pm.xls]____________L_2314"/>
      <sheetName val="[form-pm.xls]____________L_2315"/>
      <sheetName val="[form-pm.xls]____________L_2324"/>
      <sheetName val="[form-pm.xls]____________L_2325"/>
      <sheetName val="[form-pm.xls]____________L_2326"/>
      <sheetName val="[form-pm.xls]____________L_2327"/>
      <sheetName val="[form-pm.xls]____________L_2328"/>
      <sheetName val="[form-pm.xls]____________L_2329"/>
      <sheetName val="[form-pm.xls]____________L_2330"/>
      <sheetName val="[form-pm.xls]____________L_2331"/>
      <sheetName val="[form-pm.xls]____________L_2316"/>
      <sheetName val="[form-pm.xls]____________L_2317"/>
      <sheetName val="[form-pm.xls]____________L_2318"/>
      <sheetName val="[form-pm.xls]____________L_2319"/>
      <sheetName val="[form-pm.xls]____________L_2320"/>
      <sheetName val="[form-pm.xls]____________L_2321"/>
      <sheetName val="[form-pm.xls]____________L_2322"/>
      <sheetName val="[form-pm.xls]____________L_2323"/>
      <sheetName val="[form-pm.xls]____________L_2348"/>
      <sheetName val="[form-pm.xls]____________L_2349"/>
      <sheetName val="[form-pm.xls]____________L_2350"/>
      <sheetName val="[form-pm.xls]____________L_2351"/>
      <sheetName val="[form-pm.xls]____________L_2352"/>
      <sheetName val="[form-pm.xls]____________L_2353"/>
      <sheetName val="[form-pm.xls]____________L_2354"/>
      <sheetName val="[form-pm.xls]____________L_2355"/>
      <sheetName val="[form-pm.xls]____________L_2332"/>
      <sheetName val="[form-pm.xls]____________L_2333"/>
      <sheetName val="[form-pm.xls]____________L_2334"/>
      <sheetName val="[form-pm.xls]____________L_2335"/>
      <sheetName val="[form-pm.xls]____________L_2336"/>
      <sheetName val="[form-pm.xls]____________L_2337"/>
      <sheetName val="[form-pm.xls]____________L_2338"/>
      <sheetName val="[form-pm.xls]____________L_2339"/>
      <sheetName val="[form-pm.xls]____________L_2340"/>
      <sheetName val="[form-pm.xls]____________L_2341"/>
      <sheetName val="[form-pm.xls]____________L_2342"/>
      <sheetName val="[form-pm.xls]____________L_2343"/>
      <sheetName val="[form-pm.xls]____________L_2344"/>
      <sheetName val="[form-pm.xls]____________L_2345"/>
      <sheetName val="[form-pm.xls]____________L_2346"/>
      <sheetName val="[form-pm.xls]____________L_2347"/>
      <sheetName val="[form-pm.xls]____________L_2364"/>
      <sheetName val="[form-pm.xls]____________L_2365"/>
      <sheetName val="[form-pm.xls]____________L_2366"/>
      <sheetName val="[form-pm.xls]____________L_2367"/>
      <sheetName val="[form-pm.xls]____________L_2368"/>
      <sheetName val="[form-pm.xls]____________L_2369"/>
      <sheetName val="[form-pm.xls]____________L_2370"/>
      <sheetName val="[form-pm.xls]____________L_2371"/>
      <sheetName val="[form-pm.xls]____________L_2356"/>
      <sheetName val="[form-pm.xls]____________L_2357"/>
      <sheetName val="[form-pm.xls]____________L_2358"/>
      <sheetName val="[form-pm.xls]____________L_2359"/>
      <sheetName val="[form-pm.xls]____________L_2360"/>
      <sheetName val="[form-pm.xls]____________L_2361"/>
      <sheetName val="[form-pm.xls]____________L_2362"/>
      <sheetName val="[form-pm.xls]____________L_2363"/>
      <sheetName val="[form-pm.xls]____________L_2372"/>
      <sheetName val="[form-pm.xls]____________L_2373"/>
      <sheetName val="[form-pm.xls]____________L_2374"/>
      <sheetName val="[form-pm.xls]____________L_2375"/>
      <sheetName val="[form-pm.xls]____________L_2376"/>
      <sheetName val="[form-pm.xls]____________L_2377"/>
      <sheetName val="[form-pm.xls]____________L_2378"/>
      <sheetName val="[form-pm.xls]____________L_2379"/>
      <sheetName val="[form-pm.xls]____________L_2380"/>
      <sheetName val="[form-pm.xls]____________L_2381"/>
      <sheetName val="[form-pm.xls]____________L_2382"/>
      <sheetName val="[form-pm.xls]____________L_2383"/>
      <sheetName val="[form-pm.xls]____________L_2384"/>
      <sheetName val="[form-pm.xls]____________L_2385"/>
      <sheetName val="[form-pm.xls]____________L_2386"/>
      <sheetName val="[form-pm.xls]____________L_2387"/>
      <sheetName val="[form-pm.xls]____________L_2388"/>
      <sheetName val="[form-pm.xls]____________L_2389"/>
      <sheetName val="[form-pm.xls]____________L_2390"/>
      <sheetName val="[form-pm.xls]____________L_2391"/>
      <sheetName val="[form-pm.xls]____________L_2392"/>
      <sheetName val="[form-pm.xls]____________L_2393"/>
      <sheetName val="[form-pm.xls][form-pm.xls]__573"/>
      <sheetName val="[form-pm.xls]____________L_2394"/>
      <sheetName val="[form-pm.xls]____________L_2395"/>
      <sheetName val="[form-pm.xls]____________L_2684"/>
      <sheetName val="[form-pm.xls]____________L_2685"/>
      <sheetName val="[form-pm.xls]____________L_2686"/>
      <sheetName val="[form-pm.xls]____________L_2687"/>
      <sheetName val="[form-pm.xls]____________L_2688"/>
      <sheetName val="[form-pm.xls]____________L_2689"/>
      <sheetName val="[form-pm.xls][form-pm.xls]__574"/>
      <sheetName val="[form-pm.xls]____________L_2690"/>
      <sheetName val="[form-pm.xls]____________L_2691"/>
      <sheetName val="[form-pm.xls]____________L_2396"/>
      <sheetName val="[form-pm.xls]____________L_2397"/>
      <sheetName val="[form-pm.xls]____________L_2398"/>
      <sheetName val="[form-pm.xls]____________L_2399"/>
      <sheetName val="[form-pm.xls]____________L_2400"/>
      <sheetName val="[form-pm.xls]____________L_2401"/>
      <sheetName val="[form-pm.xls]____________L_2402"/>
      <sheetName val="[form-pm.xls]____________L_2403"/>
      <sheetName val="[form-pm.xls]____________L_2404"/>
      <sheetName val="[form-pm.xls]____________L_2405"/>
      <sheetName val="[form-pm.xls]____________L_2406"/>
      <sheetName val="[form-pm.xls]____________L_2407"/>
      <sheetName val="[form-pm.xls]____________L_2408"/>
      <sheetName val="[form-pm.xls]____________L_2409"/>
      <sheetName val="[form-pm.xls]____________L_2410"/>
      <sheetName val="[form-pm.xls]____________L_2411"/>
      <sheetName val="[form-pm.xls]____________L_2420"/>
      <sheetName val="[form-pm.xls]____________L_2421"/>
      <sheetName val="[form-pm.xls]____________L_2422"/>
      <sheetName val="[form-pm.xls]____________L_2423"/>
      <sheetName val="[form-pm.xls]____________L_2424"/>
      <sheetName val="[form-pm.xls]____________L_2425"/>
      <sheetName val="[form-pm.xls]____________L_2426"/>
      <sheetName val="[form-pm.xls]____________L_2427"/>
      <sheetName val="[form-pm.xls]____________L_2412"/>
      <sheetName val="[form-pm.xls]____________L_2413"/>
      <sheetName val="[form-pm.xls]____________L_2414"/>
      <sheetName val="[form-pm.xls]____________L_2415"/>
      <sheetName val="[form-pm.xls]____________L_2416"/>
      <sheetName val="[form-pm.xls]____________L_2417"/>
      <sheetName val="[form-pm.xls]____________L_2418"/>
      <sheetName val="[form-pm.xls]____________L_2419"/>
      <sheetName val="[form-pm.xls]____________L_2428"/>
      <sheetName val="[form-pm.xls]____________L_2429"/>
      <sheetName val="[form-pm.xls]____________L_2430"/>
      <sheetName val="[form-pm.xls]____________L_2431"/>
      <sheetName val="[form-pm.xls]____________L_2432"/>
      <sheetName val="[form-pm.xls]____________L_2433"/>
      <sheetName val="[form-pm.xls]____________L_2434"/>
      <sheetName val="[form-pm.xls]____________L_2435"/>
      <sheetName val="[form-pm.xls][form-pm.xls]__538"/>
      <sheetName val="[form-pm.xls]____________L_2452"/>
      <sheetName val="[form-pm.xls]____________L_2453"/>
      <sheetName val="[form-pm.xls]____________L_2454"/>
      <sheetName val="[form-pm.xls]____________L_2455"/>
      <sheetName val="[form-pm.xls]____________L_2456"/>
      <sheetName val="[form-pm.xls]____________L_2457"/>
      <sheetName val="[form-pm.xls][form-pm.xls]__539"/>
      <sheetName val="[form-pm.xls]____________L_2458"/>
      <sheetName val="[form-pm.xls]____________L_2459"/>
      <sheetName val="[form-pm.xls]____________L_2436"/>
      <sheetName val="[form-pm.xls]____________L_2437"/>
      <sheetName val="[form-pm.xls]____________L_2438"/>
      <sheetName val="[form-pm.xls]____________L_2439"/>
      <sheetName val="[form-pm.xls]____________L_2440"/>
      <sheetName val="[form-pm.xls]____________L_2441"/>
      <sheetName val="[form-pm.xls]____________L_2442"/>
      <sheetName val="[form-pm.xls]____________L_2443"/>
      <sheetName val="[form-pm.xls]____________L_2444"/>
      <sheetName val="[form-pm.xls]____________L_2445"/>
      <sheetName val="[form-pm.xls]____________L_2446"/>
      <sheetName val="[form-pm.xls]____________L_2447"/>
      <sheetName val="[form-pm.xls]____________L_2448"/>
      <sheetName val="[form-pm.xls]____________L_2449"/>
      <sheetName val="[form-pm.xls]____________L_2450"/>
      <sheetName val="[form-pm.xls]____________L_2451"/>
      <sheetName val="[form-pm.xls]____________L_2460"/>
      <sheetName val="[form-pm.xls]____________L_2461"/>
      <sheetName val="[form-pm.xls]____________L_2462"/>
      <sheetName val="[form-pm.xls]____________L_2463"/>
      <sheetName val="[form-pm.xls]____________L_2464"/>
      <sheetName val="[form-pm.xls]____________L_2465"/>
      <sheetName val="[form-pm.xls]____________L_2466"/>
      <sheetName val="[form-pm.xls]____________L_2467"/>
      <sheetName val="[form-pm.xls][form-pm.xls]__540"/>
      <sheetName val="[form-pm.xls][form-pm.xls]__541"/>
      <sheetName val="[form-pm.xls][form-pm.xls]__542"/>
      <sheetName val="[form-pm.xls][form-pm.xls]__543"/>
      <sheetName val="[form-pm.xls]____________L_2468"/>
      <sheetName val="[form-pm.xls]____________L_2469"/>
      <sheetName val="[form-pm.xls]____________L_2470"/>
      <sheetName val="[form-pm.xls]____________L_2471"/>
      <sheetName val="[form-pm.xls]____________L_2472"/>
      <sheetName val="[form-pm.xls]____________L_2473"/>
      <sheetName val="[form-pm.xls]____________L_2474"/>
      <sheetName val="[form-pm.xls]____________L_2475"/>
      <sheetName val="[form-pm.xls][form-pm.xls]__544"/>
      <sheetName val="[form-pm.xls]____________L_2484"/>
      <sheetName val="[form-pm.xls]____________L_2485"/>
      <sheetName val="[form-pm.xls]____________L_2486"/>
      <sheetName val="[form-pm.xls]____________L_2487"/>
      <sheetName val="[form-pm.xls]____________L_2488"/>
      <sheetName val="[form-pm.xls]____________L_2489"/>
      <sheetName val="[form-pm.xls]____________L_2490"/>
      <sheetName val="[form-pm.xls]____________L_2491"/>
      <sheetName val="[form-pm.xls]____________L_2476"/>
      <sheetName val="[form-pm.xls]____________L_2477"/>
      <sheetName val="[form-pm.xls]____________L_2478"/>
      <sheetName val="[form-pm.xls]____________L_2479"/>
      <sheetName val="[form-pm.xls]____________L_2480"/>
      <sheetName val="[form-pm.xls]____________L_2481"/>
      <sheetName val="[form-pm.xls]____________L_2482"/>
      <sheetName val="[form-pm.xls]____________L_2483"/>
      <sheetName val="[form-pm.xls][form-pm.xls]__546"/>
      <sheetName val="[form-pm.xls]____________L_2500"/>
      <sheetName val="[form-pm.xls]____________L_2501"/>
      <sheetName val="[form-pm.xls]____________L_2502"/>
      <sheetName val="[form-pm.xls]____________L_2503"/>
      <sheetName val="[form-pm.xls]____________L_2504"/>
      <sheetName val="[form-pm.xls]____________L_2505"/>
      <sheetName val="[form-pm.xls]____________L_2506"/>
      <sheetName val="[form-pm.xls]____________L_2507"/>
      <sheetName val="[form-pm.xls][form-pm.xls]__545"/>
      <sheetName val="[form-pm.xls]____________L_2492"/>
      <sheetName val="[form-pm.xls]____________L_2493"/>
      <sheetName val="[form-pm.xls]____________L_2494"/>
      <sheetName val="[form-pm.xls]____________L_2495"/>
      <sheetName val="[form-pm.xls]____________L_2496"/>
      <sheetName val="[form-pm.xls]____________L_2497"/>
      <sheetName val="[form-pm.xls]____________L_2498"/>
      <sheetName val="[form-pm.xls]____________L_2499"/>
      <sheetName val="[form-pm.xls][form-pm.xls]__549"/>
      <sheetName val="[form-pm.xls][form-pm.xls]__547"/>
      <sheetName val="[form-pm.xls]____________L_2508"/>
      <sheetName val="[form-pm.xls]____________L_2509"/>
      <sheetName val="[form-pm.xls]____________L_2510"/>
      <sheetName val="[form-pm.xls]____________L_2511"/>
      <sheetName val="[form-pm.xls]____________L_2512"/>
      <sheetName val="[form-pm.xls]____________L_2513"/>
      <sheetName val="[form-pm.xls][form-pm.xls]__548"/>
      <sheetName val="[form-pm.xls]____________L_2514"/>
      <sheetName val="[form-pm.xls]____________L_2515"/>
      <sheetName val="[form-pm.xls]____________L_2516"/>
      <sheetName val="[form-pm.xls]____________L_2517"/>
      <sheetName val="[form-pm.xls]____________L_2518"/>
      <sheetName val="[form-pm.xls]____________L_2519"/>
      <sheetName val="[form-pm.xls]____________L_2520"/>
      <sheetName val="[form-pm.xls]____________L_2521"/>
      <sheetName val="[form-pm.xls]____________L_2522"/>
      <sheetName val="[form-pm.xls]____________L_2523"/>
      <sheetName val="[form-pm.xls][form-pm.xls]__550"/>
      <sheetName val="[form-pm.xls]____________L_2524"/>
      <sheetName val="[form-pm.xls]____________L_2525"/>
      <sheetName val="[form-pm.xls]____________L_2526"/>
      <sheetName val="[form-pm.xls]____________L_2527"/>
      <sheetName val="[form-pm.xls]____________L_2528"/>
      <sheetName val="[form-pm.xls]____________L_2529"/>
      <sheetName val="[form-pm.xls][form-pm.xls]__551"/>
      <sheetName val="[form-pm.xls]____________L_2530"/>
      <sheetName val="[form-pm.xls]____________L_2531"/>
      <sheetName val="[form-pm.xls][form-pm.xls]__556"/>
      <sheetName val="[form-pm.xls]____________L_2564"/>
      <sheetName val="[form-pm.xls]____________L_2565"/>
      <sheetName val="[form-pm.xls]____________L_2566"/>
      <sheetName val="[form-pm.xls]____________L_2567"/>
      <sheetName val="[form-pm.xls]____________L_2568"/>
      <sheetName val="[form-pm.xls]____________L_2569"/>
      <sheetName val="[form-pm.xls][form-pm.xls]__558"/>
      <sheetName val="[form-pm.xls]____________L_2570"/>
      <sheetName val="[form-pm.xls]____________L_2571"/>
      <sheetName val="[form-pm.xls]____________L_2532"/>
      <sheetName val="[form-pm.xls]____________L_2533"/>
      <sheetName val="[form-pm.xls]____________L_2534"/>
      <sheetName val="[form-pm.xls]____________L_2535"/>
      <sheetName val="[form-pm.xls]____________L_2536"/>
      <sheetName val="[form-pm.xls]____________L_2537"/>
      <sheetName val="[form-pm.xls]____________L_2538"/>
      <sheetName val="[form-pm.xls]____________L_2539"/>
      <sheetName val="[form-pm.xls]____________L_2540"/>
      <sheetName val="[form-pm.xls]____________L_2541"/>
      <sheetName val="[form-pm.xls]____________L_2542"/>
      <sheetName val="[form-pm.xls]____________L_2543"/>
      <sheetName val="[form-pm.xls]____________L_2544"/>
      <sheetName val="[form-pm.xls]____________L_2545"/>
      <sheetName val="[form-pm.xls]____________L_2546"/>
      <sheetName val="[form-pm.xls]____________L_2547"/>
      <sheetName val="[form-pm.xls][form-pm.xls]__554"/>
      <sheetName val="[form-pm.xls][form-pm.xls]__555"/>
      <sheetName val="[form-pm.xls]____________L_2556"/>
      <sheetName val="[form-pm.xls]____________L_2557"/>
      <sheetName val="[form-pm.xls]____________L_2558"/>
      <sheetName val="[form-pm.xls]____________L_2559"/>
      <sheetName val="[form-pm.xls]____________L_2560"/>
      <sheetName val="[form-pm.xls]____________L_2561"/>
      <sheetName val="[form-pm.xls]____________L_2562"/>
      <sheetName val="[form-pm.xls]____________L_2563"/>
      <sheetName val="[form-pm.xls][form-pm.xls]__552"/>
      <sheetName val="[form-pm.xls][form-pm.xls]__553"/>
      <sheetName val="[form-pm.xls]____________L_2548"/>
      <sheetName val="[form-pm.xls]____________L_2549"/>
      <sheetName val="[form-pm.xls]____________L_2550"/>
      <sheetName val="[form-pm.xls]____________L_2551"/>
      <sheetName val="[form-pm.xls]____________L_2552"/>
      <sheetName val="[form-pm.xls]____________L_2553"/>
      <sheetName val="[form-pm.xls]____________L_2554"/>
      <sheetName val="[form-pm.xls]____________L_2555"/>
      <sheetName val="[form-pm.xls]____________L_2580"/>
      <sheetName val="[form-pm.xls]____________L_2581"/>
      <sheetName val="[form-pm.xls]____________L_2582"/>
      <sheetName val="[form-pm.xls]____________L_2583"/>
      <sheetName val="[form-pm.xls]____________L_2584"/>
      <sheetName val="[form-pm.xls]____________L_2585"/>
      <sheetName val="[form-pm.xls][form-pm.xls]__560"/>
      <sheetName val="[form-pm.xls]____________L_2586"/>
      <sheetName val="[form-pm.xls]____________L_2587"/>
      <sheetName val="[form-pm.xls][form-pm.xls]__557"/>
      <sheetName val="[form-pm.xls]____________L_2572"/>
      <sheetName val="[form-pm.xls]____________L_2573"/>
      <sheetName val="[form-pm.xls]____________L_2574"/>
      <sheetName val="[form-pm.xls]____________L_2575"/>
      <sheetName val="[form-pm.xls]____________L_2576"/>
      <sheetName val="[form-pm.xls]____________L_2577"/>
      <sheetName val="[form-pm.xls]____________L_2578"/>
      <sheetName val="[form-pm.xls]____________L_2579"/>
      <sheetName val="[form-pm.xls][form-pm.xls]__559"/>
      <sheetName val="[form-pm.xls][form-pm.xls]__565"/>
      <sheetName val="[form-pm.xls][form-pm.xls]__561"/>
      <sheetName val="[form-pm.xls][form-pm.xls]__563"/>
      <sheetName val="[form-pm.xls][form-pm.xls]__562"/>
      <sheetName val="[form-pm.xls][form-pm.xls]__564"/>
      <sheetName val="[form-pm.xls]____________L_2588"/>
      <sheetName val="[form-pm.xls]____________L_2589"/>
      <sheetName val="[form-pm.xls]____________L_2590"/>
      <sheetName val="[form-pm.xls]____________L_2591"/>
      <sheetName val="[form-pm.xls]____________L_2592"/>
      <sheetName val="[form-pm.xls]____________L_2593"/>
      <sheetName val="[form-pm.xls]____________L_2594"/>
      <sheetName val="[form-pm.xls]____________L_2595"/>
      <sheetName val="[form-pm.xls]____________L_2596"/>
      <sheetName val="[form-pm.xls]____________L_2597"/>
      <sheetName val="[form-pm.xls]____________L_2598"/>
      <sheetName val="[form-pm.xls]____________L_2599"/>
      <sheetName val="[form-pm.xls]____________L_2600"/>
      <sheetName val="[form-pm.xls]____________L_2601"/>
      <sheetName val="[form-pm.xls][form-pm.xls]__569"/>
      <sheetName val="[form-pm.xls]____________L_2602"/>
      <sheetName val="[form-pm.xls]____________L_2603"/>
      <sheetName val="[form-pm.xls]____________L_2636"/>
      <sheetName val="[form-pm.xls]____________L_2637"/>
      <sheetName val="[form-pm.xls]____________L_2638"/>
      <sheetName val="[form-pm.xls]____________L_2639"/>
      <sheetName val="[form-pm.xls]____________L_2640"/>
      <sheetName val="[form-pm.xls]____________L_2641"/>
      <sheetName val="[form-pm.xls][form-pm.xls]__570"/>
      <sheetName val="[form-pm.xls]____________L_2642"/>
      <sheetName val="[form-pm.xls]____________L_2643"/>
      <sheetName val="[form-pm.xls]____________L_2604"/>
      <sheetName val="[form-pm.xls]____________L_2605"/>
      <sheetName val="[form-pm.xls]____________L_2606"/>
      <sheetName val="[form-pm.xls]____________L_2607"/>
      <sheetName val="[form-pm.xls]____________L_2608"/>
      <sheetName val="[form-pm.xls]____________L_2609"/>
      <sheetName val="[form-pm.xls]____________L_2610"/>
      <sheetName val="[form-pm.xls]____________L_2611"/>
      <sheetName val="[form-pm.xls][form-pm.xls]__566"/>
      <sheetName val="[form-pm.xls]____________L_2612"/>
      <sheetName val="[form-pm.xls]____________L_2613"/>
      <sheetName val="[form-pm.xls]____________L_2614"/>
      <sheetName val="[form-pm.xls]____________L_2615"/>
      <sheetName val="[form-pm.xls]____________L_2616"/>
      <sheetName val="[form-pm.xls]____________L_2617"/>
      <sheetName val="[form-pm.xls]____________L_2618"/>
      <sheetName val="[form-pm.xls]____________L_2619"/>
      <sheetName val="[form-pm.xls][form-pm.xls]__567"/>
      <sheetName val="[form-pm.xls]____________L_2620"/>
      <sheetName val="[form-pm.xls]____________L_2621"/>
      <sheetName val="[form-pm.xls]____________L_2622"/>
      <sheetName val="[form-pm.xls]____________L_2623"/>
      <sheetName val="[form-pm.xls]____________L_2624"/>
      <sheetName val="[form-pm.xls]____________L_2625"/>
      <sheetName val="[form-pm.xls]____________L_2626"/>
      <sheetName val="[form-pm.xls]____________L_2627"/>
      <sheetName val="[form-pm.xls][form-pm.xls]__568"/>
      <sheetName val="[form-pm.xls]____________L_2628"/>
      <sheetName val="[form-pm.xls]____________L_2629"/>
      <sheetName val="[form-pm.xls]____________L_2630"/>
      <sheetName val="[form-pm.xls]____________L_2631"/>
      <sheetName val="[form-pm.xls]____________L_2632"/>
      <sheetName val="[form-pm.xls]____________L_2633"/>
      <sheetName val="[form-pm.xls]____________L_2634"/>
      <sheetName val="[form-pm.xls]____________L_2635"/>
      <sheetName val="[form-pm.xls]____________L_2668"/>
      <sheetName val="[form-pm.xls]____________L_2669"/>
      <sheetName val="[form-pm.xls]____________L_2670"/>
      <sheetName val="[form-pm.xls]____________L_2671"/>
      <sheetName val="[form-pm.xls]____________L_2644"/>
      <sheetName val="[form-pm.xls]____________L_2645"/>
      <sheetName val="[form-pm.xls]____________L_2646"/>
      <sheetName val="[form-pm.xls]____________L_2647"/>
      <sheetName val="[form-pm.xls]____________L_2648"/>
      <sheetName val="[form-pm.xls]____________L_2649"/>
      <sheetName val="[form-pm.xls]____________L_2650"/>
      <sheetName val="[form-pm.xls]____________L_2651"/>
      <sheetName val="[form-pm.xls]____________L_2652"/>
      <sheetName val="[form-pm.xls]____________L_2653"/>
      <sheetName val="[form-pm.xls]____________L_2654"/>
      <sheetName val="[form-pm.xls]____________L_2655"/>
      <sheetName val="[form-pm.xls]____________L_2656"/>
      <sheetName val="[form-pm.xls]____________L_2657"/>
      <sheetName val="[form-pm.xls]____________L_2658"/>
      <sheetName val="[form-pm.xls]____________L_2659"/>
      <sheetName val="[form-pm.xls]____________L_2660"/>
      <sheetName val="[form-pm.xls]____________L_2661"/>
      <sheetName val="[form-pm.xls]____________L_2662"/>
      <sheetName val="[form-pm.xls]____________L_2663"/>
      <sheetName val="[form-pm.xls]____________L_2664"/>
      <sheetName val="[form-pm.xls]____________L_2665"/>
      <sheetName val="[form-pm.xls]____________L_2666"/>
      <sheetName val="[form-pm.xls]____________L_2667"/>
      <sheetName val="[form-pm.xls][form-pm.xls]__571"/>
      <sheetName val="[form-pm.xls]____________L_2672"/>
      <sheetName val="[form-pm.xls]____________L_2673"/>
      <sheetName val="[form-pm.xls]____________L_2674"/>
      <sheetName val="[form-pm.xls]____________L_2675"/>
      <sheetName val="[form-pm.xls][form-pm.xls]__572"/>
      <sheetName val="[form-pm.xls]____________L_2676"/>
      <sheetName val="[form-pm.xls]____________L_2677"/>
      <sheetName val="[form-pm.xls]____________L_2678"/>
      <sheetName val="[form-pm.xls]____________L_2679"/>
      <sheetName val="[form-pm.xls]____________L_2680"/>
      <sheetName val="[form-pm.xls]____________L_2681"/>
      <sheetName val="[form-pm.xls]____________L_2682"/>
      <sheetName val="[form-pm.xls]____________L_2683"/>
      <sheetName val="[form-pm.xls][form-pm.xls]__575"/>
      <sheetName val="[form-pm.xls]____________L_2700"/>
      <sheetName val="[form-pm.xls]____________L_2701"/>
      <sheetName val="[form-pm.xls]____________L_2702"/>
      <sheetName val="[form-pm.xls]____________L_2703"/>
      <sheetName val="[form-pm.xls]____________L_2704"/>
      <sheetName val="[form-pm.xls]____________L_2705"/>
      <sheetName val="[form-pm.xls][form-pm.xls]__576"/>
      <sheetName val="[form-pm.xls]____________L_2706"/>
      <sheetName val="[form-pm.xls]____________L_2707"/>
      <sheetName val="[form-pm.xls]____________L_2692"/>
      <sheetName val="[form-pm.xls]____________L_2693"/>
      <sheetName val="[form-pm.xls]____________L_2694"/>
      <sheetName val="[form-pm.xls]____________L_2695"/>
      <sheetName val="[form-pm.xls]____________L_2696"/>
      <sheetName val="[form-pm.xls]____________L_2697"/>
      <sheetName val="[form-pm.xls]____________L_2698"/>
      <sheetName val="[form-pm.xls]____________L_2699"/>
      <sheetName val="[form-pm.xls][form-pm.xls]__577"/>
      <sheetName val="[form-pm.xls][form-pm.xls]__579"/>
      <sheetName val="[form-pm.xls][form-pm.xls]__578"/>
      <sheetName val="[form-pm.xls][form-pm.xls]__580"/>
      <sheetName val="[form-pm.xls][form-pm.xls]__581"/>
      <sheetName val="[form-pm.xls][form-pm.xls]˜L__7"/>
      <sheetName val="[form-pm.xls][form-pm.xls]˜L__8"/>
      <sheetName val="[form-pm.xls]___________˜L___14"/>
      <sheetName val="[form-pm.xls]___________˜L___15"/>
      <sheetName val="[form-pm.xls]___________˜L___16"/>
      <sheetName val="[form-pm.xls][form-pm.xls]˜L__9"/>
      <sheetName val="[form-pm.xls]___________˜L__b_6"/>
      <sheetName val="[form-pm.xls]___________˜L___23"/>
      <sheetName val="[form-pm.xls]___________˜L___24"/>
      <sheetName val="[form-pm.xls]___________˜L_x0_9"/>
      <sheetName val="[form-pm.xls]___________˜L___25"/>
      <sheetName val="[form-pm.xls][form-pm.xls]˜L_12"/>
      <sheetName val="[form-pm.xls][form-pm.xls]˜L_13"/>
      <sheetName val="[form-pm.xls]___________˜L__b_9"/>
      <sheetName val="[form-pm.xls][form-pm.xls]˜L_11"/>
      <sheetName val="[form-pm.xls]___________˜L___20"/>
      <sheetName val="[form-pm.xls]___________˜L___21"/>
      <sheetName val="[form-pm.xls]___________˜L_x0_8"/>
      <sheetName val="[form-pm.xls]___________˜L___22"/>
      <sheetName val="[form-pm.xls]___________˜L__b_8"/>
      <sheetName val="[form-pm.xls][form-pm.xls]˜L_10"/>
      <sheetName val="[form-pm.xls]___________˜L___17"/>
      <sheetName val="[form-pm.xls]___________˜L___18"/>
      <sheetName val="[form-pm.xls]___________˜L___19"/>
      <sheetName val="[form-pm.xls]___________˜L__b_7"/>
      <sheetName val="[form-pm.xls]___________˜L___26"/>
      <sheetName val="[form-pm.xls]___________˜L___27"/>
      <sheetName val="[form-pm.xls]___________˜L_x_10"/>
      <sheetName val="[form-pm.xls]___________˜L___28"/>
      <sheetName val="[form-pm.xls]___________˜L___29"/>
      <sheetName val="[form-pm.xls][form-pm.xls]˜L_14"/>
      <sheetName val="[form-pm.xls]___________˜L___30"/>
      <sheetName val="[form-pm.xls]___________˜L___31"/>
      <sheetName val="[form-pm.xls]___________˜L_x_11"/>
      <sheetName val="[form-pm.xls]___________˜L___32"/>
      <sheetName val="[form-pm.xls]___________˜L___33"/>
      <sheetName val="[form-pm.xls][form-pm.xls]˜L_15"/>
      <sheetName val="[form-pm.xls]___________˜L___34"/>
      <sheetName val="[form-pm.xls]___________˜L___35"/>
      <sheetName val="[form-pm.xls]___________˜L_x_12"/>
      <sheetName val="[form-pm.xls]___________˜L___36"/>
      <sheetName val="[form-pm.xls]___________˜L___37"/>
      <sheetName val="[form-pm.xls][form-pm.xls]˜L_21"/>
      <sheetName val="[form-pm.xls][form-pm.xls]˜L_16"/>
      <sheetName val="[form-pm.xls]___________˜L___38"/>
      <sheetName val="[form-pm.xls]___________˜L___39"/>
      <sheetName val="[form-pm.xls]___________˜L_x_13"/>
      <sheetName val="[form-pm.xls]___________˜L___40"/>
      <sheetName val="[form-pm.xls][form-pm.xls]˜L_17"/>
      <sheetName val="[form-pm.xls]___________˜L___41"/>
      <sheetName val="[form-pm.xls][form-pm.xls]˜L_18"/>
      <sheetName val="[form-pm.xls][form-pm.xls]˜L_19"/>
      <sheetName val="[form-pm.xls][form-pm.xls]˜L_20"/>
      <sheetName val="[form-pm.xls][form-pm.xls]˜L_22"/>
      <sheetName val="[form-pm.xls][form-pm.xls]˜L_23"/>
      <sheetName val="[form-pm.xls][form-pm.xls]˜L_24"/>
      <sheetName val="[form-pm.xls]___________˜L___42"/>
      <sheetName val="[form-pm.xls]___________˜L___43"/>
      <sheetName val="[form-pm.xls]___________˜L_x_14"/>
      <sheetName val="[form-pm.xls]___________˜L___44"/>
      <sheetName val="[form-pm.xls][form-pm.xls]˜L_32"/>
      <sheetName val="[form-pm.xls]___________˜L___45"/>
      <sheetName val="[form-pm.xls]___________˜L___60"/>
      <sheetName val="[form-pm.xls]___________˜L___61"/>
      <sheetName val="[form-pm.xls]___________˜L_x_19"/>
      <sheetName val="[form-pm.xls]___________˜L___62"/>
      <sheetName val="[form-pm.xls][form-pm.xls]˜L_33"/>
      <sheetName val="[form-pm.xls]___________˜L___63"/>
      <sheetName val="[form-pm.xls]___________˜L___56"/>
      <sheetName val="[form-pm.xls]___________˜L___57"/>
      <sheetName val="[form-pm.xls]___________˜L_x_18"/>
      <sheetName val="[form-pm.xls]___________˜L___58"/>
      <sheetName val="[form-pm.xls][form-pm.xls]˜L_30"/>
      <sheetName val="[form-pm.xls][form-pm.xls]˜L_31"/>
      <sheetName val="[form-pm.xls]___________˜L___59"/>
      <sheetName val="[form-pm.xls][form-pm.xls]˜L_26"/>
      <sheetName val="[form-pm.xls][form-pm.xls]˜L_25"/>
      <sheetName val="[form-pm.xls]___________˜L___49"/>
      <sheetName val="[form-pm.xls]___________˜L___50"/>
      <sheetName val="[form-pm.xls]___________˜L_x_16"/>
      <sheetName val="[form-pm.xls]___________˜L___51"/>
      <sheetName val="[form-pm.xls]___________˜L___46"/>
      <sheetName val="[form-pm.xls]___________˜L___47"/>
      <sheetName val="[form-pm.xls]___________˜L_x_15"/>
      <sheetName val="[form-pm.xls]___________˜L___48"/>
      <sheetName val="[form-pm.xls]___________˜L___52"/>
      <sheetName val="[form-pm.xls]___________˜L___53"/>
      <sheetName val="[form-pm.xls]___________˜L_x_17"/>
      <sheetName val="[form-pm.xls]___________˜L___54"/>
      <sheetName val="[form-pm.xls][form-pm.xls]˜L_27"/>
      <sheetName val="[form-pm.xls][form-pm.xls]˜L_28"/>
      <sheetName val="[form-pm.xls]___________˜L___55"/>
      <sheetName val="[form-pm.xls][form-pm.xls]˜L_29"/>
      <sheetName val="[form-pm.xls]___________˜L___64"/>
      <sheetName val="[form-pm.xls]___________˜L___65"/>
      <sheetName val="[form-pm.xls]___________˜L_x_20"/>
      <sheetName val="[form-pm.xls]___________˜L___66"/>
      <sheetName val="[form-pm.xls]___________˜L___67"/>
      <sheetName val="[form-pm.xls]___________˜L___68"/>
      <sheetName val="[form-pm.xls]___________˜L_x_21"/>
      <sheetName val="[form-pm.xls]___________˜L___69"/>
      <sheetName val="[form-pm.xls][form-pm.xls]˜L_34"/>
      <sheetName val="[form-pm.xls]___________˜L___70"/>
      <sheetName val="AS OF APR.1998"/>
      <sheetName val="ﾃﾞｰﾀ(2)"/>
      <sheetName val="ﾃﾞｰﾀ(6)"/>
      <sheetName val="_x005f_x005f_x005f_x005f_x005f_x005f_x005f_x005f_"/>
      <sheetName val="[form-pm.xls][form-pm.xls]˜L_46"/>
      <sheetName val="[form-pm.xls][form-pm.xls]˜L_45"/>
      <sheetName val="[form-pm.xls][form-pm.xls]˜L_39"/>
      <sheetName val="[form-pm.xls]___________˜L___85"/>
      <sheetName val="[form-pm.xls]___________˜L___86"/>
      <sheetName val="[form-pm.xls]___________˜L_x_26"/>
      <sheetName val="[form-pm.xls]___________˜L___87"/>
      <sheetName val="[form-pm.xls][form-pm.xls]˜L_40"/>
      <sheetName val="[form-pm.xls]___________˜L___88"/>
      <sheetName val="[form-pm.xls][form-pm.xls]˜L_35"/>
      <sheetName val="[form-pm.xls]___________˜L___71"/>
      <sheetName val="[form-pm.xls]___________˜L_x_22"/>
      <sheetName val="[form-pm.xls]___________˜L___72"/>
      <sheetName val="[form-pm.xls][form-pm.xls]˜L_36"/>
      <sheetName val="[form-pm.xls]___________˜L___73"/>
      <sheetName val="[form-pm.xls]___________˜L___74"/>
      <sheetName val="[form-pm.xls]___________˜L_x_23"/>
      <sheetName val="[form-pm.xls]___________˜L___75"/>
      <sheetName val="[form-pm.xls]___________˜L___76"/>
      <sheetName val="[form-pm.xls][form-pm.xls]˜L_37"/>
      <sheetName val="[form-pm.xls]___________˜L___77"/>
      <sheetName val="[form-pm.xls]___________˜L___78"/>
      <sheetName val="[form-pm.xls]___________˜L_x_24"/>
      <sheetName val="[form-pm.xls]___________˜L___79"/>
      <sheetName val="[form-pm.xls]___________˜L___80"/>
      <sheetName val="[form-pm.xls][form-pm.xls]˜L_38"/>
      <sheetName val="[form-pm.xls]___________˜L___81"/>
      <sheetName val="[form-pm.xls]___________˜L___82"/>
      <sheetName val="[form-pm.xls]___________˜L_x_25"/>
      <sheetName val="[form-pm.xls]___________˜L___83"/>
      <sheetName val="[form-pm.xls]___________˜L___84"/>
      <sheetName val="[form-pm.xls][form-pm.xls]˜L_41"/>
      <sheetName val="[form-pm.xls]___________˜L___89"/>
      <sheetName val="[form-pm.xls]___________˜L___90"/>
      <sheetName val="[form-pm.xls]___________˜L_x_27"/>
      <sheetName val="[form-pm.xls]___________˜L___91"/>
      <sheetName val="[form-pm.xls][form-pm.xls]˜L_43"/>
      <sheetName val="[form-pm.xls]___________˜L___92"/>
      <sheetName val="[form-pm.xls][form-pm.xls]˜L_42"/>
      <sheetName val="[form-pm.xls]___________˜L___93"/>
      <sheetName val="[form-pm.xls]___________˜L___94"/>
      <sheetName val="[form-pm.xls]___________˜L_x_28"/>
      <sheetName val="[form-pm.xls]___________˜L___95"/>
      <sheetName val="[form-pm.xls]___________˜L___96"/>
      <sheetName val="[form-pm.xls]___________˜L___97"/>
      <sheetName val="[form-pm.xls]___________˜L___98"/>
      <sheetName val="[form-pm.xls]___________˜L_x_29"/>
      <sheetName val="[form-pm.xls]___________˜L___99"/>
      <sheetName val="[form-pm.xls][form-pm.xls]˜L_44"/>
      <sheetName val="[form-pm.xls]___________˜L__100"/>
      <sheetName val="[form-pm.xls]___________˜L__101"/>
      <sheetName val="[form-pm.xls]___________˜L__102"/>
      <sheetName val="[form-pm.xls]___________˜L_x_30"/>
      <sheetName val="[form-pm.xls]___________˜L__103"/>
      <sheetName val="[form-pm.xls]___________˜L__104"/>
      <sheetName val="[form-pm.xls]___________˜L__105"/>
      <sheetName val="[form-pm.xls]___________˜L__106"/>
      <sheetName val="[form-pm.xls]___________˜L_x_31"/>
      <sheetName val="[form-pm.xls]___________˜L__107"/>
      <sheetName val="[form-pm.xls][form-pm.xls]˜L_47"/>
      <sheetName val="[form-pm.xls]___________˜L__108"/>
      <sheetName val="[form-pm.xls]___________˜L__109"/>
      <sheetName val="[form-pm.xls]___________˜L__110"/>
      <sheetName val="[form-pm.xls]___________˜L_x_32"/>
      <sheetName val="[form-pm.xls]___________˜L__111"/>
      <sheetName val="[form-pm.xls]___________˜L__112"/>
      <sheetName val="[form-pm.xls][form-pm.xls]˜L_48"/>
      <sheetName val="[form-pm.xls][form-pm.xls]˜L_49"/>
      <sheetName val="[form-pm.xls]___________˜L__113"/>
      <sheetName val="[form-pm.xls]___________˜L__114"/>
      <sheetName val="[form-pm.xls]___________˜L_x_33"/>
      <sheetName val="[form-pm.xls]___________˜L__115"/>
      <sheetName val="[form-pm.xls][form-pm.xls]˜L_50"/>
      <sheetName val="[form-pm.xls][form-pm.xls]˜L_51"/>
      <sheetName val="[form-pm.xls]___________˜L__116"/>
      <sheetName val="[form-pm.xls][form-pm.xls]˜L_52"/>
      <sheetName val="[form-pm.xls]___________˜L__117"/>
      <sheetName val="[form-pm.xls]___________˜L__118"/>
      <sheetName val="[form-pm.xls]___________˜L_x_34"/>
      <sheetName val="[form-pm.xls]___________˜L__119"/>
      <sheetName val="[form-pm.xls][form-pm.xls]˜L_53"/>
      <sheetName val="[form-pm.xls]___________˜L__120"/>
      <sheetName val="[form-pm.xls]___________˜L__121"/>
      <sheetName val="[form-pm.xls]___________˜L__122"/>
      <sheetName val="[form-pm.xls]___________˜L_x_35"/>
      <sheetName val="[form-pm.xls]___________˜L__123"/>
      <sheetName val="[form-pm.xls]___________˜L__124"/>
      <sheetName val="[form-pm.xls][form-pm.xls]˜L_54"/>
      <sheetName val="_x005f_x005f_x005f_x005F_x005f_x0000_£f_x00"/>
      <sheetName val="_x005f_x005f_x005f_x005F_x005f_x0000__x005f"/>
      <sheetName val="_£f_x005f_x005f_x005f_x005F_x005f_x0006__x0"/>
      <sheetName val="_£f_x005f_x005f_x005f_x005F_x005f_x005f_x00"/>
      <sheetName val="DPS OK"/>
      <sheetName val="[form-pm.xls][form-pm.xls]˜L_55"/>
      <sheetName val="[form-pm.xls]___________˜L__125"/>
      <sheetName val="[form-pm.xls]___________˜L__126"/>
      <sheetName val="[form-pm.xls]___________˜L_x_36"/>
      <sheetName val="[form-pm.xls]___________˜L__127"/>
      <sheetName val="[form-pm.xls]___________˜L__140"/>
      <sheetName val="[form-pm.xls]___________˜L__141"/>
      <sheetName val="[form-pm.xls]___________˜L_x_40"/>
      <sheetName val="[form-pm.xls]___________˜L__142"/>
      <sheetName val="[form-pm.xls]___________˜L__137"/>
      <sheetName val="[form-pm.xls]___________˜L__138"/>
      <sheetName val="[form-pm.xls]___________˜L_x_39"/>
      <sheetName val="[form-pm.xls]___________˜L__139"/>
      <sheetName val="[form-pm.xls][form-pm.xls]˜L_56"/>
      <sheetName val="[form-pm.xls]___________˜L__128"/>
      <sheetName val="[form-pm.xls]___________˜L__129"/>
      <sheetName val="[form-pm.xls]___________˜L__130"/>
      <sheetName val="[form-pm.xls]___________˜L_x_37"/>
      <sheetName val="[form-pm.xls]___________˜L__131"/>
      <sheetName val="[form-pm.xls][form-pm.xls]˜L_57"/>
      <sheetName val="[form-pm.xls]___________˜L__132"/>
      <sheetName val="[form-pm.xls]___________˜L__133"/>
      <sheetName val="[form-pm.xls]___________˜L__134"/>
      <sheetName val="[form-pm.xls]___________˜L_x_38"/>
      <sheetName val="[form-pm.xls]___________˜L__135"/>
      <sheetName val="[form-pm.xls][form-pm.xls]˜L_60"/>
      <sheetName val="[form-pm.xls]___________˜L__136"/>
      <sheetName val="[form-pm.xls][form-pm.xls]˜L_58"/>
      <sheetName val="[form-pm.xls][form-pm.xls]˜L_59"/>
      <sheetName val="[form-pm.xls]___________˜L__148"/>
      <sheetName val="[form-pm.xls]___________˜L__149"/>
      <sheetName val="[form-pm.xls]___________˜L_x_42"/>
      <sheetName val="[form-pm.xls]___________˜L__150"/>
      <sheetName val="[form-pm.xls][form-pm.xls]˜L_62"/>
      <sheetName val="[form-pm.xls]___________˜L__144"/>
      <sheetName val="[form-pm.xls]___________˜L__145"/>
      <sheetName val="[form-pm.xls]___________˜L_x_41"/>
      <sheetName val="[form-pm.xls]___________˜L__146"/>
      <sheetName val="[form-pm.xls][form-pm.xls]˜L_63"/>
      <sheetName val="[form-pm.xls]___________˜L__147"/>
      <sheetName val="[form-pm.xls][form-pm.xls]˜L_61"/>
      <sheetName val="[form-pm.xls]___________˜L__143"/>
      <sheetName val="[form-pm.xls]___________˜L__151"/>
      <sheetName val="[form-pm.xls]___________˜L__152"/>
      <sheetName val="[form-pm.xls]___________˜L_x_43"/>
      <sheetName val="[form-pm.xls]___________˜L__153"/>
      <sheetName val="[form-pm.xls]___________˜L__188"/>
      <sheetName val="[form-pm.xls]___________˜L__189"/>
      <sheetName val="[form-pm.xls]___________˜L_x_59"/>
      <sheetName val="[form-pm.xls]___________˜L__190"/>
      <sheetName val="[form-pm.xls]___________˜L__191"/>
      <sheetName val="[form-pm.xls]___________˜L__156"/>
      <sheetName val="[form-pm.xls]___________˜L__157"/>
      <sheetName val="[form-pm.xls]___________˜L_x_51"/>
      <sheetName val="[form-pm.xls]___________˜L__158"/>
      <sheetName val="[form-pm.xls]___________˜L__159"/>
      <sheetName val="[form-pm.xls]___________˜L_x_50"/>
      <sheetName val="[form-pm.xls]___________˜L__154"/>
      <sheetName val="[form-pm.xls]___________˜L__155"/>
      <sheetName val="[form-pm.xls]___________˜L_x_44"/>
      <sheetName val="[form-pm.xls]___________˜L_x_45"/>
      <sheetName val="[form-pm.xls]___________˜L_x_46"/>
      <sheetName val="[form-pm.xls]___________˜L_x_47"/>
      <sheetName val="[form-pm.xls]___________˜L_x_48"/>
      <sheetName val="[form-pm.xls]___________˜L_x_49"/>
      <sheetName val="[form-pm.xls]___________˜L__160"/>
      <sheetName val="[form-pm.xls]___________˜L__161"/>
      <sheetName val="[form-pm.xls]___________˜L_x_52"/>
      <sheetName val="[form-pm.xls]___________˜L__162"/>
      <sheetName val="[form-pm.xls]___________˜L__163"/>
      <sheetName val="[form-pm.xls]___________˜L__164"/>
      <sheetName val="[form-pm.xls]___________˜L__165"/>
      <sheetName val="[form-pm.xls]___________˜L_x_53"/>
      <sheetName val="[form-pm.xls]___________˜L__166"/>
      <sheetName val="[form-pm.xls]___________˜L__167"/>
      <sheetName val="[form-pm.xls]___________˜L__168"/>
      <sheetName val="[form-pm.xls]___________˜L__169"/>
      <sheetName val="[form-pm.xls]___________˜L_x_54"/>
      <sheetName val="[form-pm.xls]___________˜L__170"/>
      <sheetName val="[form-pm.xls]___________˜L__171"/>
      <sheetName val="[form-pm.xls]___________˜L__172"/>
      <sheetName val="[form-pm.xls]___________˜L__173"/>
      <sheetName val="[form-pm.xls]___________˜L_x_55"/>
      <sheetName val="[form-pm.xls]___________˜L__174"/>
      <sheetName val="[form-pm.xls]___________˜L__175"/>
      <sheetName val="[form-pm.xls]___________˜L__176"/>
      <sheetName val="[form-pm.xls]___________˜L__177"/>
      <sheetName val="[form-pm.xls]___________˜L_x_56"/>
      <sheetName val="[form-pm.xls]___________˜L__178"/>
      <sheetName val="[form-pm.xls]___________˜L__179"/>
      <sheetName val="[form-pm.xls]___________˜L__180"/>
      <sheetName val="[form-pm.xls]___________˜L__181"/>
      <sheetName val="[form-pm.xls]___________˜L_x_57"/>
      <sheetName val="[form-pm.xls]___________˜L__182"/>
      <sheetName val="[form-pm.xls]___________˜L__183"/>
      <sheetName val="[form-pm.xls]___________˜L__184"/>
      <sheetName val="[form-pm.xls]___________˜L__185"/>
      <sheetName val="[form-pm.xls]___________˜L_x_58"/>
      <sheetName val="[form-pm.xls]___________˜L__186"/>
      <sheetName val="[form-pm.xls]___________˜L__187"/>
      <sheetName val="ocean voy"/>
      <sheetName val="실행"/>
      <sheetName val="Criteria"/>
      <sheetName val="26"/>
      <sheetName val="[form-pm.xls][form-pm.xls]__582"/>
      <sheetName val="[form-pm.xls][form-pm.xls]__583"/>
      <sheetName val="[form-pm.xls]____________L_2708"/>
      <sheetName val="[form-pm.xls]____________L_2709"/>
      <sheetName val="[form-pm.xls]____________L_2710"/>
      <sheetName val="[form-pm.xls]____________L_2711"/>
      <sheetName val="[form-pm.xls]____________L_2712"/>
      <sheetName val="[form-pm.xls]____________L_2713"/>
      <sheetName val="[form-pm.xls]____________L_2714"/>
      <sheetName val="[form-pm.xls]____________L_2715"/>
      <sheetName val="[form-pm.xls]____________L_2716"/>
      <sheetName val="[form-pm.xls][form-pm.xls]__584"/>
      <sheetName val="[form-pm.xls]____________L_2717"/>
      <sheetName val="[form-pm.xls]____________L_2718"/>
      <sheetName val="[form-pm.xls][form-pm.xls]__599"/>
      <sheetName val="[form-pm.xls][form-pm.xls]__600"/>
      <sheetName val="[form-pm.xls]____________L_2763"/>
      <sheetName val="[form-pm.xls]____________L_2764"/>
      <sheetName val="[form-pm.xls]____________L_2765"/>
      <sheetName val="[form-pm.xls]____________L_2766"/>
      <sheetName val="[form-pm.xls]____________L_2767"/>
      <sheetName val="[form-pm.xls]____________L_2768"/>
      <sheetName val="[form-pm.xls][form-pm.xls]__602"/>
      <sheetName val="[form-pm.xls]____________L_2769"/>
      <sheetName val="[form-pm.xls]____________L_2770"/>
      <sheetName val="[form-pm.xls]____________L_2771"/>
      <sheetName val="[form-pm.xls][form-pm.xls]__601"/>
      <sheetName val="[form-pm.xls][form-pm.xls]__603"/>
      <sheetName val="[form-pm.xls]____________L_2772"/>
      <sheetName val="[form-pm.xls]____________L_2773"/>
      <sheetName val="[form-pm.xls][form-pm.xls]__585"/>
      <sheetName val="[form-pm.xls][form-pm.xls]__586"/>
      <sheetName val="[form-pm.xls][form-pm.xls]__587"/>
      <sheetName val="[form-pm.xls][form-pm.xls]__588"/>
      <sheetName val="[form-pm.xls]____________L_2719"/>
      <sheetName val="[form-pm.xls]____________L_2720"/>
      <sheetName val="[form-pm.xls]____________L_2721"/>
      <sheetName val="[form-pm.xls]____________L_2722"/>
      <sheetName val="[form-pm.xls]____________L_2723"/>
      <sheetName val="[form-pm.xls]____________L_2724"/>
      <sheetName val="[form-pm.xls]____________L_2725"/>
      <sheetName val="[form-pm.xls]____________L_2726"/>
      <sheetName val="[form-pm.xls]____________L_2727"/>
      <sheetName val="[form-pm.xls][form-pm.xls]__589"/>
      <sheetName val="[form-pm.xls]____________L_2728"/>
      <sheetName val="[form-pm.xls]____________L_2729"/>
      <sheetName val="[form-pm.xls][form-pm.xls]__590"/>
      <sheetName val="[form-pm.xls][form-pm.xls]__591"/>
      <sheetName val="[form-pm.xls]____________L_2730"/>
      <sheetName val="[form-pm.xls]____________L_2731"/>
      <sheetName val="[form-pm.xls]____________L_2732"/>
      <sheetName val="[form-pm.xls]____________L_2733"/>
      <sheetName val="[form-pm.xls]____________L_2734"/>
      <sheetName val="[form-pm.xls]____________L_2735"/>
      <sheetName val="[form-pm.xls]____________L_2736"/>
      <sheetName val="[form-pm.xls]____________L_2737"/>
      <sheetName val="[form-pm.xls]____________L_2738"/>
      <sheetName val="[form-pm.xls][form-pm.xls]__592"/>
      <sheetName val="[form-pm.xls]____________L_2739"/>
      <sheetName val="[form-pm.xls]____________L_2740"/>
      <sheetName val="[form-pm.xls][form-pm.xls]__593"/>
      <sheetName val="[form-pm.xls][form-pm.xls]__594"/>
      <sheetName val="[form-pm.xls]____________L_2741"/>
      <sheetName val="[form-pm.xls]____________L_2742"/>
      <sheetName val="[form-pm.xls]____________L_2743"/>
      <sheetName val="[form-pm.xls]____________L_2744"/>
      <sheetName val="[form-pm.xls]____________L_2745"/>
      <sheetName val="[form-pm.xls]____________L_2746"/>
      <sheetName val="[form-pm.xls]____________L_2747"/>
      <sheetName val="[form-pm.xls]____________L_2748"/>
      <sheetName val="[form-pm.xls]____________L_2749"/>
      <sheetName val="[form-pm.xls][form-pm.xls]__595"/>
      <sheetName val="[form-pm.xls]____________L_2750"/>
      <sheetName val="[form-pm.xls]____________L_2751"/>
      <sheetName val="[form-pm.xls][form-pm.xls]__596"/>
      <sheetName val="[form-pm.xls][form-pm.xls]__597"/>
      <sheetName val="[form-pm.xls]____________L_2752"/>
      <sheetName val="[form-pm.xls]____________L_2753"/>
      <sheetName val="[form-pm.xls]____________L_2754"/>
      <sheetName val="[form-pm.xls]____________L_2755"/>
      <sheetName val="[form-pm.xls]____________L_2756"/>
      <sheetName val="[form-pm.xls]____________L_2757"/>
      <sheetName val="[form-pm.xls]____________L_2758"/>
      <sheetName val="[form-pm.xls]____________L_2759"/>
      <sheetName val="[form-pm.xls]____________L_2760"/>
      <sheetName val="[form-pm.xls][form-pm.xls]__598"/>
      <sheetName val="[form-pm.xls]____________L_2761"/>
      <sheetName val="[form-pm.xls]____________L_2762"/>
      <sheetName val="[form-pm.xls][form-pm.xls]__606"/>
      <sheetName val="[form-pm.xls][form-pm.xls]__607"/>
      <sheetName val="[form-pm.xls][form-pm.xls]__604"/>
      <sheetName val="[form-pm.xls][form-pm.xls]__605"/>
      <sheetName val="_form-pm.xls_____________L___10"/>
      <sheetName val="_form-pm.xls_____________L___11"/>
      <sheetName val="2019"/>
      <sheetName val="營業額與全公司比"/>
      <sheetName val="GROUP(累計)"/>
      <sheetName val="MOTO"/>
      <sheetName val="[form-pm.xls][form-pm.xls]__669"/>
      <sheetName val="[form-pm.xls][form-pm.xls]__670"/>
      <sheetName val="[form-pm.xls][form-pm.xls]__672"/>
      <sheetName val="[form-pm.xls][form-pm.xls]__671"/>
      <sheetName val="[form-pm.xls][form-pm.xls]__673"/>
      <sheetName val="[form-pm.xls][form-pm.xls]__635"/>
      <sheetName val="[form-pm.xls][form-pm.xls]__636"/>
      <sheetName val="[form-pm.xls][form-pm.xls]__608"/>
      <sheetName val="[form-pm.xls][form-pm.xls]__609"/>
      <sheetName val="[form-pm.xls][form-pm.xls]__611"/>
      <sheetName val="[form-pm.xls][form-pm.xls]__610"/>
      <sheetName val="[form-pm.xls][form-pm.xls]__612"/>
      <sheetName val="[form-pm.xls][form-pm.xls]__664"/>
      <sheetName val="[form-pm.xls][form-pm.xls]__637"/>
      <sheetName val="[form-pm.xls][form-pm.xls]__665"/>
      <sheetName val="[form-pm.xls][form-pm.xls]__613"/>
      <sheetName val="[form-pm.xls][form-pm.xls]__614"/>
      <sheetName val="[form-pm.xls][form-pm.xls]__615"/>
      <sheetName val="[form-pm.xls][form-pm.xls]__616"/>
      <sheetName val="[form-pm.xls][form-pm.xls]__617"/>
      <sheetName val="[form-pm.xls][form-pm.xls]__618"/>
      <sheetName val="[form-pm.xls][form-pm.xls]__619"/>
      <sheetName val="[form-pm.xls][form-pm.xls]__620"/>
      <sheetName val="[form-pm.xls][form-pm.xls]__621"/>
      <sheetName val="[form-pm.xls][form-pm.xls]__622"/>
      <sheetName val="[form-pm.xls][form-pm.xls]__623"/>
      <sheetName val="[form-pm.xls][form-pm.xls]__624"/>
      <sheetName val="[form-pm.xls][form-pm.xls]__625"/>
      <sheetName val="[form-pm.xls][form-pm.xls]__626"/>
      <sheetName val="[form-pm.xls][form-pm.xls]__627"/>
      <sheetName val="[form-pm.xls][form-pm.xls]__628"/>
      <sheetName val="[form-pm.xls][form-pm.xls]__629"/>
      <sheetName val="[form-pm.xls][form-pm.xls]__630"/>
      <sheetName val="[form-pm.xls][form-pm.xls]__631"/>
      <sheetName val="[form-pm.xls][form-pm.xls]__632"/>
      <sheetName val="[form-pm.xls][form-pm.xls]__633"/>
      <sheetName val="[form-pm.xls][form-pm.xls]__634"/>
      <sheetName val="[form-pm.xls][form-pm.xls]__667"/>
      <sheetName val="[form-pm.xls][form-pm.xls]__666"/>
      <sheetName val="[form-pm.xls][form-pm.xls]__668"/>
      <sheetName val="[form-pm.xls][form-pm.xls]__638"/>
      <sheetName val="[form-pm.xls][form-pm.xls]__639"/>
      <sheetName val="[form-pm.xls][form-pm.xls]__658"/>
      <sheetName val="[form-pm.xls][form-pm.xls]__659"/>
      <sheetName val="[form-pm.xls][form-pm.xls]__656"/>
      <sheetName val="[form-pm.xls][form-pm.xls]__657"/>
      <sheetName val="[form-pm.xls][form-pm.xls]__640"/>
      <sheetName val="[form-pm.xls][form-pm.xls]__641"/>
      <sheetName val="[form-pm.xls][form-pm.xls]__642"/>
      <sheetName val="[form-pm.xls][form-pm.xls]__644"/>
      <sheetName val="[form-pm.xls][form-pm.xls]__643"/>
      <sheetName val="[form-pm.xls][form-pm.xls]__645"/>
      <sheetName val="[form-pm.xls][form-pm.xls]__650"/>
      <sheetName val="[form-pm.xls][form-pm.xls]__651"/>
      <sheetName val="[form-pm.xls][form-pm.xls]__652"/>
      <sheetName val="[form-pm.xls][form-pm.xls]__646"/>
      <sheetName val="[form-pm.xls][form-pm.xls]__647"/>
      <sheetName val="[form-pm.xls][form-pm.xls]__648"/>
      <sheetName val="[form-pm.xls][form-pm.xls]__649"/>
      <sheetName val="[form-pm.xls][form-pm.xls]__653"/>
      <sheetName val="[form-pm.xls][form-pm.xls]__654"/>
      <sheetName val="[form-pm.xls][form-pm.xls]__655"/>
      <sheetName val="[form-pm.xls][form-pm.xls]__660"/>
      <sheetName val="[form-pm.xls][form-pm.xls]__661"/>
      <sheetName val="[form-pm.xls][form-pm.xls]__662"/>
      <sheetName val="[form-pm.xls][form-pm.xls]__663"/>
      <sheetName val="[form-pm.xls][form-pm.xls]__677"/>
      <sheetName val="[form-pm.xls][form-pm.xls]__680"/>
      <sheetName val="[form-pm.xls][form-pm.xls]__678"/>
      <sheetName val="[form-pm.xls][form-pm.xls]__679"/>
      <sheetName val="[form-pm.xls][form-pm.xls]__681"/>
      <sheetName val="[form-pm.xls][form-pm.xls]__674"/>
      <sheetName val="[form-pm.xls][form-pm.xls]__675"/>
      <sheetName val="[form-pm.xls][form-pm.xls]__676"/>
      <sheetName val="[form-pm.xls][form-pm.xls]__683"/>
      <sheetName val="[form-pm.xls][form-pm.xls]__682"/>
      <sheetName val="[form-pm.xls]____________L_2774"/>
      <sheetName val="[form-pm.xls]____________L_2775"/>
      <sheetName val="[form-pm.xls]____________L_2776"/>
      <sheetName val="[form-pm.xls]____________L_2777"/>
      <sheetName val="[form-pm.xls]____________L_2778"/>
      <sheetName val="[form-pm.xls]____________L_2779"/>
      <sheetName val="[form-pm.xls]____________L_2780"/>
      <sheetName val="[form-pm.xls]____________L_2781"/>
      <sheetName val="[form-pm.xls]____________L_2782"/>
      <sheetName val="[form-pm.xls]____________L_2783"/>
      <sheetName val="[form-pm.xls]____________L_2784"/>
      <sheetName val="[form-pm.xls]___________˜L__192"/>
      <sheetName val="[form-pm.xls]___________˜L__193"/>
      <sheetName val="[form-pm.xls]___________˜L_x_60"/>
      <sheetName val="[form-pm.xls]___________˜L__194"/>
      <sheetName val="[form-pm.xls][form-pm.xls]˜L_64"/>
      <sheetName val="[form-pm.xls]___________˜L__195"/>
      <sheetName val="[form-pm.xls]___________˜L__196"/>
      <sheetName val="[form-pm.xls]___________˜L__197"/>
      <sheetName val="[form-pm.xls]___________˜L_x_61"/>
      <sheetName val="[form-pm.xls]___________˜L__198"/>
      <sheetName val="[form-pm.xls][form-pm.xls]˜L_65"/>
      <sheetName val="[form-pm.xls][form-pm.xls]˜L_66"/>
      <sheetName val="[form-pm.xls]___________˜L__199"/>
      <sheetName val="_form-pm.xls_____________L__157"/>
      <sheetName val="_form-pm.xls_____________L__158"/>
      <sheetName val="_form-pm.xls_____________L_x_88"/>
      <sheetName val="_form-pm.xls_____________L__159"/>
      <sheetName val="_form-pm.xls_____________L__160"/>
      <sheetName val="_form-pm.xls_____________L_x_89"/>
      <sheetName val="_form-pm.xls__form-pm.xls__L_81"/>
      <sheetName val="_form-pm.xls_____________L__161"/>
      <sheetName val="_form-pm.xls_____________L_x_90"/>
      <sheetName val="_form-pm.xls_____________L__162"/>
      <sheetName val="_form-pm.xls__form-pm.xls__L_79"/>
      <sheetName val="_form-pm.xls____________˜L_x001e___b~"/>
      <sheetName val="_form-pm.xls__form-pm.xls____15"/>
      <sheetName val="_form-pm.xls__form-pm.xls__L_82"/>
      <sheetName val="_form-pm.xls_____________L__163"/>
      <sheetName val="_form-pm.xls__form-pm.xls__L_80"/>
      <sheetName val="_form-pm.xls_____________L____2"/>
      <sheetName val="_form-pm.xls_____________L____3"/>
      <sheetName val="_form-pm.xls_____________L_x0_2"/>
      <sheetName val="_form-pm.xls_____________L____4"/>
      <sheetName val="_form-pm.xls_____________L____5"/>
      <sheetName val="_form-pm.xls_____________L_x0_3"/>
      <sheetName val="_form-pm.xls__form-pm.xls__L__3"/>
      <sheetName val="_form-pm.xls_____________L__b_2"/>
      <sheetName val="_form-pm.xls_____________L_x0_4"/>
      <sheetName val="_form-pm.xls__form-pm.xls__L__2"/>
      <sheetName val="_form-pm.xls__form-pm.xls__L__6"/>
      <sheetName val="_form-pm.xls_____________L_x0_8"/>
      <sheetName val="_form-pm.xls_____________L___12"/>
      <sheetName val="_form-pm.xls_____________L___13"/>
      <sheetName val="_form-pm.xls_____________L_x0_9"/>
      <sheetName val="_form-pm.xls__form-pm.xls__L__5"/>
      <sheetName val="_form-pm.xls_____________L__b_4"/>
      <sheetName val="_form-pm.xls_____________L_x_10"/>
      <sheetName val="_form-pm.xls__form-pm.xls__L__4"/>
      <sheetName val="_form-pm.xls_____________L____6"/>
      <sheetName val="_form-pm.xls_____________L____7"/>
      <sheetName val="_form-pm.xls_____________L_x0_5"/>
      <sheetName val="_form-pm.xls_____________L____8"/>
      <sheetName val="_form-pm.xls_____________L____9"/>
      <sheetName val="_form-pm.xls_____________L_x0_6"/>
      <sheetName val="_form-pm.xls_____________L__b_3"/>
      <sheetName val="_form-pm.xls_____________L_x0_7"/>
      <sheetName val="_form-pm.xls_____________L___14"/>
      <sheetName val="_form-pm.xls_____________L___15"/>
      <sheetName val="_form-pm.xls_____________L_x_11"/>
      <sheetName val="_form-pm.xls_____________L___16"/>
      <sheetName val="_form-pm.xls__form-pm.xls__L__7"/>
      <sheetName val="_form-pm.xls__form-pm.xls__L_18"/>
      <sheetName val="_form-pm.xls__form-pm.xls__L_12"/>
      <sheetName val="_form-pm.xls__form-pm.xls__L__8"/>
      <sheetName val="_form-pm.xls__form-pm.xls__L__9"/>
      <sheetName val="_form-pm.xls_____________L___18"/>
      <sheetName val="_form-pm.xls_____________L___19"/>
      <sheetName val="_form-pm.xls_____________L_x_12"/>
      <sheetName val="_form-pm.xls_____________L___20"/>
      <sheetName val="_form-pm.xls__form-pm.xls__L_13"/>
      <sheetName val="_form-pm.xls_____________L__b_6"/>
      <sheetName val="_form-pm.xls_____________L___21"/>
      <sheetName val="_form-pm.xls_____________L_x_13"/>
      <sheetName val="_form-pm.xls__form-pm.xls__L_10"/>
      <sheetName val="_form-pm.xls__form-pm.xls__L_11"/>
      <sheetName val="_form-pm.xls_____________L__b_5"/>
      <sheetName val="_form-pm.xls_____________L___17"/>
      <sheetName val="_form-pm.xls__form-pm.xls__L_14"/>
      <sheetName val="_form-pm.xls__form-pm.xls__L_15"/>
      <sheetName val="_form-pm.xls__form-pm.xls__L_17"/>
      <sheetName val="_form-pm.xls__form-pm.xls__L_16"/>
      <sheetName val="_form-pm.xls_____________L_x_14"/>
      <sheetName val="_form-pm.xls_____________L_x_15"/>
      <sheetName val="_form-pm.xls_____________L_x_16"/>
      <sheetName val="_form-pm.xls__form-pm.xls__L_19"/>
      <sheetName val="_form-pm.xls__form-pm.xls__L_20"/>
      <sheetName val="_form-pm.xls__form-pm.xls__L_21"/>
      <sheetName val="_form-pm.xls__form-pm.xls__L_22"/>
      <sheetName val="_form-pm.xls_____________L___22"/>
      <sheetName val="_form-pm.xls_____________L___23"/>
      <sheetName val="_form-pm.xls_____________L_x_17"/>
      <sheetName val="_form-pm.xls_____________L___24"/>
      <sheetName val="_form-pm.xls__form-pm.xls__L_23"/>
      <sheetName val="_form-pm.xls_____________L__b_7"/>
      <sheetName val="_form-pm.xls_____________L___25"/>
      <sheetName val="_form-pm.xls_____________L_x_18"/>
      <sheetName val="_form-pm.xls_____________L_x_19"/>
      <sheetName val="_form-pm.xls_____________L___26"/>
      <sheetName val="_form-pm.xls_____________L___27"/>
      <sheetName val="_form-pm.xls_____________L_x_20"/>
      <sheetName val="_form-pm.xls_____________L___28"/>
      <sheetName val="_form-pm.xls__form-pm.xls__L_29"/>
      <sheetName val="_form-pm.xls_____________L__b_8"/>
      <sheetName val="_form-pm.xls_____________L___29"/>
      <sheetName val="_form-pm.xls_____________L_x_21"/>
      <sheetName val="_form-pm.xls_____________L_x_22"/>
      <sheetName val="_form-pm.xls_____________L___49"/>
      <sheetName val="_form-pm.xls_____________L___50"/>
      <sheetName val="_form-pm.xls_____________L_x_35"/>
      <sheetName val="_form-pm.xls_____________L___51"/>
      <sheetName val="_form-pm.xls_____________L___52"/>
      <sheetName val="_form-pm.xls_____________L_x_36"/>
      <sheetName val="_form-pm.xls__form-pm.xls__L_30"/>
      <sheetName val="_form-pm.xls_____________L___53"/>
      <sheetName val="_form-pm.xls_____________L_x_37"/>
      <sheetName val="_form-pm.xls__form-pm.xls__L_25"/>
      <sheetName val="_form-pm.xls_____________L___30"/>
      <sheetName val="_form-pm.xls_____________L___31"/>
      <sheetName val="_form-pm.xls_____________L_x_23"/>
      <sheetName val="_form-pm.xls_____________L___32"/>
      <sheetName val="_form-pm.xls_____________L__b_9"/>
      <sheetName val="_form-pm.xls_____________L___33"/>
      <sheetName val="_form-pm.xls_____________L_x_24"/>
      <sheetName val="_form-pm.xls_____________L_x_25"/>
      <sheetName val="_form-pm.xls__form-pm.xls__L_24"/>
      <sheetName val="_form-pm.xls__form-pm.xls__L_26"/>
      <sheetName val="_form-pm.xls_____________L___34"/>
      <sheetName val="_form-pm.xls_____________L___35"/>
      <sheetName val="_form-pm.xls_____________L_x_26"/>
      <sheetName val="_form-pm.xls_____________L___36"/>
      <sheetName val="_form-pm.xls_____________L___37"/>
      <sheetName val="_form-pm.xls_____________L_x_27"/>
      <sheetName val="_form-pm.xls_____________L___38"/>
      <sheetName val="_form-pm.xls_____________L_x_28"/>
      <sheetName val="_form-pm.xls__form-pm.xls__L_27"/>
      <sheetName val="_form-pm.xls_____________L___39"/>
      <sheetName val="_form-pm.xls_____________L___40"/>
      <sheetName val="_form-pm.xls_____________L_x_29"/>
      <sheetName val="_form-pm.xls_____________L___41"/>
      <sheetName val="_form-pm.xls_____________L___42"/>
      <sheetName val="_form-pm.xls_____________L_x_30"/>
      <sheetName val="_form-pm.xls_____________L___43"/>
      <sheetName val="_form-pm.xls_____________L_x_31"/>
      <sheetName val="_form-pm.xls__form-pm.xls__L_28"/>
      <sheetName val="_form-pm.xls_____________L___44"/>
      <sheetName val="_form-pm.xls_____________L___45"/>
      <sheetName val="_form-pm.xls_____________L_x_32"/>
      <sheetName val="_form-pm.xls_____________L___46"/>
      <sheetName val="_form-pm.xls_____________L___47"/>
      <sheetName val="_form-pm.xls_____________L_x_33"/>
      <sheetName val="_form-pm.xls_____________L___48"/>
      <sheetName val="_form-pm.xls_____________L_x_34"/>
      <sheetName val="_form-pm.xls__form-pm.xls__L_45"/>
      <sheetName val="_form-pm.xls_____________L___89"/>
      <sheetName val="_form-pm.xls_____________L___90"/>
      <sheetName val="_form-pm.xls_____________L_x_59"/>
      <sheetName val="_form-pm.xls_____________L___91"/>
      <sheetName val="_form-pm.xls_____________L___92"/>
      <sheetName val="_form-pm.xls_____________L_x_60"/>
      <sheetName val="_form-pm.xls__form-pm.xls__L_46"/>
      <sheetName val="_form-pm.xls_____________L___93"/>
      <sheetName val="_form-pm.xls_____________L_x_61"/>
      <sheetName val="_form-pm.xls__form-pm.xls__L_41"/>
      <sheetName val="_form-pm.xls_____________L___79"/>
      <sheetName val="_form-pm.xls_____________L___80"/>
      <sheetName val="_form-pm.xls_____________L_x_53"/>
      <sheetName val="_form-pm.xls_____________L___81"/>
      <sheetName val="_form-pm.xls_____________L___82"/>
      <sheetName val="_form-pm.xls_____________L_x_54"/>
      <sheetName val="_form-pm.xls__form-pm.xls__L_42"/>
      <sheetName val="_form-pm.xls_____________L___83"/>
      <sheetName val="_form-pm.xls_____________L_x_55"/>
      <sheetName val="_form-pm.xls__form-pm.xls__L_34"/>
      <sheetName val="_form-pm.xls_____________L___59"/>
      <sheetName val="_form-pm.xls_____________L___60"/>
      <sheetName val="_form-pm.xls_____________L_x_41"/>
      <sheetName val="_form-pm.xls_____________L___61"/>
      <sheetName val="_form-pm.xls_____________L___62"/>
      <sheetName val="_form-pm.xls_____________L_x_42"/>
      <sheetName val="_form-pm.xls__form-pm.xls__L_37"/>
      <sheetName val="_form-pm.xls_____________L___63"/>
      <sheetName val="_form-pm.xls_____________L_x_43"/>
      <sheetName val="_form-pm.xls__form-pm.xls__L_31"/>
      <sheetName val="_form-pm.xls__form-pm.xls__L_32"/>
      <sheetName val="_form-pm.xls__form-pm.xls__L_33"/>
      <sheetName val="_form-pm.xls_____________L___54"/>
      <sheetName val="_form-pm.xls_____________L___55"/>
      <sheetName val="_form-pm.xls_____________L_x_38"/>
      <sheetName val="_form-pm.xls_____________L___56"/>
      <sheetName val="_form-pm.xls_____________L___57"/>
      <sheetName val="_form-pm.xls_____________L_x_39"/>
      <sheetName val="_form-pm.xls_____________L___58"/>
      <sheetName val="_form-pm.xls_____________L_x_40"/>
      <sheetName val="_form-pm.xls__form-pm.xls__L_35"/>
      <sheetName val="_form-pm.xls__form-pm.xls__L_36"/>
      <sheetName val="_form-pm.xls_____________L___64"/>
      <sheetName val="_form-pm.xls_____________L___65"/>
      <sheetName val="_form-pm.xls_____________L_x_44"/>
      <sheetName val="_form-pm.xls_____________L___66"/>
      <sheetName val="_form-pm.xls_____________L___67"/>
      <sheetName val="_form-pm.xls_____________L_x_45"/>
      <sheetName val="_form-pm.xls__form-pm.xls__L_38"/>
      <sheetName val="_form-pm.xls_____________L___68"/>
      <sheetName val="_form-pm.xls_____________L_x_46"/>
      <sheetName val="_form-pm.xls__form-pm.xls__L_39"/>
      <sheetName val="_form-pm.xls_____________L___69"/>
      <sheetName val="_form-pm.xls_____________L___70"/>
      <sheetName val="_form-pm.xls_____________L_x_47"/>
      <sheetName val="_form-pm.xls_____________L___71"/>
      <sheetName val="_form-pm.xls_____________L___72"/>
      <sheetName val="_form-pm.xls_____________L_x_48"/>
      <sheetName val="_form-pm.xls_____________L___73"/>
      <sheetName val="_form-pm.xls_____________L_x_49"/>
      <sheetName val="_form-pm.xls__form-pm.xls__L_40"/>
      <sheetName val="_form-pm.xls_____________L___74"/>
      <sheetName val="_form-pm.xls_____________L___75"/>
      <sheetName val="_form-pm.xls_____________L_x_50"/>
      <sheetName val="_form-pm.xls_____________L___76"/>
      <sheetName val="_form-pm.xls_____________L___77"/>
      <sheetName val="_form-pm.xls_____________L_x_51"/>
      <sheetName val="_form-pm.xls_____________L___78"/>
      <sheetName val="_form-pm.xls_____________L_x_52"/>
      <sheetName val="_form-pm.xls__form-pm.xls__L_43"/>
      <sheetName val="_form-pm.xls_____________L___84"/>
      <sheetName val="_form-pm.xls_____________L___85"/>
      <sheetName val="_form-pm.xls_____________L_x_56"/>
      <sheetName val="_form-pm.xls_____________L___86"/>
      <sheetName val="_form-pm.xls_____________L___87"/>
      <sheetName val="_form-pm.xls_____________L_x_57"/>
      <sheetName val="_form-pm.xls__form-pm.xls__L_44"/>
      <sheetName val="_form-pm.xls_____________L___88"/>
      <sheetName val="_form-pm.xls_____________L_x_58"/>
      <sheetName val="_form-pm.xls__form-pm.xls__L_47"/>
      <sheetName val="_form-pm.xls__form-pm.xls__L_48"/>
      <sheetName val="_form-pm.xls_____________L___94"/>
      <sheetName val="_form-pm.xls_____________L___95"/>
      <sheetName val="_form-pm.xls_____________L_x_62"/>
      <sheetName val="_form-pm.xls_____________L___96"/>
      <sheetName val="_form-pm.xls_____________L___97"/>
      <sheetName val="_form-pm.xls_____________L_x_63"/>
      <sheetName val="_form-pm.xls_____________L___98"/>
      <sheetName val="_form-pm.xls_____________L_x_64"/>
      <sheetName val="_form-pm.xls__form-pm.xls__L_50"/>
      <sheetName val="_form-pm.xls__form-pm.xls__L_49"/>
      <sheetName val="_form-pm.xls__form-pm.xls__L_52"/>
      <sheetName val="_form-pm.xls__form-pm.xls__L_51"/>
      <sheetName val="_form-pm.xls__form-pm.xls__L_53"/>
      <sheetName val="_form-pm.xls_____________L___99"/>
      <sheetName val="_form-pm.xls_____________L__100"/>
      <sheetName val="_form-pm.xls_____________L_x_65"/>
      <sheetName val="_form-pm.xls_____________L__101"/>
      <sheetName val="_form-pm.xls_____________L__102"/>
      <sheetName val="_form-pm.xls_____________L_x_66"/>
      <sheetName val="_form-pm.xls__form-pm.xls__L_54"/>
      <sheetName val="_form-pm.xls_____________L__103"/>
      <sheetName val="_form-pm.xls_____________L_x_67"/>
      <sheetName val="_form-pm.xls__form-pm.xls__L_57"/>
      <sheetName val="_form-pm.xls__form-pm.xls__L_55"/>
      <sheetName val="_form-pm.xls__form-pm.xls__L_56"/>
      <sheetName val="_form-pm.xls_____________L__104"/>
      <sheetName val="_form-pm.xls_____________L__105"/>
      <sheetName val="_form-pm.xls_____________L_x_68"/>
      <sheetName val="_form-pm.xls_____________L__106"/>
      <sheetName val="_form-pm.xls_____________L__107"/>
      <sheetName val="_form-pm.xls_____________L_x_69"/>
      <sheetName val="_form-pm.xls__form-pm.xls__L_58"/>
      <sheetName val="_form-pm.xls_____________L__108"/>
      <sheetName val="_form-pm.xls__form-pm.xls_____2"/>
      <sheetName val="_form-pm.xls_____________L__164"/>
      <sheetName val="_form-pm.xls_____________L__109"/>
      <sheetName val="_form-pm.xls_____________L__110"/>
      <sheetName val="_form-pm.xls_____________L_x_70"/>
      <sheetName val="_form-pm.xls_____________L__111"/>
      <sheetName val="_form-pm.xls_____________L__112"/>
      <sheetName val="_form-pm.xls_____________L_x_71"/>
      <sheetName val="_form-pm.xls_____________L__113"/>
      <sheetName val="_form-pm.xls_____________L_x_72"/>
      <sheetName val="_form-pm.xls_____________L__114"/>
      <sheetName val="_form-pm.xls__form-pm.xls__L_59"/>
      <sheetName val="_form-pm.xls__form-pm.xls_____3"/>
      <sheetName val="_form-pm.xls_____________L__115"/>
      <sheetName val="_form-pm.xls__form-pm.xls__L_60"/>
      <sheetName val="_form-pm.xls_____________L__116"/>
      <sheetName val="_form-pm.xls__form-pm.xls_____4"/>
      <sheetName val="_form-pm.xls__form-pm.xls____10"/>
      <sheetName val="_form-pm.xls__form-pm.xls_____5"/>
      <sheetName val="_form-pm.xls__form-pm.xls_____6"/>
      <sheetName val="_form-pm.xls__form-pm.xls_____7"/>
      <sheetName val="_form-pm.xls__form-pm.xls_____8"/>
      <sheetName val="_form-pm.xls__form-pm.xls_____9"/>
      <sheetName val="_form-pm.xls__form-pm.xls____11"/>
      <sheetName val="GBY.C_"/>
      <sheetName val="_form-pm.xls_____________L__117"/>
      <sheetName val="_form-pm.xls_____________L__118"/>
      <sheetName val="_form-pm.xls_____________L_x_73"/>
      <sheetName val="_form-pm.xls_____________L__119"/>
      <sheetName val="_form-pm.xls_____________L__120"/>
      <sheetName val="_form-pm.xls_____________L_x_74"/>
      <sheetName val="_form-pm.xls_____________L__121"/>
      <sheetName val="_form-pm.xls_____________L_x_75"/>
      <sheetName val="_form-pm.xls_____________L__122"/>
      <sheetName val="_form-pm.xls__form-pm.xls__L_61"/>
      <sheetName val="_form-pm.xls__form-pm.xls____12"/>
      <sheetName val="_form-pm.xls_____________L__123"/>
      <sheetName val="_form-pm.xls__form-pm.xls__L_62"/>
      <sheetName val="_form-pm.xls_____________L__124"/>
      <sheetName val="_form-pm.xls____________˜L____2"/>
      <sheetName val="_form-pm.xls____________˜L____3"/>
      <sheetName val="_form-pm.xls____________˜L_x0_2"/>
      <sheetName val="_form-pm.xls_____________L__125"/>
      <sheetName val="_form-pm.xls_____________L__126"/>
      <sheetName val="_form-pm.xls_____________L_x_76"/>
      <sheetName val="_form-pm.xls_____________L__127"/>
      <sheetName val="_form-pm.xls_____________L__128"/>
      <sheetName val="_form-pm.xls_____________L_x_77"/>
      <sheetName val="_form-pm.xls_____________L__129"/>
      <sheetName val="_form-pm.xls_____________L_x_78"/>
      <sheetName val="_form-pm.xls_____________L__130"/>
      <sheetName val="_form-pm.xls__form-pm.xls__L_65"/>
      <sheetName val="_form-pm.xls__form-pm.xls__L_66"/>
      <sheetName val="_form-pm.xls_____________L__131"/>
      <sheetName val="_form-pm.xls_____________L__132"/>
      <sheetName val="_form-pm.xls__form-pm.xls__L_63"/>
      <sheetName val="_form-pm.xls__form-pm.xls__L_64"/>
      <sheetName val="_form-pm.xls_____________L__133"/>
      <sheetName val="_form-pm.xls_____________L__134"/>
      <sheetName val="_form-pm.xls_____________L_x_79"/>
      <sheetName val="_form-pm.xls_____________L__135"/>
      <sheetName val="_form-pm.xls_____________L__136"/>
      <sheetName val="_form-pm.xls_____________L_x_80"/>
      <sheetName val="_form-pm.xls__form-pm.xls__L_71"/>
      <sheetName val="_form-pm.xls_____________L__137"/>
      <sheetName val="_form-pm.xls_____________L_x_81"/>
      <sheetName val="_form-pm.xls_____________L__138"/>
      <sheetName val="_form-pm.xls__form-pm.xls__L_67"/>
      <sheetName val="_form-pm.xls__form-pm.xls__L_68"/>
      <sheetName val="_form-pm.xls__form-pm.xls__L_72"/>
      <sheetName val="_form-pm.xls_____________L__139"/>
      <sheetName val="_form-pm.xls_____________L__140"/>
      <sheetName val="_form-pm.xls__form-pm.xls__L_69"/>
      <sheetName val="_form-pm.xls__form-pm.xls__L_70"/>
      <sheetName val="_form-pm.xls__form-pm.xls__L_73"/>
      <sheetName val="_form-pm.xls__form-pm.xls__L_74"/>
      <sheetName val="_form-pm.xls_____________L__141"/>
      <sheetName val="_form-pm.xls_____________L__142"/>
      <sheetName val="_form-pm.xls_____________L_x_82"/>
      <sheetName val="_form-pm.xls_____________L__143"/>
      <sheetName val="_form-pm.xls_____________L__144"/>
      <sheetName val="_form-pm.xls_____________L_x_83"/>
      <sheetName val="_form-pm.xls_____________L__145"/>
      <sheetName val="_form-pm.xls_____________L_x_84"/>
      <sheetName val="_form-pm.xls__form-pm.xls__L_75"/>
      <sheetName val="_form-pm.xls_____________L__146"/>
      <sheetName val="_form-pm.xls__form-pm.xls____13"/>
      <sheetName val="_form-pm.xls_____________L__147"/>
      <sheetName val="_form-pm.xls__form-pm.xls__L_76"/>
      <sheetName val="_form-pm.xls_____________L__148"/>
      <sheetName val="_form-pm.xls_____________L__149"/>
      <sheetName val="_form-pm.xls_____________L__150"/>
      <sheetName val="_form-pm.xls_____________L_x_85"/>
      <sheetName val="_form-pm.xls_____________L__151"/>
      <sheetName val="_form-pm.xls_____________L__152"/>
      <sheetName val="_form-pm.xls_____________L_x_86"/>
      <sheetName val="_form-pm.xls_____________L__153"/>
      <sheetName val="_form-pm.xls_____________L_x_87"/>
      <sheetName val="_form-pm.xls_____________L__154"/>
      <sheetName val="_form-pm.xls__form-pm.xls__L_77"/>
      <sheetName val="_form-pm.xls__form-pm.xls____14"/>
      <sheetName val="_form-pm.xls_____________L__155"/>
      <sheetName val="_form-pm.xls__form-pm.xls__L_78"/>
      <sheetName val="_form-pm.xls_____________L__156"/>
      <sheetName val="_form-pm.xls_____________L__165"/>
      <sheetName val="_form-pm.xls_____________L__166"/>
      <sheetName val="_form-pm.xls_____________L_x_91"/>
      <sheetName val="_form-pm.xls_____________L__167"/>
      <sheetName val="_form-pm.xls_____________L__168"/>
      <sheetName val="_form-pm.xls_____________L_x_92"/>
      <sheetName val="[form-pm.xls]____________L_2807"/>
      <sheetName val="[form-pm.xls]____________L_2808"/>
      <sheetName val="[form-pm.xls]____________L_2809"/>
      <sheetName val="[form-pm.xls]____________L_2810"/>
      <sheetName val="[form-pm.xls]____________L_2811"/>
      <sheetName val="[form-pm.xls]____________L_2812"/>
      <sheetName val="[form-pm.xls]____________L_2813"/>
      <sheetName val="[form-pm.xls]____________L_2814"/>
      <sheetName val="[form-pm.xls]____________L_2815"/>
      <sheetName val="[form-pm.xls]____________L_2816"/>
      <sheetName val="[form-pm.xls]____________L_2817"/>
      <sheetName val="[form-pm.xls]____________L_2785"/>
      <sheetName val="[form-pm.xls]____________L_2786"/>
      <sheetName val="[form-pm.xls]____________L_2787"/>
      <sheetName val="[form-pm.xls]____________L_2788"/>
      <sheetName val="[form-pm.xls]____________L_2789"/>
      <sheetName val="[form-pm.xls]____________L_2790"/>
      <sheetName val="[form-pm.xls]____________L_2791"/>
      <sheetName val="[form-pm.xls]____________L_2792"/>
      <sheetName val="[form-pm.xls]____________L_2793"/>
      <sheetName val="[form-pm.xls]____________L_2794"/>
      <sheetName val="[form-pm.xls]____________L_2795"/>
      <sheetName val="[form-pm.xls]____________L_2796"/>
      <sheetName val="[form-pm.xls]____________L_2797"/>
      <sheetName val="[form-pm.xls]____________L_2798"/>
      <sheetName val="[form-pm.xls]____________L_2799"/>
      <sheetName val="[form-pm.xls]____________L_2800"/>
      <sheetName val="[form-pm.xls]____________L_2801"/>
      <sheetName val="[form-pm.xls]____________L_2802"/>
      <sheetName val="[form-pm.xls]____________L_2803"/>
      <sheetName val="[form-pm.xls]____________L_2804"/>
      <sheetName val="[form-pm.xls]____________L_2805"/>
      <sheetName val="[form-pm.xls]____________L_2806"/>
      <sheetName val="[form-pm.xls]____________L_2818"/>
      <sheetName val="[form-pm.xls]____________L_2819"/>
      <sheetName val="[form-pm.xls]____________L_2820"/>
      <sheetName val="[form-pm.xls]____________L_2821"/>
      <sheetName val="[form-pm.xls]____________L_2822"/>
      <sheetName val="[form-pm.xls]____________L_2823"/>
      <sheetName val="[form-pm.xls]____________L_2824"/>
      <sheetName val="[form-pm.xls]____________L_2825"/>
      <sheetName val="[form-pm.xls]____________L_2826"/>
      <sheetName val="[form-pm.xls]____________L_2827"/>
      <sheetName val="[form-pm.xls]____________L_2828"/>
      <sheetName val="[form-pm.xls]____________L_2840"/>
      <sheetName val="[form-pm.xls]____________L_2841"/>
      <sheetName val="[form-pm.xls]____________L_2842"/>
      <sheetName val="[form-pm.xls]____________L_2843"/>
      <sheetName val="[form-pm.xls][form-pm.xls]__693"/>
      <sheetName val="[form-pm.xls]____________L_2844"/>
      <sheetName val="[form-pm.xls]____________L_2845"/>
      <sheetName val="[form-pm.xls]____________L_2846"/>
      <sheetName val="[form-pm.xls]____________L_2847"/>
      <sheetName val="[form-pm.xls]____________L_2848"/>
      <sheetName val="[form-pm.xls][form-pm.xls]__694"/>
      <sheetName val="[form-pm.xls]____________L_2849"/>
      <sheetName val="[form-pm.xls]____________L_2850"/>
      <sheetName val="[form-pm.xls]____________L_2829"/>
      <sheetName val="[form-pm.xls]____________L_2830"/>
      <sheetName val="[form-pm.xls]____________L_2831"/>
      <sheetName val="[form-pm.xls]____________L_2832"/>
      <sheetName val="[form-pm.xls]____________L_2833"/>
      <sheetName val="[form-pm.xls]____________L_2834"/>
      <sheetName val="[form-pm.xls]____________L_2835"/>
      <sheetName val="[form-pm.xls]____________L_2836"/>
      <sheetName val="[form-pm.xls]____________L_2837"/>
      <sheetName val="[form-pm.xls]____________L_2838"/>
      <sheetName val="[form-pm.xls]____________L_2839"/>
      <sheetName val="[form-pm.xls][form-pm.xls]__691"/>
      <sheetName val="[form-pm.xls][form-pm.xls]__684"/>
      <sheetName val="[form-pm.xls][form-pm.xls]__685"/>
      <sheetName val="[form-pm.xls][form-pm.xls]__692"/>
      <sheetName val="[form-pm.xls][form-pm.xls]__686"/>
      <sheetName val="[form-pm.xls][form-pm.xls]__687"/>
      <sheetName val="[form-pm.xls][form-pm.xls]__688"/>
      <sheetName val="[form-pm.xls][form-pm.xls]__689"/>
      <sheetName val="[form-pm.xls][form-pm.xls]__690"/>
      <sheetName val="[form-pm.xls][form-pm.xls]__695"/>
      <sheetName val="[form-pm.xls][form-pm.xls]__696"/>
      <sheetName val="[form-pm.xls]____________L_2851"/>
      <sheetName val="[form-pm.xls]____________L_2852"/>
      <sheetName val="[form-pm.xls]____________L_2853"/>
      <sheetName val="[form-pm.xls]____________L_2854"/>
      <sheetName val="[form-pm.xls]____________L_2855"/>
      <sheetName val="[form-pm.xls]____________L_2856"/>
      <sheetName val="[form-pm.xls][form-pm.xls]__698"/>
      <sheetName val="[form-pm.xls]____________L_2857"/>
      <sheetName val="[form-pm.xls]____________L_2858"/>
      <sheetName val="[form-pm.xls]____________L_2859"/>
      <sheetName val="[form-pm.xls][form-pm.xls]__697"/>
      <sheetName val="[form-pm.xls][form-pm.xls]__699"/>
      <sheetName val="[form-pm.xls]____________L_2860"/>
      <sheetName val="[form-pm.xls]____________L_2861"/>
      <sheetName val="[form-pm.xls][form-pm.xls]__706"/>
      <sheetName val="[form-pm.xls][form-pm.xls]__707"/>
      <sheetName val="[form-pm.xls][form-pm.xls]__700"/>
      <sheetName val="[form-pm.xls][form-pm.xls]__701"/>
      <sheetName val="[form-pm.xls][form-pm.xls]__702"/>
      <sheetName val="[form-pm.xls][form-pm.xls]__703"/>
      <sheetName val="[form-pm.xls][form-pm.xls]__704"/>
      <sheetName val="[form-pm.xls][form-pm.xls]__705"/>
      <sheetName val="[form-pm.xls][form-pm.xls]__708"/>
      <sheetName val="[form-pm.xls][form-pm.xls]__709"/>
      <sheetName val="[form-pm.xls][form-pm.xls]__710"/>
      <sheetName val="[form-pm.xls][form-pm.xls]__711"/>
      <sheetName val="[form-pm.xls][form-pm.xls]__712"/>
      <sheetName val="[form-pm.xls][form-pm.xls]__713"/>
      <sheetName val="[form-pm.xls]____________L_3860"/>
      <sheetName val="[form-pm.xls]____________L_3861"/>
      <sheetName val="[form-pm.xls]____________L_3862"/>
      <sheetName val="[form-pm.xls]____________L_3863"/>
      <sheetName val="[form-pm.xls]____________L_3864"/>
      <sheetName val="[form-pm.xls]____________L_3865"/>
      <sheetName val="[form-pm.xls]____________L_3866"/>
      <sheetName val="[form-pm.xls][form-pm.xls]_1405"/>
      <sheetName val="[form-pm.xls]____________L_3867"/>
      <sheetName val="[form-pm.xls]____________L_3868"/>
      <sheetName val="[form-pm.xls][form-pm.xls]_1406"/>
      <sheetName val="[form-pm.xls]____________L_3869"/>
      <sheetName val="[form-pm.xls][form-pm.xls]_1407"/>
      <sheetName val="[form-pm.xls]____________L_3870"/>
      <sheetName val="[form-pm.xls][form-pm.xls]_1403"/>
      <sheetName val="[form-pm.xls]____________L_3854"/>
      <sheetName val="[form-pm.xls]____________L_3855"/>
      <sheetName val="[form-pm.xls]____________L_3856"/>
      <sheetName val="[form-pm.xls]____________L_3857"/>
      <sheetName val="[form-pm.xls]____________L_3858"/>
      <sheetName val="[form-pm.xls]____________L_3859"/>
      <sheetName val="[form-pm.xls][form-pm.xls]__719"/>
      <sheetName val="[form-pm.xls][form-pm.xls]__720"/>
      <sheetName val="[form-pm.xls][form-pm.xls]__722"/>
      <sheetName val="[form-pm.xls][form-pm.xls]__721"/>
      <sheetName val="[form-pm.xls][form-pm.xls]__723"/>
      <sheetName val="[form-pm.xls][form-pm.xls]__714"/>
      <sheetName val="[form-pm.xls][form-pm.xls]__715"/>
      <sheetName val="[form-pm.xls][form-pm.xls]__716"/>
      <sheetName val="[form-pm.xls][form-pm.xls]__717"/>
      <sheetName val="[form-pm.xls][form-pm.xls]__718"/>
      <sheetName val="[form-pm.xls][form-pm.xls]__725"/>
      <sheetName val="[form-pm.xls][form-pm.xls]__724"/>
      <sheetName val="[form-pm.xls][form-pm.xls]__726"/>
      <sheetName val="[form-pm.xls][form-pm.xls]__733"/>
      <sheetName val="[form-pm.xls][form-pm.xls]__734"/>
      <sheetName val="[form-pm.xls][form-pm.xls]__738"/>
      <sheetName val="[form-pm.xls][form-pm.xls]__735"/>
      <sheetName val="[form-pm.xls][form-pm.xls]__739"/>
      <sheetName val="[form-pm.xls][form-pm.xls]__727"/>
      <sheetName val="[form-pm.xls][form-pm.xls]__728"/>
      <sheetName val="[form-pm.xls][form-pm.xls]__729"/>
      <sheetName val="[form-pm.xls][form-pm.xls]__730"/>
      <sheetName val="[form-pm.xls][form-pm.xls]__731"/>
      <sheetName val="[form-pm.xls][form-pm.xls]__732"/>
      <sheetName val="[form-pm.xls][form-pm.xls]__743"/>
      <sheetName val="[form-pm.xls][form-pm.xls]__740"/>
      <sheetName val="[form-pm.xls][form-pm.xls]__744"/>
      <sheetName val="[form-pm.xls][form-pm.xls]__736"/>
      <sheetName val="[form-pm.xls][form-pm.xls]__737"/>
      <sheetName val="[form-pm.xls][form-pm.xls]__741"/>
      <sheetName val="[form-pm.xls][form-pm.xls]__742"/>
      <sheetName val="[form-pm.xls][form-pm.xls]__745"/>
      <sheetName val="[form-pm.xls][form-pm.xls]__746"/>
      <sheetName val="[form-pm.xls][form-pm.xls]__747"/>
      <sheetName val="[form-pm.xls][form-pm.xls]__748"/>
      <sheetName val="[form-pm.xls][form-pm.xls]__761"/>
      <sheetName val="[form-pm.xls][form-pm.xls]__749"/>
      <sheetName val="[form-pm.xls][form-pm.xls]__750"/>
      <sheetName val="[form-pm.xls][form-pm.xls]__762"/>
      <sheetName val="[form-pm.xls][form-pm.xls]__751"/>
      <sheetName val="[form-pm.xls][form-pm.xls]__756"/>
      <sheetName val="[form-pm.xls][form-pm.xls]__757"/>
      <sheetName val="[form-pm.xls][form-pm.xls]__759"/>
      <sheetName val="[form-pm.xls][form-pm.xls]__758"/>
      <sheetName val="[form-pm.xls][form-pm.xls]__760"/>
      <sheetName val="[form-pm.xls][form-pm.xls]__752"/>
      <sheetName val="[form-pm.xls][form-pm.xls]__754"/>
      <sheetName val="[form-pm.xls][form-pm.xls]__755"/>
      <sheetName val="[form-pm.xls][form-pm.xls]__753"/>
      <sheetName val="[form-pm.xls][form-pm.xls]__766"/>
      <sheetName val="[form-pm.xls][form-pm.xls]__767"/>
      <sheetName val="[form-pm.xls][form-pm.xls]__764"/>
      <sheetName val="[form-pm.xls][form-pm.xls]__763"/>
      <sheetName val="[form-pm.xls][form-pm.xls]__765"/>
      <sheetName val="[form-pm.xls][form-pm.xls]__768"/>
      <sheetName val="[form-pm.xls][form-pm.xls]__769"/>
      <sheetName val="[form-pm.xls][form-pm.xls]__770"/>
      <sheetName val="[form-pm.xls][form-pm.xls]__771"/>
      <sheetName val="[form-pm.xls][form-pm.xls]__772"/>
      <sheetName val="[form-pm.xls][form-pm.xls]__773"/>
      <sheetName val="[form-pm.xls][form-pm.xls]__775"/>
      <sheetName val="[form-pm.xls][form-pm.xls]__774"/>
      <sheetName val="[form-pm.xls][form-pm.xls]__776"/>
      <sheetName val="[form-pm.xls][form-pm.xls]__777"/>
      <sheetName val="[form-pm.xls][form-pm.xls]__778"/>
      <sheetName val="[form-pm.xls][form-pm.xls]__780"/>
      <sheetName val="[form-pm.xls][form-pm.xls]__779"/>
      <sheetName val="[form-pm.xls][form-pm.xls]__781"/>
      <sheetName val="[form-pm.xls][form-pm.xls]__782"/>
      <sheetName val="[form-pm.xls][form-pm.xls]__783"/>
      <sheetName val="[form-pm.xls][form-pm.xls]__804"/>
      <sheetName val="[form-pm.xls][form-pm.xls]__784"/>
      <sheetName val="[form-pm.xls][form-pm.xls]__805"/>
      <sheetName val="[form-pm.xls][form-pm.xls]__785"/>
      <sheetName val="[form-pm.xls][form-pm.xls]__786"/>
      <sheetName val="[form-pm.xls][form-pm.xls]__788"/>
      <sheetName val="[form-pm.xls][form-pm.xls]__787"/>
      <sheetName val="[form-pm.xls][form-pm.xls]__789"/>
      <sheetName val="[form-pm.xls][form-pm.xls]__791"/>
      <sheetName val="[form-pm.xls][form-pm.xls]__790"/>
      <sheetName val="[form-pm.xls][form-pm.xls]__792"/>
      <sheetName val="[form-pm.xls][form-pm.xls]__794"/>
      <sheetName val="[form-pm.xls][form-pm.xls]__793"/>
      <sheetName val="[form-pm.xls][form-pm.xls]__795"/>
      <sheetName val="[form-pm.xls][form-pm.xls]__797"/>
      <sheetName val="[form-pm.xls][form-pm.xls]__796"/>
      <sheetName val="[form-pm.xls][form-pm.xls]__798"/>
      <sheetName val="[form-pm.xls][form-pm.xls]__799"/>
      <sheetName val="[form-pm.xls][form-pm.xls]__800"/>
      <sheetName val="[form-pm.xls][form-pm.xls]__802"/>
      <sheetName val="[form-pm.xls][form-pm.xls]__801"/>
      <sheetName val="[form-pm.xls][form-pm.xls]__803"/>
      <sheetName val="[form-pm.xls][form-pm.xls]__808"/>
      <sheetName val="[form-pm.xls][form-pm.xls]__809"/>
      <sheetName val="[form-pm.xls][form-pm.xls]__806"/>
      <sheetName val="[form-pm.xls][form-pm.xls]__807"/>
      <sheetName val="[form-pm.xls][form-pm.xls]__810"/>
      <sheetName val="[form-pm.xls][form-pm.xls]__811"/>
      <sheetName val="[form-pm.xls][form-pm.xls]__818"/>
      <sheetName val="[form-pm.xls][form-pm.xls]__819"/>
      <sheetName val="[form-pm.xls][form-pm.xls]__813"/>
      <sheetName val="[form-pm.xls][form-pm.xls]__814"/>
      <sheetName val="[form-pm.xls][form-pm.xls]__812"/>
      <sheetName val="[form-pm.xls][form-pm.xls]__816"/>
      <sheetName val="[form-pm.xls][form-pm.xls]__815"/>
      <sheetName val="[form-pm.xls][form-pm.xls]__817"/>
      <sheetName val="[form-pm.xls][form-pm.xls]__825"/>
      <sheetName val="[form-pm.xls][form-pm.xls]__820"/>
      <sheetName val="[form-pm.xls][form-pm.xls]__826"/>
      <sheetName val="[form-pm.xls][form-pm.xls]__821"/>
      <sheetName val="[form-pm.xls][form-pm.xls]__822"/>
      <sheetName val="[form-pm.xls][form-pm.xls]__823"/>
      <sheetName val="[form-pm.xls][form-pm.xls]__824"/>
      <sheetName val="[form-pm.xls][form-pm.xls]__833"/>
      <sheetName val="[form-pm.xls][form-pm.xls]__834"/>
      <sheetName val="[form-pm.xls][form-pm.xls]__827"/>
      <sheetName val="[form-pm.xls][form-pm.xls]__828"/>
      <sheetName val="[form-pm.xls][form-pm.xls]__829"/>
      <sheetName val="[form-pm.xls][form-pm.xls]__830"/>
      <sheetName val="[form-pm.xls][form-pm.xls]__831"/>
      <sheetName val="[form-pm.xls][form-pm.xls]__832"/>
      <sheetName val="[form-pm.xls][form-pm.xls]__835"/>
      <sheetName val="[form-pm.xls][form-pm.xls]__836"/>
      <sheetName val="[form-pm.xls][form-pm.xls]__837"/>
      <sheetName val="[form-pm.xls][form-pm.xls]__838"/>
      <sheetName val="[form-pm.xls][form-pm.xls]__840"/>
      <sheetName val="[form-pm.xls][form-pm.xls]__839"/>
      <sheetName val="[form-pm.xls][form-pm.xls]__841"/>
      <sheetName val="[form-pm.xls][form-pm.xls]__843"/>
      <sheetName val="[form-pm.xls][form-pm.xls]__842"/>
      <sheetName val="[form-pm.xls][form-pm.xls]__844"/>
      <sheetName val="[form-pm.xls][form-pm.xls]__847"/>
      <sheetName val="[form-pm.xls][form-pm.xls]__848"/>
      <sheetName val="[form-pm.xls][form-pm.xls]__845"/>
      <sheetName val="[form-pm.xls][form-pm.xls]__846"/>
      <sheetName val="[form-pm.xls][form-pm.xls]__851"/>
      <sheetName val="[form-pm.xls][form-pm.xls]__852"/>
      <sheetName val="[form-pm.xls][form-pm.xls]__849"/>
      <sheetName val="[form-pm.xls][form-pm.xls]__850"/>
      <sheetName val="[form-pm.xls][form-pm.xls]__864"/>
      <sheetName val="[form-pm.xls][form-pm.xls]__853"/>
      <sheetName val="[form-pm.xls][form-pm.xls]__865"/>
      <sheetName val="[form-pm.xls][form-pm.xls]__854"/>
      <sheetName val="[form-pm.xls][form-pm.xls]__855"/>
      <sheetName val="[form-pm.xls][form-pm.xls]__856"/>
      <sheetName val="[form-pm.xls][form-pm.xls]__857"/>
      <sheetName val="[form-pm.xls][form-pm.xls]__858"/>
      <sheetName val="[form-pm.xls][form-pm.xls]__859"/>
      <sheetName val="[form-pm.xls][form-pm.xls]__860"/>
      <sheetName val="[form-pm.xls][form-pm.xls]__861"/>
      <sheetName val="[form-pm.xls][form-pm.xls]__862"/>
      <sheetName val="[form-pm.xls][form-pm.xls]__863"/>
      <sheetName val="[form-pm.xls][form-pm.xls]__870"/>
      <sheetName val="[form-pm.xls][form-pm.xls]__871"/>
      <sheetName val="[form-pm.xls][form-pm.xls]__866"/>
      <sheetName val="[form-pm.xls][form-pm.xls]__867"/>
      <sheetName val="[form-pm.xls][form-pm.xls]__868"/>
      <sheetName val="[form-pm.xls][form-pm.xls]__869"/>
      <sheetName val="[form-pm.xls][form-pm.xls]__880"/>
      <sheetName val="[form-pm.xls][form-pm.xls]__881"/>
      <sheetName val="[form-pm.xls][form-pm.xls]__883"/>
      <sheetName val="[form-pm.xls][form-pm.xls]__882"/>
      <sheetName val="[form-pm.xls][form-pm.xls]__884"/>
      <sheetName val="[form-pm.xls][form-pm.xls]__872"/>
      <sheetName val="[form-pm.xls][form-pm.xls]__873"/>
      <sheetName val="[form-pm.xls][form-pm.xls]__874"/>
      <sheetName val="[form-pm.xls][form-pm.xls]__875"/>
      <sheetName val="[form-pm.xls][form-pm.xls]__876"/>
      <sheetName val="[form-pm.xls][form-pm.xls]__877"/>
      <sheetName val="[form-pm.xls][form-pm.xls]__878"/>
      <sheetName val="[form-pm.xls][form-pm.xls]__879"/>
      <sheetName val="[form-pm.xls][form-pm.xls]__886"/>
      <sheetName val="[form-pm.xls][form-pm.xls]__885"/>
      <sheetName val="[form-pm.xls][form-pm.xls]__887"/>
      <sheetName val="[form-pm.xls][form-pm.xls]__888"/>
      <sheetName val="[form-pm.xls][form-pm.xls]__889"/>
      <sheetName val="[form-pm.xls][form-pm.xls]__890"/>
      <sheetName val="[form-pm.xls][form-pm.xls]__891"/>
      <sheetName val="[form-pm.xls][form-pm.xls]__893"/>
      <sheetName val="[form-pm.xls][form-pm.xls]__892"/>
      <sheetName val="[form-pm.xls][form-pm.xls]__894"/>
      <sheetName val="[form-pm.xls][form-pm.xls]__896"/>
      <sheetName val="[form-pm.xls][form-pm.xls]__895"/>
      <sheetName val="[form-pm.xls][form-pm.xls]__897"/>
      <sheetName val="[form-pm.xls][form-pm.xls]__898"/>
      <sheetName val="[form-pm.xls][form-pm.xls]__899"/>
      <sheetName val="[form-pm.xls][form-pm.xls]__900"/>
      <sheetName val="[form-pm.xls][form-pm.xls]__902"/>
      <sheetName val="[form-pm.xls][form-pm.xls]__901"/>
      <sheetName val="[form-pm.xls][form-pm.xls]__903"/>
      <sheetName val="[form-pm.xls][form-pm.xls]__905"/>
      <sheetName val="[form-pm.xls][form-pm.xls]__904"/>
      <sheetName val="[form-pm.xls][form-pm.xls]__906"/>
      <sheetName val="[form-pm.xls][form-pm.xls]__907"/>
      <sheetName val="[form-pm.xls][form-pm.xls]__908"/>
      <sheetName val="[form-pm.xls][form-pm.xls]__919"/>
      <sheetName val="[form-pm.xls][form-pm.xls]__909"/>
      <sheetName val="[form-pm.xls][form-pm.xls]__920"/>
      <sheetName val="[form-pm.xls][form-pm.xls]__913"/>
      <sheetName val="[form-pm.xls][form-pm.xls]__914"/>
      <sheetName val="[form-pm.xls][form-pm.xls]__915"/>
      <sheetName val="[form-pm.xls][form-pm.xls]__910"/>
      <sheetName val="[form-pm.xls][form-pm.xls]__911"/>
      <sheetName val="[form-pm.xls][form-pm.xls]__912"/>
      <sheetName val="[form-pm.xls][form-pm.xls]__916"/>
      <sheetName val="[form-pm.xls][form-pm.xls]__917"/>
      <sheetName val="[form-pm.xls][form-pm.xls]__918"/>
      <sheetName val="[form-pm.xls][form-pm.xls]__923"/>
      <sheetName val="[form-pm.xls][form-pm.xls]__924"/>
      <sheetName val="[form-pm.xls][form-pm.xls]__921"/>
      <sheetName val="[form-pm.xls][form-pm.xls]__922"/>
      <sheetName val="[form-pm.xls][form-pm.xls]__925"/>
      <sheetName val="[form-pm.xls][form-pm.xls]__926"/>
      <sheetName val="[form-pm.xls][form-pm.xls]__933"/>
      <sheetName val="[form-pm.xls][form-pm.xls]__934"/>
      <sheetName val="[form-pm.xls][form-pm.xls]__927"/>
      <sheetName val="[form-pm.xls][form-pm.xls]__928"/>
      <sheetName val="[form-pm.xls][form-pm.xls]__931"/>
      <sheetName val="[form-pm.xls][form-pm.xls]__932"/>
      <sheetName val="[form-pm.xls][form-pm.xls]__929"/>
      <sheetName val="[form-pm.xls][form-pm.xls]__930"/>
      <sheetName val="[form-pm.xls][form-pm.xls]__935"/>
      <sheetName val="[form-pm.xls][form-pm.xls]__936"/>
      <sheetName val="[form-pm.xls][form-pm.xls]__938"/>
      <sheetName val="[form-pm.xls][form-pm.xls]__937"/>
      <sheetName val="[form-pm.xls][form-pm.xls]__939"/>
      <sheetName val="[form-pm.xls][form-pm.xls]__966"/>
      <sheetName val="[form-pm.xls][form-pm.xls]__967"/>
      <sheetName val="[form-pm.xls][form-pm.xls]__977"/>
      <sheetName val="[form-pm.xls][form-pm.xls]__968"/>
      <sheetName val="[form-pm.xls][form-pm.xls]__978"/>
      <sheetName val="[form-pm.xls][form-pm.xls]__948"/>
      <sheetName val="[form-pm.xls][form-pm.xls]__949"/>
      <sheetName val="[form-pm.xls][form-pm.xls]__951"/>
      <sheetName val="[form-pm.xls][form-pm.xls]__950"/>
      <sheetName val="[form-pm.xls][form-pm.xls]__952"/>
      <sheetName val="[form-pm.xls][form-pm.xls]__943"/>
      <sheetName val="[form-pm.xls][form-pm.xls]__944"/>
      <sheetName val="[form-pm.xls][form-pm.xls]__946"/>
      <sheetName val="[form-pm.xls][form-pm.xls]__945"/>
      <sheetName val="[form-pm.xls][form-pm.xls]__947"/>
      <sheetName val="[form-pm.xls][form-pm.xls]__940"/>
      <sheetName val="[form-pm.xls][form-pm.xls]__941"/>
      <sheetName val="[form-pm.xls][form-pm.xls]__942"/>
      <sheetName val="[form-pm.xls][form-pm.xls]__953"/>
      <sheetName val="[form-pm.xls][form-pm.xls]__954"/>
      <sheetName val="[form-pm.xls][form-pm.xls]__958"/>
      <sheetName val="[form-pm.xls][form-pm.xls]__959"/>
      <sheetName val="[form-pm.xls][form-pm.xls]__961"/>
      <sheetName val="[form-pm.xls][form-pm.xls]__960"/>
      <sheetName val="[form-pm.xls][form-pm.xls]__962"/>
      <sheetName val="[form-pm.xls][form-pm.xls]__956"/>
      <sheetName val="[form-pm.xls][form-pm.xls]__957"/>
      <sheetName val="[form-pm.xls][form-pm.xls]__955"/>
      <sheetName val="[form-pm.xls][form-pm.xls]__963"/>
      <sheetName val="[form-pm.xls][form-pm.xls]__964"/>
      <sheetName val="[form-pm.xls][form-pm.xls]__965"/>
      <sheetName val="[form-pm.xls][form-pm.xls]__969"/>
      <sheetName val="[form-pm.xls][form-pm.xls]__970"/>
      <sheetName val="[form-pm.xls][form-pm.xls]__973"/>
      <sheetName val="[form-pm.xls][form-pm.xls]__974"/>
      <sheetName val="[form-pm.xls][form-pm.xls]__971"/>
      <sheetName val="[form-pm.xls][form-pm.xls]__972"/>
      <sheetName val="[form-pm.xls][form-pm.xls]__975"/>
      <sheetName val="[form-pm.xls][form-pm.xls]__976"/>
      <sheetName val="[form-pm.xls][form-pm.xls]__979"/>
      <sheetName val="[form-pm.xls][form-pm.xls]__980"/>
      <sheetName val="[form-pm.xls][form-pm.xls]__982"/>
      <sheetName val="[form-pm.xls][form-pm.xls]__981"/>
      <sheetName val="[form-pm.xls][form-pm.xls]__983"/>
      <sheetName val="[form-pm.xls][form-pm.xls]__987"/>
      <sheetName val="[form-pm.xls]____________L_2862"/>
      <sheetName val="[form-pm.xls]____________L_2863"/>
      <sheetName val="[form-pm.xls][form-pm.xls]__988"/>
      <sheetName val="[form-pm.xls]____________L_2864"/>
      <sheetName val="[form-pm.xls][form-pm.xls]__984"/>
      <sheetName val="[form-pm.xls][form-pm.xls]__985"/>
      <sheetName val="[form-pm.xls][form-pm.xls]__986"/>
      <sheetName val="[form-pm.xls]____________L_2865"/>
      <sheetName val="[form-pm.xls]____________L_2866"/>
      <sheetName val="[form-pm.xls]____________L_2867"/>
      <sheetName val="[form-pm.xls]____________L_2868"/>
      <sheetName val="[form-pm.xls]____________L_2869"/>
      <sheetName val="[form-pm.xls]____________L_2870"/>
      <sheetName val="[form-pm.xls][form-pm.xls]__990"/>
      <sheetName val="[form-pm.xls]____________L_2871"/>
      <sheetName val="[form-pm.xls]____________L_2872"/>
      <sheetName val="[form-pm.xls]____________L_2873"/>
      <sheetName val="[form-pm.xls][form-pm.xls]__989"/>
      <sheetName val="[form-pm.xls][form-pm.xls]__991"/>
      <sheetName val="[form-pm.xls]____________L_2874"/>
      <sheetName val="[form-pm.xls]____________L_2875"/>
      <sheetName val="[form-pm.xls]____________L_2876"/>
      <sheetName val="[form-pm.xls]____________L_2877"/>
      <sheetName val="[form-pm.xls]____________L_2878"/>
      <sheetName val="[form-pm.xls]____________L_2879"/>
      <sheetName val="[form-pm.xls]____________L_2880"/>
      <sheetName val="[form-pm.xls][form-pm.xls]__993"/>
      <sheetName val="[form-pm.xls]____________L_2881"/>
      <sheetName val="[form-pm.xls]____________L_2882"/>
      <sheetName val="[form-pm.xls]____________L_2883"/>
      <sheetName val="[form-pm.xls][form-pm.xls]__992"/>
      <sheetName val="[form-pm.xls][form-pm.xls]__994"/>
      <sheetName val="[form-pm.xls]____________L_2884"/>
      <sheetName val="[form-pm.xls]____________L_2885"/>
      <sheetName val="[form-pm.xls]____________L_2886"/>
      <sheetName val="[form-pm.xls]____________L_2887"/>
      <sheetName val="[form-pm.xls]____________L_2888"/>
      <sheetName val="[form-pm.xls]____________L_2889"/>
      <sheetName val="[form-pm.xls]____________L_2890"/>
      <sheetName val="[form-pm.xls][form-pm.xls]__996"/>
      <sheetName val="[form-pm.xls]____________L_2891"/>
      <sheetName val="[form-pm.xls]____________L_2892"/>
      <sheetName val="[form-pm.xls]____________L_2893"/>
      <sheetName val="[form-pm.xls][form-pm.xls]__995"/>
      <sheetName val="[form-pm.xls][form-pm.xls]__997"/>
      <sheetName val="[form-pm.xls]____________L_2894"/>
      <sheetName val="[form-pm.xls][form-pm.xls]__998"/>
      <sheetName val="[form-pm.xls][form-pm.xls]__999"/>
      <sheetName val="[form-pm.xls]____________L_2895"/>
      <sheetName val="[form-pm.xls]____________L_2896"/>
      <sheetName val="[form-pm.xls]____________L_2897"/>
      <sheetName val="[form-pm.xls]____________L_2898"/>
      <sheetName val="[form-pm.xls]____________L_2899"/>
      <sheetName val="[form-pm.xls]____________L_2900"/>
      <sheetName val="[form-pm.xls][form-pm.xls]_1001"/>
      <sheetName val="[form-pm.xls]____________L_2901"/>
      <sheetName val="[form-pm.xls]____________L_2902"/>
      <sheetName val="[form-pm.xls]____________L_2903"/>
      <sheetName val="[form-pm.xls][form-pm.xls]_1000"/>
      <sheetName val="[form-pm.xls][form-pm.xls]_1002"/>
      <sheetName val="[form-pm.xls]____________L_2904"/>
      <sheetName val="[form-pm.xls][form-pm.xls]_1003"/>
      <sheetName val="[form-pm.xls][form-pm.xls]_1004"/>
      <sheetName val="[form-pm.xls]____________L_2905"/>
      <sheetName val="[form-pm.xls]____________L_2906"/>
      <sheetName val="[form-pm.xls]____________L_2907"/>
      <sheetName val="[form-pm.xls]____________L_2908"/>
      <sheetName val="[form-pm.xls]____________L_2909"/>
      <sheetName val="[form-pm.xls]____________L_2910"/>
      <sheetName val="[form-pm.xls][form-pm.xls]_1010"/>
      <sheetName val="[form-pm.xls]____________L_2911"/>
      <sheetName val="[form-pm.xls]____________L_2912"/>
      <sheetName val="[form-pm.xls]____________L_2913"/>
      <sheetName val="[form-pm.xls][form-pm.xls]_1005"/>
      <sheetName val="[form-pm.xls][form-pm.xls]_1011"/>
      <sheetName val="[form-pm.xls]____________L_2914"/>
      <sheetName val="[form-pm.xls][form-pm.xls]_1006"/>
      <sheetName val="[form-pm.xls][form-pm.xls]_1007"/>
      <sheetName val="[form-pm.xls][form-pm.xls]_1008"/>
      <sheetName val="[form-pm.xls][form-pm.xls]_1009"/>
      <sheetName val="[form-pm.xls]____________L_2915"/>
      <sheetName val="[form-pm.xls]____________L_2916"/>
      <sheetName val="[form-pm.xls]____________L_2917"/>
      <sheetName val="[form-pm.xls]____________L_2918"/>
      <sheetName val="[form-pm.xls]____________L_2919"/>
      <sheetName val="[form-pm.xls]____________L_2920"/>
      <sheetName val="[form-pm.xls][form-pm.xls]_1025"/>
      <sheetName val="[form-pm.xls]____________L_2921"/>
      <sheetName val="[form-pm.xls]____________L_2922"/>
      <sheetName val="[form-pm.xls]____________L_2923"/>
      <sheetName val="[form-pm.xls][form-pm.xls]_1012"/>
      <sheetName val="[form-pm.xls][form-pm.xls]_1026"/>
      <sheetName val="[form-pm.xls]____________L_2924"/>
      <sheetName val="[form-pm.xls][form-pm.xls]_1019"/>
      <sheetName val="[form-pm.xls][form-pm.xls]_1020"/>
      <sheetName val="[form-pm.xls]____________L_2945"/>
      <sheetName val="[form-pm.xls]____________L_2946"/>
      <sheetName val="[form-pm.xls]____________L_2947"/>
      <sheetName val="[form-pm.xls]____________L_2948"/>
      <sheetName val="[form-pm.xls]____________L_2949"/>
      <sheetName val="[form-pm.xls]____________L_2950"/>
      <sheetName val="[form-pm.xls][form-pm.xls]_1022"/>
      <sheetName val="[form-pm.xls]____________L_2951"/>
      <sheetName val="[form-pm.xls]____________L_2952"/>
      <sheetName val="[form-pm.xls]____________L_2953"/>
      <sheetName val="[form-pm.xls][form-pm.xls]_1021"/>
      <sheetName val="[form-pm.xls][form-pm.xls]_1023"/>
      <sheetName val="[form-pm.xls]____________L_2954"/>
      <sheetName val="[form-pm.xls][form-pm.xls]_1013"/>
      <sheetName val="[form-pm.xls][form-pm.xls]_1014"/>
      <sheetName val="[form-pm.xls]____________L_2925"/>
      <sheetName val="[form-pm.xls]____________L_2926"/>
      <sheetName val="[form-pm.xls]____________L_2927"/>
      <sheetName val="[form-pm.xls]____________L_2928"/>
      <sheetName val="[form-pm.xls]____________L_2929"/>
      <sheetName val="[form-pm.xls]____________L_2930"/>
      <sheetName val="[form-pm.xls]____________L_2931"/>
      <sheetName val="[form-pm.xls]____________L_2932"/>
      <sheetName val="[form-pm.xls]____________L_2933"/>
      <sheetName val="[form-pm.xls][form-pm.xls]_1015"/>
      <sheetName val="[form-pm.xls]____________L_2934"/>
      <sheetName val="[form-pm.xls][form-pm.xls]_1016"/>
      <sheetName val="[form-pm.xls][form-pm.xls]_1017"/>
      <sheetName val="[form-pm.xls]____________L_2935"/>
      <sheetName val="[form-pm.xls]____________L_2936"/>
      <sheetName val="[form-pm.xls]____________L_2937"/>
      <sheetName val="[form-pm.xls]____________L_2938"/>
      <sheetName val="[form-pm.xls]____________L_2939"/>
      <sheetName val="[form-pm.xls]____________L_2940"/>
      <sheetName val="[form-pm.xls]____________L_2941"/>
      <sheetName val="[form-pm.xls]____________L_2942"/>
      <sheetName val="[form-pm.xls]____________L_2943"/>
      <sheetName val="[form-pm.xls][form-pm.xls]_1018"/>
      <sheetName val="[form-pm.xls]____________L_2944"/>
      <sheetName val="[form-pm.xls]____________L_2955"/>
      <sheetName val="[form-pm.xls]____________L_2956"/>
      <sheetName val="[form-pm.xls]____________L_2957"/>
      <sheetName val="[form-pm.xls]____________L_2958"/>
      <sheetName val="[form-pm.xls]____________L_2959"/>
      <sheetName val="[form-pm.xls]____________L_2960"/>
      <sheetName val="[form-pm.xls]____________L_2961"/>
      <sheetName val="[form-pm.xls]____________L_2962"/>
      <sheetName val="[form-pm.xls]____________L_2963"/>
      <sheetName val="[form-pm.xls][form-pm.xls]_1024"/>
      <sheetName val="[form-pm.xls]____________L_2964"/>
      <sheetName val="[form-pm.xls][form-pm.xls]_1033"/>
      <sheetName val="[form-pm.xls][form-pm.xls]_1034"/>
      <sheetName val="[form-pm.xls]____________L_2985"/>
      <sheetName val="[form-pm.xls]____________L_2986"/>
      <sheetName val="[form-pm.xls]____________L_2987"/>
      <sheetName val="[form-pm.xls]____________L_2988"/>
      <sheetName val="[form-pm.xls]____________L_2989"/>
      <sheetName val="[form-pm.xls]____________L_2990"/>
      <sheetName val="[form-pm.xls][form-pm.xls]_1036"/>
      <sheetName val="[form-pm.xls]____________L_2991"/>
      <sheetName val="[form-pm.xls]____________L_2992"/>
      <sheetName val="[form-pm.xls]____________L_2993"/>
      <sheetName val="[form-pm.xls][form-pm.xls]_1035"/>
      <sheetName val="[form-pm.xls][form-pm.xls]_1037"/>
      <sheetName val="[form-pm.xls]____________L_2994"/>
      <sheetName val="[form-pm.xls][form-pm.xls]_1027"/>
      <sheetName val="[form-pm.xls][form-pm.xls]_1028"/>
      <sheetName val="[form-pm.xls]____________L_2965"/>
      <sheetName val="[form-pm.xls]____________L_2966"/>
      <sheetName val="[form-pm.xls]____________L_2967"/>
      <sheetName val="[form-pm.xls]____________L_2968"/>
      <sheetName val="[form-pm.xls]____________L_2969"/>
      <sheetName val="[form-pm.xls]____________L_2970"/>
      <sheetName val="[form-pm.xls][form-pm.xls]_1030"/>
      <sheetName val="[form-pm.xls]____________L_2971"/>
      <sheetName val="[form-pm.xls]____________L_2972"/>
      <sheetName val="[form-pm.xls]____________L_2973"/>
      <sheetName val="[form-pm.xls][form-pm.xls]_1029"/>
      <sheetName val="[form-pm.xls][form-pm.xls]_1031"/>
      <sheetName val="[form-pm.xls]____________L_2974"/>
      <sheetName val="[form-pm.xls]____________L_2975"/>
      <sheetName val="[form-pm.xls]____________L_2976"/>
      <sheetName val="[form-pm.xls]____________L_2977"/>
      <sheetName val="[form-pm.xls]____________L_2978"/>
      <sheetName val="[form-pm.xls]____________L_2979"/>
      <sheetName val="[form-pm.xls]____________L_2980"/>
      <sheetName val="[form-pm.xls]____________L_2981"/>
      <sheetName val="[form-pm.xls]____________L_2982"/>
      <sheetName val="[form-pm.xls]____________L_2983"/>
      <sheetName val="[form-pm.xls][form-pm.xls]_1032"/>
      <sheetName val="[form-pm.xls]____________L_2984"/>
      <sheetName val="[form-pm.xls][form-pm.xls]_1038"/>
      <sheetName val="[form-pm.xls][form-pm.xls]_1039"/>
      <sheetName val="[form-pm.xls][form-pm.xls]_1040"/>
      <sheetName val="[form-pm.xls][form-pm.xls]_1041"/>
      <sheetName val="[form-pm.xls]____________L_2995"/>
      <sheetName val="[form-pm.xls]____________L_2996"/>
      <sheetName val="[form-pm.xls]____________L_2997"/>
      <sheetName val="[form-pm.xls]____________L_2998"/>
      <sheetName val="[form-pm.xls]____________L_2999"/>
      <sheetName val="[form-pm.xls]____________L_3000"/>
      <sheetName val="[form-pm.xls][form-pm.xls]_1043"/>
      <sheetName val="[form-pm.xls]____________L_3001"/>
      <sheetName val="[form-pm.xls]____________L_3002"/>
      <sheetName val="[form-pm.xls]____________L_3003"/>
      <sheetName val="[form-pm.xls][form-pm.xls]_1042"/>
      <sheetName val="[form-pm.xls][form-pm.xls]_1044"/>
      <sheetName val="[form-pm.xls]____________L_3004"/>
      <sheetName val="[form-pm.xls]____________L_3005"/>
      <sheetName val="[form-pm.xls]____________L_3006"/>
      <sheetName val="[form-pm.xls]____________L_3007"/>
      <sheetName val="[form-pm.xls]____________L_3008"/>
      <sheetName val="[form-pm.xls]____________L_3009"/>
      <sheetName val="[form-pm.xls]____________L_3010"/>
      <sheetName val="[form-pm.xls][form-pm.xls]_1046"/>
      <sheetName val="[form-pm.xls]____________L_3011"/>
      <sheetName val="[form-pm.xls]____________L_3012"/>
      <sheetName val="[form-pm.xls]____________L_3013"/>
      <sheetName val="[form-pm.xls][form-pm.xls]_1045"/>
      <sheetName val="[form-pm.xls][form-pm.xls]_1047"/>
      <sheetName val="[form-pm.xls]____________L_3014"/>
      <sheetName val="[form-pm.xls][form-pm.xls]_1048"/>
      <sheetName val="[form-pm.xls][form-pm.xls]_1049"/>
      <sheetName val="[form-pm.xls]____________L_3015"/>
      <sheetName val="[form-pm.xls]____________L_3016"/>
      <sheetName val="[form-pm.xls]____________L_3017"/>
      <sheetName val="[form-pm.xls]____________L_3018"/>
      <sheetName val="[form-pm.xls]____________L_3019"/>
      <sheetName val="[form-pm.xls]____________L_3020"/>
      <sheetName val="[form-pm.xls][form-pm.xls]_1051"/>
      <sheetName val="[form-pm.xls]____________L_3021"/>
      <sheetName val="[form-pm.xls]____________L_3022"/>
      <sheetName val="[form-pm.xls]____________L_3023"/>
      <sheetName val="[form-pm.xls][form-pm.xls]_1050"/>
      <sheetName val="[form-pm.xls][form-pm.xls]_1052"/>
      <sheetName val="[form-pm.xls]____________L_3024"/>
      <sheetName val="Ｍss.４Ｒ要員"/>
      <sheetName val="[form-pm.xls][form-pm.xls]_1053"/>
      <sheetName val="[form-pm.xls][form-pm.xls]_1054"/>
      <sheetName val="[form-pm.xls]____________L_3025"/>
      <sheetName val="[form-pm.xls]____________L_3026"/>
      <sheetName val="[form-pm.xls]____________L_3027"/>
      <sheetName val="[form-pm.xls]____________L_3028"/>
      <sheetName val="[form-pm.xls]____________L_3029"/>
      <sheetName val="[form-pm.xls]____________L_3030"/>
      <sheetName val="[form-pm.xls][form-pm.xls]_1056"/>
      <sheetName val="[form-pm.xls]____________L_3031"/>
      <sheetName val="[form-pm.xls]____________L_3032"/>
      <sheetName val="[form-pm.xls]____________L_3033"/>
      <sheetName val="[form-pm.xls][form-pm.xls]_1055"/>
      <sheetName val="[form-pm.xls][form-pm.xls]_1057"/>
      <sheetName val="[form-pm.xls]____________L_3034"/>
      <sheetName val="[form-pm.xls][form-pm.xls]_1058"/>
      <sheetName val="[form-pm.xls][form-pm.xls]_1059"/>
      <sheetName val="[form-pm.xls][form-pm.xls]_1060"/>
      <sheetName val="[form-pm.xls][form-pm.xls]_1061"/>
      <sheetName val="[form-pm.xls]____________L_3035"/>
      <sheetName val="[form-pm.xls]____________L_3036"/>
      <sheetName val="[form-pm.xls]____________L_3037"/>
      <sheetName val="[form-pm.xls]____________L_3038"/>
      <sheetName val="[form-pm.xls]____________L_3039"/>
      <sheetName val="[form-pm.xls]____________L_3040"/>
      <sheetName val="[form-pm.xls][form-pm.xls]_1063"/>
      <sheetName val="[form-pm.xls]____________L_3041"/>
      <sheetName val="[form-pm.xls]____________L_3042"/>
      <sheetName val="[form-pm.xls]____________L_3043"/>
      <sheetName val="[form-pm.xls][form-pm.xls]_1062"/>
      <sheetName val="[form-pm.xls][form-pm.xls]_1064"/>
      <sheetName val="[form-pm.xls]____________L_3044"/>
      <sheetName val="[form-pm.xls][form-pm.xls]_1078"/>
      <sheetName val="[form-pm.xls][form-pm.xls]_1079"/>
      <sheetName val="[form-pm.xls][form-pm.xls]_1065"/>
      <sheetName val="[form-pm.xls][form-pm.xls]_1066"/>
      <sheetName val="[form-pm.xls][form-pm.xls]_1067"/>
      <sheetName val="[form-pm.xls][form-pm.xls]_1068"/>
      <sheetName val="[form-pm.xls][form-pm.xls]_1069"/>
      <sheetName val="[form-pm.xls][form-pm.xls]_1070"/>
      <sheetName val="[form-pm.xls][form-pm.xls]_1071"/>
      <sheetName val="[form-pm.xls][form-pm.xls]_1072"/>
      <sheetName val="[form-pm.xls][form-pm.xls]_1073"/>
      <sheetName val="[form-pm.xls][form-pm.xls]_1074"/>
      <sheetName val="[form-pm.xls][form-pm.xls]_1075"/>
      <sheetName val="[form-pm.xls][form-pm.xls]_1076"/>
      <sheetName val="[form-pm.xls]____________L_3047"/>
      <sheetName val="[form-pm.xls]____________L_3048"/>
      <sheetName val="[form-pm.xls]____________L_3049"/>
      <sheetName val="[form-pm.xls]____________L_3050"/>
      <sheetName val="[form-pm.xls]____________L_3051"/>
      <sheetName val="[form-pm.xls]____________L_3052"/>
      <sheetName val="[form-pm.xls]____________L_3053"/>
      <sheetName val="[form-pm.xls]____________L_3054"/>
      <sheetName val="[form-pm.xls]____________L_3055"/>
      <sheetName val="[form-pm.xls][form-pm.xls]_1077"/>
      <sheetName val="[form-pm.xls]____________L_3056"/>
      <sheetName val="[form-pm.xls]____________L_3057"/>
      <sheetName val="[form-pm.xls]____________L_3045"/>
      <sheetName val="[form-pm.xls]____________L_3046"/>
      <sheetName val="[form-pm.xls][form-pm.xls]_1080"/>
      <sheetName val="[form-pm.xls][form-pm.xls]_1081"/>
      <sheetName val="[form-pm.xls][form-pm.xls]_1099"/>
      <sheetName val="[form-pm.xls][form-pm.xls]_1100"/>
      <sheetName val="[form-pm.xls]____________L_3108"/>
      <sheetName val="[form-pm.xls]____________L_3109"/>
      <sheetName val="[form-pm.xls]____________L_3110"/>
      <sheetName val="[form-pm.xls]____________L_3111"/>
      <sheetName val="[form-pm.xls]____________L_3112"/>
      <sheetName val="[form-pm.xls]____________L_3113"/>
      <sheetName val="[form-pm.xls][form-pm.xls]_1102"/>
      <sheetName val="[form-pm.xls]____________L_3114"/>
      <sheetName val="[form-pm.xls]____________L_3115"/>
      <sheetName val="[form-pm.xls]____________L_3116"/>
      <sheetName val="[form-pm.xls][form-pm.xls]_1101"/>
      <sheetName val="[form-pm.xls][form-pm.xls]_1103"/>
      <sheetName val="[form-pm.xls]____________L_3117"/>
      <sheetName val="[form-pm.xls][form-pm.xls]_1082"/>
      <sheetName val="[form-pm.xls][form-pm.xls]_1083"/>
      <sheetName val="[form-pm.xls][form-pm.xls]_1084"/>
      <sheetName val="[form-pm.xls][form-pm.xls]_1085"/>
      <sheetName val="[form-pm.xls]____________L_3058"/>
      <sheetName val="[form-pm.xls]____________L_3059"/>
      <sheetName val="[form-pm.xls]____________L_3060"/>
      <sheetName val="[form-pm.xls]____________L_3061"/>
      <sheetName val="[form-pm.xls]____________L_3062"/>
      <sheetName val="[form-pm.xls]____________L_3063"/>
      <sheetName val="[form-pm.xls]____________L_3064"/>
      <sheetName val="[form-pm.xls]____________L_3065"/>
      <sheetName val="[form-pm.xls]____________L_3066"/>
      <sheetName val="[form-pm.xls][form-pm.xls]_1086"/>
      <sheetName val="[form-pm.xls]____________L_3067"/>
      <sheetName val="[form-pm.xls][form-pm.xls]_1091"/>
      <sheetName val="[form-pm.xls][form-pm.xls]_1092"/>
      <sheetName val="[form-pm.xls]____________L_3088"/>
      <sheetName val="[form-pm.xls]____________L_3089"/>
      <sheetName val="[form-pm.xls]____________L_3090"/>
      <sheetName val="[form-pm.xls]____________L_3091"/>
      <sheetName val="[form-pm.xls]____________L_3092"/>
      <sheetName val="[form-pm.xls]____________L_3093"/>
      <sheetName val="[form-pm.xls]____________L_3094"/>
      <sheetName val="[form-pm.xls]____________L_3095"/>
      <sheetName val="[form-pm.xls]____________L_3096"/>
      <sheetName val="[form-pm.xls][form-pm.xls]_1093"/>
      <sheetName val="[form-pm.xls]____________L_3097"/>
      <sheetName val="[form-pm.xls]____________L_3068"/>
      <sheetName val="[form-pm.xls]____________L_3069"/>
      <sheetName val="[form-pm.xls]____________L_3070"/>
      <sheetName val="[form-pm.xls]____________L_3071"/>
      <sheetName val="[form-pm.xls]____________L_3072"/>
      <sheetName val="[form-pm.xls]____________L_3073"/>
      <sheetName val="[form-pm.xls]____________L_3074"/>
      <sheetName val="[form-pm.xls]____________L_3075"/>
      <sheetName val="[form-pm.xls]____________L_3076"/>
      <sheetName val="[form-pm.xls][form-pm.xls]_1087"/>
      <sheetName val="[form-pm.xls]____________L_3077"/>
      <sheetName val="[form-pm.xls][form-pm.xls]_1088"/>
      <sheetName val="[form-pm.xls][form-pm.xls]_1089"/>
      <sheetName val="[form-pm.xls]____________L_3078"/>
      <sheetName val="[form-pm.xls]____________L_3079"/>
      <sheetName val="[form-pm.xls]____________L_3080"/>
      <sheetName val="[form-pm.xls]____________L_3081"/>
      <sheetName val="[form-pm.xls]____________L_3082"/>
      <sheetName val="[form-pm.xls]____________L_3083"/>
      <sheetName val="[form-pm.xls]____________L_3084"/>
      <sheetName val="[form-pm.xls]____________L_3085"/>
      <sheetName val="[form-pm.xls]____________L_3086"/>
      <sheetName val="[form-pm.xls][form-pm.xls]_1090"/>
      <sheetName val="[form-pm.xls]____________L_3087"/>
      <sheetName val="[form-pm.xls][form-pm.xls]_1094"/>
      <sheetName val="[form-pm.xls][form-pm.xls]_1095"/>
      <sheetName val="[form-pm.xls]____________L_3098"/>
      <sheetName val="[form-pm.xls]____________L_3099"/>
      <sheetName val="[form-pm.xls]____________L_3100"/>
      <sheetName val="[form-pm.xls]____________L_3101"/>
      <sheetName val="[form-pm.xls]____________L_3102"/>
      <sheetName val="[form-pm.xls]____________L_3103"/>
      <sheetName val="[form-pm.xls]____________L_3104"/>
      <sheetName val="[form-pm.xls]____________L_3105"/>
      <sheetName val="[form-pm.xls]____________L_3106"/>
      <sheetName val="[form-pm.xls][form-pm.xls]_1096"/>
      <sheetName val="[form-pm.xls]____________L_3107"/>
      <sheetName val="[form-pm.xls][form-pm.xls]_1097"/>
      <sheetName val="[form-pm.xls][form-pm.xls]_1098"/>
      <sheetName val="[form-pm.xls][form-pm.xls]_1104"/>
      <sheetName val="[form-pm.xls][form-pm.xls]_1105"/>
      <sheetName val="[form-pm.xls][form-pm.xls]_1114"/>
      <sheetName val="[form-pm.xls][form-pm.xls]_1115"/>
      <sheetName val="[form-pm.xls][form-pm.xls]_1106"/>
      <sheetName val="[form-pm.xls][form-pm.xls]_1107"/>
      <sheetName val="[form-pm.xls][form-pm.xls]_1112"/>
      <sheetName val="[form-pm.xls][form-pm.xls]_1113"/>
      <sheetName val="[form-pm.xls][form-pm.xls]_1109"/>
      <sheetName val="[form-pm.xls][form-pm.xls]_1110"/>
      <sheetName val="[form-pm.xls]____________L_3128"/>
      <sheetName val="[form-pm.xls]____________L_3129"/>
      <sheetName val="[form-pm.xls]____________L_3130"/>
      <sheetName val="[form-pm.xls]____________L_3131"/>
      <sheetName val="[form-pm.xls]____________L_3132"/>
      <sheetName val="[form-pm.xls]____________L_3133"/>
      <sheetName val="[form-pm.xls]____________L_3134"/>
      <sheetName val="[form-pm.xls]____________L_3135"/>
      <sheetName val="[form-pm.xls]____________L_3136"/>
      <sheetName val="[form-pm.xls][form-pm.xls]_1111"/>
      <sheetName val="[form-pm.xls]____________L_3137"/>
      <sheetName val="[form-pm.xls]____________L_3118"/>
      <sheetName val="[form-pm.xls]____________L_3119"/>
      <sheetName val="[form-pm.xls]____________L_3120"/>
      <sheetName val="[form-pm.xls]____________L_3121"/>
      <sheetName val="[form-pm.xls]____________L_3122"/>
      <sheetName val="[form-pm.xls]____________L_3123"/>
      <sheetName val="[form-pm.xls]____________L_3124"/>
      <sheetName val="[form-pm.xls]____________L_3125"/>
      <sheetName val="[form-pm.xls]____________L_3126"/>
      <sheetName val="[form-pm.xls][form-pm.xls]_1108"/>
      <sheetName val="[form-pm.xls]____________L_3127"/>
      <sheetName val="[form-pm.xls][form-pm.xls]_1116"/>
      <sheetName val="[form-pm.xls][form-pm.xls]_1117"/>
      <sheetName val="[form-pm.xls][form-pm.xls]_1120"/>
      <sheetName val="[form-pm.xls][form-pm.xls]_1121"/>
      <sheetName val="[form-pm.xls]____________L_3160"/>
      <sheetName val="[form-pm.xls]____________L_3161"/>
      <sheetName val="[form-pm.xls]____________L_3162"/>
      <sheetName val="[form-pm.xls]____________L_3163"/>
      <sheetName val="[form-pm.xls]____________L_3164"/>
      <sheetName val="[form-pm.xls]____________L_3165"/>
      <sheetName val="[form-pm.xls][form-pm.xls]_1123"/>
      <sheetName val="[form-pm.xls]____________L_3166"/>
      <sheetName val="[form-pm.xls]____________L_3167"/>
      <sheetName val="[form-pm.xls]____________L_3168"/>
      <sheetName val="[form-pm.xls][form-pm.xls]_1122"/>
      <sheetName val="[form-pm.xls][form-pm.xls]_1124"/>
      <sheetName val="[form-pm.xls]____________L_3169"/>
      <sheetName val="[form-pm.xls]____________L_3149"/>
      <sheetName val="[form-pm.xls]____________L_3150"/>
      <sheetName val="[form-pm.xls]____________L_3151"/>
      <sheetName val="[form-pm.xls]____________L_3152"/>
      <sheetName val="[form-pm.xls]____________L_3153"/>
      <sheetName val="[form-pm.xls]____________L_3154"/>
      <sheetName val="[form-pm.xls][form-pm.xls]_1118"/>
      <sheetName val="[form-pm.xls]____________L_3155"/>
      <sheetName val="[form-pm.xls]____________L_3156"/>
      <sheetName val="[form-pm.xls]____________L_3157"/>
      <sheetName val="[form-pm.xls][form-pm.xls]_1119"/>
      <sheetName val="[form-pm.xls]____________L_3158"/>
      <sheetName val="[form-pm.xls]____________L_3159"/>
      <sheetName val="[form-pm.xls]____________L_3138"/>
      <sheetName val="[form-pm.xls]____________L_3139"/>
      <sheetName val="[form-pm.xls]____________L_3140"/>
      <sheetName val="[form-pm.xls]____________L_3141"/>
      <sheetName val="[form-pm.xls]____________L_3142"/>
      <sheetName val="[form-pm.xls]____________L_3143"/>
      <sheetName val="[form-pm.xls]____________L_3144"/>
      <sheetName val="[form-pm.xls]____________L_3145"/>
      <sheetName val="[form-pm.xls]____________L_3146"/>
      <sheetName val="[form-pm.xls]____________L_3147"/>
      <sheetName val="[form-pm.xls]____________L_3148"/>
      <sheetName val="[form-pm.xls][form-pm.xls]_1125"/>
      <sheetName val="[form-pm.xls][form-pm.xls]_1126"/>
      <sheetName val="[form-pm.xls][form-pm.xls]_1127"/>
      <sheetName val="[form-pm.xls][form-pm.xls]_1128"/>
      <sheetName val="[form-pm.xls][form-pm.xls]_1129"/>
      <sheetName val="[form-pm.xls][form-pm.xls]_1130"/>
      <sheetName val="[form-pm.xls]____________L_3170"/>
      <sheetName val="[form-pm.xls]____________L_3171"/>
      <sheetName val="[form-pm.xls]____________L_3172"/>
      <sheetName val="[form-pm.xls]____________L_3173"/>
      <sheetName val="[form-pm.xls]____________L_3174"/>
      <sheetName val="[form-pm.xls]____________L_3175"/>
      <sheetName val="[form-pm.xls][form-pm.xls]_1140"/>
      <sheetName val="[form-pm.xls]____________L_3176"/>
      <sheetName val="[form-pm.xls]____________L_3177"/>
      <sheetName val="[form-pm.xls]____________L_3178"/>
      <sheetName val="[form-pm.xls][form-pm.xls]_1131"/>
      <sheetName val="[form-pm.xls][form-pm.xls]_1141"/>
      <sheetName val="[form-pm.xls]____________L_3179"/>
      <sheetName val="[form-pm.xls]____________L_3200"/>
      <sheetName val="[form-pm.xls]____________L_3201"/>
      <sheetName val="[form-pm.xls]____________L_3202"/>
      <sheetName val="[form-pm.xls]____________L_3203"/>
      <sheetName val="[form-pm.xls]____________L_3204"/>
      <sheetName val="[form-pm.xls]____________L_3205"/>
      <sheetName val="[form-pm.xls][form-pm.xls]_1143"/>
      <sheetName val="[form-pm.xls]____________L_3206"/>
      <sheetName val="[form-pm.xls]____________L_3207"/>
      <sheetName val="[form-pm.xls]____________L_3208"/>
      <sheetName val="[form-pm.xls][form-pm.xls]_1142"/>
      <sheetName val="[form-pm.xls][form-pm.xls]_1144"/>
      <sheetName val="[form-pm.xls]____________L_3209"/>
      <sheetName val="[form-pm.xls][form-pm.xls]_1132"/>
      <sheetName val="[form-pm.xls][form-pm.xls]_1133"/>
      <sheetName val="[form-pm.xls]____________L_3180"/>
      <sheetName val="[form-pm.xls]____________L_3181"/>
      <sheetName val="[form-pm.xls]____________L_3182"/>
      <sheetName val="[form-pm.xls]____________L_3183"/>
      <sheetName val="[form-pm.xls]____________L_3184"/>
      <sheetName val="[form-pm.xls]____________L_3185"/>
      <sheetName val="[form-pm.xls][form-pm.xls]_1135"/>
      <sheetName val="[form-pm.xls]____________L_3186"/>
      <sheetName val="[form-pm.xls]____________L_3187"/>
      <sheetName val="[form-pm.xls]____________L_3188"/>
      <sheetName val="[form-pm.xls][form-pm.xls]_1134"/>
      <sheetName val="[form-pm.xls][form-pm.xls]_1136"/>
      <sheetName val="[form-pm.xls]____________L_3189"/>
      <sheetName val="[form-pm.xls]____________L_3190"/>
      <sheetName val="[form-pm.xls]____________L_3191"/>
      <sheetName val="[form-pm.xls]____________L_3192"/>
      <sheetName val="[form-pm.xls]____________L_3193"/>
      <sheetName val="[form-pm.xls]____________L_3194"/>
      <sheetName val="[form-pm.xls]____________L_3195"/>
      <sheetName val="[form-pm.xls][form-pm.xls]_1138"/>
      <sheetName val="[form-pm.xls]____________L_3196"/>
      <sheetName val="[form-pm.xls]____________L_3197"/>
      <sheetName val="[form-pm.xls]____________L_3198"/>
      <sheetName val="[form-pm.xls][form-pm.xls]_1137"/>
      <sheetName val="[form-pm.xls][form-pm.xls]_1139"/>
      <sheetName val="[form-pm.xls]____________L_3199"/>
      <sheetName val="[form-pm.xls]____________L_3210"/>
      <sheetName val="[form-pm.xls]____________L_3211"/>
      <sheetName val="[form-pm.xls]____________L_3212"/>
      <sheetName val="[form-pm.xls]____________L_3213"/>
      <sheetName val="[form-pm.xls]____________L_3214"/>
      <sheetName val="[form-pm.xls]____________L_3215"/>
      <sheetName val="[form-pm.xls][form-pm.xls]_1146"/>
      <sheetName val="[form-pm.xls]____________L_3216"/>
      <sheetName val="[form-pm.xls]____________L_3217"/>
      <sheetName val="[form-pm.xls]____________L_3218"/>
      <sheetName val="[form-pm.xls][form-pm.xls]_1145"/>
      <sheetName val="[form-pm.xls][form-pm.xls]_1147"/>
      <sheetName val="[form-pm.xls]____________L_3219"/>
      <sheetName val="[form-pm.xls][form-pm.xls]_1160"/>
      <sheetName val="[form-pm.xls][form-pm.xls]_1161"/>
      <sheetName val="[form-pm.xls]____________L_3260"/>
      <sheetName val="[form-pm.xls]____________L_3261"/>
      <sheetName val="[form-pm.xls]____________L_3262"/>
      <sheetName val="[form-pm.xls]____________L_3263"/>
      <sheetName val="[form-pm.xls]____________L_3264"/>
      <sheetName val="[form-pm.xls]____________L_3265"/>
      <sheetName val="[form-pm.xls][form-pm.xls]_1163"/>
      <sheetName val="[form-pm.xls]____________L_3266"/>
      <sheetName val="[form-pm.xls]____________L_3267"/>
      <sheetName val="[form-pm.xls]____________L_3268"/>
      <sheetName val="[form-pm.xls][form-pm.xls]_1162"/>
      <sheetName val="[form-pm.xls][form-pm.xls]_1164"/>
      <sheetName val="[form-pm.xls]____________L_3269"/>
      <sheetName val="[form-pm.xls][form-pm.xls]_1154"/>
      <sheetName val="[form-pm.xls][form-pm.xls]_1155"/>
      <sheetName val="[form-pm.xls]____________L_3240"/>
      <sheetName val="[form-pm.xls]____________L_3241"/>
      <sheetName val="[form-pm.xls]____________L_3242"/>
      <sheetName val="[form-pm.xls]____________L_3243"/>
      <sheetName val="[form-pm.xls]____________L_3244"/>
      <sheetName val="[form-pm.xls]____________L_3245"/>
      <sheetName val="[form-pm.xls]____________L_3246"/>
      <sheetName val="[form-pm.xls]____________L_3247"/>
      <sheetName val="[form-pm.xls]____________L_3248"/>
      <sheetName val="[form-pm.xls][form-pm.xls]_1156"/>
      <sheetName val="[form-pm.xls]____________L_3249"/>
      <sheetName val="[form-pm.xls][form-pm.xls]_1148"/>
      <sheetName val="[form-pm.xls][form-pm.xls]_1149"/>
      <sheetName val="[form-pm.xls]____________L_3220"/>
      <sheetName val="[form-pm.xls]____________L_3221"/>
      <sheetName val="[form-pm.xls]____________L_3222"/>
      <sheetName val="[form-pm.xls]____________L_3223"/>
      <sheetName val="[form-pm.xls]____________L_3224"/>
      <sheetName val="[form-pm.xls]____________L_3225"/>
      <sheetName val="[form-pm.xls]____________L_3226"/>
      <sheetName val="[form-pm.xls]____________L_3227"/>
      <sheetName val="[form-pm.xls]____________L_3228"/>
      <sheetName val="[form-pm.xls][form-pm.xls]_1150"/>
      <sheetName val="[form-pm.xls]____________L_3229"/>
      <sheetName val="[form-pm.xls][form-pm.xls]_1151"/>
      <sheetName val="[form-pm.xls][form-pm.xls]_1152"/>
      <sheetName val="[form-pm.xls]____________L_3230"/>
      <sheetName val="[form-pm.xls]____________L_3231"/>
      <sheetName val="[form-pm.xls]____________L_3232"/>
      <sheetName val="[form-pm.xls]____________L_3233"/>
      <sheetName val="[form-pm.xls]____________L_3234"/>
      <sheetName val="[form-pm.xls]____________L_3235"/>
      <sheetName val="[form-pm.xls]____________L_3236"/>
      <sheetName val="[form-pm.xls]____________L_3237"/>
      <sheetName val="[form-pm.xls]____________L_3238"/>
      <sheetName val="[form-pm.xls][form-pm.xls]_1153"/>
      <sheetName val="[form-pm.xls]____________L_3239"/>
      <sheetName val="[form-pm.xls][form-pm.xls]_1157"/>
      <sheetName val="[form-pm.xls][form-pm.xls]_1158"/>
      <sheetName val="[form-pm.xls]____________L_3250"/>
      <sheetName val="[form-pm.xls]____________L_3251"/>
      <sheetName val="[form-pm.xls]____________L_3252"/>
      <sheetName val="[form-pm.xls]____________L_3253"/>
      <sheetName val="[form-pm.xls]____________L_3254"/>
      <sheetName val="[form-pm.xls]____________L_3255"/>
      <sheetName val="[form-pm.xls]____________L_3256"/>
      <sheetName val="[form-pm.xls]____________L_3257"/>
      <sheetName val="[form-pm.xls]____________L_3258"/>
      <sheetName val="[form-pm.xls][form-pm.xls]_1159"/>
      <sheetName val="[form-pm.xls]____________L_3259"/>
      <sheetName val="[form-pm.xls][form-pm.xls]_1168"/>
      <sheetName val="[form-pm.xls][form-pm.xls]_1169"/>
      <sheetName val="[form-pm.xls]____________L_3280"/>
      <sheetName val="[form-pm.xls]____________L_3281"/>
      <sheetName val="[form-pm.xls]____________L_3282"/>
      <sheetName val="[form-pm.xls]____________L_3283"/>
      <sheetName val="[form-pm.xls]____________L_3284"/>
      <sheetName val="[form-pm.xls]____________L_3285"/>
      <sheetName val="[form-pm.xls][form-pm.xls]_1179"/>
      <sheetName val="[form-pm.xls]____________L_3286"/>
      <sheetName val="[form-pm.xls]____________L_3287"/>
      <sheetName val="[form-pm.xls]____________L_3288"/>
      <sheetName val="[form-pm.xls][form-pm.xls]_1170"/>
      <sheetName val="[form-pm.xls][form-pm.xls]_1180"/>
      <sheetName val="[form-pm.xls]____________L_3289"/>
      <sheetName val="[form-pm.xls][form-pm.xls]_1165"/>
      <sheetName val="[form-pm.xls][form-pm.xls]_1166"/>
      <sheetName val="[form-pm.xls]____________L_3270"/>
      <sheetName val="[form-pm.xls]____________L_3271"/>
      <sheetName val="[form-pm.xls]____________L_3272"/>
      <sheetName val="[form-pm.xls]____________L_3273"/>
      <sheetName val="[form-pm.xls]____________L_3274"/>
      <sheetName val="[form-pm.xls]____________L_3275"/>
      <sheetName val="[form-pm.xls]____________L_3276"/>
      <sheetName val="[form-pm.xls]____________L_3277"/>
      <sheetName val="[form-pm.xls]____________L_3278"/>
      <sheetName val="[form-pm.xls][form-pm.xls]_1167"/>
      <sheetName val="[form-pm.xls]____________L_3279"/>
      <sheetName val="[form-pm.xls][form-pm.xls]_1171"/>
      <sheetName val="[form-pm.xls][form-pm.xls]_1172"/>
      <sheetName val="[form-pm.xls][form-pm.xls]_1173"/>
      <sheetName val="[form-pm.xls][form-pm.xls]_1174"/>
      <sheetName val="[form-pm.xls][form-pm.xls]_1175"/>
      <sheetName val="[form-pm.xls][form-pm.xls]_1177"/>
      <sheetName val="[form-pm.xls][form-pm.xls]_1176"/>
      <sheetName val="[form-pm.xls][form-pm.xls]_1178"/>
      <sheetName val="[form-pm.xls][form-pm.xls]_1181"/>
      <sheetName val="[form-pm.xls][form-pm.xls]_1182"/>
      <sheetName val="[form-pm.xls]____________L_3290"/>
      <sheetName val="[form-pm.xls]____________L_3291"/>
      <sheetName val="[form-pm.xls]____________L_3292"/>
      <sheetName val="[form-pm.xls]____________L_3293"/>
      <sheetName val="[form-pm.xls]____________L_3294"/>
      <sheetName val="[form-pm.xls]____________L_3295"/>
      <sheetName val="[form-pm.xls][form-pm.xls]_1184"/>
      <sheetName val="[form-pm.xls]____________L_3296"/>
      <sheetName val="[form-pm.xls]____________L_3297"/>
      <sheetName val="[form-pm.xls]____________L_3298"/>
      <sheetName val="[form-pm.xls][form-pm.xls]_1183"/>
      <sheetName val="[form-pm.xls][form-pm.xls]_1185"/>
      <sheetName val="[form-pm.xls]____________L_3299"/>
      <sheetName val="[form-pm.xls][form-pm.xls]_1214"/>
      <sheetName val="[form-pm.xls][form-pm.xls]_1215"/>
      <sheetName val="[form-pm.xls]____________L_3380"/>
      <sheetName val="[form-pm.xls]____________L_3381"/>
      <sheetName val="[form-pm.xls]____________L_3382"/>
      <sheetName val="[form-pm.xls]____________L_3383"/>
      <sheetName val="[form-pm.xls]____________L_3384"/>
      <sheetName val="[form-pm.xls]____________L_3385"/>
      <sheetName val="[form-pm.xls][form-pm.xls]_1217"/>
      <sheetName val="[form-pm.xls]____________L_3386"/>
      <sheetName val="[form-pm.xls]____________L_3387"/>
      <sheetName val="[form-pm.xls]____________L_3388"/>
      <sheetName val="[form-pm.xls][form-pm.xls]_1216"/>
      <sheetName val="[form-pm.xls][form-pm.xls]_1218"/>
      <sheetName val="[form-pm.xls]____________L_3389"/>
      <sheetName val="[form-pm.xls][form-pm.xls]_1203"/>
      <sheetName val="[form-pm.xls][form-pm.xls]_1204"/>
      <sheetName val="[form-pm.xls]____________L_3350"/>
      <sheetName val="[form-pm.xls]____________L_3351"/>
      <sheetName val="[form-pm.xls]____________L_3352"/>
      <sheetName val="[form-pm.xls]____________L_3353"/>
      <sheetName val="[form-pm.xls]____________L_3354"/>
      <sheetName val="[form-pm.xls]____________L_3355"/>
      <sheetName val="[form-pm.xls][form-pm.xls]_1206"/>
      <sheetName val="[form-pm.xls]____________L_3356"/>
      <sheetName val="[form-pm.xls]____________L_3357"/>
      <sheetName val="[form-pm.xls]____________L_3358"/>
      <sheetName val="[form-pm.xls][form-pm.xls]_1205"/>
      <sheetName val="[form-pm.xls][form-pm.xls]_1207"/>
      <sheetName val="[form-pm.xls]____________L_3359"/>
      <sheetName val="[form-pm.xls][form-pm.xls]_1186"/>
      <sheetName val="[form-pm.xls][form-pm.xls]_1187"/>
      <sheetName val="[form-pm.xls]____________L_3300"/>
      <sheetName val="[form-pm.xls]____________L_3301"/>
      <sheetName val="[form-pm.xls]____________L_3302"/>
      <sheetName val="[form-pm.xls]____________L_3303"/>
      <sheetName val="[form-pm.xls]____________L_3304"/>
      <sheetName val="[form-pm.xls]____________L_3305"/>
      <sheetName val="[form-pm.xls]____________L_3306"/>
      <sheetName val="[form-pm.xls]____________L_3307"/>
      <sheetName val="[form-pm.xls]____________L_3308"/>
      <sheetName val="[form-pm.xls][form-pm.xls]_1188"/>
      <sheetName val="[form-pm.xls]____________L_3309"/>
      <sheetName val="[form-pm.xls][form-pm.xls]_1189"/>
      <sheetName val="[form-pm.xls][form-pm.xls]_1190"/>
      <sheetName val="[form-pm.xls]____________L_3310"/>
      <sheetName val="[form-pm.xls]____________L_3311"/>
      <sheetName val="[form-pm.xls]____________L_3312"/>
      <sheetName val="[form-pm.xls]____________L_3313"/>
      <sheetName val="[form-pm.xls]____________L_3314"/>
      <sheetName val="[form-pm.xls]____________L_3315"/>
      <sheetName val="[form-pm.xls]____________L_3316"/>
      <sheetName val="[form-pm.xls]____________L_3317"/>
      <sheetName val="[form-pm.xls]____________L_3318"/>
      <sheetName val="[form-pm.xls][form-pm.xls]_1191"/>
      <sheetName val="[form-pm.xls]____________L_3319"/>
      <sheetName val="[form-pm.xls][form-pm.xls]_1192"/>
      <sheetName val="[form-pm.xls][form-pm.xls]_1193"/>
      <sheetName val="[form-pm.xls]____________L_3320"/>
      <sheetName val="[form-pm.xls]____________L_3321"/>
      <sheetName val="[form-pm.xls]____________L_3322"/>
      <sheetName val="[form-pm.xls]____________L_3323"/>
      <sheetName val="[form-pm.xls]____________L_3324"/>
      <sheetName val="[form-pm.xls]____________L_3325"/>
      <sheetName val="[form-pm.xls]____________L_3326"/>
      <sheetName val="[form-pm.xls]____________L_3327"/>
      <sheetName val="[form-pm.xls]____________L_3328"/>
      <sheetName val="[form-pm.xls][form-pm.xls]_1194"/>
      <sheetName val="[form-pm.xls]____________L_3329"/>
      <sheetName val="[form-pm.xls][form-pm.xls]_1195"/>
      <sheetName val="[form-pm.xls][form-pm.xls]_1196"/>
      <sheetName val="[form-pm.xls]____________L_3330"/>
      <sheetName val="[form-pm.xls]____________L_3331"/>
      <sheetName val="[form-pm.xls]____________L_3332"/>
      <sheetName val="[form-pm.xls]____________L_3333"/>
      <sheetName val="[form-pm.xls]____________L_3334"/>
      <sheetName val="[form-pm.xls]____________L_3335"/>
      <sheetName val="[form-pm.xls]____________L_3336"/>
      <sheetName val="[form-pm.xls]____________L_3337"/>
      <sheetName val="[form-pm.xls]____________L_3338"/>
      <sheetName val="[form-pm.xls][form-pm.xls]_1197"/>
      <sheetName val="[form-pm.xls]____________L_3339"/>
      <sheetName val="[form-pm.xls][form-pm.xls]_1198"/>
      <sheetName val="[form-pm.xls][form-pm.xls]_1199"/>
      <sheetName val="[form-pm.xls]____________L_3340"/>
      <sheetName val="[form-pm.xls]____________L_3341"/>
      <sheetName val="[form-pm.xls]____________L_3342"/>
      <sheetName val="[form-pm.xls]____________L_3343"/>
      <sheetName val="[form-pm.xls]____________L_3344"/>
      <sheetName val="[form-pm.xls]____________L_3345"/>
      <sheetName val="[form-pm.xls][form-pm.xls]_1201"/>
      <sheetName val="[form-pm.xls]____________L_3346"/>
      <sheetName val="[form-pm.xls]____________L_3347"/>
      <sheetName val="[form-pm.xls]____________L_3348"/>
      <sheetName val="[form-pm.xls][form-pm.xls]_1200"/>
      <sheetName val="[form-pm.xls][form-pm.xls]_1202"/>
      <sheetName val="[form-pm.xls]____________L_3349"/>
      <sheetName val="[form-pm.xls]____________L_3360"/>
      <sheetName val="[form-pm.xls]____________L_3361"/>
      <sheetName val="[form-pm.xls]____________L_3362"/>
      <sheetName val="[form-pm.xls]____________L_3363"/>
      <sheetName val="[form-pm.xls]____________L_3364"/>
      <sheetName val="[form-pm.xls]____________L_3365"/>
      <sheetName val="[form-pm.xls][form-pm.xls]_1209"/>
      <sheetName val="[form-pm.xls]____________L_3366"/>
      <sheetName val="[form-pm.xls]____________L_3367"/>
      <sheetName val="[form-pm.xls]____________L_3368"/>
      <sheetName val="[form-pm.xls][form-pm.xls]_1208"/>
      <sheetName val="[form-pm.xls][form-pm.xls]_1210"/>
      <sheetName val="[form-pm.xls]____________L_3369"/>
      <sheetName val="[form-pm.xls]____________L_3370"/>
      <sheetName val="[form-pm.xls]____________L_3371"/>
      <sheetName val="[form-pm.xls]____________L_3372"/>
      <sheetName val="[form-pm.xls]____________L_3373"/>
      <sheetName val="[form-pm.xls]____________L_3374"/>
      <sheetName val="[form-pm.xls]____________L_3375"/>
      <sheetName val="[form-pm.xls][form-pm.xls]_1212"/>
      <sheetName val="[form-pm.xls]____________L_3376"/>
      <sheetName val="[form-pm.xls]____________L_3377"/>
      <sheetName val="[form-pm.xls]____________L_3378"/>
      <sheetName val="[form-pm.xls][form-pm.xls]_1211"/>
      <sheetName val="[form-pm.xls][form-pm.xls]_1213"/>
      <sheetName val="[form-pm.xls]____________L_3379"/>
      <sheetName val="[form-pm.xls][form-pm.xls]_1237"/>
      <sheetName val="[form-pm.xls][form-pm.xls]_1238"/>
      <sheetName val="[form-pm.xls]____________L_3390"/>
      <sheetName val="[form-pm.xls][form-pm.xls]_1219"/>
      <sheetName val="[form-pm.xls][form-pm.xls]_1220"/>
      <sheetName val="[form-pm.xls]____________L_3391"/>
      <sheetName val="[form-pm.xls]____________L_3392"/>
      <sheetName val="[form-pm.xls]____________L_3393"/>
      <sheetName val="[form-pm.xls]____________L_3394"/>
      <sheetName val="[form-pm.xls]____________L_3395"/>
      <sheetName val="[form-pm.xls]____________L_3396"/>
      <sheetName val="[form-pm.xls]____________L_3397"/>
      <sheetName val="[form-pm.xls]____________L_3398"/>
      <sheetName val="[form-pm.xls][form-pm.xls]_1221"/>
      <sheetName val="[form-pm.xls]____________L_3399"/>
      <sheetName val="[form-pm.xls]____________L_3400"/>
      <sheetName val="[form-pm.xls][form-pm.xls]_1222"/>
      <sheetName val="[form-pm.xls][form-pm.xls]_1223"/>
      <sheetName val="[form-pm.xls]____________L_3401"/>
      <sheetName val="[form-pm.xls]____________L_3402"/>
      <sheetName val="[form-pm.xls]____________L_3403"/>
      <sheetName val="[form-pm.xls]____________L_3404"/>
      <sheetName val="[form-pm.xls]____________L_3405"/>
      <sheetName val="[form-pm.xls][form-pm.xls]_1225"/>
      <sheetName val="[form-pm.xls]____________L_3406"/>
      <sheetName val="[form-pm.xls]____________L_3407"/>
      <sheetName val="[form-pm.xls]____________L_3408"/>
      <sheetName val="[form-pm.xls][form-pm.xls]_1224"/>
      <sheetName val="[form-pm.xls][form-pm.xls]_1226"/>
      <sheetName val="[form-pm.xls]____________L_3409"/>
      <sheetName val="[form-pm.xls][form-pm.xls]_1230"/>
      <sheetName val="[form-pm.xls][form-pm.xls]_1231"/>
      <sheetName val="[form-pm.xls]____________L_3420"/>
      <sheetName val="[form-pm.xls]____________L_3421"/>
      <sheetName val="[form-pm.xls]____________L_3422"/>
      <sheetName val="[form-pm.xls]____________L_3423"/>
      <sheetName val="[form-pm.xls]____________L_3424"/>
      <sheetName val="[form-pm.xls]____________L_3425"/>
      <sheetName val="[form-pm.xls]____________L_3426"/>
      <sheetName val="[form-pm.xls]____________L_3427"/>
      <sheetName val="[form-pm.xls]____________L_3428"/>
      <sheetName val="[form-pm.xls][form-pm.xls]_1232"/>
      <sheetName val="[form-pm.xls]____________L_3429"/>
      <sheetName val="[form-pm.xls][form-pm.xls]_1227"/>
      <sheetName val="[form-pm.xls][form-pm.xls]_1228"/>
      <sheetName val="[form-pm.xls]____________L_3410"/>
      <sheetName val="[form-pm.xls]____________L_3411"/>
      <sheetName val="[form-pm.xls]____________L_3412"/>
      <sheetName val="[form-pm.xls]____________L_3413"/>
      <sheetName val="[form-pm.xls]____________L_3414"/>
      <sheetName val="[form-pm.xls]____________L_3415"/>
      <sheetName val="[form-pm.xls]____________L_3416"/>
      <sheetName val="[form-pm.xls]____________L_3417"/>
      <sheetName val="[form-pm.xls]____________L_3418"/>
      <sheetName val="[form-pm.xls][form-pm.xls]_1229"/>
      <sheetName val="[form-pm.xls]____________L_3419"/>
      <sheetName val="[form-pm.xls][form-pm.xls]_1235"/>
      <sheetName val="[form-pm.xls][form-pm.xls]_1236"/>
      <sheetName val="[form-pm.xls][form-pm.xls]_1233"/>
      <sheetName val="[form-pm.xls][form-pm.xls]_1234"/>
      <sheetName val="[form-pm.xls]____________L_3430"/>
      <sheetName val="[form-pm.xls]____________L_3431"/>
      <sheetName val="[form-pm.xls]____________L_3432"/>
      <sheetName val="[form-pm.xls]____________L_3433"/>
      <sheetName val="[form-pm.xls]____________L_3434"/>
      <sheetName val="[form-pm.xls]____________L_3435"/>
      <sheetName val="[form-pm.xls][form-pm.xls]_1390"/>
      <sheetName val="[form-pm.xls]____________L_3436"/>
      <sheetName val="[form-pm.xls]____________L_3437"/>
      <sheetName val="[form-pm.xls]____________L_3438"/>
      <sheetName val="[form-pm.xls][form-pm.xls]_1239"/>
      <sheetName val="[form-pm.xls][form-pm.xls]_1391"/>
      <sheetName val="[form-pm.xls]____________L_3439"/>
      <sheetName val="[form-pm.xls][form-pm.xls]_1331"/>
      <sheetName val="[form-pm.xls][form-pm.xls]_1332"/>
      <sheetName val="[form-pm.xls]____________L_3646"/>
      <sheetName val="[form-pm.xls]____________L_3647"/>
      <sheetName val="[form-pm.xls]____________L_3648"/>
      <sheetName val="[form-pm.xls]____________L_3649"/>
      <sheetName val="[form-pm.xls]____________L_3650"/>
      <sheetName val="[form-pm.xls]____________L_3651"/>
      <sheetName val="[form-pm.xls]____________L_3652"/>
      <sheetName val="[form-pm.xls]____________L_3653"/>
      <sheetName val="[form-pm.xls]____________L_3654"/>
      <sheetName val="[form-pm.xls][form-pm.xls]_1333"/>
      <sheetName val="[form-pm.xls]____________L_3655"/>
      <sheetName val="[form-pm.xls]____________L_3656"/>
      <sheetName val="[form-pm.xls][form-pm.xls]_1244"/>
      <sheetName val="[form-pm.xls][form-pm.xls]_1245"/>
      <sheetName val="[form-pm.xls][form-pm.xls]_1242"/>
      <sheetName val="[form-pm.xls][form-pm.xls]_1243"/>
      <sheetName val="[form-pm.xls][form-pm.xls]_1240"/>
      <sheetName val="[form-pm.xls][form-pm.xls]_1241"/>
      <sheetName val="[form-pm.xls][form-pm.xls]_1246"/>
      <sheetName val="[form-pm.xls][form-pm.xls]_1247"/>
      <sheetName val="[form-pm.xls]____________L_3440"/>
      <sheetName val="[form-pm.xls]____________L_3441"/>
      <sheetName val="[form-pm.xls]____________L_3442"/>
      <sheetName val="[form-pm.xls]____________L_3443"/>
      <sheetName val="[form-pm.xls]____________L_3444"/>
      <sheetName val="[form-pm.xls]____________L_3445"/>
      <sheetName val="[form-pm.xls]____________L_3446"/>
      <sheetName val="[form-pm.xls]____________L_3447"/>
      <sheetName val="[form-pm.xls]____________L_3448"/>
      <sheetName val="[form-pm.xls]____________L_3449"/>
      <sheetName val="[form-pm.xls]____________L_3450"/>
      <sheetName val="[form-pm.xls][form-pm.xls]_1255"/>
      <sheetName val="[form-pm.xls][form-pm.xls]_1256"/>
      <sheetName val="[form-pm.xls]____________L_3451"/>
      <sheetName val="[form-pm.xls][form-pm.xls]_1248"/>
      <sheetName val="[form-pm.xls][form-pm.xls]_1249"/>
      <sheetName val="[form-pm.xls][form-pm.xls]_1250"/>
      <sheetName val="[form-pm.xls][form-pm.xls]_1251"/>
      <sheetName val="[form-pm.xls][form-pm.xls]_1252"/>
      <sheetName val="[form-pm.xls][form-pm.xls]_1253"/>
      <sheetName val="[form-pm.xls][form-pm.xls]_1254"/>
      <sheetName val="[form-pm.xls][form-pm.xls]_1261"/>
      <sheetName val="[form-pm.xls][form-pm.xls]_1262"/>
      <sheetName val="[form-pm.xls][form-pm.xls]_1257"/>
      <sheetName val="[form-pm.xls][form-pm.xls]_1258"/>
      <sheetName val="[form-pm.xls][form-pm.xls]_1259"/>
      <sheetName val="[form-pm.xls][form-pm.xls]_1260"/>
      <sheetName val="[form-pm.xls][form-pm.xls]_1265"/>
      <sheetName val="[form-pm.xls][form-pm.xls]_1266"/>
      <sheetName val="[form-pm.xls]____________L_3452"/>
      <sheetName val="[form-pm.xls]____________L_3453"/>
      <sheetName val="[form-pm.xls]____________L_3454"/>
      <sheetName val="[form-pm.xls]____________L_3455"/>
      <sheetName val="[form-pm.xls]____________L_3456"/>
      <sheetName val="[form-pm.xls]____________L_3457"/>
      <sheetName val="[form-pm.xls]____________L_3458"/>
      <sheetName val="[form-pm.xls]____________L_3459"/>
      <sheetName val="[form-pm.xls]____________L_3460"/>
      <sheetName val="[form-pm.xls][form-pm.xls]_1267"/>
      <sheetName val="[form-pm.xls]____________L_3461"/>
      <sheetName val="[form-pm.xls][form-pm.xls]_1263"/>
      <sheetName val="[form-pm.xls][form-pm.xls]_1264"/>
      <sheetName val="[form-pm.xls][form-pm.xls]_1275"/>
      <sheetName val="[form-pm.xls][form-pm.xls]_1276"/>
      <sheetName val="[form-pm.xls]____________L_3520"/>
      <sheetName val="[form-pm.xls]____________L_3521"/>
      <sheetName val="[form-pm.xls]____________L_3522"/>
      <sheetName val="[form-pm.xls]____________L_3523"/>
      <sheetName val="[form-pm.xls]____________L_3524"/>
      <sheetName val="[form-pm.xls]____________L_3525"/>
      <sheetName val="[form-pm.xls][form-pm.xls]_1278"/>
      <sheetName val="[form-pm.xls]____________L_3526"/>
      <sheetName val="[form-pm.xls]____________L_3527"/>
      <sheetName val="[form-pm.xls]____________L_3528"/>
      <sheetName val="[form-pm.xls][form-pm.xls]_1277"/>
      <sheetName val="[form-pm.xls][form-pm.xls]_1279"/>
      <sheetName val="[form-pm.xls]____________L_3529"/>
      <sheetName val="[form-pm.xls]____________L_3462"/>
      <sheetName val="[form-pm.xls]____________L_3463"/>
      <sheetName val="[form-pm.xls]____________L_3464"/>
      <sheetName val="[form-pm.xls]____________L_3465"/>
      <sheetName val="[form-pm.xls]____________L_3466"/>
      <sheetName val="[form-pm.xls]____________L_3467"/>
      <sheetName val="[form-pm.xls]____________L_3468"/>
      <sheetName val="[form-pm.xls]____________L_3469"/>
      <sheetName val="[form-pm.xls][form-pm.xls]_1270"/>
      <sheetName val="[form-pm.xls][form-pm.xls]_1271"/>
      <sheetName val="[form-pm.xls]____________L_3510"/>
      <sheetName val="[form-pm.xls]____________L_3511"/>
      <sheetName val="[form-pm.xls]____________L_3512"/>
      <sheetName val="[form-pm.xls]____________L_3513"/>
      <sheetName val="[form-pm.xls]____________L_3514"/>
      <sheetName val="[form-pm.xls]____________L_3515"/>
      <sheetName val="[form-pm.xls][form-pm.xls]_1273"/>
      <sheetName val="[form-pm.xls]____________L_3516"/>
      <sheetName val="[form-pm.xls]____________L_3517"/>
      <sheetName val="[form-pm.xls]____________L_3518"/>
      <sheetName val="[form-pm.xls][form-pm.xls]_1272"/>
      <sheetName val="[form-pm.xls][form-pm.xls]_1274"/>
      <sheetName val="[form-pm.xls]____________L_3519"/>
      <sheetName val="[form-pm.xls]____________L_3500"/>
      <sheetName val="[form-pm.xls]____________L_3501"/>
      <sheetName val="[form-pm.xls]____________L_3502"/>
      <sheetName val="[form-pm.xls]____________L_3503"/>
      <sheetName val="[form-pm.xls]____________L_3504"/>
      <sheetName val="[form-pm.xls]____________L_3505"/>
      <sheetName val="[form-pm.xls][form-pm.xls]_1268"/>
      <sheetName val="[form-pm.xls]____________L_3506"/>
      <sheetName val="[form-pm.xls]____________L_3507"/>
      <sheetName val="[form-pm.xls]____________L_3508"/>
      <sheetName val="[form-pm.xls][form-pm.xls]_1269"/>
      <sheetName val="[form-pm.xls]____________L_3509"/>
      <sheetName val="[form-pm.xls]____________L_3470"/>
      <sheetName val="[form-pm.xls]____________L_3471"/>
      <sheetName val="[form-pm.xls]____________L_3472"/>
      <sheetName val="[form-pm.xls]____________L_3473"/>
      <sheetName val="[form-pm.xls]____________L_3474"/>
      <sheetName val="[form-pm.xls]____________L_3475"/>
      <sheetName val="[form-pm.xls]____________L_3476"/>
      <sheetName val="[form-pm.xls]____________L_3477"/>
      <sheetName val="[form-pm.xls]____________L_3478"/>
      <sheetName val="[form-pm.xls]____________L_3479"/>
      <sheetName val="[form-pm.xls]____________L_3480"/>
      <sheetName val="[form-pm.xls]____________L_3481"/>
      <sheetName val="[form-pm.xls]____________L_3482"/>
      <sheetName val="[form-pm.xls]____________L_3483"/>
      <sheetName val="[form-pm.xls]____________L_3484"/>
      <sheetName val="[form-pm.xls]____________L_3485"/>
      <sheetName val="[form-pm.xls]____________L_3486"/>
      <sheetName val="[form-pm.xls]____________L_3487"/>
      <sheetName val="[form-pm.xls]____________L_3488"/>
      <sheetName val="[form-pm.xls]____________L_3489"/>
      <sheetName val="[form-pm.xls]____________L_3490"/>
      <sheetName val="[form-pm.xls]____________L_3491"/>
      <sheetName val="[form-pm.xls]____________L_3492"/>
      <sheetName val="[form-pm.xls]____________L_3493"/>
      <sheetName val="[form-pm.xls]____________L_3494"/>
      <sheetName val="[form-pm.xls]____________L_3495"/>
      <sheetName val="[form-pm.xls]____________L_3496"/>
      <sheetName val="[form-pm.xls]____________L_3497"/>
      <sheetName val="[form-pm.xls]____________L_3498"/>
      <sheetName val="[form-pm.xls]____________L_3499"/>
      <sheetName val="[form-pm.xls]____________L_3530"/>
      <sheetName val="[form-pm.xls]____________L_3531"/>
      <sheetName val="[form-pm.xls]____________L_3532"/>
      <sheetName val="[form-pm.xls]____________L_3533"/>
      <sheetName val="[form-pm.xls]____________L_3534"/>
      <sheetName val="[form-pm.xls]____________L_3535"/>
      <sheetName val="[form-pm.xls][form-pm.xls]_1281"/>
      <sheetName val="[form-pm.xls]____________L_3536"/>
      <sheetName val="[form-pm.xls]____________L_3537"/>
      <sheetName val="[form-pm.xls]____________L_3538"/>
      <sheetName val="[form-pm.xls][form-pm.xls]_1280"/>
      <sheetName val="[form-pm.xls][form-pm.xls]_1282"/>
      <sheetName val="[form-pm.xls]____________L_3539"/>
      <sheetName val="[form-pm.xls][form-pm.xls]_1291"/>
      <sheetName val="[form-pm.xls][form-pm.xls]_1292"/>
      <sheetName val="[form-pm.xls][form-pm.xls]_1286"/>
      <sheetName val="[form-pm.xls][form-pm.xls]_1287"/>
      <sheetName val="[form-pm.xls]____________L_3550"/>
      <sheetName val="[form-pm.xls]____________L_3551"/>
      <sheetName val="[form-pm.xls]____________L_3552"/>
      <sheetName val="[form-pm.xls]____________L_3553"/>
      <sheetName val="[form-pm.xls]____________L_3554"/>
      <sheetName val="[form-pm.xls]____________L_3555"/>
      <sheetName val="[form-pm.xls][form-pm.xls]_1289"/>
      <sheetName val="[form-pm.xls]____________L_3556"/>
      <sheetName val="[form-pm.xls]____________L_3557"/>
      <sheetName val="[form-pm.xls]____________L_3558"/>
      <sheetName val="[form-pm.xls][form-pm.xls]_1288"/>
      <sheetName val="[form-pm.xls][form-pm.xls]_1290"/>
      <sheetName val="[form-pm.xls]____________L_3559"/>
      <sheetName val="[form-pm.xls][form-pm.xls]_1283"/>
      <sheetName val="[form-pm.xls][form-pm.xls]_1284"/>
      <sheetName val="[form-pm.xls]____________L_3540"/>
      <sheetName val="[form-pm.xls]____________L_3541"/>
      <sheetName val="[form-pm.xls]____________L_3542"/>
      <sheetName val="[form-pm.xls]____________L_3543"/>
      <sheetName val="[form-pm.xls]____________L_3544"/>
      <sheetName val="[form-pm.xls]____________L_3545"/>
      <sheetName val="[form-pm.xls]____________L_3546"/>
      <sheetName val="[form-pm.xls]____________L_3547"/>
      <sheetName val="[form-pm.xls]____________L_3548"/>
      <sheetName val="[form-pm.xls][form-pm.xls]_1285"/>
      <sheetName val="[form-pm.xls]____________L_3549"/>
      <sheetName val="[form-pm.xls][form-pm.xls]_1299"/>
      <sheetName val="[form-pm.xls][form-pm.xls]_1300"/>
      <sheetName val="[form-pm.xls]____________L_3580"/>
      <sheetName val="[form-pm.xls]____________L_3581"/>
      <sheetName val="[form-pm.xls]____________L_3582"/>
      <sheetName val="[form-pm.xls]____________L_3583"/>
      <sheetName val="[form-pm.xls]____________L_3584"/>
      <sheetName val="[form-pm.xls]____________L_3585"/>
      <sheetName val="[form-pm.xls]____________L_3586"/>
      <sheetName val="[form-pm.xls]____________L_3587"/>
      <sheetName val="[form-pm.xls]____________L_3588"/>
      <sheetName val="[form-pm.xls][form-pm.xls]_1301"/>
      <sheetName val="[form-pm.xls]____________L_3589"/>
      <sheetName val="[form-pm.xls]____________L_3590"/>
      <sheetName val="[form-pm.xls]____________L_3560"/>
      <sheetName val="[form-pm.xls]____________L_3561"/>
      <sheetName val="[form-pm.xls]____________L_3562"/>
      <sheetName val="[form-pm.xls]____________L_3563"/>
      <sheetName val="[form-pm.xls]____________L_3564"/>
      <sheetName val="[form-pm.xls]____________L_3565"/>
      <sheetName val="[form-pm.xls][form-pm.xls]_1294"/>
      <sheetName val="[form-pm.xls]____________L_3566"/>
      <sheetName val="[form-pm.xls]____________L_3567"/>
      <sheetName val="[form-pm.xls]____________L_3568"/>
      <sheetName val="[form-pm.xls][form-pm.xls]_1293"/>
      <sheetName val="[form-pm.xls][form-pm.xls]_1295"/>
      <sheetName val="[form-pm.xls]____________L_3569"/>
      <sheetName val="[form-pm.xls]____________L_3570"/>
      <sheetName val="[form-pm.xls]____________L_3571"/>
      <sheetName val="[form-pm.xls]____________L_3572"/>
      <sheetName val="[form-pm.xls]____________L_3573"/>
      <sheetName val="[form-pm.xls]____________L_3574"/>
      <sheetName val="[form-pm.xls]____________L_3575"/>
      <sheetName val="[form-pm.xls]____________L_3576"/>
      <sheetName val="[form-pm.xls]____________L_3577"/>
      <sheetName val="[form-pm.xls]____________L_3578"/>
      <sheetName val="[form-pm.xls][form-pm.xls]_1296"/>
      <sheetName val="[form-pm.xls]____________L_3579"/>
      <sheetName val="[form-pm.xls][form-pm.xls]_1297"/>
      <sheetName val="[form-pm.xls][form-pm.xls]_1298"/>
      <sheetName val="[form-pm.xls][form-pm.xls]_1319"/>
      <sheetName val="[form-pm.xls][form-pm.xls]_1320"/>
      <sheetName val="[form-pm.xls]____________L_3602"/>
      <sheetName val="[form-pm.xls]____________L_3603"/>
      <sheetName val="[form-pm.xls]____________L_3604"/>
      <sheetName val="[form-pm.xls]____________L_3605"/>
      <sheetName val="[form-pm.xls]____________L_3606"/>
      <sheetName val="[form-pm.xls]____________L_3607"/>
      <sheetName val="[form-pm.xls]____________L_3608"/>
      <sheetName val="[form-pm.xls]____________L_3609"/>
      <sheetName val="[form-pm.xls]____________L_3610"/>
      <sheetName val="[form-pm.xls][form-pm.xls]_1321"/>
      <sheetName val="[form-pm.xls]____________L_3611"/>
      <sheetName val="[form-pm.xls]____________L_3612"/>
      <sheetName val="[form-pm.xls][form-pm.xls]_1302"/>
      <sheetName val="[form-pm.xls][form-pm.xls]_1303"/>
      <sheetName val="[form-pm.xls][form-pm.xls]_1304"/>
      <sheetName val="[form-pm.xls][form-pm.xls]_1305"/>
      <sheetName val="[form-pm.xls]____________L_3591"/>
      <sheetName val="[form-pm.xls]____________L_3592"/>
      <sheetName val="[form-pm.xls]____________L_3593"/>
      <sheetName val="[form-pm.xls]____________L_3594"/>
      <sheetName val="[form-pm.xls]____________L_3595"/>
      <sheetName val="[form-pm.xls]____________L_3596"/>
      <sheetName val="[form-pm.xls]____________L_3597"/>
      <sheetName val="[form-pm.xls]____________L_3598"/>
      <sheetName val="[form-pm.xls]____________L_3599"/>
      <sheetName val="[form-pm.xls][form-pm.xls]_1306"/>
      <sheetName val="[form-pm.xls]____________L_3600"/>
      <sheetName val="[form-pm.xls]____________L_3601"/>
      <sheetName val="[form-pm.xls][form-pm.xls]_1308"/>
      <sheetName val="[form-pm.xls][form-pm.xls]_1309"/>
      <sheetName val="[form-pm.xls][form-pm.xls]_1311"/>
      <sheetName val="[form-pm.xls][form-pm.xls]_1310"/>
      <sheetName val="[form-pm.xls][form-pm.xls]_1312"/>
      <sheetName val="[form-pm.xls][form-pm.xls]_1307"/>
      <sheetName val="[form-pm.xls][form-pm.xls]_1313"/>
      <sheetName val="[form-pm.xls][form-pm.xls]_1314"/>
      <sheetName val="[form-pm.xls][form-pm.xls]_1317"/>
      <sheetName val="[form-pm.xls][form-pm.xls]_1318"/>
      <sheetName val="[form-pm.xls][form-pm.xls]_1315"/>
      <sheetName val="[form-pm.xls][form-pm.xls]_1316"/>
      <sheetName val="[form-pm.xls][form-pm.xls]_1322"/>
      <sheetName val="[form-pm.xls][form-pm.xls]_1323"/>
      <sheetName val="[form-pm.xls]____________L_3613"/>
      <sheetName val="[form-pm.xls]____________L_3614"/>
      <sheetName val="[form-pm.xls]____________L_3615"/>
      <sheetName val="[form-pm.xls]____________L_3616"/>
      <sheetName val="[form-pm.xls]____________L_3617"/>
      <sheetName val="[form-pm.xls]____________L_3618"/>
      <sheetName val="[form-pm.xls]____________L_3619"/>
      <sheetName val="[form-pm.xls]____________L_3620"/>
      <sheetName val="[form-pm.xls]____________L_3621"/>
      <sheetName val="[form-pm.xls][form-pm.xls]_1324"/>
      <sheetName val="[form-pm.xls]____________L_3622"/>
      <sheetName val="[form-pm.xls]____________L_3623"/>
      <sheetName val="[form-pm.xls][form-pm.xls]_1325"/>
      <sheetName val="[form-pm.xls][form-pm.xls]_1326"/>
      <sheetName val="[form-pm.xls]____________L_3624"/>
      <sheetName val="[form-pm.xls]____________L_3625"/>
      <sheetName val="[form-pm.xls]____________L_3626"/>
      <sheetName val="[form-pm.xls]____________L_3627"/>
      <sheetName val="[form-pm.xls]____________L_3628"/>
      <sheetName val="[form-pm.xls]____________L_3629"/>
      <sheetName val="[form-pm.xls]____________L_3630"/>
      <sheetName val="[form-pm.xls]____________L_3631"/>
      <sheetName val="[form-pm.xls]____________L_3632"/>
      <sheetName val="[form-pm.xls][form-pm.xls]_1327"/>
      <sheetName val="[form-pm.xls]____________L_3633"/>
      <sheetName val="[form-pm.xls]____________L_3634"/>
      <sheetName val="[form-pm.xls][form-pm.xls]_1328"/>
      <sheetName val="[form-pm.xls][form-pm.xls]_1329"/>
      <sheetName val="[form-pm.xls]____________L_3635"/>
      <sheetName val="[form-pm.xls]____________L_3636"/>
      <sheetName val="[form-pm.xls]____________L_3637"/>
      <sheetName val="[form-pm.xls]____________L_3638"/>
      <sheetName val="[form-pm.xls]____________L_3639"/>
      <sheetName val="[form-pm.xls]____________L_3640"/>
      <sheetName val="[form-pm.xls]____________L_3641"/>
      <sheetName val="[form-pm.xls]____________L_3642"/>
      <sheetName val="[form-pm.xls]____________L_3643"/>
      <sheetName val="[form-pm.xls][form-pm.xls]_1330"/>
      <sheetName val="[form-pm.xls]____________L_3644"/>
      <sheetName val="[form-pm.xls]____________L_3645"/>
      <sheetName val="[form-pm.xls]____________L_3822"/>
      <sheetName val="[form-pm.xls]____________L_3823"/>
      <sheetName val="[form-pm.xls]____________L_3824"/>
      <sheetName val="[form-pm.xls]____________L_3825"/>
      <sheetName val="[form-pm.xls]____________L_3826"/>
      <sheetName val="[form-pm.xls]____________L_3827"/>
      <sheetName val="[form-pm.xls][form-pm.xls]_1393"/>
      <sheetName val="[form-pm.xls]____________L_3828"/>
      <sheetName val="[form-pm.xls]____________L_3829"/>
      <sheetName val="[form-pm.xls]____________L_3830"/>
      <sheetName val="[form-pm.xls][form-pm.xls]_1392"/>
      <sheetName val="[form-pm.xls][form-pm.xls]_1394"/>
      <sheetName val="[form-pm.xls]____________L_3831"/>
      <sheetName val="[form-pm.xls]____________L_3832"/>
      <sheetName val="[form-pm.xls][form-pm.xls]_1334"/>
      <sheetName val="[form-pm.xls][form-pm.xls]_1335"/>
      <sheetName val="[form-pm.xls]____________L_3657"/>
      <sheetName val="[form-pm.xls]____________L_3658"/>
      <sheetName val="[form-pm.xls]____________L_3659"/>
      <sheetName val="[form-pm.xls]____________L_3660"/>
      <sheetName val="[form-pm.xls]____________L_3661"/>
      <sheetName val="[form-pm.xls]____________L_3662"/>
      <sheetName val="[form-pm.xls]____________L_3663"/>
      <sheetName val="[form-pm.xls]____________L_3664"/>
      <sheetName val="[form-pm.xls]____________L_3665"/>
      <sheetName val="[form-pm.xls][form-pm.xls]_1336"/>
      <sheetName val="[form-pm.xls]____________L_3666"/>
      <sheetName val="[form-pm.xls]____________L_3667"/>
      <sheetName val="[form-pm.xls][form-pm.xls]_1337"/>
      <sheetName val="[form-pm.xls][form-pm.xls]_1338"/>
      <sheetName val="[form-pm.xls][form-pm.xls]_1339"/>
      <sheetName val="[form-pm.xls][form-pm.xls]_1340"/>
      <sheetName val="[form-pm.xls][form-pm.xls]_1341"/>
      <sheetName val="[form-pm.xls][form-pm.xls]_1342"/>
      <sheetName val="[form-pm.xls][form-pm.xls]_1343"/>
      <sheetName val="[form-pm.xls][form-pm.xls]_1344"/>
      <sheetName val="[form-pm.xls]____________L_3668"/>
      <sheetName val="[form-pm.xls]____________L_3669"/>
      <sheetName val="[form-pm.xls]____________L_3670"/>
      <sheetName val="[form-pm.xls]____________L_3671"/>
      <sheetName val="[form-pm.xls]____________L_3672"/>
      <sheetName val="[form-pm.xls]____________L_3673"/>
      <sheetName val="[form-pm.xls][form-pm.xls]_1346"/>
      <sheetName val="[form-pm.xls]____________L_3674"/>
      <sheetName val="[form-pm.xls]____________L_3675"/>
      <sheetName val="[form-pm.xls]____________L_3676"/>
      <sheetName val="[form-pm.xls][form-pm.xls]_1345"/>
      <sheetName val="[form-pm.xls][form-pm.xls]_1347"/>
      <sheetName val="[form-pm.xls]____________L_3677"/>
      <sheetName val="[form-pm.xls]____________L_3679"/>
      <sheetName val="[form-pm.xls]____________L_3680"/>
      <sheetName val="[form-pm.xls]____________L_3681"/>
      <sheetName val="[form-pm.xls]____________L_3682"/>
      <sheetName val="[form-pm.xls]____________L_3683"/>
      <sheetName val="[form-pm.xls]____________L_3684"/>
      <sheetName val="[form-pm.xls]____________L_3685"/>
      <sheetName val="[form-pm.xls]____________L_3686"/>
      <sheetName val="[form-pm.xls]____________L_3687"/>
      <sheetName val="[form-pm.xls]____________L_3688"/>
      <sheetName val="[form-pm.xls]____________L_3689"/>
      <sheetName val="[form-pm.xls]____________L_3678"/>
      <sheetName val="[form-pm.xls][form-pm.xls]_1348"/>
      <sheetName val="[form-pm.xls][form-pm.xls]_1349"/>
      <sheetName val="[form-pm.xls]____________L_3690"/>
      <sheetName val="[form-pm.xls]____________L_3691"/>
      <sheetName val="[form-pm.xls]____________L_3692"/>
      <sheetName val="[form-pm.xls]____________L_3693"/>
      <sheetName val="[form-pm.xls]____________L_3694"/>
      <sheetName val="[form-pm.xls]____________L_3695"/>
      <sheetName val="[form-pm.xls]____________L_3696"/>
      <sheetName val="[form-pm.xls]____________L_3697"/>
      <sheetName val="[form-pm.xls]____________L_3698"/>
      <sheetName val="[form-pm.xls][form-pm.xls]_1350"/>
      <sheetName val="[form-pm.xls]____________L_3699"/>
      <sheetName val="[form-pm.xls]____________L_3700"/>
      <sheetName val="[form-pm.xls][form-pm.xls]_1351"/>
      <sheetName val="[form-pm.xls][form-pm.xls]_1352"/>
      <sheetName val="[form-pm.xls]____________L_3701"/>
      <sheetName val="[form-pm.xls]____________L_3702"/>
      <sheetName val="[form-pm.xls]____________L_3703"/>
      <sheetName val="[form-pm.xls]____________L_3704"/>
      <sheetName val="[form-pm.xls]____________L_3705"/>
      <sheetName val="[form-pm.xls]____________L_3706"/>
      <sheetName val="[form-pm.xls]____________L_3707"/>
      <sheetName val="[form-pm.xls]____________L_3708"/>
      <sheetName val="[form-pm.xls]____________L_3709"/>
      <sheetName val="[form-pm.xls][form-pm.xls]_1353"/>
      <sheetName val="[form-pm.xls]____________L_3710"/>
      <sheetName val="[form-pm.xls]____________L_3711"/>
      <sheetName val="[form-pm.xls][form-pm.xls]_1354"/>
      <sheetName val="[form-pm.xls][form-pm.xls]_1355"/>
      <sheetName val="[form-pm.xls][form-pm.xls]_1356"/>
      <sheetName val="[form-pm.xls][form-pm.xls]_1357"/>
      <sheetName val="[form-pm.xls]____________L_3712"/>
      <sheetName val="[form-pm.xls]____________L_3713"/>
      <sheetName val="[form-pm.xls]____________L_3714"/>
      <sheetName val="[form-pm.xls]____________L_3715"/>
      <sheetName val="[form-pm.xls]____________L_3716"/>
      <sheetName val="[form-pm.xls]____________L_3717"/>
      <sheetName val="[form-pm.xls]____________L_3718"/>
      <sheetName val="[form-pm.xls]____________L_3719"/>
      <sheetName val="[form-pm.xls]____________L_3720"/>
      <sheetName val="[form-pm.xls][form-pm.xls]_1358"/>
      <sheetName val="[form-pm.xls]____________L_3721"/>
      <sheetName val="[form-pm.xls]____________L_3722"/>
      <sheetName val="[form-pm.xls][form-pm.xls]_1359"/>
      <sheetName val="[form-pm.xls][form-pm.xls]_1361"/>
      <sheetName val="[form-pm.xls][form-pm.xls]_1360"/>
      <sheetName val="[form-pm.xls][form-pm.xls]_1362"/>
      <sheetName val="[form-pm.xls]____________L_3723"/>
      <sheetName val="[form-pm.xls]____________L_3724"/>
      <sheetName val="[form-pm.xls]____________L_3725"/>
      <sheetName val="[form-pm.xls]____________L_3726"/>
      <sheetName val="[form-pm.xls]____________L_3727"/>
      <sheetName val="[form-pm.xls]____________L_3728"/>
      <sheetName val="[form-pm.xls][form-pm.xls]_1364"/>
      <sheetName val="[form-pm.xls]____________L_3729"/>
      <sheetName val="[form-pm.xls]____________L_3730"/>
      <sheetName val="[form-pm.xls]____________L_3731"/>
      <sheetName val="[form-pm.xls][form-pm.xls]_1363"/>
      <sheetName val="[form-pm.xls][form-pm.xls]_1365"/>
      <sheetName val="[form-pm.xls]____________L_3732"/>
      <sheetName val="[form-pm.xls]____________L_3733"/>
      <sheetName val="[form-pm.xls]____________L_3734"/>
      <sheetName val="[form-pm.xls]____________L_3735"/>
      <sheetName val="[form-pm.xls]____________L_3736"/>
      <sheetName val="[form-pm.xls]____________L_3737"/>
      <sheetName val="[form-pm.xls]____________L_3738"/>
      <sheetName val="[form-pm.xls]____________L_3739"/>
      <sheetName val="[form-pm.xls]____________L_3740"/>
      <sheetName val="[form-pm.xls]____________L_3741"/>
      <sheetName val="[form-pm.xls]____________L_3742"/>
      <sheetName val="[form-pm.xls][form-pm.xls]_1366"/>
      <sheetName val="[form-pm.xls]____________L_3743"/>
      <sheetName val="[form-pm.xls]____________L_3744"/>
      <sheetName val="[form-pm.xls][form-pm.xls]_1370"/>
      <sheetName val="[form-pm.xls][form-pm.xls]_1371"/>
      <sheetName val="[form-pm.xls]____________L_3756"/>
      <sheetName val="[form-pm.xls]____________L_3757"/>
      <sheetName val="[form-pm.xls]____________L_3758"/>
      <sheetName val="[form-pm.xls]____________L_3759"/>
      <sheetName val="[form-pm.xls]____________L_3760"/>
      <sheetName val="[form-pm.xls]____________L_3761"/>
      <sheetName val="[form-pm.xls]____________L_3762"/>
      <sheetName val="[form-pm.xls]____________L_3763"/>
      <sheetName val="[form-pm.xls]____________L_3764"/>
      <sheetName val="[form-pm.xls][form-pm.xls]_1372"/>
      <sheetName val="[form-pm.xls]____________L_3765"/>
      <sheetName val="[form-pm.xls]____________L_3766"/>
      <sheetName val="[form-pm.xls][form-pm.xls]_1367"/>
      <sheetName val="[form-pm.xls][form-pm.xls]_1368"/>
      <sheetName val="[form-pm.xls]____________L_3745"/>
      <sheetName val="[form-pm.xls]____________L_3746"/>
      <sheetName val="[form-pm.xls]____________L_3747"/>
      <sheetName val="[form-pm.xls]____________L_3748"/>
      <sheetName val="[form-pm.xls]____________L_3749"/>
      <sheetName val="[form-pm.xls]____________L_3750"/>
      <sheetName val="[form-pm.xls]____________L_3751"/>
      <sheetName val="[form-pm.xls]____________L_3752"/>
      <sheetName val="[form-pm.xls]____________L_3753"/>
      <sheetName val="[form-pm.xls][form-pm.xls]_1369"/>
      <sheetName val="[form-pm.xls]____________L_3754"/>
      <sheetName val="[form-pm.xls]____________L_3755"/>
      <sheetName val="[form-pm.xls][form-pm.xls]_1373"/>
      <sheetName val="[form-pm.xls][form-pm.xls]_1374"/>
      <sheetName val="[form-pm.xls][form-pm.xls]_1378"/>
      <sheetName val="[form-pm.xls][form-pm.xls]_1379"/>
      <sheetName val="[form-pm.xls]____________L_3778"/>
      <sheetName val="[form-pm.xls]____________L_3779"/>
      <sheetName val="[form-pm.xls]____________L_3780"/>
      <sheetName val="[form-pm.xls]____________L_3781"/>
      <sheetName val="[form-pm.xls]____________L_3782"/>
      <sheetName val="[form-pm.xls]____________L_3783"/>
      <sheetName val="[form-pm.xls]____________L_3784"/>
      <sheetName val="[form-pm.xls]____________L_3785"/>
      <sheetName val="[form-pm.xls]____________L_3786"/>
      <sheetName val="[form-pm.xls][form-pm.xls]_1380"/>
      <sheetName val="[form-pm.xls]____________L_3787"/>
      <sheetName val="[form-pm.xls]____________L_3788"/>
      <sheetName val="[form-pm.xls][form-pm.xls]_1375"/>
      <sheetName val="[form-pm.xls][form-pm.xls]_1376"/>
      <sheetName val="[form-pm.xls]____________L_3767"/>
      <sheetName val="[form-pm.xls]____________L_3768"/>
      <sheetName val="[form-pm.xls]____________L_3769"/>
      <sheetName val="[form-pm.xls]____________L_3770"/>
      <sheetName val="[form-pm.xls]____________L_3771"/>
      <sheetName val="[form-pm.xls]____________L_3772"/>
      <sheetName val="[form-pm.xls]____________L_3773"/>
      <sheetName val="[form-pm.xls]____________L_3774"/>
      <sheetName val="[form-pm.xls]____________L_3775"/>
      <sheetName val="[form-pm.xls][form-pm.xls]_1377"/>
      <sheetName val="[form-pm.xls]____________L_3776"/>
      <sheetName val="[form-pm.xls]____________L_3777"/>
      <sheetName val="[form-pm.xls][form-pm.xls]_1381"/>
      <sheetName val="[form-pm.xls][form-pm.xls]_1382"/>
      <sheetName val="[form-pm.xls]____________L_3789"/>
      <sheetName val="[form-pm.xls]____________L_3790"/>
      <sheetName val="[form-pm.xls]____________L_3791"/>
      <sheetName val="[form-pm.xls]____________L_3792"/>
      <sheetName val="[form-pm.xls]____________L_3793"/>
      <sheetName val="[form-pm.xls]____________L_3794"/>
      <sheetName val="[form-pm.xls]____________L_3795"/>
      <sheetName val="[form-pm.xls]____________L_3796"/>
      <sheetName val="[form-pm.xls]____________L_3797"/>
      <sheetName val="[form-pm.xls][form-pm.xls]_1383"/>
      <sheetName val="[form-pm.xls]____________L_3798"/>
      <sheetName val="[form-pm.xls]____________L_3799"/>
      <sheetName val="[form-pm.xls][form-pm.xls]_1387"/>
      <sheetName val="[form-pm.xls][form-pm.xls]_1388"/>
      <sheetName val="[form-pm.xls][form-pm.xls]_1384"/>
      <sheetName val="[form-pm.xls][form-pm.xls]_1385"/>
      <sheetName val="[form-pm.xls]____________L_3800"/>
      <sheetName val="[form-pm.xls]____________L_3801"/>
      <sheetName val="[form-pm.xls]____________L_3802"/>
      <sheetName val="[form-pm.xls]____________L_3803"/>
      <sheetName val="[form-pm.xls]____________L_3804"/>
      <sheetName val="[form-pm.xls]____________L_3805"/>
      <sheetName val="[form-pm.xls]____________L_3806"/>
      <sheetName val="[form-pm.xls]____________L_3807"/>
      <sheetName val="[form-pm.xls]____________L_3808"/>
      <sheetName val="[form-pm.xls][form-pm.xls]_1386"/>
      <sheetName val="[form-pm.xls]____________L_3809"/>
      <sheetName val="[form-pm.xls]____________L_3810"/>
      <sheetName val="[form-pm.xls]____________L_3811"/>
      <sheetName val="[form-pm.xls]____________L_3812"/>
      <sheetName val="[form-pm.xls]____________L_3813"/>
      <sheetName val="[form-pm.xls]____________L_3814"/>
      <sheetName val="[form-pm.xls]____________L_3815"/>
      <sheetName val="[form-pm.xls]____________L_3816"/>
      <sheetName val="[form-pm.xls]____________L_3817"/>
      <sheetName val="[form-pm.xls]____________L_3818"/>
      <sheetName val="[form-pm.xls]____________L_3819"/>
      <sheetName val="[form-pm.xls][form-pm.xls]_1389"/>
      <sheetName val="[form-pm.xls]____________L_3820"/>
      <sheetName val="[form-pm.xls]____________L_3821"/>
      <sheetName val="[form-pm.xls]____________L_3833"/>
      <sheetName val="[form-pm.xls]____________L_3834"/>
      <sheetName val="[form-pm.xls]____________L_3835"/>
      <sheetName val="[form-pm.xls]____________L_3836"/>
      <sheetName val="[form-pm.xls]____________L_3837"/>
      <sheetName val="[form-pm.xls]____________L_3838"/>
      <sheetName val="[form-pm.xls][form-pm.xls]_1398"/>
      <sheetName val="[form-pm.xls]____________L_3839"/>
      <sheetName val="[form-pm.xls]____________L_3840"/>
      <sheetName val="[form-pm.xls]____________L_3841"/>
      <sheetName val="[form-pm.xls][form-pm.xls]_1395"/>
      <sheetName val="[form-pm.xls][form-pm.xls]_1396"/>
      <sheetName val="[form-pm.xls][form-pm.xls]_1399"/>
      <sheetName val="[form-pm.xls]____________L_3842"/>
      <sheetName val="[form-pm.xls][form-pm.xls]_1397"/>
      <sheetName val="[form-pm.xls]____________L_3843"/>
      <sheetName val="[form-pm.xls]____________L_3844"/>
      <sheetName val="[form-pm.xls]____________L_3845"/>
      <sheetName val="[form-pm.xls]____________L_3846"/>
      <sheetName val="[form-pm.xls]____________L_3847"/>
      <sheetName val="[form-pm.xls]____________L_3848"/>
      <sheetName val="[form-pm.xls]____________L_3849"/>
      <sheetName val="[form-pm.xls]____________L_3850"/>
      <sheetName val="[form-pm.xls]____________L_3851"/>
      <sheetName val="[form-pm.xls][form-pm.xls]_1400"/>
      <sheetName val="[form-pm.xls][form-pm.xls]_1401"/>
      <sheetName val="[form-pm.xls][form-pm.xls]_1404"/>
      <sheetName val="[form-pm.xls]____________L_3852"/>
      <sheetName val="[form-pm.xls][form-pm.xls]_1402"/>
      <sheetName val="[form-pm.xls]____________L_3853"/>
      <sheetName val="[form-pm.xls][form-pm.xls]_1500"/>
      <sheetName val="[form-pm.xls][form-pm.xls]_1501"/>
      <sheetName val="[form-pm.xls]____________L_4077"/>
      <sheetName val="[form-pm.xls]____________L_4078"/>
      <sheetName val="[form-pm.xls]____________L_4079"/>
      <sheetName val="[form-pm.xls]____________L_4080"/>
      <sheetName val="[form-pm.xls]____________L_4081"/>
      <sheetName val="[form-pm.xls]____________L_4082"/>
      <sheetName val="[form-pm.xls][form-pm.xls]_1505"/>
      <sheetName val="[form-pm.xls]____________L_4083"/>
      <sheetName val="[form-pm.xls]____________L_4084"/>
      <sheetName val="[form-pm.xls]____________L_4085"/>
      <sheetName val="[form-pm.xls][form-pm.xls]_1502"/>
      <sheetName val="[form-pm.xls][form-pm.xls]_1506"/>
      <sheetName val="[form-pm.xls]____________L_4086"/>
      <sheetName val="[form-pm.xls]____________L_4087"/>
      <sheetName val="[form-pm.xls][form-pm.xls]_1497"/>
      <sheetName val="[form-pm.xls][form-pm.xls]_1498"/>
      <sheetName val="[form-pm.xls]____________L_4066"/>
      <sheetName val="[form-pm.xls]____________L_4067"/>
      <sheetName val="[form-pm.xls]____________L_4068"/>
      <sheetName val="[form-pm.xls]____________L_4069"/>
      <sheetName val="[form-pm.xls]____________L_4070"/>
      <sheetName val="[form-pm.xls]____________L_4071"/>
      <sheetName val="[form-pm.xls]____________L_4072"/>
      <sheetName val="[form-pm.xls]____________L_4073"/>
      <sheetName val="[form-pm.xls]____________L_4074"/>
      <sheetName val="[form-pm.xls][form-pm.xls]_1499"/>
      <sheetName val="[form-pm.xls]____________L_4075"/>
      <sheetName val="[form-pm.xls]____________L_4076"/>
      <sheetName val="[form-pm.xls][form-pm.xls]_1452"/>
      <sheetName val="[form-pm.xls][form-pm.xls]_1453"/>
      <sheetName val="[form-pm.xls][form-pm.xls]_1445"/>
      <sheetName val="[form-pm.xls][form-pm.xls]_1446"/>
      <sheetName val="[form-pm.xls][form-pm.xls]_1408"/>
      <sheetName val="[form-pm.xls][form-pm.xls]_1415"/>
      <sheetName val="[form-pm.xls][form-pm.xls]_1409"/>
      <sheetName val="[form-pm.xls][form-pm.xls]_1416"/>
      <sheetName val="[form-pm.xls][form-pm.xls]_1418"/>
      <sheetName val="[form-pm.xls][form-pm.xls]_1417"/>
      <sheetName val="[form-pm.xls][form-pm.xls]_1419"/>
      <sheetName val="[form-pm.xls][form-pm.xls]_1410"/>
      <sheetName val="[form-pm.xls][form-pm.xls]_1411"/>
      <sheetName val="[form-pm.xls][form-pm.xls]_1413"/>
      <sheetName val="[form-pm.xls][form-pm.xls]_1412"/>
      <sheetName val="[form-pm.xls][form-pm.xls]_1414"/>
      <sheetName val="[form-pm.xls][form-pm.xls]_1421"/>
      <sheetName val="[form-pm.xls]____________L_3871"/>
      <sheetName val="[form-pm.xls][form-pm.xls]_1420"/>
      <sheetName val="[form-pm.xls][form-pm.xls]_1422"/>
      <sheetName val="[form-pm.xls]____________L_3872"/>
      <sheetName val="[form-pm.xls]____________L_3873"/>
      <sheetName val="[form-pm.xls]____________L_3874"/>
      <sheetName val="[form-pm.xls]____________L_3875"/>
      <sheetName val="[form-pm.xls]____________L_3876"/>
      <sheetName val="[form-pm.xls]____________L_3877"/>
      <sheetName val="[form-pm.xls]____________L_3878"/>
      <sheetName val="[form-pm.xls][form-pm.xls]_1424"/>
      <sheetName val="[form-pm.xls]____________L_3879"/>
      <sheetName val="[form-pm.xls]____________L_3880"/>
      <sheetName val="[form-pm.xls]____________L_3881"/>
      <sheetName val="[form-pm.xls][form-pm.xls]_1423"/>
      <sheetName val="[form-pm.xls][form-pm.xls]_1425"/>
      <sheetName val="[form-pm.xls]____________L_3882"/>
      <sheetName val="[form-pm.xls][form-pm.xls]_1426"/>
      <sheetName val="[form-pm.xls][form-pm.xls]_1427"/>
      <sheetName val="[form-pm.xls][form-pm.xls]_1431"/>
      <sheetName val="[form-pm.xls][form-pm.xls]_1432"/>
      <sheetName val="[form-pm.xls][form-pm.xls]_1428"/>
      <sheetName val="[form-pm.xls][form-pm.xls]_1429"/>
      <sheetName val="[form-pm.xls]____________L_3903"/>
      <sheetName val="[form-pm.xls]____________L_3904"/>
      <sheetName val="[form-pm.xls]____________L_3905"/>
      <sheetName val="[form-pm.xls]____________L_3906"/>
      <sheetName val="[form-pm.xls]____________L_3907"/>
      <sheetName val="[form-pm.xls]____________L_3908"/>
      <sheetName val="[form-pm.xls][form-pm.xls]_1441"/>
      <sheetName val="[form-pm.xls]____________L_3909"/>
      <sheetName val="[form-pm.xls]____________L_3910"/>
      <sheetName val="[form-pm.xls]____________L_3911"/>
      <sheetName val="[form-pm.xls][form-pm.xls]_1433"/>
      <sheetName val="[form-pm.xls][form-pm.xls]_1442"/>
      <sheetName val="[form-pm.xls]____________L_3912"/>
      <sheetName val="[form-pm.xls]____________L_3883"/>
      <sheetName val="[form-pm.xls]____________L_3884"/>
      <sheetName val="[form-pm.xls]____________L_3885"/>
      <sheetName val="[form-pm.xls]____________L_3886"/>
      <sheetName val="[form-pm.xls]____________L_3887"/>
      <sheetName val="[form-pm.xls]____________L_3888"/>
      <sheetName val="[form-pm.xls]____________L_3889"/>
      <sheetName val="[form-pm.xls]____________L_3890"/>
      <sheetName val="[form-pm.xls]____________L_3891"/>
      <sheetName val="[form-pm.xls]____________L_3892"/>
      <sheetName val="[form-pm.xls]____________L_3893"/>
      <sheetName val="[form-pm.xls]____________L_3894"/>
      <sheetName val="[form-pm.xls]____________L_3895"/>
      <sheetName val="[form-pm.xls]____________L_3896"/>
      <sheetName val="[form-pm.xls]____________L_3897"/>
      <sheetName val="[form-pm.xls]____________L_3898"/>
      <sheetName val="[form-pm.xls]____________L_3899"/>
      <sheetName val="[form-pm.xls]____________L_3900"/>
      <sheetName val="[form-pm.xls]____________L_3901"/>
      <sheetName val="[form-pm.xls][form-pm.xls]_1430"/>
      <sheetName val="[form-pm.xls]____________L_3902"/>
      <sheetName val="[form-pm.xls][form-pm.xls]_1434"/>
      <sheetName val="[form-pm.xls][form-pm.xls]_1435"/>
      <sheetName val="[form-pm.xls][form-pm.xls]_1436"/>
      <sheetName val="[form-pm.xls][form-pm.xls]_1437"/>
      <sheetName val="[form-pm.xls][form-pm.xls]_1439"/>
      <sheetName val="[form-pm.xls][form-pm.xls]_1438"/>
      <sheetName val="[form-pm.xls][form-pm.xls]_1440"/>
      <sheetName val="[form-pm.xls][form-pm.xls]_1443"/>
      <sheetName val="[form-pm.xls][form-pm.xls]_1444"/>
      <sheetName val="[form-pm.xls]____________L_3913"/>
      <sheetName val="[form-pm.xls]____________L_3914"/>
      <sheetName val="[form-pm.xls]____________L_3915"/>
      <sheetName val="[form-pm.xls]____________L_3916"/>
      <sheetName val="[form-pm.xls]____________L_3917"/>
      <sheetName val="[form-pm.xls]____________L_3918"/>
      <sheetName val="[form-pm.xls]____________L_3919"/>
      <sheetName val="[form-pm.xls]____________L_3920"/>
      <sheetName val="[form-pm.xls]____________L_3921"/>
      <sheetName val="[form-pm.xls]____________L_3922"/>
      <sheetName val="[form-pm.xls][form-pm.xls]_1447"/>
      <sheetName val="[form-pm.xls][form-pm.xls]_1448"/>
      <sheetName val="[form-pm.xls]____________L_3923"/>
      <sheetName val="[form-pm.xls]____________L_3924"/>
      <sheetName val="[form-pm.xls]____________L_3925"/>
      <sheetName val="[form-pm.xls]____________L_3926"/>
      <sheetName val="[form-pm.xls]____________L_3927"/>
      <sheetName val="[form-pm.xls]____________L_3928"/>
      <sheetName val="[form-pm.xls][form-pm.xls]_1450"/>
      <sheetName val="[form-pm.xls]____________L_3929"/>
      <sheetName val="[form-pm.xls]____________L_3930"/>
      <sheetName val="[form-pm.xls]____________L_3931"/>
      <sheetName val="[form-pm.xls][form-pm.xls]_1449"/>
      <sheetName val="[form-pm.xls][form-pm.xls]_1451"/>
      <sheetName val="[form-pm.xls]____________L_3932"/>
      <sheetName val="[form-pm.xls]____________L_3933"/>
      <sheetName val="[form-pm.xls][form-pm.xls]_1457"/>
      <sheetName val="[form-pm.xls][form-pm.xls]_1458"/>
      <sheetName val="[form-pm.xls]____________L_3945"/>
      <sheetName val="[form-pm.xls]____________L_3946"/>
      <sheetName val="[form-pm.xls]____________L_3947"/>
      <sheetName val="[form-pm.xls]____________L_3948"/>
      <sheetName val="[form-pm.xls]____________L_3949"/>
      <sheetName val="[form-pm.xls]____________L_3950"/>
      <sheetName val="[form-pm.xls][form-pm.xls]_1463"/>
      <sheetName val="[form-pm.xls]____________L_3951"/>
      <sheetName val="[form-pm.xls]____________L_3952"/>
      <sheetName val="[form-pm.xls]____________L_3953"/>
      <sheetName val="[form-pm.xls][form-pm.xls]_1459"/>
      <sheetName val="[form-pm.xls][form-pm.xls]_1464"/>
      <sheetName val="[form-pm.xls]____________L_3954"/>
      <sheetName val="[form-pm.xls]____________L_3955"/>
      <sheetName val="[form-pm.xls][form-pm.xls]_1454"/>
      <sheetName val="[form-pm.xls][form-pm.xls]_1455"/>
      <sheetName val="[form-pm.xls]____________L_3934"/>
      <sheetName val="[form-pm.xls]____________L_3935"/>
      <sheetName val="[form-pm.xls]____________L_3936"/>
      <sheetName val="[form-pm.xls]____________L_3937"/>
      <sheetName val="[form-pm.xls]____________L_3938"/>
      <sheetName val="[form-pm.xls]____________L_3939"/>
      <sheetName val="[form-pm.xls]____________L_3940"/>
      <sheetName val="[form-pm.xls]____________L_3941"/>
      <sheetName val="[form-pm.xls]____________L_3942"/>
      <sheetName val="[form-pm.xls][form-pm.xls]_1456"/>
      <sheetName val="[form-pm.xls]____________L_3943"/>
      <sheetName val="[form-pm.xls]____________L_3944"/>
      <sheetName val="[form-pm.xls]____________L_3967"/>
      <sheetName val="[form-pm.xls]____________L_3968"/>
      <sheetName val="[form-pm.xls]____________L_3969"/>
      <sheetName val="[form-pm.xls]____________L_3970"/>
      <sheetName val="[form-pm.xls]____________L_3971"/>
      <sheetName val="[form-pm.xls]____________L_3972"/>
      <sheetName val="[form-pm.xls][form-pm.xls]_1466"/>
      <sheetName val="[form-pm.xls]____________L_3973"/>
      <sheetName val="[form-pm.xls]____________L_3974"/>
      <sheetName val="[form-pm.xls]____________L_3975"/>
      <sheetName val="[form-pm.xls][form-pm.xls]_1465"/>
      <sheetName val="[form-pm.xls][form-pm.xls]_1467"/>
      <sheetName val="[form-pm.xls]____________L_3976"/>
      <sheetName val="[form-pm.xls]____________L_3977"/>
      <sheetName val="[form-pm.xls][form-pm.xls]_1460"/>
      <sheetName val="[form-pm.xls][form-pm.xls]_1461"/>
      <sheetName val="[form-pm.xls]____________L_3956"/>
      <sheetName val="[form-pm.xls]____________L_3957"/>
      <sheetName val="[form-pm.xls]____________L_3958"/>
      <sheetName val="[form-pm.xls]____________L_3959"/>
      <sheetName val="[form-pm.xls]____________L_3960"/>
      <sheetName val="[form-pm.xls]____________L_3961"/>
      <sheetName val="[form-pm.xls]____________L_3962"/>
      <sheetName val="[form-pm.xls]____________L_3963"/>
      <sheetName val="[form-pm.xls]____________L_3964"/>
      <sheetName val="[form-pm.xls][form-pm.xls]_1462"/>
      <sheetName val="[form-pm.xls]____________L_3965"/>
      <sheetName val="[form-pm.xls]____________L_3966"/>
      <sheetName val="[form-pm.xls]____________L_3978"/>
      <sheetName val="[form-pm.xls]____________L_3979"/>
      <sheetName val="[form-pm.xls]____________L_3980"/>
      <sheetName val="[form-pm.xls]____________L_3981"/>
      <sheetName val="[form-pm.xls]____________L_3982"/>
      <sheetName val="[form-pm.xls]____________L_3983"/>
      <sheetName val="[form-pm.xls]____________L_3984"/>
      <sheetName val="[form-pm.xls]____________L_3985"/>
      <sheetName val="[form-pm.xls]____________L_3986"/>
      <sheetName val="[form-pm.xls][form-pm.xls]_1468"/>
      <sheetName val="[form-pm.xls]____________L_3987"/>
      <sheetName val="[form-pm.xls][form-pm.xls]_1469"/>
      <sheetName val="[form-pm.xls][form-pm.xls]_1470"/>
      <sheetName val="[form-pm.xls]____________L_3988"/>
      <sheetName val="[form-pm.xls][form-pm.xls]_1472"/>
      <sheetName val="[form-pm.xls]____________L_3989"/>
      <sheetName val="[form-pm.xls]____________L_3990"/>
      <sheetName val="[form-pm.xls]____________L_3991"/>
      <sheetName val="[form-pm.xls][form-pm.xls]_1471"/>
      <sheetName val="[form-pm.xls][form-pm.xls]_1473"/>
      <sheetName val="[form-pm.xls]____________L_3992"/>
      <sheetName val="[form-pm.xls][form-pm.xls]_1474"/>
      <sheetName val="[form-pm.xls][form-pm.xls]_1475"/>
      <sheetName val="[form-pm.xls][form-pm.xls]_1476"/>
      <sheetName val="[form-pm.xls][form-pm.xls]_1477"/>
      <sheetName val="[form-pm.xls]____________L_3993"/>
      <sheetName val="[form-pm.xls]____________L_3994"/>
      <sheetName val="[form-pm.xls]____________L_3995"/>
      <sheetName val="[form-pm.xls]____________L_3996"/>
      <sheetName val="[form-pm.xls]____________L_3997"/>
      <sheetName val="[form-pm.xls]____________L_3998"/>
      <sheetName val="[form-pm.xls][form-pm.xls]_1495"/>
      <sheetName val="[form-pm.xls]____________L_3999"/>
      <sheetName val="[form-pm.xls]____________L_4000"/>
      <sheetName val="[form-pm.xls]____________L_4001"/>
      <sheetName val="[form-pm.xls][form-pm.xls]_1478"/>
      <sheetName val="[form-pm.xls][form-pm.xls]_1496"/>
      <sheetName val="[form-pm.xls]____________L_4002"/>
      <sheetName val="[form-pm.xls]____________L_4003"/>
      <sheetName val="[form-pm.xls]____________L_4004"/>
      <sheetName val="[form-pm.xls]____________L_4005"/>
      <sheetName val="[form-pm.xls]____________L_4006"/>
      <sheetName val="[form-pm.xls]____________L_4007"/>
      <sheetName val="[form-pm.xls]____________L_4008"/>
      <sheetName val="[form-pm.xls]____________L_4009"/>
      <sheetName val="[form-pm.xls]____________L_4010"/>
      <sheetName val="[form-pm.xls][form-pm.xls]_1492"/>
      <sheetName val="[form-pm.xls][form-pm.xls]_1493"/>
      <sheetName val="[form-pm.xls]____________L_4055"/>
      <sheetName val="[form-pm.xls]____________L_4056"/>
      <sheetName val="[form-pm.xls]____________L_4057"/>
      <sheetName val="[form-pm.xls]____________L_4058"/>
      <sheetName val="[form-pm.xls]____________L_4059"/>
      <sheetName val="[form-pm.xls]____________L_4060"/>
      <sheetName val="[form-pm.xls]____________L_4061"/>
      <sheetName val="[form-pm.xls]____________L_4062"/>
      <sheetName val="[form-pm.xls]____________L_4063"/>
      <sheetName val="[form-pm.xls][form-pm.xls]_1494"/>
      <sheetName val="[form-pm.xls]____________L_4064"/>
      <sheetName val="[form-pm.xls]____________L_4065"/>
      <sheetName val="[form-pm.xls]____________L_4011"/>
      <sheetName val="[form-pm.xls]____________L_4012"/>
      <sheetName val="[form-pm.xls]____________L_4013"/>
      <sheetName val="[form-pm.xls]____________L_4014"/>
      <sheetName val="[form-pm.xls]____________L_4015"/>
      <sheetName val="[form-pm.xls]____________L_4016"/>
      <sheetName val="[form-pm.xls]____________L_4017"/>
      <sheetName val="[form-pm.xls]____________L_4018"/>
      <sheetName val="[form-pm.xls]____________L_4019"/>
      <sheetName val="[form-pm.xls][form-pm.xls]_1479"/>
      <sheetName val="[form-pm.xls]____________L_4020"/>
      <sheetName val="[form-pm.xls]____________L_4021"/>
      <sheetName val="[form-pm.xls][form-pm.xls]_1480"/>
      <sheetName val="[form-pm.xls][form-pm.xls]_1481"/>
      <sheetName val="[form-pm.xls][form-pm.xls]_1482"/>
      <sheetName val="[form-pm.xls]____________L_4022"/>
      <sheetName val="[form-pm.xls]____________L_4023"/>
      <sheetName val="[form-pm.xls]____________L_4024"/>
      <sheetName val="[form-pm.xls]____________L_4025"/>
      <sheetName val="[form-pm.xls]____________L_4026"/>
      <sheetName val="[form-pm.xls]____________L_4027"/>
      <sheetName val="[form-pm.xls]____________L_4028"/>
      <sheetName val="[form-pm.xls]____________L_4029"/>
      <sheetName val="[form-pm.xls]____________L_4030"/>
      <sheetName val="[form-pm.xls][form-pm.xls]_1483"/>
      <sheetName val="[form-pm.xls]____________L_4031"/>
      <sheetName val="[form-pm.xls]____________L_4032"/>
      <sheetName val="[form-pm.xls][form-pm.xls]_1484"/>
      <sheetName val="[form-pm.xls][form-pm.xls]_1485"/>
      <sheetName val="[form-pm.xls]____________L_4033"/>
      <sheetName val="[form-pm.xls]____________L_4034"/>
      <sheetName val="[form-pm.xls]____________L_4035"/>
      <sheetName val="[form-pm.xls]____________L_4036"/>
      <sheetName val="[form-pm.xls]____________L_4037"/>
      <sheetName val="[form-pm.xls]____________L_4038"/>
      <sheetName val="[form-pm.xls]____________L_4039"/>
      <sheetName val="[form-pm.xls]____________L_4040"/>
      <sheetName val="[form-pm.xls]____________L_4041"/>
      <sheetName val="[form-pm.xls][form-pm.xls]_1486"/>
      <sheetName val="[form-pm.xls]____________L_4042"/>
      <sheetName val="[form-pm.xls]____________L_4043"/>
      <sheetName val="[form-pm.xls][form-pm.xls]_1487"/>
      <sheetName val="[form-pm.xls][form-pm.xls]_1488"/>
      <sheetName val="[form-pm.xls]____________L_4044"/>
      <sheetName val="[form-pm.xls]____________L_4045"/>
      <sheetName val="[form-pm.xls]____________L_4046"/>
      <sheetName val="[form-pm.xls]____________L_4047"/>
      <sheetName val="[form-pm.xls]____________L_4048"/>
      <sheetName val="[form-pm.xls]____________L_4049"/>
      <sheetName val="[form-pm.xls][form-pm.xls]_1490"/>
      <sheetName val="[form-pm.xls]____________L_4050"/>
      <sheetName val="[form-pm.xls]____________L_4051"/>
      <sheetName val="[form-pm.xls]____________L_4052"/>
      <sheetName val="[form-pm.xls][form-pm.xls]_1489"/>
      <sheetName val="[form-pm.xls][form-pm.xls]_1491"/>
      <sheetName val="[form-pm.xls]____________L_4053"/>
      <sheetName val="[form-pm.xls]____________L_4054"/>
      <sheetName val="[form-pm.xls]____________L_4088"/>
      <sheetName val="[form-pm.xls]____________L_4089"/>
      <sheetName val="[form-pm.xls]____________L_4090"/>
      <sheetName val="[form-pm.xls]____________L_4091"/>
      <sheetName val="[form-pm.xls]____________L_4092"/>
      <sheetName val="[form-pm.xls]____________L_4093"/>
      <sheetName val="[form-pm.xls][form-pm.xls]_1511"/>
      <sheetName val="[form-pm.xls]____________L_4094"/>
      <sheetName val="[form-pm.xls]____________L_4095"/>
      <sheetName val="[form-pm.xls]____________L_4096"/>
      <sheetName val="[form-pm.xls][form-pm.xls]_1507"/>
      <sheetName val="[form-pm.xls][form-pm.xls]_1512"/>
      <sheetName val="[form-pm.xls]____________L_4097"/>
      <sheetName val="[form-pm.xls]____________L_4098"/>
      <sheetName val="[form-pm.xls][form-pm.xls]_1503"/>
      <sheetName val="[form-pm.xls][form-pm.xls]_1504"/>
      <sheetName val="[form-pm.xls][form-pm.xls]_1508"/>
      <sheetName val="[form-pm.xls][form-pm.xls]_1509"/>
      <sheetName val="[form-pm.xls]____________L_4099"/>
      <sheetName val="[form-pm.xls]____________L_4100"/>
      <sheetName val="[form-pm.xls]____________L_4101"/>
      <sheetName val="[form-pm.xls]____________L_4102"/>
      <sheetName val="[form-pm.xls]____________L_4103"/>
      <sheetName val="[form-pm.xls]____________L_4104"/>
      <sheetName val="[form-pm.xls]____________L_4105"/>
      <sheetName val="[form-pm.xls]____________L_4106"/>
      <sheetName val="[form-pm.xls]____________L_4107"/>
      <sheetName val="[form-pm.xls][form-pm.xls]_1510"/>
      <sheetName val="[form-pm.xls]____________L_4108"/>
      <sheetName val="[form-pm.xls]____________L_4109"/>
      <sheetName val="[form-pm.xls][form-pm.xls]_1513"/>
      <sheetName val="[form-pm.xls][form-pm.xls]_1514"/>
      <sheetName val="[form-pm.xls][form-pm.xls]_1515"/>
      <sheetName val="[form-pm.xls][form-pm.xls]_1516"/>
      <sheetName val="[form-pm.xls][form-pm.xls]_1517"/>
      <sheetName val="[form-pm.xls]____________L_4110"/>
      <sheetName val="[form-pm.xls]____________L_4111"/>
      <sheetName val="[form-pm.xls]____________L_4112"/>
      <sheetName val="[form-pm.xls]____________L_4113"/>
      <sheetName val="[form-pm.xls]____________L_4114"/>
      <sheetName val="[form-pm.xls]____________L_4115"/>
      <sheetName val="[form-pm.xls][form-pm.xls]_1519"/>
      <sheetName val="[form-pm.xls]____________L_4116"/>
      <sheetName val="[form-pm.xls]____________L_4117"/>
      <sheetName val="[form-pm.xls]____________L_4118"/>
      <sheetName val="[form-pm.xls][form-pm.xls]_1518"/>
      <sheetName val="[form-pm.xls][form-pm.xls]_1520"/>
      <sheetName val="[form-pm.xls]____________L_4119"/>
      <sheetName val="[form-pm.xls]____________L_4120"/>
      <sheetName val="[form-pm.xls][form-pm.xls]_1521"/>
      <sheetName val="[form-pm.xls][form-pm.xls]_1522"/>
      <sheetName val="[form-pm.xls][form-pm.xls]_1523"/>
      <sheetName val="[form-pm.xls][form-pm.xls]_1524"/>
      <sheetName val="[form-pm.xls][form-pm.xls]_1529"/>
      <sheetName val="[form-pm.xls][form-pm.xls]_1530"/>
      <sheetName val="[form-pm.xls][form-pm.xls]_1525"/>
      <sheetName val="[form-pm.xls][form-pm.xls]_1526"/>
      <sheetName val="[form-pm.xls][form-pm.xls]_1527"/>
      <sheetName val="[form-pm.xls][form-pm.xls]_1528"/>
      <sheetName val="[form-pm.xls][form-pm.xls]_1531"/>
      <sheetName val="[form-pm.xls][form-pm.xls]_1532"/>
      <sheetName val="[form-pm.xls][form-pm.xls]_1533"/>
      <sheetName val="[form-pm.xls][form-pm.xls]_1534"/>
      <sheetName val="[form-pm.xls]____________L_4121"/>
      <sheetName val="[form-pm.xls]____________L_4122"/>
      <sheetName val="[form-pm.xls]____________L_4123"/>
      <sheetName val="[form-pm.xls]____________L_4124"/>
      <sheetName val="[form-pm.xls]____________L_4125"/>
      <sheetName val="[form-pm.xls]____________L_4126"/>
      <sheetName val="[form-pm.xls]____________L_4127"/>
      <sheetName val="[form-pm.xls]____________L_4128"/>
      <sheetName val="[form-pm.xls]____________L_4129"/>
      <sheetName val="[form-pm.xls][form-pm.xls]_1535"/>
      <sheetName val="[form-pm.xls]____________L_4130"/>
      <sheetName val="[form-pm.xls]____________L_4131"/>
      <sheetName val="[form-pm.xls]____________L_4138"/>
      <sheetName val="[form-pm.xls]____________L_4139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/>
      <sheetData sheetId="138" refreshError="1"/>
      <sheetData sheetId="139"/>
      <sheetData sheetId="140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>
        <row r="3">
          <cell r="B3">
            <v>2003</v>
          </cell>
        </row>
      </sheetData>
      <sheetData sheetId="215">
        <row r="3">
          <cell r="B3">
            <v>2003</v>
          </cell>
        </row>
      </sheetData>
      <sheetData sheetId="216">
        <row r="3">
          <cell r="B3">
            <v>2003</v>
          </cell>
        </row>
      </sheetData>
      <sheetData sheetId="217">
        <row r="3">
          <cell r="B3">
            <v>2003</v>
          </cell>
        </row>
      </sheetData>
      <sheetData sheetId="218">
        <row r="3">
          <cell r="B3">
            <v>2003</v>
          </cell>
        </row>
      </sheetData>
      <sheetData sheetId="219">
        <row r="3">
          <cell r="B3">
            <v>2003</v>
          </cell>
        </row>
      </sheetData>
      <sheetData sheetId="220">
        <row r="3">
          <cell r="B3">
            <v>2003</v>
          </cell>
        </row>
      </sheetData>
      <sheetData sheetId="221">
        <row r="3">
          <cell r="B3">
            <v>2003</v>
          </cell>
        </row>
      </sheetData>
      <sheetData sheetId="222">
        <row r="3">
          <cell r="B3">
            <v>2003</v>
          </cell>
        </row>
      </sheetData>
      <sheetData sheetId="223">
        <row r="3">
          <cell r="B3">
            <v>2003</v>
          </cell>
        </row>
      </sheetData>
      <sheetData sheetId="224">
        <row r="3">
          <cell r="B3">
            <v>2003</v>
          </cell>
        </row>
      </sheetData>
      <sheetData sheetId="225">
        <row r="3">
          <cell r="B3">
            <v>2003</v>
          </cell>
        </row>
      </sheetData>
      <sheetData sheetId="226">
        <row r="3">
          <cell r="B3">
            <v>2003</v>
          </cell>
        </row>
      </sheetData>
      <sheetData sheetId="227">
        <row r="3">
          <cell r="B3">
            <v>2003</v>
          </cell>
        </row>
      </sheetData>
      <sheetData sheetId="228">
        <row r="3">
          <cell r="B3">
            <v>2003</v>
          </cell>
        </row>
      </sheetData>
      <sheetData sheetId="229">
        <row r="3">
          <cell r="B3">
            <v>2003</v>
          </cell>
        </row>
      </sheetData>
      <sheetData sheetId="230">
        <row r="3">
          <cell r="B3">
            <v>2003</v>
          </cell>
        </row>
      </sheetData>
      <sheetData sheetId="231">
        <row r="3">
          <cell r="B3">
            <v>2003</v>
          </cell>
        </row>
      </sheetData>
      <sheetData sheetId="232">
        <row r="3">
          <cell r="B3">
            <v>2003</v>
          </cell>
        </row>
      </sheetData>
      <sheetData sheetId="233">
        <row r="3">
          <cell r="B3">
            <v>2003</v>
          </cell>
        </row>
      </sheetData>
      <sheetData sheetId="234">
        <row r="3">
          <cell r="B3">
            <v>2003</v>
          </cell>
        </row>
      </sheetData>
      <sheetData sheetId="235">
        <row r="3">
          <cell r="B3">
            <v>2003</v>
          </cell>
        </row>
      </sheetData>
      <sheetData sheetId="236">
        <row r="3">
          <cell r="B3">
            <v>2003</v>
          </cell>
        </row>
      </sheetData>
      <sheetData sheetId="237">
        <row r="3">
          <cell r="B3">
            <v>2003</v>
          </cell>
        </row>
      </sheetData>
      <sheetData sheetId="238">
        <row r="3">
          <cell r="B3">
            <v>2003</v>
          </cell>
        </row>
      </sheetData>
      <sheetData sheetId="239">
        <row r="3">
          <cell r="B3">
            <v>2003</v>
          </cell>
        </row>
      </sheetData>
      <sheetData sheetId="240">
        <row r="3">
          <cell r="B3">
            <v>2003</v>
          </cell>
        </row>
      </sheetData>
      <sheetData sheetId="241">
        <row r="3">
          <cell r="B3">
            <v>2003</v>
          </cell>
        </row>
      </sheetData>
      <sheetData sheetId="242">
        <row r="3">
          <cell r="B3">
            <v>2003</v>
          </cell>
        </row>
      </sheetData>
      <sheetData sheetId="243">
        <row r="3">
          <cell r="B3">
            <v>2003</v>
          </cell>
        </row>
      </sheetData>
      <sheetData sheetId="244">
        <row r="3">
          <cell r="B3">
            <v>2003</v>
          </cell>
        </row>
      </sheetData>
      <sheetData sheetId="245">
        <row r="3">
          <cell r="B3">
            <v>2003</v>
          </cell>
        </row>
      </sheetData>
      <sheetData sheetId="246">
        <row r="3">
          <cell r="B3">
            <v>2003</v>
          </cell>
        </row>
      </sheetData>
      <sheetData sheetId="247">
        <row r="3">
          <cell r="B3">
            <v>2003</v>
          </cell>
        </row>
      </sheetData>
      <sheetData sheetId="248">
        <row r="3">
          <cell r="B3">
            <v>2003</v>
          </cell>
        </row>
      </sheetData>
      <sheetData sheetId="249">
        <row r="3">
          <cell r="B3">
            <v>2003</v>
          </cell>
        </row>
      </sheetData>
      <sheetData sheetId="250">
        <row r="3">
          <cell r="B3">
            <v>2003</v>
          </cell>
        </row>
      </sheetData>
      <sheetData sheetId="251">
        <row r="3">
          <cell r="B3">
            <v>2003</v>
          </cell>
        </row>
      </sheetData>
      <sheetData sheetId="252">
        <row r="3">
          <cell r="B3">
            <v>2003</v>
          </cell>
        </row>
      </sheetData>
      <sheetData sheetId="253">
        <row r="3">
          <cell r="B3">
            <v>2003</v>
          </cell>
        </row>
      </sheetData>
      <sheetData sheetId="254">
        <row r="3">
          <cell r="B3">
            <v>2003</v>
          </cell>
        </row>
      </sheetData>
      <sheetData sheetId="255">
        <row r="3">
          <cell r="B3">
            <v>2003</v>
          </cell>
        </row>
      </sheetData>
      <sheetData sheetId="256">
        <row r="3">
          <cell r="B3">
            <v>2003</v>
          </cell>
        </row>
      </sheetData>
      <sheetData sheetId="257">
        <row r="3">
          <cell r="B3">
            <v>2003</v>
          </cell>
        </row>
      </sheetData>
      <sheetData sheetId="258">
        <row r="3">
          <cell r="B3">
            <v>2003</v>
          </cell>
        </row>
      </sheetData>
      <sheetData sheetId="259">
        <row r="3">
          <cell r="B3">
            <v>2003</v>
          </cell>
        </row>
      </sheetData>
      <sheetData sheetId="260">
        <row r="3">
          <cell r="B3">
            <v>2003</v>
          </cell>
        </row>
      </sheetData>
      <sheetData sheetId="261">
        <row r="3">
          <cell r="B3">
            <v>2003</v>
          </cell>
        </row>
      </sheetData>
      <sheetData sheetId="262">
        <row r="3">
          <cell r="B3">
            <v>2003</v>
          </cell>
        </row>
      </sheetData>
      <sheetData sheetId="263">
        <row r="3">
          <cell r="B3">
            <v>2003</v>
          </cell>
        </row>
      </sheetData>
      <sheetData sheetId="264">
        <row r="3">
          <cell r="B3">
            <v>2003</v>
          </cell>
        </row>
      </sheetData>
      <sheetData sheetId="265">
        <row r="3">
          <cell r="B3">
            <v>2003</v>
          </cell>
        </row>
      </sheetData>
      <sheetData sheetId="266">
        <row r="3">
          <cell r="B3">
            <v>2003</v>
          </cell>
        </row>
      </sheetData>
      <sheetData sheetId="267">
        <row r="3">
          <cell r="B3">
            <v>2003</v>
          </cell>
        </row>
      </sheetData>
      <sheetData sheetId="268">
        <row r="3">
          <cell r="B3">
            <v>2003</v>
          </cell>
        </row>
      </sheetData>
      <sheetData sheetId="269"/>
      <sheetData sheetId="270"/>
      <sheetData sheetId="27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/>
      <sheetData sheetId="680" refreshError="1"/>
      <sheetData sheetId="681"/>
      <sheetData sheetId="682" refreshError="1"/>
      <sheetData sheetId="683"/>
      <sheetData sheetId="684" refreshError="1"/>
      <sheetData sheetId="685"/>
      <sheetData sheetId="686" refreshError="1"/>
      <sheetData sheetId="687" refreshError="1"/>
      <sheetData sheetId="688" refreshError="1"/>
      <sheetData sheetId="689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 refreshError="1"/>
      <sheetData sheetId="961" refreshError="1"/>
      <sheetData sheetId="962" refreshError="1"/>
      <sheetData sheetId="963" refreshError="1"/>
      <sheetData sheetId="964" refreshError="1"/>
      <sheetData sheetId="965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 refreshError="1"/>
      <sheetData sheetId="972" refreshError="1"/>
      <sheetData sheetId="973" refreshError="1"/>
      <sheetData sheetId="974" refreshError="1"/>
      <sheetData sheetId="975" refreshError="1"/>
      <sheetData sheetId="976" refreshError="1"/>
      <sheetData sheetId="977" refreshError="1"/>
      <sheetData sheetId="978" refreshError="1"/>
      <sheetData sheetId="979" refreshError="1"/>
      <sheetData sheetId="980" refreshError="1"/>
      <sheetData sheetId="981"/>
      <sheetData sheetId="982" refreshError="1"/>
      <sheetData sheetId="983" refreshError="1"/>
      <sheetData sheetId="984" refreshError="1"/>
      <sheetData sheetId="985" refreshError="1"/>
      <sheetData sheetId="986" refreshError="1"/>
      <sheetData sheetId="987" refreshError="1"/>
      <sheetData sheetId="988"/>
      <sheetData sheetId="989" refreshError="1"/>
      <sheetData sheetId="990" refreshError="1"/>
      <sheetData sheetId="991" refreshError="1"/>
      <sheetData sheetId="992" refreshError="1"/>
      <sheetData sheetId="993" refreshError="1"/>
      <sheetData sheetId="994" refreshError="1"/>
      <sheetData sheetId="995"/>
      <sheetData sheetId="996" refreshError="1"/>
      <sheetData sheetId="997" refreshError="1"/>
      <sheetData sheetId="998" refreshError="1"/>
      <sheetData sheetId="999" refreshError="1"/>
      <sheetData sheetId="1000" refreshError="1"/>
      <sheetData sheetId="1001" refreshError="1"/>
      <sheetData sheetId="1002" refreshError="1"/>
      <sheetData sheetId="1003" refreshError="1"/>
      <sheetData sheetId="1004" refreshError="1"/>
      <sheetData sheetId="1005" refreshError="1"/>
      <sheetData sheetId="1006" refreshError="1"/>
      <sheetData sheetId="1007" refreshError="1"/>
      <sheetData sheetId="1008"/>
      <sheetData sheetId="1009" refreshError="1"/>
      <sheetData sheetId="1010" refreshError="1"/>
      <sheetData sheetId="1011" refreshError="1"/>
      <sheetData sheetId="1012" refreshError="1"/>
      <sheetData sheetId="1013" refreshError="1"/>
      <sheetData sheetId="1014" refreshError="1"/>
      <sheetData sheetId="1015" refreshError="1"/>
      <sheetData sheetId="1016" refreshError="1"/>
      <sheetData sheetId="1017" refreshError="1"/>
      <sheetData sheetId="1018" refreshError="1"/>
      <sheetData sheetId="1019"/>
      <sheetData sheetId="1020" refreshError="1"/>
      <sheetData sheetId="1021" refreshError="1"/>
      <sheetData sheetId="1022" refreshError="1"/>
      <sheetData sheetId="1023" refreshError="1"/>
      <sheetData sheetId="1024" refreshError="1"/>
      <sheetData sheetId="1025" refreshError="1"/>
      <sheetData sheetId="1026"/>
      <sheetData sheetId="1027" refreshError="1"/>
      <sheetData sheetId="1028" refreshError="1"/>
      <sheetData sheetId="1029" refreshError="1"/>
      <sheetData sheetId="1030" refreshError="1"/>
      <sheetData sheetId="1031" refreshError="1"/>
      <sheetData sheetId="1032" refreshError="1"/>
      <sheetData sheetId="1033" refreshError="1"/>
      <sheetData sheetId="1034" refreshError="1"/>
      <sheetData sheetId="1035" refreshError="1"/>
      <sheetData sheetId="1036" refreshError="1"/>
      <sheetData sheetId="1037" refreshError="1"/>
      <sheetData sheetId="1038" refreshError="1"/>
      <sheetData sheetId="1039" refreshError="1"/>
      <sheetData sheetId="1040" refreshError="1"/>
      <sheetData sheetId="1041" refreshError="1"/>
      <sheetData sheetId="1042" refreshError="1"/>
      <sheetData sheetId="1043" refreshError="1"/>
      <sheetData sheetId="1044" refreshError="1"/>
      <sheetData sheetId="1045" refreshError="1"/>
      <sheetData sheetId="1046" refreshError="1"/>
      <sheetData sheetId="1047" refreshError="1"/>
      <sheetData sheetId="1048" refreshError="1"/>
      <sheetData sheetId="1049" refreshError="1"/>
      <sheetData sheetId="1050" refreshError="1"/>
      <sheetData sheetId="1051" refreshError="1"/>
      <sheetData sheetId="1052" refreshError="1"/>
      <sheetData sheetId="1053" refreshError="1"/>
      <sheetData sheetId="1054" refreshError="1"/>
      <sheetData sheetId="1055" refreshError="1"/>
      <sheetData sheetId="1056" refreshError="1"/>
      <sheetData sheetId="1057" refreshError="1"/>
      <sheetData sheetId="1058" refreshError="1"/>
      <sheetData sheetId="1059" refreshError="1"/>
      <sheetData sheetId="1060" refreshError="1"/>
      <sheetData sheetId="1061" refreshError="1"/>
      <sheetData sheetId="1062" refreshError="1"/>
      <sheetData sheetId="1063" refreshError="1"/>
      <sheetData sheetId="1064" refreshError="1"/>
      <sheetData sheetId="1065" refreshError="1"/>
      <sheetData sheetId="1066" refreshError="1"/>
      <sheetData sheetId="1067" refreshError="1"/>
      <sheetData sheetId="1068" refreshError="1"/>
      <sheetData sheetId="1069" refreshError="1"/>
      <sheetData sheetId="1070" refreshError="1"/>
      <sheetData sheetId="1071" refreshError="1"/>
      <sheetData sheetId="1072" refreshError="1"/>
      <sheetData sheetId="1073" refreshError="1"/>
      <sheetData sheetId="1074" refreshError="1"/>
      <sheetData sheetId="1075" refreshError="1"/>
      <sheetData sheetId="1076" refreshError="1"/>
      <sheetData sheetId="1077" refreshError="1"/>
      <sheetData sheetId="1078" refreshError="1"/>
      <sheetData sheetId="1079" refreshError="1"/>
      <sheetData sheetId="1080" refreshError="1"/>
      <sheetData sheetId="1081" refreshError="1"/>
      <sheetData sheetId="1082" refreshError="1"/>
      <sheetData sheetId="1083" refreshError="1"/>
      <sheetData sheetId="1084" refreshError="1"/>
      <sheetData sheetId="1085" refreshError="1"/>
      <sheetData sheetId="1086" refreshError="1"/>
      <sheetData sheetId="1087" refreshError="1"/>
      <sheetData sheetId="1088" refreshError="1"/>
      <sheetData sheetId="1089" refreshError="1"/>
      <sheetData sheetId="1090" refreshError="1"/>
      <sheetData sheetId="1091" refreshError="1"/>
      <sheetData sheetId="1092" refreshError="1"/>
      <sheetData sheetId="1093" refreshError="1"/>
      <sheetData sheetId="1094" refreshError="1"/>
      <sheetData sheetId="1095" refreshError="1"/>
      <sheetData sheetId="1096" refreshError="1"/>
      <sheetData sheetId="1097" refreshError="1"/>
      <sheetData sheetId="1098" refreshError="1"/>
      <sheetData sheetId="1099" refreshError="1"/>
      <sheetData sheetId="1100" refreshError="1"/>
      <sheetData sheetId="1101" refreshError="1"/>
      <sheetData sheetId="1102" refreshError="1"/>
      <sheetData sheetId="1103" refreshError="1"/>
      <sheetData sheetId="1104" refreshError="1"/>
      <sheetData sheetId="1105" refreshError="1"/>
      <sheetData sheetId="1106" refreshError="1"/>
      <sheetData sheetId="1107" refreshError="1"/>
      <sheetData sheetId="1108" refreshError="1"/>
      <sheetData sheetId="1109" refreshError="1"/>
      <sheetData sheetId="1110" refreshError="1"/>
      <sheetData sheetId="1111" refreshError="1"/>
      <sheetData sheetId="1112" refreshError="1"/>
      <sheetData sheetId="1113" refreshError="1"/>
      <sheetData sheetId="1114" refreshError="1"/>
      <sheetData sheetId="1115" refreshError="1"/>
      <sheetData sheetId="1116" refreshError="1"/>
      <sheetData sheetId="1117" refreshError="1"/>
      <sheetData sheetId="1118" refreshError="1"/>
      <sheetData sheetId="1119" refreshError="1"/>
      <sheetData sheetId="1120" refreshError="1"/>
      <sheetData sheetId="1121" refreshError="1"/>
      <sheetData sheetId="1122" refreshError="1"/>
      <sheetData sheetId="1123" refreshError="1"/>
      <sheetData sheetId="1124" refreshError="1"/>
      <sheetData sheetId="1125" refreshError="1"/>
      <sheetData sheetId="1126" refreshError="1"/>
      <sheetData sheetId="1127" refreshError="1"/>
      <sheetData sheetId="1128" refreshError="1"/>
      <sheetData sheetId="1129" refreshError="1"/>
      <sheetData sheetId="1130" refreshError="1"/>
      <sheetData sheetId="1131" refreshError="1"/>
      <sheetData sheetId="1132" refreshError="1"/>
      <sheetData sheetId="1133" refreshError="1"/>
      <sheetData sheetId="1134" refreshError="1"/>
      <sheetData sheetId="1135" refreshError="1"/>
      <sheetData sheetId="1136" refreshError="1"/>
      <sheetData sheetId="1137" refreshError="1"/>
      <sheetData sheetId="1138" refreshError="1"/>
      <sheetData sheetId="1139" refreshError="1"/>
      <sheetData sheetId="1140" refreshError="1"/>
      <sheetData sheetId="1141" refreshError="1"/>
      <sheetData sheetId="1142" refreshError="1"/>
      <sheetData sheetId="1143" refreshError="1"/>
      <sheetData sheetId="1144" refreshError="1"/>
      <sheetData sheetId="1145" refreshError="1"/>
      <sheetData sheetId="1146" refreshError="1"/>
      <sheetData sheetId="1147" refreshError="1"/>
      <sheetData sheetId="1148" refreshError="1"/>
      <sheetData sheetId="1149" refreshError="1"/>
      <sheetData sheetId="1150" refreshError="1"/>
      <sheetData sheetId="1151" refreshError="1"/>
      <sheetData sheetId="1152" refreshError="1"/>
      <sheetData sheetId="1153" refreshError="1"/>
      <sheetData sheetId="1154" refreshError="1"/>
      <sheetData sheetId="1155" refreshError="1"/>
      <sheetData sheetId="1156" refreshError="1"/>
      <sheetData sheetId="1157" refreshError="1"/>
      <sheetData sheetId="1158" refreshError="1"/>
      <sheetData sheetId="1159" refreshError="1"/>
      <sheetData sheetId="1160" refreshError="1"/>
      <sheetData sheetId="1161" refreshError="1"/>
      <sheetData sheetId="1162" refreshError="1"/>
      <sheetData sheetId="1163" refreshError="1"/>
      <sheetData sheetId="1164" refreshError="1"/>
      <sheetData sheetId="1165" refreshError="1"/>
      <sheetData sheetId="1166" refreshError="1"/>
      <sheetData sheetId="1167" refreshError="1"/>
      <sheetData sheetId="1168" refreshError="1"/>
      <sheetData sheetId="1169" refreshError="1"/>
      <sheetData sheetId="1170" refreshError="1"/>
      <sheetData sheetId="1171" refreshError="1"/>
      <sheetData sheetId="1172" refreshError="1"/>
      <sheetData sheetId="1173" refreshError="1"/>
      <sheetData sheetId="1174" refreshError="1"/>
      <sheetData sheetId="1175" refreshError="1"/>
      <sheetData sheetId="1176" refreshError="1"/>
      <sheetData sheetId="1177" refreshError="1"/>
      <sheetData sheetId="1178" refreshError="1"/>
      <sheetData sheetId="1179" refreshError="1"/>
      <sheetData sheetId="1180" refreshError="1"/>
      <sheetData sheetId="1181" refreshError="1"/>
      <sheetData sheetId="1182" refreshError="1"/>
      <sheetData sheetId="1183" refreshError="1"/>
      <sheetData sheetId="1184" refreshError="1"/>
      <sheetData sheetId="1185" refreshError="1"/>
      <sheetData sheetId="1186" refreshError="1"/>
      <sheetData sheetId="1187" refreshError="1"/>
      <sheetData sheetId="1188" refreshError="1"/>
      <sheetData sheetId="1189" refreshError="1"/>
      <sheetData sheetId="1190" refreshError="1"/>
      <sheetData sheetId="1191" refreshError="1"/>
      <sheetData sheetId="1192" refreshError="1"/>
      <sheetData sheetId="1193" refreshError="1"/>
      <sheetData sheetId="1194" refreshError="1"/>
      <sheetData sheetId="1195" refreshError="1"/>
      <sheetData sheetId="1196" refreshError="1"/>
      <sheetData sheetId="1197" refreshError="1"/>
      <sheetData sheetId="1198" refreshError="1"/>
      <sheetData sheetId="1199" refreshError="1"/>
      <sheetData sheetId="1200" refreshError="1"/>
      <sheetData sheetId="1201" refreshError="1"/>
      <sheetData sheetId="1202" refreshError="1"/>
      <sheetData sheetId="1203" refreshError="1"/>
      <sheetData sheetId="1204" refreshError="1"/>
      <sheetData sheetId="1205" refreshError="1"/>
      <sheetData sheetId="1206" refreshError="1"/>
      <sheetData sheetId="1207" refreshError="1"/>
      <sheetData sheetId="1208" refreshError="1"/>
      <sheetData sheetId="1209" refreshError="1"/>
      <sheetData sheetId="1210" refreshError="1"/>
      <sheetData sheetId="1211" refreshError="1"/>
      <sheetData sheetId="1212" refreshError="1"/>
      <sheetData sheetId="1213" refreshError="1"/>
      <sheetData sheetId="1214" refreshError="1"/>
      <sheetData sheetId="1215" refreshError="1"/>
      <sheetData sheetId="1216" refreshError="1"/>
      <sheetData sheetId="1217" refreshError="1"/>
      <sheetData sheetId="1218" refreshError="1"/>
      <sheetData sheetId="1219" refreshError="1"/>
      <sheetData sheetId="1220" refreshError="1"/>
      <sheetData sheetId="1221" refreshError="1"/>
      <sheetData sheetId="1222" refreshError="1"/>
      <sheetData sheetId="1223" refreshError="1"/>
      <sheetData sheetId="1224" refreshError="1"/>
      <sheetData sheetId="1225" refreshError="1"/>
      <sheetData sheetId="1226" refreshError="1"/>
      <sheetData sheetId="1227" refreshError="1"/>
      <sheetData sheetId="1228" refreshError="1"/>
      <sheetData sheetId="1229" refreshError="1"/>
      <sheetData sheetId="1230" refreshError="1"/>
      <sheetData sheetId="1231" refreshError="1"/>
      <sheetData sheetId="1232" refreshError="1"/>
      <sheetData sheetId="1233" refreshError="1"/>
      <sheetData sheetId="1234" refreshError="1"/>
      <sheetData sheetId="1235" refreshError="1"/>
      <sheetData sheetId="1236" refreshError="1"/>
      <sheetData sheetId="1237" refreshError="1"/>
      <sheetData sheetId="1238" refreshError="1"/>
      <sheetData sheetId="1239" refreshError="1"/>
      <sheetData sheetId="1240" refreshError="1"/>
      <sheetData sheetId="1241" refreshError="1"/>
      <sheetData sheetId="1242" refreshError="1"/>
      <sheetData sheetId="1243" refreshError="1"/>
      <sheetData sheetId="1244" refreshError="1"/>
      <sheetData sheetId="1245" refreshError="1"/>
      <sheetData sheetId="1246" refreshError="1"/>
      <sheetData sheetId="1247" refreshError="1"/>
      <sheetData sheetId="1248" refreshError="1"/>
      <sheetData sheetId="1249" refreshError="1"/>
      <sheetData sheetId="1250" refreshError="1"/>
      <sheetData sheetId="1251" refreshError="1"/>
      <sheetData sheetId="1252" refreshError="1"/>
      <sheetData sheetId="1253" refreshError="1"/>
      <sheetData sheetId="1254" refreshError="1"/>
      <sheetData sheetId="1255" refreshError="1"/>
      <sheetData sheetId="1256" refreshError="1"/>
      <sheetData sheetId="1257" refreshError="1"/>
      <sheetData sheetId="1258" refreshError="1"/>
      <sheetData sheetId="1259" refreshError="1"/>
      <sheetData sheetId="1260" refreshError="1"/>
      <sheetData sheetId="1261" refreshError="1"/>
      <sheetData sheetId="1262" refreshError="1"/>
      <sheetData sheetId="1263" refreshError="1"/>
      <sheetData sheetId="1264" refreshError="1"/>
      <sheetData sheetId="1265" refreshError="1"/>
      <sheetData sheetId="1266" refreshError="1"/>
      <sheetData sheetId="1267" refreshError="1"/>
      <sheetData sheetId="1268" refreshError="1"/>
      <sheetData sheetId="1269" refreshError="1"/>
      <sheetData sheetId="1270" refreshError="1"/>
      <sheetData sheetId="1271" refreshError="1"/>
      <sheetData sheetId="1272" refreshError="1"/>
      <sheetData sheetId="1273" refreshError="1"/>
      <sheetData sheetId="1274" refreshError="1"/>
      <sheetData sheetId="1275" refreshError="1"/>
      <sheetData sheetId="1276" refreshError="1"/>
      <sheetData sheetId="1277" refreshError="1"/>
      <sheetData sheetId="1278" refreshError="1"/>
      <sheetData sheetId="1279" refreshError="1"/>
      <sheetData sheetId="1280" refreshError="1"/>
      <sheetData sheetId="1281" refreshError="1"/>
      <sheetData sheetId="1282" refreshError="1"/>
      <sheetData sheetId="1283" refreshError="1"/>
      <sheetData sheetId="1284" refreshError="1"/>
      <sheetData sheetId="1285" refreshError="1"/>
      <sheetData sheetId="1286" refreshError="1"/>
      <sheetData sheetId="1287" refreshError="1"/>
      <sheetData sheetId="1288" refreshError="1"/>
      <sheetData sheetId="1289" refreshError="1"/>
      <sheetData sheetId="1290" refreshError="1"/>
      <sheetData sheetId="1291" refreshError="1"/>
      <sheetData sheetId="1292" refreshError="1"/>
      <sheetData sheetId="1293" refreshError="1"/>
      <sheetData sheetId="1294" refreshError="1"/>
      <sheetData sheetId="1295" refreshError="1"/>
      <sheetData sheetId="1296" refreshError="1"/>
      <sheetData sheetId="1297" refreshError="1"/>
      <sheetData sheetId="1298" refreshError="1"/>
      <sheetData sheetId="1299" refreshError="1"/>
      <sheetData sheetId="1300" refreshError="1"/>
      <sheetData sheetId="1301" refreshError="1"/>
      <sheetData sheetId="1302" refreshError="1"/>
      <sheetData sheetId="1303" refreshError="1"/>
      <sheetData sheetId="1304" refreshError="1"/>
      <sheetData sheetId="1305" refreshError="1"/>
      <sheetData sheetId="1306" refreshError="1"/>
      <sheetData sheetId="1307" refreshError="1"/>
      <sheetData sheetId="1308" refreshError="1"/>
      <sheetData sheetId="1309" refreshError="1"/>
      <sheetData sheetId="1310" refreshError="1"/>
      <sheetData sheetId="1311" refreshError="1"/>
      <sheetData sheetId="1312" refreshError="1"/>
      <sheetData sheetId="1313" refreshError="1"/>
      <sheetData sheetId="1314" refreshError="1"/>
      <sheetData sheetId="1315" refreshError="1"/>
      <sheetData sheetId="1316" refreshError="1"/>
      <sheetData sheetId="1317" refreshError="1"/>
      <sheetData sheetId="1318" refreshError="1"/>
      <sheetData sheetId="1319" refreshError="1"/>
      <sheetData sheetId="1320" refreshError="1"/>
      <sheetData sheetId="1321" refreshError="1"/>
      <sheetData sheetId="1322" refreshError="1"/>
      <sheetData sheetId="1323" refreshError="1"/>
      <sheetData sheetId="1324" refreshError="1"/>
      <sheetData sheetId="1325" refreshError="1"/>
      <sheetData sheetId="1326" refreshError="1"/>
      <sheetData sheetId="1327" refreshError="1"/>
      <sheetData sheetId="1328" refreshError="1"/>
      <sheetData sheetId="1329" refreshError="1"/>
      <sheetData sheetId="1330" refreshError="1"/>
      <sheetData sheetId="1331" refreshError="1"/>
      <sheetData sheetId="1332" refreshError="1"/>
      <sheetData sheetId="1333" refreshError="1"/>
      <sheetData sheetId="1334" refreshError="1"/>
      <sheetData sheetId="1335" refreshError="1"/>
      <sheetData sheetId="1336" refreshError="1"/>
      <sheetData sheetId="1337" refreshError="1"/>
      <sheetData sheetId="1338" refreshError="1"/>
      <sheetData sheetId="1339" refreshError="1"/>
      <sheetData sheetId="1340" refreshError="1"/>
      <sheetData sheetId="1341" refreshError="1"/>
      <sheetData sheetId="1342" refreshError="1"/>
      <sheetData sheetId="1343" refreshError="1"/>
      <sheetData sheetId="1344" refreshError="1"/>
      <sheetData sheetId="1345" refreshError="1"/>
      <sheetData sheetId="1346" refreshError="1"/>
      <sheetData sheetId="1347" refreshError="1"/>
      <sheetData sheetId="1348" refreshError="1"/>
      <sheetData sheetId="1349" refreshError="1"/>
      <sheetData sheetId="1350" refreshError="1"/>
      <sheetData sheetId="1351" refreshError="1"/>
      <sheetData sheetId="1352" refreshError="1"/>
      <sheetData sheetId="1353" refreshError="1"/>
      <sheetData sheetId="1354" refreshError="1"/>
      <sheetData sheetId="1355" refreshError="1"/>
      <sheetData sheetId="1356" refreshError="1"/>
      <sheetData sheetId="1357" refreshError="1"/>
      <sheetData sheetId="1358" refreshError="1"/>
      <sheetData sheetId="1359" refreshError="1"/>
      <sheetData sheetId="1360" refreshError="1"/>
      <sheetData sheetId="1361" refreshError="1"/>
      <sheetData sheetId="1362" refreshError="1"/>
      <sheetData sheetId="1363" refreshError="1"/>
      <sheetData sheetId="1364" refreshError="1"/>
      <sheetData sheetId="1365" refreshError="1"/>
      <sheetData sheetId="1366" refreshError="1"/>
      <sheetData sheetId="1367" refreshError="1"/>
      <sheetData sheetId="1368" refreshError="1"/>
      <sheetData sheetId="1369" refreshError="1"/>
      <sheetData sheetId="1370" refreshError="1"/>
      <sheetData sheetId="1371" refreshError="1"/>
      <sheetData sheetId="1372" refreshError="1"/>
      <sheetData sheetId="1373" refreshError="1"/>
      <sheetData sheetId="1374" refreshError="1"/>
      <sheetData sheetId="1375" refreshError="1"/>
      <sheetData sheetId="1376" refreshError="1"/>
      <sheetData sheetId="1377" refreshError="1"/>
      <sheetData sheetId="1378" refreshError="1"/>
      <sheetData sheetId="1379" refreshError="1"/>
      <sheetData sheetId="1380" refreshError="1"/>
      <sheetData sheetId="1381" refreshError="1"/>
      <sheetData sheetId="1382" refreshError="1"/>
      <sheetData sheetId="1383" refreshError="1"/>
      <sheetData sheetId="1384" refreshError="1"/>
      <sheetData sheetId="1385" refreshError="1"/>
      <sheetData sheetId="1386" refreshError="1"/>
      <sheetData sheetId="1387" refreshError="1"/>
      <sheetData sheetId="1388" refreshError="1"/>
      <sheetData sheetId="1389" refreshError="1"/>
      <sheetData sheetId="1390" refreshError="1"/>
      <sheetData sheetId="1391" refreshError="1"/>
      <sheetData sheetId="1392" refreshError="1"/>
      <sheetData sheetId="1393" refreshError="1"/>
      <sheetData sheetId="1394" refreshError="1"/>
      <sheetData sheetId="1395" refreshError="1"/>
      <sheetData sheetId="1396" refreshError="1"/>
      <sheetData sheetId="1397" refreshError="1"/>
      <sheetData sheetId="1398" refreshError="1"/>
      <sheetData sheetId="1399" refreshError="1"/>
      <sheetData sheetId="1400" refreshError="1"/>
      <sheetData sheetId="1401" refreshError="1"/>
      <sheetData sheetId="1402" refreshError="1"/>
      <sheetData sheetId="1403" refreshError="1"/>
      <sheetData sheetId="1404" refreshError="1"/>
      <sheetData sheetId="1405" refreshError="1"/>
      <sheetData sheetId="1406" refreshError="1"/>
      <sheetData sheetId="1407" refreshError="1"/>
      <sheetData sheetId="1408" refreshError="1"/>
      <sheetData sheetId="1409" refreshError="1"/>
      <sheetData sheetId="1410" refreshError="1"/>
      <sheetData sheetId="1411" refreshError="1"/>
      <sheetData sheetId="1412" refreshError="1"/>
      <sheetData sheetId="1413" refreshError="1"/>
      <sheetData sheetId="1414" refreshError="1"/>
      <sheetData sheetId="1415" refreshError="1"/>
      <sheetData sheetId="1416" refreshError="1"/>
      <sheetData sheetId="1417" refreshError="1"/>
      <sheetData sheetId="1418" refreshError="1"/>
      <sheetData sheetId="1419" refreshError="1"/>
      <sheetData sheetId="1420" refreshError="1"/>
      <sheetData sheetId="1421" refreshError="1"/>
      <sheetData sheetId="1422" refreshError="1"/>
      <sheetData sheetId="1423" refreshError="1"/>
      <sheetData sheetId="1424" refreshError="1"/>
      <sheetData sheetId="1425" refreshError="1"/>
      <sheetData sheetId="1426" refreshError="1"/>
      <sheetData sheetId="1427" refreshError="1"/>
      <sheetData sheetId="1428" refreshError="1"/>
      <sheetData sheetId="1429" refreshError="1"/>
      <sheetData sheetId="1430" refreshError="1"/>
      <sheetData sheetId="1431" refreshError="1"/>
      <sheetData sheetId="1432" refreshError="1"/>
      <sheetData sheetId="1433" refreshError="1"/>
      <sheetData sheetId="1434" refreshError="1"/>
      <sheetData sheetId="1435" refreshError="1"/>
      <sheetData sheetId="1436" refreshError="1"/>
      <sheetData sheetId="1437" refreshError="1"/>
      <sheetData sheetId="1438" refreshError="1"/>
      <sheetData sheetId="1439" refreshError="1"/>
      <sheetData sheetId="1440" refreshError="1"/>
      <sheetData sheetId="1441" refreshError="1"/>
      <sheetData sheetId="1442" refreshError="1"/>
      <sheetData sheetId="1443" refreshError="1"/>
      <sheetData sheetId="1444" refreshError="1"/>
      <sheetData sheetId="1445" refreshError="1"/>
      <sheetData sheetId="1446" refreshError="1"/>
      <sheetData sheetId="1447" refreshError="1"/>
      <sheetData sheetId="1448" refreshError="1"/>
      <sheetData sheetId="1449" refreshError="1"/>
      <sheetData sheetId="1450" refreshError="1"/>
      <sheetData sheetId="1451" refreshError="1"/>
      <sheetData sheetId="1452" refreshError="1"/>
      <sheetData sheetId="1453" refreshError="1"/>
      <sheetData sheetId="1454" refreshError="1"/>
      <sheetData sheetId="1455" refreshError="1"/>
      <sheetData sheetId="1456" refreshError="1"/>
      <sheetData sheetId="1457" refreshError="1"/>
      <sheetData sheetId="1458" refreshError="1"/>
      <sheetData sheetId="1459" refreshError="1"/>
      <sheetData sheetId="1460" refreshError="1"/>
      <sheetData sheetId="1461" refreshError="1"/>
      <sheetData sheetId="1462" refreshError="1"/>
      <sheetData sheetId="1463" refreshError="1"/>
      <sheetData sheetId="1464" refreshError="1"/>
      <sheetData sheetId="1465" refreshError="1"/>
      <sheetData sheetId="1466" refreshError="1"/>
      <sheetData sheetId="1467" refreshError="1"/>
      <sheetData sheetId="1468" refreshError="1"/>
      <sheetData sheetId="1469" refreshError="1"/>
      <sheetData sheetId="1470" refreshError="1"/>
      <sheetData sheetId="1471" refreshError="1"/>
      <sheetData sheetId="1472" refreshError="1"/>
      <sheetData sheetId="1473" refreshError="1"/>
      <sheetData sheetId="1474" refreshError="1"/>
      <sheetData sheetId="1475" refreshError="1"/>
      <sheetData sheetId="1476" refreshError="1"/>
      <sheetData sheetId="1477" refreshError="1"/>
      <sheetData sheetId="1478" refreshError="1"/>
      <sheetData sheetId="1479" refreshError="1"/>
      <sheetData sheetId="1480" refreshError="1"/>
      <sheetData sheetId="1481"/>
      <sheetData sheetId="1482"/>
      <sheetData sheetId="1483"/>
      <sheetData sheetId="1484"/>
      <sheetData sheetId="1485"/>
      <sheetData sheetId="1486"/>
      <sheetData sheetId="1487"/>
      <sheetData sheetId="1488"/>
      <sheetData sheetId="1489"/>
      <sheetData sheetId="1490"/>
      <sheetData sheetId="1491"/>
      <sheetData sheetId="1492"/>
      <sheetData sheetId="1493"/>
      <sheetData sheetId="1494"/>
      <sheetData sheetId="1495"/>
      <sheetData sheetId="1496"/>
      <sheetData sheetId="1497"/>
      <sheetData sheetId="1498"/>
      <sheetData sheetId="1499"/>
      <sheetData sheetId="1500"/>
      <sheetData sheetId="1501"/>
      <sheetData sheetId="1502"/>
      <sheetData sheetId="1503"/>
      <sheetData sheetId="1504"/>
      <sheetData sheetId="1505"/>
      <sheetData sheetId="1506"/>
      <sheetData sheetId="1507"/>
      <sheetData sheetId="1508"/>
      <sheetData sheetId="1509"/>
      <sheetData sheetId="1510"/>
      <sheetData sheetId="1511"/>
      <sheetData sheetId="1512"/>
      <sheetData sheetId="1513"/>
      <sheetData sheetId="1514"/>
      <sheetData sheetId="1515"/>
      <sheetData sheetId="1516"/>
      <sheetData sheetId="1517"/>
      <sheetData sheetId="1518"/>
      <sheetData sheetId="1519"/>
      <sheetData sheetId="1520"/>
      <sheetData sheetId="1521"/>
      <sheetData sheetId="1522"/>
      <sheetData sheetId="1523"/>
      <sheetData sheetId="1524"/>
      <sheetData sheetId="1525"/>
      <sheetData sheetId="1526"/>
      <sheetData sheetId="1527"/>
      <sheetData sheetId="1528"/>
      <sheetData sheetId="1529"/>
      <sheetData sheetId="1530"/>
      <sheetData sheetId="1531"/>
      <sheetData sheetId="1532"/>
      <sheetData sheetId="1533"/>
      <sheetData sheetId="1534"/>
      <sheetData sheetId="1535"/>
      <sheetData sheetId="1536"/>
      <sheetData sheetId="1537"/>
      <sheetData sheetId="1538"/>
      <sheetData sheetId="1539"/>
      <sheetData sheetId="1540"/>
      <sheetData sheetId="1541"/>
      <sheetData sheetId="1542"/>
      <sheetData sheetId="1543"/>
      <sheetData sheetId="1544"/>
      <sheetData sheetId="1545"/>
      <sheetData sheetId="1546"/>
      <sheetData sheetId="1547"/>
      <sheetData sheetId="1548"/>
      <sheetData sheetId="1549"/>
      <sheetData sheetId="1550"/>
      <sheetData sheetId="1551"/>
      <sheetData sheetId="1552"/>
      <sheetData sheetId="1553"/>
      <sheetData sheetId="1554"/>
      <sheetData sheetId="1555"/>
      <sheetData sheetId="1556"/>
      <sheetData sheetId="1557"/>
      <sheetData sheetId="1558"/>
      <sheetData sheetId="1559"/>
      <sheetData sheetId="1560"/>
      <sheetData sheetId="1561"/>
      <sheetData sheetId="1562"/>
      <sheetData sheetId="1563"/>
      <sheetData sheetId="1564"/>
      <sheetData sheetId="1565"/>
      <sheetData sheetId="1566"/>
      <sheetData sheetId="1567"/>
      <sheetData sheetId="1568"/>
      <sheetData sheetId="1569"/>
      <sheetData sheetId="1570"/>
      <sheetData sheetId="1571"/>
      <sheetData sheetId="1572"/>
      <sheetData sheetId="1573"/>
      <sheetData sheetId="1574"/>
      <sheetData sheetId="1575"/>
      <sheetData sheetId="1576"/>
      <sheetData sheetId="1577"/>
      <sheetData sheetId="1578"/>
      <sheetData sheetId="1579"/>
      <sheetData sheetId="1580"/>
      <sheetData sheetId="1581"/>
      <sheetData sheetId="1582"/>
      <sheetData sheetId="1583"/>
      <sheetData sheetId="1584"/>
      <sheetData sheetId="1585"/>
      <sheetData sheetId="1586"/>
      <sheetData sheetId="1587"/>
      <sheetData sheetId="1588"/>
      <sheetData sheetId="1589"/>
      <sheetData sheetId="1590"/>
      <sheetData sheetId="1591"/>
      <sheetData sheetId="1592"/>
      <sheetData sheetId="1593"/>
      <sheetData sheetId="1594"/>
      <sheetData sheetId="1595"/>
      <sheetData sheetId="1596"/>
      <sheetData sheetId="1597"/>
      <sheetData sheetId="1598"/>
      <sheetData sheetId="1599"/>
      <sheetData sheetId="1600"/>
      <sheetData sheetId="1601"/>
      <sheetData sheetId="1602"/>
      <sheetData sheetId="1603"/>
      <sheetData sheetId="1604"/>
      <sheetData sheetId="1605"/>
      <sheetData sheetId="1606"/>
      <sheetData sheetId="1607"/>
      <sheetData sheetId="1608"/>
      <sheetData sheetId="1609"/>
      <sheetData sheetId="1610"/>
      <sheetData sheetId="1611"/>
      <sheetData sheetId="1612"/>
      <sheetData sheetId="1613"/>
      <sheetData sheetId="1614"/>
      <sheetData sheetId="1615"/>
      <sheetData sheetId="1616"/>
      <sheetData sheetId="1617"/>
      <sheetData sheetId="1618"/>
      <sheetData sheetId="1619"/>
      <sheetData sheetId="1620"/>
      <sheetData sheetId="1621"/>
      <sheetData sheetId="1622"/>
      <sheetData sheetId="1623"/>
      <sheetData sheetId="1624"/>
      <sheetData sheetId="1625"/>
      <sheetData sheetId="1626" refreshError="1"/>
      <sheetData sheetId="1627" refreshError="1"/>
      <sheetData sheetId="1628" refreshError="1"/>
      <sheetData sheetId="1629" refreshError="1"/>
      <sheetData sheetId="1630" refreshError="1"/>
      <sheetData sheetId="1631" refreshError="1"/>
      <sheetData sheetId="1632" refreshError="1"/>
      <sheetData sheetId="1633" refreshError="1"/>
      <sheetData sheetId="1634" refreshError="1"/>
      <sheetData sheetId="1635" refreshError="1"/>
      <sheetData sheetId="1636" refreshError="1"/>
      <sheetData sheetId="1637" refreshError="1"/>
      <sheetData sheetId="1638" refreshError="1"/>
      <sheetData sheetId="1639" refreshError="1"/>
      <sheetData sheetId="1640" refreshError="1"/>
      <sheetData sheetId="1641" refreshError="1"/>
      <sheetData sheetId="1642" refreshError="1"/>
      <sheetData sheetId="1643" refreshError="1"/>
      <sheetData sheetId="1644" refreshError="1"/>
      <sheetData sheetId="1645" refreshError="1"/>
      <sheetData sheetId="1646" refreshError="1"/>
      <sheetData sheetId="1647" refreshError="1"/>
      <sheetData sheetId="1648" refreshError="1"/>
      <sheetData sheetId="1649" refreshError="1"/>
      <sheetData sheetId="1650" refreshError="1"/>
      <sheetData sheetId="1651" refreshError="1"/>
      <sheetData sheetId="1652" refreshError="1"/>
      <sheetData sheetId="1653" refreshError="1"/>
      <sheetData sheetId="1654" refreshError="1"/>
      <sheetData sheetId="1655" refreshError="1"/>
      <sheetData sheetId="1656" refreshError="1"/>
      <sheetData sheetId="1657" refreshError="1"/>
      <sheetData sheetId="1658"/>
      <sheetData sheetId="1659"/>
      <sheetData sheetId="1660"/>
      <sheetData sheetId="1661" refreshError="1"/>
      <sheetData sheetId="1662" refreshError="1"/>
      <sheetData sheetId="1663" refreshError="1"/>
      <sheetData sheetId="1664" refreshError="1"/>
      <sheetData sheetId="1665" refreshError="1"/>
      <sheetData sheetId="1666" refreshError="1"/>
      <sheetData sheetId="1667" refreshError="1"/>
      <sheetData sheetId="1668" refreshError="1"/>
      <sheetData sheetId="1669" refreshError="1"/>
      <sheetData sheetId="1670" refreshError="1"/>
      <sheetData sheetId="1671" refreshError="1"/>
      <sheetData sheetId="1672" refreshError="1"/>
      <sheetData sheetId="1673" refreshError="1"/>
      <sheetData sheetId="1674" refreshError="1"/>
      <sheetData sheetId="1675" refreshError="1"/>
      <sheetData sheetId="1676" refreshError="1"/>
      <sheetData sheetId="1677" refreshError="1"/>
      <sheetData sheetId="1678" refreshError="1"/>
      <sheetData sheetId="1679" refreshError="1"/>
      <sheetData sheetId="1680" refreshError="1"/>
      <sheetData sheetId="1681" refreshError="1"/>
      <sheetData sheetId="1682" refreshError="1"/>
      <sheetData sheetId="1683" refreshError="1"/>
      <sheetData sheetId="1684" refreshError="1"/>
      <sheetData sheetId="1685" refreshError="1"/>
      <sheetData sheetId="1686" refreshError="1"/>
      <sheetData sheetId="1687" refreshError="1"/>
      <sheetData sheetId="1688" refreshError="1"/>
      <sheetData sheetId="1689" refreshError="1"/>
      <sheetData sheetId="1690" refreshError="1"/>
      <sheetData sheetId="1691" refreshError="1"/>
      <sheetData sheetId="1692" refreshError="1"/>
      <sheetData sheetId="1693" refreshError="1"/>
      <sheetData sheetId="1694" refreshError="1"/>
      <sheetData sheetId="1695" refreshError="1"/>
      <sheetData sheetId="1696" refreshError="1"/>
      <sheetData sheetId="1697" refreshError="1"/>
      <sheetData sheetId="1698" refreshError="1"/>
      <sheetData sheetId="1699" refreshError="1"/>
      <sheetData sheetId="1700" refreshError="1"/>
      <sheetData sheetId="1701" refreshError="1"/>
      <sheetData sheetId="1702" refreshError="1"/>
      <sheetData sheetId="1703" refreshError="1"/>
      <sheetData sheetId="1704" refreshError="1"/>
      <sheetData sheetId="1705" refreshError="1"/>
      <sheetData sheetId="1706" refreshError="1"/>
      <sheetData sheetId="1707" refreshError="1"/>
      <sheetData sheetId="1708" refreshError="1"/>
      <sheetData sheetId="1709" refreshError="1"/>
      <sheetData sheetId="1710" refreshError="1"/>
      <sheetData sheetId="1711" refreshError="1"/>
      <sheetData sheetId="1712" refreshError="1"/>
      <sheetData sheetId="1713" refreshError="1"/>
      <sheetData sheetId="1714" refreshError="1"/>
      <sheetData sheetId="1715" refreshError="1"/>
      <sheetData sheetId="1716" refreshError="1"/>
      <sheetData sheetId="1717" refreshError="1"/>
      <sheetData sheetId="1718" refreshError="1"/>
      <sheetData sheetId="1719" refreshError="1"/>
      <sheetData sheetId="1720" refreshError="1"/>
      <sheetData sheetId="1721" refreshError="1"/>
      <sheetData sheetId="1722" refreshError="1"/>
      <sheetData sheetId="1723" refreshError="1"/>
      <sheetData sheetId="1724" refreshError="1"/>
      <sheetData sheetId="1725" refreshError="1"/>
      <sheetData sheetId="1726" refreshError="1"/>
      <sheetData sheetId="1727" refreshError="1"/>
      <sheetData sheetId="1728" refreshError="1"/>
      <sheetData sheetId="1729" refreshError="1"/>
      <sheetData sheetId="1730" refreshError="1"/>
      <sheetData sheetId="1731" refreshError="1"/>
      <sheetData sheetId="1732" refreshError="1"/>
      <sheetData sheetId="1733" refreshError="1"/>
      <sheetData sheetId="1734"/>
      <sheetData sheetId="1735" refreshError="1"/>
      <sheetData sheetId="1736" refreshError="1"/>
      <sheetData sheetId="1737" refreshError="1"/>
      <sheetData sheetId="1738" refreshError="1"/>
      <sheetData sheetId="1739" refreshError="1"/>
      <sheetData sheetId="1740" refreshError="1"/>
      <sheetData sheetId="1741" refreshError="1"/>
      <sheetData sheetId="1742" refreshError="1"/>
      <sheetData sheetId="1743" refreshError="1"/>
      <sheetData sheetId="1744" refreshError="1"/>
      <sheetData sheetId="1745" refreshError="1"/>
      <sheetData sheetId="1746" refreshError="1"/>
      <sheetData sheetId="1747" refreshError="1"/>
      <sheetData sheetId="1748" refreshError="1"/>
      <sheetData sheetId="1749" refreshError="1"/>
      <sheetData sheetId="1750" refreshError="1"/>
      <sheetData sheetId="1751" refreshError="1"/>
      <sheetData sheetId="1752" refreshError="1"/>
      <sheetData sheetId="1753" refreshError="1"/>
      <sheetData sheetId="1754" refreshError="1"/>
      <sheetData sheetId="1755" refreshError="1"/>
      <sheetData sheetId="1756"/>
      <sheetData sheetId="1757" refreshError="1"/>
      <sheetData sheetId="1758" refreshError="1"/>
      <sheetData sheetId="1759" refreshError="1"/>
      <sheetData sheetId="1760" refreshError="1"/>
      <sheetData sheetId="1761" refreshError="1"/>
      <sheetData sheetId="1762" refreshError="1"/>
      <sheetData sheetId="1763" refreshError="1"/>
      <sheetData sheetId="1764" refreshError="1"/>
      <sheetData sheetId="1765" refreshError="1"/>
      <sheetData sheetId="1766"/>
      <sheetData sheetId="1767" refreshError="1"/>
      <sheetData sheetId="1768" refreshError="1"/>
      <sheetData sheetId="1769" refreshError="1"/>
      <sheetData sheetId="1770" refreshError="1"/>
      <sheetData sheetId="1771" refreshError="1"/>
      <sheetData sheetId="1772" refreshError="1"/>
      <sheetData sheetId="1773" refreshError="1"/>
      <sheetData sheetId="1774" refreshError="1"/>
      <sheetData sheetId="1775" refreshError="1"/>
      <sheetData sheetId="1776" refreshError="1"/>
      <sheetData sheetId="1777" refreshError="1"/>
      <sheetData sheetId="1778"/>
      <sheetData sheetId="1779" refreshError="1"/>
      <sheetData sheetId="1780" refreshError="1"/>
      <sheetData sheetId="1781"/>
      <sheetData sheetId="1782" refreshError="1"/>
      <sheetData sheetId="1783" refreshError="1"/>
      <sheetData sheetId="1784" refreshError="1"/>
      <sheetData sheetId="1785" refreshError="1"/>
      <sheetData sheetId="1786" refreshError="1"/>
      <sheetData sheetId="1787" refreshError="1"/>
      <sheetData sheetId="1788" refreshError="1"/>
      <sheetData sheetId="1789" refreshError="1"/>
      <sheetData sheetId="1790" refreshError="1"/>
      <sheetData sheetId="1791" refreshError="1"/>
      <sheetData sheetId="1792" refreshError="1"/>
      <sheetData sheetId="1793" refreshError="1"/>
      <sheetData sheetId="1794" refreshError="1"/>
      <sheetData sheetId="1795" refreshError="1"/>
      <sheetData sheetId="1796" refreshError="1"/>
      <sheetData sheetId="1797" refreshError="1"/>
      <sheetData sheetId="1798" refreshError="1"/>
      <sheetData sheetId="1799"/>
      <sheetData sheetId="1800" refreshError="1"/>
      <sheetData sheetId="1801" refreshError="1"/>
      <sheetData sheetId="1802" refreshError="1"/>
      <sheetData sheetId="1803" refreshError="1"/>
      <sheetData sheetId="1804"/>
      <sheetData sheetId="1805" refreshError="1"/>
      <sheetData sheetId="1806" refreshError="1"/>
      <sheetData sheetId="1807" refreshError="1"/>
      <sheetData sheetId="1808" refreshError="1"/>
      <sheetData sheetId="1809" refreshError="1"/>
      <sheetData sheetId="1810" refreshError="1"/>
      <sheetData sheetId="1811" refreshError="1"/>
      <sheetData sheetId="1812" refreshError="1"/>
      <sheetData sheetId="1813" refreshError="1"/>
      <sheetData sheetId="1814" refreshError="1"/>
      <sheetData sheetId="1815" refreshError="1"/>
      <sheetData sheetId="1816" refreshError="1"/>
      <sheetData sheetId="1817" refreshError="1"/>
      <sheetData sheetId="1818" refreshError="1"/>
      <sheetData sheetId="1819" refreshError="1"/>
      <sheetData sheetId="1820" refreshError="1"/>
      <sheetData sheetId="1821" refreshError="1"/>
      <sheetData sheetId="1822" refreshError="1"/>
      <sheetData sheetId="1823" refreshError="1"/>
      <sheetData sheetId="1824" refreshError="1"/>
      <sheetData sheetId="1825" refreshError="1"/>
      <sheetData sheetId="1826"/>
      <sheetData sheetId="1827" refreshError="1"/>
      <sheetData sheetId="1828" refreshError="1"/>
      <sheetData sheetId="1829"/>
      <sheetData sheetId="1830" refreshError="1"/>
      <sheetData sheetId="1831" refreshError="1"/>
      <sheetData sheetId="1832" refreshError="1"/>
      <sheetData sheetId="1833" refreshError="1"/>
      <sheetData sheetId="1834" refreshError="1"/>
      <sheetData sheetId="1835" refreshError="1"/>
      <sheetData sheetId="1836" refreshError="1"/>
      <sheetData sheetId="1837" refreshError="1"/>
      <sheetData sheetId="1838" refreshError="1"/>
      <sheetData sheetId="1839" refreshError="1"/>
      <sheetData sheetId="1840" refreshError="1"/>
      <sheetData sheetId="1841"/>
      <sheetData sheetId="1842" refreshError="1"/>
      <sheetData sheetId="1843" refreshError="1"/>
      <sheetData sheetId="1844"/>
      <sheetData sheetId="1845" refreshError="1"/>
      <sheetData sheetId="1846" refreshError="1"/>
      <sheetData sheetId="1847" refreshError="1"/>
      <sheetData sheetId="1848"/>
      <sheetData sheetId="1849" refreshError="1"/>
      <sheetData sheetId="1850"/>
      <sheetData sheetId="1851" refreshError="1"/>
      <sheetData sheetId="1852" refreshError="1"/>
      <sheetData sheetId="1853" refreshError="1"/>
      <sheetData sheetId="1854" refreshError="1"/>
      <sheetData sheetId="1855" refreshError="1"/>
      <sheetData sheetId="1856"/>
      <sheetData sheetId="1857" refreshError="1"/>
      <sheetData sheetId="1858" refreshError="1"/>
      <sheetData sheetId="1859" refreshError="1"/>
      <sheetData sheetId="1860" refreshError="1"/>
      <sheetData sheetId="1861"/>
      <sheetData sheetId="1862" refreshError="1"/>
      <sheetData sheetId="1863" refreshError="1"/>
      <sheetData sheetId="1864" refreshError="1"/>
      <sheetData sheetId="1865" refreshError="1"/>
      <sheetData sheetId="1866" refreshError="1"/>
      <sheetData sheetId="1867" refreshError="1"/>
      <sheetData sheetId="1868" refreshError="1"/>
      <sheetData sheetId="1869" refreshError="1"/>
      <sheetData sheetId="1870" refreshError="1"/>
      <sheetData sheetId="1871" refreshError="1"/>
      <sheetData sheetId="1872" refreshError="1"/>
      <sheetData sheetId="1873"/>
      <sheetData sheetId="1874"/>
      <sheetData sheetId="1875" refreshError="1"/>
      <sheetData sheetId="1876"/>
      <sheetData sheetId="1877" refreshError="1"/>
      <sheetData sheetId="1878"/>
      <sheetData sheetId="1879"/>
      <sheetData sheetId="1880" refreshError="1"/>
      <sheetData sheetId="1881" refreshError="1"/>
      <sheetData sheetId="1882" refreshError="1"/>
      <sheetData sheetId="1883" refreshError="1"/>
      <sheetData sheetId="1884"/>
      <sheetData sheetId="1885" refreshError="1"/>
      <sheetData sheetId="1886" refreshError="1"/>
      <sheetData sheetId="1887" refreshError="1"/>
      <sheetData sheetId="1888"/>
      <sheetData sheetId="1889" refreshError="1"/>
      <sheetData sheetId="1890"/>
      <sheetData sheetId="1891" refreshError="1"/>
      <sheetData sheetId="1892" refreshError="1"/>
      <sheetData sheetId="1893" refreshError="1"/>
      <sheetData sheetId="1894" refreshError="1"/>
      <sheetData sheetId="1895" refreshError="1"/>
      <sheetData sheetId="1896" refreshError="1"/>
      <sheetData sheetId="1897" refreshError="1"/>
      <sheetData sheetId="1898"/>
      <sheetData sheetId="1899" refreshError="1"/>
      <sheetData sheetId="1900" refreshError="1"/>
      <sheetData sheetId="1901" refreshError="1"/>
      <sheetData sheetId="1902" refreshError="1"/>
      <sheetData sheetId="1903" refreshError="1"/>
      <sheetData sheetId="1904" refreshError="1"/>
      <sheetData sheetId="1905" refreshError="1"/>
      <sheetData sheetId="1906" refreshError="1"/>
      <sheetData sheetId="1907" refreshError="1"/>
      <sheetData sheetId="1908" refreshError="1"/>
      <sheetData sheetId="1909" refreshError="1"/>
      <sheetData sheetId="1910" refreshError="1"/>
      <sheetData sheetId="1911" refreshError="1"/>
      <sheetData sheetId="1912"/>
      <sheetData sheetId="1913" refreshError="1"/>
      <sheetData sheetId="1914"/>
      <sheetData sheetId="1915" refreshError="1"/>
      <sheetData sheetId="1916" refreshError="1"/>
      <sheetData sheetId="1917" refreshError="1"/>
      <sheetData sheetId="1918" refreshError="1"/>
      <sheetData sheetId="1919" refreshError="1"/>
      <sheetData sheetId="1920" refreshError="1"/>
      <sheetData sheetId="1921" refreshError="1"/>
      <sheetData sheetId="1922" refreshError="1"/>
      <sheetData sheetId="1923" refreshError="1"/>
      <sheetData sheetId="1924" refreshError="1"/>
      <sheetData sheetId="1925"/>
      <sheetData sheetId="1926" refreshError="1"/>
      <sheetData sheetId="1927" refreshError="1"/>
      <sheetData sheetId="1928" refreshError="1"/>
      <sheetData sheetId="1929" refreshError="1"/>
      <sheetData sheetId="1930" refreshError="1"/>
      <sheetData sheetId="1931" refreshError="1"/>
      <sheetData sheetId="1932" refreshError="1"/>
      <sheetData sheetId="1933" refreshError="1"/>
      <sheetData sheetId="1934" refreshError="1"/>
      <sheetData sheetId="1935" refreshError="1"/>
      <sheetData sheetId="1936" refreshError="1"/>
      <sheetData sheetId="1937" refreshError="1"/>
      <sheetData sheetId="1938" refreshError="1"/>
      <sheetData sheetId="1939" refreshError="1"/>
      <sheetData sheetId="1940" refreshError="1"/>
      <sheetData sheetId="1941" refreshError="1"/>
      <sheetData sheetId="1942" refreshError="1"/>
      <sheetData sheetId="1943" refreshError="1"/>
      <sheetData sheetId="1944" refreshError="1"/>
      <sheetData sheetId="1945" refreshError="1"/>
      <sheetData sheetId="1946" refreshError="1"/>
      <sheetData sheetId="1947" refreshError="1"/>
      <sheetData sheetId="1948" refreshError="1"/>
      <sheetData sheetId="1949" refreshError="1"/>
      <sheetData sheetId="1950" refreshError="1"/>
      <sheetData sheetId="1951" refreshError="1"/>
      <sheetData sheetId="1952" refreshError="1"/>
      <sheetData sheetId="1953" refreshError="1"/>
      <sheetData sheetId="1954" refreshError="1"/>
      <sheetData sheetId="1955" refreshError="1"/>
      <sheetData sheetId="1956" refreshError="1"/>
      <sheetData sheetId="1957" refreshError="1"/>
      <sheetData sheetId="1958" refreshError="1"/>
      <sheetData sheetId="1959"/>
      <sheetData sheetId="1960"/>
      <sheetData sheetId="1961"/>
      <sheetData sheetId="1962" refreshError="1"/>
      <sheetData sheetId="1963" refreshError="1"/>
      <sheetData sheetId="1964" refreshError="1"/>
      <sheetData sheetId="1965" refreshError="1"/>
      <sheetData sheetId="1966" refreshError="1"/>
      <sheetData sheetId="1967" refreshError="1"/>
      <sheetData sheetId="1968" refreshError="1"/>
      <sheetData sheetId="1969" refreshError="1"/>
      <sheetData sheetId="1970" refreshError="1"/>
      <sheetData sheetId="1971" refreshError="1"/>
      <sheetData sheetId="1972" refreshError="1"/>
      <sheetData sheetId="1973"/>
      <sheetData sheetId="1974" refreshError="1"/>
      <sheetData sheetId="1975" refreshError="1"/>
      <sheetData sheetId="1976" refreshError="1"/>
      <sheetData sheetId="1977"/>
      <sheetData sheetId="1978"/>
      <sheetData sheetId="1979" refreshError="1"/>
      <sheetData sheetId="1980" refreshError="1"/>
      <sheetData sheetId="1981" refreshError="1"/>
      <sheetData sheetId="1982"/>
      <sheetData sheetId="1983" refreshError="1"/>
      <sheetData sheetId="1984" refreshError="1"/>
      <sheetData sheetId="1985" refreshError="1"/>
      <sheetData sheetId="1986" refreshError="1"/>
      <sheetData sheetId="1987" refreshError="1"/>
      <sheetData sheetId="1988" refreshError="1"/>
      <sheetData sheetId="1989"/>
      <sheetData sheetId="1990" refreshError="1"/>
      <sheetData sheetId="1991" refreshError="1"/>
      <sheetData sheetId="1992"/>
      <sheetData sheetId="1993"/>
      <sheetData sheetId="1994" refreshError="1"/>
      <sheetData sheetId="1995" refreshError="1"/>
      <sheetData sheetId="1996" refreshError="1"/>
      <sheetData sheetId="1997" refreshError="1"/>
      <sheetData sheetId="1998" refreshError="1"/>
      <sheetData sheetId="1999" refreshError="1"/>
      <sheetData sheetId="2000" refreshError="1"/>
      <sheetData sheetId="2001" refreshError="1"/>
      <sheetData sheetId="2002" refreshError="1"/>
      <sheetData sheetId="2003" refreshError="1"/>
      <sheetData sheetId="2004" refreshError="1"/>
      <sheetData sheetId="2005" refreshError="1"/>
      <sheetData sheetId="2006" refreshError="1"/>
      <sheetData sheetId="2007" refreshError="1"/>
      <sheetData sheetId="2008"/>
      <sheetData sheetId="2009"/>
      <sheetData sheetId="2010" refreshError="1"/>
      <sheetData sheetId="2011" refreshError="1"/>
      <sheetData sheetId="2012" refreshError="1"/>
      <sheetData sheetId="2013"/>
      <sheetData sheetId="2014" refreshError="1"/>
      <sheetData sheetId="2015" refreshError="1"/>
      <sheetData sheetId="2016" refreshError="1"/>
      <sheetData sheetId="2017" refreshError="1"/>
      <sheetData sheetId="2018" refreshError="1"/>
      <sheetData sheetId="2019" refreshError="1"/>
      <sheetData sheetId="2020" refreshError="1"/>
      <sheetData sheetId="2021" refreshError="1"/>
      <sheetData sheetId="2022" refreshError="1"/>
      <sheetData sheetId="2023" refreshError="1"/>
      <sheetData sheetId="2024" refreshError="1"/>
      <sheetData sheetId="2025" refreshError="1"/>
      <sheetData sheetId="2026" refreshError="1"/>
      <sheetData sheetId="2027"/>
      <sheetData sheetId="2028" refreshError="1"/>
      <sheetData sheetId="2029"/>
      <sheetData sheetId="2030" refreshError="1"/>
      <sheetData sheetId="2031" refreshError="1"/>
      <sheetData sheetId="2032" refreshError="1"/>
      <sheetData sheetId="2033"/>
      <sheetData sheetId="2034" refreshError="1"/>
      <sheetData sheetId="2035" refreshError="1"/>
      <sheetData sheetId="2036" refreshError="1"/>
      <sheetData sheetId="2037"/>
      <sheetData sheetId="2038" refreshError="1"/>
      <sheetData sheetId="2039"/>
      <sheetData sheetId="2040" refreshError="1"/>
      <sheetData sheetId="2041" refreshError="1"/>
      <sheetData sheetId="2042"/>
      <sheetData sheetId="2043" refreshError="1"/>
      <sheetData sheetId="2044"/>
      <sheetData sheetId="2045" refreshError="1"/>
      <sheetData sheetId="2046" refreshError="1"/>
      <sheetData sheetId="2047" refreshError="1"/>
      <sheetData sheetId="2048" refreshError="1"/>
      <sheetData sheetId="2049"/>
      <sheetData sheetId="2050" refreshError="1"/>
      <sheetData sheetId="2051" refreshError="1"/>
      <sheetData sheetId="2052" refreshError="1"/>
      <sheetData sheetId="2053"/>
      <sheetData sheetId="2054" refreshError="1"/>
      <sheetData sheetId="2055" refreshError="1"/>
      <sheetData sheetId="2056" refreshError="1"/>
      <sheetData sheetId="2057" refreshError="1"/>
      <sheetData sheetId="2058" refreshError="1"/>
      <sheetData sheetId="2059"/>
      <sheetData sheetId="2060"/>
      <sheetData sheetId="2061" refreshError="1"/>
      <sheetData sheetId="2062" refreshError="1"/>
      <sheetData sheetId="2063" refreshError="1"/>
      <sheetData sheetId="2064" refreshError="1"/>
      <sheetData sheetId="2065" refreshError="1"/>
      <sheetData sheetId="2066" refreshError="1"/>
      <sheetData sheetId="2067" refreshError="1"/>
      <sheetData sheetId="2068" refreshError="1"/>
      <sheetData sheetId="2069" refreshError="1"/>
      <sheetData sheetId="2070" refreshError="1"/>
      <sheetData sheetId="2071"/>
      <sheetData sheetId="2072" refreshError="1"/>
      <sheetData sheetId="2073" refreshError="1"/>
      <sheetData sheetId="2074"/>
      <sheetData sheetId="2075" refreshError="1"/>
      <sheetData sheetId="2076" refreshError="1"/>
      <sheetData sheetId="2077" refreshError="1"/>
      <sheetData sheetId="2078" refreshError="1"/>
      <sheetData sheetId="2079" refreshError="1"/>
      <sheetData sheetId="2080" refreshError="1"/>
      <sheetData sheetId="2081" refreshError="1"/>
      <sheetData sheetId="2082" refreshError="1"/>
      <sheetData sheetId="2083" refreshError="1"/>
      <sheetData sheetId="2084" refreshError="1"/>
      <sheetData sheetId="2085" refreshError="1"/>
      <sheetData sheetId="2086" refreshError="1"/>
      <sheetData sheetId="2087" refreshError="1"/>
      <sheetData sheetId="2088" refreshError="1"/>
      <sheetData sheetId="2089" refreshError="1"/>
      <sheetData sheetId="2090" refreshError="1"/>
      <sheetData sheetId="2091" refreshError="1"/>
      <sheetData sheetId="2092" refreshError="1"/>
      <sheetData sheetId="2093" refreshError="1"/>
      <sheetData sheetId="2094" refreshError="1"/>
      <sheetData sheetId="2095" refreshError="1"/>
      <sheetData sheetId="2096" refreshError="1"/>
      <sheetData sheetId="2097" refreshError="1"/>
      <sheetData sheetId="2098"/>
      <sheetData sheetId="2099" refreshError="1"/>
      <sheetData sheetId="2100"/>
      <sheetData sheetId="2101" refreshError="1"/>
      <sheetData sheetId="2102" refreshError="1"/>
      <sheetData sheetId="2103" refreshError="1"/>
      <sheetData sheetId="2104" refreshError="1"/>
      <sheetData sheetId="2105" refreshError="1"/>
      <sheetData sheetId="2106" refreshError="1"/>
      <sheetData sheetId="2107" refreshError="1"/>
      <sheetData sheetId="2108" refreshError="1"/>
      <sheetData sheetId="2109" refreshError="1"/>
      <sheetData sheetId="2110" refreshError="1"/>
      <sheetData sheetId="2111" refreshError="1"/>
      <sheetData sheetId="2112" refreshError="1"/>
      <sheetData sheetId="2113"/>
      <sheetData sheetId="2114" refreshError="1"/>
      <sheetData sheetId="2115" refreshError="1"/>
      <sheetData sheetId="2116" refreshError="1"/>
      <sheetData sheetId="2117" refreshError="1"/>
      <sheetData sheetId="2118" refreshError="1"/>
      <sheetData sheetId="2119" refreshError="1"/>
      <sheetData sheetId="2120"/>
      <sheetData sheetId="2121" refreshError="1"/>
      <sheetData sheetId="2122" refreshError="1"/>
      <sheetData sheetId="2123"/>
      <sheetData sheetId="2124" refreshError="1"/>
      <sheetData sheetId="2125" refreshError="1"/>
      <sheetData sheetId="2126" refreshError="1"/>
      <sheetData sheetId="2127" refreshError="1"/>
      <sheetData sheetId="2128" refreshError="1"/>
      <sheetData sheetId="2129" refreshError="1"/>
      <sheetData sheetId="2130" refreshError="1"/>
      <sheetData sheetId="2131" refreshError="1"/>
      <sheetData sheetId="2132" refreshError="1"/>
      <sheetData sheetId="2133" refreshError="1"/>
      <sheetData sheetId="2134" refreshError="1"/>
      <sheetData sheetId="2135" refreshError="1"/>
      <sheetData sheetId="2136"/>
      <sheetData sheetId="2137"/>
      <sheetData sheetId="2138"/>
      <sheetData sheetId="2139" refreshError="1"/>
      <sheetData sheetId="2140" refreshError="1"/>
      <sheetData sheetId="2141" refreshError="1"/>
      <sheetData sheetId="2142" refreshError="1"/>
      <sheetData sheetId="2143" refreshError="1"/>
      <sheetData sheetId="2144"/>
      <sheetData sheetId="2145" refreshError="1"/>
      <sheetData sheetId="2146" refreshError="1"/>
      <sheetData sheetId="2147" refreshError="1"/>
      <sheetData sheetId="2148" refreshError="1"/>
      <sheetData sheetId="2149" refreshError="1"/>
      <sheetData sheetId="2150" refreshError="1"/>
      <sheetData sheetId="2151" refreshError="1"/>
      <sheetData sheetId="2152" refreshError="1"/>
      <sheetData sheetId="2153" refreshError="1"/>
      <sheetData sheetId="2154" refreshError="1"/>
      <sheetData sheetId="2155" refreshError="1"/>
      <sheetData sheetId="2156" refreshError="1"/>
      <sheetData sheetId="2157" refreshError="1"/>
      <sheetData sheetId="2158" refreshError="1"/>
      <sheetData sheetId="2159" refreshError="1"/>
      <sheetData sheetId="2160" refreshError="1"/>
      <sheetData sheetId="2161" refreshError="1"/>
      <sheetData sheetId="2162" refreshError="1"/>
      <sheetData sheetId="2163" refreshError="1"/>
      <sheetData sheetId="2164"/>
      <sheetData sheetId="2165" refreshError="1"/>
      <sheetData sheetId="2166" refreshError="1"/>
      <sheetData sheetId="2167" refreshError="1"/>
      <sheetData sheetId="2168"/>
      <sheetData sheetId="2169" refreshError="1"/>
      <sheetData sheetId="2170" refreshError="1"/>
      <sheetData sheetId="2171" refreshError="1"/>
      <sheetData sheetId="2172" refreshError="1"/>
      <sheetData sheetId="2173" refreshError="1"/>
      <sheetData sheetId="2174" refreshError="1"/>
      <sheetData sheetId="2175" refreshError="1"/>
      <sheetData sheetId="2176" refreshError="1"/>
      <sheetData sheetId="2177" refreshError="1"/>
      <sheetData sheetId="2178" refreshError="1"/>
      <sheetData sheetId="2179"/>
      <sheetData sheetId="2180" refreshError="1"/>
      <sheetData sheetId="2181" refreshError="1"/>
      <sheetData sheetId="2182" refreshError="1"/>
      <sheetData sheetId="2183" refreshError="1"/>
      <sheetData sheetId="2184" refreshError="1"/>
      <sheetData sheetId="2185" refreshError="1"/>
      <sheetData sheetId="2186" refreshError="1"/>
      <sheetData sheetId="2187" refreshError="1"/>
      <sheetData sheetId="2188" refreshError="1"/>
      <sheetData sheetId="2189"/>
      <sheetData sheetId="2190" refreshError="1"/>
      <sheetData sheetId="2191" refreshError="1"/>
      <sheetData sheetId="2192" refreshError="1"/>
      <sheetData sheetId="2193" refreshError="1"/>
      <sheetData sheetId="2194" refreshError="1"/>
      <sheetData sheetId="2195" refreshError="1"/>
      <sheetData sheetId="2196" refreshError="1"/>
      <sheetData sheetId="2197" refreshError="1"/>
      <sheetData sheetId="2198"/>
      <sheetData sheetId="2199" refreshError="1"/>
      <sheetData sheetId="2200" refreshError="1"/>
      <sheetData sheetId="2201" refreshError="1"/>
      <sheetData sheetId="2202" refreshError="1"/>
      <sheetData sheetId="2203" refreshError="1"/>
      <sheetData sheetId="2204" refreshError="1"/>
      <sheetData sheetId="2205"/>
      <sheetData sheetId="2206" refreshError="1"/>
      <sheetData sheetId="2207"/>
      <sheetData sheetId="2208"/>
      <sheetData sheetId="2209" refreshError="1"/>
      <sheetData sheetId="2210" refreshError="1"/>
      <sheetData sheetId="2211" refreshError="1"/>
      <sheetData sheetId="2212" refreshError="1"/>
      <sheetData sheetId="2213" refreshError="1"/>
      <sheetData sheetId="2214" refreshError="1"/>
      <sheetData sheetId="2215" refreshError="1"/>
      <sheetData sheetId="2216"/>
      <sheetData sheetId="2217" refreshError="1"/>
      <sheetData sheetId="2218" refreshError="1"/>
      <sheetData sheetId="2219" refreshError="1"/>
      <sheetData sheetId="2220" refreshError="1"/>
      <sheetData sheetId="2221"/>
      <sheetData sheetId="2222" refreshError="1"/>
      <sheetData sheetId="2223" refreshError="1"/>
      <sheetData sheetId="2224" refreshError="1"/>
      <sheetData sheetId="2225"/>
      <sheetData sheetId="2226" refreshError="1"/>
      <sheetData sheetId="2227" refreshError="1"/>
      <sheetData sheetId="2228" refreshError="1"/>
      <sheetData sheetId="2229" refreshError="1"/>
      <sheetData sheetId="2230" refreshError="1"/>
      <sheetData sheetId="2231"/>
      <sheetData sheetId="2232"/>
      <sheetData sheetId="2233" refreshError="1"/>
      <sheetData sheetId="2234" refreshError="1"/>
      <sheetData sheetId="2235" refreshError="1"/>
      <sheetData sheetId="2236"/>
      <sheetData sheetId="2237" refreshError="1"/>
      <sheetData sheetId="2238" refreshError="1"/>
      <sheetData sheetId="2239" refreshError="1"/>
      <sheetData sheetId="2240" refreshError="1"/>
      <sheetData sheetId="2241" refreshError="1"/>
      <sheetData sheetId="2242" refreshError="1"/>
      <sheetData sheetId="2243" refreshError="1"/>
      <sheetData sheetId="2244" refreshError="1"/>
      <sheetData sheetId="2245" refreshError="1"/>
      <sheetData sheetId="2246"/>
      <sheetData sheetId="2247" refreshError="1"/>
      <sheetData sheetId="2248" refreshError="1"/>
      <sheetData sheetId="2249" refreshError="1"/>
      <sheetData sheetId="2250" refreshError="1"/>
      <sheetData sheetId="2251" refreshError="1"/>
      <sheetData sheetId="2252" refreshError="1"/>
      <sheetData sheetId="2253" refreshError="1"/>
      <sheetData sheetId="2254" refreshError="1"/>
      <sheetData sheetId="2255" refreshError="1"/>
      <sheetData sheetId="2256"/>
      <sheetData sheetId="2257" refreshError="1"/>
      <sheetData sheetId="2258" refreshError="1"/>
      <sheetData sheetId="2259" refreshError="1"/>
      <sheetData sheetId="2260" refreshError="1"/>
      <sheetData sheetId="2261" refreshError="1"/>
      <sheetData sheetId="2262" refreshError="1"/>
      <sheetData sheetId="2263" refreshError="1"/>
      <sheetData sheetId="2264" refreshError="1"/>
      <sheetData sheetId="2265" refreshError="1"/>
      <sheetData sheetId="2266"/>
      <sheetData sheetId="2267" refreshError="1"/>
      <sheetData sheetId="2268" refreshError="1"/>
      <sheetData sheetId="2269" refreshError="1"/>
      <sheetData sheetId="2270" refreshError="1"/>
      <sheetData sheetId="2271"/>
      <sheetData sheetId="2272" refreshError="1"/>
      <sheetData sheetId="2273"/>
      <sheetData sheetId="2274"/>
      <sheetData sheetId="2275" refreshError="1"/>
      <sheetData sheetId="2276" refreshError="1"/>
      <sheetData sheetId="2277" refreshError="1"/>
      <sheetData sheetId="2278" refreshError="1"/>
      <sheetData sheetId="2279" refreshError="1"/>
      <sheetData sheetId="2280" refreshError="1"/>
      <sheetData sheetId="2281" refreshError="1"/>
      <sheetData sheetId="2282" refreshError="1"/>
      <sheetData sheetId="2283" refreshError="1"/>
      <sheetData sheetId="2284" refreshError="1"/>
      <sheetData sheetId="2285" refreshError="1"/>
      <sheetData sheetId="2286" refreshError="1"/>
      <sheetData sheetId="2287" refreshError="1"/>
      <sheetData sheetId="2288" refreshError="1"/>
      <sheetData sheetId="2289" refreshError="1"/>
      <sheetData sheetId="2290" refreshError="1"/>
      <sheetData sheetId="2291" refreshError="1"/>
      <sheetData sheetId="2292" refreshError="1"/>
      <sheetData sheetId="2293" refreshError="1"/>
      <sheetData sheetId="2294" refreshError="1"/>
      <sheetData sheetId="2295" refreshError="1"/>
      <sheetData sheetId="2296" refreshError="1"/>
      <sheetData sheetId="2297" refreshError="1"/>
      <sheetData sheetId="2298" refreshError="1"/>
      <sheetData sheetId="2299" refreshError="1"/>
      <sheetData sheetId="2300" refreshError="1"/>
      <sheetData sheetId="2301" refreshError="1"/>
      <sheetData sheetId="2302" refreshError="1"/>
      <sheetData sheetId="2303" refreshError="1"/>
      <sheetData sheetId="2304" refreshError="1"/>
      <sheetData sheetId="2305" refreshError="1"/>
      <sheetData sheetId="2306" refreshError="1"/>
      <sheetData sheetId="2307" refreshError="1"/>
      <sheetData sheetId="2308" refreshError="1"/>
      <sheetData sheetId="2309" refreshError="1"/>
      <sheetData sheetId="2310" refreshError="1"/>
      <sheetData sheetId="2311" refreshError="1"/>
      <sheetData sheetId="2312" refreshError="1"/>
      <sheetData sheetId="2313" refreshError="1"/>
      <sheetData sheetId="2314" refreshError="1"/>
      <sheetData sheetId="2315" refreshError="1"/>
      <sheetData sheetId="2316" refreshError="1"/>
      <sheetData sheetId="2317" refreshError="1"/>
      <sheetData sheetId="2318" refreshError="1"/>
      <sheetData sheetId="2319" refreshError="1"/>
      <sheetData sheetId="2320" refreshError="1"/>
      <sheetData sheetId="2321" refreshError="1"/>
      <sheetData sheetId="2322" refreshError="1"/>
      <sheetData sheetId="2323" refreshError="1"/>
      <sheetData sheetId="2324" refreshError="1"/>
      <sheetData sheetId="2325" refreshError="1"/>
      <sheetData sheetId="2326" refreshError="1"/>
      <sheetData sheetId="2327" refreshError="1"/>
      <sheetData sheetId="2328" refreshError="1"/>
      <sheetData sheetId="2329" refreshError="1"/>
      <sheetData sheetId="2330" refreshError="1"/>
      <sheetData sheetId="2331" refreshError="1"/>
      <sheetData sheetId="2332" refreshError="1"/>
      <sheetData sheetId="2333" refreshError="1"/>
      <sheetData sheetId="2334" refreshError="1"/>
      <sheetData sheetId="2335" refreshError="1"/>
      <sheetData sheetId="2336" refreshError="1"/>
      <sheetData sheetId="2337" refreshError="1"/>
      <sheetData sheetId="2338" refreshError="1"/>
      <sheetData sheetId="2339" refreshError="1"/>
      <sheetData sheetId="2340" refreshError="1"/>
      <sheetData sheetId="2341" refreshError="1"/>
      <sheetData sheetId="2342" refreshError="1"/>
      <sheetData sheetId="2343" refreshError="1"/>
      <sheetData sheetId="2344" refreshError="1"/>
      <sheetData sheetId="2345" refreshError="1"/>
      <sheetData sheetId="2346" refreshError="1"/>
      <sheetData sheetId="2347" refreshError="1"/>
      <sheetData sheetId="2348" refreshError="1"/>
      <sheetData sheetId="2349" refreshError="1"/>
      <sheetData sheetId="2350" refreshError="1"/>
      <sheetData sheetId="2351" refreshError="1"/>
      <sheetData sheetId="2352" refreshError="1"/>
      <sheetData sheetId="2353" refreshError="1"/>
      <sheetData sheetId="2354" refreshError="1"/>
      <sheetData sheetId="2355" refreshError="1"/>
      <sheetData sheetId="2356" refreshError="1"/>
      <sheetData sheetId="2357" refreshError="1"/>
      <sheetData sheetId="2358" refreshError="1"/>
      <sheetData sheetId="2359" refreshError="1"/>
      <sheetData sheetId="2360" refreshError="1"/>
      <sheetData sheetId="2361" refreshError="1"/>
      <sheetData sheetId="2362" refreshError="1"/>
      <sheetData sheetId="2363" refreshError="1"/>
      <sheetData sheetId="2364" refreshError="1"/>
      <sheetData sheetId="2365" refreshError="1"/>
      <sheetData sheetId="2366" refreshError="1"/>
      <sheetData sheetId="2367" refreshError="1"/>
      <sheetData sheetId="2368" refreshError="1"/>
      <sheetData sheetId="2369" refreshError="1"/>
      <sheetData sheetId="2370" refreshError="1"/>
      <sheetData sheetId="2371" refreshError="1"/>
      <sheetData sheetId="2372" refreshError="1"/>
      <sheetData sheetId="2373" refreshError="1"/>
      <sheetData sheetId="2374" refreshError="1"/>
      <sheetData sheetId="2375" refreshError="1"/>
      <sheetData sheetId="2376" refreshError="1"/>
      <sheetData sheetId="2377" refreshError="1"/>
      <sheetData sheetId="2378" refreshError="1"/>
      <sheetData sheetId="2379" refreshError="1"/>
      <sheetData sheetId="2380" refreshError="1"/>
      <sheetData sheetId="2381" refreshError="1"/>
      <sheetData sheetId="2382" refreshError="1"/>
      <sheetData sheetId="2383" refreshError="1"/>
      <sheetData sheetId="2384" refreshError="1"/>
      <sheetData sheetId="2385" refreshError="1"/>
      <sheetData sheetId="2386" refreshError="1"/>
      <sheetData sheetId="2387" refreshError="1"/>
      <sheetData sheetId="2388" refreshError="1"/>
      <sheetData sheetId="2389" refreshError="1"/>
      <sheetData sheetId="2390" refreshError="1"/>
      <sheetData sheetId="2391" refreshError="1"/>
      <sheetData sheetId="2392" refreshError="1"/>
      <sheetData sheetId="2393" refreshError="1"/>
      <sheetData sheetId="2394" refreshError="1"/>
      <sheetData sheetId="2395" refreshError="1"/>
      <sheetData sheetId="2396" refreshError="1"/>
      <sheetData sheetId="2397" refreshError="1"/>
      <sheetData sheetId="2398" refreshError="1"/>
      <sheetData sheetId="2399" refreshError="1"/>
      <sheetData sheetId="2400" refreshError="1"/>
      <sheetData sheetId="2401" refreshError="1"/>
      <sheetData sheetId="2402" refreshError="1"/>
      <sheetData sheetId="2403" refreshError="1"/>
      <sheetData sheetId="2404" refreshError="1"/>
      <sheetData sheetId="2405" refreshError="1"/>
      <sheetData sheetId="2406" refreshError="1"/>
      <sheetData sheetId="2407" refreshError="1"/>
      <sheetData sheetId="2408" refreshError="1"/>
      <sheetData sheetId="2409" refreshError="1"/>
      <sheetData sheetId="2410" refreshError="1"/>
      <sheetData sheetId="2411" refreshError="1"/>
      <sheetData sheetId="2412"/>
      <sheetData sheetId="2413" refreshError="1"/>
      <sheetData sheetId="2414" refreshError="1"/>
      <sheetData sheetId="2415"/>
      <sheetData sheetId="2416" refreshError="1"/>
      <sheetData sheetId="2417" refreshError="1"/>
      <sheetData sheetId="2418"/>
      <sheetData sheetId="2419" refreshError="1"/>
      <sheetData sheetId="2420"/>
      <sheetData sheetId="2421" refreshError="1"/>
      <sheetData sheetId="2422" refreshError="1"/>
      <sheetData sheetId="2423" refreshError="1"/>
      <sheetData sheetId="2424"/>
      <sheetData sheetId="2425"/>
      <sheetData sheetId="2426" refreshError="1"/>
      <sheetData sheetId="2427" refreshError="1"/>
      <sheetData sheetId="2428" refreshError="1"/>
      <sheetData sheetId="2429"/>
      <sheetData sheetId="2430" refreshError="1"/>
      <sheetData sheetId="2431" refreshError="1"/>
      <sheetData sheetId="2432" refreshError="1"/>
      <sheetData sheetId="2433"/>
      <sheetData sheetId="2434" refreshError="1"/>
      <sheetData sheetId="2435"/>
      <sheetData sheetId="2436" refreshError="1"/>
      <sheetData sheetId="2437"/>
      <sheetData sheetId="2438" refreshError="1"/>
      <sheetData sheetId="2439"/>
      <sheetData sheetId="2440" refreshError="1"/>
      <sheetData sheetId="2441"/>
      <sheetData sheetId="2442" refreshError="1"/>
      <sheetData sheetId="2443"/>
      <sheetData sheetId="2444" refreshError="1"/>
      <sheetData sheetId="2445"/>
      <sheetData sheetId="2446" refreshError="1"/>
      <sheetData sheetId="2447"/>
      <sheetData sheetId="2448" refreshError="1"/>
      <sheetData sheetId="2449" refreshError="1"/>
      <sheetData sheetId="2450"/>
      <sheetData sheetId="2451" refreshError="1"/>
      <sheetData sheetId="2452" refreshError="1"/>
      <sheetData sheetId="2453"/>
      <sheetData sheetId="2454" refreshError="1"/>
      <sheetData sheetId="2455" refreshError="1"/>
      <sheetData sheetId="2456" refreshError="1"/>
      <sheetData sheetId="2457" refreshError="1"/>
      <sheetData sheetId="2458" refreshError="1"/>
      <sheetData sheetId="2459" refreshError="1"/>
      <sheetData sheetId="2460"/>
      <sheetData sheetId="2461" refreshError="1"/>
      <sheetData sheetId="2462" refreshError="1"/>
      <sheetData sheetId="2463"/>
      <sheetData sheetId="2464" refreshError="1"/>
      <sheetData sheetId="2465" refreshError="1"/>
      <sheetData sheetId="2466" refreshError="1"/>
      <sheetData sheetId="2467"/>
      <sheetData sheetId="2468" refreshError="1"/>
      <sheetData sheetId="2469"/>
      <sheetData sheetId="2470" refreshError="1"/>
      <sheetData sheetId="2471" refreshError="1"/>
      <sheetData sheetId="2472" refreshError="1"/>
      <sheetData sheetId="2473" refreshError="1"/>
      <sheetData sheetId="2474" refreshError="1"/>
      <sheetData sheetId="2475"/>
      <sheetData sheetId="2476" refreshError="1"/>
      <sheetData sheetId="2477" refreshError="1"/>
      <sheetData sheetId="2478" refreshError="1"/>
      <sheetData sheetId="2479"/>
      <sheetData sheetId="2480" refreshError="1"/>
      <sheetData sheetId="2481"/>
      <sheetData sheetId="2482" refreshError="1"/>
      <sheetData sheetId="2483" refreshError="1"/>
      <sheetData sheetId="2484"/>
      <sheetData sheetId="2485" refreshError="1"/>
      <sheetData sheetId="2486"/>
      <sheetData sheetId="2487" refreshError="1"/>
      <sheetData sheetId="2488" refreshError="1"/>
      <sheetData sheetId="2489"/>
      <sheetData sheetId="2490" refreshError="1"/>
      <sheetData sheetId="2491" refreshError="1"/>
      <sheetData sheetId="2492"/>
      <sheetData sheetId="2493" refreshError="1"/>
      <sheetData sheetId="2494" refreshError="1"/>
      <sheetData sheetId="2495" refreshError="1"/>
      <sheetData sheetId="2496" refreshError="1"/>
      <sheetData sheetId="2497" refreshError="1"/>
      <sheetData sheetId="2498"/>
      <sheetData sheetId="2499" refreshError="1"/>
      <sheetData sheetId="2500" refreshError="1"/>
      <sheetData sheetId="2501" refreshError="1"/>
      <sheetData sheetId="2502" refreshError="1"/>
      <sheetData sheetId="2503" refreshError="1"/>
      <sheetData sheetId="2504" refreshError="1"/>
      <sheetData sheetId="2505"/>
      <sheetData sheetId="2506" refreshError="1"/>
      <sheetData sheetId="2507" refreshError="1"/>
      <sheetData sheetId="2508" refreshError="1"/>
      <sheetData sheetId="2509" refreshError="1"/>
      <sheetData sheetId="2510" refreshError="1"/>
      <sheetData sheetId="2511" refreshError="1"/>
      <sheetData sheetId="2512" refreshError="1"/>
      <sheetData sheetId="2513" refreshError="1"/>
      <sheetData sheetId="2514" refreshError="1"/>
      <sheetData sheetId="2515" refreshError="1"/>
      <sheetData sheetId="2516" refreshError="1"/>
      <sheetData sheetId="2517" refreshError="1"/>
      <sheetData sheetId="2518" refreshError="1"/>
      <sheetData sheetId="2519" refreshError="1"/>
      <sheetData sheetId="2520" refreshError="1"/>
      <sheetData sheetId="2521" refreshError="1"/>
      <sheetData sheetId="2522" refreshError="1"/>
      <sheetData sheetId="2523" refreshError="1"/>
      <sheetData sheetId="2524" refreshError="1"/>
      <sheetData sheetId="2525" refreshError="1"/>
      <sheetData sheetId="2526" refreshError="1"/>
      <sheetData sheetId="2527" refreshError="1"/>
      <sheetData sheetId="2528" refreshError="1"/>
      <sheetData sheetId="2529" refreshError="1"/>
      <sheetData sheetId="2530" refreshError="1"/>
      <sheetData sheetId="2531" refreshError="1"/>
      <sheetData sheetId="2532" refreshError="1"/>
      <sheetData sheetId="2533" refreshError="1"/>
      <sheetData sheetId="2534" refreshError="1"/>
      <sheetData sheetId="2535" refreshError="1"/>
      <sheetData sheetId="2536" refreshError="1"/>
      <sheetData sheetId="2537" refreshError="1"/>
      <sheetData sheetId="2538" refreshError="1"/>
      <sheetData sheetId="2539" refreshError="1"/>
      <sheetData sheetId="2540" refreshError="1"/>
      <sheetData sheetId="2541" refreshError="1"/>
      <sheetData sheetId="2542" refreshError="1"/>
      <sheetData sheetId="2543" refreshError="1"/>
      <sheetData sheetId="2544" refreshError="1"/>
      <sheetData sheetId="2545" refreshError="1"/>
      <sheetData sheetId="2546" refreshError="1"/>
      <sheetData sheetId="2547" refreshError="1"/>
      <sheetData sheetId="2548" refreshError="1"/>
      <sheetData sheetId="2549" refreshError="1"/>
      <sheetData sheetId="2550" refreshError="1"/>
      <sheetData sheetId="2551" refreshError="1"/>
      <sheetData sheetId="2552" refreshError="1"/>
      <sheetData sheetId="2553" refreshError="1"/>
      <sheetData sheetId="2554"/>
      <sheetData sheetId="2555"/>
      <sheetData sheetId="2556" refreshError="1"/>
      <sheetData sheetId="2557" refreshError="1"/>
      <sheetData sheetId="2558" refreshError="1"/>
      <sheetData sheetId="2559" refreshError="1"/>
      <sheetData sheetId="2560" refreshError="1"/>
      <sheetData sheetId="2561" refreshError="1"/>
      <sheetData sheetId="2562" refreshError="1"/>
      <sheetData sheetId="2563" refreshError="1"/>
      <sheetData sheetId="2564" refreshError="1"/>
      <sheetData sheetId="2565" refreshError="1"/>
      <sheetData sheetId="2566" refreshError="1"/>
      <sheetData sheetId="2567" refreshError="1"/>
      <sheetData sheetId="2568" refreshError="1"/>
      <sheetData sheetId="2569" refreshError="1"/>
      <sheetData sheetId="2570" refreshError="1"/>
      <sheetData sheetId="2571" refreshError="1"/>
      <sheetData sheetId="2572" refreshError="1"/>
      <sheetData sheetId="2573" refreshError="1"/>
      <sheetData sheetId="2574" refreshError="1"/>
      <sheetData sheetId="2575" refreshError="1"/>
      <sheetData sheetId="2576" refreshError="1"/>
      <sheetData sheetId="2577" refreshError="1"/>
      <sheetData sheetId="2578"/>
      <sheetData sheetId="2579" refreshError="1"/>
      <sheetData sheetId="2580" refreshError="1"/>
      <sheetData sheetId="2581" refreshError="1"/>
      <sheetData sheetId="2582"/>
      <sheetData sheetId="2583" refreshError="1"/>
      <sheetData sheetId="2584" refreshError="1"/>
      <sheetData sheetId="2585" refreshError="1"/>
      <sheetData sheetId="2586" refreshError="1"/>
      <sheetData sheetId="2587" refreshError="1"/>
      <sheetData sheetId="2588" refreshError="1"/>
      <sheetData sheetId="2589" refreshError="1"/>
      <sheetData sheetId="2590" refreshError="1"/>
      <sheetData sheetId="2591" refreshError="1"/>
      <sheetData sheetId="2592" refreshError="1"/>
      <sheetData sheetId="2593" refreshError="1"/>
      <sheetData sheetId="2594" refreshError="1"/>
      <sheetData sheetId="2595" refreshError="1"/>
      <sheetData sheetId="2596" refreshError="1"/>
      <sheetData sheetId="2597" refreshError="1"/>
      <sheetData sheetId="2598" refreshError="1"/>
      <sheetData sheetId="2599" refreshError="1"/>
      <sheetData sheetId="2600" refreshError="1"/>
      <sheetData sheetId="2601" refreshError="1"/>
      <sheetData sheetId="2602" refreshError="1"/>
      <sheetData sheetId="2603" refreshError="1"/>
      <sheetData sheetId="2604"/>
      <sheetData sheetId="2605"/>
      <sheetData sheetId="2606"/>
      <sheetData sheetId="2607"/>
      <sheetData sheetId="2608"/>
      <sheetData sheetId="2609"/>
      <sheetData sheetId="2610" refreshError="1"/>
      <sheetData sheetId="2611" refreshError="1"/>
      <sheetData sheetId="2612" refreshError="1"/>
      <sheetData sheetId="2613" refreshError="1"/>
      <sheetData sheetId="2614" refreshError="1"/>
      <sheetData sheetId="2615" refreshError="1"/>
      <sheetData sheetId="2616" refreshError="1"/>
      <sheetData sheetId="2617" refreshError="1"/>
      <sheetData sheetId="2618" refreshError="1"/>
      <sheetData sheetId="2619" refreshError="1"/>
      <sheetData sheetId="2620" refreshError="1"/>
      <sheetData sheetId="2621" refreshError="1"/>
      <sheetData sheetId="2622" refreshError="1"/>
      <sheetData sheetId="2623" refreshError="1"/>
      <sheetData sheetId="2624"/>
      <sheetData sheetId="2625"/>
      <sheetData sheetId="2626"/>
      <sheetData sheetId="2627"/>
      <sheetData sheetId="2628" refreshError="1"/>
      <sheetData sheetId="2629" refreshError="1"/>
      <sheetData sheetId="2630"/>
      <sheetData sheetId="2631" refreshError="1"/>
      <sheetData sheetId="2632" refreshError="1"/>
      <sheetData sheetId="2633" refreshError="1"/>
      <sheetData sheetId="2634" refreshError="1"/>
      <sheetData sheetId="2635" refreshError="1"/>
      <sheetData sheetId="2636" refreshError="1"/>
      <sheetData sheetId="2637" refreshError="1"/>
      <sheetData sheetId="2638" refreshError="1"/>
      <sheetData sheetId="2639" refreshError="1"/>
      <sheetData sheetId="2640" refreshError="1"/>
      <sheetData sheetId="2641" refreshError="1"/>
      <sheetData sheetId="2642" refreshError="1"/>
      <sheetData sheetId="2643" refreshError="1"/>
      <sheetData sheetId="2644" refreshError="1"/>
      <sheetData sheetId="2645" refreshError="1"/>
      <sheetData sheetId="2646" refreshError="1"/>
      <sheetData sheetId="2647" refreshError="1"/>
      <sheetData sheetId="2648" refreshError="1"/>
      <sheetData sheetId="2649" refreshError="1"/>
      <sheetData sheetId="2650" refreshError="1"/>
      <sheetData sheetId="2651" refreshError="1"/>
      <sheetData sheetId="2652" refreshError="1"/>
      <sheetData sheetId="2653" refreshError="1"/>
      <sheetData sheetId="2654" refreshError="1"/>
      <sheetData sheetId="2655" refreshError="1"/>
      <sheetData sheetId="2656" refreshError="1"/>
      <sheetData sheetId="2657" refreshError="1"/>
      <sheetData sheetId="2658" refreshError="1"/>
      <sheetData sheetId="2659" refreshError="1"/>
      <sheetData sheetId="2660" refreshError="1"/>
      <sheetData sheetId="2661" refreshError="1"/>
      <sheetData sheetId="2662" refreshError="1"/>
      <sheetData sheetId="2663" refreshError="1"/>
      <sheetData sheetId="2664" refreshError="1"/>
      <sheetData sheetId="2665" refreshError="1"/>
      <sheetData sheetId="2666" refreshError="1"/>
      <sheetData sheetId="2667" refreshError="1"/>
      <sheetData sheetId="2668" refreshError="1"/>
      <sheetData sheetId="2669" refreshError="1"/>
      <sheetData sheetId="2670" refreshError="1"/>
      <sheetData sheetId="2671" refreshError="1"/>
      <sheetData sheetId="2672" refreshError="1"/>
      <sheetData sheetId="2673" refreshError="1"/>
      <sheetData sheetId="2674" refreshError="1"/>
      <sheetData sheetId="2675" refreshError="1"/>
      <sheetData sheetId="2676" refreshError="1"/>
      <sheetData sheetId="2677"/>
      <sheetData sheetId="2678" refreshError="1"/>
      <sheetData sheetId="2679" refreshError="1"/>
      <sheetData sheetId="2680" refreshError="1"/>
      <sheetData sheetId="2681" refreshError="1"/>
      <sheetData sheetId="2682"/>
      <sheetData sheetId="2683" refreshError="1"/>
      <sheetData sheetId="2684"/>
      <sheetData sheetId="2685"/>
      <sheetData sheetId="2686"/>
      <sheetData sheetId="2687" refreshError="1"/>
      <sheetData sheetId="2688" refreshError="1"/>
      <sheetData sheetId="2689" refreshError="1"/>
      <sheetData sheetId="2690" refreshError="1"/>
      <sheetData sheetId="2691" refreshError="1"/>
      <sheetData sheetId="2692" refreshError="1"/>
      <sheetData sheetId="2693" refreshError="1"/>
      <sheetData sheetId="2694" refreshError="1"/>
      <sheetData sheetId="2695" refreshError="1"/>
      <sheetData sheetId="2696" refreshError="1"/>
      <sheetData sheetId="2697" refreshError="1"/>
      <sheetData sheetId="2698"/>
      <sheetData sheetId="2699" refreshError="1"/>
      <sheetData sheetId="2700"/>
      <sheetData sheetId="2701" refreshError="1"/>
      <sheetData sheetId="2702" refreshError="1"/>
      <sheetData sheetId="2703"/>
      <sheetData sheetId="2704" refreshError="1"/>
      <sheetData sheetId="2705" refreshError="1"/>
      <sheetData sheetId="2706" refreshError="1"/>
      <sheetData sheetId="2707" refreshError="1"/>
      <sheetData sheetId="2708" refreshError="1"/>
      <sheetData sheetId="2709" refreshError="1"/>
      <sheetData sheetId="2710" refreshError="1"/>
      <sheetData sheetId="2711" refreshError="1"/>
      <sheetData sheetId="2712"/>
      <sheetData sheetId="2713" refreshError="1"/>
      <sheetData sheetId="2714" refreshError="1"/>
      <sheetData sheetId="2715"/>
      <sheetData sheetId="2716"/>
      <sheetData sheetId="2717" refreshError="1"/>
      <sheetData sheetId="2718" refreshError="1"/>
      <sheetData sheetId="2719" refreshError="1"/>
      <sheetData sheetId="2720"/>
      <sheetData sheetId="2721" refreshError="1"/>
      <sheetData sheetId="2722" refreshError="1"/>
      <sheetData sheetId="2723" refreshError="1"/>
      <sheetData sheetId="2724" refreshError="1"/>
      <sheetData sheetId="2725" refreshError="1"/>
      <sheetData sheetId="2726" refreshError="1"/>
      <sheetData sheetId="2727" refreshError="1"/>
      <sheetData sheetId="2728"/>
      <sheetData sheetId="2729"/>
      <sheetData sheetId="2730" refreshError="1"/>
      <sheetData sheetId="2731"/>
      <sheetData sheetId="2732"/>
      <sheetData sheetId="2733" refreshError="1"/>
      <sheetData sheetId="2734"/>
      <sheetData sheetId="2735" refreshError="1"/>
      <sheetData sheetId="2736" refreshError="1"/>
      <sheetData sheetId="2737" refreshError="1"/>
      <sheetData sheetId="2738" refreshError="1"/>
      <sheetData sheetId="2739" refreshError="1"/>
      <sheetData sheetId="2740"/>
      <sheetData sheetId="2741"/>
      <sheetData sheetId="2742" refreshError="1"/>
      <sheetData sheetId="2743" refreshError="1"/>
      <sheetData sheetId="2744" refreshError="1"/>
      <sheetData sheetId="2745"/>
      <sheetData sheetId="2746"/>
      <sheetData sheetId="2747" refreshError="1"/>
      <sheetData sheetId="2748" refreshError="1"/>
      <sheetData sheetId="2749" refreshError="1"/>
      <sheetData sheetId="2750" refreshError="1"/>
      <sheetData sheetId="2751" refreshError="1"/>
      <sheetData sheetId="2752" refreshError="1"/>
      <sheetData sheetId="2753" refreshError="1"/>
      <sheetData sheetId="2754" refreshError="1"/>
      <sheetData sheetId="2755" refreshError="1"/>
      <sheetData sheetId="2756" refreshError="1"/>
      <sheetData sheetId="2757"/>
      <sheetData sheetId="2758" refreshError="1"/>
      <sheetData sheetId="2759"/>
      <sheetData sheetId="2760" refreshError="1"/>
      <sheetData sheetId="2761" refreshError="1"/>
      <sheetData sheetId="2762" refreshError="1"/>
      <sheetData sheetId="2763" refreshError="1"/>
      <sheetData sheetId="2764" refreshError="1"/>
      <sheetData sheetId="2765" refreshError="1"/>
      <sheetData sheetId="2766" refreshError="1"/>
      <sheetData sheetId="2767" refreshError="1"/>
      <sheetData sheetId="2768"/>
      <sheetData sheetId="2769" refreshError="1"/>
      <sheetData sheetId="2770" refreshError="1"/>
      <sheetData sheetId="2771" refreshError="1"/>
      <sheetData sheetId="2772" refreshError="1"/>
      <sheetData sheetId="2773" refreshError="1"/>
      <sheetData sheetId="2774" refreshError="1"/>
      <sheetData sheetId="2775" refreshError="1"/>
      <sheetData sheetId="2776" refreshError="1"/>
      <sheetData sheetId="2777" refreshError="1"/>
      <sheetData sheetId="2778" refreshError="1"/>
      <sheetData sheetId="2779" refreshError="1"/>
      <sheetData sheetId="2780" refreshError="1"/>
      <sheetData sheetId="2781" refreshError="1"/>
      <sheetData sheetId="2782" refreshError="1"/>
      <sheetData sheetId="2783" refreshError="1"/>
      <sheetData sheetId="2784" refreshError="1"/>
      <sheetData sheetId="2785" refreshError="1"/>
      <sheetData sheetId="2786" refreshError="1"/>
      <sheetData sheetId="2787" refreshError="1"/>
      <sheetData sheetId="2788" refreshError="1"/>
      <sheetData sheetId="2789" refreshError="1"/>
      <sheetData sheetId="2790" refreshError="1"/>
      <sheetData sheetId="2791" refreshError="1"/>
      <sheetData sheetId="2792" refreshError="1"/>
      <sheetData sheetId="2793" refreshError="1"/>
      <sheetData sheetId="2794" refreshError="1"/>
      <sheetData sheetId="2795" refreshError="1"/>
      <sheetData sheetId="2796" refreshError="1"/>
      <sheetData sheetId="2797" refreshError="1"/>
      <sheetData sheetId="2798" refreshError="1"/>
      <sheetData sheetId="2799" refreshError="1"/>
      <sheetData sheetId="2800" refreshError="1"/>
      <sheetData sheetId="2801" refreshError="1"/>
      <sheetData sheetId="2802" refreshError="1"/>
      <sheetData sheetId="2803" refreshError="1"/>
      <sheetData sheetId="2804" refreshError="1"/>
      <sheetData sheetId="2805" refreshError="1"/>
      <sheetData sheetId="2806" refreshError="1"/>
      <sheetData sheetId="2807" refreshError="1"/>
      <sheetData sheetId="2808" refreshError="1"/>
      <sheetData sheetId="2809" refreshError="1"/>
      <sheetData sheetId="2810" refreshError="1"/>
      <sheetData sheetId="2811" refreshError="1"/>
      <sheetData sheetId="2812" refreshError="1"/>
      <sheetData sheetId="2813" refreshError="1"/>
      <sheetData sheetId="2814" refreshError="1"/>
      <sheetData sheetId="2815" refreshError="1"/>
      <sheetData sheetId="2816" refreshError="1"/>
      <sheetData sheetId="2817" refreshError="1"/>
      <sheetData sheetId="2818" refreshError="1"/>
      <sheetData sheetId="2819" refreshError="1"/>
      <sheetData sheetId="2820" refreshError="1"/>
      <sheetData sheetId="2821" refreshError="1"/>
      <sheetData sheetId="2822" refreshError="1"/>
      <sheetData sheetId="2823" refreshError="1"/>
      <sheetData sheetId="2824" refreshError="1"/>
      <sheetData sheetId="2825" refreshError="1"/>
      <sheetData sheetId="2826" refreshError="1"/>
      <sheetData sheetId="2827" refreshError="1"/>
      <sheetData sheetId="2828" refreshError="1"/>
      <sheetData sheetId="2829" refreshError="1"/>
      <sheetData sheetId="2830" refreshError="1"/>
      <sheetData sheetId="2831" refreshError="1"/>
      <sheetData sheetId="2832" refreshError="1"/>
      <sheetData sheetId="2833" refreshError="1"/>
      <sheetData sheetId="2834" refreshError="1"/>
      <sheetData sheetId="2835" refreshError="1"/>
      <sheetData sheetId="2836" refreshError="1"/>
      <sheetData sheetId="2837" refreshError="1"/>
      <sheetData sheetId="2838" refreshError="1"/>
      <sheetData sheetId="2839" refreshError="1"/>
      <sheetData sheetId="2840" refreshError="1"/>
      <sheetData sheetId="2841" refreshError="1"/>
      <sheetData sheetId="2842"/>
      <sheetData sheetId="2843"/>
      <sheetData sheetId="2844"/>
      <sheetData sheetId="2845"/>
      <sheetData sheetId="2846"/>
      <sheetData sheetId="2847" refreshError="1"/>
      <sheetData sheetId="2848" refreshError="1"/>
      <sheetData sheetId="2849" refreshError="1"/>
      <sheetData sheetId="2850" refreshError="1"/>
      <sheetData sheetId="2851" refreshError="1"/>
      <sheetData sheetId="2852" refreshError="1"/>
      <sheetData sheetId="2853" refreshError="1"/>
      <sheetData sheetId="2854" refreshError="1"/>
      <sheetData sheetId="2855" refreshError="1"/>
      <sheetData sheetId="2856" refreshError="1"/>
      <sheetData sheetId="2857" refreshError="1"/>
      <sheetData sheetId="2858" refreshError="1"/>
      <sheetData sheetId="2859" refreshError="1"/>
      <sheetData sheetId="2860" refreshError="1"/>
      <sheetData sheetId="2861" refreshError="1"/>
      <sheetData sheetId="2862" refreshError="1"/>
      <sheetData sheetId="2863" refreshError="1"/>
      <sheetData sheetId="2864" refreshError="1"/>
      <sheetData sheetId="2865" refreshError="1"/>
      <sheetData sheetId="2866" refreshError="1"/>
      <sheetData sheetId="2867" refreshError="1"/>
      <sheetData sheetId="2868" refreshError="1"/>
      <sheetData sheetId="2869" refreshError="1"/>
      <sheetData sheetId="2870" refreshError="1"/>
      <sheetData sheetId="2871" refreshError="1"/>
      <sheetData sheetId="2872" refreshError="1"/>
      <sheetData sheetId="2873" refreshError="1"/>
      <sheetData sheetId="2874"/>
      <sheetData sheetId="2875" refreshError="1"/>
      <sheetData sheetId="2876" refreshError="1"/>
      <sheetData sheetId="2877" refreshError="1"/>
      <sheetData sheetId="2878" refreshError="1"/>
      <sheetData sheetId="2879" refreshError="1"/>
      <sheetData sheetId="2880" refreshError="1"/>
      <sheetData sheetId="2881" refreshError="1"/>
      <sheetData sheetId="2882"/>
      <sheetData sheetId="2883" refreshError="1"/>
      <sheetData sheetId="2884" refreshError="1"/>
      <sheetData sheetId="2885" refreshError="1"/>
      <sheetData sheetId="2886" refreshError="1"/>
      <sheetData sheetId="2887" refreshError="1"/>
      <sheetData sheetId="2888" refreshError="1"/>
      <sheetData sheetId="2889" refreshError="1"/>
      <sheetData sheetId="2890"/>
      <sheetData sheetId="2891" refreshError="1"/>
      <sheetData sheetId="2892" refreshError="1"/>
      <sheetData sheetId="2893" refreshError="1"/>
      <sheetData sheetId="2894" refreshError="1"/>
      <sheetData sheetId="2895" refreshError="1"/>
      <sheetData sheetId="2896" refreshError="1"/>
      <sheetData sheetId="2897" refreshError="1"/>
      <sheetData sheetId="2898"/>
      <sheetData sheetId="2899" refreshError="1"/>
      <sheetData sheetId="2900" refreshError="1"/>
      <sheetData sheetId="2901" refreshError="1"/>
      <sheetData sheetId="2902" refreshError="1"/>
      <sheetData sheetId="2903" refreshError="1"/>
      <sheetData sheetId="2904" refreshError="1"/>
      <sheetData sheetId="2905" refreshError="1"/>
      <sheetData sheetId="2906" refreshError="1"/>
      <sheetData sheetId="2907" refreshError="1"/>
      <sheetData sheetId="2908" refreshError="1"/>
      <sheetData sheetId="2909" refreshError="1"/>
      <sheetData sheetId="2910" refreshError="1"/>
      <sheetData sheetId="2911" refreshError="1"/>
      <sheetData sheetId="2912" refreshError="1"/>
      <sheetData sheetId="2913" refreshError="1"/>
      <sheetData sheetId="2914"/>
      <sheetData sheetId="2915" refreshError="1"/>
      <sheetData sheetId="2916" refreshError="1"/>
      <sheetData sheetId="2917" refreshError="1"/>
      <sheetData sheetId="2918" refreshError="1"/>
      <sheetData sheetId="2919" refreshError="1"/>
      <sheetData sheetId="2920" refreshError="1"/>
      <sheetData sheetId="2921" refreshError="1"/>
      <sheetData sheetId="2922"/>
      <sheetData sheetId="2923" refreshError="1"/>
      <sheetData sheetId="2924" refreshError="1"/>
      <sheetData sheetId="2925" refreshError="1"/>
      <sheetData sheetId="2926" refreshError="1"/>
      <sheetData sheetId="2927" refreshError="1"/>
      <sheetData sheetId="2928" refreshError="1"/>
      <sheetData sheetId="2929" refreshError="1"/>
      <sheetData sheetId="2930"/>
      <sheetData sheetId="2931" refreshError="1"/>
      <sheetData sheetId="2932" refreshError="1"/>
      <sheetData sheetId="2933" refreshError="1"/>
      <sheetData sheetId="2934" refreshError="1"/>
      <sheetData sheetId="2935" refreshError="1"/>
      <sheetData sheetId="2936" refreshError="1"/>
      <sheetData sheetId="2937" refreshError="1"/>
      <sheetData sheetId="2938"/>
      <sheetData sheetId="2939" refreshError="1"/>
      <sheetData sheetId="2940" refreshError="1"/>
      <sheetData sheetId="2941" refreshError="1"/>
      <sheetData sheetId="2942" refreshError="1"/>
      <sheetData sheetId="2943" refreshError="1"/>
      <sheetData sheetId="2944" refreshError="1"/>
      <sheetData sheetId="2945" refreshError="1"/>
      <sheetData sheetId="2946"/>
      <sheetData sheetId="2947" refreshError="1"/>
      <sheetData sheetId="2948" refreshError="1"/>
      <sheetData sheetId="2949" refreshError="1"/>
      <sheetData sheetId="2950" refreshError="1"/>
      <sheetData sheetId="2951" refreshError="1"/>
      <sheetData sheetId="2952" refreshError="1"/>
      <sheetData sheetId="2953" refreshError="1"/>
      <sheetData sheetId="2954"/>
      <sheetData sheetId="2955" refreshError="1"/>
      <sheetData sheetId="2956" refreshError="1"/>
      <sheetData sheetId="2957" refreshError="1"/>
      <sheetData sheetId="2958" refreshError="1"/>
      <sheetData sheetId="2959" refreshError="1"/>
      <sheetData sheetId="2960" refreshError="1"/>
      <sheetData sheetId="2961" refreshError="1"/>
      <sheetData sheetId="2962"/>
      <sheetData sheetId="2963" refreshError="1"/>
      <sheetData sheetId="2964" refreshError="1"/>
      <sheetData sheetId="2965" refreshError="1"/>
      <sheetData sheetId="2966" refreshError="1"/>
      <sheetData sheetId="2967" refreshError="1"/>
      <sheetData sheetId="2968" refreshError="1"/>
      <sheetData sheetId="2969" refreshError="1"/>
      <sheetData sheetId="2970"/>
      <sheetData sheetId="2971" refreshError="1"/>
      <sheetData sheetId="2972" refreshError="1"/>
      <sheetData sheetId="2973" refreshError="1"/>
      <sheetData sheetId="2974" refreshError="1"/>
      <sheetData sheetId="2975" refreshError="1"/>
      <sheetData sheetId="2976" refreshError="1"/>
      <sheetData sheetId="2977" refreshError="1"/>
      <sheetData sheetId="2978"/>
      <sheetData sheetId="2979" refreshError="1"/>
      <sheetData sheetId="2980" refreshError="1"/>
      <sheetData sheetId="2981" refreshError="1"/>
      <sheetData sheetId="2982" refreshError="1"/>
      <sheetData sheetId="2983" refreshError="1"/>
      <sheetData sheetId="2984" refreshError="1"/>
      <sheetData sheetId="2985" refreshError="1"/>
      <sheetData sheetId="2986"/>
      <sheetData sheetId="2987" refreshError="1"/>
      <sheetData sheetId="2988" refreshError="1"/>
      <sheetData sheetId="2989" refreshError="1"/>
      <sheetData sheetId="2990" refreshError="1"/>
      <sheetData sheetId="2991" refreshError="1"/>
      <sheetData sheetId="2992" refreshError="1"/>
      <sheetData sheetId="2993" refreshError="1"/>
      <sheetData sheetId="2994"/>
      <sheetData sheetId="2995" refreshError="1"/>
      <sheetData sheetId="2996" refreshError="1"/>
      <sheetData sheetId="2997" refreshError="1"/>
      <sheetData sheetId="2998" refreshError="1"/>
      <sheetData sheetId="2999" refreshError="1"/>
      <sheetData sheetId="3000" refreshError="1"/>
      <sheetData sheetId="3001" refreshError="1"/>
      <sheetData sheetId="3002"/>
      <sheetData sheetId="3003" refreshError="1"/>
      <sheetData sheetId="3004" refreshError="1"/>
      <sheetData sheetId="3005" refreshError="1"/>
      <sheetData sheetId="3006" refreshError="1"/>
      <sheetData sheetId="3007" refreshError="1"/>
      <sheetData sheetId="3008" refreshError="1"/>
      <sheetData sheetId="3009" refreshError="1"/>
      <sheetData sheetId="3010"/>
      <sheetData sheetId="3011" refreshError="1"/>
      <sheetData sheetId="3012" refreshError="1"/>
      <sheetData sheetId="3013" refreshError="1"/>
      <sheetData sheetId="3014" refreshError="1"/>
      <sheetData sheetId="3015" refreshError="1"/>
      <sheetData sheetId="3016" refreshError="1"/>
      <sheetData sheetId="3017" refreshError="1"/>
      <sheetData sheetId="3018"/>
      <sheetData sheetId="3019" refreshError="1"/>
      <sheetData sheetId="3020" refreshError="1"/>
      <sheetData sheetId="3021" refreshError="1"/>
      <sheetData sheetId="3022" refreshError="1"/>
      <sheetData sheetId="3023" refreshError="1"/>
      <sheetData sheetId="3024" refreshError="1"/>
      <sheetData sheetId="3025" refreshError="1"/>
      <sheetData sheetId="3026"/>
      <sheetData sheetId="3027" refreshError="1"/>
      <sheetData sheetId="3028" refreshError="1"/>
      <sheetData sheetId="3029" refreshError="1"/>
      <sheetData sheetId="3030" refreshError="1"/>
      <sheetData sheetId="3031" refreshError="1"/>
      <sheetData sheetId="3032" refreshError="1"/>
      <sheetData sheetId="3033" refreshError="1"/>
      <sheetData sheetId="3034"/>
      <sheetData sheetId="3035" refreshError="1"/>
      <sheetData sheetId="3036" refreshError="1"/>
      <sheetData sheetId="3037" refreshError="1"/>
      <sheetData sheetId="3038" refreshError="1"/>
      <sheetData sheetId="3039" refreshError="1"/>
      <sheetData sheetId="3040" refreshError="1"/>
      <sheetData sheetId="3041" refreshError="1"/>
      <sheetData sheetId="3042"/>
      <sheetData sheetId="3043" refreshError="1"/>
      <sheetData sheetId="3044" refreshError="1"/>
      <sheetData sheetId="3045" refreshError="1"/>
      <sheetData sheetId="3046" refreshError="1"/>
      <sheetData sheetId="3047" refreshError="1"/>
      <sheetData sheetId="3048" refreshError="1"/>
      <sheetData sheetId="3049" refreshError="1"/>
      <sheetData sheetId="3050"/>
      <sheetData sheetId="3051" refreshError="1"/>
      <sheetData sheetId="3052" refreshError="1"/>
      <sheetData sheetId="3053" refreshError="1"/>
      <sheetData sheetId="3054" refreshError="1"/>
      <sheetData sheetId="3055" refreshError="1"/>
      <sheetData sheetId="3056" refreshError="1"/>
      <sheetData sheetId="3057" refreshError="1"/>
      <sheetData sheetId="3058"/>
      <sheetData sheetId="3059" refreshError="1"/>
      <sheetData sheetId="3060" refreshError="1"/>
      <sheetData sheetId="3061" refreshError="1"/>
      <sheetData sheetId="3062" refreshError="1"/>
      <sheetData sheetId="3063" refreshError="1"/>
      <sheetData sheetId="3064" refreshError="1"/>
      <sheetData sheetId="3065" refreshError="1"/>
      <sheetData sheetId="3066"/>
      <sheetData sheetId="3067" refreshError="1"/>
      <sheetData sheetId="3068" refreshError="1"/>
      <sheetData sheetId="3069" refreshError="1"/>
      <sheetData sheetId="3070" refreshError="1"/>
      <sheetData sheetId="3071" refreshError="1"/>
      <sheetData sheetId="3072" refreshError="1"/>
      <sheetData sheetId="3073" refreshError="1"/>
      <sheetData sheetId="3074"/>
      <sheetData sheetId="3075" refreshError="1"/>
      <sheetData sheetId="3076" refreshError="1"/>
      <sheetData sheetId="3077" refreshError="1"/>
      <sheetData sheetId="3078" refreshError="1"/>
      <sheetData sheetId="3079" refreshError="1"/>
      <sheetData sheetId="3080" refreshError="1"/>
      <sheetData sheetId="3081" refreshError="1"/>
      <sheetData sheetId="3082"/>
      <sheetData sheetId="3083" refreshError="1"/>
      <sheetData sheetId="3084" refreshError="1"/>
      <sheetData sheetId="3085" refreshError="1"/>
      <sheetData sheetId="3086" refreshError="1"/>
      <sheetData sheetId="3087" refreshError="1"/>
      <sheetData sheetId="3088" refreshError="1"/>
      <sheetData sheetId="3089" refreshError="1"/>
      <sheetData sheetId="3090"/>
      <sheetData sheetId="3091" refreshError="1"/>
      <sheetData sheetId="3092" refreshError="1"/>
      <sheetData sheetId="3093" refreshError="1"/>
      <sheetData sheetId="3094" refreshError="1"/>
      <sheetData sheetId="3095" refreshError="1"/>
      <sheetData sheetId="3096" refreshError="1"/>
      <sheetData sheetId="3097" refreshError="1"/>
      <sheetData sheetId="3098"/>
      <sheetData sheetId="3099" refreshError="1"/>
      <sheetData sheetId="3100" refreshError="1"/>
      <sheetData sheetId="3101" refreshError="1"/>
      <sheetData sheetId="3102" refreshError="1"/>
      <sheetData sheetId="3103" refreshError="1"/>
      <sheetData sheetId="3104" refreshError="1"/>
      <sheetData sheetId="3105" refreshError="1"/>
      <sheetData sheetId="3106"/>
      <sheetData sheetId="3107" refreshError="1"/>
      <sheetData sheetId="3108" refreshError="1"/>
      <sheetData sheetId="3109" refreshError="1"/>
      <sheetData sheetId="3110" refreshError="1"/>
      <sheetData sheetId="3111" refreshError="1"/>
      <sheetData sheetId="3112" refreshError="1"/>
      <sheetData sheetId="3113" refreshError="1"/>
      <sheetData sheetId="3114"/>
      <sheetData sheetId="3115" refreshError="1"/>
      <sheetData sheetId="3116" refreshError="1"/>
      <sheetData sheetId="3117" refreshError="1"/>
      <sheetData sheetId="3118" refreshError="1"/>
      <sheetData sheetId="3119" refreshError="1"/>
      <sheetData sheetId="3120" refreshError="1"/>
      <sheetData sheetId="3121" refreshError="1"/>
      <sheetData sheetId="3122" refreshError="1"/>
      <sheetData sheetId="3123"/>
      <sheetData sheetId="3124" refreshError="1"/>
      <sheetData sheetId="3125" refreshError="1"/>
      <sheetData sheetId="3126" refreshError="1"/>
      <sheetData sheetId="3127" refreshError="1"/>
      <sheetData sheetId="3128" refreshError="1"/>
      <sheetData sheetId="3129" refreshError="1"/>
      <sheetData sheetId="3130" refreshError="1"/>
      <sheetData sheetId="3131" refreshError="1"/>
      <sheetData sheetId="3132" refreshError="1"/>
      <sheetData sheetId="3133" refreshError="1"/>
      <sheetData sheetId="3134" refreshError="1"/>
      <sheetData sheetId="3135" refreshError="1"/>
      <sheetData sheetId="3136" refreshError="1"/>
      <sheetData sheetId="3137" refreshError="1"/>
      <sheetData sheetId="3138"/>
      <sheetData sheetId="3139" refreshError="1"/>
      <sheetData sheetId="3140" refreshError="1"/>
      <sheetData sheetId="3141" refreshError="1"/>
      <sheetData sheetId="3142" refreshError="1"/>
      <sheetData sheetId="3143" refreshError="1"/>
      <sheetData sheetId="3144" refreshError="1"/>
      <sheetData sheetId="3145" refreshError="1"/>
      <sheetData sheetId="3146"/>
      <sheetData sheetId="3147" refreshError="1"/>
      <sheetData sheetId="3148" refreshError="1"/>
      <sheetData sheetId="3149" refreshError="1"/>
      <sheetData sheetId="3150" refreshError="1"/>
      <sheetData sheetId="3151" refreshError="1"/>
      <sheetData sheetId="3152" refreshError="1"/>
      <sheetData sheetId="3153" refreshError="1"/>
      <sheetData sheetId="3154"/>
      <sheetData sheetId="3155" refreshError="1"/>
      <sheetData sheetId="3156" refreshError="1"/>
      <sheetData sheetId="3157" refreshError="1"/>
      <sheetData sheetId="3158" refreshError="1"/>
      <sheetData sheetId="3159" refreshError="1"/>
      <sheetData sheetId="3160" refreshError="1"/>
      <sheetData sheetId="3161" refreshError="1"/>
      <sheetData sheetId="3162"/>
      <sheetData sheetId="3163" refreshError="1"/>
      <sheetData sheetId="3164" refreshError="1"/>
      <sheetData sheetId="3165" refreshError="1"/>
      <sheetData sheetId="3166" refreshError="1"/>
      <sheetData sheetId="3167" refreshError="1"/>
      <sheetData sheetId="3168" refreshError="1"/>
      <sheetData sheetId="3169" refreshError="1"/>
      <sheetData sheetId="3170"/>
      <sheetData sheetId="3171" refreshError="1"/>
      <sheetData sheetId="3172" refreshError="1"/>
      <sheetData sheetId="3173" refreshError="1"/>
      <sheetData sheetId="3174" refreshError="1"/>
      <sheetData sheetId="3175" refreshError="1"/>
      <sheetData sheetId="3176" refreshError="1"/>
      <sheetData sheetId="3177" refreshError="1"/>
      <sheetData sheetId="3178"/>
      <sheetData sheetId="3179" refreshError="1"/>
      <sheetData sheetId="3180" refreshError="1"/>
      <sheetData sheetId="3181" refreshError="1"/>
      <sheetData sheetId="3182" refreshError="1"/>
      <sheetData sheetId="3183" refreshError="1"/>
      <sheetData sheetId="3184" refreshError="1"/>
      <sheetData sheetId="3185" refreshError="1"/>
      <sheetData sheetId="3186"/>
      <sheetData sheetId="3187" refreshError="1"/>
      <sheetData sheetId="3188" refreshError="1"/>
      <sheetData sheetId="3189" refreshError="1"/>
      <sheetData sheetId="3190" refreshError="1"/>
      <sheetData sheetId="3191" refreshError="1"/>
      <sheetData sheetId="3192" refreshError="1"/>
      <sheetData sheetId="3193" refreshError="1"/>
      <sheetData sheetId="3194"/>
      <sheetData sheetId="3195" refreshError="1"/>
      <sheetData sheetId="3196" refreshError="1"/>
      <sheetData sheetId="3197" refreshError="1"/>
      <sheetData sheetId="3198" refreshError="1"/>
      <sheetData sheetId="3199" refreshError="1"/>
      <sheetData sheetId="3200" refreshError="1"/>
      <sheetData sheetId="3201" refreshError="1"/>
      <sheetData sheetId="3202"/>
      <sheetData sheetId="3203" refreshError="1"/>
      <sheetData sheetId="3204" refreshError="1"/>
      <sheetData sheetId="3205" refreshError="1"/>
      <sheetData sheetId="3206" refreshError="1"/>
      <sheetData sheetId="3207" refreshError="1"/>
      <sheetData sheetId="3208" refreshError="1"/>
      <sheetData sheetId="3209" refreshError="1"/>
      <sheetData sheetId="3210"/>
      <sheetData sheetId="3211" refreshError="1"/>
      <sheetData sheetId="3212" refreshError="1"/>
      <sheetData sheetId="3213" refreshError="1"/>
      <sheetData sheetId="3214" refreshError="1"/>
      <sheetData sheetId="3215" refreshError="1"/>
      <sheetData sheetId="3216" refreshError="1"/>
      <sheetData sheetId="3217" refreshError="1"/>
      <sheetData sheetId="3218"/>
      <sheetData sheetId="3219" refreshError="1"/>
      <sheetData sheetId="3220" refreshError="1"/>
      <sheetData sheetId="3221" refreshError="1"/>
      <sheetData sheetId="3222" refreshError="1"/>
      <sheetData sheetId="3223" refreshError="1"/>
      <sheetData sheetId="3224" refreshError="1"/>
      <sheetData sheetId="3225" refreshError="1"/>
      <sheetData sheetId="3226"/>
      <sheetData sheetId="3227" refreshError="1"/>
      <sheetData sheetId="3228" refreshError="1"/>
      <sheetData sheetId="3229" refreshError="1"/>
      <sheetData sheetId="3230" refreshError="1"/>
      <sheetData sheetId="3231" refreshError="1"/>
      <sheetData sheetId="3232" refreshError="1"/>
      <sheetData sheetId="3233" refreshError="1"/>
      <sheetData sheetId="3234"/>
      <sheetData sheetId="3235" refreshError="1"/>
      <sheetData sheetId="3236" refreshError="1"/>
      <sheetData sheetId="3237" refreshError="1"/>
      <sheetData sheetId="3238" refreshError="1"/>
      <sheetData sheetId="3239" refreshError="1"/>
      <sheetData sheetId="3240" refreshError="1"/>
      <sheetData sheetId="3241" refreshError="1"/>
      <sheetData sheetId="3242"/>
      <sheetData sheetId="3243" refreshError="1"/>
      <sheetData sheetId="3244" refreshError="1"/>
      <sheetData sheetId="3245" refreshError="1"/>
      <sheetData sheetId="3246" refreshError="1"/>
      <sheetData sheetId="3247" refreshError="1"/>
      <sheetData sheetId="3248" refreshError="1"/>
      <sheetData sheetId="3249" refreshError="1"/>
      <sheetData sheetId="3250"/>
      <sheetData sheetId="3251" refreshError="1"/>
      <sheetData sheetId="3252" refreshError="1"/>
      <sheetData sheetId="3253" refreshError="1"/>
      <sheetData sheetId="3254" refreshError="1"/>
      <sheetData sheetId="3255" refreshError="1"/>
      <sheetData sheetId="3256" refreshError="1"/>
      <sheetData sheetId="3257" refreshError="1"/>
      <sheetData sheetId="3258" refreshError="1"/>
      <sheetData sheetId="3259" refreshError="1"/>
      <sheetData sheetId="3260" refreshError="1"/>
      <sheetData sheetId="3261" refreshError="1"/>
      <sheetData sheetId="3262" refreshError="1"/>
      <sheetData sheetId="3263" refreshError="1"/>
      <sheetData sheetId="3264" refreshError="1"/>
      <sheetData sheetId="3265" refreshError="1"/>
      <sheetData sheetId="3266" refreshError="1"/>
      <sheetData sheetId="3267"/>
      <sheetData sheetId="3268" refreshError="1"/>
      <sheetData sheetId="3269" refreshError="1"/>
      <sheetData sheetId="3270" refreshError="1"/>
      <sheetData sheetId="3271" refreshError="1"/>
      <sheetData sheetId="3272" refreshError="1"/>
      <sheetData sheetId="3273" refreshError="1"/>
      <sheetData sheetId="3274" refreshError="1"/>
      <sheetData sheetId="3275"/>
      <sheetData sheetId="3276" refreshError="1"/>
      <sheetData sheetId="3277" refreshError="1"/>
      <sheetData sheetId="3278" refreshError="1"/>
      <sheetData sheetId="3279" refreshError="1"/>
      <sheetData sheetId="3280" refreshError="1"/>
      <sheetData sheetId="3281" refreshError="1"/>
      <sheetData sheetId="3282" refreshError="1"/>
      <sheetData sheetId="3283"/>
      <sheetData sheetId="3284" refreshError="1"/>
      <sheetData sheetId="3285" refreshError="1"/>
      <sheetData sheetId="3286" refreshError="1"/>
      <sheetData sheetId="3287" refreshError="1"/>
      <sheetData sheetId="3288" refreshError="1"/>
      <sheetData sheetId="3289" refreshError="1"/>
      <sheetData sheetId="3290" refreshError="1"/>
      <sheetData sheetId="3291"/>
      <sheetData sheetId="3292" refreshError="1"/>
      <sheetData sheetId="3293" refreshError="1"/>
      <sheetData sheetId="3294" refreshError="1"/>
      <sheetData sheetId="3295" refreshError="1"/>
      <sheetData sheetId="3296" refreshError="1"/>
      <sheetData sheetId="3297" refreshError="1"/>
      <sheetData sheetId="3298" refreshError="1"/>
      <sheetData sheetId="3299"/>
      <sheetData sheetId="3300" refreshError="1"/>
      <sheetData sheetId="3301" refreshError="1"/>
      <sheetData sheetId="3302" refreshError="1"/>
      <sheetData sheetId="3303" refreshError="1"/>
      <sheetData sheetId="3304" refreshError="1"/>
      <sheetData sheetId="3305" refreshError="1"/>
      <sheetData sheetId="3306" refreshError="1"/>
      <sheetData sheetId="3307" refreshError="1"/>
      <sheetData sheetId="3308" refreshError="1"/>
      <sheetData sheetId="3309" refreshError="1"/>
      <sheetData sheetId="3310" refreshError="1"/>
      <sheetData sheetId="3311" refreshError="1"/>
      <sheetData sheetId="3312" refreshError="1"/>
      <sheetData sheetId="3313" refreshError="1"/>
      <sheetData sheetId="3314" refreshError="1"/>
      <sheetData sheetId="3315"/>
      <sheetData sheetId="3316" refreshError="1"/>
      <sheetData sheetId="3317" refreshError="1"/>
      <sheetData sheetId="3318" refreshError="1"/>
      <sheetData sheetId="3319" refreshError="1"/>
      <sheetData sheetId="3320" refreshError="1"/>
      <sheetData sheetId="3321" refreshError="1"/>
      <sheetData sheetId="3322" refreshError="1"/>
      <sheetData sheetId="3323" refreshError="1"/>
      <sheetData sheetId="3324"/>
      <sheetData sheetId="3325" refreshError="1"/>
      <sheetData sheetId="3326" refreshError="1"/>
      <sheetData sheetId="3327" refreshError="1"/>
      <sheetData sheetId="3328" refreshError="1"/>
      <sheetData sheetId="3329" refreshError="1"/>
      <sheetData sheetId="3330" refreshError="1"/>
      <sheetData sheetId="3331" refreshError="1"/>
      <sheetData sheetId="3332"/>
      <sheetData sheetId="3333" refreshError="1"/>
      <sheetData sheetId="3334" refreshError="1"/>
      <sheetData sheetId="3335" refreshError="1"/>
      <sheetData sheetId="3336" refreshError="1"/>
      <sheetData sheetId="3337" refreshError="1"/>
      <sheetData sheetId="3338" refreshError="1"/>
      <sheetData sheetId="3339" refreshError="1"/>
      <sheetData sheetId="3340"/>
      <sheetData sheetId="3341" refreshError="1"/>
      <sheetData sheetId="3342" refreshError="1"/>
      <sheetData sheetId="3343" refreshError="1"/>
      <sheetData sheetId="3344" refreshError="1"/>
      <sheetData sheetId="3345" refreshError="1"/>
      <sheetData sheetId="3346" refreshError="1"/>
      <sheetData sheetId="3347" refreshError="1"/>
      <sheetData sheetId="3348" refreshError="1"/>
      <sheetData sheetId="3349" refreshError="1"/>
      <sheetData sheetId="3350"/>
      <sheetData sheetId="3351" refreshError="1"/>
      <sheetData sheetId="3352" refreshError="1"/>
      <sheetData sheetId="3353" refreshError="1"/>
      <sheetData sheetId="3354" refreshError="1"/>
      <sheetData sheetId="3355" refreshError="1"/>
      <sheetData sheetId="3356" refreshError="1"/>
      <sheetData sheetId="3357" refreshError="1"/>
      <sheetData sheetId="3358" refreshError="1"/>
      <sheetData sheetId="3359" refreshError="1"/>
      <sheetData sheetId="3360" refreshError="1"/>
      <sheetData sheetId="3361" refreshError="1"/>
      <sheetData sheetId="3362" refreshError="1"/>
      <sheetData sheetId="3363" refreshError="1"/>
      <sheetData sheetId="3364" refreshError="1"/>
      <sheetData sheetId="3365" refreshError="1"/>
      <sheetData sheetId="3366" refreshError="1"/>
      <sheetData sheetId="3367" refreshError="1"/>
      <sheetData sheetId="3368" refreshError="1"/>
      <sheetData sheetId="3369" refreshError="1"/>
      <sheetData sheetId="3370" refreshError="1"/>
      <sheetData sheetId="3371" refreshError="1"/>
      <sheetData sheetId="3372" refreshError="1"/>
      <sheetData sheetId="3373" refreshError="1"/>
      <sheetData sheetId="3374" refreshError="1"/>
      <sheetData sheetId="3375" refreshError="1"/>
      <sheetData sheetId="3376" refreshError="1"/>
      <sheetData sheetId="3377" refreshError="1"/>
      <sheetData sheetId="3378" refreshError="1"/>
      <sheetData sheetId="3379" refreshError="1"/>
      <sheetData sheetId="3380" refreshError="1"/>
      <sheetData sheetId="3381" refreshError="1"/>
      <sheetData sheetId="3382" refreshError="1"/>
      <sheetData sheetId="3383" refreshError="1"/>
      <sheetData sheetId="3384" refreshError="1"/>
      <sheetData sheetId="3385" refreshError="1"/>
      <sheetData sheetId="3386" refreshError="1"/>
      <sheetData sheetId="3387" refreshError="1"/>
      <sheetData sheetId="3388"/>
      <sheetData sheetId="3389" refreshError="1"/>
      <sheetData sheetId="3390" refreshError="1"/>
      <sheetData sheetId="3391" refreshError="1"/>
      <sheetData sheetId="3392" refreshError="1"/>
      <sheetData sheetId="3393" refreshError="1"/>
      <sheetData sheetId="3394" refreshError="1"/>
      <sheetData sheetId="3395" refreshError="1"/>
      <sheetData sheetId="3396" refreshError="1"/>
      <sheetData sheetId="3397" refreshError="1"/>
      <sheetData sheetId="3398" refreshError="1"/>
      <sheetData sheetId="3399" refreshError="1"/>
      <sheetData sheetId="3400" refreshError="1"/>
      <sheetData sheetId="3401" refreshError="1"/>
      <sheetData sheetId="3402" refreshError="1"/>
      <sheetData sheetId="3403" refreshError="1"/>
      <sheetData sheetId="3404" refreshError="1"/>
      <sheetData sheetId="3405" refreshError="1"/>
      <sheetData sheetId="3406" refreshError="1"/>
      <sheetData sheetId="3407"/>
      <sheetData sheetId="3408" refreshError="1"/>
      <sheetData sheetId="3409" refreshError="1"/>
      <sheetData sheetId="3410" refreshError="1"/>
      <sheetData sheetId="3411" refreshError="1"/>
      <sheetData sheetId="3412" refreshError="1"/>
      <sheetData sheetId="3413" refreshError="1"/>
      <sheetData sheetId="3414" refreshError="1"/>
      <sheetData sheetId="3415" refreshError="1"/>
      <sheetData sheetId="3416" refreshError="1"/>
      <sheetData sheetId="3417" refreshError="1"/>
      <sheetData sheetId="3418" refreshError="1"/>
      <sheetData sheetId="3419" refreshError="1"/>
      <sheetData sheetId="3420" refreshError="1"/>
      <sheetData sheetId="3421" refreshError="1"/>
      <sheetData sheetId="3422" refreshError="1"/>
      <sheetData sheetId="3423" refreshError="1"/>
      <sheetData sheetId="3424" refreshError="1"/>
      <sheetData sheetId="3425" refreshError="1"/>
      <sheetData sheetId="3426" refreshError="1"/>
      <sheetData sheetId="3427" refreshError="1"/>
      <sheetData sheetId="3428" refreshError="1"/>
      <sheetData sheetId="3429" refreshError="1"/>
      <sheetData sheetId="3430" refreshError="1"/>
      <sheetData sheetId="3431" refreshError="1"/>
      <sheetData sheetId="3432" refreshError="1"/>
      <sheetData sheetId="3433" refreshError="1"/>
      <sheetData sheetId="3434" refreshError="1"/>
      <sheetData sheetId="3435" refreshError="1"/>
      <sheetData sheetId="3436" refreshError="1"/>
      <sheetData sheetId="3437" refreshError="1"/>
      <sheetData sheetId="3438" refreshError="1"/>
      <sheetData sheetId="3439" refreshError="1"/>
      <sheetData sheetId="3440" refreshError="1"/>
      <sheetData sheetId="3441" refreshError="1"/>
      <sheetData sheetId="3442" refreshError="1"/>
      <sheetData sheetId="3443" refreshError="1"/>
      <sheetData sheetId="3444" refreshError="1"/>
      <sheetData sheetId="3445" refreshError="1"/>
      <sheetData sheetId="3446" refreshError="1"/>
      <sheetData sheetId="3447" refreshError="1"/>
      <sheetData sheetId="3448" refreshError="1"/>
      <sheetData sheetId="3449" refreshError="1"/>
      <sheetData sheetId="3450" refreshError="1"/>
      <sheetData sheetId="3451" refreshError="1"/>
      <sheetData sheetId="3452" refreshError="1"/>
      <sheetData sheetId="3453" refreshError="1"/>
      <sheetData sheetId="3454" refreshError="1"/>
      <sheetData sheetId="3455" refreshError="1"/>
      <sheetData sheetId="3456" refreshError="1"/>
      <sheetData sheetId="3457" refreshError="1"/>
      <sheetData sheetId="3458" refreshError="1"/>
      <sheetData sheetId="3459" refreshError="1"/>
      <sheetData sheetId="3460" refreshError="1"/>
      <sheetData sheetId="3461" refreshError="1"/>
      <sheetData sheetId="3462" refreshError="1"/>
      <sheetData sheetId="3463" refreshError="1"/>
      <sheetData sheetId="3464" refreshError="1"/>
      <sheetData sheetId="3465" refreshError="1"/>
      <sheetData sheetId="3466" refreshError="1"/>
      <sheetData sheetId="3467" refreshError="1"/>
      <sheetData sheetId="3468" refreshError="1"/>
      <sheetData sheetId="3469" refreshError="1"/>
      <sheetData sheetId="3470" refreshError="1"/>
      <sheetData sheetId="3471" refreshError="1"/>
      <sheetData sheetId="3472" refreshError="1"/>
      <sheetData sheetId="3473" refreshError="1"/>
      <sheetData sheetId="3474" refreshError="1"/>
      <sheetData sheetId="3475" refreshError="1"/>
      <sheetData sheetId="3476" refreshError="1"/>
      <sheetData sheetId="3477" refreshError="1"/>
      <sheetData sheetId="3478" refreshError="1"/>
      <sheetData sheetId="3479" refreshError="1"/>
      <sheetData sheetId="3480" refreshError="1"/>
      <sheetData sheetId="3481" refreshError="1"/>
      <sheetData sheetId="3482" refreshError="1"/>
      <sheetData sheetId="3483" refreshError="1"/>
      <sheetData sheetId="3484" refreshError="1"/>
      <sheetData sheetId="3485" refreshError="1"/>
      <sheetData sheetId="3486" refreshError="1"/>
      <sheetData sheetId="3487" refreshError="1"/>
      <sheetData sheetId="3488" refreshError="1"/>
      <sheetData sheetId="3489" refreshError="1"/>
      <sheetData sheetId="3490" refreshError="1"/>
      <sheetData sheetId="3491" refreshError="1"/>
      <sheetData sheetId="3492" refreshError="1"/>
      <sheetData sheetId="3493" refreshError="1"/>
      <sheetData sheetId="3494" refreshError="1"/>
      <sheetData sheetId="3495" refreshError="1"/>
      <sheetData sheetId="3496" refreshError="1"/>
      <sheetData sheetId="3497" refreshError="1"/>
      <sheetData sheetId="3498" refreshError="1"/>
      <sheetData sheetId="3499" refreshError="1"/>
      <sheetData sheetId="3500" refreshError="1"/>
      <sheetData sheetId="3501" refreshError="1"/>
      <sheetData sheetId="3502" refreshError="1"/>
      <sheetData sheetId="3503" refreshError="1"/>
      <sheetData sheetId="3504" refreshError="1"/>
      <sheetData sheetId="3505" refreshError="1"/>
      <sheetData sheetId="3506" refreshError="1"/>
      <sheetData sheetId="3507" refreshError="1"/>
      <sheetData sheetId="3508" refreshError="1"/>
      <sheetData sheetId="3509" refreshError="1"/>
      <sheetData sheetId="3510" refreshError="1"/>
      <sheetData sheetId="3511" refreshError="1"/>
      <sheetData sheetId="3512" refreshError="1"/>
      <sheetData sheetId="3513" refreshError="1"/>
      <sheetData sheetId="3514" refreshError="1"/>
      <sheetData sheetId="3515" refreshError="1"/>
      <sheetData sheetId="3516" refreshError="1"/>
      <sheetData sheetId="3517" refreshError="1"/>
      <sheetData sheetId="3518" refreshError="1"/>
      <sheetData sheetId="3519" refreshError="1"/>
      <sheetData sheetId="3520" refreshError="1"/>
      <sheetData sheetId="3521" refreshError="1"/>
      <sheetData sheetId="3522" refreshError="1"/>
      <sheetData sheetId="3523" refreshError="1"/>
      <sheetData sheetId="3524" refreshError="1"/>
      <sheetData sheetId="3525" refreshError="1"/>
      <sheetData sheetId="3526" refreshError="1"/>
      <sheetData sheetId="3527" refreshError="1"/>
      <sheetData sheetId="3528" refreshError="1"/>
      <sheetData sheetId="3529" refreshError="1"/>
      <sheetData sheetId="3530" refreshError="1"/>
      <sheetData sheetId="3531" refreshError="1"/>
      <sheetData sheetId="3532" refreshError="1"/>
      <sheetData sheetId="3533" refreshError="1"/>
      <sheetData sheetId="3534" refreshError="1"/>
      <sheetData sheetId="3535"/>
      <sheetData sheetId="3536" refreshError="1"/>
      <sheetData sheetId="3537" refreshError="1"/>
      <sheetData sheetId="3538" refreshError="1"/>
      <sheetData sheetId="3539" refreshError="1"/>
      <sheetData sheetId="3540" refreshError="1"/>
      <sheetData sheetId="3541" refreshError="1"/>
      <sheetData sheetId="3542" refreshError="1"/>
      <sheetData sheetId="3543" refreshError="1"/>
      <sheetData sheetId="3544"/>
      <sheetData sheetId="3545" refreshError="1"/>
      <sheetData sheetId="3546" refreshError="1"/>
      <sheetData sheetId="3547" refreshError="1"/>
      <sheetData sheetId="3548" refreshError="1"/>
      <sheetData sheetId="3549" refreshError="1"/>
      <sheetData sheetId="3550" refreshError="1"/>
      <sheetData sheetId="3551" refreshError="1"/>
      <sheetData sheetId="3552" refreshError="1"/>
      <sheetData sheetId="3553"/>
      <sheetData sheetId="3554" refreshError="1"/>
      <sheetData sheetId="3555" refreshError="1"/>
      <sheetData sheetId="3556" refreshError="1"/>
      <sheetData sheetId="3557" refreshError="1"/>
      <sheetData sheetId="3558" refreshError="1"/>
      <sheetData sheetId="3559" refreshError="1"/>
      <sheetData sheetId="3560" refreshError="1"/>
      <sheetData sheetId="3561"/>
      <sheetData sheetId="3562" refreshError="1"/>
      <sheetData sheetId="3563" refreshError="1"/>
      <sheetData sheetId="3564" refreshError="1"/>
      <sheetData sheetId="3565" refreshError="1"/>
      <sheetData sheetId="3566" refreshError="1"/>
      <sheetData sheetId="3567" refreshError="1"/>
      <sheetData sheetId="3568" refreshError="1"/>
      <sheetData sheetId="3569" refreshError="1"/>
      <sheetData sheetId="3570" refreshError="1"/>
      <sheetData sheetId="3571" refreshError="1"/>
      <sheetData sheetId="3572"/>
      <sheetData sheetId="3573" refreshError="1"/>
      <sheetData sheetId="3574" refreshError="1"/>
      <sheetData sheetId="3575" refreshError="1"/>
      <sheetData sheetId="3576" refreshError="1"/>
      <sheetData sheetId="3577" refreshError="1"/>
      <sheetData sheetId="3578" refreshError="1"/>
      <sheetData sheetId="3579" refreshError="1"/>
      <sheetData sheetId="3580" refreshError="1"/>
      <sheetData sheetId="3581" refreshError="1"/>
      <sheetData sheetId="3582"/>
      <sheetData sheetId="3583" refreshError="1"/>
      <sheetData sheetId="3584" refreshError="1"/>
      <sheetData sheetId="3585" refreshError="1"/>
      <sheetData sheetId="3586" refreshError="1"/>
      <sheetData sheetId="3587" refreshError="1"/>
      <sheetData sheetId="3588" refreshError="1"/>
      <sheetData sheetId="3589" refreshError="1"/>
      <sheetData sheetId="3590" refreshError="1"/>
      <sheetData sheetId="3591" refreshError="1"/>
      <sheetData sheetId="3592"/>
      <sheetData sheetId="3593" refreshError="1"/>
      <sheetData sheetId="3594" refreshError="1"/>
      <sheetData sheetId="3595" refreshError="1"/>
      <sheetData sheetId="3596" refreshError="1"/>
      <sheetData sheetId="3597" refreshError="1"/>
      <sheetData sheetId="3598" refreshError="1"/>
      <sheetData sheetId="3599" refreshError="1"/>
      <sheetData sheetId="3600"/>
      <sheetData sheetId="3601" refreshError="1"/>
      <sheetData sheetId="3602" refreshError="1"/>
      <sheetData sheetId="3603" refreshError="1"/>
      <sheetData sheetId="3604" refreshError="1"/>
      <sheetData sheetId="3605" refreshError="1"/>
      <sheetData sheetId="3606" refreshError="1"/>
      <sheetData sheetId="3607" refreshError="1"/>
      <sheetData sheetId="3608" refreshError="1"/>
      <sheetData sheetId="3609" refreshError="1"/>
      <sheetData sheetId="3610"/>
      <sheetData sheetId="3611" refreshError="1"/>
      <sheetData sheetId="3612" refreshError="1"/>
      <sheetData sheetId="3613" refreshError="1"/>
      <sheetData sheetId="3614" refreshError="1"/>
      <sheetData sheetId="3615" refreshError="1"/>
      <sheetData sheetId="3616" refreshError="1"/>
      <sheetData sheetId="3617" refreshError="1"/>
      <sheetData sheetId="3618" refreshError="1"/>
      <sheetData sheetId="3619" refreshError="1"/>
      <sheetData sheetId="3620" refreshError="1"/>
      <sheetData sheetId="3621" refreshError="1"/>
      <sheetData sheetId="3622" refreshError="1"/>
      <sheetData sheetId="3623" refreshError="1"/>
      <sheetData sheetId="3624"/>
      <sheetData sheetId="3625" refreshError="1"/>
      <sheetData sheetId="3626" refreshError="1"/>
      <sheetData sheetId="3627" refreshError="1"/>
      <sheetData sheetId="3628" refreshError="1"/>
      <sheetData sheetId="3629" refreshError="1"/>
      <sheetData sheetId="3630" refreshError="1"/>
      <sheetData sheetId="3631" refreshError="1"/>
      <sheetData sheetId="3632" refreshError="1"/>
      <sheetData sheetId="3633" refreshError="1"/>
      <sheetData sheetId="3634" refreshError="1"/>
      <sheetData sheetId="3635" refreshError="1"/>
      <sheetData sheetId="3636" refreshError="1"/>
      <sheetData sheetId="3637" refreshError="1"/>
      <sheetData sheetId="3638" refreshError="1"/>
      <sheetData sheetId="3639"/>
      <sheetData sheetId="3640" refreshError="1"/>
      <sheetData sheetId="3641" refreshError="1"/>
      <sheetData sheetId="3642" refreshError="1"/>
      <sheetData sheetId="3643" refreshError="1"/>
      <sheetData sheetId="3644" refreshError="1"/>
      <sheetData sheetId="3645" refreshError="1"/>
      <sheetData sheetId="3646" refreshError="1"/>
      <sheetData sheetId="3647" refreshError="1"/>
      <sheetData sheetId="3648" refreshError="1"/>
      <sheetData sheetId="3649"/>
      <sheetData sheetId="3650" refreshError="1"/>
      <sheetData sheetId="3651" refreshError="1"/>
      <sheetData sheetId="3652" refreshError="1"/>
      <sheetData sheetId="3653" refreshError="1"/>
      <sheetData sheetId="3654" refreshError="1"/>
      <sheetData sheetId="3655" refreshError="1"/>
      <sheetData sheetId="3656" refreshError="1"/>
      <sheetData sheetId="3657" refreshError="1"/>
      <sheetData sheetId="3658" refreshError="1"/>
      <sheetData sheetId="3659" refreshError="1"/>
      <sheetData sheetId="3660" refreshError="1"/>
      <sheetData sheetId="3661" refreshError="1"/>
      <sheetData sheetId="3662" refreshError="1"/>
      <sheetData sheetId="3663" refreshError="1"/>
      <sheetData sheetId="3664" refreshError="1"/>
      <sheetData sheetId="3665" refreshError="1"/>
      <sheetData sheetId="3666" refreshError="1"/>
      <sheetData sheetId="3667" refreshError="1"/>
      <sheetData sheetId="3668" refreshError="1"/>
      <sheetData sheetId="3669" refreshError="1"/>
      <sheetData sheetId="3670" refreshError="1"/>
      <sheetData sheetId="3671" refreshError="1"/>
      <sheetData sheetId="3672" refreshError="1"/>
      <sheetData sheetId="3673" refreshError="1"/>
      <sheetData sheetId="3674" refreshError="1"/>
      <sheetData sheetId="3675" refreshError="1"/>
      <sheetData sheetId="3676" refreshError="1"/>
      <sheetData sheetId="3677" refreshError="1"/>
      <sheetData sheetId="3678" refreshError="1"/>
      <sheetData sheetId="3679" refreshError="1"/>
      <sheetData sheetId="3680" refreshError="1"/>
      <sheetData sheetId="3681"/>
      <sheetData sheetId="3682" refreshError="1"/>
      <sheetData sheetId="3683" refreshError="1"/>
      <sheetData sheetId="3684"/>
      <sheetData sheetId="3685" refreshError="1"/>
      <sheetData sheetId="3686" refreshError="1"/>
      <sheetData sheetId="3687" refreshError="1"/>
      <sheetData sheetId="3688" refreshError="1"/>
      <sheetData sheetId="3689" refreshError="1"/>
      <sheetData sheetId="3690" refreshError="1"/>
      <sheetData sheetId="3691" refreshError="1"/>
      <sheetData sheetId="3692" refreshError="1"/>
      <sheetData sheetId="3693" refreshError="1"/>
      <sheetData sheetId="3694" refreshError="1"/>
      <sheetData sheetId="3695"/>
      <sheetData sheetId="3696" refreshError="1"/>
      <sheetData sheetId="3697" refreshError="1"/>
      <sheetData sheetId="3698" refreshError="1"/>
      <sheetData sheetId="3699" refreshError="1"/>
      <sheetData sheetId="3700"/>
      <sheetData sheetId="3701" refreshError="1"/>
      <sheetData sheetId="3702"/>
      <sheetData sheetId="3703" refreshError="1"/>
      <sheetData sheetId="3704" refreshError="1"/>
      <sheetData sheetId="3705" refreshError="1"/>
      <sheetData sheetId="3706" refreshError="1"/>
      <sheetData sheetId="3707" refreshError="1"/>
      <sheetData sheetId="3708" refreshError="1"/>
      <sheetData sheetId="3709" refreshError="1"/>
      <sheetData sheetId="3710" refreshError="1"/>
      <sheetData sheetId="3711" refreshError="1"/>
      <sheetData sheetId="3712" refreshError="1"/>
      <sheetData sheetId="3713" refreshError="1"/>
      <sheetData sheetId="3714"/>
      <sheetData sheetId="3715"/>
      <sheetData sheetId="3716" refreshError="1"/>
      <sheetData sheetId="3717" refreshError="1"/>
      <sheetData sheetId="3718"/>
      <sheetData sheetId="3719" refreshError="1"/>
      <sheetData sheetId="3720"/>
      <sheetData sheetId="3721" refreshError="1"/>
      <sheetData sheetId="3722" refreshError="1"/>
      <sheetData sheetId="3723" refreshError="1"/>
      <sheetData sheetId="3724" refreshError="1"/>
      <sheetData sheetId="3725" refreshError="1"/>
      <sheetData sheetId="3726" refreshError="1"/>
      <sheetData sheetId="3727" refreshError="1"/>
      <sheetData sheetId="3728" refreshError="1"/>
      <sheetData sheetId="3729" refreshError="1"/>
      <sheetData sheetId="3730" refreshError="1"/>
      <sheetData sheetId="3731" refreshError="1"/>
      <sheetData sheetId="3732"/>
      <sheetData sheetId="3733"/>
      <sheetData sheetId="3734" refreshError="1"/>
      <sheetData sheetId="3735" refreshError="1"/>
      <sheetData sheetId="3736" refreshError="1"/>
      <sheetData sheetId="3737" refreshError="1"/>
      <sheetData sheetId="3738" refreshError="1"/>
      <sheetData sheetId="3739" refreshError="1"/>
      <sheetData sheetId="3740" refreshError="1"/>
      <sheetData sheetId="3741" refreshError="1"/>
      <sheetData sheetId="3742" refreshError="1"/>
      <sheetData sheetId="3743" refreshError="1"/>
      <sheetData sheetId="3744" refreshError="1"/>
      <sheetData sheetId="3745" refreshError="1"/>
      <sheetData sheetId="3746"/>
      <sheetData sheetId="3747" refreshError="1"/>
      <sheetData sheetId="3748" refreshError="1"/>
      <sheetData sheetId="3749" refreshError="1"/>
      <sheetData sheetId="3750" refreshError="1"/>
      <sheetData sheetId="3751" refreshError="1"/>
      <sheetData sheetId="3752" refreshError="1"/>
      <sheetData sheetId="3753" refreshError="1"/>
      <sheetData sheetId="3754" refreshError="1"/>
      <sheetData sheetId="3755" refreshError="1"/>
      <sheetData sheetId="3756" refreshError="1"/>
      <sheetData sheetId="3757" refreshError="1"/>
      <sheetData sheetId="3758" refreshError="1"/>
      <sheetData sheetId="3759" refreshError="1"/>
      <sheetData sheetId="3760" refreshError="1"/>
      <sheetData sheetId="3761" refreshError="1"/>
      <sheetData sheetId="3762" refreshError="1"/>
      <sheetData sheetId="3763" refreshError="1"/>
      <sheetData sheetId="3764" refreshError="1"/>
      <sheetData sheetId="3765" refreshError="1"/>
      <sheetData sheetId="3766"/>
      <sheetData sheetId="3767" refreshError="1"/>
      <sheetData sheetId="3768"/>
      <sheetData sheetId="3769" refreshError="1"/>
      <sheetData sheetId="3770" refreshError="1"/>
      <sheetData sheetId="3771" refreshError="1"/>
      <sheetData sheetId="3772" refreshError="1"/>
      <sheetData sheetId="3773" refreshError="1"/>
      <sheetData sheetId="3774" refreshError="1"/>
      <sheetData sheetId="3775" refreshError="1"/>
      <sheetData sheetId="3776" refreshError="1"/>
      <sheetData sheetId="3777" refreshError="1"/>
      <sheetData sheetId="3778" refreshError="1"/>
      <sheetData sheetId="3779" refreshError="1"/>
      <sheetData sheetId="3780"/>
      <sheetData sheetId="3781"/>
      <sheetData sheetId="3782" refreshError="1"/>
      <sheetData sheetId="3783" refreshError="1"/>
      <sheetData sheetId="3784" refreshError="1"/>
      <sheetData sheetId="3785" refreshError="1"/>
      <sheetData sheetId="3786"/>
      <sheetData sheetId="3787" refreshError="1"/>
      <sheetData sheetId="3788" refreshError="1"/>
      <sheetData sheetId="3789" refreshError="1"/>
      <sheetData sheetId="3790" refreshError="1"/>
      <sheetData sheetId="3791" refreshError="1"/>
      <sheetData sheetId="3792" refreshError="1"/>
      <sheetData sheetId="3793" refreshError="1"/>
      <sheetData sheetId="3794" refreshError="1"/>
      <sheetData sheetId="3795" refreshError="1"/>
      <sheetData sheetId="3796" refreshError="1"/>
      <sheetData sheetId="3797"/>
      <sheetData sheetId="3798" refreshError="1"/>
      <sheetData sheetId="3799" refreshError="1"/>
      <sheetData sheetId="3800" refreshError="1"/>
      <sheetData sheetId="3801" refreshError="1"/>
      <sheetData sheetId="3802"/>
      <sheetData sheetId="3803" refreshError="1"/>
      <sheetData sheetId="3804" refreshError="1"/>
      <sheetData sheetId="3805" refreshError="1"/>
      <sheetData sheetId="3806" refreshError="1"/>
      <sheetData sheetId="3807" refreshError="1"/>
      <sheetData sheetId="3808" refreshError="1"/>
      <sheetData sheetId="3809" refreshError="1"/>
      <sheetData sheetId="3810" refreshError="1"/>
      <sheetData sheetId="3811" refreshError="1"/>
      <sheetData sheetId="3812" refreshError="1"/>
      <sheetData sheetId="3813" refreshError="1"/>
      <sheetData sheetId="3814" refreshError="1"/>
      <sheetData sheetId="3815" refreshError="1"/>
      <sheetData sheetId="3816" refreshError="1"/>
      <sheetData sheetId="3817" refreshError="1"/>
      <sheetData sheetId="3818" refreshError="1"/>
      <sheetData sheetId="3819" refreshError="1"/>
      <sheetData sheetId="3820" refreshError="1"/>
      <sheetData sheetId="3821" refreshError="1"/>
      <sheetData sheetId="3822" refreshError="1"/>
      <sheetData sheetId="3823" refreshError="1"/>
      <sheetData sheetId="3824" refreshError="1"/>
      <sheetData sheetId="3825" refreshError="1"/>
      <sheetData sheetId="3826" refreshError="1"/>
      <sheetData sheetId="3827" refreshError="1"/>
      <sheetData sheetId="3828" refreshError="1"/>
      <sheetData sheetId="3829"/>
      <sheetData sheetId="3830" refreshError="1"/>
      <sheetData sheetId="3831" refreshError="1"/>
      <sheetData sheetId="3832" refreshError="1"/>
      <sheetData sheetId="3833" refreshError="1"/>
      <sheetData sheetId="3834" refreshError="1"/>
      <sheetData sheetId="3835"/>
      <sheetData sheetId="3836" refreshError="1"/>
      <sheetData sheetId="3837" refreshError="1"/>
      <sheetData sheetId="3838" refreshError="1"/>
      <sheetData sheetId="3839" refreshError="1"/>
      <sheetData sheetId="3840" refreshError="1"/>
      <sheetData sheetId="3841" refreshError="1"/>
      <sheetData sheetId="3842" refreshError="1"/>
      <sheetData sheetId="3843" refreshError="1"/>
      <sheetData sheetId="3844" refreshError="1"/>
      <sheetData sheetId="3845" refreshError="1"/>
      <sheetData sheetId="3846"/>
      <sheetData sheetId="3847" refreshError="1"/>
      <sheetData sheetId="3848" refreshError="1"/>
      <sheetData sheetId="3849" refreshError="1"/>
      <sheetData sheetId="3850" refreshError="1"/>
      <sheetData sheetId="3851" refreshError="1"/>
      <sheetData sheetId="3852"/>
      <sheetData sheetId="3853" refreshError="1"/>
      <sheetData sheetId="3854" refreshError="1"/>
      <sheetData sheetId="3855" refreshError="1"/>
      <sheetData sheetId="3856" refreshError="1"/>
      <sheetData sheetId="3857" refreshError="1"/>
      <sheetData sheetId="3858" refreshError="1"/>
      <sheetData sheetId="3859" refreshError="1"/>
      <sheetData sheetId="3860" refreshError="1"/>
      <sheetData sheetId="3861" refreshError="1"/>
      <sheetData sheetId="3862"/>
      <sheetData sheetId="3863" refreshError="1"/>
      <sheetData sheetId="3864" refreshError="1"/>
      <sheetData sheetId="3865" refreshError="1"/>
      <sheetData sheetId="3866" refreshError="1"/>
      <sheetData sheetId="3867" refreshError="1"/>
      <sheetData sheetId="3868"/>
      <sheetData sheetId="3869" refreshError="1"/>
      <sheetData sheetId="3870" refreshError="1"/>
      <sheetData sheetId="3871" refreshError="1"/>
      <sheetData sheetId="3872" refreshError="1"/>
      <sheetData sheetId="3873"/>
      <sheetData sheetId="3874" refreshError="1"/>
      <sheetData sheetId="3875" refreshError="1"/>
      <sheetData sheetId="3876" refreshError="1"/>
      <sheetData sheetId="3877" refreshError="1"/>
      <sheetData sheetId="3878" refreshError="1"/>
      <sheetData sheetId="3879"/>
      <sheetData sheetId="3880" refreshError="1"/>
      <sheetData sheetId="3881" refreshError="1"/>
      <sheetData sheetId="3882"/>
      <sheetData sheetId="3883" refreshError="1"/>
      <sheetData sheetId="3884" refreshError="1"/>
      <sheetData sheetId="3885" refreshError="1"/>
      <sheetData sheetId="3886" refreshError="1"/>
      <sheetData sheetId="3887" refreshError="1"/>
      <sheetData sheetId="3888" refreshError="1"/>
      <sheetData sheetId="3889" refreshError="1"/>
      <sheetData sheetId="3890" refreshError="1"/>
      <sheetData sheetId="3891" refreshError="1"/>
      <sheetData sheetId="3892"/>
      <sheetData sheetId="3893" refreshError="1"/>
      <sheetData sheetId="3894" refreshError="1"/>
      <sheetData sheetId="3895" refreshError="1"/>
      <sheetData sheetId="3896" refreshError="1"/>
      <sheetData sheetId="3897"/>
      <sheetData sheetId="3898" refreshError="1"/>
      <sheetData sheetId="3899" refreshError="1"/>
      <sheetData sheetId="3900" refreshError="1"/>
      <sheetData sheetId="3901" refreshError="1"/>
      <sheetData sheetId="3902" refreshError="1"/>
      <sheetData sheetId="3903" refreshError="1"/>
      <sheetData sheetId="3904" refreshError="1"/>
      <sheetData sheetId="3905" refreshError="1"/>
      <sheetData sheetId="3906" refreshError="1"/>
      <sheetData sheetId="3907" refreshError="1"/>
      <sheetData sheetId="3908" refreshError="1"/>
      <sheetData sheetId="3909" refreshError="1"/>
      <sheetData sheetId="3910"/>
      <sheetData sheetId="3911" refreshError="1"/>
      <sheetData sheetId="3912" refreshError="1"/>
      <sheetData sheetId="3913" refreshError="1"/>
      <sheetData sheetId="3914" refreshError="1"/>
      <sheetData sheetId="3915" refreshError="1"/>
      <sheetData sheetId="3916" refreshError="1"/>
      <sheetData sheetId="3917" refreshError="1"/>
      <sheetData sheetId="3918" refreshError="1"/>
      <sheetData sheetId="3919" refreshError="1"/>
      <sheetData sheetId="3920" refreshError="1"/>
      <sheetData sheetId="3921" refreshError="1"/>
      <sheetData sheetId="3922" refreshError="1"/>
      <sheetData sheetId="3923" refreshError="1"/>
      <sheetData sheetId="3924" refreshError="1"/>
      <sheetData sheetId="3925" refreshError="1"/>
      <sheetData sheetId="3926" refreshError="1"/>
      <sheetData sheetId="3927" refreshError="1"/>
      <sheetData sheetId="3928" refreshError="1"/>
      <sheetData sheetId="3929" refreshError="1"/>
      <sheetData sheetId="3930" refreshError="1"/>
      <sheetData sheetId="3931" refreshError="1"/>
      <sheetData sheetId="3932" refreshError="1"/>
      <sheetData sheetId="3933" refreshError="1"/>
      <sheetData sheetId="3934" refreshError="1"/>
      <sheetData sheetId="3935" refreshError="1"/>
      <sheetData sheetId="3936" refreshError="1"/>
      <sheetData sheetId="3937" refreshError="1"/>
      <sheetData sheetId="3938" refreshError="1"/>
      <sheetData sheetId="3939" refreshError="1"/>
      <sheetData sheetId="3940" refreshError="1"/>
      <sheetData sheetId="3941" refreshError="1"/>
      <sheetData sheetId="3942" refreshError="1"/>
      <sheetData sheetId="3943" refreshError="1"/>
      <sheetData sheetId="3944" refreshError="1"/>
      <sheetData sheetId="3945" refreshError="1"/>
      <sheetData sheetId="3946" refreshError="1"/>
      <sheetData sheetId="3947" refreshError="1"/>
      <sheetData sheetId="3948" refreshError="1"/>
      <sheetData sheetId="3949" refreshError="1"/>
      <sheetData sheetId="3950" refreshError="1"/>
      <sheetData sheetId="3951" refreshError="1"/>
      <sheetData sheetId="3952" refreshError="1"/>
      <sheetData sheetId="3953" refreshError="1"/>
      <sheetData sheetId="3954" refreshError="1"/>
      <sheetData sheetId="3955" refreshError="1"/>
      <sheetData sheetId="3956" refreshError="1"/>
      <sheetData sheetId="3957" refreshError="1"/>
      <sheetData sheetId="3958" refreshError="1"/>
      <sheetData sheetId="3959" refreshError="1"/>
      <sheetData sheetId="3960" refreshError="1"/>
      <sheetData sheetId="3961" refreshError="1"/>
      <sheetData sheetId="3962" refreshError="1"/>
      <sheetData sheetId="3963" refreshError="1"/>
      <sheetData sheetId="3964" refreshError="1"/>
      <sheetData sheetId="3965" refreshError="1"/>
      <sheetData sheetId="3966" refreshError="1"/>
      <sheetData sheetId="3967" refreshError="1"/>
      <sheetData sheetId="3968" refreshError="1"/>
      <sheetData sheetId="3969" refreshError="1"/>
      <sheetData sheetId="3970" refreshError="1"/>
      <sheetData sheetId="3971" refreshError="1"/>
      <sheetData sheetId="3972" refreshError="1"/>
      <sheetData sheetId="3973" refreshError="1"/>
      <sheetData sheetId="3974" refreshError="1"/>
      <sheetData sheetId="3975" refreshError="1"/>
      <sheetData sheetId="3976" refreshError="1"/>
      <sheetData sheetId="3977" refreshError="1"/>
      <sheetData sheetId="3978" refreshError="1"/>
      <sheetData sheetId="3979" refreshError="1"/>
      <sheetData sheetId="3980" refreshError="1"/>
      <sheetData sheetId="3981" refreshError="1"/>
      <sheetData sheetId="3982" refreshError="1"/>
      <sheetData sheetId="3983" refreshError="1"/>
      <sheetData sheetId="3984" refreshError="1"/>
      <sheetData sheetId="3985" refreshError="1"/>
      <sheetData sheetId="3986" refreshError="1"/>
      <sheetData sheetId="3987" refreshError="1"/>
      <sheetData sheetId="3988" refreshError="1"/>
      <sheetData sheetId="3989" refreshError="1"/>
      <sheetData sheetId="3990" refreshError="1"/>
      <sheetData sheetId="3991" refreshError="1"/>
      <sheetData sheetId="3992" refreshError="1"/>
      <sheetData sheetId="3993" refreshError="1"/>
      <sheetData sheetId="3994" refreshError="1"/>
      <sheetData sheetId="3995" refreshError="1"/>
      <sheetData sheetId="3996" refreshError="1"/>
      <sheetData sheetId="3997" refreshError="1"/>
      <sheetData sheetId="3998" refreshError="1"/>
      <sheetData sheetId="3999" refreshError="1"/>
      <sheetData sheetId="4000"/>
      <sheetData sheetId="4001" refreshError="1"/>
      <sheetData sheetId="4002"/>
      <sheetData sheetId="4003" refreshError="1"/>
      <sheetData sheetId="4004" refreshError="1"/>
      <sheetData sheetId="4005" refreshError="1"/>
      <sheetData sheetId="4006" refreshError="1"/>
      <sheetData sheetId="4007" refreshError="1"/>
      <sheetData sheetId="4008" refreshError="1"/>
      <sheetData sheetId="4009" refreshError="1"/>
      <sheetData sheetId="4010" refreshError="1"/>
      <sheetData sheetId="4011"/>
      <sheetData sheetId="4012" refreshError="1"/>
      <sheetData sheetId="4013" refreshError="1"/>
      <sheetData sheetId="4014" refreshError="1"/>
      <sheetData sheetId="4015"/>
      <sheetData sheetId="4016" refreshError="1"/>
      <sheetData sheetId="4017" refreshError="1"/>
      <sheetData sheetId="4018" refreshError="1"/>
      <sheetData sheetId="4019" refreshError="1"/>
      <sheetData sheetId="4020"/>
      <sheetData sheetId="4021" refreshError="1"/>
      <sheetData sheetId="4022" refreshError="1"/>
      <sheetData sheetId="4023" refreshError="1"/>
      <sheetData sheetId="4024" refreshError="1"/>
      <sheetData sheetId="4025" refreshError="1"/>
      <sheetData sheetId="4026" refreshError="1"/>
      <sheetData sheetId="4027" refreshError="1"/>
      <sheetData sheetId="4028" refreshError="1"/>
      <sheetData sheetId="4029"/>
      <sheetData sheetId="4030" refreshError="1"/>
      <sheetData sheetId="4031" refreshError="1"/>
      <sheetData sheetId="4032" refreshError="1"/>
      <sheetData sheetId="4033"/>
      <sheetData sheetId="4034" refreshError="1"/>
      <sheetData sheetId="4035" refreshError="1"/>
      <sheetData sheetId="4036" refreshError="1"/>
      <sheetData sheetId="4037" refreshError="1"/>
      <sheetData sheetId="4038" refreshError="1"/>
      <sheetData sheetId="4039"/>
      <sheetData sheetId="4040" refreshError="1"/>
      <sheetData sheetId="4041"/>
      <sheetData sheetId="4042" refreshError="1"/>
      <sheetData sheetId="4043" refreshError="1"/>
      <sheetData sheetId="4044" refreshError="1"/>
      <sheetData sheetId="4045" refreshError="1"/>
      <sheetData sheetId="4046"/>
      <sheetData sheetId="4047" refreshError="1"/>
      <sheetData sheetId="4048" refreshError="1"/>
      <sheetData sheetId="4049" refreshError="1"/>
      <sheetData sheetId="4050" refreshError="1"/>
      <sheetData sheetId="4051" refreshError="1"/>
      <sheetData sheetId="4052"/>
      <sheetData sheetId="4053" refreshError="1"/>
      <sheetData sheetId="4054" refreshError="1"/>
      <sheetData sheetId="4055" refreshError="1"/>
      <sheetData sheetId="4056" refreshError="1"/>
      <sheetData sheetId="4057"/>
      <sheetData sheetId="4058" refreshError="1"/>
      <sheetData sheetId="4059"/>
      <sheetData sheetId="4060" refreshError="1"/>
      <sheetData sheetId="4061" refreshError="1"/>
      <sheetData sheetId="4062" refreshError="1"/>
      <sheetData sheetId="4063" refreshError="1"/>
      <sheetData sheetId="4064" refreshError="1"/>
      <sheetData sheetId="4065" refreshError="1"/>
      <sheetData sheetId="4066" refreshError="1"/>
      <sheetData sheetId="4067" refreshError="1"/>
      <sheetData sheetId="4068" refreshError="1"/>
      <sheetData sheetId="4069" refreshError="1"/>
      <sheetData sheetId="4070" refreshError="1"/>
      <sheetData sheetId="4071" refreshError="1"/>
      <sheetData sheetId="4072" refreshError="1"/>
      <sheetData sheetId="4073" refreshError="1"/>
      <sheetData sheetId="4074"/>
      <sheetData sheetId="4075" refreshError="1"/>
      <sheetData sheetId="4076" refreshError="1"/>
      <sheetData sheetId="4077" refreshError="1"/>
      <sheetData sheetId="4078" refreshError="1"/>
      <sheetData sheetId="4079" refreshError="1"/>
      <sheetData sheetId="4080" refreshError="1"/>
      <sheetData sheetId="4081" refreshError="1"/>
      <sheetData sheetId="4082" refreshError="1"/>
      <sheetData sheetId="4083"/>
      <sheetData sheetId="4084" refreshError="1"/>
      <sheetData sheetId="4085" refreshError="1"/>
      <sheetData sheetId="4086"/>
      <sheetData sheetId="4087" refreshError="1"/>
      <sheetData sheetId="4088" refreshError="1"/>
      <sheetData sheetId="4089" refreshError="1"/>
      <sheetData sheetId="4090" refreshError="1"/>
      <sheetData sheetId="4091" refreshError="1"/>
      <sheetData sheetId="4092" refreshError="1"/>
      <sheetData sheetId="4093" refreshError="1"/>
      <sheetData sheetId="4094" refreshError="1"/>
      <sheetData sheetId="4095" refreshError="1"/>
      <sheetData sheetId="4096"/>
      <sheetData sheetId="4097" refreshError="1"/>
      <sheetData sheetId="4098" refreshError="1"/>
      <sheetData sheetId="4099" refreshError="1"/>
      <sheetData sheetId="4100" refreshError="1"/>
      <sheetData sheetId="4101"/>
      <sheetData sheetId="4102" refreshError="1"/>
      <sheetData sheetId="4103" refreshError="1"/>
      <sheetData sheetId="4104" refreshError="1"/>
      <sheetData sheetId="4105" refreshError="1"/>
      <sheetData sheetId="4106" refreshError="1"/>
      <sheetData sheetId="4107" refreshError="1"/>
      <sheetData sheetId="4108" refreshError="1"/>
      <sheetData sheetId="4109"/>
      <sheetData sheetId="4110" refreshError="1"/>
      <sheetData sheetId="4111" refreshError="1"/>
      <sheetData sheetId="4112" refreshError="1"/>
      <sheetData sheetId="4113"/>
      <sheetData sheetId="4114" refreshError="1"/>
      <sheetData sheetId="4115" refreshError="1"/>
      <sheetData sheetId="4116" refreshError="1"/>
      <sheetData sheetId="4117" refreshError="1"/>
      <sheetData sheetId="4118" refreshError="1"/>
      <sheetData sheetId="4119" refreshError="1"/>
      <sheetData sheetId="4120" refreshError="1"/>
      <sheetData sheetId="4121" refreshError="1"/>
      <sheetData sheetId="4122" refreshError="1"/>
      <sheetData sheetId="4123"/>
      <sheetData sheetId="4124" refreshError="1"/>
      <sheetData sheetId="4125" refreshError="1"/>
      <sheetData sheetId="4126"/>
      <sheetData sheetId="4127" refreshError="1"/>
      <sheetData sheetId="4128" refreshError="1"/>
      <sheetData sheetId="4129" refreshError="1"/>
      <sheetData sheetId="4130" refreshError="1"/>
      <sheetData sheetId="4131" refreshError="1"/>
      <sheetData sheetId="4132"/>
      <sheetData sheetId="4133" refreshError="1"/>
      <sheetData sheetId="4134" refreshError="1"/>
      <sheetData sheetId="4135" refreshError="1"/>
      <sheetData sheetId="4136" refreshError="1"/>
      <sheetData sheetId="4137" refreshError="1"/>
      <sheetData sheetId="4138" refreshError="1"/>
      <sheetData sheetId="4139" refreshError="1"/>
      <sheetData sheetId="4140"/>
      <sheetData sheetId="4141" refreshError="1"/>
      <sheetData sheetId="4142" refreshError="1"/>
      <sheetData sheetId="4143" refreshError="1"/>
      <sheetData sheetId="4144" refreshError="1"/>
      <sheetData sheetId="4145" refreshError="1"/>
      <sheetData sheetId="4146" refreshError="1"/>
      <sheetData sheetId="4147" refreshError="1"/>
      <sheetData sheetId="4148"/>
      <sheetData sheetId="4149" refreshError="1"/>
      <sheetData sheetId="4150" refreshError="1"/>
      <sheetData sheetId="4151" refreshError="1"/>
      <sheetData sheetId="4152" refreshError="1"/>
      <sheetData sheetId="4153" refreshError="1"/>
      <sheetData sheetId="4154" refreshError="1"/>
      <sheetData sheetId="4155" refreshError="1"/>
      <sheetData sheetId="4156"/>
      <sheetData sheetId="4157" refreshError="1"/>
      <sheetData sheetId="4158" refreshError="1"/>
      <sheetData sheetId="4159" refreshError="1"/>
      <sheetData sheetId="4160" refreshError="1"/>
      <sheetData sheetId="4161" refreshError="1"/>
      <sheetData sheetId="4162" refreshError="1"/>
      <sheetData sheetId="4163" refreshError="1"/>
      <sheetData sheetId="4164" refreshError="1"/>
      <sheetData sheetId="4165" refreshError="1"/>
      <sheetData sheetId="4166" refreshError="1"/>
      <sheetData sheetId="4167" refreshError="1"/>
      <sheetData sheetId="4168" refreshError="1"/>
      <sheetData sheetId="4169" refreshError="1"/>
      <sheetData sheetId="4170" refreshError="1"/>
      <sheetData sheetId="4171" refreshError="1"/>
      <sheetData sheetId="4172"/>
      <sheetData sheetId="4173" refreshError="1"/>
      <sheetData sheetId="4174" refreshError="1"/>
      <sheetData sheetId="4175" refreshError="1"/>
      <sheetData sheetId="4176" refreshError="1"/>
      <sheetData sheetId="4177" refreshError="1"/>
      <sheetData sheetId="4178" refreshError="1"/>
      <sheetData sheetId="4179" refreshError="1"/>
      <sheetData sheetId="4180"/>
      <sheetData sheetId="4181" refreshError="1"/>
      <sheetData sheetId="4182" refreshError="1"/>
      <sheetData sheetId="4183" refreshError="1"/>
      <sheetData sheetId="4184" refreshError="1"/>
      <sheetData sheetId="4185" refreshError="1"/>
      <sheetData sheetId="4186" refreshError="1"/>
      <sheetData sheetId="4187" refreshError="1"/>
      <sheetData sheetId="4188"/>
      <sheetData sheetId="4189" refreshError="1"/>
      <sheetData sheetId="4190" refreshError="1"/>
      <sheetData sheetId="4191" refreshError="1"/>
      <sheetData sheetId="4192" refreshError="1"/>
      <sheetData sheetId="4193" refreshError="1"/>
      <sheetData sheetId="4194" refreshError="1"/>
      <sheetData sheetId="4195" refreshError="1"/>
      <sheetData sheetId="4196" refreshError="1"/>
      <sheetData sheetId="4197"/>
      <sheetData sheetId="4198" refreshError="1"/>
      <sheetData sheetId="4199" refreshError="1"/>
      <sheetData sheetId="4200" refreshError="1"/>
      <sheetData sheetId="4201" refreshError="1"/>
      <sheetData sheetId="4202" refreshError="1"/>
      <sheetData sheetId="4203" refreshError="1"/>
      <sheetData sheetId="4204" refreshError="1"/>
      <sheetData sheetId="4205" refreshError="1"/>
      <sheetData sheetId="4206" refreshError="1"/>
      <sheetData sheetId="4207"/>
      <sheetData sheetId="4208" refreshError="1"/>
      <sheetData sheetId="4209" refreshError="1"/>
      <sheetData sheetId="4210" refreshError="1"/>
      <sheetData sheetId="4211" refreshError="1"/>
      <sheetData sheetId="4212" refreshError="1"/>
      <sheetData sheetId="4213" refreshError="1"/>
      <sheetData sheetId="4214" refreshError="1"/>
      <sheetData sheetId="4215" refreshError="1"/>
      <sheetData sheetId="4216"/>
      <sheetData sheetId="4217" refreshError="1"/>
      <sheetData sheetId="4218" refreshError="1"/>
      <sheetData sheetId="4219" refreshError="1"/>
      <sheetData sheetId="4220" refreshError="1"/>
      <sheetData sheetId="4221" refreshError="1"/>
      <sheetData sheetId="4222" refreshError="1"/>
      <sheetData sheetId="4223" refreshError="1"/>
      <sheetData sheetId="4224" refreshError="1"/>
      <sheetData sheetId="4225"/>
      <sheetData sheetId="4226" refreshError="1"/>
      <sheetData sheetId="4227" refreshError="1"/>
      <sheetData sheetId="4228" refreshError="1"/>
      <sheetData sheetId="4229" refreshError="1"/>
      <sheetData sheetId="4230" refreshError="1"/>
      <sheetData sheetId="4231" refreshError="1"/>
      <sheetData sheetId="4232" refreshError="1"/>
      <sheetData sheetId="4233"/>
      <sheetData sheetId="4234" refreshError="1"/>
      <sheetData sheetId="4235" refreshError="1"/>
      <sheetData sheetId="4236" refreshError="1"/>
      <sheetData sheetId="4237" refreshError="1"/>
      <sheetData sheetId="4238" refreshError="1"/>
      <sheetData sheetId="4239" refreshError="1"/>
      <sheetData sheetId="4240" refreshError="1"/>
      <sheetData sheetId="4241"/>
      <sheetData sheetId="4242" refreshError="1"/>
      <sheetData sheetId="4243"/>
      <sheetData sheetId="4244" refreshError="1"/>
      <sheetData sheetId="4245" refreshError="1"/>
      <sheetData sheetId="4246" refreshError="1"/>
      <sheetData sheetId="4247" refreshError="1"/>
      <sheetData sheetId="4248" refreshError="1"/>
      <sheetData sheetId="4249" refreshError="1"/>
      <sheetData sheetId="4250" refreshError="1"/>
      <sheetData sheetId="4251" refreshError="1"/>
      <sheetData sheetId="4252" refreshError="1"/>
      <sheetData sheetId="4253" refreshError="1"/>
      <sheetData sheetId="4254" refreshError="1"/>
      <sheetData sheetId="4255" refreshError="1"/>
      <sheetData sheetId="4256" refreshError="1"/>
      <sheetData sheetId="4257" refreshError="1"/>
      <sheetData sheetId="4258" refreshError="1"/>
      <sheetData sheetId="4259" refreshError="1"/>
      <sheetData sheetId="4260" refreshError="1"/>
      <sheetData sheetId="4261" refreshError="1"/>
      <sheetData sheetId="4262" refreshError="1"/>
      <sheetData sheetId="4263" refreshError="1"/>
      <sheetData sheetId="4264" refreshError="1"/>
      <sheetData sheetId="4265" refreshError="1"/>
      <sheetData sheetId="4266" refreshError="1"/>
      <sheetData sheetId="4267" refreshError="1"/>
      <sheetData sheetId="4268" refreshError="1"/>
      <sheetData sheetId="4269" refreshError="1"/>
      <sheetData sheetId="4270" refreshError="1"/>
      <sheetData sheetId="4271" refreshError="1"/>
      <sheetData sheetId="4272"/>
      <sheetData sheetId="4273" refreshError="1"/>
      <sheetData sheetId="4274" refreshError="1"/>
      <sheetData sheetId="4275" refreshError="1"/>
      <sheetData sheetId="4276" refreshError="1"/>
      <sheetData sheetId="4277"/>
      <sheetData sheetId="4278" refreshError="1"/>
      <sheetData sheetId="4279" refreshError="1"/>
      <sheetData sheetId="4280"/>
      <sheetData sheetId="4281"/>
      <sheetData sheetId="4282" refreshError="1"/>
      <sheetData sheetId="4283" refreshError="1"/>
      <sheetData sheetId="4284" refreshError="1"/>
      <sheetData sheetId="4285" refreshError="1"/>
      <sheetData sheetId="4286" refreshError="1"/>
      <sheetData sheetId="4287" refreshError="1"/>
      <sheetData sheetId="4288" refreshError="1"/>
      <sheetData sheetId="4289" refreshError="1"/>
      <sheetData sheetId="4290"/>
      <sheetData sheetId="4291" refreshError="1"/>
      <sheetData sheetId="4292" refreshError="1"/>
      <sheetData sheetId="4293" refreshError="1"/>
      <sheetData sheetId="4294" refreshError="1"/>
      <sheetData sheetId="4295" refreshError="1"/>
      <sheetData sheetId="4296" refreshError="1"/>
      <sheetData sheetId="4297" refreshError="1"/>
      <sheetData sheetId="4298" refreshError="1"/>
      <sheetData sheetId="4299"/>
      <sheetData sheetId="4300" refreshError="1"/>
      <sheetData sheetId="4301" refreshError="1"/>
      <sheetData sheetId="4302" refreshError="1"/>
      <sheetData sheetId="4303" refreshError="1"/>
      <sheetData sheetId="4304"/>
      <sheetData sheetId="4305" refreshError="1"/>
      <sheetData sheetId="4306" refreshError="1"/>
      <sheetData sheetId="4307" refreshError="1"/>
      <sheetData sheetId="4308"/>
      <sheetData sheetId="4309" refreshError="1"/>
      <sheetData sheetId="4310" refreshError="1"/>
      <sheetData sheetId="4311" refreshError="1"/>
      <sheetData sheetId="4312" refreshError="1"/>
      <sheetData sheetId="4313" refreshError="1"/>
      <sheetData sheetId="4314" refreshError="1"/>
      <sheetData sheetId="4315" refreshError="1"/>
      <sheetData sheetId="4316" refreshError="1"/>
      <sheetData sheetId="4317" refreshError="1"/>
      <sheetData sheetId="4318"/>
      <sheetData sheetId="4319" refreshError="1"/>
      <sheetData sheetId="4320" refreshError="1"/>
      <sheetData sheetId="4321" refreshError="1"/>
      <sheetData sheetId="4322" refreshError="1"/>
      <sheetData sheetId="4323" refreshError="1"/>
      <sheetData sheetId="4324" refreshError="1"/>
      <sheetData sheetId="4325" refreshError="1"/>
      <sheetData sheetId="4326"/>
      <sheetData sheetId="4327" refreshError="1"/>
      <sheetData sheetId="4328" refreshError="1"/>
      <sheetData sheetId="4329" refreshError="1"/>
      <sheetData sheetId="4330" refreshError="1"/>
      <sheetData sheetId="4331" refreshError="1"/>
      <sheetData sheetId="4332" refreshError="1"/>
      <sheetData sheetId="4333" refreshError="1"/>
      <sheetData sheetId="4334" refreshError="1"/>
      <sheetData sheetId="4335"/>
      <sheetData sheetId="4336" refreshError="1"/>
      <sheetData sheetId="4337" refreshError="1"/>
      <sheetData sheetId="4338"/>
      <sheetData sheetId="4339" refreshError="1"/>
      <sheetData sheetId="4340" refreshError="1"/>
      <sheetData sheetId="4341" refreshError="1"/>
      <sheetData sheetId="4342" refreshError="1"/>
      <sheetData sheetId="4343" refreshError="1"/>
      <sheetData sheetId="4344" refreshError="1"/>
      <sheetData sheetId="4345" refreshError="1"/>
      <sheetData sheetId="4346" refreshError="1"/>
      <sheetData sheetId="4347" refreshError="1"/>
      <sheetData sheetId="4348" refreshError="1"/>
      <sheetData sheetId="4349" refreshError="1"/>
      <sheetData sheetId="4350" refreshError="1"/>
      <sheetData sheetId="4351" refreshError="1"/>
      <sheetData sheetId="4352" refreshError="1"/>
      <sheetData sheetId="4353"/>
      <sheetData sheetId="4354" refreshError="1"/>
      <sheetData sheetId="4355" refreshError="1"/>
      <sheetData sheetId="4356" refreshError="1"/>
      <sheetData sheetId="4357" refreshError="1"/>
      <sheetData sheetId="4358" refreshError="1"/>
      <sheetData sheetId="4359" refreshError="1"/>
      <sheetData sheetId="4360" refreshError="1"/>
      <sheetData sheetId="4361" refreshError="1"/>
      <sheetData sheetId="4362" refreshError="1"/>
      <sheetData sheetId="4363"/>
      <sheetData sheetId="4364" refreshError="1"/>
      <sheetData sheetId="4365" refreshError="1"/>
      <sheetData sheetId="4366" refreshError="1"/>
      <sheetData sheetId="4367" refreshError="1"/>
      <sheetData sheetId="4368" refreshError="1"/>
      <sheetData sheetId="4369" refreshError="1"/>
      <sheetData sheetId="4370" refreshError="1"/>
      <sheetData sheetId="4371" refreshError="1"/>
      <sheetData sheetId="4372" refreshError="1"/>
      <sheetData sheetId="4373" refreshError="1"/>
      <sheetData sheetId="4374" refreshError="1"/>
      <sheetData sheetId="4375" refreshError="1"/>
      <sheetData sheetId="4376"/>
      <sheetData sheetId="4377" refreshError="1"/>
      <sheetData sheetId="4378" refreshError="1"/>
      <sheetData sheetId="4379" refreshError="1"/>
      <sheetData sheetId="4380" refreshError="1"/>
      <sheetData sheetId="4381" refreshError="1"/>
      <sheetData sheetId="4382" refreshError="1"/>
      <sheetData sheetId="4383" refreshError="1"/>
      <sheetData sheetId="4384" refreshError="1"/>
      <sheetData sheetId="4385" refreshError="1"/>
      <sheetData sheetId="4386" refreshError="1"/>
      <sheetData sheetId="4387" refreshError="1"/>
      <sheetData sheetId="4388" refreshError="1"/>
      <sheetData sheetId="4389" refreshError="1"/>
      <sheetData sheetId="4390" refreshError="1"/>
      <sheetData sheetId="4391" refreshError="1"/>
      <sheetData sheetId="4392" refreshError="1"/>
      <sheetData sheetId="4393" refreshError="1"/>
      <sheetData sheetId="4394"/>
      <sheetData sheetId="4395" refreshError="1"/>
      <sheetData sheetId="4396"/>
      <sheetData sheetId="4397" refreshError="1"/>
      <sheetData sheetId="4398" refreshError="1"/>
      <sheetData sheetId="4399" refreshError="1"/>
      <sheetData sheetId="4400" refreshError="1"/>
      <sheetData sheetId="4401" refreshError="1"/>
      <sheetData sheetId="4402" refreshError="1"/>
      <sheetData sheetId="4403" refreshError="1"/>
      <sheetData sheetId="4404" refreshError="1"/>
      <sheetData sheetId="4405"/>
      <sheetData sheetId="4406" refreshError="1"/>
      <sheetData sheetId="4407" refreshError="1"/>
      <sheetData sheetId="4408" refreshError="1"/>
      <sheetData sheetId="4409" refreshError="1"/>
      <sheetData sheetId="4410" refreshError="1"/>
      <sheetData sheetId="4411" refreshError="1"/>
      <sheetData sheetId="4412" refreshError="1"/>
      <sheetData sheetId="4413" refreshError="1"/>
      <sheetData sheetId="4414"/>
      <sheetData sheetId="4415" refreshError="1"/>
      <sheetData sheetId="4416" refreshError="1"/>
      <sheetData sheetId="4417" refreshError="1"/>
      <sheetData sheetId="4418" refreshError="1"/>
      <sheetData sheetId="4419" refreshError="1"/>
      <sheetData sheetId="4420" refreshError="1"/>
      <sheetData sheetId="4421" refreshError="1"/>
      <sheetData sheetId="4422" refreshError="1"/>
      <sheetData sheetId="4423" refreshError="1"/>
      <sheetData sheetId="4424" refreshError="1"/>
      <sheetData sheetId="4425"/>
      <sheetData sheetId="4426" refreshError="1"/>
      <sheetData sheetId="4427" refreshError="1"/>
      <sheetData sheetId="4428" refreshError="1"/>
      <sheetData sheetId="4429" refreshError="1"/>
      <sheetData sheetId="4430" refreshError="1"/>
      <sheetData sheetId="4431" refreshError="1"/>
      <sheetData sheetId="4432" refreshError="1"/>
      <sheetData sheetId="4433" refreshError="1"/>
      <sheetData sheetId="4434"/>
      <sheetData sheetId="4435" refreshError="1"/>
      <sheetData sheetId="4436" refreshError="1"/>
      <sheetData sheetId="4437" refreshError="1"/>
      <sheetData sheetId="4438" refreshError="1"/>
      <sheetData sheetId="4439" refreshError="1"/>
      <sheetData sheetId="4440" refreshError="1"/>
      <sheetData sheetId="4441" refreshError="1"/>
      <sheetData sheetId="4442"/>
      <sheetData sheetId="4443" refreshError="1"/>
      <sheetData sheetId="4444" refreshError="1"/>
      <sheetData sheetId="4445" refreshError="1"/>
      <sheetData sheetId="4446" refreshError="1"/>
      <sheetData sheetId="4447" refreshError="1"/>
      <sheetData sheetId="4448" refreshError="1"/>
      <sheetData sheetId="4449" refreshError="1"/>
      <sheetData sheetId="4450"/>
      <sheetData sheetId="4451" refreshError="1"/>
      <sheetData sheetId="4452" refreshError="1"/>
      <sheetData sheetId="4453" refreshError="1"/>
      <sheetData sheetId="4454" refreshError="1"/>
      <sheetData sheetId="4455" refreshError="1"/>
      <sheetData sheetId="4456"/>
      <sheetData sheetId="4457" refreshError="1"/>
      <sheetData sheetId="4458"/>
      <sheetData sheetId="4459" refreshError="1"/>
      <sheetData sheetId="4460" refreshError="1"/>
      <sheetData sheetId="4461" refreshError="1"/>
      <sheetData sheetId="4462" refreshError="1"/>
      <sheetData sheetId="4463" refreshError="1"/>
      <sheetData sheetId="4464"/>
      <sheetData sheetId="4465" refreshError="1"/>
      <sheetData sheetId="4466"/>
      <sheetData sheetId="4467" refreshError="1"/>
      <sheetData sheetId="4468" refreshError="1"/>
      <sheetData sheetId="4469" refreshError="1"/>
      <sheetData sheetId="4470" refreshError="1"/>
      <sheetData sheetId="4471" refreshError="1"/>
      <sheetData sheetId="4472" refreshError="1"/>
      <sheetData sheetId="4473" refreshError="1"/>
      <sheetData sheetId="4474" refreshError="1"/>
      <sheetData sheetId="4475"/>
      <sheetData sheetId="4476" refreshError="1"/>
      <sheetData sheetId="4477" refreshError="1"/>
      <sheetData sheetId="4478" refreshError="1"/>
      <sheetData sheetId="4479" refreshError="1"/>
      <sheetData sheetId="4480" refreshError="1"/>
      <sheetData sheetId="4481" refreshError="1"/>
      <sheetData sheetId="4482" refreshError="1"/>
      <sheetData sheetId="4483" refreshError="1"/>
      <sheetData sheetId="4484" refreshError="1"/>
      <sheetData sheetId="4485" refreshError="1"/>
      <sheetData sheetId="4486" refreshError="1"/>
      <sheetData sheetId="4487" refreshError="1"/>
      <sheetData sheetId="4488" refreshError="1"/>
      <sheetData sheetId="4489" refreshError="1"/>
      <sheetData sheetId="4490" refreshError="1"/>
      <sheetData sheetId="4491" refreshError="1"/>
      <sheetData sheetId="4492" refreshError="1"/>
      <sheetData sheetId="4493" refreshError="1"/>
      <sheetData sheetId="4494"/>
      <sheetData sheetId="4495"/>
      <sheetData sheetId="4496" refreshError="1"/>
      <sheetData sheetId="4497" refreshError="1"/>
      <sheetData sheetId="4498" refreshError="1"/>
      <sheetData sheetId="4499" refreshError="1"/>
      <sheetData sheetId="4500" refreshError="1"/>
      <sheetData sheetId="4501" refreshError="1"/>
      <sheetData sheetId="4502" refreshError="1"/>
      <sheetData sheetId="4503" refreshError="1"/>
      <sheetData sheetId="4504" refreshError="1"/>
      <sheetData sheetId="4505"/>
      <sheetData sheetId="4506" refreshError="1"/>
      <sheetData sheetId="4507" refreshError="1"/>
      <sheetData sheetId="4508" refreshError="1"/>
      <sheetData sheetId="4509" refreshError="1"/>
      <sheetData sheetId="4510" refreshError="1"/>
      <sheetData sheetId="4511" refreshError="1"/>
      <sheetData sheetId="4512" refreshError="1"/>
      <sheetData sheetId="4513" refreshError="1"/>
      <sheetData sheetId="4514"/>
      <sheetData sheetId="4515" refreshError="1"/>
      <sheetData sheetId="4516" refreshError="1"/>
      <sheetData sheetId="4517" refreshError="1"/>
      <sheetData sheetId="4518" refreshError="1"/>
      <sheetData sheetId="4519" refreshError="1"/>
      <sheetData sheetId="4520" refreshError="1"/>
      <sheetData sheetId="4521" refreshError="1"/>
      <sheetData sheetId="4522" refreshError="1"/>
      <sheetData sheetId="4523"/>
      <sheetData sheetId="4524" refreshError="1"/>
      <sheetData sheetId="4525" refreshError="1"/>
      <sheetData sheetId="4526" refreshError="1"/>
      <sheetData sheetId="4527" refreshError="1"/>
      <sheetData sheetId="4528" refreshError="1"/>
      <sheetData sheetId="4529" refreshError="1"/>
      <sheetData sheetId="4530" refreshError="1"/>
      <sheetData sheetId="4531" refreshError="1"/>
      <sheetData sheetId="4532"/>
      <sheetData sheetId="4533" refreshError="1"/>
      <sheetData sheetId="4534" refreshError="1"/>
      <sheetData sheetId="4535" refreshError="1"/>
      <sheetData sheetId="4536" refreshError="1"/>
      <sheetData sheetId="4537" refreshError="1"/>
      <sheetData sheetId="4538" refreshError="1"/>
      <sheetData sheetId="4539" refreshError="1"/>
      <sheetData sheetId="4540" refreshError="1"/>
      <sheetData sheetId="4541"/>
      <sheetData sheetId="4542" refreshError="1"/>
      <sheetData sheetId="4543" refreshError="1"/>
      <sheetData sheetId="4544" refreshError="1"/>
      <sheetData sheetId="4545" refreshError="1"/>
      <sheetData sheetId="4546" refreshError="1"/>
      <sheetData sheetId="4547" refreshError="1"/>
      <sheetData sheetId="4548" refreshError="1"/>
      <sheetData sheetId="4549" refreshError="1"/>
      <sheetData sheetId="4550"/>
      <sheetData sheetId="4551" refreshError="1"/>
      <sheetData sheetId="4552" refreshError="1"/>
      <sheetData sheetId="4553" refreshError="1"/>
      <sheetData sheetId="4554" refreshError="1"/>
      <sheetData sheetId="4555" refreshError="1"/>
      <sheetData sheetId="4556" refreshError="1"/>
      <sheetData sheetId="4557" refreshError="1"/>
      <sheetData sheetId="4558" refreshError="1"/>
      <sheetData sheetId="4559" refreshError="1"/>
      <sheetData sheetId="4560" refreshError="1"/>
      <sheetData sheetId="4561" refreshError="1"/>
      <sheetData sheetId="4562" refreshError="1"/>
      <sheetData sheetId="4563" refreshError="1"/>
      <sheetData sheetId="4564" refreshError="1"/>
      <sheetData sheetId="4565" refreshError="1"/>
      <sheetData sheetId="4566" refreshError="1"/>
      <sheetData sheetId="4567" refreshError="1"/>
      <sheetData sheetId="4568" refreshError="1"/>
      <sheetData sheetId="4569" refreshError="1"/>
      <sheetData sheetId="4570" refreshError="1"/>
      <sheetData sheetId="4571" refreshError="1"/>
      <sheetData sheetId="4572" refreshError="1"/>
      <sheetData sheetId="4573" refreshError="1"/>
      <sheetData sheetId="4574" refreshError="1"/>
      <sheetData sheetId="4575" refreshError="1"/>
      <sheetData sheetId="4576" refreshError="1"/>
      <sheetData sheetId="4577" refreshError="1"/>
      <sheetData sheetId="4578" refreshError="1"/>
      <sheetData sheetId="4579" refreshError="1"/>
      <sheetData sheetId="4580" refreshError="1"/>
      <sheetData sheetId="4581" refreshError="1"/>
      <sheetData sheetId="4582" refreshError="1"/>
      <sheetData sheetId="4583" refreshError="1"/>
      <sheetData sheetId="4584" refreshError="1"/>
      <sheetData sheetId="4585" refreshError="1"/>
      <sheetData sheetId="4586" refreshError="1"/>
      <sheetData sheetId="4587" refreshError="1"/>
      <sheetData sheetId="4588" refreshError="1"/>
      <sheetData sheetId="4589" refreshError="1"/>
      <sheetData sheetId="4590" refreshError="1"/>
      <sheetData sheetId="4591" refreshError="1"/>
      <sheetData sheetId="4592" refreshError="1"/>
      <sheetData sheetId="4593" refreshError="1"/>
      <sheetData sheetId="4594" refreshError="1"/>
      <sheetData sheetId="4595" refreshError="1"/>
      <sheetData sheetId="4596" refreshError="1"/>
      <sheetData sheetId="4597" refreshError="1"/>
      <sheetData sheetId="4598" refreshError="1"/>
      <sheetData sheetId="4599" refreshError="1"/>
      <sheetData sheetId="4600" refreshError="1"/>
      <sheetData sheetId="4601" refreshError="1"/>
      <sheetData sheetId="4602" refreshError="1"/>
      <sheetData sheetId="4603" refreshError="1"/>
      <sheetData sheetId="4604" refreshError="1"/>
      <sheetData sheetId="4605" refreshError="1"/>
      <sheetData sheetId="4606" refreshError="1"/>
      <sheetData sheetId="4607" refreshError="1"/>
      <sheetData sheetId="4608" refreshError="1"/>
      <sheetData sheetId="4609" refreshError="1"/>
      <sheetData sheetId="4610" refreshError="1"/>
      <sheetData sheetId="4611" refreshError="1"/>
      <sheetData sheetId="4612" refreshError="1"/>
      <sheetData sheetId="4613" refreshError="1"/>
      <sheetData sheetId="4614" refreshError="1"/>
      <sheetData sheetId="4615" refreshError="1"/>
      <sheetData sheetId="4616" refreshError="1"/>
      <sheetData sheetId="4617" refreshError="1"/>
      <sheetData sheetId="4618" refreshError="1"/>
      <sheetData sheetId="4619" refreshError="1"/>
      <sheetData sheetId="4620" refreshError="1"/>
      <sheetData sheetId="4621" refreshError="1"/>
      <sheetData sheetId="4622" refreshError="1"/>
      <sheetData sheetId="4623" refreshError="1"/>
      <sheetData sheetId="4624" refreshError="1"/>
      <sheetData sheetId="4625" refreshError="1"/>
      <sheetData sheetId="4626" refreshError="1"/>
      <sheetData sheetId="4627" refreshError="1"/>
      <sheetData sheetId="4628" refreshError="1"/>
      <sheetData sheetId="4629" refreshError="1"/>
      <sheetData sheetId="4630" refreshError="1"/>
      <sheetData sheetId="4631" refreshError="1"/>
      <sheetData sheetId="4632" refreshError="1"/>
      <sheetData sheetId="4633" refreshError="1"/>
      <sheetData sheetId="4634" refreshError="1"/>
      <sheetData sheetId="4635"/>
      <sheetData sheetId="4636" refreshError="1"/>
      <sheetData sheetId="4637" refreshError="1"/>
      <sheetData sheetId="4638" refreshError="1"/>
      <sheetData sheetId="4639" refreshError="1"/>
      <sheetData sheetId="4640" refreshError="1"/>
      <sheetData sheetId="4641" refreshError="1"/>
      <sheetData sheetId="4642" refreshError="1"/>
      <sheetData sheetId="4643"/>
      <sheetData sheetId="4644" refreshError="1"/>
      <sheetData sheetId="4645" refreshError="1"/>
      <sheetData sheetId="4646" refreshError="1"/>
      <sheetData sheetId="4647" refreshError="1"/>
      <sheetData sheetId="4648" refreshError="1"/>
      <sheetData sheetId="4649" refreshError="1"/>
      <sheetData sheetId="4650" refreshError="1"/>
      <sheetData sheetId="4651"/>
      <sheetData sheetId="4652" refreshError="1"/>
      <sheetData sheetId="4653" refreshError="1"/>
      <sheetData sheetId="4654" refreshError="1"/>
      <sheetData sheetId="4655" refreshError="1"/>
      <sheetData sheetId="4656" refreshError="1"/>
      <sheetData sheetId="4657" refreshError="1"/>
      <sheetData sheetId="4658" refreshError="1"/>
      <sheetData sheetId="4659"/>
      <sheetData sheetId="4660" refreshError="1"/>
      <sheetData sheetId="4661" refreshError="1"/>
      <sheetData sheetId="4662" refreshError="1"/>
      <sheetData sheetId="4663" refreshError="1"/>
      <sheetData sheetId="4664" refreshError="1"/>
      <sheetData sheetId="4665" refreshError="1"/>
      <sheetData sheetId="4666" refreshError="1"/>
      <sheetData sheetId="4667"/>
      <sheetData sheetId="4668" refreshError="1"/>
      <sheetData sheetId="4669" refreshError="1"/>
      <sheetData sheetId="4670" refreshError="1"/>
      <sheetData sheetId="4671" refreshError="1"/>
      <sheetData sheetId="4672" refreshError="1"/>
      <sheetData sheetId="4673" refreshError="1"/>
      <sheetData sheetId="4674" refreshError="1"/>
      <sheetData sheetId="4675"/>
      <sheetData sheetId="4676" refreshError="1"/>
      <sheetData sheetId="4677" refreshError="1"/>
      <sheetData sheetId="4678" refreshError="1"/>
      <sheetData sheetId="4679" refreshError="1"/>
      <sheetData sheetId="4680" refreshError="1"/>
      <sheetData sheetId="4681" refreshError="1"/>
      <sheetData sheetId="4682" refreshError="1"/>
      <sheetData sheetId="4683"/>
      <sheetData sheetId="4684" refreshError="1"/>
      <sheetData sheetId="4685" refreshError="1"/>
      <sheetData sheetId="4686" refreshError="1"/>
      <sheetData sheetId="4687" refreshError="1"/>
      <sheetData sheetId="4688" refreshError="1"/>
      <sheetData sheetId="4689" refreshError="1"/>
      <sheetData sheetId="4690" refreshError="1"/>
      <sheetData sheetId="4691"/>
      <sheetData sheetId="4692" refreshError="1"/>
      <sheetData sheetId="4693" refreshError="1"/>
      <sheetData sheetId="4694" refreshError="1"/>
      <sheetData sheetId="4695" refreshError="1"/>
      <sheetData sheetId="4696" refreshError="1"/>
      <sheetData sheetId="4697" refreshError="1"/>
      <sheetData sheetId="4698" refreshError="1"/>
      <sheetData sheetId="4699"/>
      <sheetData sheetId="4700" refreshError="1"/>
      <sheetData sheetId="4701" refreshError="1"/>
      <sheetData sheetId="4702" refreshError="1"/>
      <sheetData sheetId="4703" refreshError="1"/>
      <sheetData sheetId="4704" refreshError="1"/>
      <sheetData sheetId="4705" refreshError="1"/>
      <sheetData sheetId="4706" refreshError="1"/>
      <sheetData sheetId="4707"/>
      <sheetData sheetId="4708" refreshError="1"/>
      <sheetData sheetId="4709" refreshError="1"/>
      <sheetData sheetId="4710" refreshError="1"/>
      <sheetData sheetId="4711" refreshError="1"/>
      <sheetData sheetId="4712" refreshError="1"/>
      <sheetData sheetId="4713" refreshError="1"/>
      <sheetData sheetId="4714" refreshError="1"/>
      <sheetData sheetId="4715"/>
      <sheetData sheetId="4716" refreshError="1"/>
      <sheetData sheetId="4717" refreshError="1"/>
      <sheetData sheetId="4718" refreshError="1"/>
      <sheetData sheetId="4719" refreshError="1"/>
      <sheetData sheetId="4720" refreshError="1"/>
      <sheetData sheetId="4721" refreshError="1"/>
      <sheetData sheetId="4722" refreshError="1"/>
      <sheetData sheetId="4723"/>
      <sheetData sheetId="4724" refreshError="1"/>
      <sheetData sheetId="4725" refreshError="1"/>
      <sheetData sheetId="4726" refreshError="1"/>
      <sheetData sheetId="4727" refreshError="1"/>
      <sheetData sheetId="4728" refreshError="1"/>
      <sheetData sheetId="4729" refreshError="1"/>
      <sheetData sheetId="4730" refreshError="1"/>
      <sheetData sheetId="4731"/>
      <sheetData sheetId="4732" refreshError="1"/>
      <sheetData sheetId="4733" refreshError="1"/>
      <sheetData sheetId="4734" refreshError="1"/>
      <sheetData sheetId="4735" refreshError="1"/>
      <sheetData sheetId="4736" refreshError="1"/>
      <sheetData sheetId="4737" refreshError="1"/>
      <sheetData sheetId="4738" refreshError="1"/>
      <sheetData sheetId="4739"/>
      <sheetData sheetId="4740" refreshError="1"/>
      <sheetData sheetId="4741" refreshError="1"/>
      <sheetData sheetId="4742" refreshError="1"/>
      <sheetData sheetId="4743" refreshError="1"/>
      <sheetData sheetId="4744" refreshError="1"/>
      <sheetData sheetId="4745" refreshError="1"/>
      <sheetData sheetId="4746" refreshError="1"/>
      <sheetData sheetId="4747"/>
      <sheetData sheetId="4748" refreshError="1"/>
      <sheetData sheetId="4749" refreshError="1"/>
      <sheetData sheetId="4750" refreshError="1"/>
      <sheetData sheetId="4751" refreshError="1"/>
      <sheetData sheetId="4752" refreshError="1"/>
      <sheetData sheetId="4753" refreshError="1"/>
      <sheetData sheetId="4754" refreshError="1"/>
      <sheetData sheetId="4755" refreshError="1"/>
      <sheetData sheetId="4756"/>
      <sheetData sheetId="4757" refreshError="1"/>
      <sheetData sheetId="4758" refreshError="1"/>
      <sheetData sheetId="4759" refreshError="1"/>
      <sheetData sheetId="4760" refreshError="1"/>
      <sheetData sheetId="4761" refreshError="1"/>
      <sheetData sheetId="4762" refreshError="1"/>
      <sheetData sheetId="4763" refreshError="1"/>
      <sheetData sheetId="4764"/>
      <sheetData sheetId="4765" refreshError="1"/>
      <sheetData sheetId="4766" refreshError="1"/>
      <sheetData sheetId="4767"/>
      <sheetData sheetId="4768" refreshError="1"/>
      <sheetData sheetId="4769" refreshError="1"/>
      <sheetData sheetId="4770" refreshError="1"/>
      <sheetData sheetId="4771" refreshError="1"/>
      <sheetData sheetId="4772" refreshError="1"/>
      <sheetData sheetId="4773" refreshError="1"/>
      <sheetData sheetId="4774" refreshError="1"/>
      <sheetData sheetId="4775" refreshError="1"/>
      <sheetData sheetId="4776" refreshError="1"/>
      <sheetData sheetId="4777"/>
      <sheetData sheetId="4778" refreshError="1"/>
      <sheetData sheetId="4779" refreshError="1"/>
      <sheetData sheetId="4780" refreshError="1"/>
      <sheetData sheetId="4781" refreshError="1"/>
      <sheetData sheetId="4782" refreshError="1"/>
      <sheetData sheetId="4783" refreshError="1"/>
      <sheetData sheetId="4784" refreshError="1"/>
      <sheetData sheetId="4785" refreshError="1"/>
      <sheetData sheetId="4786" refreshError="1"/>
      <sheetData sheetId="4787" refreshError="1"/>
      <sheetData sheetId="4788" refreshError="1"/>
      <sheetData sheetId="4789"/>
      <sheetData sheetId="4790" refreshError="1"/>
      <sheetData sheetId="4791" refreshError="1"/>
      <sheetData sheetId="4792" refreshError="1"/>
      <sheetData sheetId="4793" refreshError="1"/>
      <sheetData sheetId="4794" refreshError="1"/>
      <sheetData sheetId="4795" refreshError="1"/>
      <sheetData sheetId="4796"/>
      <sheetData sheetId="4797" refreshError="1"/>
      <sheetData sheetId="4798" refreshError="1"/>
      <sheetData sheetId="4799" refreshError="1"/>
      <sheetData sheetId="4800" refreshError="1"/>
      <sheetData sheetId="4801" refreshError="1"/>
      <sheetData sheetId="4802" refreshError="1"/>
      <sheetData sheetId="4803" refreshError="1"/>
      <sheetData sheetId="4804" refreshError="1"/>
      <sheetData sheetId="4805"/>
      <sheetData sheetId="4806" refreshError="1"/>
      <sheetData sheetId="4807" refreshError="1"/>
      <sheetData sheetId="4808" refreshError="1"/>
      <sheetData sheetId="4809" refreshError="1"/>
      <sheetData sheetId="4810" refreshError="1"/>
      <sheetData sheetId="4811" refreshError="1"/>
      <sheetData sheetId="4812" refreshError="1"/>
      <sheetData sheetId="4813" refreshError="1"/>
      <sheetData sheetId="4814" refreshError="1"/>
      <sheetData sheetId="4815" refreshError="1"/>
      <sheetData sheetId="4816" refreshError="1"/>
      <sheetData sheetId="4817" refreshError="1"/>
      <sheetData sheetId="4818"/>
      <sheetData sheetId="4819" refreshError="1"/>
      <sheetData sheetId="4820" refreshError="1"/>
      <sheetData sheetId="4821" refreshError="1"/>
      <sheetData sheetId="4822" refreshError="1"/>
      <sheetData sheetId="4823"/>
      <sheetData sheetId="4824" refreshError="1"/>
      <sheetData sheetId="4825" refreshError="1"/>
      <sheetData sheetId="4826" refreshError="1"/>
      <sheetData sheetId="4827" refreshError="1"/>
      <sheetData sheetId="4828" refreshError="1"/>
      <sheetData sheetId="4829" refreshError="1"/>
      <sheetData sheetId="4830" refreshError="1"/>
      <sheetData sheetId="4831"/>
      <sheetData sheetId="4832" refreshError="1"/>
      <sheetData sheetId="4833" refreshError="1"/>
      <sheetData sheetId="4834" refreshError="1"/>
      <sheetData sheetId="4835" refreshError="1"/>
      <sheetData sheetId="4836" refreshError="1"/>
      <sheetData sheetId="4837" refreshError="1"/>
      <sheetData sheetId="4838" refreshError="1"/>
      <sheetData sheetId="4839"/>
      <sheetData sheetId="4840" refreshError="1"/>
      <sheetData sheetId="4841" refreshError="1"/>
      <sheetData sheetId="4842" refreshError="1"/>
      <sheetData sheetId="4843" refreshError="1"/>
      <sheetData sheetId="4844" refreshError="1"/>
      <sheetData sheetId="4845" refreshError="1"/>
      <sheetData sheetId="4846" refreshError="1"/>
      <sheetData sheetId="4847" refreshError="1"/>
      <sheetData sheetId="4848" refreshError="1"/>
      <sheetData sheetId="4849" refreshError="1"/>
      <sheetData sheetId="4850" refreshError="1"/>
      <sheetData sheetId="4851"/>
      <sheetData sheetId="4852" refreshError="1"/>
      <sheetData sheetId="4853" refreshError="1"/>
      <sheetData sheetId="4854" refreshError="1"/>
      <sheetData sheetId="4855" refreshError="1"/>
      <sheetData sheetId="4856" refreshError="1"/>
      <sheetData sheetId="4857" refreshError="1"/>
      <sheetData sheetId="4858" refreshError="1"/>
      <sheetData sheetId="4859" refreshError="1"/>
      <sheetData sheetId="4860"/>
      <sheetData sheetId="4861" refreshError="1"/>
      <sheetData sheetId="4862" refreshError="1"/>
      <sheetData sheetId="4863" refreshError="1"/>
      <sheetData sheetId="4864" refreshError="1"/>
      <sheetData sheetId="4865" refreshError="1"/>
      <sheetData sheetId="4866" refreshError="1"/>
      <sheetData sheetId="4867" refreshError="1"/>
      <sheetData sheetId="4868"/>
      <sheetData sheetId="4869" refreshError="1"/>
      <sheetData sheetId="4870" refreshError="1"/>
      <sheetData sheetId="4871" refreshError="1"/>
      <sheetData sheetId="4872" refreshError="1"/>
      <sheetData sheetId="4873" refreshError="1"/>
      <sheetData sheetId="4874" refreshError="1"/>
      <sheetData sheetId="4875" refreshError="1"/>
      <sheetData sheetId="4876" refreshError="1"/>
      <sheetData sheetId="4877"/>
      <sheetData sheetId="4878" refreshError="1"/>
      <sheetData sheetId="4879" refreshError="1"/>
      <sheetData sheetId="4880" refreshError="1"/>
      <sheetData sheetId="4881" refreshError="1"/>
      <sheetData sheetId="4882" refreshError="1"/>
      <sheetData sheetId="4883" refreshError="1"/>
      <sheetData sheetId="4884" refreshError="1"/>
      <sheetData sheetId="4885" refreshError="1"/>
      <sheetData sheetId="4886"/>
      <sheetData sheetId="4887" refreshError="1"/>
      <sheetData sheetId="4888" refreshError="1"/>
      <sheetData sheetId="4889" refreshError="1"/>
      <sheetData sheetId="4890" refreshError="1"/>
      <sheetData sheetId="4891" refreshError="1"/>
      <sheetData sheetId="4892" refreshError="1"/>
      <sheetData sheetId="4893" refreshError="1"/>
      <sheetData sheetId="4894" refreshError="1"/>
      <sheetData sheetId="4895" refreshError="1"/>
      <sheetData sheetId="4896"/>
      <sheetData sheetId="4897" refreshError="1"/>
      <sheetData sheetId="4898" refreshError="1"/>
      <sheetData sheetId="4899" refreshError="1"/>
      <sheetData sheetId="4900" refreshError="1"/>
      <sheetData sheetId="4901" refreshError="1"/>
      <sheetData sheetId="4902" refreshError="1"/>
      <sheetData sheetId="4903" refreshError="1"/>
      <sheetData sheetId="4904" refreshError="1"/>
      <sheetData sheetId="4905"/>
      <sheetData sheetId="4906" refreshError="1"/>
      <sheetData sheetId="4907" refreshError="1"/>
      <sheetData sheetId="4908" refreshError="1"/>
      <sheetData sheetId="4909" refreshError="1"/>
      <sheetData sheetId="4910" refreshError="1"/>
      <sheetData sheetId="4911" refreshError="1"/>
      <sheetData sheetId="4912" refreshError="1"/>
      <sheetData sheetId="4913" refreshError="1"/>
      <sheetData sheetId="4914"/>
      <sheetData sheetId="4915" refreshError="1"/>
      <sheetData sheetId="4916" refreshError="1"/>
      <sheetData sheetId="4917" refreshError="1"/>
      <sheetData sheetId="4918" refreshError="1"/>
      <sheetData sheetId="4919" refreshError="1"/>
      <sheetData sheetId="4920" refreshError="1"/>
      <sheetData sheetId="4921" refreshError="1"/>
      <sheetData sheetId="4922" refreshError="1"/>
      <sheetData sheetId="4923" refreshError="1"/>
      <sheetData sheetId="4924"/>
      <sheetData sheetId="4925" refreshError="1"/>
      <sheetData sheetId="4926" refreshError="1"/>
      <sheetData sheetId="4927" refreshError="1"/>
      <sheetData sheetId="4928" refreshError="1"/>
      <sheetData sheetId="4929" refreshError="1"/>
      <sheetData sheetId="4930" refreshError="1"/>
      <sheetData sheetId="4931" refreshError="1"/>
      <sheetData sheetId="4932" refreshError="1"/>
      <sheetData sheetId="4933"/>
      <sheetData sheetId="4934" refreshError="1"/>
      <sheetData sheetId="4935" refreshError="1"/>
      <sheetData sheetId="4936" refreshError="1"/>
      <sheetData sheetId="4937" refreshError="1"/>
      <sheetData sheetId="4938" refreshError="1"/>
      <sheetData sheetId="4939" refreshError="1"/>
      <sheetData sheetId="4940" refreshError="1"/>
      <sheetData sheetId="4941"/>
      <sheetData sheetId="4942" refreshError="1"/>
      <sheetData sheetId="4943" refreshError="1"/>
      <sheetData sheetId="4944" refreshError="1"/>
      <sheetData sheetId="4945" refreshError="1"/>
      <sheetData sheetId="4946" refreshError="1"/>
      <sheetData sheetId="4947" refreshError="1"/>
      <sheetData sheetId="4948" refreshError="1"/>
      <sheetData sheetId="4949" refreshError="1"/>
      <sheetData sheetId="4950" refreshError="1"/>
      <sheetData sheetId="4951"/>
      <sheetData sheetId="4952" refreshError="1"/>
      <sheetData sheetId="4953" refreshError="1"/>
      <sheetData sheetId="4954" refreshError="1"/>
      <sheetData sheetId="4955" refreshError="1"/>
      <sheetData sheetId="4956" refreshError="1"/>
      <sheetData sheetId="4957" refreshError="1"/>
      <sheetData sheetId="4958" refreshError="1"/>
      <sheetData sheetId="4959" refreshError="1"/>
      <sheetData sheetId="4960" refreshError="1"/>
      <sheetData sheetId="4961"/>
      <sheetData sheetId="4962" refreshError="1"/>
      <sheetData sheetId="4963" refreshError="1"/>
      <sheetData sheetId="4964" refreshError="1"/>
      <sheetData sheetId="4965" refreshError="1"/>
      <sheetData sheetId="4966" refreshError="1"/>
      <sheetData sheetId="4967" refreshError="1"/>
      <sheetData sheetId="4968" refreshError="1"/>
      <sheetData sheetId="4969"/>
      <sheetData sheetId="4970" refreshError="1"/>
      <sheetData sheetId="4971" refreshError="1"/>
      <sheetData sheetId="4972" refreshError="1"/>
      <sheetData sheetId="4973" refreshError="1"/>
      <sheetData sheetId="4974" refreshError="1"/>
      <sheetData sheetId="4975" refreshError="1"/>
      <sheetData sheetId="4976" refreshError="1"/>
      <sheetData sheetId="4977" refreshError="1"/>
      <sheetData sheetId="4978" refreshError="1"/>
      <sheetData sheetId="4979"/>
      <sheetData sheetId="4980" refreshError="1"/>
      <sheetData sheetId="4981" refreshError="1"/>
      <sheetData sheetId="4982" refreshError="1"/>
      <sheetData sheetId="4983" refreshError="1"/>
      <sheetData sheetId="4984" refreshError="1"/>
      <sheetData sheetId="4985" refreshError="1"/>
      <sheetData sheetId="4986" refreshError="1"/>
      <sheetData sheetId="4987" refreshError="1"/>
      <sheetData sheetId="4988" refreshError="1"/>
      <sheetData sheetId="4989" refreshError="1"/>
      <sheetData sheetId="4990" refreshError="1"/>
      <sheetData sheetId="4991" refreshError="1"/>
      <sheetData sheetId="4992" refreshError="1"/>
      <sheetData sheetId="4993"/>
      <sheetData sheetId="4994" refreshError="1"/>
      <sheetData sheetId="4995" refreshError="1"/>
      <sheetData sheetId="4996" refreshError="1"/>
      <sheetData sheetId="4997" refreshError="1"/>
      <sheetData sheetId="4998" refreshError="1"/>
      <sheetData sheetId="4999" refreshError="1"/>
      <sheetData sheetId="5000" refreshError="1"/>
      <sheetData sheetId="5001"/>
      <sheetData sheetId="5002" refreshError="1"/>
      <sheetData sheetId="5003" refreshError="1"/>
      <sheetData sheetId="5004" refreshError="1"/>
      <sheetData sheetId="5005" refreshError="1"/>
      <sheetData sheetId="5006" refreshError="1"/>
      <sheetData sheetId="5007" refreshError="1"/>
      <sheetData sheetId="5008" refreshError="1"/>
      <sheetData sheetId="5009" refreshError="1"/>
      <sheetData sheetId="5010" refreshError="1"/>
      <sheetData sheetId="5011" refreshError="1"/>
      <sheetData sheetId="5012" refreshError="1"/>
      <sheetData sheetId="5013" refreshError="1"/>
      <sheetData sheetId="5014" refreshError="1"/>
      <sheetData sheetId="5015" refreshError="1"/>
      <sheetData sheetId="5016" refreshError="1"/>
      <sheetData sheetId="5017" refreshError="1"/>
      <sheetData sheetId="5018" refreshError="1"/>
      <sheetData sheetId="5019"/>
      <sheetData sheetId="5020" refreshError="1"/>
      <sheetData sheetId="5021" refreshError="1"/>
      <sheetData sheetId="5022" refreshError="1"/>
      <sheetData sheetId="5023" refreshError="1"/>
      <sheetData sheetId="5024" refreshError="1"/>
      <sheetData sheetId="5025" refreshError="1"/>
      <sheetData sheetId="5026" refreshError="1"/>
      <sheetData sheetId="5027" refreshError="1"/>
      <sheetData sheetId="5028"/>
      <sheetData sheetId="5029" refreshError="1"/>
      <sheetData sheetId="5030" refreshError="1"/>
      <sheetData sheetId="5031" refreshError="1"/>
      <sheetData sheetId="5032" refreshError="1"/>
      <sheetData sheetId="5033" refreshError="1"/>
      <sheetData sheetId="5034" refreshError="1"/>
      <sheetData sheetId="5035" refreshError="1"/>
      <sheetData sheetId="5036" refreshError="1"/>
      <sheetData sheetId="5037"/>
      <sheetData sheetId="5038" refreshError="1"/>
      <sheetData sheetId="5039" refreshError="1"/>
      <sheetData sheetId="5040" refreshError="1"/>
      <sheetData sheetId="5041" refreshError="1"/>
      <sheetData sheetId="5042" refreshError="1"/>
      <sheetData sheetId="5043" refreshError="1"/>
      <sheetData sheetId="5044" refreshError="1"/>
      <sheetData sheetId="5045" refreshError="1"/>
      <sheetData sheetId="5046"/>
      <sheetData sheetId="5047" refreshError="1"/>
      <sheetData sheetId="5048" refreshError="1"/>
      <sheetData sheetId="5049" refreshError="1"/>
      <sheetData sheetId="5050" refreshError="1"/>
      <sheetData sheetId="5051" refreshError="1"/>
      <sheetData sheetId="5052" refreshError="1"/>
      <sheetData sheetId="5053" refreshError="1"/>
      <sheetData sheetId="5054"/>
      <sheetData sheetId="5055" refreshError="1"/>
      <sheetData sheetId="5056" refreshError="1"/>
      <sheetData sheetId="5057" refreshError="1"/>
      <sheetData sheetId="5058" refreshError="1"/>
      <sheetData sheetId="5059" refreshError="1"/>
      <sheetData sheetId="5060" refreshError="1"/>
      <sheetData sheetId="5061" refreshError="1"/>
      <sheetData sheetId="5062" refreshError="1"/>
      <sheetData sheetId="5063" refreshError="1"/>
      <sheetData sheetId="5064" refreshError="1"/>
      <sheetData sheetId="5065" refreshError="1"/>
      <sheetData sheetId="5066" refreshError="1"/>
      <sheetData sheetId="5067" refreshError="1"/>
      <sheetData sheetId="5068" refreshError="1"/>
      <sheetData sheetId="5069" refreshError="1"/>
      <sheetData sheetId="5070" refreshError="1"/>
      <sheetData sheetId="5071" refreshError="1"/>
      <sheetData sheetId="5072" refreshError="1"/>
      <sheetData sheetId="5073" refreshError="1"/>
      <sheetData sheetId="5074" refreshError="1"/>
      <sheetData sheetId="5075" refreshError="1"/>
      <sheetData sheetId="5076" refreshError="1"/>
      <sheetData sheetId="5077" refreshError="1"/>
      <sheetData sheetId="5078" refreshError="1"/>
      <sheetData sheetId="5079" refreshError="1"/>
      <sheetData sheetId="5080" refreshError="1"/>
      <sheetData sheetId="5081" refreshError="1"/>
      <sheetData sheetId="5082" refreshError="1"/>
      <sheetData sheetId="5083" refreshError="1"/>
      <sheetData sheetId="5084" refreshError="1"/>
      <sheetData sheetId="5085" refreshError="1"/>
      <sheetData sheetId="5086" refreshError="1"/>
      <sheetData sheetId="5087" refreshError="1"/>
      <sheetData sheetId="5088"/>
      <sheetData sheetId="5089" refreshError="1"/>
      <sheetData sheetId="5090" refreshError="1"/>
      <sheetData sheetId="5091" refreshError="1"/>
      <sheetData sheetId="5092" refreshError="1"/>
      <sheetData sheetId="5093" refreshError="1"/>
      <sheetData sheetId="5094" refreshError="1"/>
      <sheetData sheetId="5095" refreshError="1"/>
      <sheetData sheetId="5096" refreshError="1"/>
      <sheetData sheetId="5097"/>
      <sheetData sheetId="5098" refreshError="1"/>
      <sheetData sheetId="5099" refreshError="1"/>
      <sheetData sheetId="5100" refreshError="1"/>
      <sheetData sheetId="5101" refreshError="1"/>
      <sheetData sheetId="5102" refreshError="1"/>
      <sheetData sheetId="5103" refreshError="1"/>
      <sheetData sheetId="5104" refreshError="1"/>
      <sheetData sheetId="5105" refreshError="1"/>
      <sheetData sheetId="5106"/>
      <sheetData sheetId="5107" refreshError="1"/>
      <sheetData sheetId="5108" refreshError="1"/>
      <sheetData sheetId="5109" refreshError="1"/>
      <sheetData sheetId="5110" refreshError="1"/>
      <sheetData sheetId="5111" refreshError="1"/>
      <sheetData sheetId="5112" refreshError="1"/>
      <sheetData sheetId="5113" refreshError="1"/>
      <sheetData sheetId="5114" refreshError="1"/>
      <sheetData sheetId="5115" refreshError="1"/>
      <sheetData sheetId="5116" refreshError="1"/>
      <sheetData sheetId="5117" refreshError="1"/>
      <sheetData sheetId="5118"/>
      <sheetData sheetId="5119" refreshError="1"/>
      <sheetData sheetId="5120" refreshError="1"/>
      <sheetData sheetId="5121" refreshError="1"/>
      <sheetData sheetId="5122" refreshError="1"/>
      <sheetData sheetId="5123" refreshError="1"/>
      <sheetData sheetId="5124" refreshError="1"/>
      <sheetData sheetId="5125"/>
      <sheetData sheetId="5126" refreshError="1"/>
      <sheetData sheetId="5127" refreshError="1"/>
      <sheetData sheetId="5128" refreshError="1"/>
      <sheetData sheetId="5129" refreshError="1"/>
      <sheetData sheetId="5130" refreshError="1"/>
      <sheetData sheetId="5131" refreshError="1"/>
      <sheetData sheetId="5132" refreshError="1"/>
      <sheetData sheetId="5133" refreshError="1"/>
      <sheetData sheetId="5134" refreshError="1"/>
      <sheetData sheetId="5135"/>
      <sheetData sheetId="5136"/>
      <sheetData sheetId="5137" refreshError="1"/>
      <sheetData sheetId="5138" refreshError="1"/>
      <sheetData sheetId="5139" refreshError="1"/>
      <sheetData sheetId="5140" refreshError="1"/>
      <sheetData sheetId="5141" refreshError="1"/>
      <sheetData sheetId="5142" refreshError="1"/>
      <sheetData sheetId="5143" refreshError="1"/>
      <sheetData sheetId="5144" refreshError="1"/>
      <sheetData sheetId="5145" refreshError="1"/>
      <sheetData sheetId="5146" refreshError="1"/>
      <sheetData sheetId="5147" refreshError="1"/>
      <sheetData sheetId="5148" refreshError="1"/>
      <sheetData sheetId="5149" refreshError="1"/>
      <sheetData sheetId="5150" refreshError="1"/>
      <sheetData sheetId="5151" refreshError="1"/>
      <sheetData sheetId="5152" refreshError="1"/>
      <sheetData sheetId="5153" refreshError="1"/>
      <sheetData sheetId="5154" refreshError="1"/>
      <sheetData sheetId="5155" refreshError="1"/>
      <sheetData sheetId="5156" refreshError="1"/>
      <sheetData sheetId="5157" refreshError="1"/>
      <sheetData sheetId="5158" refreshError="1"/>
      <sheetData sheetId="5159" refreshError="1"/>
      <sheetData sheetId="5160" refreshError="1"/>
      <sheetData sheetId="5161"/>
      <sheetData sheetId="5162" refreshError="1"/>
      <sheetData sheetId="5163" refreshError="1"/>
      <sheetData sheetId="5164" refreshError="1"/>
      <sheetData sheetId="5165" refreshError="1"/>
      <sheetData sheetId="5166" refreshError="1"/>
      <sheetData sheetId="5167" refreshError="1"/>
      <sheetData sheetId="5168" refreshError="1"/>
      <sheetData sheetId="5169" refreshError="1"/>
      <sheetData sheetId="5170" refreshError="1"/>
      <sheetData sheetId="5171" refreshError="1"/>
      <sheetData sheetId="5172" refreshError="1"/>
      <sheetData sheetId="5173" refreshError="1"/>
      <sheetData sheetId="5174" refreshError="1"/>
      <sheetData sheetId="5175" refreshError="1"/>
      <sheetData sheetId="5176" refreshError="1"/>
      <sheetData sheetId="5177" refreshError="1"/>
      <sheetData sheetId="5178" refreshError="1"/>
      <sheetData sheetId="5179" refreshError="1"/>
      <sheetData sheetId="5180" refreshError="1"/>
      <sheetData sheetId="5181" refreshError="1"/>
      <sheetData sheetId="5182" refreshError="1"/>
      <sheetData sheetId="5183" refreshError="1"/>
      <sheetData sheetId="5184" refreshError="1"/>
      <sheetData sheetId="5185" refreshError="1"/>
      <sheetData sheetId="5186" refreshError="1"/>
      <sheetData sheetId="5187" refreshError="1"/>
      <sheetData sheetId="5188" refreshError="1"/>
      <sheetData sheetId="5189" refreshError="1"/>
      <sheetData sheetId="5190" refreshError="1"/>
      <sheetData sheetId="5191" refreshError="1"/>
      <sheetData sheetId="5192" refreshError="1"/>
      <sheetData sheetId="5193" refreshError="1"/>
      <sheetData sheetId="5194" refreshError="1"/>
      <sheetData sheetId="5195" refreshError="1"/>
      <sheetData sheetId="5196" refreshError="1"/>
      <sheetData sheetId="5197" refreshError="1"/>
      <sheetData sheetId="5198" refreshError="1"/>
      <sheetData sheetId="5199" refreshError="1"/>
      <sheetData sheetId="5200" refreshError="1"/>
      <sheetData sheetId="5201" refreshError="1"/>
      <sheetData sheetId="5202" refreshError="1"/>
      <sheetData sheetId="5203" refreshError="1"/>
      <sheetData sheetId="5204" refreshError="1"/>
      <sheetData sheetId="5205" refreshError="1"/>
      <sheetData sheetId="5206" refreshError="1"/>
      <sheetData sheetId="5207" refreshError="1"/>
      <sheetData sheetId="5208" refreshError="1"/>
      <sheetData sheetId="5209" refreshError="1"/>
      <sheetData sheetId="5210" refreshError="1"/>
      <sheetData sheetId="5211" refreshError="1"/>
      <sheetData sheetId="5212" refreshError="1"/>
      <sheetData sheetId="5213" refreshError="1"/>
      <sheetData sheetId="5214" refreshError="1"/>
      <sheetData sheetId="5215" refreshError="1"/>
      <sheetData sheetId="5216" refreshError="1"/>
      <sheetData sheetId="5217" refreshError="1"/>
      <sheetData sheetId="5218" refreshError="1"/>
      <sheetData sheetId="5219" refreshError="1"/>
      <sheetData sheetId="5220" refreshError="1"/>
      <sheetData sheetId="5221" refreshError="1"/>
      <sheetData sheetId="5222" refreshError="1"/>
      <sheetData sheetId="5223" refreshError="1"/>
      <sheetData sheetId="5224" refreshError="1"/>
      <sheetData sheetId="5225" refreshError="1"/>
      <sheetData sheetId="5226" refreshError="1"/>
      <sheetData sheetId="5227" refreshError="1"/>
      <sheetData sheetId="5228" refreshError="1"/>
      <sheetData sheetId="5229" refreshError="1"/>
      <sheetData sheetId="5230" refreshError="1"/>
      <sheetData sheetId="5231" refreshError="1"/>
      <sheetData sheetId="5232" refreshError="1"/>
      <sheetData sheetId="5233" refreshError="1"/>
      <sheetData sheetId="5234" refreshError="1"/>
      <sheetData sheetId="5235" refreshError="1"/>
      <sheetData sheetId="5236" refreshError="1"/>
      <sheetData sheetId="5237" refreshError="1"/>
      <sheetData sheetId="5238" refreshError="1"/>
      <sheetData sheetId="5239" refreshError="1"/>
      <sheetData sheetId="5240" refreshError="1"/>
      <sheetData sheetId="5241" refreshError="1"/>
      <sheetData sheetId="5242" refreshError="1"/>
      <sheetData sheetId="5243" refreshError="1"/>
      <sheetData sheetId="5244" refreshError="1"/>
      <sheetData sheetId="5245" refreshError="1"/>
      <sheetData sheetId="5246" refreshError="1"/>
      <sheetData sheetId="5247" refreshError="1"/>
      <sheetData sheetId="5248" refreshError="1"/>
      <sheetData sheetId="5249" refreshError="1"/>
      <sheetData sheetId="5250" refreshError="1"/>
      <sheetData sheetId="5251" refreshError="1"/>
      <sheetData sheetId="5252" refreshError="1"/>
      <sheetData sheetId="5253" refreshError="1"/>
      <sheetData sheetId="5254" refreshError="1"/>
      <sheetData sheetId="5255" refreshError="1"/>
      <sheetData sheetId="5256" refreshError="1"/>
      <sheetData sheetId="5257" refreshError="1"/>
      <sheetData sheetId="5258" refreshError="1"/>
      <sheetData sheetId="5259" refreshError="1"/>
      <sheetData sheetId="5260" refreshError="1"/>
      <sheetData sheetId="5261" refreshError="1"/>
      <sheetData sheetId="5262" refreshError="1"/>
      <sheetData sheetId="5263" refreshError="1"/>
      <sheetData sheetId="5264" refreshError="1"/>
      <sheetData sheetId="5265" refreshError="1"/>
      <sheetData sheetId="5266" refreshError="1"/>
      <sheetData sheetId="5267" refreshError="1"/>
      <sheetData sheetId="5268" refreshError="1"/>
      <sheetData sheetId="5269" refreshError="1"/>
      <sheetData sheetId="5270" refreshError="1"/>
      <sheetData sheetId="5271" refreshError="1"/>
      <sheetData sheetId="5272" refreshError="1"/>
      <sheetData sheetId="5273" refreshError="1"/>
      <sheetData sheetId="5274" refreshError="1"/>
      <sheetData sheetId="5275" refreshError="1"/>
      <sheetData sheetId="5276" refreshError="1"/>
      <sheetData sheetId="5277" refreshError="1"/>
      <sheetData sheetId="5278" refreshError="1"/>
      <sheetData sheetId="5279"/>
      <sheetData sheetId="5280" refreshError="1"/>
      <sheetData sheetId="5281" refreshError="1"/>
      <sheetData sheetId="5282" refreshError="1"/>
      <sheetData sheetId="5283" refreshError="1"/>
      <sheetData sheetId="5284" refreshError="1"/>
      <sheetData sheetId="5285" refreshError="1"/>
      <sheetData sheetId="5286" refreshError="1"/>
      <sheetData sheetId="5287" refreshError="1"/>
      <sheetData sheetId="5288" refreshError="1"/>
      <sheetData sheetId="5289" refreshError="1"/>
      <sheetData sheetId="5290" refreshError="1"/>
      <sheetData sheetId="5291" refreshError="1"/>
      <sheetData sheetId="5292" refreshError="1"/>
      <sheetData sheetId="5293" refreshError="1"/>
      <sheetData sheetId="5294" refreshError="1"/>
      <sheetData sheetId="5295" refreshError="1"/>
      <sheetData sheetId="5296" refreshError="1"/>
      <sheetData sheetId="5297" refreshError="1"/>
      <sheetData sheetId="5298" refreshError="1"/>
      <sheetData sheetId="5299" refreshError="1"/>
      <sheetData sheetId="5300" refreshError="1"/>
      <sheetData sheetId="5301" refreshError="1"/>
      <sheetData sheetId="5302" refreshError="1"/>
      <sheetData sheetId="5303" refreshError="1"/>
      <sheetData sheetId="5304" refreshError="1"/>
      <sheetData sheetId="5305" refreshError="1"/>
      <sheetData sheetId="5306"/>
      <sheetData sheetId="5307" refreshError="1"/>
      <sheetData sheetId="5308" refreshError="1"/>
      <sheetData sheetId="5309" refreshError="1"/>
      <sheetData sheetId="5310" refreshError="1"/>
      <sheetData sheetId="5311" refreshError="1"/>
      <sheetData sheetId="5312" refreshError="1"/>
      <sheetData sheetId="5313" refreshError="1"/>
      <sheetData sheetId="5314" refreshError="1"/>
      <sheetData sheetId="5315"/>
      <sheetData sheetId="5316" refreshError="1"/>
      <sheetData sheetId="5317" refreshError="1"/>
      <sheetData sheetId="5318" refreshError="1"/>
      <sheetData sheetId="5319" refreshError="1"/>
      <sheetData sheetId="5320" refreshError="1"/>
      <sheetData sheetId="5321" refreshError="1"/>
      <sheetData sheetId="5322" refreshError="1"/>
      <sheetData sheetId="5323" refreshError="1"/>
      <sheetData sheetId="5324" refreshError="1"/>
      <sheetData sheetId="5325" refreshError="1"/>
      <sheetData sheetId="5326" refreshError="1"/>
      <sheetData sheetId="5327" refreshError="1"/>
      <sheetData sheetId="5328" refreshError="1"/>
      <sheetData sheetId="5329" refreshError="1"/>
      <sheetData sheetId="5330" refreshError="1"/>
      <sheetData sheetId="5331" refreshError="1"/>
      <sheetData sheetId="5332" refreshError="1"/>
      <sheetData sheetId="5333" refreshError="1"/>
      <sheetData sheetId="5334" refreshError="1"/>
      <sheetData sheetId="5335" refreshError="1"/>
      <sheetData sheetId="5336" refreshError="1"/>
      <sheetData sheetId="5337" refreshError="1"/>
      <sheetData sheetId="5338" refreshError="1"/>
      <sheetData sheetId="5339" refreshError="1"/>
      <sheetData sheetId="5340" refreshError="1"/>
      <sheetData sheetId="5341" refreshError="1"/>
      <sheetData sheetId="5342" refreshError="1"/>
      <sheetData sheetId="5343" refreshError="1"/>
      <sheetData sheetId="5344" refreshError="1"/>
      <sheetData sheetId="5345" refreshError="1"/>
      <sheetData sheetId="5346" refreshError="1"/>
      <sheetData sheetId="5347" refreshError="1"/>
      <sheetData sheetId="5348" refreshError="1"/>
      <sheetData sheetId="5349" refreshError="1"/>
      <sheetData sheetId="5350" refreshError="1"/>
      <sheetData sheetId="5351" refreshError="1"/>
      <sheetData sheetId="5352" refreshError="1"/>
      <sheetData sheetId="5353" refreshError="1"/>
      <sheetData sheetId="5354" refreshError="1"/>
      <sheetData sheetId="5355" refreshError="1"/>
      <sheetData sheetId="5356" refreshError="1"/>
      <sheetData sheetId="5357" refreshError="1"/>
      <sheetData sheetId="5358" refreshError="1"/>
      <sheetData sheetId="5359" refreshError="1"/>
      <sheetData sheetId="5360" refreshError="1"/>
      <sheetData sheetId="5361" refreshError="1"/>
      <sheetData sheetId="5362" refreshError="1"/>
      <sheetData sheetId="5363" refreshError="1"/>
      <sheetData sheetId="5364" refreshError="1"/>
      <sheetData sheetId="5365" refreshError="1"/>
      <sheetData sheetId="5366" refreshError="1"/>
      <sheetData sheetId="5367" refreshError="1"/>
      <sheetData sheetId="5368" refreshError="1"/>
      <sheetData sheetId="5369" refreshError="1"/>
      <sheetData sheetId="5370" refreshError="1"/>
      <sheetData sheetId="5371" refreshError="1"/>
      <sheetData sheetId="5372" refreshError="1"/>
      <sheetData sheetId="5373" refreshError="1"/>
      <sheetData sheetId="5374" refreshError="1"/>
      <sheetData sheetId="5375" refreshError="1"/>
      <sheetData sheetId="5376" refreshError="1"/>
      <sheetData sheetId="5377" refreshError="1"/>
      <sheetData sheetId="5378" refreshError="1"/>
      <sheetData sheetId="5379" refreshError="1"/>
      <sheetData sheetId="5380" refreshError="1"/>
      <sheetData sheetId="5381" refreshError="1"/>
      <sheetData sheetId="5382" refreshError="1"/>
      <sheetData sheetId="5383" refreshError="1"/>
      <sheetData sheetId="5384" refreshError="1"/>
      <sheetData sheetId="5385" refreshError="1"/>
      <sheetData sheetId="5386" refreshError="1"/>
      <sheetData sheetId="5387" refreshError="1"/>
      <sheetData sheetId="5388" refreshError="1"/>
      <sheetData sheetId="5389" refreshError="1"/>
      <sheetData sheetId="5390" refreshError="1"/>
      <sheetData sheetId="5391" refreshError="1"/>
      <sheetData sheetId="5392" refreshError="1"/>
      <sheetData sheetId="5393" refreshError="1"/>
      <sheetData sheetId="5394" refreshError="1"/>
      <sheetData sheetId="5395" refreshError="1"/>
      <sheetData sheetId="5396" refreshError="1"/>
      <sheetData sheetId="5397" refreshError="1"/>
      <sheetData sheetId="5398" refreshError="1"/>
      <sheetData sheetId="5399" refreshError="1"/>
      <sheetData sheetId="5400" refreshError="1"/>
      <sheetData sheetId="5401" refreshError="1"/>
      <sheetData sheetId="5402" refreshError="1"/>
      <sheetData sheetId="5403" refreshError="1"/>
      <sheetData sheetId="5404" refreshError="1"/>
      <sheetData sheetId="5405" refreshError="1"/>
      <sheetData sheetId="5406" refreshError="1"/>
      <sheetData sheetId="5407" refreshError="1"/>
      <sheetData sheetId="5408" refreshError="1"/>
      <sheetData sheetId="5409" refreshError="1"/>
      <sheetData sheetId="5410" refreshError="1"/>
      <sheetData sheetId="5411" refreshError="1"/>
      <sheetData sheetId="5412" refreshError="1"/>
      <sheetData sheetId="5413" refreshError="1"/>
      <sheetData sheetId="5414" refreshError="1"/>
      <sheetData sheetId="5415" refreshError="1"/>
      <sheetData sheetId="5416" refreshError="1"/>
      <sheetData sheetId="5417" refreshError="1"/>
      <sheetData sheetId="5418" refreshError="1"/>
      <sheetData sheetId="5419" refreshError="1"/>
      <sheetData sheetId="5420" refreshError="1"/>
      <sheetData sheetId="5421" refreshError="1"/>
      <sheetData sheetId="5422" refreshError="1"/>
      <sheetData sheetId="5423" refreshError="1"/>
      <sheetData sheetId="5424" refreshError="1"/>
      <sheetData sheetId="5425"/>
      <sheetData sheetId="5426" refreshError="1"/>
      <sheetData sheetId="5427" refreshError="1"/>
      <sheetData sheetId="5428" refreshError="1"/>
      <sheetData sheetId="5429" refreshError="1"/>
      <sheetData sheetId="5430" refreshError="1"/>
      <sheetData sheetId="5431" refreshError="1"/>
      <sheetData sheetId="5432"/>
      <sheetData sheetId="5433" refreshError="1"/>
      <sheetData sheetId="5434" refreshError="1"/>
      <sheetData sheetId="5435"/>
      <sheetData sheetId="5436" refreshError="1"/>
      <sheetData sheetId="5437" refreshError="1"/>
      <sheetData sheetId="5438" refreshError="1"/>
      <sheetData sheetId="5439"/>
      <sheetData sheetId="5440" refreshError="1"/>
      <sheetData sheetId="5441" refreshError="1"/>
      <sheetData sheetId="5442" refreshError="1"/>
      <sheetData sheetId="5443" refreshError="1"/>
      <sheetData sheetId="5444" refreshError="1"/>
      <sheetData sheetId="5445" refreshError="1"/>
      <sheetData sheetId="5446" refreshError="1"/>
      <sheetData sheetId="5447"/>
      <sheetData sheetId="5448"/>
      <sheetData sheetId="5449" refreshError="1"/>
      <sheetData sheetId="5450" refreshError="1"/>
      <sheetData sheetId="5451" refreshError="1"/>
      <sheetData sheetId="5452" refreshError="1"/>
      <sheetData sheetId="5453" refreshError="1"/>
      <sheetData sheetId="5454" refreshError="1"/>
      <sheetData sheetId="5455" refreshError="1"/>
      <sheetData sheetId="5456" refreshError="1"/>
      <sheetData sheetId="5457"/>
      <sheetData sheetId="5458" refreshError="1"/>
      <sheetData sheetId="5459" refreshError="1"/>
      <sheetData sheetId="5460" refreshError="1"/>
      <sheetData sheetId="5461" refreshError="1"/>
      <sheetData sheetId="5462" refreshError="1"/>
      <sheetData sheetId="5463" refreshError="1"/>
      <sheetData sheetId="5464"/>
      <sheetData sheetId="5465" refreshError="1"/>
      <sheetData sheetId="5466" refreshError="1"/>
      <sheetData sheetId="5467"/>
      <sheetData sheetId="5468" refreshError="1"/>
      <sheetData sheetId="5469" refreshError="1"/>
      <sheetData sheetId="5470" refreshError="1"/>
      <sheetData sheetId="5471"/>
      <sheetData sheetId="5472" refreshError="1"/>
      <sheetData sheetId="5473" refreshError="1"/>
      <sheetData sheetId="5474" refreshError="1"/>
      <sheetData sheetId="5475" refreshError="1"/>
      <sheetData sheetId="5476" refreshError="1"/>
      <sheetData sheetId="5477" refreshError="1"/>
      <sheetData sheetId="5478"/>
      <sheetData sheetId="5479" refreshError="1"/>
      <sheetData sheetId="5480" refreshError="1"/>
      <sheetData sheetId="5481"/>
      <sheetData sheetId="5482" refreshError="1"/>
      <sheetData sheetId="5483" refreshError="1"/>
      <sheetData sheetId="5484" refreshError="1"/>
      <sheetData sheetId="5485"/>
      <sheetData sheetId="5486" refreshError="1"/>
      <sheetData sheetId="5487" refreshError="1"/>
      <sheetData sheetId="5488" refreshError="1"/>
      <sheetData sheetId="5489" refreshError="1"/>
      <sheetData sheetId="5490" refreshError="1"/>
      <sheetData sheetId="5491" refreshError="1"/>
      <sheetData sheetId="5492"/>
      <sheetData sheetId="5493" refreshError="1"/>
      <sheetData sheetId="5494" refreshError="1"/>
      <sheetData sheetId="5495"/>
      <sheetData sheetId="5496" refreshError="1"/>
      <sheetData sheetId="5497" refreshError="1"/>
      <sheetData sheetId="5498" refreshError="1"/>
      <sheetData sheetId="5499"/>
      <sheetData sheetId="5500" refreshError="1"/>
      <sheetData sheetId="5501" refreshError="1"/>
      <sheetData sheetId="5502" refreshError="1"/>
      <sheetData sheetId="5503" refreshError="1"/>
      <sheetData sheetId="5504" refreshError="1"/>
      <sheetData sheetId="5505" refreshError="1"/>
      <sheetData sheetId="5506"/>
      <sheetData sheetId="5507" refreshError="1"/>
      <sheetData sheetId="5508" refreshError="1"/>
      <sheetData sheetId="5509"/>
      <sheetData sheetId="5510" refreshError="1"/>
      <sheetData sheetId="5511"/>
      <sheetData sheetId="5512" refreshError="1"/>
      <sheetData sheetId="5513" refreshError="1"/>
      <sheetData sheetId="5514" refreshError="1"/>
      <sheetData sheetId="5515" refreshError="1"/>
      <sheetData sheetId="5516" refreshError="1"/>
      <sheetData sheetId="5517" refreshError="1"/>
      <sheetData sheetId="5518" refreshError="1"/>
      <sheetData sheetId="5519" refreshError="1"/>
      <sheetData sheetId="5520" refreshError="1"/>
      <sheetData sheetId="5521" refreshError="1"/>
      <sheetData sheetId="5522"/>
      <sheetData sheetId="5523" refreshError="1"/>
      <sheetData sheetId="5524" refreshError="1"/>
      <sheetData sheetId="5525" refreshError="1"/>
      <sheetData sheetId="5526" refreshError="1"/>
      <sheetData sheetId="5527" refreshError="1"/>
      <sheetData sheetId="5528" refreshError="1"/>
      <sheetData sheetId="5529" refreshError="1"/>
      <sheetData sheetId="5530" refreshError="1"/>
      <sheetData sheetId="5531" refreshError="1"/>
      <sheetData sheetId="5532" refreshError="1"/>
      <sheetData sheetId="5533" refreshError="1"/>
      <sheetData sheetId="5534" refreshError="1"/>
      <sheetData sheetId="5535" refreshError="1"/>
      <sheetData sheetId="5536" refreshError="1"/>
      <sheetData sheetId="5537" refreshError="1"/>
      <sheetData sheetId="5538" refreshError="1"/>
      <sheetData sheetId="5539" refreshError="1"/>
      <sheetData sheetId="5540" refreshError="1"/>
      <sheetData sheetId="5541" refreshError="1"/>
      <sheetData sheetId="5542" refreshError="1"/>
      <sheetData sheetId="5543" refreshError="1"/>
      <sheetData sheetId="5544" refreshError="1"/>
      <sheetData sheetId="5545" refreshError="1"/>
      <sheetData sheetId="5546" refreshError="1"/>
      <sheetData sheetId="5547" refreshError="1"/>
      <sheetData sheetId="5548" refreshError="1"/>
      <sheetData sheetId="5549" refreshError="1"/>
      <sheetData sheetId="5550" refreshError="1"/>
      <sheetData sheetId="5551" refreshError="1"/>
      <sheetData sheetId="5552" refreshError="1"/>
      <sheetData sheetId="5553" refreshError="1"/>
      <sheetData sheetId="5554" refreshError="1"/>
      <sheetData sheetId="5555" refreshError="1"/>
      <sheetData sheetId="5556" refreshError="1"/>
      <sheetData sheetId="5557" refreshError="1"/>
      <sheetData sheetId="5558" refreshError="1"/>
      <sheetData sheetId="5559" refreshError="1"/>
      <sheetData sheetId="5560" refreshError="1"/>
      <sheetData sheetId="5561" refreshError="1"/>
      <sheetData sheetId="5562" refreshError="1"/>
      <sheetData sheetId="5563" refreshError="1"/>
      <sheetData sheetId="5564" refreshError="1"/>
      <sheetData sheetId="5565" refreshError="1"/>
      <sheetData sheetId="5566" refreshError="1"/>
      <sheetData sheetId="5567" refreshError="1"/>
      <sheetData sheetId="5568" refreshError="1"/>
      <sheetData sheetId="5569" refreshError="1"/>
      <sheetData sheetId="5570" refreshError="1"/>
      <sheetData sheetId="5571" refreshError="1"/>
      <sheetData sheetId="5572" refreshError="1"/>
      <sheetData sheetId="5573" refreshError="1"/>
      <sheetData sheetId="5574" refreshError="1"/>
      <sheetData sheetId="5575" refreshError="1"/>
      <sheetData sheetId="5576" refreshError="1"/>
      <sheetData sheetId="5577" refreshError="1"/>
      <sheetData sheetId="5578" refreshError="1"/>
      <sheetData sheetId="5579" refreshError="1"/>
      <sheetData sheetId="5580" refreshError="1"/>
      <sheetData sheetId="5581" refreshError="1"/>
      <sheetData sheetId="5582" refreshError="1"/>
      <sheetData sheetId="5583" refreshError="1"/>
      <sheetData sheetId="5584" refreshError="1"/>
      <sheetData sheetId="5585" refreshError="1"/>
      <sheetData sheetId="5586" refreshError="1"/>
      <sheetData sheetId="5587" refreshError="1"/>
      <sheetData sheetId="5588" refreshError="1"/>
      <sheetData sheetId="5589" refreshError="1"/>
      <sheetData sheetId="5590" refreshError="1"/>
      <sheetData sheetId="5591" refreshError="1"/>
      <sheetData sheetId="5592" refreshError="1"/>
      <sheetData sheetId="5593" refreshError="1"/>
      <sheetData sheetId="5594" refreshError="1"/>
      <sheetData sheetId="5595" refreshError="1"/>
      <sheetData sheetId="5596" refreshError="1"/>
      <sheetData sheetId="5597" refreshError="1"/>
      <sheetData sheetId="5598" refreshError="1"/>
      <sheetData sheetId="5599" refreshError="1"/>
      <sheetData sheetId="5600" refreshError="1"/>
      <sheetData sheetId="5601" refreshError="1"/>
      <sheetData sheetId="5602" refreshError="1"/>
      <sheetData sheetId="5603" refreshError="1"/>
      <sheetData sheetId="5604" refreshError="1"/>
      <sheetData sheetId="5605" refreshError="1"/>
      <sheetData sheetId="5606" refreshError="1"/>
      <sheetData sheetId="5607" refreshError="1"/>
      <sheetData sheetId="5608" refreshError="1"/>
      <sheetData sheetId="5609" refreshError="1"/>
      <sheetData sheetId="5610" refreshError="1"/>
      <sheetData sheetId="5611"/>
      <sheetData sheetId="5612" refreshError="1"/>
      <sheetData sheetId="5613" refreshError="1"/>
      <sheetData sheetId="5614" refreshError="1"/>
      <sheetData sheetId="5615" refreshError="1"/>
      <sheetData sheetId="5616" refreshError="1"/>
      <sheetData sheetId="5617" refreshError="1"/>
      <sheetData sheetId="5618" refreshError="1"/>
      <sheetData sheetId="5619" refreshError="1"/>
      <sheetData sheetId="5620" refreshError="1"/>
      <sheetData sheetId="5621" refreshError="1"/>
      <sheetData sheetId="5622"/>
      <sheetData sheetId="5623" refreshError="1"/>
      <sheetData sheetId="5624" refreshError="1"/>
      <sheetData sheetId="5625" refreshError="1"/>
      <sheetData sheetId="5626" refreshError="1"/>
      <sheetData sheetId="5627" refreshError="1"/>
      <sheetData sheetId="5628" refreshError="1"/>
      <sheetData sheetId="5629" refreshError="1"/>
      <sheetData sheetId="5630" refreshError="1"/>
      <sheetData sheetId="5631" refreshError="1"/>
      <sheetData sheetId="5632" refreshError="1"/>
      <sheetData sheetId="5633" refreshError="1"/>
      <sheetData sheetId="5634" refreshError="1"/>
      <sheetData sheetId="5635" refreshError="1"/>
      <sheetData sheetId="5636" refreshError="1"/>
      <sheetData sheetId="5637" refreshError="1"/>
      <sheetData sheetId="5638" refreshError="1"/>
      <sheetData sheetId="5639" refreshError="1"/>
      <sheetData sheetId="5640" refreshError="1"/>
      <sheetData sheetId="5641" refreshError="1"/>
      <sheetData sheetId="5642" refreshError="1"/>
      <sheetData sheetId="5643" refreshError="1"/>
      <sheetData sheetId="5644" refreshError="1"/>
      <sheetData sheetId="5645" refreshError="1"/>
      <sheetData sheetId="5646" refreshError="1"/>
      <sheetData sheetId="5647" refreshError="1"/>
      <sheetData sheetId="5648" refreshError="1"/>
      <sheetData sheetId="5649" refreshError="1"/>
      <sheetData sheetId="5650" refreshError="1"/>
      <sheetData sheetId="5651" refreshError="1"/>
      <sheetData sheetId="5652" refreshError="1"/>
      <sheetData sheetId="5653" refreshError="1"/>
      <sheetData sheetId="5654" refreshError="1"/>
      <sheetData sheetId="5655" refreshError="1"/>
      <sheetData sheetId="5656" refreshError="1"/>
      <sheetData sheetId="5657" refreshError="1"/>
      <sheetData sheetId="5658" refreshError="1"/>
      <sheetData sheetId="5659" refreshError="1"/>
      <sheetData sheetId="5660" refreshError="1"/>
      <sheetData sheetId="5661" refreshError="1"/>
      <sheetData sheetId="5662" refreshError="1"/>
      <sheetData sheetId="5663" refreshError="1"/>
      <sheetData sheetId="5664" refreshError="1"/>
      <sheetData sheetId="5665" refreshError="1"/>
      <sheetData sheetId="5666" refreshError="1"/>
      <sheetData sheetId="5667" refreshError="1"/>
      <sheetData sheetId="5668" refreshError="1"/>
      <sheetData sheetId="5669" refreshError="1"/>
      <sheetData sheetId="5670" refreshError="1"/>
      <sheetData sheetId="5671" refreshError="1"/>
      <sheetData sheetId="5672" refreshError="1"/>
      <sheetData sheetId="5673" refreshError="1"/>
      <sheetData sheetId="5674" refreshError="1"/>
      <sheetData sheetId="5675" refreshError="1"/>
      <sheetData sheetId="5676" refreshError="1"/>
      <sheetData sheetId="5677" refreshError="1"/>
      <sheetData sheetId="5678" refreshError="1"/>
      <sheetData sheetId="5679" refreshError="1"/>
      <sheetData sheetId="5680" refreshError="1"/>
      <sheetData sheetId="5681" refreshError="1"/>
      <sheetData sheetId="5682" refreshError="1"/>
      <sheetData sheetId="5683" refreshError="1"/>
      <sheetData sheetId="5684" refreshError="1"/>
      <sheetData sheetId="5685" refreshError="1"/>
      <sheetData sheetId="5686" refreshError="1"/>
      <sheetData sheetId="5687" refreshError="1"/>
      <sheetData sheetId="5688" refreshError="1"/>
      <sheetData sheetId="5689" refreshError="1"/>
      <sheetData sheetId="5690" refreshError="1"/>
      <sheetData sheetId="5691" refreshError="1"/>
      <sheetData sheetId="5692" refreshError="1"/>
      <sheetData sheetId="5693" refreshError="1"/>
      <sheetData sheetId="5694" refreshError="1"/>
      <sheetData sheetId="5695" refreshError="1"/>
      <sheetData sheetId="5696" refreshError="1"/>
      <sheetData sheetId="5697"/>
      <sheetData sheetId="5698" refreshError="1"/>
      <sheetData sheetId="5699" refreshError="1"/>
      <sheetData sheetId="5700" refreshError="1"/>
      <sheetData sheetId="5701" refreshError="1"/>
      <sheetData sheetId="5702" refreshError="1"/>
      <sheetData sheetId="5703" refreshError="1"/>
      <sheetData sheetId="5704" refreshError="1"/>
      <sheetData sheetId="5705" refreshError="1"/>
      <sheetData sheetId="5706" refreshError="1"/>
      <sheetData sheetId="5707" refreshError="1"/>
      <sheetData sheetId="5708" refreshError="1"/>
      <sheetData sheetId="5709" refreshError="1"/>
      <sheetData sheetId="5710" refreshError="1"/>
      <sheetData sheetId="5711" refreshError="1"/>
      <sheetData sheetId="5712"/>
      <sheetData sheetId="5713" refreshError="1"/>
      <sheetData sheetId="5714" refreshError="1"/>
      <sheetData sheetId="5715" refreshError="1"/>
      <sheetData sheetId="5716" refreshError="1"/>
      <sheetData sheetId="5717" refreshError="1"/>
      <sheetData sheetId="5718" refreshError="1"/>
      <sheetData sheetId="5719" refreshError="1"/>
      <sheetData sheetId="5720" refreshError="1"/>
      <sheetData sheetId="5721" refreshError="1"/>
      <sheetData sheetId="5722"/>
      <sheetData sheetId="5723" refreshError="1"/>
      <sheetData sheetId="5724" refreshError="1"/>
      <sheetData sheetId="5725" refreshError="1"/>
      <sheetData sheetId="5726" refreshError="1"/>
      <sheetData sheetId="5727" refreshError="1"/>
      <sheetData sheetId="5728" refreshError="1"/>
      <sheetData sheetId="5729" refreshError="1"/>
      <sheetData sheetId="5730" refreshError="1"/>
      <sheetData sheetId="5731" refreshError="1"/>
      <sheetData sheetId="5732"/>
      <sheetData sheetId="5733" refreshError="1"/>
      <sheetData sheetId="5734" refreshError="1"/>
      <sheetData sheetId="5735" refreshError="1"/>
      <sheetData sheetId="5736" refreshError="1"/>
      <sheetData sheetId="5737" refreshError="1"/>
      <sheetData sheetId="5738" refreshError="1"/>
      <sheetData sheetId="5739" refreshError="1"/>
      <sheetData sheetId="5740"/>
      <sheetData sheetId="5741" refreshError="1"/>
      <sheetData sheetId="5742" refreshError="1"/>
      <sheetData sheetId="5743" refreshError="1"/>
      <sheetData sheetId="5744" refreshError="1"/>
      <sheetData sheetId="5745" refreshError="1"/>
      <sheetData sheetId="5746" refreshError="1"/>
      <sheetData sheetId="5747" refreshError="1"/>
      <sheetData sheetId="5748" refreshError="1"/>
      <sheetData sheetId="5749" refreshError="1"/>
      <sheetData sheetId="5750"/>
      <sheetData sheetId="5751" refreshError="1"/>
      <sheetData sheetId="5752" refreshError="1"/>
      <sheetData sheetId="5753" refreshError="1"/>
      <sheetData sheetId="5754" refreshError="1"/>
      <sheetData sheetId="5755" refreshError="1"/>
      <sheetData sheetId="5756" refreshError="1"/>
      <sheetData sheetId="5757" refreshError="1"/>
      <sheetData sheetId="5758" refreshError="1"/>
      <sheetData sheetId="5759" refreshError="1"/>
      <sheetData sheetId="5760" refreshError="1"/>
      <sheetData sheetId="5761" refreshError="1"/>
      <sheetData sheetId="5762" refreshError="1"/>
      <sheetData sheetId="5763" refreshError="1"/>
      <sheetData sheetId="5764"/>
      <sheetData sheetId="5765" refreshError="1"/>
      <sheetData sheetId="5766" refreshError="1"/>
      <sheetData sheetId="5767" refreshError="1"/>
      <sheetData sheetId="5768" refreshError="1"/>
      <sheetData sheetId="5769" refreshError="1"/>
      <sheetData sheetId="5770" refreshError="1"/>
      <sheetData sheetId="5771" refreshError="1"/>
      <sheetData sheetId="5772"/>
      <sheetData sheetId="5773" refreshError="1"/>
      <sheetData sheetId="5774" refreshError="1"/>
      <sheetData sheetId="5775" refreshError="1"/>
      <sheetData sheetId="5776" refreshError="1"/>
      <sheetData sheetId="5777" refreshError="1"/>
      <sheetData sheetId="5778" refreshError="1"/>
      <sheetData sheetId="5779" refreshError="1"/>
      <sheetData sheetId="5780" refreshError="1"/>
      <sheetData sheetId="5781" refreshError="1"/>
      <sheetData sheetId="5782" refreshError="1"/>
      <sheetData sheetId="5783" refreshError="1"/>
      <sheetData sheetId="5784" refreshError="1"/>
      <sheetData sheetId="5785" refreshError="1"/>
      <sheetData sheetId="5786" refreshError="1"/>
      <sheetData sheetId="5787" refreshError="1"/>
      <sheetData sheetId="5788" refreshError="1"/>
      <sheetData sheetId="5789" refreshError="1"/>
      <sheetData sheetId="5790"/>
      <sheetData sheetId="5791" refreshError="1"/>
      <sheetData sheetId="5792" refreshError="1"/>
      <sheetData sheetId="5793" refreshError="1"/>
      <sheetData sheetId="5794" refreshError="1"/>
      <sheetData sheetId="5795" refreshError="1"/>
      <sheetData sheetId="5796" refreshError="1"/>
      <sheetData sheetId="5797" refreshError="1"/>
      <sheetData sheetId="5798" refreshError="1"/>
      <sheetData sheetId="5799"/>
      <sheetData sheetId="5800" refreshError="1"/>
      <sheetData sheetId="5801" refreshError="1"/>
      <sheetData sheetId="5802" refreshError="1"/>
      <sheetData sheetId="5803" refreshError="1"/>
      <sheetData sheetId="5804" refreshError="1"/>
      <sheetData sheetId="5805" refreshError="1"/>
      <sheetData sheetId="5806" refreshError="1"/>
      <sheetData sheetId="5807" refreshError="1"/>
      <sheetData sheetId="5808"/>
      <sheetData sheetId="5809" refreshError="1"/>
      <sheetData sheetId="5810" refreshError="1"/>
      <sheetData sheetId="5811" refreshError="1"/>
      <sheetData sheetId="5812" refreshError="1"/>
      <sheetData sheetId="5813" refreshError="1"/>
      <sheetData sheetId="5814" refreshError="1"/>
      <sheetData sheetId="5815" refreshError="1"/>
      <sheetData sheetId="5816" refreshError="1"/>
      <sheetData sheetId="5817"/>
      <sheetData sheetId="5818" refreshError="1"/>
      <sheetData sheetId="5819" refreshError="1"/>
      <sheetData sheetId="5820" refreshError="1"/>
      <sheetData sheetId="5821" refreshError="1"/>
      <sheetData sheetId="5822" refreshError="1"/>
      <sheetData sheetId="5823" refreshError="1"/>
      <sheetData sheetId="5824" refreshError="1"/>
      <sheetData sheetId="5825"/>
      <sheetData sheetId="5826" refreshError="1"/>
      <sheetData sheetId="5827" refreshError="1"/>
      <sheetData sheetId="5828" refreshError="1"/>
      <sheetData sheetId="5829" refreshError="1"/>
      <sheetData sheetId="5830" refreshError="1"/>
      <sheetData sheetId="5831" refreshError="1"/>
      <sheetData sheetId="5832" refreshError="1"/>
      <sheetData sheetId="5833" refreshError="1"/>
      <sheetData sheetId="5834" refreshError="1"/>
      <sheetData sheetId="5835" refreshError="1"/>
      <sheetData sheetId="5836" refreshError="1"/>
      <sheetData sheetId="5837" refreshError="1"/>
      <sheetData sheetId="5838" refreshError="1"/>
      <sheetData sheetId="5839" refreshError="1"/>
      <sheetData sheetId="5840" refreshError="1"/>
      <sheetData sheetId="5841" refreshError="1"/>
      <sheetData sheetId="5842" refreshError="1"/>
      <sheetData sheetId="5843" refreshError="1"/>
      <sheetData sheetId="5844" refreshError="1"/>
      <sheetData sheetId="5845" refreshError="1"/>
      <sheetData sheetId="5846" refreshError="1"/>
      <sheetData sheetId="5847" refreshError="1"/>
      <sheetData sheetId="5848" refreshError="1"/>
      <sheetData sheetId="5849" refreshError="1"/>
      <sheetData sheetId="5850" refreshError="1"/>
      <sheetData sheetId="5851" refreshError="1"/>
      <sheetData sheetId="5852" refreshError="1"/>
      <sheetData sheetId="5853" refreshError="1"/>
      <sheetData sheetId="5854" refreshError="1"/>
      <sheetData sheetId="5855" refreshError="1"/>
      <sheetData sheetId="5856" refreshError="1"/>
      <sheetData sheetId="5857" refreshError="1"/>
      <sheetData sheetId="5858" refreshError="1"/>
      <sheetData sheetId="5859"/>
      <sheetData sheetId="5860" refreshError="1"/>
      <sheetData sheetId="5861" refreshError="1"/>
      <sheetData sheetId="5862" refreshError="1"/>
      <sheetData sheetId="5863" refreshError="1"/>
      <sheetData sheetId="5864" refreshError="1"/>
      <sheetData sheetId="5865" refreshError="1"/>
      <sheetData sheetId="5866" refreshError="1"/>
      <sheetData sheetId="5867" refreshError="1"/>
      <sheetData sheetId="5868"/>
      <sheetData sheetId="5869" refreshError="1"/>
      <sheetData sheetId="5870" refreshError="1"/>
      <sheetData sheetId="5871" refreshError="1"/>
      <sheetData sheetId="5872" refreshError="1"/>
      <sheetData sheetId="5873" refreshError="1"/>
      <sheetData sheetId="5874" refreshError="1"/>
      <sheetData sheetId="5875" refreshError="1"/>
      <sheetData sheetId="5876" refreshError="1"/>
      <sheetData sheetId="5877"/>
      <sheetData sheetId="5878" refreshError="1"/>
      <sheetData sheetId="5879" refreshError="1"/>
      <sheetData sheetId="5880" refreshError="1"/>
      <sheetData sheetId="5881" refreshError="1"/>
      <sheetData sheetId="5882" refreshError="1"/>
      <sheetData sheetId="5883" refreshError="1"/>
      <sheetData sheetId="5884" refreshError="1"/>
      <sheetData sheetId="5885" refreshError="1"/>
      <sheetData sheetId="5886"/>
      <sheetData sheetId="5887" refreshError="1"/>
      <sheetData sheetId="5888" refreshError="1"/>
      <sheetData sheetId="5889" refreshError="1"/>
      <sheetData sheetId="5890" refreshError="1"/>
      <sheetData sheetId="5891" refreshError="1"/>
      <sheetData sheetId="5892" refreshError="1"/>
      <sheetData sheetId="5893" refreshError="1"/>
      <sheetData sheetId="5894"/>
      <sheetData sheetId="5895" refreshError="1"/>
      <sheetData sheetId="5896" refreshError="1"/>
      <sheetData sheetId="5897" refreshError="1"/>
      <sheetData sheetId="5898" refreshError="1"/>
      <sheetData sheetId="5899" refreshError="1"/>
      <sheetData sheetId="5900" refreshError="1"/>
      <sheetData sheetId="5901"/>
      <sheetData sheetId="5902" refreshError="1"/>
      <sheetData sheetId="5903" refreshError="1"/>
      <sheetData sheetId="5904" refreshError="1"/>
      <sheetData sheetId="5905" refreshError="1"/>
      <sheetData sheetId="5906" refreshError="1"/>
      <sheetData sheetId="5907" refreshError="1"/>
      <sheetData sheetId="5908"/>
      <sheetData sheetId="5909" refreshError="1"/>
      <sheetData sheetId="5910" refreshError="1"/>
      <sheetData sheetId="5911" refreshError="1"/>
      <sheetData sheetId="5912" refreshError="1"/>
      <sheetData sheetId="5913" refreshError="1"/>
      <sheetData sheetId="5914" refreshError="1"/>
      <sheetData sheetId="5915" refreshError="1"/>
      <sheetData sheetId="5916" refreshError="1"/>
      <sheetData sheetId="5917"/>
      <sheetData sheetId="5918" refreshError="1"/>
      <sheetData sheetId="5919" refreshError="1"/>
      <sheetData sheetId="5920" refreshError="1"/>
      <sheetData sheetId="5921" refreshError="1"/>
      <sheetData sheetId="5922" refreshError="1"/>
      <sheetData sheetId="5923" refreshError="1"/>
      <sheetData sheetId="5924" refreshError="1"/>
      <sheetData sheetId="5925" refreshError="1"/>
      <sheetData sheetId="5926"/>
      <sheetData sheetId="5927" refreshError="1"/>
      <sheetData sheetId="5928" refreshError="1"/>
      <sheetData sheetId="5929" refreshError="1"/>
      <sheetData sheetId="5930" refreshError="1"/>
      <sheetData sheetId="5931" refreshError="1"/>
      <sheetData sheetId="5932" refreshError="1"/>
      <sheetData sheetId="5933"/>
      <sheetData sheetId="5934" refreshError="1"/>
      <sheetData sheetId="5935" refreshError="1"/>
      <sheetData sheetId="5936" refreshError="1"/>
      <sheetData sheetId="5937" refreshError="1"/>
      <sheetData sheetId="5938" refreshError="1"/>
      <sheetData sheetId="5939" refreshError="1"/>
      <sheetData sheetId="5940"/>
      <sheetData sheetId="5941" refreshError="1"/>
      <sheetData sheetId="5942" refreshError="1"/>
      <sheetData sheetId="5943" refreshError="1"/>
      <sheetData sheetId="5944" refreshError="1"/>
      <sheetData sheetId="5945" refreshError="1"/>
      <sheetData sheetId="5946" refreshError="1"/>
      <sheetData sheetId="5947"/>
      <sheetData sheetId="5948" refreshError="1"/>
      <sheetData sheetId="5949" refreshError="1"/>
      <sheetData sheetId="5950" refreshError="1"/>
      <sheetData sheetId="5951" refreshError="1"/>
      <sheetData sheetId="5952" refreshError="1"/>
      <sheetData sheetId="5953" refreshError="1"/>
      <sheetData sheetId="5954"/>
      <sheetData sheetId="5955" refreshError="1"/>
      <sheetData sheetId="5956" refreshError="1"/>
      <sheetData sheetId="5957" refreshError="1"/>
      <sheetData sheetId="5958" refreshError="1"/>
      <sheetData sheetId="5959" refreshError="1"/>
      <sheetData sheetId="5960" refreshError="1"/>
      <sheetData sheetId="5961"/>
      <sheetData sheetId="5962" refreshError="1"/>
      <sheetData sheetId="5963" refreshError="1"/>
      <sheetData sheetId="5964" refreshError="1"/>
      <sheetData sheetId="5965" refreshError="1"/>
      <sheetData sheetId="5966" refreshError="1"/>
      <sheetData sheetId="5967" refreshError="1"/>
      <sheetData sheetId="5968"/>
      <sheetData sheetId="5969" refreshError="1"/>
      <sheetData sheetId="5970" refreshError="1"/>
      <sheetData sheetId="5971" refreshError="1"/>
      <sheetData sheetId="5972" refreshError="1"/>
      <sheetData sheetId="5973" refreshError="1"/>
      <sheetData sheetId="5974" refreshError="1"/>
      <sheetData sheetId="5975"/>
      <sheetData sheetId="5976" refreshError="1"/>
      <sheetData sheetId="5977" refreshError="1"/>
      <sheetData sheetId="5978" refreshError="1"/>
      <sheetData sheetId="5979" refreshError="1"/>
      <sheetData sheetId="5980" refreshError="1"/>
      <sheetData sheetId="5981" refreshError="1"/>
      <sheetData sheetId="5982" refreshError="1"/>
      <sheetData sheetId="5983" refreshError="1"/>
      <sheetData sheetId="5984" refreshError="1"/>
      <sheetData sheetId="5985" refreshError="1"/>
      <sheetData sheetId="5986" refreshError="1"/>
      <sheetData sheetId="5987" refreshError="1"/>
      <sheetData sheetId="5988" refreshError="1"/>
      <sheetData sheetId="5989" refreshError="1"/>
      <sheetData sheetId="5990"/>
      <sheetData sheetId="5991" refreshError="1"/>
      <sheetData sheetId="5992" refreshError="1"/>
      <sheetData sheetId="5993" refreshError="1"/>
      <sheetData sheetId="5994" refreshError="1"/>
      <sheetData sheetId="5995" refreshError="1"/>
      <sheetData sheetId="5996" refreshError="1"/>
      <sheetData sheetId="5997" refreshError="1"/>
      <sheetData sheetId="5998" refreshError="1"/>
      <sheetData sheetId="5999" refreshError="1"/>
      <sheetData sheetId="6000" refreshError="1"/>
      <sheetData sheetId="6001"/>
      <sheetData sheetId="6002" refreshError="1"/>
      <sheetData sheetId="6003" refreshError="1"/>
      <sheetData sheetId="6004" refreshError="1"/>
      <sheetData sheetId="6005" refreshError="1"/>
      <sheetData sheetId="6006" refreshError="1"/>
      <sheetData sheetId="6007" refreshError="1"/>
      <sheetData sheetId="6008" refreshError="1"/>
      <sheetData sheetId="6009" refreshError="1"/>
      <sheetData sheetId="6010" refreshError="1"/>
      <sheetData sheetId="6011" refreshError="1"/>
      <sheetData sheetId="6012"/>
      <sheetData sheetId="6013" refreshError="1"/>
      <sheetData sheetId="6014" refreshError="1"/>
      <sheetData sheetId="6015" refreshError="1"/>
      <sheetData sheetId="6016" refreshError="1"/>
      <sheetData sheetId="6017" refreshError="1"/>
      <sheetData sheetId="6018" refreshError="1"/>
      <sheetData sheetId="6019" refreshError="1"/>
      <sheetData sheetId="6020" refreshError="1"/>
      <sheetData sheetId="6021" refreshError="1"/>
      <sheetData sheetId="6022" refreshError="1"/>
      <sheetData sheetId="6023" refreshError="1"/>
      <sheetData sheetId="6024"/>
      <sheetData sheetId="6025" refreshError="1"/>
      <sheetData sheetId="6026" refreshError="1"/>
      <sheetData sheetId="6027" refreshError="1"/>
      <sheetData sheetId="6028" refreshError="1"/>
      <sheetData sheetId="6029"/>
      <sheetData sheetId="6030" refreshError="1"/>
      <sheetData sheetId="6031" refreshError="1"/>
      <sheetData sheetId="6032" refreshError="1"/>
      <sheetData sheetId="6033" refreshError="1"/>
      <sheetData sheetId="6034" refreshError="1"/>
      <sheetData sheetId="6035" refreshError="1"/>
      <sheetData sheetId="6036"/>
      <sheetData sheetId="6037"/>
      <sheetData sheetId="6038" refreshError="1"/>
      <sheetData sheetId="6039" refreshError="1"/>
      <sheetData sheetId="6040" refreshError="1"/>
      <sheetData sheetId="6041" refreshError="1"/>
      <sheetData sheetId="6042"/>
      <sheetData sheetId="6043" refreshError="1"/>
      <sheetData sheetId="6044" refreshError="1"/>
      <sheetData sheetId="6045" refreshError="1"/>
      <sheetData sheetId="6046" refreshError="1"/>
      <sheetData sheetId="6047" refreshError="1"/>
      <sheetData sheetId="6048"/>
      <sheetData sheetId="6049" refreshError="1"/>
      <sheetData sheetId="6050" refreshError="1"/>
      <sheetData sheetId="6051" refreshError="1"/>
      <sheetData sheetId="6052" refreshError="1"/>
      <sheetData sheetId="6053" refreshError="1"/>
      <sheetData sheetId="6054" refreshError="1"/>
      <sheetData sheetId="6055" refreshError="1"/>
      <sheetData sheetId="6056" refreshError="1"/>
      <sheetData sheetId="6057" refreshError="1"/>
      <sheetData sheetId="6058" refreshError="1"/>
      <sheetData sheetId="6059" refreshError="1"/>
      <sheetData sheetId="6060" refreshError="1"/>
      <sheetData sheetId="6061" refreshError="1"/>
      <sheetData sheetId="6062"/>
      <sheetData sheetId="6063"/>
      <sheetData sheetId="6064" refreshError="1"/>
      <sheetData sheetId="6065"/>
      <sheetData sheetId="6066"/>
      <sheetData sheetId="6067" refreshError="1"/>
      <sheetData sheetId="6068" refreshError="1"/>
      <sheetData sheetId="6069" refreshError="1"/>
      <sheetData sheetId="6070"/>
      <sheetData sheetId="6071"/>
      <sheetData sheetId="6072" refreshError="1"/>
      <sheetData sheetId="6073" refreshError="1"/>
      <sheetData sheetId="6074" refreshError="1"/>
      <sheetData sheetId="6075" refreshError="1"/>
      <sheetData sheetId="6076"/>
      <sheetData sheetId="6077" refreshError="1"/>
      <sheetData sheetId="6078" refreshError="1"/>
      <sheetData sheetId="6079" refreshError="1"/>
      <sheetData sheetId="6080" refreshError="1"/>
      <sheetData sheetId="6081" refreshError="1"/>
      <sheetData sheetId="6082"/>
      <sheetData sheetId="6083" refreshError="1"/>
      <sheetData sheetId="6084"/>
      <sheetData sheetId="6085" refreshError="1"/>
      <sheetData sheetId="6086" refreshError="1"/>
      <sheetData sheetId="6087" refreshError="1"/>
      <sheetData sheetId="6088"/>
      <sheetData sheetId="6089" refreshError="1"/>
      <sheetData sheetId="6090" refreshError="1"/>
      <sheetData sheetId="6091" refreshError="1"/>
      <sheetData sheetId="6092" refreshError="1"/>
      <sheetData sheetId="6093" refreshError="1"/>
      <sheetData sheetId="6094" refreshError="1"/>
      <sheetData sheetId="6095" refreshError="1"/>
      <sheetData sheetId="6096" refreshError="1"/>
      <sheetData sheetId="6097" refreshError="1"/>
      <sheetData sheetId="6098" refreshError="1"/>
      <sheetData sheetId="6099" refreshError="1"/>
      <sheetData sheetId="6100" refreshError="1"/>
      <sheetData sheetId="6101" refreshError="1"/>
      <sheetData sheetId="6102" refreshError="1"/>
      <sheetData sheetId="6103" refreshError="1"/>
      <sheetData sheetId="6104" refreshError="1"/>
      <sheetData sheetId="6105" refreshError="1"/>
      <sheetData sheetId="6106" refreshError="1"/>
      <sheetData sheetId="6107" refreshError="1"/>
      <sheetData sheetId="6108" refreshError="1"/>
      <sheetData sheetId="6109" refreshError="1"/>
      <sheetData sheetId="6110" refreshError="1"/>
      <sheetData sheetId="6111" refreshError="1"/>
      <sheetData sheetId="6112" refreshError="1"/>
      <sheetData sheetId="6113" refreshError="1"/>
      <sheetData sheetId="6114" refreshError="1"/>
      <sheetData sheetId="6115" refreshError="1"/>
      <sheetData sheetId="6116" refreshError="1"/>
      <sheetData sheetId="6117" refreshError="1"/>
      <sheetData sheetId="6118" refreshError="1"/>
      <sheetData sheetId="6119" refreshError="1"/>
      <sheetData sheetId="6120" refreshError="1"/>
      <sheetData sheetId="6121" refreshError="1"/>
      <sheetData sheetId="6122" refreshError="1"/>
      <sheetData sheetId="6123" refreshError="1"/>
      <sheetData sheetId="6124" refreshError="1"/>
      <sheetData sheetId="6125" refreshError="1"/>
      <sheetData sheetId="6126" refreshError="1"/>
      <sheetData sheetId="6127" refreshError="1"/>
      <sheetData sheetId="6128" refreshError="1"/>
      <sheetData sheetId="6129" refreshError="1"/>
      <sheetData sheetId="6130" refreshError="1"/>
      <sheetData sheetId="6131" refreshError="1"/>
      <sheetData sheetId="6132" refreshError="1"/>
      <sheetData sheetId="6133" refreshError="1"/>
      <sheetData sheetId="6134" refreshError="1"/>
      <sheetData sheetId="6135" refreshError="1"/>
      <sheetData sheetId="6136" refreshError="1"/>
      <sheetData sheetId="6137" refreshError="1"/>
      <sheetData sheetId="6138" refreshError="1"/>
      <sheetData sheetId="6139" refreshError="1"/>
      <sheetData sheetId="6140" refreshError="1"/>
      <sheetData sheetId="6141" refreshError="1"/>
      <sheetData sheetId="6142" refreshError="1"/>
      <sheetData sheetId="6143" refreshError="1"/>
      <sheetData sheetId="6144" refreshError="1"/>
      <sheetData sheetId="6145" refreshError="1"/>
      <sheetData sheetId="6146" refreshError="1"/>
      <sheetData sheetId="6147" refreshError="1"/>
      <sheetData sheetId="6148" refreshError="1"/>
      <sheetData sheetId="6149" refreshError="1"/>
      <sheetData sheetId="6150" refreshError="1"/>
      <sheetData sheetId="6151" refreshError="1"/>
      <sheetData sheetId="6152" refreshError="1"/>
      <sheetData sheetId="6153" refreshError="1"/>
      <sheetData sheetId="6154" refreshError="1"/>
      <sheetData sheetId="6155" refreshError="1"/>
      <sheetData sheetId="6156" refreshError="1"/>
      <sheetData sheetId="6157" refreshError="1"/>
      <sheetData sheetId="6158" refreshError="1"/>
      <sheetData sheetId="6159" refreshError="1"/>
      <sheetData sheetId="6160" refreshError="1"/>
      <sheetData sheetId="6161" refreshError="1"/>
      <sheetData sheetId="6162" refreshError="1"/>
      <sheetData sheetId="6163" refreshError="1"/>
      <sheetData sheetId="6164" refreshError="1"/>
      <sheetData sheetId="6165" refreshError="1"/>
      <sheetData sheetId="6166" refreshError="1"/>
      <sheetData sheetId="6167" refreshError="1"/>
      <sheetData sheetId="6168" refreshError="1"/>
      <sheetData sheetId="6169" refreshError="1"/>
      <sheetData sheetId="6170" refreshError="1"/>
      <sheetData sheetId="6171" refreshError="1"/>
      <sheetData sheetId="6172" refreshError="1"/>
      <sheetData sheetId="6173" refreshError="1"/>
      <sheetData sheetId="6174" refreshError="1"/>
      <sheetData sheetId="6175" refreshError="1"/>
      <sheetData sheetId="6176" refreshError="1"/>
      <sheetData sheetId="6177" refreshError="1"/>
      <sheetData sheetId="6178" refreshError="1"/>
      <sheetData sheetId="6179" refreshError="1"/>
      <sheetData sheetId="6180" refreshError="1"/>
      <sheetData sheetId="6181" refreshError="1"/>
      <sheetData sheetId="6182" refreshError="1"/>
      <sheetData sheetId="6183" refreshError="1"/>
      <sheetData sheetId="6184" refreshError="1"/>
      <sheetData sheetId="6185" refreshError="1"/>
      <sheetData sheetId="6186" refreshError="1"/>
      <sheetData sheetId="6187" refreshError="1"/>
      <sheetData sheetId="6188" refreshError="1"/>
      <sheetData sheetId="6189" refreshError="1"/>
      <sheetData sheetId="6190" refreshError="1"/>
      <sheetData sheetId="6191" refreshError="1"/>
      <sheetData sheetId="6192" refreshError="1"/>
      <sheetData sheetId="6193" refreshError="1"/>
      <sheetData sheetId="6194" refreshError="1"/>
      <sheetData sheetId="6195" refreshError="1"/>
      <sheetData sheetId="6196" refreshError="1"/>
      <sheetData sheetId="6197" refreshError="1"/>
      <sheetData sheetId="6198" refreshError="1"/>
      <sheetData sheetId="6199" refreshError="1"/>
      <sheetData sheetId="6200" refreshError="1"/>
      <sheetData sheetId="6201" refreshError="1"/>
      <sheetData sheetId="6202" refreshError="1"/>
      <sheetData sheetId="6203" refreshError="1"/>
      <sheetData sheetId="6204" refreshError="1"/>
      <sheetData sheetId="6205" refreshError="1"/>
      <sheetData sheetId="6206" refreshError="1"/>
      <sheetData sheetId="6207" refreshError="1"/>
      <sheetData sheetId="6208" refreshError="1"/>
      <sheetData sheetId="6209" refreshError="1"/>
      <sheetData sheetId="6210" refreshError="1"/>
      <sheetData sheetId="6211" refreshError="1"/>
      <sheetData sheetId="6212" refreshError="1"/>
      <sheetData sheetId="6213" refreshError="1"/>
      <sheetData sheetId="6214" refreshError="1"/>
      <sheetData sheetId="6215" refreshError="1"/>
      <sheetData sheetId="6216" refreshError="1"/>
      <sheetData sheetId="6217" refreshError="1"/>
      <sheetData sheetId="6218" refreshError="1"/>
      <sheetData sheetId="6219" refreshError="1"/>
      <sheetData sheetId="6220" refreshError="1"/>
      <sheetData sheetId="6221" refreshError="1"/>
      <sheetData sheetId="6222" refreshError="1"/>
      <sheetData sheetId="6223" refreshError="1"/>
      <sheetData sheetId="6224" refreshError="1"/>
      <sheetData sheetId="6225" refreshError="1"/>
      <sheetData sheetId="6226" refreshError="1"/>
      <sheetData sheetId="6227" refreshError="1"/>
      <sheetData sheetId="6228" refreshError="1"/>
      <sheetData sheetId="6229" refreshError="1"/>
      <sheetData sheetId="6230" refreshError="1"/>
      <sheetData sheetId="6231" refreshError="1"/>
      <sheetData sheetId="6232" refreshError="1"/>
      <sheetData sheetId="6233" refreshError="1"/>
      <sheetData sheetId="6234" refreshError="1"/>
      <sheetData sheetId="6235" refreshError="1"/>
      <sheetData sheetId="6236" refreshError="1"/>
      <sheetData sheetId="6237" refreshError="1"/>
      <sheetData sheetId="6238" refreshError="1"/>
      <sheetData sheetId="6239" refreshError="1"/>
      <sheetData sheetId="6240" refreshError="1"/>
      <sheetData sheetId="6241" refreshError="1"/>
      <sheetData sheetId="6242" refreshError="1"/>
      <sheetData sheetId="6243" refreshError="1"/>
      <sheetData sheetId="6244" refreshError="1"/>
      <sheetData sheetId="6245" refreshError="1"/>
      <sheetData sheetId="6246" refreshError="1"/>
      <sheetData sheetId="6247" refreshError="1"/>
      <sheetData sheetId="6248" refreshError="1"/>
      <sheetData sheetId="6249" refreshError="1"/>
      <sheetData sheetId="6250" refreshError="1"/>
      <sheetData sheetId="6251" refreshError="1"/>
      <sheetData sheetId="6252" refreshError="1"/>
      <sheetData sheetId="6253" refreshError="1"/>
      <sheetData sheetId="6254" refreshError="1"/>
      <sheetData sheetId="6255" refreshError="1"/>
      <sheetData sheetId="6256" refreshError="1"/>
      <sheetData sheetId="6257" refreshError="1"/>
      <sheetData sheetId="6258" refreshError="1"/>
      <sheetData sheetId="6259" refreshError="1"/>
      <sheetData sheetId="6260" refreshError="1"/>
      <sheetData sheetId="6261" refreshError="1"/>
      <sheetData sheetId="6262" refreshError="1"/>
      <sheetData sheetId="6263" refreshError="1"/>
      <sheetData sheetId="6264" refreshError="1"/>
      <sheetData sheetId="6265" refreshError="1"/>
      <sheetData sheetId="6266" refreshError="1"/>
      <sheetData sheetId="6267" refreshError="1"/>
      <sheetData sheetId="6268" refreshError="1"/>
      <sheetData sheetId="6269" refreshError="1"/>
      <sheetData sheetId="6270" refreshError="1"/>
      <sheetData sheetId="6271" refreshError="1"/>
      <sheetData sheetId="6272" refreshError="1"/>
      <sheetData sheetId="6273" refreshError="1"/>
      <sheetData sheetId="6274" refreshError="1"/>
      <sheetData sheetId="6275" refreshError="1"/>
      <sheetData sheetId="6276" refreshError="1"/>
      <sheetData sheetId="6277" refreshError="1"/>
      <sheetData sheetId="6278" refreshError="1"/>
      <sheetData sheetId="6279" refreshError="1"/>
      <sheetData sheetId="6280" refreshError="1"/>
      <sheetData sheetId="6281" refreshError="1"/>
      <sheetData sheetId="6282" refreshError="1"/>
      <sheetData sheetId="6283" refreshError="1"/>
      <sheetData sheetId="6284" refreshError="1"/>
      <sheetData sheetId="6285" refreshError="1"/>
      <sheetData sheetId="6286" refreshError="1"/>
      <sheetData sheetId="6287" refreshError="1"/>
      <sheetData sheetId="6288" refreshError="1"/>
      <sheetData sheetId="6289" refreshError="1"/>
      <sheetData sheetId="6290" refreshError="1"/>
      <sheetData sheetId="6291" refreshError="1"/>
      <sheetData sheetId="6292" refreshError="1"/>
      <sheetData sheetId="6293" refreshError="1"/>
      <sheetData sheetId="6294"/>
      <sheetData sheetId="6295" refreshError="1"/>
      <sheetData sheetId="6296" refreshError="1"/>
      <sheetData sheetId="6297" refreshError="1"/>
      <sheetData sheetId="6298"/>
      <sheetData sheetId="6299" refreshError="1"/>
      <sheetData sheetId="6300" refreshError="1"/>
      <sheetData sheetId="6301" refreshError="1"/>
      <sheetData sheetId="6302" refreshError="1"/>
      <sheetData sheetId="6303" refreshError="1"/>
      <sheetData sheetId="6304" refreshError="1"/>
      <sheetData sheetId="6305" refreshError="1"/>
      <sheetData sheetId="6306" refreshError="1"/>
      <sheetData sheetId="6307" refreshError="1"/>
      <sheetData sheetId="6308" refreshError="1"/>
      <sheetData sheetId="6309" refreshError="1"/>
      <sheetData sheetId="6310" refreshError="1"/>
      <sheetData sheetId="6311" refreshError="1"/>
      <sheetData sheetId="6312" refreshError="1"/>
      <sheetData sheetId="6313" refreshError="1"/>
      <sheetData sheetId="6314" refreshError="1"/>
      <sheetData sheetId="6315" refreshError="1"/>
      <sheetData sheetId="6316" refreshError="1"/>
      <sheetData sheetId="6317" refreshError="1"/>
      <sheetData sheetId="6318" refreshError="1"/>
      <sheetData sheetId="6319" refreshError="1"/>
      <sheetData sheetId="6320" refreshError="1"/>
      <sheetData sheetId="6321" refreshError="1"/>
      <sheetData sheetId="6322" refreshError="1"/>
      <sheetData sheetId="6323" refreshError="1"/>
      <sheetData sheetId="6324" refreshError="1"/>
      <sheetData sheetId="6325" refreshError="1"/>
      <sheetData sheetId="6326" refreshError="1"/>
      <sheetData sheetId="6327" refreshError="1"/>
      <sheetData sheetId="6328" refreshError="1"/>
      <sheetData sheetId="6329" refreshError="1"/>
      <sheetData sheetId="6330" refreshError="1"/>
      <sheetData sheetId="6331" refreshError="1"/>
      <sheetData sheetId="6332" refreshError="1"/>
      <sheetData sheetId="6333" refreshError="1"/>
      <sheetData sheetId="6334" refreshError="1"/>
      <sheetData sheetId="6335" refreshError="1"/>
      <sheetData sheetId="6336" refreshError="1"/>
      <sheetData sheetId="6337" refreshError="1"/>
      <sheetData sheetId="6338" refreshError="1"/>
      <sheetData sheetId="6339" refreshError="1"/>
      <sheetData sheetId="6340" refreshError="1"/>
      <sheetData sheetId="6341" refreshError="1"/>
      <sheetData sheetId="6342" refreshError="1"/>
      <sheetData sheetId="6343" refreshError="1"/>
      <sheetData sheetId="6344" refreshError="1"/>
      <sheetData sheetId="6345" refreshError="1"/>
      <sheetData sheetId="6346" refreshError="1"/>
      <sheetData sheetId="6347" refreshError="1"/>
      <sheetData sheetId="6348" refreshError="1"/>
      <sheetData sheetId="6349" refreshError="1"/>
      <sheetData sheetId="6350" refreshError="1"/>
      <sheetData sheetId="6351" refreshError="1"/>
      <sheetData sheetId="6352" refreshError="1"/>
      <sheetData sheetId="6353" refreshError="1"/>
      <sheetData sheetId="6354" refreshError="1"/>
      <sheetData sheetId="6355" refreshError="1"/>
      <sheetData sheetId="6356" refreshError="1"/>
      <sheetData sheetId="6357" refreshError="1"/>
      <sheetData sheetId="6358" refreshError="1"/>
      <sheetData sheetId="6359" refreshError="1"/>
      <sheetData sheetId="6360" refreshError="1"/>
      <sheetData sheetId="6361" refreshError="1"/>
      <sheetData sheetId="6362" refreshError="1"/>
      <sheetData sheetId="6363" refreshError="1"/>
      <sheetData sheetId="6364" refreshError="1"/>
      <sheetData sheetId="6365" refreshError="1"/>
      <sheetData sheetId="6366" refreshError="1"/>
      <sheetData sheetId="6367" refreshError="1"/>
      <sheetData sheetId="6368" refreshError="1"/>
      <sheetData sheetId="6369" refreshError="1"/>
      <sheetData sheetId="6370" refreshError="1"/>
      <sheetData sheetId="6371" refreshError="1"/>
      <sheetData sheetId="6372" refreshError="1"/>
      <sheetData sheetId="6373" refreshError="1"/>
      <sheetData sheetId="6374" refreshError="1"/>
      <sheetData sheetId="6375" refreshError="1"/>
      <sheetData sheetId="6376" refreshError="1"/>
      <sheetData sheetId="6377" refreshError="1"/>
      <sheetData sheetId="6378" refreshError="1"/>
      <sheetData sheetId="6379" refreshError="1"/>
      <sheetData sheetId="6380" refreshError="1"/>
      <sheetData sheetId="6381" refreshError="1"/>
      <sheetData sheetId="6382" refreshError="1"/>
      <sheetData sheetId="6383" refreshError="1"/>
      <sheetData sheetId="6384" refreshError="1"/>
      <sheetData sheetId="6385" refreshError="1"/>
      <sheetData sheetId="6386" refreshError="1"/>
      <sheetData sheetId="6387" refreshError="1"/>
      <sheetData sheetId="6388" refreshError="1"/>
      <sheetData sheetId="6389" refreshError="1"/>
      <sheetData sheetId="6390" refreshError="1"/>
      <sheetData sheetId="6391" refreshError="1"/>
      <sheetData sheetId="6392" refreshError="1"/>
      <sheetData sheetId="6393" refreshError="1"/>
      <sheetData sheetId="6394" refreshError="1"/>
      <sheetData sheetId="6395" refreshError="1"/>
      <sheetData sheetId="6396" refreshError="1"/>
      <sheetData sheetId="6397" refreshError="1"/>
      <sheetData sheetId="6398" refreshError="1"/>
      <sheetData sheetId="6399" refreshError="1"/>
      <sheetData sheetId="6400" refreshError="1"/>
      <sheetData sheetId="6401" refreshError="1"/>
      <sheetData sheetId="6402" refreshError="1"/>
      <sheetData sheetId="6403" refreshError="1"/>
      <sheetData sheetId="6404" refreshError="1"/>
      <sheetData sheetId="6405" refreshError="1"/>
      <sheetData sheetId="6406" refreshError="1"/>
      <sheetData sheetId="6407" refreshError="1"/>
      <sheetData sheetId="6408" refreshError="1"/>
      <sheetData sheetId="6409" refreshError="1"/>
      <sheetData sheetId="6410" refreshError="1"/>
      <sheetData sheetId="6411" refreshError="1"/>
      <sheetData sheetId="6412" refreshError="1"/>
      <sheetData sheetId="6413" refreshError="1"/>
      <sheetData sheetId="6414" refreshError="1"/>
      <sheetData sheetId="6415" refreshError="1"/>
      <sheetData sheetId="6416" refreshError="1"/>
      <sheetData sheetId="6417" refreshError="1"/>
      <sheetData sheetId="6418" refreshError="1"/>
      <sheetData sheetId="6419" refreshError="1"/>
      <sheetData sheetId="6420" refreshError="1"/>
      <sheetData sheetId="6421" refreshError="1"/>
      <sheetData sheetId="6422" refreshError="1"/>
      <sheetData sheetId="6423" refreshError="1"/>
      <sheetData sheetId="6424" refreshError="1"/>
      <sheetData sheetId="6425" refreshError="1"/>
      <sheetData sheetId="6426" refreshError="1"/>
      <sheetData sheetId="6427" refreshError="1"/>
      <sheetData sheetId="6428" refreshError="1"/>
      <sheetData sheetId="6429" refreshError="1"/>
      <sheetData sheetId="6430" refreshError="1"/>
      <sheetData sheetId="6431" refreshError="1"/>
      <sheetData sheetId="6432" refreshError="1"/>
      <sheetData sheetId="6433" refreshError="1"/>
      <sheetData sheetId="6434" refreshError="1"/>
      <sheetData sheetId="6435" refreshError="1"/>
      <sheetData sheetId="6436" refreshError="1"/>
      <sheetData sheetId="6437" refreshError="1"/>
      <sheetData sheetId="6438" refreshError="1"/>
      <sheetData sheetId="6439" refreshError="1"/>
      <sheetData sheetId="6440" refreshError="1"/>
      <sheetData sheetId="6441" refreshError="1"/>
      <sheetData sheetId="6442" refreshError="1"/>
      <sheetData sheetId="6443" refreshError="1"/>
      <sheetData sheetId="6444" refreshError="1"/>
      <sheetData sheetId="6445" refreshError="1"/>
      <sheetData sheetId="6446" refreshError="1"/>
      <sheetData sheetId="6447" refreshError="1"/>
      <sheetData sheetId="6448" refreshError="1"/>
      <sheetData sheetId="6449" refreshError="1"/>
      <sheetData sheetId="6450" refreshError="1"/>
      <sheetData sheetId="6451" refreshError="1"/>
      <sheetData sheetId="6452" refreshError="1"/>
      <sheetData sheetId="6453" refreshError="1"/>
      <sheetData sheetId="6454" refreshError="1"/>
      <sheetData sheetId="6455" refreshError="1"/>
      <sheetData sheetId="6456" refreshError="1"/>
      <sheetData sheetId="6457" refreshError="1"/>
      <sheetData sheetId="6458" refreshError="1"/>
      <sheetData sheetId="6459" refreshError="1"/>
      <sheetData sheetId="6460" refreshError="1"/>
      <sheetData sheetId="6461" refreshError="1"/>
      <sheetData sheetId="6462" refreshError="1"/>
      <sheetData sheetId="6463" refreshError="1"/>
      <sheetData sheetId="6464" refreshError="1"/>
      <sheetData sheetId="6465" refreshError="1"/>
      <sheetData sheetId="6466" refreshError="1"/>
      <sheetData sheetId="6467" refreshError="1"/>
      <sheetData sheetId="6468" refreshError="1"/>
      <sheetData sheetId="6469" refreshError="1"/>
      <sheetData sheetId="6470" refreshError="1"/>
      <sheetData sheetId="6471" refreshError="1"/>
      <sheetData sheetId="6472" refreshError="1"/>
      <sheetData sheetId="6473" refreshError="1"/>
      <sheetData sheetId="6474" refreshError="1"/>
      <sheetData sheetId="6475" refreshError="1"/>
      <sheetData sheetId="6476" refreshError="1"/>
      <sheetData sheetId="6477" refreshError="1"/>
      <sheetData sheetId="6478" refreshError="1"/>
      <sheetData sheetId="6479" refreshError="1"/>
      <sheetData sheetId="6480" refreshError="1"/>
      <sheetData sheetId="6481" refreshError="1"/>
      <sheetData sheetId="6482" refreshError="1"/>
      <sheetData sheetId="6483" refreshError="1"/>
      <sheetData sheetId="6484" refreshError="1"/>
      <sheetData sheetId="6485" refreshError="1"/>
      <sheetData sheetId="6486" refreshError="1"/>
      <sheetData sheetId="6487" refreshError="1"/>
      <sheetData sheetId="6488" refreshError="1"/>
      <sheetData sheetId="6489" refreshError="1"/>
      <sheetData sheetId="6490" refreshError="1"/>
      <sheetData sheetId="6491" refreshError="1"/>
      <sheetData sheetId="6492" refreshError="1"/>
      <sheetData sheetId="6493" refreshError="1"/>
      <sheetData sheetId="6494" refreshError="1"/>
      <sheetData sheetId="6495" refreshError="1"/>
      <sheetData sheetId="6496" refreshError="1"/>
      <sheetData sheetId="6497" refreshError="1"/>
      <sheetData sheetId="6498" refreshError="1"/>
      <sheetData sheetId="6499" refreshError="1"/>
      <sheetData sheetId="6500" refreshError="1"/>
      <sheetData sheetId="6501" refreshError="1"/>
      <sheetData sheetId="6502" refreshError="1"/>
      <sheetData sheetId="6503" refreshError="1"/>
      <sheetData sheetId="6504" refreshError="1"/>
      <sheetData sheetId="6505" refreshError="1"/>
      <sheetData sheetId="6506" refreshError="1"/>
      <sheetData sheetId="6507" refreshError="1"/>
      <sheetData sheetId="6508" refreshError="1"/>
      <sheetData sheetId="6509" refreshError="1"/>
      <sheetData sheetId="6510" refreshError="1"/>
      <sheetData sheetId="6511" refreshError="1"/>
      <sheetData sheetId="6512" refreshError="1"/>
      <sheetData sheetId="6513" refreshError="1"/>
      <sheetData sheetId="6514" refreshError="1"/>
      <sheetData sheetId="6515" refreshError="1"/>
      <sheetData sheetId="6516" refreshError="1"/>
      <sheetData sheetId="6517" refreshError="1"/>
      <sheetData sheetId="6518" refreshError="1"/>
      <sheetData sheetId="6519" refreshError="1"/>
      <sheetData sheetId="6520" refreshError="1"/>
      <sheetData sheetId="6521" refreshError="1"/>
      <sheetData sheetId="6522" refreshError="1"/>
      <sheetData sheetId="6523" refreshError="1"/>
      <sheetData sheetId="6524" refreshError="1"/>
      <sheetData sheetId="6525" refreshError="1"/>
      <sheetData sheetId="6526" refreshError="1"/>
      <sheetData sheetId="6527" refreshError="1"/>
      <sheetData sheetId="6528" refreshError="1"/>
      <sheetData sheetId="6529" refreshError="1"/>
      <sheetData sheetId="6530" refreshError="1"/>
      <sheetData sheetId="6531" refreshError="1"/>
      <sheetData sheetId="6532" refreshError="1"/>
      <sheetData sheetId="6533" refreshError="1"/>
      <sheetData sheetId="6534" refreshError="1"/>
      <sheetData sheetId="6535" refreshError="1"/>
      <sheetData sheetId="6536" refreshError="1"/>
      <sheetData sheetId="6537" refreshError="1"/>
      <sheetData sheetId="6538" refreshError="1"/>
      <sheetData sheetId="6539" refreshError="1"/>
      <sheetData sheetId="6540" refreshError="1"/>
      <sheetData sheetId="6541" refreshError="1"/>
      <sheetData sheetId="6542" refreshError="1"/>
      <sheetData sheetId="6543" refreshError="1"/>
      <sheetData sheetId="6544" refreshError="1"/>
      <sheetData sheetId="6545" refreshError="1"/>
      <sheetData sheetId="6546" refreshError="1"/>
      <sheetData sheetId="6547" refreshError="1"/>
      <sheetData sheetId="6548" refreshError="1"/>
      <sheetData sheetId="6549" refreshError="1"/>
      <sheetData sheetId="6550" refreshError="1"/>
      <sheetData sheetId="6551" refreshError="1"/>
      <sheetData sheetId="6552" refreshError="1"/>
      <sheetData sheetId="6553" refreshError="1"/>
      <sheetData sheetId="6554" refreshError="1"/>
      <sheetData sheetId="6555" refreshError="1"/>
      <sheetData sheetId="6556" refreshError="1"/>
      <sheetData sheetId="6557" refreshError="1"/>
      <sheetData sheetId="6558" refreshError="1"/>
      <sheetData sheetId="6559" refreshError="1"/>
      <sheetData sheetId="6560" refreshError="1"/>
      <sheetData sheetId="6561" refreshError="1"/>
      <sheetData sheetId="6562" refreshError="1"/>
      <sheetData sheetId="6563" refreshError="1"/>
      <sheetData sheetId="6564" refreshError="1"/>
      <sheetData sheetId="6565" refreshError="1"/>
      <sheetData sheetId="6566" refreshError="1"/>
      <sheetData sheetId="6567" refreshError="1"/>
      <sheetData sheetId="6568" refreshError="1"/>
      <sheetData sheetId="6569" refreshError="1"/>
      <sheetData sheetId="6570" refreshError="1"/>
      <sheetData sheetId="6571" refreshError="1"/>
      <sheetData sheetId="6572" refreshError="1"/>
      <sheetData sheetId="6573" refreshError="1"/>
      <sheetData sheetId="6574" refreshError="1"/>
      <sheetData sheetId="6575" refreshError="1"/>
      <sheetData sheetId="6576" refreshError="1"/>
      <sheetData sheetId="6577" refreshError="1"/>
      <sheetData sheetId="6578" refreshError="1"/>
      <sheetData sheetId="6579" refreshError="1"/>
      <sheetData sheetId="6580" refreshError="1"/>
      <sheetData sheetId="6581" refreshError="1"/>
      <sheetData sheetId="6582" refreshError="1"/>
      <sheetData sheetId="6583" refreshError="1"/>
      <sheetData sheetId="6584" refreshError="1"/>
      <sheetData sheetId="6585" refreshError="1"/>
      <sheetData sheetId="6586" refreshError="1"/>
      <sheetData sheetId="6587" refreshError="1"/>
      <sheetData sheetId="6588" refreshError="1"/>
      <sheetData sheetId="6589" refreshError="1"/>
      <sheetData sheetId="6590" refreshError="1"/>
      <sheetData sheetId="6591" refreshError="1"/>
      <sheetData sheetId="6592" refreshError="1"/>
      <sheetData sheetId="6593" refreshError="1"/>
      <sheetData sheetId="6594" refreshError="1"/>
      <sheetData sheetId="6595" refreshError="1"/>
      <sheetData sheetId="6596" refreshError="1"/>
      <sheetData sheetId="6597" refreshError="1"/>
      <sheetData sheetId="6598" refreshError="1"/>
      <sheetData sheetId="6599" refreshError="1"/>
      <sheetData sheetId="6600" refreshError="1"/>
      <sheetData sheetId="6601" refreshError="1"/>
      <sheetData sheetId="6602" refreshError="1"/>
      <sheetData sheetId="6603" refreshError="1"/>
      <sheetData sheetId="6604" refreshError="1"/>
      <sheetData sheetId="6605" refreshError="1"/>
      <sheetData sheetId="6606" refreshError="1"/>
      <sheetData sheetId="6607" refreshError="1"/>
      <sheetData sheetId="6608" refreshError="1"/>
      <sheetData sheetId="6609" refreshError="1"/>
      <sheetData sheetId="6610" refreshError="1"/>
      <sheetData sheetId="6611" refreshError="1"/>
      <sheetData sheetId="6612" refreshError="1"/>
      <sheetData sheetId="6613" refreshError="1"/>
      <sheetData sheetId="6614" refreshError="1"/>
      <sheetData sheetId="6615" refreshError="1"/>
      <sheetData sheetId="6616" refreshError="1"/>
      <sheetData sheetId="6617" refreshError="1"/>
      <sheetData sheetId="6618" refreshError="1"/>
      <sheetData sheetId="6619" refreshError="1"/>
      <sheetData sheetId="6620" refreshError="1"/>
      <sheetData sheetId="6621" refreshError="1"/>
      <sheetData sheetId="6622" refreshError="1"/>
      <sheetData sheetId="6623" refreshError="1"/>
      <sheetData sheetId="6624" refreshError="1"/>
      <sheetData sheetId="6625" refreshError="1"/>
      <sheetData sheetId="6626" refreshError="1"/>
      <sheetData sheetId="6627" refreshError="1"/>
      <sheetData sheetId="6628" refreshError="1"/>
      <sheetData sheetId="6629" refreshError="1"/>
      <sheetData sheetId="6630" refreshError="1"/>
      <sheetData sheetId="6631" refreshError="1"/>
      <sheetData sheetId="6632" refreshError="1"/>
      <sheetData sheetId="6633" refreshError="1"/>
      <sheetData sheetId="6634" refreshError="1"/>
      <sheetData sheetId="6635" refreshError="1"/>
      <sheetData sheetId="6636" refreshError="1"/>
      <sheetData sheetId="6637" refreshError="1"/>
      <sheetData sheetId="6638" refreshError="1"/>
      <sheetData sheetId="6639" refreshError="1"/>
      <sheetData sheetId="6640" refreshError="1"/>
      <sheetData sheetId="6641" refreshError="1"/>
      <sheetData sheetId="6642" refreshError="1"/>
      <sheetData sheetId="6643" refreshError="1"/>
      <sheetData sheetId="6644" refreshError="1"/>
      <sheetData sheetId="6645" refreshError="1"/>
      <sheetData sheetId="6646" refreshError="1"/>
      <sheetData sheetId="6647" refreshError="1"/>
      <sheetData sheetId="6648" refreshError="1"/>
      <sheetData sheetId="6649" refreshError="1"/>
      <sheetData sheetId="6650" refreshError="1"/>
      <sheetData sheetId="6651" refreshError="1"/>
      <sheetData sheetId="6652" refreshError="1"/>
      <sheetData sheetId="6653" refreshError="1"/>
      <sheetData sheetId="6654" refreshError="1"/>
      <sheetData sheetId="6655" refreshError="1"/>
      <sheetData sheetId="6656" refreshError="1"/>
      <sheetData sheetId="6657" refreshError="1"/>
      <sheetData sheetId="6658" refreshError="1"/>
      <sheetData sheetId="6659" refreshError="1"/>
      <sheetData sheetId="6660" refreshError="1"/>
      <sheetData sheetId="6661" refreshError="1"/>
      <sheetData sheetId="6662" refreshError="1"/>
      <sheetData sheetId="6663" refreshError="1"/>
      <sheetData sheetId="6664" refreshError="1"/>
      <sheetData sheetId="6665" refreshError="1"/>
      <sheetData sheetId="6666" refreshError="1"/>
      <sheetData sheetId="6667" refreshError="1"/>
      <sheetData sheetId="6668" refreshError="1"/>
      <sheetData sheetId="6669" refreshError="1"/>
      <sheetData sheetId="6670" refreshError="1"/>
      <sheetData sheetId="6671" refreshError="1"/>
      <sheetData sheetId="6672" refreshError="1"/>
      <sheetData sheetId="6673" refreshError="1"/>
      <sheetData sheetId="6674" refreshError="1"/>
      <sheetData sheetId="6675" refreshError="1"/>
      <sheetData sheetId="6676" refreshError="1"/>
      <sheetData sheetId="6677" refreshError="1"/>
      <sheetData sheetId="6678" refreshError="1"/>
      <sheetData sheetId="6679" refreshError="1"/>
      <sheetData sheetId="6680" refreshError="1"/>
      <sheetData sheetId="6681" refreshError="1"/>
      <sheetData sheetId="6682" refreshError="1"/>
      <sheetData sheetId="6683" refreshError="1"/>
      <sheetData sheetId="6684" refreshError="1"/>
      <sheetData sheetId="6685" refreshError="1"/>
      <sheetData sheetId="6686" refreshError="1"/>
      <sheetData sheetId="6687" refreshError="1"/>
      <sheetData sheetId="6688" refreshError="1"/>
      <sheetData sheetId="6689" refreshError="1"/>
      <sheetData sheetId="6690" refreshError="1"/>
      <sheetData sheetId="6691" refreshError="1"/>
      <sheetData sheetId="6692" refreshError="1"/>
      <sheetData sheetId="6693" refreshError="1"/>
      <sheetData sheetId="6694" refreshError="1"/>
      <sheetData sheetId="6695" refreshError="1"/>
      <sheetData sheetId="6696" refreshError="1"/>
      <sheetData sheetId="6697" refreshError="1"/>
      <sheetData sheetId="6698" refreshError="1"/>
      <sheetData sheetId="6699" refreshError="1"/>
      <sheetData sheetId="6700" refreshError="1"/>
      <sheetData sheetId="6701" refreshError="1"/>
      <sheetData sheetId="6702" refreshError="1"/>
      <sheetData sheetId="6703" refreshError="1"/>
      <sheetData sheetId="6704" refreshError="1"/>
      <sheetData sheetId="6705" refreshError="1"/>
      <sheetData sheetId="6706" refreshError="1"/>
      <sheetData sheetId="6707" refreshError="1"/>
      <sheetData sheetId="6708" refreshError="1"/>
      <sheetData sheetId="6709" refreshError="1"/>
      <sheetData sheetId="6710" refreshError="1"/>
      <sheetData sheetId="6711" refreshError="1"/>
      <sheetData sheetId="6712" refreshError="1"/>
      <sheetData sheetId="6713" refreshError="1"/>
      <sheetData sheetId="6714" refreshError="1"/>
      <sheetData sheetId="6715" refreshError="1"/>
      <sheetData sheetId="6716" refreshError="1"/>
      <sheetData sheetId="6717" refreshError="1"/>
      <sheetData sheetId="6718" refreshError="1"/>
      <sheetData sheetId="6719" refreshError="1"/>
      <sheetData sheetId="6720" refreshError="1"/>
      <sheetData sheetId="6721" refreshError="1"/>
      <sheetData sheetId="6722" refreshError="1"/>
      <sheetData sheetId="6723" refreshError="1"/>
      <sheetData sheetId="6724" refreshError="1"/>
      <sheetData sheetId="6725" refreshError="1"/>
      <sheetData sheetId="6726" refreshError="1"/>
      <sheetData sheetId="6727" refreshError="1"/>
      <sheetData sheetId="6728" refreshError="1"/>
      <sheetData sheetId="6729" refreshError="1"/>
      <sheetData sheetId="6730" refreshError="1"/>
      <sheetData sheetId="6731" refreshError="1"/>
      <sheetData sheetId="6732" refreshError="1"/>
      <sheetData sheetId="6733" refreshError="1"/>
      <sheetData sheetId="6734" refreshError="1"/>
      <sheetData sheetId="6735" refreshError="1"/>
      <sheetData sheetId="6736" refreshError="1"/>
      <sheetData sheetId="6737" refreshError="1"/>
      <sheetData sheetId="6738" refreshError="1"/>
      <sheetData sheetId="6739" refreshError="1"/>
      <sheetData sheetId="6740" refreshError="1"/>
      <sheetData sheetId="6741" refreshError="1"/>
      <sheetData sheetId="6742" refreshError="1"/>
      <sheetData sheetId="6743" refreshError="1"/>
      <sheetData sheetId="6744" refreshError="1"/>
      <sheetData sheetId="6745" refreshError="1"/>
      <sheetData sheetId="6746" refreshError="1"/>
      <sheetData sheetId="6747" refreshError="1"/>
      <sheetData sheetId="6748" refreshError="1"/>
      <sheetData sheetId="6749" refreshError="1"/>
      <sheetData sheetId="6750" refreshError="1"/>
      <sheetData sheetId="6751" refreshError="1"/>
      <sheetData sheetId="6752" refreshError="1"/>
      <sheetData sheetId="6753" refreshError="1"/>
      <sheetData sheetId="6754" refreshError="1"/>
      <sheetData sheetId="6755" refreshError="1"/>
      <sheetData sheetId="6756" refreshError="1"/>
      <sheetData sheetId="6757" refreshError="1"/>
      <sheetData sheetId="6758" refreshError="1"/>
      <sheetData sheetId="6759" refreshError="1"/>
      <sheetData sheetId="6760" refreshError="1"/>
      <sheetData sheetId="6761" refreshError="1"/>
      <sheetData sheetId="6762" refreshError="1"/>
      <sheetData sheetId="6763" refreshError="1"/>
      <sheetData sheetId="6764" refreshError="1"/>
      <sheetData sheetId="6765" refreshError="1"/>
      <sheetData sheetId="6766" refreshError="1"/>
      <sheetData sheetId="6767" refreshError="1"/>
      <sheetData sheetId="6768" refreshError="1"/>
      <sheetData sheetId="6769" refreshError="1"/>
      <sheetData sheetId="6770" refreshError="1"/>
      <sheetData sheetId="6771" refreshError="1"/>
      <sheetData sheetId="6772" refreshError="1"/>
      <sheetData sheetId="6773" refreshError="1"/>
      <sheetData sheetId="6774" refreshError="1"/>
      <sheetData sheetId="6775" refreshError="1"/>
      <sheetData sheetId="6776" refreshError="1"/>
      <sheetData sheetId="6777" refreshError="1"/>
      <sheetData sheetId="6778" refreshError="1"/>
      <sheetData sheetId="6779" refreshError="1"/>
      <sheetData sheetId="6780" refreshError="1"/>
      <sheetData sheetId="6781" refreshError="1"/>
      <sheetData sheetId="6782" refreshError="1"/>
      <sheetData sheetId="6783" refreshError="1"/>
      <sheetData sheetId="6784" refreshError="1"/>
      <sheetData sheetId="6785" refreshError="1"/>
      <sheetData sheetId="6786" refreshError="1"/>
      <sheetData sheetId="6787" refreshError="1"/>
      <sheetData sheetId="6788" refreshError="1"/>
      <sheetData sheetId="6789" refreshError="1"/>
      <sheetData sheetId="6790" refreshError="1"/>
      <sheetData sheetId="6791" refreshError="1"/>
      <sheetData sheetId="6792"/>
      <sheetData sheetId="6793" refreshError="1"/>
      <sheetData sheetId="6794" refreshError="1"/>
      <sheetData sheetId="6795" refreshError="1"/>
      <sheetData sheetId="6796" refreshError="1"/>
      <sheetData sheetId="6797" refreshError="1"/>
      <sheetData sheetId="6798" refreshError="1"/>
      <sheetData sheetId="6799" refreshError="1"/>
      <sheetData sheetId="6800" refreshError="1"/>
      <sheetData sheetId="6801" refreshError="1"/>
      <sheetData sheetId="6802" refreshError="1"/>
      <sheetData sheetId="6803" refreshError="1"/>
      <sheetData sheetId="6804" refreshError="1"/>
      <sheetData sheetId="6805" refreshError="1"/>
      <sheetData sheetId="6806" refreshError="1"/>
      <sheetData sheetId="6807" refreshError="1"/>
      <sheetData sheetId="6808" refreshError="1"/>
      <sheetData sheetId="6809" refreshError="1"/>
      <sheetData sheetId="6810" refreshError="1"/>
      <sheetData sheetId="6811" refreshError="1"/>
      <sheetData sheetId="6812" refreshError="1"/>
      <sheetData sheetId="6813" refreshError="1"/>
      <sheetData sheetId="6814" refreshError="1"/>
      <sheetData sheetId="6815" refreshError="1"/>
      <sheetData sheetId="6816" refreshError="1"/>
      <sheetData sheetId="6817" refreshError="1"/>
      <sheetData sheetId="6818" refreshError="1"/>
      <sheetData sheetId="6819" refreshError="1"/>
      <sheetData sheetId="6820" refreshError="1"/>
      <sheetData sheetId="6821" refreshError="1"/>
      <sheetData sheetId="6822" refreshError="1"/>
      <sheetData sheetId="6823" refreshError="1"/>
      <sheetData sheetId="6824" refreshError="1"/>
      <sheetData sheetId="6825" refreshError="1"/>
      <sheetData sheetId="6826" refreshError="1"/>
      <sheetData sheetId="6827" refreshError="1"/>
      <sheetData sheetId="6828" refreshError="1"/>
      <sheetData sheetId="6829" refreshError="1"/>
      <sheetData sheetId="6830" refreshError="1"/>
      <sheetData sheetId="6831" refreshError="1"/>
      <sheetData sheetId="6832" refreshError="1"/>
      <sheetData sheetId="6833" refreshError="1"/>
      <sheetData sheetId="6834" refreshError="1"/>
      <sheetData sheetId="6835" refreshError="1"/>
      <sheetData sheetId="6836" refreshError="1"/>
      <sheetData sheetId="6837" refreshError="1"/>
      <sheetData sheetId="6838" refreshError="1"/>
      <sheetData sheetId="6839" refreshError="1"/>
      <sheetData sheetId="6840" refreshError="1"/>
      <sheetData sheetId="6841" refreshError="1"/>
      <sheetData sheetId="6842" refreshError="1"/>
      <sheetData sheetId="6843" refreshError="1"/>
      <sheetData sheetId="6844" refreshError="1"/>
      <sheetData sheetId="6845" refreshError="1"/>
      <sheetData sheetId="6846" refreshError="1"/>
      <sheetData sheetId="6847" refreshError="1"/>
      <sheetData sheetId="6848" refreshError="1"/>
      <sheetData sheetId="6849" refreshError="1"/>
      <sheetData sheetId="6850" refreshError="1"/>
      <sheetData sheetId="6851" refreshError="1"/>
      <sheetData sheetId="6852" refreshError="1"/>
      <sheetData sheetId="6853" refreshError="1"/>
      <sheetData sheetId="6854" refreshError="1"/>
      <sheetData sheetId="6855" refreshError="1"/>
      <sheetData sheetId="6856" refreshError="1"/>
      <sheetData sheetId="6857" refreshError="1"/>
      <sheetData sheetId="6858" refreshError="1"/>
      <sheetData sheetId="6859" refreshError="1"/>
      <sheetData sheetId="6860" refreshError="1"/>
      <sheetData sheetId="6861" refreshError="1"/>
      <sheetData sheetId="6862" refreshError="1"/>
      <sheetData sheetId="6863" refreshError="1"/>
      <sheetData sheetId="6864" refreshError="1"/>
      <sheetData sheetId="6865" refreshError="1"/>
      <sheetData sheetId="6866" refreshError="1"/>
      <sheetData sheetId="6867" refreshError="1"/>
      <sheetData sheetId="6868" refreshError="1"/>
      <sheetData sheetId="6869" refreshError="1"/>
      <sheetData sheetId="6870" refreshError="1"/>
      <sheetData sheetId="6871" refreshError="1"/>
      <sheetData sheetId="6872" refreshError="1"/>
      <sheetData sheetId="6873" refreshError="1"/>
      <sheetData sheetId="6874" refreshError="1"/>
      <sheetData sheetId="6875" refreshError="1"/>
      <sheetData sheetId="6876" refreshError="1"/>
      <sheetData sheetId="6877" refreshError="1"/>
      <sheetData sheetId="6878" refreshError="1"/>
      <sheetData sheetId="6879" refreshError="1"/>
      <sheetData sheetId="6880" refreshError="1"/>
      <sheetData sheetId="6881" refreshError="1"/>
      <sheetData sheetId="6882" refreshError="1"/>
      <sheetData sheetId="6883" refreshError="1"/>
      <sheetData sheetId="6884" refreshError="1"/>
      <sheetData sheetId="6885" refreshError="1"/>
      <sheetData sheetId="6886" refreshError="1"/>
      <sheetData sheetId="6887" refreshError="1"/>
      <sheetData sheetId="6888" refreshError="1"/>
      <sheetData sheetId="6889" refreshError="1"/>
      <sheetData sheetId="6890" refreshError="1"/>
      <sheetData sheetId="6891" refreshError="1"/>
      <sheetData sheetId="6892" refreshError="1"/>
      <sheetData sheetId="6893" refreshError="1"/>
      <sheetData sheetId="6894" refreshError="1"/>
      <sheetData sheetId="6895" refreshError="1"/>
      <sheetData sheetId="6896" refreshError="1"/>
      <sheetData sheetId="6897" refreshError="1"/>
      <sheetData sheetId="6898" refreshError="1"/>
      <sheetData sheetId="6899" refreshError="1"/>
      <sheetData sheetId="6900" refreshError="1"/>
      <sheetData sheetId="6901" refreshError="1"/>
      <sheetData sheetId="6902" refreshError="1"/>
      <sheetData sheetId="6903" refreshError="1"/>
      <sheetData sheetId="6904" refreshError="1"/>
      <sheetData sheetId="6905" refreshError="1"/>
      <sheetData sheetId="6906" refreshError="1"/>
      <sheetData sheetId="6907" refreshError="1"/>
      <sheetData sheetId="6908" refreshError="1"/>
      <sheetData sheetId="6909" refreshError="1"/>
      <sheetData sheetId="6910" refreshError="1"/>
      <sheetData sheetId="6911" refreshError="1"/>
      <sheetData sheetId="6912" refreshError="1"/>
      <sheetData sheetId="6913" refreshError="1"/>
      <sheetData sheetId="6914" refreshError="1"/>
      <sheetData sheetId="6915" refreshError="1"/>
      <sheetData sheetId="6916" refreshError="1"/>
      <sheetData sheetId="6917" refreshError="1"/>
      <sheetData sheetId="6918" refreshError="1"/>
      <sheetData sheetId="6919" refreshError="1"/>
      <sheetData sheetId="6920" refreshError="1"/>
      <sheetData sheetId="6921" refreshError="1"/>
      <sheetData sheetId="6922" refreshError="1"/>
      <sheetData sheetId="6923" refreshError="1"/>
      <sheetData sheetId="6924" refreshError="1"/>
      <sheetData sheetId="6925" refreshError="1"/>
      <sheetData sheetId="6926" refreshError="1"/>
      <sheetData sheetId="6927" refreshError="1"/>
      <sheetData sheetId="6928" refreshError="1"/>
      <sheetData sheetId="6929" refreshError="1"/>
      <sheetData sheetId="6930" refreshError="1"/>
      <sheetData sheetId="6931" refreshError="1"/>
      <sheetData sheetId="6932" refreshError="1"/>
      <sheetData sheetId="6933" refreshError="1"/>
      <sheetData sheetId="6934" refreshError="1"/>
      <sheetData sheetId="6935" refreshError="1"/>
      <sheetData sheetId="6936" refreshError="1"/>
      <sheetData sheetId="6937" refreshError="1"/>
      <sheetData sheetId="6938" refreshError="1"/>
      <sheetData sheetId="6939" refreshError="1"/>
      <sheetData sheetId="6940" refreshError="1"/>
      <sheetData sheetId="6941" refreshError="1"/>
      <sheetData sheetId="6942" refreshError="1"/>
      <sheetData sheetId="6943" refreshError="1"/>
      <sheetData sheetId="6944" refreshError="1"/>
      <sheetData sheetId="6945" refreshError="1"/>
      <sheetData sheetId="6946" refreshError="1"/>
      <sheetData sheetId="6947" refreshError="1"/>
      <sheetData sheetId="6948" refreshError="1"/>
      <sheetData sheetId="6949" refreshError="1"/>
      <sheetData sheetId="6950" refreshError="1"/>
      <sheetData sheetId="6951" refreshError="1"/>
      <sheetData sheetId="6952" refreshError="1"/>
      <sheetData sheetId="6953" refreshError="1"/>
      <sheetData sheetId="6954" refreshError="1"/>
      <sheetData sheetId="6955" refreshError="1"/>
      <sheetData sheetId="6956" refreshError="1"/>
      <sheetData sheetId="6957" refreshError="1"/>
      <sheetData sheetId="6958" refreshError="1"/>
      <sheetData sheetId="6959" refreshError="1"/>
      <sheetData sheetId="6960" refreshError="1"/>
      <sheetData sheetId="6961" refreshError="1"/>
      <sheetData sheetId="6962" refreshError="1"/>
      <sheetData sheetId="6963" refreshError="1"/>
      <sheetData sheetId="6964" refreshError="1"/>
      <sheetData sheetId="6965" refreshError="1"/>
      <sheetData sheetId="6966" refreshError="1"/>
      <sheetData sheetId="6967" refreshError="1"/>
      <sheetData sheetId="6968" refreshError="1"/>
      <sheetData sheetId="6969" refreshError="1"/>
      <sheetData sheetId="6970" refreshError="1"/>
      <sheetData sheetId="6971" refreshError="1"/>
      <sheetData sheetId="6972" refreshError="1"/>
      <sheetData sheetId="6973" refreshError="1"/>
      <sheetData sheetId="6974" refreshError="1"/>
      <sheetData sheetId="6975" refreshError="1"/>
      <sheetData sheetId="6976" refreshError="1"/>
      <sheetData sheetId="6977" refreshError="1"/>
      <sheetData sheetId="6978" refreshError="1"/>
      <sheetData sheetId="6979" refreshError="1"/>
      <sheetData sheetId="6980" refreshError="1"/>
      <sheetData sheetId="6981" refreshError="1"/>
      <sheetData sheetId="6982" refreshError="1"/>
      <sheetData sheetId="6983" refreshError="1"/>
      <sheetData sheetId="6984" refreshError="1"/>
      <sheetData sheetId="6985" refreshError="1"/>
      <sheetData sheetId="6986" refreshError="1"/>
      <sheetData sheetId="6987" refreshError="1"/>
      <sheetData sheetId="6988" refreshError="1"/>
      <sheetData sheetId="6989" refreshError="1"/>
      <sheetData sheetId="6990" refreshError="1"/>
      <sheetData sheetId="6991" refreshError="1"/>
      <sheetData sheetId="6992" refreshError="1"/>
      <sheetData sheetId="6993" refreshError="1"/>
      <sheetData sheetId="6994" refreshError="1"/>
      <sheetData sheetId="6995" refreshError="1"/>
      <sheetData sheetId="6996" refreshError="1"/>
      <sheetData sheetId="6997" refreshError="1"/>
      <sheetData sheetId="6998" refreshError="1"/>
      <sheetData sheetId="6999" refreshError="1"/>
      <sheetData sheetId="7000" refreshError="1"/>
      <sheetData sheetId="7001" refreshError="1"/>
      <sheetData sheetId="7002" refreshError="1"/>
      <sheetData sheetId="7003" refreshError="1"/>
      <sheetData sheetId="7004" refreshError="1"/>
      <sheetData sheetId="7005" refreshError="1"/>
      <sheetData sheetId="7006" refreshError="1"/>
      <sheetData sheetId="7007" refreshError="1"/>
      <sheetData sheetId="7008" refreshError="1"/>
      <sheetData sheetId="7009" refreshError="1"/>
      <sheetData sheetId="7010" refreshError="1"/>
      <sheetData sheetId="7011" refreshError="1"/>
      <sheetData sheetId="7012" refreshError="1"/>
      <sheetData sheetId="7013" refreshError="1"/>
      <sheetData sheetId="7014" refreshError="1"/>
      <sheetData sheetId="7015" refreshError="1"/>
      <sheetData sheetId="7016" refreshError="1"/>
      <sheetData sheetId="7017" refreshError="1"/>
      <sheetData sheetId="7018" refreshError="1"/>
      <sheetData sheetId="7019" refreshError="1"/>
      <sheetData sheetId="7020" refreshError="1"/>
      <sheetData sheetId="7021" refreshError="1"/>
      <sheetData sheetId="7022" refreshError="1"/>
      <sheetData sheetId="7023" refreshError="1"/>
      <sheetData sheetId="7024" refreshError="1"/>
      <sheetData sheetId="7025" refreshError="1"/>
      <sheetData sheetId="7026" refreshError="1"/>
      <sheetData sheetId="7027" refreshError="1"/>
      <sheetData sheetId="7028" refreshError="1"/>
      <sheetData sheetId="7029" refreshError="1"/>
      <sheetData sheetId="7030" refreshError="1"/>
      <sheetData sheetId="7031" refreshError="1"/>
      <sheetData sheetId="7032" refreshError="1"/>
      <sheetData sheetId="7033" refreshError="1"/>
      <sheetData sheetId="7034" refreshError="1"/>
      <sheetData sheetId="7035" refreshError="1"/>
      <sheetData sheetId="7036" refreshError="1"/>
      <sheetData sheetId="7037" refreshError="1"/>
      <sheetData sheetId="7038" refreshError="1"/>
      <sheetData sheetId="7039" refreshError="1"/>
      <sheetData sheetId="7040" refreshError="1"/>
      <sheetData sheetId="7041" refreshError="1"/>
      <sheetData sheetId="7042" refreshError="1"/>
      <sheetData sheetId="7043" refreshError="1"/>
      <sheetData sheetId="7044" refreshError="1"/>
      <sheetData sheetId="7045" refreshError="1"/>
      <sheetData sheetId="7046" refreshError="1"/>
      <sheetData sheetId="7047" refreshError="1"/>
      <sheetData sheetId="7048" refreshError="1"/>
      <sheetData sheetId="7049" refreshError="1"/>
      <sheetData sheetId="7050" refreshError="1"/>
      <sheetData sheetId="7051" refreshError="1"/>
      <sheetData sheetId="7052" refreshError="1"/>
      <sheetData sheetId="7053" refreshError="1"/>
      <sheetData sheetId="7054" refreshError="1"/>
      <sheetData sheetId="7055" refreshError="1"/>
      <sheetData sheetId="7056" refreshError="1"/>
      <sheetData sheetId="7057" refreshError="1"/>
      <sheetData sheetId="7058" refreshError="1"/>
      <sheetData sheetId="7059" refreshError="1"/>
      <sheetData sheetId="7060" refreshError="1"/>
      <sheetData sheetId="7061" refreshError="1"/>
      <sheetData sheetId="7062" refreshError="1"/>
      <sheetData sheetId="7063" refreshError="1"/>
      <sheetData sheetId="7064" refreshError="1"/>
      <sheetData sheetId="7065" refreshError="1"/>
      <sheetData sheetId="7066" refreshError="1"/>
      <sheetData sheetId="7067" refreshError="1"/>
      <sheetData sheetId="7068" refreshError="1"/>
      <sheetData sheetId="7069" refreshError="1"/>
      <sheetData sheetId="7070" refreshError="1"/>
      <sheetData sheetId="7071" refreshError="1"/>
      <sheetData sheetId="7072" refreshError="1"/>
      <sheetData sheetId="7073" refreshError="1"/>
      <sheetData sheetId="7074" refreshError="1"/>
      <sheetData sheetId="7075" refreshError="1"/>
      <sheetData sheetId="7076" refreshError="1"/>
      <sheetData sheetId="7077" refreshError="1"/>
      <sheetData sheetId="7078" refreshError="1"/>
      <sheetData sheetId="7079" refreshError="1"/>
      <sheetData sheetId="7080" refreshError="1"/>
      <sheetData sheetId="7081" refreshError="1"/>
      <sheetData sheetId="7082" refreshError="1"/>
      <sheetData sheetId="7083" refreshError="1"/>
      <sheetData sheetId="7084" refreshError="1"/>
      <sheetData sheetId="7085" refreshError="1"/>
      <sheetData sheetId="7086" refreshError="1"/>
      <sheetData sheetId="7087" refreshError="1"/>
      <sheetData sheetId="7088" refreshError="1"/>
      <sheetData sheetId="7089" refreshError="1"/>
      <sheetData sheetId="7090" refreshError="1"/>
      <sheetData sheetId="7091" refreshError="1"/>
      <sheetData sheetId="7092" refreshError="1"/>
      <sheetData sheetId="7093" refreshError="1"/>
      <sheetData sheetId="7094" refreshError="1"/>
      <sheetData sheetId="7095" refreshError="1"/>
      <sheetData sheetId="7096" refreshError="1"/>
      <sheetData sheetId="7097" refreshError="1"/>
      <sheetData sheetId="7098" refreshError="1"/>
      <sheetData sheetId="7099" refreshError="1"/>
      <sheetData sheetId="7100" refreshError="1"/>
      <sheetData sheetId="7101" refreshError="1"/>
      <sheetData sheetId="7102" refreshError="1"/>
      <sheetData sheetId="7103" refreshError="1"/>
      <sheetData sheetId="7104" refreshError="1"/>
      <sheetData sheetId="7105" refreshError="1"/>
      <sheetData sheetId="7106" refreshError="1"/>
      <sheetData sheetId="7107" refreshError="1"/>
      <sheetData sheetId="7108" refreshError="1"/>
      <sheetData sheetId="7109" refreshError="1"/>
      <sheetData sheetId="7110" refreshError="1"/>
      <sheetData sheetId="7111" refreshError="1"/>
      <sheetData sheetId="7112" refreshError="1"/>
      <sheetData sheetId="7113" refreshError="1"/>
      <sheetData sheetId="7114" refreshError="1"/>
      <sheetData sheetId="7115" refreshError="1"/>
      <sheetData sheetId="7116" refreshError="1"/>
      <sheetData sheetId="7117" refreshError="1"/>
      <sheetData sheetId="7118" refreshError="1"/>
      <sheetData sheetId="7119" refreshError="1"/>
      <sheetData sheetId="7120" refreshError="1"/>
      <sheetData sheetId="7121" refreshError="1"/>
      <sheetData sheetId="7122" refreshError="1"/>
      <sheetData sheetId="7123" refreshError="1"/>
      <sheetData sheetId="7124" refreshError="1"/>
      <sheetData sheetId="7125" refreshError="1"/>
      <sheetData sheetId="7126" refreshError="1"/>
      <sheetData sheetId="7127" refreshError="1"/>
      <sheetData sheetId="7128" refreshError="1"/>
      <sheetData sheetId="7129" refreshError="1"/>
      <sheetData sheetId="7130" refreshError="1"/>
      <sheetData sheetId="7131" refreshError="1"/>
      <sheetData sheetId="7132" refreshError="1"/>
      <sheetData sheetId="7133" refreshError="1"/>
      <sheetData sheetId="7134" refreshError="1"/>
      <sheetData sheetId="7135" refreshError="1"/>
      <sheetData sheetId="7136" refreshError="1"/>
      <sheetData sheetId="7137" refreshError="1"/>
      <sheetData sheetId="7138" refreshError="1"/>
      <sheetData sheetId="7139" refreshError="1"/>
      <sheetData sheetId="7140" refreshError="1"/>
      <sheetData sheetId="7141" refreshError="1"/>
      <sheetData sheetId="7142" refreshError="1"/>
      <sheetData sheetId="7143" refreshError="1"/>
      <sheetData sheetId="7144" refreshError="1"/>
      <sheetData sheetId="7145" refreshError="1"/>
      <sheetData sheetId="7146" refreshError="1"/>
      <sheetData sheetId="7147" refreshError="1"/>
      <sheetData sheetId="7148" refreshError="1"/>
      <sheetData sheetId="7149" refreshError="1"/>
      <sheetData sheetId="7150" refreshError="1"/>
      <sheetData sheetId="7151" refreshError="1"/>
      <sheetData sheetId="7152" refreshError="1"/>
      <sheetData sheetId="7153" refreshError="1"/>
      <sheetData sheetId="7154" refreshError="1"/>
      <sheetData sheetId="7155" refreshError="1"/>
      <sheetData sheetId="7156" refreshError="1"/>
      <sheetData sheetId="7157" refreshError="1"/>
      <sheetData sheetId="7158" refreshError="1"/>
      <sheetData sheetId="7159" refreshError="1"/>
      <sheetData sheetId="7160" refreshError="1"/>
      <sheetData sheetId="7161" refreshError="1"/>
      <sheetData sheetId="7162" refreshError="1"/>
      <sheetData sheetId="7163" refreshError="1"/>
      <sheetData sheetId="7164" refreshError="1"/>
      <sheetData sheetId="7165" refreshError="1"/>
      <sheetData sheetId="7166" refreshError="1"/>
      <sheetData sheetId="7167" refreshError="1"/>
      <sheetData sheetId="7168" refreshError="1"/>
      <sheetData sheetId="7169" refreshError="1"/>
      <sheetData sheetId="7170" refreshError="1"/>
      <sheetData sheetId="7171" refreshError="1"/>
      <sheetData sheetId="7172" refreshError="1"/>
      <sheetData sheetId="7173" refreshError="1"/>
      <sheetData sheetId="7174" refreshError="1"/>
      <sheetData sheetId="7175" refreshError="1"/>
      <sheetData sheetId="7176" refreshError="1"/>
      <sheetData sheetId="7177" refreshError="1"/>
      <sheetData sheetId="7178" refreshError="1"/>
      <sheetData sheetId="7179" refreshError="1"/>
      <sheetData sheetId="7180" refreshError="1"/>
      <sheetData sheetId="7181" refreshError="1"/>
      <sheetData sheetId="7182" refreshError="1"/>
      <sheetData sheetId="7183" refreshError="1"/>
      <sheetData sheetId="7184" refreshError="1"/>
      <sheetData sheetId="7185" refreshError="1"/>
      <sheetData sheetId="7186" refreshError="1"/>
      <sheetData sheetId="7187" refreshError="1"/>
      <sheetData sheetId="7188" refreshError="1"/>
      <sheetData sheetId="7189" refreshError="1"/>
      <sheetData sheetId="7190" refreshError="1"/>
      <sheetData sheetId="7191" refreshError="1"/>
      <sheetData sheetId="7192" refreshError="1"/>
      <sheetData sheetId="7193" refreshError="1"/>
      <sheetData sheetId="7194" refreshError="1"/>
      <sheetData sheetId="7195" refreshError="1"/>
      <sheetData sheetId="7196" refreshError="1"/>
      <sheetData sheetId="7197" refreshError="1"/>
      <sheetData sheetId="7198" refreshError="1"/>
      <sheetData sheetId="7199" refreshError="1"/>
      <sheetData sheetId="7200" refreshError="1"/>
      <sheetData sheetId="7201" refreshError="1"/>
      <sheetData sheetId="7202" refreshError="1"/>
      <sheetData sheetId="7203" refreshError="1"/>
      <sheetData sheetId="7204" refreshError="1"/>
      <sheetData sheetId="7205" refreshError="1"/>
      <sheetData sheetId="7206" refreshError="1"/>
      <sheetData sheetId="7207" refreshError="1"/>
      <sheetData sheetId="7208" refreshError="1"/>
      <sheetData sheetId="7209" refreshError="1"/>
      <sheetData sheetId="7210" refreshError="1"/>
      <sheetData sheetId="7211" refreshError="1"/>
      <sheetData sheetId="7212" refreshError="1"/>
      <sheetData sheetId="7213" refreshError="1"/>
      <sheetData sheetId="7214" refreshError="1"/>
      <sheetData sheetId="7215" refreshError="1"/>
      <sheetData sheetId="7216" refreshError="1"/>
      <sheetData sheetId="7217" refreshError="1"/>
      <sheetData sheetId="7218" refreshError="1"/>
      <sheetData sheetId="7219" refreshError="1"/>
      <sheetData sheetId="7220" refreshError="1"/>
      <sheetData sheetId="7221" refreshError="1"/>
      <sheetData sheetId="7222" refreshError="1"/>
      <sheetData sheetId="7223" refreshError="1"/>
      <sheetData sheetId="7224" refreshError="1"/>
      <sheetData sheetId="7225" refreshError="1"/>
      <sheetData sheetId="7226" refreshError="1"/>
      <sheetData sheetId="7227" refreshError="1"/>
      <sheetData sheetId="7228" refreshError="1"/>
      <sheetData sheetId="7229" refreshError="1"/>
      <sheetData sheetId="7230" refreshError="1"/>
      <sheetData sheetId="7231" refreshError="1"/>
      <sheetData sheetId="7232" refreshError="1"/>
      <sheetData sheetId="7233" refreshError="1"/>
      <sheetData sheetId="7234" refreshError="1"/>
      <sheetData sheetId="7235" refreshError="1"/>
      <sheetData sheetId="7236" refreshError="1"/>
      <sheetData sheetId="7237" refreshError="1"/>
      <sheetData sheetId="7238" refreshError="1"/>
      <sheetData sheetId="7239" refreshError="1"/>
      <sheetData sheetId="7240" refreshError="1"/>
      <sheetData sheetId="7241" refreshError="1"/>
      <sheetData sheetId="7242" refreshError="1"/>
      <sheetData sheetId="7243" refreshError="1"/>
      <sheetData sheetId="7244" refreshError="1"/>
      <sheetData sheetId="7245" refreshError="1"/>
      <sheetData sheetId="7246" refreshError="1"/>
      <sheetData sheetId="7247" refreshError="1"/>
      <sheetData sheetId="7248" refreshError="1"/>
      <sheetData sheetId="7249" refreshError="1"/>
      <sheetData sheetId="7250" refreshError="1"/>
      <sheetData sheetId="7251" refreshError="1"/>
      <sheetData sheetId="7252" refreshError="1"/>
      <sheetData sheetId="7253" refreshError="1"/>
      <sheetData sheetId="7254" refreshError="1"/>
      <sheetData sheetId="7255" refreshError="1"/>
      <sheetData sheetId="7256" refreshError="1"/>
      <sheetData sheetId="7257" refreshError="1"/>
      <sheetData sheetId="7258" refreshError="1"/>
      <sheetData sheetId="7259" refreshError="1"/>
      <sheetData sheetId="7260" refreshError="1"/>
      <sheetData sheetId="7261" refreshError="1"/>
      <sheetData sheetId="7262" refreshError="1"/>
      <sheetData sheetId="7263" refreshError="1"/>
      <sheetData sheetId="7264" refreshError="1"/>
      <sheetData sheetId="7265" refreshError="1"/>
      <sheetData sheetId="7266" refreshError="1"/>
      <sheetData sheetId="7267" refreshError="1"/>
      <sheetData sheetId="7268" refreshError="1"/>
      <sheetData sheetId="7269" refreshError="1"/>
      <sheetData sheetId="7270" refreshError="1"/>
      <sheetData sheetId="7271" refreshError="1"/>
      <sheetData sheetId="7272" refreshError="1"/>
      <sheetData sheetId="7273" refreshError="1"/>
      <sheetData sheetId="7274" refreshError="1"/>
      <sheetData sheetId="7275" refreshError="1"/>
      <sheetData sheetId="7276" refreshError="1"/>
      <sheetData sheetId="7277" refreshError="1"/>
      <sheetData sheetId="7278" refreshError="1"/>
      <sheetData sheetId="7279" refreshError="1"/>
      <sheetData sheetId="7280" refreshError="1"/>
      <sheetData sheetId="7281" refreshError="1"/>
      <sheetData sheetId="7282" refreshError="1"/>
      <sheetData sheetId="7283" refreshError="1"/>
      <sheetData sheetId="7284" refreshError="1"/>
      <sheetData sheetId="7285" refreshError="1"/>
      <sheetData sheetId="7286" refreshError="1"/>
      <sheetData sheetId="7287" refreshError="1"/>
      <sheetData sheetId="7288" refreshError="1"/>
      <sheetData sheetId="7289" refreshError="1"/>
      <sheetData sheetId="7290" refreshError="1"/>
      <sheetData sheetId="7291" refreshError="1"/>
      <sheetData sheetId="7292" refreshError="1"/>
      <sheetData sheetId="7293" refreshError="1"/>
      <sheetData sheetId="7294" refreshError="1"/>
      <sheetData sheetId="7295" refreshError="1"/>
      <sheetData sheetId="7296" refreshError="1"/>
      <sheetData sheetId="7297" refreshError="1"/>
      <sheetData sheetId="7298" refreshError="1"/>
      <sheetData sheetId="7299" refreshError="1"/>
      <sheetData sheetId="7300" refreshError="1"/>
      <sheetData sheetId="7301" refreshError="1"/>
      <sheetData sheetId="7302" refreshError="1"/>
      <sheetData sheetId="7303" refreshError="1"/>
      <sheetData sheetId="7304" refreshError="1"/>
      <sheetData sheetId="7305" refreshError="1"/>
      <sheetData sheetId="7306" refreshError="1"/>
      <sheetData sheetId="7307" refreshError="1"/>
      <sheetData sheetId="7308" refreshError="1"/>
      <sheetData sheetId="7309" refreshError="1"/>
      <sheetData sheetId="7310" refreshError="1"/>
      <sheetData sheetId="7311" refreshError="1"/>
      <sheetData sheetId="7312" refreshError="1"/>
      <sheetData sheetId="7313" refreshError="1"/>
      <sheetData sheetId="7314" refreshError="1"/>
      <sheetData sheetId="7315" refreshError="1"/>
      <sheetData sheetId="7316" refreshError="1"/>
      <sheetData sheetId="7317" refreshError="1"/>
      <sheetData sheetId="7318" refreshError="1"/>
      <sheetData sheetId="7319" refreshError="1"/>
      <sheetData sheetId="7320" refreshError="1"/>
      <sheetData sheetId="7321" refreshError="1"/>
      <sheetData sheetId="7322" refreshError="1"/>
      <sheetData sheetId="7323" refreshError="1"/>
      <sheetData sheetId="7324" refreshError="1"/>
      <sheetData sheetId="7325" refreshError="1"/>
      <sheetData sheetId="7326" refreshError="1"/>
      <sheetData sheetId="7327" refreshError="1"/>
      <sheetData sheetId="7328" refreshError="1"/>
      <sheetData sheetId="7329" refreshError="1"/>
      <sheetData sheetId="7330" refreshError="1"/>
      <sheetData sheetId="7331" refreshError="1"/>
      <sheetData sheetId="7332" refreshError="1"/>
      <sheetData sheetId="7333" refreshError="1"/>
      <sheetData sheetId="7334" refreshError="1"/>
      <sheetData sheetId="7335" refreshError="1"/>
      <sheetData sheetId="7336" refreshError="1"/>
      <sheetData sheetId="7337" refreshError="1"/>
      <sheetData sheetId="7338" refreshError="1"/>
      <sheetData sheetId="7339" refreshError="1"/>
      <sheetData sheetId="7340" refreshError="1"/>
      <sheetData sheetId="7341" refreshError="1"/>
      <sheetData sheetId="7342" refreshError="1"/>
      <sheetData sheetId="7343" refreshError="1"/>
      <sheetData sheetId="7344" refreshError="1"/>
      <sheetData sheetId="7345" refreshError="1"/>
      <sheetData sheetId="7346" refreshError="1"/>
      <sheetData sheetId="7347" refreshError="1"/>
      <sheetData sheetId="7348" refreshError="1"/>
      <sheetData sheetId="7349" refreshError="1"/>
      <sheetData sheetId="7350" refreshError="1"/>
      <sheetData sheetId="7351" refreshError="1"/>
      <sheetData sheetId="7352" refreshError="1"/>
      <sheetData sheetId="7353" refreshError="1"/>
      <sheetData sheetId="7354" refreshError="1"/>
      <sheetData sheetId="7355" refreshError="1"/>
      <sheetData sheetId="7356" refreshError="1"/>
      <sheetData sheetId="7357" refreshError="1"/>
      <sheetData sheetId="7358" refreshError="1"/>
      <sheetData sheetId="7359" refreshError="1"/>
      <sheetData sheetId="7360" refreshError="1"/>
      <sheetData sheetId="7361" refreshError="1"/>
      <sheetData sheetId="7362" refreshError="1"/>
      <sheetData sheetId="7363" refreshError="1"/>
      <sheetData sheetId="7364" refreshError="1"/>
      <sheetData sheetId="7365" refreshError="1"/>
      <sheetData sheetId="7366" refreshError="1"/>
      <sheetData sheetId="7367" refreshError="1"/>
      <sheetData sheetId="7368" refreshError="1"/>
      <sheetData sheetId="7369" refreshError="1"/>
      <sheetData sheetId="7370" refreshError="1"/>
      <sheetData sheetId="7371" refreshError="1"/>
      <sheetData sheetId="7372" refreshError="1"/>
      <sheetData sheetId="7373" refreshError="1"/>
      <sheetData sheetId="7374" refreshError="1"/>
      <sheetData sheetId="7375" refreshError="1"/>
      <sheetData sheetId="7376" refreshError="1"/>
      <sheetData sheetId="7377" refreshError="1"/>
      <sheetData sheetId="7378" refreshError="1"/>
      <sheetData sheetId="7379" refreshError="1"/>
      <sheetData sheetId="7380" refreshError="1"/>
      <sheetData sheetId="7381" refreshError="1"/>
      <sheetData sheetId="7382" refreshError="1"/>
      <sheetData sheetId="7383" refreshError="1"/>
      <sheetData sheetId="7384" refreshError="1"/>
      <sheetData sheetId="7385" refreshError="1"/>
      <sheetData sheetId="7386" refreshError="1"/>
      <sheetData sheetId="7387" refreshError="1"/>
      <sheetData sheetId="7388" refreshError="1"/>
      <sheetData sheetId="7389" refreshError="1"/>
      <sheetData sheetId="7390" refreshError="1"/>
      <sheetData sheetId="7391" refreshError="1"/>
      <sheetData sheetId="7392" refreshError="1"/>
      <sheetData sheetId="7393" refreshError="1"/>
      <sheetData sheetId="7394" refreshError="1"/>
      <sheetData sheetId="7395" refreshError="1"/>
      <sheetData sheetId="7396" refreshError="1"/>
      <sheetData sheetId="7397" refreshError="1"/>
      <sheetData sheetId="7398" refreshError="1"/>
      <sheetData sheetId="7399" refreshError="1"/>
      <sheetData sheetId="7400" refreshError="1"/>
      <sheetData sheetId="7401" refreshError="1"/>
      <sheetData sheetId="7402" refreshError="1"/>
      <sheetData sheetId="7403" refreshError="1"/>
      <sheetData sheetId="7404" refreshError="1"/>
      <sheetData sheetId="7405" refreshError="1"/>
      <sheetData sheetId="7406" refreshError="1"/>
      <sheetData sheetId="7407" refreshError="1"/>
      <sheetData sheetId="7408" refreshError="1"/>
      <sheetData sheetId="7409" refreshError="1"/>
      <sheetData sheetId="7410" refreshError="1"/>
      <sheetData sheetId="7411" refreshError="1"/>
      <sheetData sheetId="7412" refreshError="1"/>
      <sheetData sheetId="7413" refreshError="1"/>
      <sheetData sheetId="7414" refreshError="1"/>
      <sheetData sheetId="7415" refreshError="1"/>
      <sheetData sheetId="7416" refreshError="1"/>
      <sheetData sheetId="7417" refreshError="1"/>
      <sheetData sheetId="7418" refreshError="1"/>
      <sheetData sheetId="7419" refreshError="1"/>
      <sheetData sheetId="7420" refreshError="1"/>
      <sheetData sheetId="7421" refreshError="1"/>
      <sheetData sheetId="7422" refreshError="1"/>
      <sheetData sheetId="7423" refreshError="1"/>
      <sheetData sheetId="7424" refreshError="1"/>
      <sheetData sheetId="7425" refreshError="1"/>
      <sheetData sheetId="7426" refreshError="1"/>
      <sheetData sheetId="7427" refreshError="1"/>
      <sheetData sheetId="7428" refreshError="1"/>
      <sheetData sheetId="7429" refreshError="1"/>
      <sheetData sheetId="7430" refreshError="1"/>
      <sheetData sheetId="7431" refreshError="1"/>
      <sheetData sheetId="7432" refreshError="1"/>
      <sheetData sheetId="7433" refreshError="1"/>
      <sheetData sheetId="7434" refreshError="1"/>
      <sheetData sheetId="7435" refreshError="1"/>
      <sheetData sheetId="7436" refreshError="1"/>
      <sheetData sheetId="7437" refreshError="1"/>
      <sheetData sheetId="7438" refreshError="1"/>
      <sheetData sheetId="7439" refreshError="1"/>
      <sheetData sheetId="7440" refreshError="1"/>
      <sheetData sheetId="7441" refreshError="1"/>
      <sheetData sheetId="7442" refreshError="1"/>
      <sheetData sheetId="7443" refreshError="1"/>
      <sheetData sheetId="7444" refreshError="1"/>
      <sheetData sheetId="7445" refreshError="1"/>
      <sheetData sheetId="7446" refreshError="1"/>
      <sheetData sheetId="7447" refreshError="1"/>
      <sheetData sheetId="7448" refreshError="1"/>
      <sheetData sheetId="7449" refreshError="1"/>
      <sheetData sheetId="7450" refreshError="1"/>
      <sheetData sheetId="7451" refreshError="1"/>
      <sheetData sheetId="7452" refreshError="1"/>
      <sheetData sheetId="7453" refreshError="1"/>
      <sheetData sheetId="7454" refreshError="1"/>
      <sheetData sheetId="7455" refreshError="1"/>
      <sheetData sheetId="7456" refreshError="1"/>
      <sheetData sheetId="7457" refreshError="1"/>
      <sheetData sheetId="7458" refreshError="1"/>
      <sheetData sheetId="7459" refreshError="1"/>
      <sheetData sheetId="7460" refreshError="1"/>
      <sheetData sheetId="7461" refreshError="1"/>
      <sheetData sheetId="7462" refreshError="1"/>
      <sheetData sheetId="7463" refreshError="1"/>
      <sheetData sheetId="7464" refreshError="1"/>
      <sheetData sheetId="7465" refreshError="1"/>
      <sheetData sheetId="7466" refreshError="1"/>
      <sheetData sheetId="7467" refreshError="1"/>
      <sheetData sheetId="7468" refreshError="1"/>
      <sheetData sheetId="7469" refreshError="1"/>
      <sheetData sheetId="7470" refreshError="1"/>
      <sheetData sheetId="7471" refreshError="1"/>
      <sheetData sheetId="7472" refreshError="1"/>
      <sheetData sheetId="7473" refreshError="1"/>
      <sheetData sheetId="7474" refreshError="1"/>
      <sheetData sheetId="7475" refreshError="1"/>
      <sheetData sheetId="7476" refreshError="1"/>
      <sheetData sheetId="7477" refreshError="1"/>
      <sheetData sheetId="7478" refreshError="1"/>
      <sheetData sheetId="7479" refreshError="1"/>
      <sheetData sheetId="7480" refreshError="1"/>
      <sheetData sheetId="7481" refreshError="1"/>
      <sheetData sheetId="7482" refreshError="1"/>
      <sheetData sheetId="7483" refreshError="1"/>
      <sheetData sheetId="7484" refreshError="1"/>
      <sheetData sheetId="7485" refreshError="1"/>
      <sheetData sheetId="7486" refreshError="1"/>
      <sheetData sheetId="7487" refreshError="1"/>
      <sheetData sheetId="7488" refreshError="1"/>
      <sheetData sheetId="7489" refreshError="1"/>
      <sheetData sheetId="7490" refreshError="1"/>
      <sheetData sheetId="7491" refreshError="1"/>
      <sheetData sheetId="7492" refreshError="1"/>
      <sheetData sheetId="7493" refreshError="1"/>
      <sheetData sheetId="7494" refreshError="1"/>
      <sheetData sheetId="7495" refreshError="1"/>
      <sheetData sheetId="7496" refreshError="1"/>
      <sheetData sheetId="7497" refreshError="1"/>
      <sheetData sheetId="7498" refreshError="1"/>
      <sheetData sheetId="7499" refreshError="1"/>
      <sheetData sheetId="7500" refreshError="1"/>
      <sheetData sheetId="7501" refreshError="1"/>
      <sheetData sheetId="7502" refreshError="1"/>
      <sheetData sheetId="7503" refreshError="1"/>
      <sheetData sheetId="7504" refreshError="1"/>
      <sheetData sheetId="7505" refreshError="1"/>
      <sheetData sheetId="7506" refreshError="1"/>
      <sheetData sheetId="7507" refreshError="1"/>
      <sheetData sheetId="7508" refreshError="1"/>
      <sheetData sheetId="7509" refreshError="1"/>
      <sheetData sheetId="7510" refreshError="1"/>
      <sheetData sheetId="7511" refreshError="1"/>
      <sheetData sheetId="7512" refreshError="1"/>
      <sheetData sheetId="7513" refreshError="1"/>
      <sheetData sheetId="7514" refreshError="1"/>
      <sheetData sheetId="7515" refreshError="1"/>
      <sheetData sheetId="7516" refreshError="1"/>
      <sheetData sheetId="7517" refreshError="1"/>
      <sheetData sheetId="7518" refreshError="1"/>
      <sheetData sheetId="7519" refreshError="1"/>
      <sheetData sheetId="7520" refreshError="1"/>
      <sheetData sheetId="7521" refreshError="1"/>
      <sheetData sheetId="7522" refreshError="1"/>
      <sheetData sheetId="7523" refreshError="1"/>
      <sheetData sheetId="7524" refreshError="1"/>
      <sheetData sheetId="7525" refreshError="1"/>
      <sheetData sheetId="7526" refreshError="1"/>
      <sheetData sheetId="7527" refreshError="1"/>
      <sheetData sheetId="7528" refreshError="1"/>
      <sheetData sheetId="7529" refreshError="1"/>
      <sheetData sheetId="7530" refreshError="1"/>
      <sheetData sheetId="7531" refreshError="1"/>
      <sheetData sheetId="7532" refreshError="1"/>
      <sheetData sheetId="7533" refreshError="1"/>
      <sheetData sheetId="7534" refreshError="1"/>
      <sheetData sheetId="7535" refreshError="1"/>
      <sheetData sheetId="7536" refreshError="1"/>
      <sheetData sheetId="7537" refreshError="1"/>
      <sheetData sheetId="7538" refreshError="1"/>
      <sheetData sheetId="7539" refreshError="1"/>
      <sheetData sheetId="7540" refreshError="1"/>
      <sheetData sheetId="7541" refreshError="1"/>
      <sheetData sheetId="7542" refreshError="1"/>
      <sheetData sheetId="7543" refreshError="1"/>
      <sheetData sheetId="7544" refreshError="1"/>
      <sheetData sheetId="7545" refreshError="1"/>
      <sheetData sheetId="7546" refreshError="1"/>
      <sheetData sheetId="7547" refreshError="1"/>
      <sheetData sheetId="7548" refreshError="1"/>
      <sheetData sheetId="7549" refreshError="1"/>
      <sheetData sheetId="7550" refreshError="1"/>
      <sheetData sheetId="7551" refreshError="1"/>
      <sheetData sheetId="7552" refreshError="1"/>
      <sheetData sheetId="7553" refreshError="1"/>
      <sheetData sheetId="7554" refreshError="1"/>
      <sheetData sheetId="7555" refreshError="1"/>
      <sheetData sheetId="7556" refreshError="1"/>
      <sheetData sheetId="7557" refreshError="1"/>
      <sheetData sheetId="7558" refreshError="1"/>
      <sheetData sheetId="7559" refreshError="1"/>
      <sheetData sheetId="7560" refreshError="1"/>
      <sheetData sheetId="7561" refreshError="1"/>
      <sheetData sheetId="7562" refreshError="1"/>
      <sheetData sheetId="7563" refreshError="1"/>
      <sheetData sheetId="7564" refreshError="1"/>
      <sheetData sheetId="7565" refreshError="1"/>
      <sheetData sheetId="7566" refreshError="1"/>
      <sheetData sheetId="7567" refreshError="1"/>
      <sheetData sheetId="7568" refreshError="1"/>
      <sheetData sheetId="7569" refreshError="1"/>
      <sheetData sheetId="7570" refreshError="1"/>
      <sheetData sheetId="7571" refreshError="1"/>
      <sheetData sheetId="7572" refreshError="1"/>
      <sheetData sheetId="7573" refreshError="1"/>
      <sheetData sheetId="7574" refreshError="1"/>
      <sheetData sheetId="7575" refreshError="1"/>
      <sheetData sheetId="7576" refreshError="1"/>
      <sheetData sheetId="7577" refreshError="1"/>
      <sheetData sheetId="7578" refreshError="1"/>
      <sheetData sheetId="7579" refreshError="1"/>
      <sheetData sheetId="7580" refreshError="1"/>
      <sheetData sheetId="7581" refreshError="1"/>
      <sheetData sheetId="7582" refreshError="1"/>
      <sheetData sheetId="7583" refreshError="1"/>
      <sheetData sheetId="7584" refreshError="1"/>
      <sheetData sheetId="7585" refreshError="1"/>
      <sheetData sheetId="7586" refreshError="1"/>
      <sheetData sheetId="7587" refreshError="1"/>
      <sheetData sheetId="7588" refreshError="1"/>
      <sheetData sheetId="7589" refreshError="1"/>
      <sheetData sheetId="7590" refreshError="1"/>
      <sheetData sheetId="7591" refreshError="1"/>
      <sheetData sheetId="7592" refreshError="1"/>
      <sheetData sheetId="7593" refreshError="1"/>
      <sheetData sheetId="7594" refreshError="1"/>
      <sheetData sheetId="7595" refreshError="1"/>
      <sheetData sheetId="7596" refreshError="1"/>
      <sheetData sheetId="7597" refreshError="1"/>
      <sheetData sheetId="7598" refreshError="1"/>
      <sheetData sheetId="7599" refreshError="1"/>
      <sheetData sheetId="7600" refreshError="1"/>
      <sheetData sheetId="7601" refreshError="1"/>
      <sheetData sheetId="7602" refreshError="1"/>
      <sheetData sheetId="7603" refreshError="1"/>
      <sheetData sheetId="7604" refreshError="1"/>
      <sheetData sheetId="7605" refreshError="1"/>
      <sheetData sheetId="7606" refreshError="1"/>
      <sheetData sheetId="7607" refreshError="1"/>
      <sheetData sheetId="7608" refreshError="1"/>
      <sheetData sheetId="7609" refreshError="1"/>
      <sheetData sheetId="7610" refreshError="1"/>
      <sheetData sheetId="7611" refreshError="1"/>
      <sheetData sheetId="7612" refreshError="1"/>
      <sheetData sheetId="7613" refreshError="1"/>
      <sheetData sheetId="7614" refreshError="1"/>
      <sheetData sheetId="7615" refreshError="1"/>
      <sheetData sheetId="7616" refreshError="1"/>
      <sheetData sheetId="7617" refreshError="1"/>
      <sheetData sheetId="7618" refreshError="1"/>
      <sheetData sheetId="7619" refreshError="1"/>
      <sheetData sheetId="7620" refreshError="1"/>
      <sheetData sheetId="7621" refreshError="1"/>
      <sheetData sheetId="7622" refreshError="1"/>
      <sheetData sheetId="7623" refreshError="1"/>
      <sheetData sheetId="7624" refreshError="1"/>
      <sheetData sheetId="7625" refreshError="1"/>
      <sheetData sheetId="7626" refreshError="1"/>
      <sheetData sheetId="7627" refreshError="1"/>
      <sheetData sheetId="7628" refreshError="1"/>
      <sheetData sheetId="7629" refreshError="1"/>
      <sheetData sheetId="7630" refreshError="1"/>
      <sheetData sheetId="7631" refreshError="1"/>
      <sheetData sheetId="7632" refreshError="1"/>
      <sheetData sheetId="7633" refreshError="1"/>
      <sheetData sheetId="7634" refreshError="1"/>
      <sheetData sheetId="7635" refreshError="1"/>
      <sheetData sheetId="7636" refreshError="1"/>
      <sheetData sheetId="7637" refreshError="1"/>
      <sheetData sheetId="7638" refreshError="1"/>
      <sheetData sheetId="7639" refreshError="1"/>
      <sheetData sheetId="7640" refreshError="1"/>
      <sheetData sheetId="7641" refreshError="1"/>
      <sheetData sheetId="7642" refreshError="1"/>
      <sheetData sheetId="7643" refreshError="1"/>
      <sheetData sheetId="7644" refreshError="1"/>
      <sheetData sheetId="7645" refreshError="1"/>
      <sheetData sheetId="7646" refreshError="1"/>
      <sheetData sheetId="7647" refreshError="1"/>
      <sheetData sheetId="7648" refreshError="1"/>
      <sheetData sheetId="7649" refreshError="1"/>
      <sheetData sheetId="7650" refreshError="1"/>
      <sheetData sheetId="7651" refreshError="1"/>
      <sheetData sheetId="7652" refreshError="1"/>
      <sheetData sheetId="7653" refreshError="1"/>
      <sheetData sheetId="7654" refreshError="1"/>
      <sheetData sheetId="7655" refreshError="1"/>
      <sheetData sheetId="7656" refreshError="1"/>
      <sheetData sheetId="7657" refreshError="1"/>
      <sheetData sheetId="7658" refreshError="1"/>
      <sheetData sheetId="7659" refreshError="1"/>
      <sheetData sheetId="7660" refreshError="1"/>
      <sheetData sheetId="7661" refreshError="1"/>
      <sheetData sheetId="7662" refreshError="1"/>
      <sheetData sheetId="7663" refreshError="1"/>
      <sheetData sheetId="7664" refreshError="1"/>
      <sheetData sheetId="7665" refreshError="1"/>
      <sheetData sheetId="7666" refreshError="1"/>
      <sheetData sheetId="7667" refreshError="1"/>
      <sheetData sheetId="7668" refreshError="1"/>
      <sheetData sheetId="7669" refreshError="1"/>
      <sheetData sheetId="7670" refreshError="1"/>
      <sheetData sheetId="7671" refreshError="1"/>
      <sheetData sheetId="7672" refreshError="1"/>
      <sheetData sheetId="7673" refreshError="1"/>
      <sheetData sheetId="7674" refreshError="1"/>
      <sheetData sheetId="7675" refreshError="1"/>
      <sheetData sheetId="7676" refreshError="1"/>
      <sheetData sheetId="7677" refreshError="1"/>
      <sheetData sheetId="7678" refreshError="1"/>
      <sheetData sheetId="7679" refreshError="1"/>
      <sheetData sheetId="7680" refreshError="1"/>
      <sheetData sheetId="7681" refreshError="1"/>
      <sheetData sheetId="7682" refreshError="1"/>
      <sheetData sheetId="7683" refreshError="1"/>
      <sheetData sheetId="7684" refreshError="1"/>
      <sheetData sheetId="7685" refreshError="1"/>
      <sheetData sheetId="7686" refreshError="1"/>
      <sheetData sheetId="7687" refreshError="1"/>
      <sheetData sheetId="7688" refreshError="1"/>
      <sheetData sheetId="7689" refreshError="1"/>
      <sheetData sheetId="7690" refreshError="1"/>
      <sheetData sheetId="7691" refreshError="1"/>
      <sheetData sheetId="7692" refreshError="1"/>
      <sheetData sheetId="7693" refreshError="1"/>
      <sheetData sheetId="7694" refreshError="1"/>
      <sheetData sheetId="7695" refreshError="1"/>
      <sheetData sheetId="7696" refreshError="1"/>
      <sheetData sheetId="7697" refreshError="1"/>
      <sheetData sheetId="7698" refreshError="1"/>
      <sheetData sheetId="7699" refreshError="1"/>
      <sheetData sheetId="7700" refreshError="1"/>
      <sheetData sheetId="7701" refreshError="1"/>
      <sheetData sheetId="7702" refreshError="1"/>
      <sheetData sheetId="7703" refreshError="1"/>
      <sheetData sheetId="7704" refreshError="1"/>
      <sheetData sheetId="7705" refreshError="1"/>
      <sheetData sheetId="7706" refreshError="1"/>
      <sheetData sheetId="7707" refreshError="1"/>
      <sheetData sheetId="7708" refreshError="1"/>
      <sheetData sheetId="7709" refreshError="1"/>
      <sheetData sheetId="7710" refreshError="1"/>
      <sheetData sheetId="7711" refreshError="1"/>
      <sheetData sheetId="7712" refreshError="1"/>
      <sheetData sheetId="7713" refreshError="1"/>
      <sheetData sheetId="7714" refreshError="1"/>
      <sheetData sheetId="7715" refreshError="1"/>
      <sheetData sheetId="7716" refreshError="1"/>
      <sheetData sheetId="7717" refreshError="1"/>
      <sheetData sheetId="7718" refreshError="1"/>
      <sheetData sheetId="7719" refreshError="1"/>
      <sheetData sheetId="7720" refreshError="1"/>
      <sheetData sheetId="7721" refreshError="1"/>
      <sheetData sheetId="7722" refreshError="1"/>
      <sheetData sheetId="7723" refreshError="1"/>
      <sheetData sheetId="7724" refreshError="1"/>
      <sheetData sheetId="7725" refreshError="1"/>
      <sheetData sheetId="7726" refreshError="1"/>
      <sheetData sheetId="7727" refreshError="1"/>
      <sheetData sheetId="7728" refreshError="1"/>
      <sheetData sheetId="7729" refreshError="1"/>
      <sheetData sheetId="7730" refreshError="1"/>
      <sheetData sheetId="7731" refreshError="1"/>
      <sheetData sheetId="7732" refreshError="1"/>
      <sheetData sheetId="7733" refreshError="1"/>
      <sheetData sheetId="7734" refreshError="1"/>
      <sheetData sheetId="7735" refreshError="1"/>
      <sheetData sheetId="7736" refreshError="1"/>
      <sheetData sheetId="7737" refreshError="1"/>
      <sheetData sheetId="7738" refreshError="1"/>
      <sheetData sheetId="7739" refreshError="1"/>
      <sheetData sheetId="7740" refreshError="1"/>
      <sheetData sheetId="7741" refreshError="1"/>
      <sheetData sheetId="7742" refreshError="1"/>
      <sheetData sheetId="7743" refreshError="1"/>
      <sheetData sheetId="7744" refreshError="1"/>
      <sheetData sheetId="7745" refreshError="1"/>
      <sheetData sheetId="7746" refreshError="1"/>
      <sheetData sheetId="7747" refreshError="1"/>
      <sheetData sheetId="7748" refreshError="1"/>
      <sheetData sheetId="7749" refreshError="1"/>
      <sheetData sheetId="7750" refreshError="1"/>
      <sheetData sheetId="7751" refreshError="1"/>
      <sheetData sheetId="7752" refreshError="1"/>
      <sheetData sheetId="7753" refreshError="1"/>
      <sheetData sheetId="7754" refreshError="1"/>
      <sheetData sheetId="7755" refreshError="1"/>
      <sheetData sheetId="7756" refreshError="1"/>
      <sheetData sheetId="7757" refreshError="1"/>
      <sheetData sheetId="7758" refreshError="1"/>
      <sheetData sheetId="7759" refreshError="1"/>
      <sheetData sheetId="7760" refreshError="1"/>
      <sheetData sheetId="7761" refreshError="1"/>
      <sheetData sheetId="7762" refreshError="1"/>
      <sheetData sheetId="7763"/>
      <sheetData sheetId="7764" refreshError="1"/>
      <sheetData sheetId="7765" refreshError="1"/>
      <sheetData sheetId="7766"/>
      <sheetData sheetId="7767" refreshError="1"/>
      <sheetData sheetId="7768" refreshError="1"/>
      <sheetData sheetId="7769" refreshError="1"/>
      <sheetData sheetId="7770" refreshError="1"/>
      <sheetData sheetId="7771" refreshError="1"/>
      <sheetData sheetId="7772" refreshError="1"/>
      <sheetData sheetId="7773" refreshError="1"/>
      <sheetData sheetId="7774" refreshError="1"/>
      <sheetData sheetId="7775" refreshError="1"/>
      <sheetData sheetId="7776" refreshError="1"/>
      <sheetData sheetId="7777" refreshError="1"/>
      <sheetData sheetId="7778" refreshError="1"/>
      <sheetData sheetId="7779" refreshError="1"/>
      <sheetData sheetId="7780" refreshError="1"/>
      <sheetData sheetId="7781" refreshError="1"/>
      <sheetData sheetId="7782" refreshError="1"/>
      <sheetData sheetId="7783" refreshError="1"/>
      <sheetData sheetId="7784" refreshError="1"/>
      <sheetData sheetId="7785" refreshError="1"/>
      <sheetData sheetId="7786" refreshError="1"/>
      <sheetData sheetId="7787" refreshError="1"/>
      <sheetData sheetId="7788" refreshError="1"/>
      <sheetData sheetId="7789"/>
      <sheetData sheetId="7790"/>
      <sheetData sheetId="7791"/>
      <sheetData sheetId="7792" refreshError="1"/>
      <sheetData sheetId="7793" refreshError="1"/>
      <sheetData sheetId="7794" refreshError="1"/>
      <sheetData sheetId="7795" refreshError="1"/>
      <sheetData sheetId="7796" refreshError="1"/>
      <sheetData sheetId="7797" refreshError="1"/>
      <sheetData sheetId="7798" refreshError="1"/>
      <sheetData sheetId="7799" refreshError="1"/>
      <sheetData sheetId="7800" refreshError="1"/>
      <sheetData sheetId="7801" refreshError="1"/>
      <sheetData sheetId="7802" refreshError="1"/>
      <sheetData sheetId="7803" refreshError="1"/>
      <sheetData sheetId="7804" refreshError="1"/>
      <sheetData sheetId="7805" refreshError="1"/>
      <sheetData sheetId="7806" refreshError="1"/>
      <sheetData sheetId="7807" refreshError="1"/>
      <sheetData sheetId="7808" refreshError="1"/>
      <sheetData sheetId="7809" refreshError="1"/>
      <sheetData sheetId="7810" refreshError="1"/>
      <sheetData sheetId="7811" refreshError="1"/>
      <sheetData sheetId="7812" refreshError="1"/>
      <sheetData sheetId="7813" refreshError="1"/>
      <sheetData sheetId="7814" refreshError="1"/>
      <sheetData sheetId="7815" refreshError="1"/>
      <sheetData sheetId="7816" refreshError="1"/>
      <sheetData sheetId="7817" refreshError="1"/>
      <sheetData sheetId="7818" refreshError="1"/>
      <sheetData sheetId="7819" refreshError="1"/>
      <sheetData sheetId="7820" refreshError="1"/>
      <sheetData sheetId="7821" refreshError="1"/>
      <sheetData sheetId="7822" refreshError="1"/>
      <sheetData sheetId="7823" refreshError="1"/>
      <sheetData sheetId="7824" refreshError="1"/>
      <sheetData sheetId="7825" refreshError="1"/>
      <sheetData sheetId="7826" refreshError="1"/>
      <sheetData sheetId="7827" refreshError="1"/>
      <sheetData sheetId="7828" refreshError="1"/>
      <sheetData sheetId="7829" refreshError="1"/>
      <sheetData sheetId="7830" refreshError="1"/>
      <sheetData sheetId="7831" refreshError="1"/>
      <sheetData sheetId="7832" refreshError="1"/>
      <sheetData sheetId="7833" refreshError="1"/>
      <sheetData sheetId="7834" refreshError="1"/>
      <sheetData sheetId="7835" refreshError="1"/>
      <sheetData sheetId="7836" refreshError="1"/>
      <sheetData sheetId="7837" refreshError="1"/>
      <sheetData sheetId="7838" refreshError="1"/>
      <sheetData sheetId="7839" refreshError="1"/>
      <sheetData sheetId="7840" refreshError="1"/>
      <sheetData sheetId="7841" refreshError="1"/>
      <sheetData sheetId="7842" refreshError="1"/>
      <sheetData sheetId="7843" refreshError="1"/>
      <sheetData sheetId="7844" refreshError="1"/>
      <sheetData sheetId="7845" refreshError="1"/>
      <sheetData sheetId="7846" refreshError="1"/>
      <sheetData sheetId="7847" refreshError="1"/>
      <sheetData sheetId="7848" refreshError="1"/>
      <sheetData sheetId="7849" refreshError="1"/>
      <sheetData sheetId="7850" refreshError="1"/>
      <sheetData sheetId="7851" refreshError="1"/>
      <sheetData sheetId="7852" refreshError="1"/>
      <sheetData sheetId="7853" refreshError="1"/>
      <sheetData sheetId="7854" refreshError="1"/>
      <sheetData sheetId="7855" refreshError="1"/>
      <sheetData sheetId="7856" refreshError="1"/>
      <sheetData sheetId="7857" refreshError="1"/>
      <sheetData sheetId="7858" refreshError="1"/>
      <sheetData sheetId="7859" refreshError="1"/>
      <sheetData sheetId="7860" refreshError="1"/>
      <sheetData sheetId="7861" refreshError="1"/>
      <sheetData sheetId="7862" refreshError="1"/>
      <sheetData sheetId="7863" refreshError="1"/>
      <sheetData sheetId="7864" refreshError="1"/>
      <sheetData sheetId="7865" refreshError="1"/>
      <sheetData sheetId="7866" refreshError="1"/>
      <sheetData sheetId="7867" refreshError="1"/>
      <sheetData sheetId="7868" refreshError="1"/>
      <sheetData sheetId="7869" refreshError="1"/>
      <sheetData sheetId="7870" refreshError="1"/>
      <sheetData sheetId="7871" refreshError="1"/>
      <sheetData sheetId="7872" refreshError="1"/>
      <sheetData sheetId="7873" refreshError="1"/>
      <sheetData sheetId="7874" refreshError="1"/>
      <sheetData sheetId="7875" refreshError="1"/>
      <sheetData sheetId="7876" refreshError="1"/>
      <sheetData sheetId="7877" refreshError="1"/>
      <sheetData sheetId="7878" refreshError="1"/>
      <sheetData sheetId="7879" refreshError="1"/>
      <sheetData sheetId="7880" refreshError="1"/>
      <sheetData sheetId="7881" refreshError="1"/>
      <sheetData sheetId="7882" refreshError="1"/>
      <sheetData sheetId="7883" refreshError="1"/>
      <sheetData sheetId="7884" refreshError="1"/>
      <sheetData sheetId="7885" refreshError="1"/>
      <sheetData sheetId="7886" refreshError="1"/>
      <sheetData sheetId="7887" refreshError="1"/>
      <sheetData sheetId="7888" refreshError="1"/>
      <sheetData sheetId="7889" refreshError="1"/>
      <sheetData sheetId="7890" refreshError="1"/>
      <sheetData sheetId="7891" refreshError="1"/>
      <sheetData sheetId="7892" refreshError="1"/>
      <sheetData sheetId="7893" refreshError="1"/>
      <sheetData sheetId="7894" refreshError="1"/>
      <sheetData sheetId="7895" refreshError="1"/>
      <sheetData sheetId="7896" refreshError="1"/>
      <sheetData sheetId="7897" refreshError="1"/>
      <sheetData sheetId="7898" refreshError="1"/>
      <sheetData sheetId="7899" refreshError="1"/>
      <sheetData sheetId="7900" refreshError="1"/>
      <sheetData sheetId="7901" refreshError="1"/>
      <sheetData sheetId="7902" refreshError="1"/>
      <sheetData sheetId="7903" refreshError="1"/>
      <sheetData sheetId="7904" refreshError="1"/>
      <sheetData sheetId="7905" refreshError="1"/>
      <sheetData sheetId="7906" refreshError="1"/>
      <sheetData sheetId="7907" refreshError="1"/>
      <sheetData sheetId="7908" refreshError="1"/>
      <sheetData sheetId="7909" refreshError="1"/>
      <sheetData sheetId="7910" refreshError="1"/>
      <sheetData sheetId="7911" refreshError="1"/>
      <sheetData sheetId="7912" refreshError="1"/>
      <sheetData sheetId="7913" refreshError="1"/>
      <sheetData sheetId="7914" refreshError="1"/>
      <sheetData sheetId="7915" refreshError="1"/>
      <sheetData sheetId="7916" refreshError="1"/>
      <sheetData sheetId="7917" refreshError="1"/>
      <sheetData sheetId="7918" refreshError="1"/>
      <sheetData sheetId="7919" refreshError="1"/>
      <sheetData sheetId="7920" refreshError="1"/>
      <sheetData sheetId="7921" refreshError="1"/>
      <sheetData sheetId="7922" refreshError="1"/>
      <sheetData sheetId="7923" refreshError="1"/>
      <sheetData sheetId="7924" refreshError="1"/>
      <sheetData sheetId="7925" refreshError="1"/>
      <sheetData sheetId="7926" refreshError="1"/>
      <sheetData sheetId="7927" refreshError="1"/>
      <sheetData sheetId="7928" refreshError="1"/>
      <sheetData sheetId="7929" refreshError="1"/>
      <sheetData sheetId="7930" refreshError="1"/>
      <sheetData sheetId="7931" refreshError="1"/>
      <sheetData sheetId="7932" refreshError="1"/>
      <sheetData sheetId="7933" refreshError="1"/>
      <sheetData sheetId="7934" refreshError="1"/>
      <sheetData sheetId="7935" refreshError="1"/>
      <sheetData sheetId="7936" refreshError="1"/>
      <sheetData sheetId="7937" refreshError="1"/>
      <sheetData sheetId="7938" refreshError="1"/>
      <sheetData sheetId="7939" refreshError="1"/>
      <sheetData sheetId="7940" refreshError="1"/>
      <sheetData sheetId="7941" refreshError="1"/>
      <sheetData sheetId="7942" refreshError="1"/>
      <sheetData sheetId="7943" refreshError="1"/>
      <sheetData sheetId="7944" refreshError="1"/>
      <sheetData sheetId="7945" refreshError="1"/>
      <sheetData sheetId="7946" refreshError="1"/>
      <sheetData sheetId="7947" refreshError="1"/>
      <sheetData sheetId="7948" refreshError="1"/>
      <sheetData sheetId="7949" refreshError="1"/>
      <sheetData sheetId="7950" refreshError="1"/>
      <sheetData sheetId="7951" refreshError="1"/>
      <sheetData sheetId="7952" refreshError="1"/>
      <sheetData sheetId="7953" refreshError="1"/>
      <sheetData sheetId="7954" refreshError="1"/>
      <sheetData sheetId="7955" refreshError="1"/>
      <sheetData sheetId="7956" refreshError="1"/>
      <sheetData sheetId="7957" refreshError="1"/>
      <sheetData sheetId="7958" refreshError="1"/>
      <sheetData sheetId="7959" refreshError="1"/>
      <sheetData sheetId="7960" refreshError="1"/>
      <sheetData sheetId="7961" refreshError="1"/>
      <sheetData sheetId="7962" refreshError="1"/>
      <sheetData sheetId="7963" refreshError="1"/>
      <sheetData sheetId="7964" refreshError="1"/>
      <sheetData sheetId="7965" refreshError="1"/>
      <sheetData sheetId="7966" refreshError="1"/>
      <sheetData sheetId="7967" refreshError="1"/>
      <sheetData sheetId="7968" refreshError="1"/>
      <sheetData sheetId="7969" refreshError="1"/>
      <sheetData sheetId="7970" refreshError="1"/>
      <sheetData sheetId="7971" refreshError="1"/>
      <sheetData sheetId="7972" refreshError="1"/>
      <sheetData sheetId="7973" refreshError="1"/>
      <sheetData sheetId="7974" refreshError="1"/>
      <sheetData sheetId="7975" refreshError="1"/>
      <sheetData sheetId="7976" refreshError="1"/>
      <sheetData sheetId="7977" refreshError="1"/>
      <sheetData sheetId="7978" refreshError="1"/>
      <sheetData sheetId="7979" refreshError="1"/>
      <sheetData sheetId="7980" refreshError="1"/>
      <sheetData sheetId="7981" refreshError="1"/>
      <sheetData sheetId="7982" refreshError="1"/>
      <sheetData sheetId="7983" refreshError="1"/>
      <sheetData sheetId="7984" refreshError="1"/>
      <sheetData sheetId="7985" refreshError="1"/>
      <sheetData sheetId="7986" refreshError="1"/>
      <sheetData sheetId="7987" refreshError="1"/>
      <sheetData sheetId="7988" refreshError="1"/>
      <sheetData sheetId="7989" refreshError="1"/>
      <sheetData sheetId="7990" refreshError="1"/>
      <sheetData sheetId="7991" refreshError="1"/>
      <sheetData sheetId="7992" refreshError="1"/>
      <sheetData sheetId="7993" refreshError="1"/>
      <sheetData sheetId="7994" refreshError="1"/>
      <sheetData sheetId="7995" refreshError="1"/>
      <sheetData sheetId="7996" refreshError="1"/>
      <sheetData sheetId="7997" refreshError="1"/>
      <sheetData sheetId="7998" refreshError="1"/>
      <sheetData sheetId="7999" refreshError="1"/>
      <sheetData sheetId="8000" refreshError="1"/>
      <sheetData sheetId="8001" refreshError="1"/>
      <sheetData sheetId="8002" refreshError="1"/>
      <sheetData sheetId="8003" refreshError="1"/>
      <sheetData sheetId="8004" refreshError="1"/>
      <sheetData sheetId="8005" refreshError="1"/>
      <sheetData sheetId="8006" refreshError="1"/>
      <sheetData sheetId="8007" refreshError="1"/>
      <sheetData sheetId="8008" refreshError="1"/>
      <sheetData sheetId="8009" refreshError="1"/>
      <sheetData sheetId="8010" refreshError="1"/>
      <sheetData sheetId="8011" refreshError="1"/>
      <sheetData sheetId="8012" refreshError="1"/>
      <sheetData sheetId="8013" refreshError="1"/>
      <sheetData sheetId="8014" refreshError="1"/>
      <sheetData sheetId="8015" refreshError="1"/>
      <sheetData sheetId="8016" refreshError="1"/>
      <sheetData sheetId="8017" refreshError="1"/>
      <sheetData sheetId="8018" refreshError="1"/>
      <sheetData sheetId="8019" refreshError="1"/>
      <sheetData sheetId="8020" refreshError="1"/>
      <sheetData sheetId="8021" refreshError="1"/>
      <sheetData sheetId="8022" refreshError="1"/>
      <sheetData sheetId="8023" refreshError="1"/>
      <sheetData sheetId="8024" refreshError="1"/>
      <sheetData sheetId="8025" refreshError="1"/>
      <sheetData sheetId="8026" refreshError="1"/>
      <sheetData sheetId="8027" refreshError="1"/>
      <sheetData sheetId="8028" refreshError="1"/>
      <sheetData sheetId="8029" refreshError="1"/>
      <sheetData sheetId="8030" refreshError="1"/>
      <sheetData sheetId="8031" refreshError="1"/>
      <sheetData sheetId="8032" refreshError="1"/>
      <sheetData sheetId="8033" refreshError="1"/>
      <sheetData sheetId="8034" refreshError="1"/>
      <sheetData sheetId="8035" refreshError="1"/>
      <sheetData sheetId="8036" refreshError="1"/>
      <sheetData sheetId="8037" refreshError="1"/>
      <sheetData sheetId="8038" refreshError="1"/>
      <sheetData sheetId="8039" refreshError="1"/>
      <sheetData sheetId="8040" refreshError="1"/>
      <sheetData sheetId="8041" refreshError="1"/>
      <sheetData sheetId="8042" refreshError="1"/>
      <sheetData sheetId="8043" refreshError="1"/>
      <sheetData sheetId="8044" refreshError="1"/>
      <sheetData sheetId="8045" refreshError="1"/>
      <sheetData sheetId="8046" refreshError="1"/>
      <sheetData sheetId="8047" refreshError="1"/>
      <sheetData sheetId="8048" refreshError="1"/>
      <sheetData sheetId="8049" refreshError="1"/>
      <sheetData sheetId="8050" refreshError="1"/>
      <sheetData sheetId="8051" refreshError="1"/>
      <sheetData sheetId="8052" refreshError="1"/>
      <sheetData sheetId="8053" refreshError="1"/>
      <sheetData sheetId="8054" refreshError="1"/>
      <sheetData sheetId="8055" refreshError="1"/>
      <sheetData sheetId="8056" refreshError="1"/>
      <sheetData sheetId="8057" refreshError="1"/>
      <sheetData sheetId="8058" refreshError="1"/>
      <sheetData sheetId="8059" refreshError="1"/>
      <sheetData sheetId="8060" refreshError="1"/>
      <sheetData sheetId="8061" refreshError="1"/>
      <sheetData sheetId="8062" refreshError="1"/>
      <sheetData sheetId="8063" refreshError="1"/>
      <sheetData sheetId="8064" refreshError="1"/>
      <sheetData sheetId="8065" refreshError="1"/>
      <sheetData sheetId="8066" refreshError="1"/>
      <sheetData sheetId="8067" refreshError="1"/>
      <sheetData sheetId="8068" refreshError="1"/>
      <sheetData sheetId="8069" refreshError="1"/>
      <sheetData sheetId="8070" refreshError="1"/>
      <sheetData sheetId="8071" refreshError="1"/>
      <sheetData sheetId="8072" refreshError="1"/>
      <sheetData sheetId="8073" refreshError="1"/>
      <sheetData sheetId="8074" refreshError="1"/>
      <sheetData sheetId="8075" refreshError="1"/>
      <sheetData sheetId="8076" refreshError="1"/>
      <sheetData sheetId="8077" refreshError="1"/>
      <sheetData sheetId="8078" refreshError="1"/>
      <sheetData sheetId="8079" refreshError="1"/>
      <sheetData sheetId="8080" refreshError="1"/>
      <sheetData sheetId="8081" refreshError="1"/>
      <sheetData sheetId="8082" refreshError="1"/>
      <sheetData sheetId="8083" refreshError="1"/>
      <sheetData sheetId="8084" refreshError="1"/>
      <sheetData sheetId="8085" refreshError="1"/>
      <sheetData sheetId="8086" refreshError="1"/>
      <sheetData sheetId="8087" refreshError="1"/>
      <sheetData sheetId="8088" refreshError="1"/>
      <sheetData sheetId="8089" refreshError="1"/>
      <sheetData sheetId="8090" refreshError="1"/>
      <sheetData sheetId="8091" refreshError="1"/>
      <sheetData sheetId="8092" refreshError="1"/>
      <sheetData sheetId="8093" refreshError="1"/>
      <sheetData sheetId="8094" refreshError="1"/>
      <sheetData sheetId="8095" refreshError="1"/>
      <sheetData sheetId="8096" refreshError="1"/>
      <sheetData sheetId="8097" refreshError="1"/>
      <sheetData sheetId="8098" refreshError="1"/>
      <sheetData sheetId="8099" refreshError="1"/>
      <sheetData sheetId="8100" refreshError="1"/>
      <sheetData sheetId="8101" refreshError="1"/>
      <sheetData sheetId="8102" refreshError="1"/>
      <sheetData sheetId="8103" refreshError="1"/>
      <sheetData sheetId="8104" refreshError="1"/>
      <sheetData sheetId="8105" refreshError="1"/>
      <sheetData sheetId="8106" refreshError="1"/>
      <sheetData sheetId="8107" refreshError="1"/>
      <sheetData sheetId="8108" refreshError="1"/>
      <sheetData sheetId="8109" refreshError="1"/>
      <sheetData sheetId="8110" refreshError="1"/>
      <sheetData sheetId="8111" refreshError="1"/>
      <sheetData sheetId="8112" refreshError="1"/>
      <sheetData sheetId="8113" refreshError="1"/>
      <sheetData sheetId="8114" refreshError="1"/>
      <sheetData sheetId="8115" refreshError="1"/>
      <sheetData sheetId="8116" refreshError="1"/>
      <sheetData sheetId="8117" refreshError="1"/>
      <sheetData sheetId="8118" refreshError="1"/>
      <sheetData sheetId="8119" refreshError="1"/>
      <sheetData sheetId="8120" refreshError="1"/>
      <sheetData sheetId="8121" refreshError="1"/>
      <sheetData sheetId="8122" refreshError="1"/>
      <sheetData sheetId="8123" refreshError="1"/>
      <sheetData sheetId="8124" refreshError="1"/>
      <sheetData sheetId="8125" refreshError="1"/>
      <sheetData sheetId="8126" refreshError="1"/>
      <sheetData sheetId="8127" refreshError="1"/>
      <sheetData sheetId="8128" refreshError="1"/>
      <sheetData sheetId="8129" refreshError="1"/>
      <sheetData sheetId="8130" refreshError="1"/>
      <sheetData sheetId="8131" refreshError="1"/>
      <sheetData sheetId="8132" refreshError="1"/>
      <sheetData sheetId="8133" refreshError="1"/>
      <sheetData sheetId="8134" refreshError="1"/>
      <sheetData sheetId="8135" refreshError="1"/>
      <sheetData sheetId="8136" refreshError="1"/>
      <sheetData sheetId="8137" refreshError="1"/>
      <sheetData sheetId="8138" refreshError="1"/>
      <sheetData sheetId="8139" refreshError="1"/>
      <sheetData sheetId="8140" refreshError="1"/>
      <sheetData sheetId="8141" refreshError="1"/>
      <sheetData sheetId="8142" refreshError="1"/>
      <sheetData sheetId="8143" refreshError="1"/>
      <sheetData sheetId="8144" refreshError="1"/>
      <sheetData sheetId="8145" refreshError="1"/>
      <sheetData sheetId="8146" refreshError="1"/>
      <sheetData sheetId="8147" refreshError="1"/>
      <sheetData sheetId="8148" refreshError="1"/>
      <sheetData sheetId="8149" refreshError="1"/>
      <sheetData sheetId="8150" refreshError="1"/>
      <sheetData sheetId="8151" refreshError="1"/>
      <sheetData sheetId="8152" refreshError="1"/>
      <sheetData sheetId="8153" refreshError="1"/>
      <sheetData sheetId="8154" refreshError="1"/>
      <sheetData sheetId="8155" refreshError="1"/>
      <sheetData sheetId="8156" refreshError="1"/>
      <sheetData sheetId="8157" refreshError="1"/>
      <sheetData sheetId="8158" refreshError="1"/>
      <sheetData sheetId="8159"/>
      <sheetData sheetId="8160" refreshError="1"/>
      <sheetData sheetId="8161" refreshError="1"/>
      <sheetData sheetId="8162" refreshError="1"/>
      <sheetData sheetId="8163"/>
      <sheetData sheetId="8164" refreshError="1"/>
      <sheetData sheetId="8165" refreshError="1"/>
      <sheetData sheetId="8166" refreshError="1"/>
      <sheetData sheetId="8167" refreshError="1"/>
      <sheetData sheetId="8168" refreshError="1"/>
      <sheetData sheetId="8169" refreshError="1"/>
      <sheetData sheetId="8170" refreshError="1"/>
      <sheetData sheetId="8171" refreshError="1"/>
      <sheetData sheetId="8172" refreshError="1"/>
      <sheetData sheetId="8173"/>
      <sheetData sheetId="8174" refreshError="1"/>
      <sheetData sheetId="8175" refreshError="1"/>
      <sheetData sheetId="8176" refreshError="1"/>
      <sheetData sheetId="8177" refreshError="1"/>
      <sheetData sheetId="8178" refreshError="1"/>
      <sheetData sheetId="8179" refreshError="1"/>
      <sheetData sheetId="8180"/>
      <sheetData sheetId="8181" refreshError="1"/>
      <sheetData sheetId="8182" refreshError="1"/>
      <sheetData sheetId="8183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p"/>
      <sheetName val="isi"/>
      <sheetName val="kata"/>
      <sheetName val="ws 1"/>
      <sheetName val="aje"/>
      <sheetName val="ws"/>
      <sheetName val="nrc"/>
      <sheetName val="ws (2)"/>
      <sheetName val="lr"/>
      <sheetName val="saldo"/>
      <sheetName val="arus"/>
      <sheetName val="note"/>
      <sheetName val="operating"/>
      <sheetName val="rekosiliasi"/>
      <sheetName val="at"/>
      <sheetName val="mutasi oper"/>
      <sheetName val="nrcpj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 WP"/>
      <sheetName val="21pph"/>
      <sheetName val="PPH 21 (2)"/>
      <sheetName val="E.2"/>
      <sheetName val="E.2.1"/>
      <sheetName val="duatiga"/>
      <sheetName val="E.3"/>
      <sheetName val="E.3.1"/>
      <sheetName val="4(2)"/>
      <sheetName val="E.4"/>
      <sheetName val="E.4.1"/>
      <sheetName val="duaenam"/>
      <sheetName val="E.8"/>
      <sheetName val="E.8.1"/>
      <sheetName val="E.8.1.1"/>
      <sheetName val="E.8.1.1.1-12"/>
      <sheetName val="E.8.1.2"/>
      <sheetName val="E.8.1.3"/>
      <sheetName val="E.8.2"/>
      <sheetName val="E.8.3"/>
      <sheetName val="E.8.4"/>
      <sheetName val="E.8.5"/>
      <sheetName val="ssp"/>
      <sheetName val="teliti"/>
      <sheetName val="Retail Spider"/>
      <sheetName val="Rekap Budget"/>
      <sheetName val="9"/>
      <sheetName val="PPH1298S"/>
      <sheetName val="Settings"/>
      <sheetName val="P-1 Acc Payroll"/>
      <sheetName val="1195 B1"/>
      <sheetName val="FE-1771$.P1"/>
      <sheetName val="12 - CTC"/>
      <sheetName val="data_val"/>
      <sheetName val="table"/>
      <sheetName val="akun"/>
      <sheetName val="Permanent info"/>
      <sheetName val="A9025PT20140203_EST._Pivot"/>
      <sheetName val="0303EPD A9035PX20140203"/>
      <sheetName val="FE_1770_P1"/>
    </sheetNames>
    <sheetDataSet>
      <sheetData sheetId="0">
        <row r="19">
          <cell r="E19" t="str">
            <v>Drs. Saari Amin</v>
          </cell>
        </row>
        <row r="20">
          <cell r="E20" t="str">
            <v>Taufik Husni, SE</v>
          </cell>
        </row>
        <row r="21">
          <cell r="E21" t="str">
            <v>Iwan Setyasmoko, SE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_REF"/>
      <sheetName val="8420_01"/>
      <sheetName val="8410_01"/>
      <sheetName val="#REF"/>
      <sheetName val="Lead"/>
      <sheetName val="149"/>
      <sheetName val="A"/>
      <sheetName val="Permanent info"/>
      <sheetName val="outsourcing serv"/>
      <sheetName val="F1771_2"/>
    </sheetNames>
    <sheetDataSet>
      <sheetData sheetId="0"/>
      <sheetData sheetId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CTIVE EMP SHARP"/>
    </sheetNames>
    <sheetDataSet>
      <sheetData sheetId="0">
        <row r="3">
          <cell r="A3" t="str">
            <v>KF Indonesia - Nabisco</v>
          </cell>
        </row>
        <row r="4">
          <cell r="A4" t="str">
            <v>Personnel Number</v>
          </cell>
          <cell r="B4" t="str">
            <v>Perno</v>
          </cell>
          <cell r="C4" t="str">
            <v>PID</v>
          </cell>
          <cell r="D4" t="str">
            <v>Birth date</v>
          </cell>
          <cell r="E4" t="str">
            <v>Altria Entry Date (AQ)</v>
          </cell>
          <cell r="F4" t="str">
            <v>PS Grade</v>
          </cell>
          <cell r="G4" t="str">
            <v>Monthly Salary</v>
          </cell>
          <cell r="H4" t="str">
            <v>Curr</v>
          </cell>
          <cell r="I4" t="str">
            <v>Annual Salary</v>
          </cell>
          <cell r="J4" t="str">
            <v>Curr</v>
          </cell>
          <cell r="K4" t="str">
            <v>Gender Key</v>
          </cell>
          <cell r="L4" t="str">
            <v>Birthplace</v>
          </cell>
          <cell r="M4" t="str">
            <v>Marital Status Key</v>
          </cell>
          <cell r="N4" t="str">
            <v>CoCd</v>
          </cell>
          <cell r="O4" t="str">
            <v>Company Code</v>
          </cell>
          <cell r="P4" t="str">
            <v>Cost Ctr</v>
          </cell>
          <cell r="Q4" t="str">
            <v>Cost Ctr</v>
          </cell>
          <cell r="R4" t="str">
            <v>PA</v>
          </cell>
          <cell r="S4" t="str">
            <v>Personnel Area</v>
          </cell>
          <cell r="T4" t="str">
            <v>PSA</v>
          </cell>
          <cell r="U4" t="str">
            <v>Personnel Subarea</v>
          </cell>
          <cell r="V4" t="str">
            <v>Blue Collar / White Collar</v>
          </cell>
          <cell r="W4" t="str">
            <v>Position</v>
          </cell>
          <cell r="X4" t="str">
            <v>Position</v>
          </cell>
          <cell r="Y4" t="str">
            <v>Function</v>
          </cell>
          <cell r="Z4" t="str">
            <v>Function</v>
          </cell>
          <cell r="AA4" t="str">
            <v>Org Unit</v>
          </cell>
          <cell r="AB4" t="str">
            <v>Organizational Unit</v>
          </cell>
          <cell r="AC4" t="str">
            <v>Headcount Group</v>
          </cell>
          <cell r="AD4" t="str">
            <v>Headcount Group</v>
          </cell>
          <cell r="AE4" t="str">
            <v>Global Sub-Organization</v>
          </cell>
          <cell r="AF4" t="str">
            <v>Global Sub-Organization</v>
          </cell>
          <cell r="AG4" t="str">
            <v>Global Organization</v>
          </cell>
          <cell r="AH4" t="str">
            <v>Global Organization</v>
          </cell>
          <cell r="AI4" t="str">
            <v>Work Country</v>
          </cell>
          <cell r="AJ4" t="str">
            <v>Work Country</v>
          </cell>
          <cell r="AK4" t="str">
            <v>EEGrp</v>
          </cell>
          <cell r="AL4" t="str">
            <v>Employee Group</v>
          </cell>
          <cell r="AM4" t="str">
            <v>EESGrp</v>
          </cell>
          <cell r="AN4" t="str">
            <v>Employee Subgroup</v>
          </cell>
          <cell r="AO4" t="str">
            <v>Job</v>
          </cell>
          <cell r="AP4" t="str">
            <v>Job</v>
          </cell>
          <cell r="AQ4" t="str">
            <v>Status</v>
          </cell>
          <cell r="AR4" t="str">
            <v>Status</v>
          </cell>
          <cell r="AS4" t="str">
            <v>Blue/White Collar</v>
          </cell>
          <cell r="AT4" t="str">
            <v>Part-Time</v>
          </cell>
          <cell r="AU4" t="str">
            <v>Checkbox for Part-Time Employe</v>
          </cell>
          <cell r="AV4" t="str">
            <v>Marital Status</v>
          </cell>
        </row>
        <row r="5">
          <cell r="A5" t="str">
            <v>LITA RAHMA PUSPITASARI</v>
          </cell>
          <cell r="B5">
            <v>12276154</v>
          </cell>
          <cell r="C5" t="str">
            <v>Y05N11151</v>
          </cell>
          <cell r="D5">
            <v>28909</v>
          </cell>
          <cell r="E5">
            <v>38610</v>
          </cell>
          <cell r="F5" t="str">
            <v>06</v>
          </cell>
          <cell r="G5">
            <v>4360000</v>
          </cell>
          <cell r="H5" t="str">
            <v>IDR</v>
          </cell>
          <cell r="I5">
            <v>56680000</v>
          </cell>
          <cell r="J5" t="str">
            <v>IDR</v>
          </cell>
          <cell r="K5" t="str">
            <v>Female</v>
          </cell>
          <cell r="L5" t="str">
            <v>Jakarta</v>
          </cell>
          <cell r="M5" t="str">
            <v>Single</v>
          </cell>
          <cell r="N5" t="str">
            <v>ID04</v>
          </cell>
          <cell r="O5" t="str">
            <v>KF Indonesia - Nabisco</v>
          </cell>
          <cell r="P5" t="str">
            <v>3111</v>
          </cell>
          <cell r="Q5" t="str">
            <v>Safety/Security</v>
          </cell>
          <cell r="R5" t="str">
            <v>OPI4</v>
          </cell>
          <cell r="S5" t="str">
            <v>KF/Indo - Operations &amp; Log</v>
          </cell>
          <cell r="T5" t="str">
            <v>0002</v>
          </cell>
          <cell r="U5" t="str">
            <v>Cikarang</v>
          </cell>
          <cell r="V5">
            <v>0</v>
          </cell>
          <cell r="W5" t="str">
            <v>21096864</v>
          </cell>
          <cell r="X5" t="str">
            <v>Safety, Security &amp; Environment Assistant</v>
          </cell>
          <cell r="Y5" t="str">
            <v>12000013</v>
          </cell>
          <cell r="Z5" t="str">
            <v>Operations</v>
          </cell>
          <cell r="AA5" t="str">
            <v>20340459</v>
          </cell>
          <cell r="AB5" t="str">
            <v>Cikarang - Safety</v>
          </cell>
          <cell r="AC5" t="str">
            <v>GSC0061</v>
          </cell>
          <cell r="AD5" t="str">
            <v>GSC INTL MFG INDONESIA</v>
          </cell>
          <cell r="AE5" t="str">
            <v>GSC02</v>
          </cell>
          <cell r="AF5" t="str">
            <v>INTL MANUFACTURING</v>
          </cell>
          <cell r="AG5" t="str">
            <v>GSC</v>
          </cell>
          <cell r="AH5" t="str">
            <v>GLOBAL SUPPLY CHAIN</v>
          </cell>
          <cell r="AI5" t="str">
            <v>ID</v>
          </cell>
          <cell r="AJ5" t="str">
            <v>Indonesia</v>
          </cell>
          <cell r="AK5" t="str">
            <v>1</v>
          </cell>
          <cell r="AL5" t="str">
            <v>Standard</v>
          </cell>
          <cell r="AM5" t="str">
            <v>ME</v>
          </cell>
          <cell r="AN5" t="str">
            <v>Monthly Exempt</v>
          </cell>
          <cell r="AO5" t="str">
            <v>12012169</v>
          </cell>
          <cell r="AP5" t="str">
            <v>Environmental Professional (Jr.)</v>
          </cell>
          <cell r="AQ5" t="str">
            <v>3</v>
          </cell>
          <cell r="AR5" t="str">
            <v>Active</v>
          </cell>
          <cell r="AS5" t="str">
            <v>WC</v>
          </cell>
          <cell r="AT5">
            <v>0</v>
          </cell>
          <cell r="AU5" t="str">
            <v>No</v>
          </cell>
          <cell r="AV5" t="str">
            <v>S</v>
          </cell>
        </row>
        <row r="6">
          <cell r="A6" t="str">
            <v>SUTARDJI</v>
          </cell>
          <cell r="B6">
            <v>172191</v>
          </cell>
          <cell r="C6">
            <v>930003</v>
          </cell>
          <cell r="D6">
            <v>23262</v>
          </cell>
          <cell r="E6">
            <v>34029</v>
          </cell>
          <cell r="F6" t="str">
            <v>GRD4</v>
          </cell>
          <cell r="G6">
            <v>1768241</v>
          </cell>
          <cell r="H6" t="str">
            <v>IDR</v>
          </cell>
          <cell r="I6">
            <v>22987133</v>
          </cell>
          <cell r="J6" t="str">
            <v>IDR</v>
          </cell>
          <cell r="K6" t="str">
            <v>Male</v>
          </cell>
          <cell r="L6">
            <v>0</v>
          </cell>
          <cell r="M6" t="str">
            <v>Marr</v>
          </cell>
          <cell r="N6" t="str">
            <v>ID04</v>
          </cell>
          <cell r="O6" t="str">
            <v>KF Indonesia - Nabisco</v>
          </cell>
          <cell r="P6" t="str">
            <v>3104</v>
          </cell>
          <cell r="Q6" t="str">
            <v>Operation HR</v>
          </cell>
          <cell r="R6" t="str">
            <v>OPI4</v>
          </cell>
          <cell r="S6" t="str">
            <v>KF/Indo - Operations &amp; Log</v>
          </cell>
          <cell r="T6" t="str">
            <v>0002</v>
          </cell>
          <cell r="U6" t="str">
            <v>Cikarang</v>
          </cell>
          <cell r="V6" t="str">
            <v>Blue Collar</v>
          </cell>
          <cell r="W6" t="str">
            <v>20340582</v>
          </cell>
          <cell r="X6" t="str">
            <v>Driver</v>
          </cell>
          <cell r="Y6" t="str">
            <v>12000014</v>
          </cell>
          <cell r="Z6" t="str">
            <v>Support Services</v>
          </cell>
          <cell r="AA6" t="str">
            <v>20340460</v>
          </cell>
          <cell r="AB6" t="str">
            <v>Cikarang-Human Resources</v>
          </cell>
          <cell r="AC6" t="str">
            <v>GSC0061</v>
          </cell>
          <cell r="AD6" t="str">
            <v>GSC INTL MFG INDONESIA</v>
          </cell>
          <cell r="AE6" t="str">
            <v>GSC02</v>
          </cell>
          <cell r="AF6" t="str">
            <v>INTL MANUFACTURING</v>
          </cell>
          <cell r="AG6" t="str">
            <v>GSC</v>
          </cell>
          <cell r="AH6" t="str">
            <v>GLOBAL SUPPLY CHAIN</v>
          </cell>
          <cell r="AI6" t="str">
            <v>ID</v>
          </cell>
          <cell r="AJ6" t="str">
            <v>Indonesia</v>
          </cell>
          <cell r="AK6" t="str">
            <v>1</v>
          </cell>
          <cell r="AL6" t="str">
            <v>Standard</v>
          </cell>
          <cell r="AM6" t="str">
            <v>N2</v>
          </cell>
          <cell r="AN6" t="str">
            <v>Non-Exempt Non-CBA</v>
          </cell>
          <cell r="AO6" t="str">
            <v>12012468</v>
          </cell>
          <cell r="AP6" t="str">
            <v>Driver/Messenger</v>
          </cell>
          <cell r="AQ6" t="str">
            <v>3</v>
          </cell>
          <cell r="AR6" t="str">
            <v>Active</v>
          </cell>
          <cell r="AS6" t="str">
            <v>BC</v>
          </cell>
          <cell r="AT6">
            <v>0</v>
          </cell>
          <cell r="AU6" t="str">
            <v>No</v>
          </cell>
          <cell r="AV6" t="str">
            <v>M</v>
          </cell>
        </row>
        <row r="7">
          <cell r="A7" t="str">
            <v>SUJILAN</v>
          </cell>
          <cell r="B7">
            <v>172304</v>
          </cell>
          <cell r="C7">
            <v>960033</v>
          </cell>
          <cell r="D7">
            <v>26889</v>
          </cell>
          <cell r="E7">
            <v>35233</v>
          </cell>
          <cell r="F7" t="str">
            <v>GRD6</v>
          </cell>
          <cell r="G7">
            <v>2594679</v>
          </cell>
          <cell r="H7" t="str">
            <v>IDR</v>
          </cell>
          <cell r="I7">
            <v>33730827</v>
          </cell>
          <cell r="J7" t="str">
            <v>IDR</v>
          </cell>
          <cell r="K7" t="str">
            <v>Male</v>
          </cell>
          <cell r="L7" t="str">
            <v>Kulonprogo</v>
          </cell>
          <cell r="M7" t="str">
            <v>Marr</v>
          </cell>
          <cell r="N7" t="str">
            <v>ID04</v>
          </cell>
          <cell r="O7" t="str">
            <v>KF Indonesia - Nabisco</v>
          </cell>
          <cell r="P7" t="str">
            <v>3101</v>
          </cell>
          <cell r="Q7" t="str">
            <v>Operation Factory</v>
          </cell>
          <cell r="R7" t="str">
            <v>OPI4</v>
          </cell>
          <cell r="S7" t="str">
            <v>KF/Indo - Operations &amp; Log</v>
          </cell>
          <cell r="T7" t="str">
            <v>0002</v>
          </cell>
          <cell r="U7" t="str">
            <v>Cikarang</v>
          </cell>
          <cell r="V7" t="str">
            <v>Blue Collar</v>
          </cell>
          <cell r="W7" t="str">
            <v>20340721</v>
          </cell>
          <cell r="X7" t="str">
            <v>Chief Operator</v>
          </cell>
          <cell r="Y7" t="str">
            <v>12000013</v>
          </cell>
          <cell r="Z7" t="str">
            <v>Operations</v>
          </cell>
          <cell r="AA7" t="str">
            <v>20340456</v>
          </cell>
          <cell r="AB7" t="str">
            <v>Cikarang - Production</v>
          </cell>
          <cell r="AC7" t="str">
            <v>GSC0061</v>
          </cell>
          <cell r="AD7" t="str">
            <v>GSC INTL MFG INDONESIA</v>
          </cell>
          <cell r="AE7" t="str">
            <v>GSC02</v>
          </cell>
          <cell r="AF7" t="str">
            <v>INTL MANUFACTURING</v>
          </cell>
          <cell r="AG7" t="str">
            <v>GSC</v>
          </cell>
          <cell r="AH7" t="str">
            <v>GLOBAL SUPPLY CHAIN</v>
          </cell>
          <cell r="AI7" t="str">
            <v>ID</v>
          </cell>
          <cell r="AJ7" t="str">
            <v>Indonesia</v>
          </cell>
          <cell r="AK7" t="str">
            <v>1</v>
          </cell>
          <cell r="AL7" t="str">
            <v>Standard</v>
          </cell>
          <cell r="AM7" t="str">
            <v>N2</v>
          </cell>
          <cell r="AN7" t="str">
            <v>Non-Exempt Non-CBA</v>
          </cell>
          <cell r="AO7" t="str">
            <v>12012504</v>
          </cell>
          <cell r="AP7" t="str">
            <v>Shift Leader</v>
          </cell>
          <cell r="AQ7" t="str">
            <v>3</v>
          </cell>
          <cell r="AR7" t="str">
            <v>Active</v>
          </cell>
          <cell r="AS7" t="str">
            <v>BC</v>
          </cell>
          <cell r="AT7">
            <v>0</v>
          </cell>
          <cell r="AU7" t="str">
            <v>No</v>
          </cell>
          <cell r="AV7" t="str">
            <v>M</v>
          </cell>
        </row>
        <row r="8">
          <cell r="A8" t="str">
            <v>JAMALUDIN</v>
          </cell>
          <cell r="B8">
            <v>172327</v>
          </cell>
          <cell r="C8">
            <v>960048</v>
          </cell>
          <cell r="D8">
            <v>26637</v>
          </cell>
          <cell r="E8">
            <v>35233</v>
          </cell>
          <cell r="F8" t="str">
            <v>GRD4</v>
          </cell>
          <cell r="G8">
            <v>1859217</v>
          </cell>
          <cell r="H8" t="str">
            <v>IDR</v>
          </cell>
          <cell r="I8">
            <v>24169821</v>
          </cell>
          <cell r="J8" t="str">
            <v>IDR</v>
          </cell>
          <cell r="K8" t="str">
            <v>Male</v>
          </cell>
          <cell r="L8" t="str">
            <v>Bekasi</v>
          </cell>
          <cell r="M8" t="str">
            <v>Marr</v>
          </cell>
          <cell r="N8" t="str">
            <v>ID04</v>
          </cell>
          <cell r="O8" t="str">
            <v>KF Indonesia - Nabisco</v>
          </cell>
          <cell r="P8" t="str">
            <v>3101</v>
          </cell>
          <cell r="Q8" t="str">
            <v>Operation Factory</v>
          </cell>
          <cell r="R8" t="str">
            <v>OPI4</v>
          </cell>
          <cell r="S8" t="str">
            <v>KF/Indo - Operations &amp; Log</v>
          </cell>
          <cell r="T8" t="str">
            <v>0002</v>
          </cell>
          <cell r="U8" t="str">
            <v>Cikarang</v>
          </cell>
          <cell r="V8" t="str">
            <v>Blue Collar</v>
          </cell>
          <cell r="W8" t="str">
            <v>20340744</v>
          </cell>
          <cell r="X8" t="str">
            <v>Operator</v>
          </cell>
          <cell r="Y8" t="str">
            <v>12000013</v>
          </cell>
          <cell r="Z8" t="str">
            <v>Operations</v>
          </cell>
          <cell r="AA8" t="str">
            <v>20340456</v>
          </cell>
          <cell r="AB8" t="str">
            <v>Cikarang - Production</v>
          </cell>
          <cell r="AC8" t="str">
            <v>GSC0061</v>
          </cell>
          <cell r="AD8" t="str">
            <v>GSC INTL MFG INDONESIA</v>
          </cell>
          <cell r="AE8" t="str">
            <v>GSC02</v>
          </cell>
          <cell r="AF8" t="str">
            <v>INTL MANUFACTURING</v>
          </cell>
          <cell r="AG8" t="str">
            <v>GSC</v>
          </cell>
          <cell r="AH8" t="str">
            <v>GLOBAL SUPPLY CHAIN</v>
          </cell>
          <cell r="AI8" t="str">
            <v>ID</v>
          </cell>
          <cell r="AJ8" t="str">
            <v>Indonesia</v>
          </cell>
          <cell r="AK8" t="str">
            <v>1</v>
          </cell>
          <cell r="AL8" t="str">
            <v>Standard</v>
          </cell>
          <cell r="AM8" t="str">
            <v>N2</v>
          </cell>
          <cell r="AN8" t="str">
            <v>Non-Exempt Non-CBA</v>
          </cell>
          <cell r="AO8" t="str">
            <v>12012508</v>
          </cell>
          <cell r="AP8" t="str">
            <v>Production/Process Operator</v>
          </cell>
          <cell r="AQ8" t="str">
            <v>3</v>
          </cell>
          <cell r="AR8" t="str">
            <v>Active</v>
          </cell>
          <cell r="AS8" t="str">
            <v>BC</v>
          </cell>
          <cell r="AT8">
            <v>0</v>
          </cell>
          <cell r="AU8" t="str">
            <v>No</v>
          </cell>
          <cell r="AV8" t="str">
            <v>M</v>
          </cell>
        </row>
        <row r="9">
          <cell r="A9" t="str">
            <v>AGUS SULARKO</v>
          </cell>
          <cell r="B9">
            <v>172313</v>
          </cell>
          <cell r="C9">
            <v>960049</v>
          </cell>
          <cell r="D9">
            <v>23931</v>
          </cell>
          <cell r="E9">
            <v>35233</v>
          </cell>
          <cell r="F9" t="str">
            <v>GRD6</v>
          </cell>
          <cell r="G9">
            <v>2163809</v>
          </cell>
          <cell r="H9" t="str">
            <v>IDR</v>
          </cell>
          <cell r="I9">
            <v>28129517</v>
          </cell>
          <cell r="J9" t="str">
            <v>IDR</v>
          </cell>
          <cell r="K9" t="str">
            <v>Male</v>
          </cell>
          <cell r="L9" t="str">
            <v>Ciamis</v>
          </cell>
          <cell r="M9" t="str">
            <v>Marr</v>
          </cell>
          <cell r="N9" t="str">
            <v>ID04</v>
          </cell>
          <cell r="O9" t="str">
            <v>KF Indonesia - Nabisco</v>
          </cell>
          <cell r="P9" t="str">
            <v>3101</v>
          </cell>
          <cell r="Q9" t="str">
            <v>Operation Factory</v>
          </cell>
          <cell r="R9" t="str">
            <v>OPI4</v>
          </cell>
          <cell r="S9" t="str">
            <v>KF/Indo - Operations &amp; Log</v>
          </cell>
          <cell r="T9" t="str">
            <v>0002</v>
          </cell>
          <cell r="U9" t="str">
            <v>Cikarang</v>
          </cell>
          <cell r="V9" t="str">
            <v>Blue Collar</v>
          </cell>
          <cell r="W9" t="str">
            <v>20340730</v>
          </cell>
          <cell r="X9" t="str">
            <v>Chief Operator</v>
          </cell>
          <cell r="Y9" t="str">
            <v>12000013</v>
          </cell>
          <cell r="Z9" t="str">
            <v>Operations</v>
          </cell>
          <cell r="AA9" t="str">
            <v>20340456</v>
          </cell>
          <cell r="AB9" t="str">
            <v>Cikarang - Production</v>
          </cell>
          <cell r="AC9" t="str">
            <v>GSC0061</v>
          </cell>
          <cell r="AD9" t="str">
            <v>GSC INTL MFG INDONESIA</v>
          </cell>
          <cell r="AE9" t="str">
            <v>GSC02</v>
          </cell>
          <cell r="AF9" t="str">
            <v>INTL MANUFACTURING</v>
          </cell>
          <cell r="AG9" t="str">
            <v>GSC</v>
          </cell>
          <cell r="AH9" t="str">
            <v>GLOBAL SUPPLY CHAIN</v>
          </cell>
          <cell r="AI9" t="str">
            <v>ID</v>
          </cell>
          <cell r="AJ9" t="str">
            <v>Indonesia</v>
          </cell>
          <cell r="AK9" t="str">
            <v>1</v>
          </cell>
          <cell r="AL9" t="str">
            <v>Standard</v>
          </cell>
          <cell r="AM9" t="str">
            <v>N2</v>
          </cell>
          <cell r="AN9" t="str">
            <v>Non-Exempt Non-CBA</v>
          </cell>
          <cell r="AO9" t="str">
            <v>12012504</v>
          </cell>
          <cell r="AP9" t="str">
            <v>Shift Leader</v>
          </cell>
          <cell r="AQ9" t="str">
            <v>3</v>
          </cell>
          <cell r="AR9" t="str">
            <v>Active</v>
          </cell>
          <cell r="AS9" t="str">
            <v>BC</v>
          </cell>
          <cell r="AT9">
            <v>0</v>
          </cell>
          <cell r="AU9" t="str">
            <v>No</v>
          </cell>
          <cell r="AV9" t="str">
            <v>M</v>
          </cell>
        </row>
        <row r="10">
          <cell r="A10" t="str">
            <v>IMPRIANDI PURBA</v>
          </cell>
          <cell r="B10">
            <v>172328</v>
          </cell>
          <cell r="C10">
            <v>960050</v>
          </cell>
          <cell r="D10">
            <v>27014</v>
          </cell>
          <cell r="E10">
            <v>35233</v>
          </cell>
          <cell r="F10" t="str">
            <v>GRD4</v>
          </cell>
          <cell r="G10">
            <v>1779778</v>
          </cell>
          <cell r="H10" t="str">
            <v>IDR</v>
          </cell>
          <cell r="I10">
            <v>23137114</v>
          </cell>
          <cell r="J10" t="str">
            <v>IDR</v>
          </cell>
          <cell r="K10" t="str">
            <v>Male</v>
          </cell>
          <cell r="L10" t="str">
            <v>Pematang Siantar</v>
          </cell>
          <cell r="M10" t="str">
            <v>Marr</v>
          </cell>
          <cell r="N10" t="str">
            <v>ID04</v>
          </cell>
          <cell r="O10" t="str">
            <v>KF Indonesia - Nabisco</v>
          </cell>
          <cell r="P10" t="str">
            <v>3101</v>
          </cell>
          <cell r="Q10" t="str">
            <v>Operation Factory</v>
          </cell>
          <cell r="R10" t="str">
            <v>OPI4</v>
          </cell>
          <cell r="S10" t="str">
            <v>KF/Indo - Operations &amp; Log</v>
          </cell>
          <cell r="T10" t="str">
            <v>0002</v>
          </cell>
          <cell r="U10" t="str">
            <v>Cikarang</v>
          </cell>
          <cell r="V10" t="str">
            <v>Blue Collar</v>
          </cell>
          <cell r="W10" t="str">
            <v>20340745</v>
          </cell>
          <cell r="X10" t="str">
            <v>Operator</v>
          </cell>
          <cell r="Y10" t="str">
            <v>12000013</v>
          </cell>
          <cell r="Z10" t="str">
            <v>Operations</v>
          </cell>
          <cell r="AA10" t="str">
            <v>20340456</v>
          </cell>
          <cell r="AB10" t="str">
            <v>Cikarang - Production</v>
          </cell>
          <cell r="AC10" t="str">
            <v>GSC0061</v>
          </cell>
          <cell r="AD10" t="str">
            <v>GSC INTL MFG INDONESIA</v>
          </cell>
          <cell r="AE10" t="str">
            <v>GSC02</v>
          </cell>
          <cell r="AF10" t="str">
            <v>INTL MANUFACTURING</v>
          </cell>
          <cell r="AG10" t="str">
            <v>GSC</v>
          </cell>
          <cell r="AH10" t="str">
            <v>GLOBAL SUPPLY CHAIN</v>
          </cell>
          <cell r="AI10" t="str">
            <v>ID</v>
          </cell>
          <cell r="AJ10" t="str">
            <v>Indonesia</v>
          </cell>
          <cell r="AK10" t="str">
            <v>1</v>
          </cell>
          <cell r="AL10" t="str">
            <v>Standard</v>
          </cell>
          <cell r="AM10" t="str">
            <v>N2</v>
          </cell>
          <cell r="AN10" t="str">
            <v>Non-Exempt Non-CBA</v>
          </cell>
          <cell r="AO10" t="str">
            <v>12012508</v>
          </cell>
          <cell r="AP10" t="str">
            <v>Production/Process Operator</v>
          </cell>
          <cell r="AQ10" t="str">
            <v>3</v>
          </cell>
          <cell r="AR10" t="str">
            <v>Active</v>
          </cell>
          <cell r="AS10" t="str">
            <v>BC</v>
          </cell>
          <cell r="AT10">
            <v>0</v>
          </cell>
          <cell r="AU10" t="str">
            <v>No</v>
          </cell>
          <cell r="AV10" t="str">
            <v>M</v>
          </cell>
        </row>
        <row r="11">
          <cell r="A11" t="str">
            <v>MURDYANTO</v>
          </cell>
          <cell r="B11">
            <v>172283</v>
          </cell>
          <cell r="C11">
            <v>960052</v>
          </cell>
          <cell r="D11">
            <v>27540</v>
          </cell>
          <cell r="E11">
            <v>35233</v>
          </cell>
          <cell r="F11" t="str">
            <v>GRD6</v>
          </cell>
          <cell r="G11">
            <v>2269496</v>
          </cell>
          <cell r="H11" t="str">
            <v>IDR</v>
          </cell>
          <cell r="I11">
            <v>29503448</v>
          </cell>
          <cell r="J11" t="str">
            <v>IDR</v>
          </cell>
          <cell r="K11" t="str">
            <v>Male</v>
          </cell>
          <cell r="L11" t="str">
            <v>Pacitan</v>
          </cell>
          <cell r="M11" t="str">
            <v>Marr</v>
          </cell>
          <cell r="N11" t="str">
            <v>ID04</v>
          </cell>
          <cell r="O11" t="str">
            <v>KF Indonesia - Nabisco</v>
          </cell>
          <cell r="P11" t="str">
            <v>3101</v>
          </cell>
          <cell r="Q11" t="str">
            <v>Operation Factory</v>
          </cell>
          <cell r="R11" t="str">
            <v>OPI4</v>
          </cell>
          <cell r="S11" t="str">
            <v>KF/Indo - Operations &amp; Log</v>
          </cell>
          <cell r="T11" t="str">
            <v>0002</v>
          </cell>
          <cell r="U11" t="str">
            <v>Cikarang</v>
          </cell>
          <cell r="V11" t="str">
            <v>Blue Collar</v>
          </cell>
          <cell r="W11" t="str">
            <v>20340700</v>
          </cell>
          <cell r="X11" t="str">
            <v>Chief Operator</v>
          </cell>
          <cell r="Y11" t="str">
            <v>12000013</v>
          </cell>
          <cell r="Z11" t="str">
            <v>Operations</v>
          </cell>
          <cell r="AA11" t="str">
            <v>20340456</v>
          </cell>
          <cell r="AB11" t="str">
            <v>Cikarang - Production</v>
          </cell>
          <cell r="AC11" t="str">
            <v>GSC0061</v>
          </cell>
          <cell r="AD11" t="str">
            <v>GSC INTL MFG INDONESIA</v>
          </cell>
          <cell r="AE11" t="str">
            <v>GSC02</v>
          </cell>
          <cell r="AF11" t="str">
            <v>INTL MANUFACTURING</v>
          </cell>
          <cell r="AG11" t="str">
            <v>GSC</v>
          </cell>
          <cell r="AH11" t="str">
            <v>GLOBAL SUPPLY CHAIN</v>
          </cell>
          <cell r="AI11" t="str">
            <v>ID</v>
          </cell>
          <cell r="AJ11" t="str">
            <v>Indonesia</v>
          </cell>
          <cell r="AK11" t="str">
            <v>1</v>
          </cell>
          <cell r="AL11" t="str">
            <v>Standard</v>
          </cell>
          <cell r="AM11" t="str">
            <v>N2</v>
          </cell>
          <cell r="AN11" t="str">
            <v>Non-Exempt Non-CBA</v>
          </cell>
          <cell r="AO11" t="str">
            <v>12012504</v>
          </cell>
          <cell r="AP11" t="str">
            <v>Shift Leader</v>
          </cell>
          <cell r="AQ11" t="str">
            <v>3</v>
          </cell>
          <cell r="AR11" t="str">
            <v>Active</v>
          </cell>
          <cell r="AS11" t="str">
            <v>BC</v>
          </cell>
          <cell r="AT11">
            <v>0</v>
          </cell>
          <cell r="AU11" t="str">
            <v>No</v>
          </cell>
          <cell r="AV11" t="str">
            <v>M</v>
          </cell>
        </row>
        <row r="12">
          <cell r="A12" t="str">
            <v>OYOK JANA</v>
          </cell>
          <cell r="B12">
            <v>172312</v>
          </cell>
          <cell r="C12">
            <v>960058</v>
          </cell>
          <cell r="D12">
            <v>28456</v>
          </cell>
          <cell r="E12">
            <v>35261</v>
          </cell>
          <cell r="F12" t="str">
            <v>GRD6</v>
          </cell>
          <cell r="G12">
            <v>2087078</v>
          </cell>
          <cell r="H12" t="str">
            <v>IDR</v>
          </cell>
          <cell r="I12">
            <v>27132014</v>
          </cell>
          <cell r="J12" t="str">
            <v>IDR</v>
          </cell>
          <cell r="K12" t="str">
            <v>Male</v>
          </cell>
          <cell r="L12" t="str">
            <v>Subang</v>
          </cell>
          <cell r="M12" t="str">
            <v>Marr</v>
          </cell>
          <cell r="N12" t="str">
            <v>ID04</v>
          </cell>
          <cell r="O12" t="str">
            <v>KF Indonesia - Nabisco</v>
          </cell>
          <cell r="P12" t="str">
            <v>3101</v>
          </cell>
          <cell r="Q12" t="str">
            <v>Operation Factory</v>
          </cell>
          <cell r="R12" t="str">
            <v>OPI4</v>
          </cell>
          <cell r="S12" t="str">
            <v>KF/Indo - Operations &amp; Log</v>
          </cell>
          <cell r="T12" t="str">
            <v>0002</v>
          </cell>
          <cell r="U12" t="str">
            <v>Cikarang</v>
          </cell>
          <cell r="V12" t="str">
            <v>Blue Collar</v>
          </cell>
          <cell r="W12" t="str">
            <v>20340729</v>
          </cell>
          <cell r="X12" t="str">
            <v>Chief Operator</v>
          </cell>
          <cell r="Y12" t="str">
            <v>12000013</v>
          </cell>
          <cell r="Z12" t="str">
            <v>Operations</v>
          </cell>
          <cell r="AA12" t="str">
            <v>20340456</v>
          </cell>
          <cell r="AB12" t="str">
            <v>Cikarang - Production</v>
          </cell>
          <cell r="AC12" t="str">
            <v>GSC0061</v>
          </cell>
          <cell r="AD12" t="str">
            <v>GSC INTL MFG INDONESIA</v>
          </cell>
          <cell r="AE12" t="str">
            <v>GSC02</v>
          </cell>
          <cell r="AF12" t="str">
            <v>INTL MANUFACTURING</v>
          </cell>
          <cell r="AG12" t="str">
            <v>GSC</v>
          </cell>
          <cell r="AH12" t="str">
            <v>GLOBAL SUPPLY CHAIN</v>
          </cell>
          <cell r="AI12" t="str">
            <v>ID</v>
          </cell>
          <cell r="AJ12" t="str">
            <v>Indonesia</v>
          </cell>
          <cell r="AK12" t="str">
            <v>1</v>
          </cell>
          <cell r="AL12" t="str">
            <v>Standard</v>
          </cell>
          <cell r="AM12" t="str">
            <v>N2</v>
          </cell>
          <cell r="AN12" t="str">
            <v>Non-Exempt Non-CBA</v>
          </cell>
          <cell r="AO12" t="str">
            <v>12012504</v>
          </cell>
          <cell r="AP12" t="str">
            <v>Shift Leader</v>
          </cell>
          <cell r="AQ12" t="str">
            <v>3</v>
          </cell>
          <cell r="AR12" t="str">
            <v>Active</v>
          </cell>
          <cell r="AS12" t="str">
            <v>BC</v>
          </cell>
          <cell r="AT12">
            <v>0</v>
          </cell>
          <cell r="AU12" t="str">
            <v>No</v>
          </cell>
          <cell r="AV12" t="str">
            <v>M</v>
          </cell>
        </row>
        <row r="13">
          <cell r="A13" t="str">
            <v>YUSUF IRAWANDI</v>
          </cell>
          <cell r="B13">
            <v>172360</v>
          </cell>
          <cell r="C13">
            <v>960060</v>
          </cell>
          <cell r="D13">
            <v>26820</v>
          </cell>
          <cell r="E13">
            <v>35261</v>
          </cell>
          <cell r="F13" t="str">
            <v>GRD6</v>
          </cell>
          <cell r="G13">
            <v>2101792</v>
          </cell>
          <cell r="H13" t="str">
            <v>IDR</v>
          </cell>
          <cell r="I13">
            <v>27323296</v>
          </cell>
          <cell r="J13" t="str">
            <v>IDR</v>
          </cell>
          <cell r="K13" t="str">
            <v>Male</v>
          </cell>
          <cell r="L13" t="str">
            <v>Jakarta</v>
          </cell>
          <cell r="M13" t="str">
            <v>Marr</v>
          </cell>
          <cell r="N13" t="str">
            <v>ID04</v>
          </cell>
          <cell r="O13" t="str">
            <v>KF Indonesia - Nabisco</v>
          </cell>
          <cell r="P13" t="str">
            <v>3101</v>
          </cell>
          <cell r="Q13" t="str">
            <v>Operation Factory</v>
          </cell>
          <cell r="R13" t="str">
            <v>OPI4</v>
          </cell>
          <cell r="S13" t="str">
            <v>KF/Indo - Operations &amp; Log</v>
          </cell>
          <cell r="T13" t="str">
            <v>0002</v>
          </cell>
          <cell r="U13" t="str">
            <v>Cikarang</v>
          </cell>
          <cell r="V13" t="str">
            <v>Blue Collar</v>
          </cell>
          <cell r="W13" t="str">
            <v>20340777</v>
          </cell>
          <cell r="X13" t="str">
            <v>Chief Operator</v>
          </cell>
          <cell r="Y13" t="str">
            <v>12000013</v>
          </cell>
          <cell r="Z13" t="str">
            <v>Operations</v>
          </cell>
          <cell r="AA13" t="str">
            <v>20340456</v>
          </cell>
          <cell r="AB13" t="str">
            <v>Cikarang - Production</v>
          </cell>
          <cell r="AC13" t="str">
            <v>GSC0061</v>
          </cell>
          <cell r="AD13" t="str">
            <v>GSC INTL MFG INDONESIA</v>
          </cell>
          <cell r="AE13" t="str">
            <v>GSC02</v>
          </cell>
          <cell r="AF13" t="str">
            <v>INTL MANUFACTURING</v>
          </cell>
          <cell r="AG13" t="str">
            <v>GSC</v>
          </cell>
          <cell r="AH13" t="str">
            <v>GLOBAL SUPPLY CHAIN</v>
          </cell>
          <cell r="AI13" t="str">
            <v>ID</v>
          </cell>
          <cell r="AJ13" t="str">
            <v>Indonesia</v>
          </cell>
          <cell r="AK13" t="str">
            <v>1</v>
          </cell>
          <cell r="AL13" t="str">
            <v>Standard</v>
          </cell>
          <cell r="AM13" t="str">
            <v>N2</v>
          </cell>
          <cell r="AN13" t="str">
            <v>Non-Exempt Non-CBA</v>
          </cell>
          <cell r="AO13" t="str">
            <v>12012504</v>
          </cell>
          <cell r="AP13" t="str">
            <v>Shift Leader</v>
          </cell>
          <cell r="AQ13" t="str">
            <v>3</v>
          </cell>
          <cell r="AR13" t="str">
            <v>Active</v>
          </cell>
          <cell r="AS13" t="str">
            <v>BC</v>
          </cell>
          <cell r="AT13">
            <v>0</v>
          </cell>
          <cell r="AU13" t="str">
            <v>No</v>
          </cell>
          <cell r="AV13" t="str">
            <v>M</v>
          </cell>
        </row>
        <row r="14">
          <cell r="A14" t="str">
            <v>EKA BUDI SUDJIANTO</v>
          </cell>
          <cell r="B14">
            <v>172522</v>
          </cell>
          <cell r="C14">
            <v>960061</v>
          </cell>
          <cell r="D14">
            <v>26063</v>
          </cell>
          <cell r="E14">
            <v>35292</v>
          </cell>
          <cell r="F14" t="str">
            <v>GRD6</v>
          </cell>
          <cell r="G14">
            <v>2183253</v>
          </cell>
          <cell r="H14" t="str">
            <v>IDR</v>
          </cell>
          <cell r="I14">
            <v>28382289</v>
          </cell>
          <cell r="J14" t="str">
            <v>IDR</v>
          </cell>
          <cell r="K14" t="str">
            <v>Male</v>
          </cell>
          <cell r="L14">
            <v>0</v>
          </cell>
          <cell r="M14" t="str">
            <v>Marr</v>
          </cell>
          <cell r="N14" t="str">
            <v>ID04</v>
          </cell>
          <cell r="O14" t="str">
            <v>KF Indonesia - Nabisco</v>
          </cell>
          <cell r="P14" t="str">
            <v>3101</v>
          </cell>
          <cell r="Q14" t="str">
            <v>Operation Factory</v>
          </cell>
          <cell r="R14" t="str">
            <v>OPI4</v>
          </cell>
          <cell r="S14" t="str">
            <v>KF/Indo - Operations &amp; Log</v>
          </cell>
          <cell r="T14" t="str">
            <v>0002</v>
          </cell>
          <cell r="U14" t="str">
            <v>Cikarang</v>
          </cell>
          <cell r="V14" t="str">
            <v>Blue Collar</v>
          </cell>
          <cell r="W14" t="str">
            <v>20340964</v>
          </cell>
          <cell r="X14" t="str">
            <v>Shift Leader Electrician</v>
          </cell>
          <cell r="Y14" t="str">
            <v>12000013</v>
          </cell>
          <cell r="Z14" t="str">
            <v>Operations</v>
          </cell>
          <cell r="AA14" t="str">
            <v>20340457</v>
          </cell>
          <cell r="AB14" t="str">
            <v>Cikarang - Engineering</v>
          </cell>
          <cell r="AC14" t="str">
            <v>GSC0061</v>
          </cell>
          <cell r="AD14" t="str">
            <v>GSC INTL MFG INDONESIA</v>
          </cell>
          <cell r="AE14" t="str">
            <v>GSC02</v>
          </cell>
          <cell r="AF14" t="str">
            <v>INTL MANUFACTURING</v>
          </cell>
          <cell r="AG14" t="str">
            <v>GSC</v>
          </cell>
          <cell r="AH14" t="str">
            <v>GLOBAL SUPPLY CHAIN</v>
          </cell>
          <cell r="AI14" t="str">
            <v>ID</v>
          </cell>
          <cell r="AJ14" t="str">
            <v>Indonesia</v>
          </cell>
          <cell r="AK14" t="str">
            <v>1</v>
          </cell>
          <cell r="AL14" t="str">
            <v>Standard</v>
          </cell>
          <cell r="AM14" t="str">
            <v>N2</v>
          </cell>
          <cell r="AN14" t="str">
            <v>Non-Exempt Non-CBA</v>
          </cell>
          <cell r="AO14" t="str">
            <v>12012140</v>
          </cell>
          <cell r="AP14" t="str">
            <v>Electronics Technician (Sr.)</v>
          </cell>
          <cell r="AQ14" t="str">
            <v>3</v>
          </cell>
          <cell r="AR14" t="str">
            <v>Active</v>
          </cell>
          <cell r="AS14" t="str">
            <v>BC</v>
          </cell>
          <cell r="AT14">
            <v>0</v>
          </cell>
          <cell r="AU14" t="str">
            <v>No</v>
          </cell>
          <cell r="AV14" t="str">
            <v>M</v>
          </cell>
        </row>
        <row r="15">
          <cell r="A15" t="str">
            <v>AGUS JOKO. S</v>
          </cell>
          <cell r="B15">
            <v>172537</v>
          </cell>
          <cell r="C15">
            <v>960062</v>
          </cell>
          <cell r="D15">
            <v>23975</v>
          </cell>
          <cell r="E15">
            <v>35292</v>
          </cell>
          <cell r="F15" t="str">
            <v>GRD6</v>
          </cell>
          <cell r="G15">
            <v>2536457</v>
          </cell>
          <cell r="H15" t="str">
            <v>IDR</v>
          </cell>
          <cell r="I15">
            <v>32973941</v>
          </cell>
          <cell r="J15" t="str">
            <v>IDR</v>
          </cell>
          <cell r="K15" t="str">
            <v>Male</v>
          </cell>
          <cell r="L15">
            <v>0</v>
          </cell>
          <cell r="M15" t="str">
            <v>Marr</v>
          </cell>
          <cell r="N15" t="str">
            <v>ID04</v>
          </cell>
          <cell r="O15" t="str">
            <v>KF Indonesia - Nabisco</v>
          </cell>
          <cell r="P15" t="str">
            <v>3101</v>
          </cell>
          <cell r="Q15" t="str">
            <v>Operation Factory</v>
          </cell>
          <cell r="R15" t="str">
            <v>OPI4</v>
          </cell>
          <cell r="S15" t="str">
            <v>KF/Indo - Operations &amp; Log</v>
          </cell>
          <cell r="T15" t="str">
            <v>0002</v>
          </cell>
          <cell r="U15" t="str">
            <v>Cikarang</v>
          </cell>
          <cell r="V15" t="str">
            <v>Blue Collar</v>
          </cell>
          <cell r="W15" t="str">
            <v>20340979</v>
          </cell>
          <cell r="X15" t="str">
            <v>Electrician</v>
          </cell>
          <cell r="Y15" t="str">
            <v>12000013</v>
          </cell>
          <cell r="Z15" t="str">
            <v>Operations</v>
          </cell>
          <cell r="AA15" t="str">
            <v>20340457</v>
          </cell>
          <cell r="AB15" t="str">
            <v>Cikarang - Engineering</v>
          </cell>
          <cell r="AC15" t="str">
            <v>GSC0061</v>
          </cell>
          <cell r="AD15" t="str">
            <v>GSC INTL MFG INDONESIA</v>
          </cell>
          <cell r="AE15" t="str">
            <v>GSC02</v>
          </cell>
          <cell r="AF15" t="str">
            <v>INTL MANUFACTURING</v>
          </cell>
          <cell r="AG15" t="str">
            <v>GSC</v>
          </cell>
          <cell r="AH15" t="str">
            <v>GLOBAL SUPPLY CHAIN</v>
          </cell>
          <cell r="AI15" t="str">
            <v>ID</v>
          </cell>
          <cell r="AJ15" t="str">
            <v>Indonesia</v>
          </cell>
          <cell r="AK15" t="str">
            <v>1</v>
          </cell>
          <cell r="AL15" t="str">
            <v>Standard</v>
          </cell>
          <cell r="AM15" t="str">
            <v>N2</v>
          </cell>
          <cell r="AN15" t="str">
            <v>Non-Exempt Non-CBA</v>
          </cell>
          <cell r="AO15" t="str">
            <v>12012482</v>
          </cell>
          <cell r="AP15" t="str">
            <v>Electrician</v>
          </cell>
          <cell r="AQ15" t="str">
            <v>3</v>
          </cell>
          <cell r="AR15" t="str">
            <v>Active</v>
          </cell>
          <cell r="AS15" t="str">
            <v>BC</v>
          </cell>
          <cell r="AT15">
            <v>0</v>
          </cell>
          <cell r="AU15" t="str">
            <v>No</v>
          </cell>
          <cell r="AV15" t="str">
            <v>M</v>
          </cell>
        </row>
        <row r="16">
          <cell r="A16" t="str">
            <v>AHYAR</v>
          </cell>
          <cell r="B16">
            <v>172269</v>
          </cell>
          <cell r="C16">
            <v>960064</v>
          </cell>
          <cell r="D16">
            <v>26856</v>
          </cell>
          <cell r="E16">
            <v>35247</v>
          </cell>
          <cell r="F16" t="str">
            <v>GRD5</v>
          </cell>
          <cell r="G16">
            <v>2005437</v>
          </cell>
          <cell r="H16" t="str">
            <v>IDR</v>
          </cell>
          <cell r="I16">
            <v>26070681</v>
          </cell>
          <cell r="J16" t="str">
            <v>IDR</v>
          </cell>
          <cell r="K16" t="str">
            <v>Male</v>
          </cell>
          <cell r="L16" t="str">
            <v>Subang</v>
          </cell>
          <cell r="M16" t="str">
            <v>Marr</v>
          </cell>
          <cell r="N16" t="str">
            <v>ID04</v>
          </cell>
          <cell r="O16" t="str">
            <v>KF Indonesia - Nabisco</v>
          </cell>
          <cell r="P16" t="str">
            <v>3101</v>
          </cell>
          <cell r="Q16" t="str">
            <v>Operation Factory</v>
          </cell>
          <cell r="R16" t="str">
            <v>OPI4</v>
          </cell>
          <cell r="S16" t="str">
            <v>KF/Indo - Operations &amp; Log</v>
          </cell>
          <cell r="T16" t="str">
            <v>0002</v>
          </cell>
          <cell r="U16" t="str">
            <v>Cikarang</v>
          </cell>
          <cell r="V16" t="str">
            <v>Blue Collar</v>
          </cell>
          <cell r="W16" t="str">
            <v>20340695</v>
          </cell>
          <cell r="X16" t="str">
            <v>Stockeeper</v>
          </cell>
          <cell r="Y16" t="str">
            <v>12000013</v>
          </cell>
          <cell r="Z16" t="str">
            <v>Operations</v>
          </cell>
          <cell r="AA16" t="str">
            <v>20340452</v>
          </cell>
          <cell r="AB16" t="str">
            <v>Cikarang-Warehouse</v>
          </cell>
          <cell r="AC16" t="str">
            <v>GSC0061</v>
          </cell>
          <cell r="AD16" t="str">
            <v>GSC INTL MFG INDONESIA</v>
          </cell>
          <cell r="AE16" t="str">
            <v>GSC02</v>
          </cell>
          <cell r="AF16" t="str">
            <v>INTL MANUFACTURING</v>
          </cell>
          <cell r="AG16" t="str">
            <v>GSC</v>
          </cell>
          <cell r="AH16" t="str">
            <v>GLOBAL SUPPLY CHAIN</v>
          </cell>
          <cell r="AI16" t="str">
            <v>ID</v>
          </cell>
          <cell r="AJ16" t="str">
            <v>Indonesia</v>
          </cell>
          <cell r="AK16" t="str">
            <v>1</v>
          </cell>
          <cell r="AL16" t="str">
            <v>Standard</v>
          </cell>
          <cell r="AM16" t="str">
            <v>N2</v>
          </cell>
          <cell r="AN16" t="str">
            <v>Non-Exempt Non-CBA</v>
          </cell>
          <cell r="AO16" t="str">
            <v>12012401</v>
          </cell>
          <cell r="AP16" t="str">
            <v>Materials Handler (Sr.)</v>
          </cell>
          <cell r="AQ16" t="str">
            <v>3</v>
          </cell>
          <cell r="AR16" t="str">
            <v>Active</v>
          </cell>
          <cell r="AS16" t="str">
            <v>BC</v>
          </cell>
          <cell r="AT16">
            <v>0</v>
          </cell>
          <cell r="AU16" t="str">
            <v>No</v>
          </cell>
          <cell r="AV16" t="str">
            <v>M</v>
          </cell>
        </row>
        <row r="17">
          <cell r="A17" t="str">
            <v>WAHYUDI</v>
          </cell>
          <cell r="B17">
            <v>172362</v>
          </cell>
          <cell r="C17">
            <v>960068</v>
          </cell>
          <cell r="D17">
            <v>26699</v>
          </cell>
          <cell r="E17">
            <v>35278</v>
          </cell>
          <cell r="F17" t="str">
            <v>GRD6</v>
          </cell>
          <cell r="G17">
            <v>2269496</v>
          </cell>
          <cell r="H17" t="str">
            <v>IDR</v>
          </cell>
          <cell r="I17">
            <v>29503448</v>
          </cell>
          <cell r="J17" t="str">
            <v>IDR</v>
          </cell>
          <cell r="K17" t="str">
            <v>Male</v>
          </cell>
          <cell r="L17" t="str">
            <v>Sleman</v>
          </cell>
          <cell r="M17" t="str">
            <v>Marr</v>
          </cell>
          <cell r="N17" t="str">
            <v>ID04</v>
          </cell>
          <cell r="O17" t="str">
            <v>KF Indonesia - Nabisco</v>
          </cell>
          <cell r="P17" t="str">
            <v>3101</v>
          </cell>
          <cell r="Q17" t="str">
            <v>Operation Factory</v>
          </cell>
          <cell r="R17" t="str">
            <v>OPI4</v>
          </cell>
          <cell r="S17" t="str">
            <v>KF/Indo - Operations &amp; Log</v>
          </cell>
          <cell r="T17" t="str">
            <v>0002</v>
          </cell>
          <cell r="U17" t="str">
            <v>Cikarang</v>
          </cell>
          <cell r="V17" t="str">
            <v>Blue Collar</v>
          </cell>
          <cell r="W17" t="str">
            <v>20340779</v>
          </cell>
          <cell r="X17" t="str">
            <v>Chief Operator</v>
          </cell>
          <cell r="Y17" t="str">
            <v>12000013</v>
          </cell>
          <cell r="Z17" t="str">
            <v>Operations</v>
          </cell>
          <cell r="AA17" t="str">
            <v>20340456</v>
          </cell>
          <cell r="AB17" t="str">
            <v>Cikarang - Production</v>
          </cell>
          <cell r="AC17" t="str">
            <v>GSC0061</v>
          </cell>
          <cell r="AD17" t="str">
            <v>GSC INTL MFG INDONESIA</v>
          </cell>
          <cell r="AE17" t="str">
            <v>GSC02</v>
          </cell>
          <cell r="AF17" t="str">
            <v>INTL MANUFACTURING</v>
          </cell>
          <cell r="AG17" t="str">
            <v>GSC</v>
          </cell>
          <cell r="AH17" t="str">
            <v>GLOBAL SUPPLY CHAIN</v>
          </cell>
          <cell r="AI17" t="str">
            <v>ID</v>
          </cell>
          <cell r="AJ17" t="str">
            <v>Indonesia</v>
          </cell>
          <cell r="AK17" t="str">
            <v>1</v>
          </cell>
          <cell r="AL17" t="str">
            <v>Standard</v>
          </cell>
          <cell r="AM17" t="str">
            <v>N2</v>
          </cell>
          <cell r="AN17" t="str">
            <v>Non-Exempt Non-CBA</v>
          </cell>
          <cell r="AO17" t="str">
            <v>12012504</v>
          </cell>
          <cell r="AP17" t="str">
            <v>Shift Leader</v>
          </cell>
          <cell r="AQ17" t="str">
            <v>3</v>
          </cell>
          <cell r="AR17" t="str">
            <v>Active</v>
          </cell>
          <cell r="AS17" t="str">
            <v>BC</v>
          </cell>
          <cell r="AT17">
            <v>0</v>
          </cell>
          <cell r="AU17" t="str">
            <v>No</v>
          </cell>
          <cell r="AV17" t="str">
            <v>M</v>
          </cell>
        </row>
        <row r="18">
          <cell r="A18" t="str">
            <v>SOLEMAN</v>
          </cell>
          <cell r="B18">
            <v>172524</v>
          </cell>
          <cell r="C18">
            <v>960069</v>
          </cell>
          <cell r="D18">
            <v>23118</v>
          </cell>
          <cell r="E18">
            <v>35278</v>
          </cell>
          <cell r="F18" t="str">
            <v>GRD4</v>
          </cell>
          <cell r="G18">
            <v>2183581</v>
          </cell>
          <cell r="H18" t="str">
            <v>IDR</v>
          </cell>
          <cell r="I18">
            <v>28386553</v>
          </cell>
          <cell r="J18" t="str">
            <v>IDR</v>
          </cell>
          <cell r="K18" t="str">
            <v>Male</v>
          </cell>
          <cell r="L18" t="str">
            <v>Malang</v>
          </cell>
          <cell r="M18" t="str">
            <v>Marr</v>
          </cell>
          <cell r="N18" t="str">
            <v>ID04</v>
          </cell>
          <cell r="O18" t="str">
            <v>KF Indonesia - Nabisco</v>
          </cell>
          <cell r="P18" t="str">
            <v>3101</v>
          </cell>
          <cell r="Q18" t="str">
            <v>Operation Factory</v>
          </cell>
          <cell r="R18" t="str">
            <v>OPI4</v>
          </cell>
          <cell r="S18" t="str">
            <v>KF/Indo - Operations &amp; Log</v>
          </cell>
          <cell r="T18" t="str">
            <v>0002</v>
          </cell>
          <cell r="U18" t="str">
            <v>Cikarang</v>
          </cell>
          <cell r="V18" t="str">
            <v>Blue Collar</v>
          </cell>
          <cell r="W18" t="str">
            <v>20340966</v>
          </cell>
          <cell r="X18" t="str">
            <v>Mechanic</v>
          </cell>
          <cell r="Y18" t="str">
            <v>12000013</v>
          </cell>
          <cell r="Z18" t="str">
            <v>Operations</v>
          </cell>
          <cell r="AA18" t="str">
            <v>20340457</v>
          </cell>
          <cell r="AB18" t="str">
            <v>Cikarang - Engineering</v>
          </cell>
          <cell r="AC18" t="str">
            <v>GSC0061</v>
          </cell>
          <cell r="AD18" t="str">
            <v>GSC INTL MFG INDONESIA</v>
          </cell>
          <cell r="AE18" t="str">
            <v>GSC02</v>
          </cell>
          <cell r="AF18" t="str">
            <v>INTL MANUFACTURING</v>
          </cell>
          <cell r="AG18" t="str">
            <v>GSC</v>
          </cell>
          <cell r="AH18" t="str">
            <v>GLOBAL SUPPLY CHAIN</v>
          </cell>
          <cell r="AI18" t="str">
            <v>ID</v>
          </cell>
          <cell r="AJ18" t="str">
            <v>Indonesia</v>
          </cell>
          <cell r="AK18" t="str">
            <v>1</v>
          </cell>
          <cell r="AL18" t="str">
            <v>Standard</v>
          </cell>
          <cell r="AM18" t="str">
            <v>N2</v>
          </cell>
          <cell r="AN18" t="str">
            <v>Non-Exempt Non-CBA</v>
          </cell>
          <cell r="AO18" t="str">
            <v>12012138</v>
          </cell>
          <cell r="AP18" t="str">
            <v>Mechanical Technician</v>
          </cell>
          <cell r="AQ18" t="str">
            <v>3</v>
          </cell>
          <cell r="AR18" t="str">
            <v>Active</v>
          </cell>
          <cell r="AS18" t="str">
            <v>BC</v>
          </cell>
          <cell r="AT18">
            <v>0</v>
          </cell>
          <cell r="AU18" t="str">
            <v>No</v>
          </cell>
          <cell r="AV18" t="str">
            <v>M</v>
          </cell>
        </row>
        <row r="19">
          <cell r="A19" t="str">
            <v>AIDIN IBRAHIM</v>
          </cell>
          <cell r="B19">
            <v>172311</v>
          </cell>
          <cell r="C19">
            <v>960070</v>
          </cell>
          <cell r="D19">
            <v>27563</v>
          </cell>
          <cell r="E19">
            <v>35278</v>
          </cell>
          <cell r="F19" t="str">
            <v>GRD4</v>
          </cell>
          <cell r="G19">
            <v>2030000</v>
          </cell>
          <cell r="H19" t="str">
            <v>IDR</v>
          </cell>
          <cell r="I19">
            <v>26390000</v>
          </cell>
          <cell r="J19" t="str">
            <v>IDR</v>
          </cell>
          <cell r="K19" t="str">
            <v>Male</v>
          </cell>
          <cell r="L19" t="str">
            <v>Bima</v>
          </cell>
          <cell r="M19" t="str">
            <v>Marr</v>
          </cell>
          <cell r="N19" t="str">
            <v>ID04</v>
          </cell>
          <cell r="O19" t="str">
            <v>KF Indonesia - Nabisco</v>
          </cell>
          <cell r="P19" t="str">
            <v>3101</v>
          </cell>
          <cell r="Q19" t="str">
            <v>Operation Factory</v>
          </cell>
          <cell r="R19" t="str">
            <v>OPI4</v>
          </cell>
          <cell r="S19" t="str">
            <v>KF/Indo - Operations &amp; Log</v>
          </cell>
          <cell r="T19" t="str">
            <v>0002</v>
          </cell>
          <cell r="U19" t="str">
            <v>Cikarang</v>
          </cell>
          <cell r="V19" t="str">
            <v>Blue Collar</v>
          </cell>
          <cell r="W19" t="str">
            <v>20340728</v>
          </cell>
          <cell r="X19" t="str">
            <v>Oven Operator</v>
          </cell>
          <cell r="Y19" t="str">
            <v>12000013</v>
          </cell>
          <cell r="Z19" t="str">
            <v>Operations</v>
          </cell>
          <cell r="AA19" t="str">
            <v>20340456</v>
          </cell>
          <cell r="AB19" t="str">
            <v>Cikarang - Production</v>
          </cell>
          <cell r="AC19" t="str">
            <v>GSC0061</v>
          </cell>
          <cell r="AD19" t="str">
            <v>GSC INTL MFG INDONESIA</v>
          </cell>
          <cell r="AE19" t="str">
            <v>GSC02</v>
          </cell>
          <cell r="AF19" t="str">
            <v>INTL MANUFACTURING</v>
          </cell>
          <cell r="AG19" t="str">
            <v>GSC</v>
          </cell>
          <cell r="AH19" t="str">
            <v>GLOBAL SUPPLY CHAIN</v>
          </cell>
          <cell r="AI19" t="str">
            <v>ID</v>
          </cell>
          <cell r="AJ19" t="str">
            <v>Indonesia</v>
          </cell>
          <cell r="AK19" t="str">
            <v>1</v>
          </cell>
          <cell r="AL19" t="str">
            <v>Standard</v>
          </cell>
          <cell r="AM19" t="str">
            <v>N2</v>
          </cell>
          <cell r="AN19" t="str">
            <v>Non-Exempt Non-CBA</v>
          </cell>
          <cell r="AO19" t="str">
            <v>12012508</v>
          </cell>
          <cell r="AP19" t="str">
            <v>Production/Process Operator</v>
          </cell>
          <cell r="AQ19" t="str">
            <v>3</v>
          </cell>
          <cell r="AR19" t="str">
            <v>Active</v>
          </cell>
          <cell r="AS19" t="str">
            <v>BC</v>
          </cell>
          <cell r="AT19">
            <v>0</v>
          </cell>
          <cell r="AU19" t="str">
            <v>No</v>
          </cell>
          <cell r="AV19" t="str">
            <v>M</v>
          </cell>
        </row>
        <row r="20">
          <cell r="A20" t="str">
            <v>ABDULLAH</v>
          </cell>
          <cell r="B20">
            <v>172406</v>
          </cell>
          <cell r="C20">
            <v>960078</v>
          </cell>
          <cell r="D20">
            <v>27375</v>
          </cell>
          <cell r="E20">
            <v>35289</v>
          </cell>
          <cell r="F20" t="str">
            <v>GRD4</v>
          </cell>
          <cell r="G20">
            <v>1734745</v>
          </cell>
          <cell r="H20" t="str">
            <v>IDR</v>
          </cell>
          <cell r="I20">
            <v>22551685</v>
          </cell>
          <cell r="J20" t="str">
            <v>IDR</v>
          </cell>
          <cell r="K20" t="str">
            <v>Male</v>
          </cell>
          <cell r="L20" t="str">
            <v>Depok</v>
          </cell>
          <cell r="M20" t="str">
            <v>Marr</v>
          </cell>
          <cell r="N20" t="str">
            <v>ID04</v>
          </cell>
          <cell r="O20" t="str">
            <v>KF Indonesia - Nabisco</v>
          </cell>
          <cell r="P20" t="str">
            <v>3101</v>
          </cell>
          <cell r="Q20" t="str">
            <v>Operation Factory</v>
          </cell>
          <cell r="R20" t="str">
            <v>OPI4</v>
          </cell>
          <cell r="S20" t="str">
            <v>KF/Indo - Operations &amp; Log</v>
          </cell>
          <cell r="T20" t="str">
            <v>0002</v>
          </cell>
          <cell r="U20" t="str">
            <v>Cikarang</v>
          </cell>
          <cell r="V20" t="str">
            <v>Blue Collar</v>
          </cell>
          <cell r="W20" t="str">
            <v>20340823</v>
          </cell>
          <cell r="X20" t="str">
            <v>Operator</v>
          </cell>
          <cell r="Y20" t="str">
            <v>12000013</v>
          </cell>
          <cell r="Z20" t="str">
            <v>Operations</v>
          </cell>
          <cell r="AA20" t="str">
            <v>20340456</v>
          </cell>
          <cell r="AB20" t="str">
            <v>Cikarang - Production</v>
          </cell>
          <cell r="AC20" t="str">
            <v>GSC0061</v>
          </cell>
          <cell r="AD20" t="str">
            <v>GSC INTL MFG INDONESIA</v>
          </cell>
          <cell r="AE20" t="str">
            <v>GSC02</v>
          </cell>
          <cell r="AF20" t="str">
            <v>INTL MANUFACTURING</v>
          </cell>
          <cell r="AG20" t="str">
            <v>GSC</v>
          </cell>
          <cell r="AH20" t="str">
            <v>GLOBAL SUPPLY CHAIN</v>
          </cell>
          <cell r="AI20" t="str">
            <v>ID</v>
          </cell>
          <cell r="AJ20" t="str">
            <v>Indonesia</v>
          </cell>
          <cell r="AK20" t="str">
            <v>1</v>
          </cell>
          <cell r="AL20" t="str">
            <v>Standard</v>
          </cell>
          <cell r="AM20" t="str">
            <v>N2</v>
          </cell>
          <cell r="AN20" t="str">
            <v>Non-Exempt Non-CBA</v>
          </cell>
          <cell r="AO20" t="str">
            <v>12012508</v>
          </cell>
          <cell r="AP20" t="str">
            <v>Production/Process Operator</v>
          </cell>
          <cell r="AQ20" t="str">
            <v>3</v>
          </cell>
          <cell r="AR20" t="str">
            <v>Active</v>
          </cell>
          <cell r="AS20" t="str">
            <v>BC</v>
          </cell>
          <cell r="AT20">
            <v>0</v>
          </cell>
          <cell r="AU20" t="str">
            <v>No</v>
          </cell>
          <cell r="AV20" t="str">
            <v>M</v>
          </cell>
        </row>
        <row r="21">
          <cell r="A21" t="str">
            <v>ASEP SAEPUL MALIK B.ATO</v>
          </cell>
          <cell r="B21">
            <v>172359</v>
          </cell>
          <cell r="C21">
            <v>960080</v>
          </cell>
          <cell r="D21">
            <v>28315</v>
          </cell>
          <cell r="E21">
            <v>35292</v>
          </cell>
          <cell r="F21" t="str">
            <v>GRD6</v>
          </cell>
          <cell r="I21">
            <v>0</v>
          </cell>
          <cell r="K21" t="str">
            <v>Male</v>
          </cell>
          <cell r="L21" t="str">
            <v>Bekasi</v>
          </cell>
          <cell r="M21" t="str">
            <v>Single</v>
          </cell>
          <cell r="N21" t="str">
            <v>ID04</v>
          </cell>
          <cell r="O21" t="str">
            <v>KF Indonesia - Nabisco</v>
          </cell>
          <cell r="P21" t="str">
            <v>3101</v>
          </cell>
          <cell r="Q21" t="str">
            <v>Operation Factory</v>
          </cell>
          <cell r="R21" t="str">
            <v>OPI4</v>
          </cell>
          <cell r="S21" t="str">
            <v>KF/Indo - Operations &amp; Log</v>
          </cell>
          <cell r="T21" t="str">
            <v>0002</v>
          </cell>
          <cell r="U21" t="str">
            <v>Cikarang</v>
          </cell>
          <cell r="V21" t="str">
            <v>Blue Collar</v>
          </cell>
          <cell r="W21" t="str">
            <v>20340776</v>
          </cell>
          <cell r="X21" t="str">
            <v>Chief Operator</v>
          </cell>
          <cell r="Y21" t="str">
            <v>12000013</v>
          </cell>
          <cell r="Z21" t="str">
            <v>Operations</v>
          </cell>
          <cell r="AA21" t="str">
            <v>20340456</v>
          </cell>
          <cell r="AB21" t="str">
            <v>Cikarang - Production</v>
          </cell>
          <cell r="AC21" t="str">
            <v>GSC0061</v>
          </cell>
          <cell r="AD21" t="str">
            <v>GSC INTL MFG INDONESIA</v>
          </cell>
          <cell r="AE21" t="str">
            <v>GSC02</v>
          </cell>
          <cell r="AF21" t="str">
            <v>INTL MANUFACTURING</v>
          </cell>
          <cell r="AG21" t="str">
            <v>GSC</v>
          </cell>
          <cell r="AH21" t="str">
            <v>GLOBAL SUPPLY CHAIN</v>
          </cell>
          <cell r="AI21" t="str">
            <v>ID</v>
          </cell>
          <cell r="AJ21" t="str">
            <v>Indonesia</v>
          </cell>
          <cell r="AK21" t="str">
            <v>1</v>
          </cell>
          <cell r="AL21" t="str">
            <v>Standard</v>
          </cell>
          <cell r="AM21" t="str">
            <v>N2</v>
          </cell>
          <cell r="AN21" t="str">
            <v>Non-Exempt Non-CBA</v>
          </cell>
          <cell r="AO21" t="str">
            <v>12012504</v>
          </cell>
          <cell r="AP21" t="str">
            <v>Shift Leader</v>
          </cell>
          <cell r="AQ21" t="str">
            <v>3</v>
          </cell>
          <cell r="AR21" t="str">
            <v>Active</v>
          </cell>
          <cell r="AS21" t="str">
            <v>BC</v>
          </cell>
          <cell r="AT21">
            <v>0</v>
          </cell>
          <cell r="AU21" t="str">
            <v>No</v>
          </cell>
          <cell r="AV21" t="str">
            <v>S</v>
          </cell>
        </row>
        <row r="22">
          <cell r="A22" t="str">
            <v>RAHMADI</v>
          </cell>
          <cell r="B22">
            <v>172405</v>
          </cell>
          <cell r="C22">
            <v>960084</v>
          </cell>
          <cell r="D22">
            <v>27322</v>
          </cell>
          <cell r="E22">
            <v>35292</v>
          </cell>
          <cell r="F22" t="str">
            <v>GRD3</v>
          </cell>
          <cell r="G22">
            <v>1482830</v>
          </cell>
          <cell r="H22" t="str">
            <v>IDR</v>
          </cell>
          <cell r="I22">
            <v>19276790</v>
          </cell>
          <cell r="J22" t="str">
            <v>IDR</v>
          </cell>
          <cell r="K22" t="str">
            <v>Male</v>
          </cell>
          <cell r="L22" t="str">
            <v>Gn. Kidul</v>
          </cell>
          <cell r="M22" t="str">
            <v>Marr</v>
          </cell>
          <cell r="N22" t="str">
            <v>ID04</v>
          </cell>
          <cell r="O22" t="str">
            <v>KF Indonesia - Nabisco</v>
          </cell>
          <cell r="P22" t="str">
            <v>3101</v>
          </cell>
          <cell r="Q22" t="str">
            <v>Operation Factory</v>
          </cell>
          <cell r="R22" t="str">
            <v>OPI4</v>
          </cell>
          <cell r="S22" t="str">
            <v>KF/Indo - Operations &amp; Log</v>
          </cell>
          <cell r="T22" t="str">
            <v>0002</v>
          </cell>
          <cell r="U22" t="str">
            <v>Cikarang</v>
          </cell>
          <cell r="V22" t="str">
            <v>Blue Collar</v>
          </cell>
          <cell r="W22" t="str">
            <v>20340822</v>
          </cell>
          <cell r="X22" t="str">
            <v>Operator</v>
          </cell>
          <cell r="Y22" t="str">
            <v>12000013</v>
          </cell>
          <cell r="Z22" t="str">
            <v>Operations</v>
          </cell>
          <cell r="AA22" t="str">
            <v>20340456</v>
          </cell>
          <cell r="AB22" t="str">
            <v>Cikarang - Production</v>
          </cell>
          <cell r="AC22" t="str">
            <v>GSC0061</v>
          </cell>
          <cell r="AD22" t="str">
            <v>GSC INTL MFG INDONESIA</v>
          </cell>
          <cell r="AE22" t="str">
            <v>GSC02</v>
          </cell>
          <cell r="AF22" t="str">
            <v>INTL MANUFACTURING</v>
          </cell>
          <cell r="AG22" t="str">
            <v>GSC</v>
          </cell>
          <cell r="AH22" t="str">
            <v>GLOBAL SUPPLY CHAIN</v>
          </cell>
          <cell r="AI22" t="str">
            <v>ID</v>
          </cell>
          <cell r="AJ22" t="str">
            <v>Indonesia</v>
          </cell>
          <cell r="AK22" t="str">
            <v>1</v>
          </cell>
          <cell r="AL22" t="str">
            <v>Standard</v>
          </cell>
          <cell r="AM22" t="str">
            <v>N2</v>
          </cell>
          <cell r="AN22" t="str">
            <v>Non-Exempt Non-CBA</v>
          </cell>
          <cell r="AO22" t="str">
            <v>12012508</v>
          </cell>
          <cell r="AP22" t="str">
            <v>Production/Process Operator</v>
          </cell>
          <cell r="AQ22" t="str">
            <v>3</v>
          </cell>
          <cell r="AR22" t="str">
            <v>Active</v>
          </cell>
          <cell r="AS22" t="str">
            <v>BC</v>
          </cell>
          <cell r="AT22">
            <v>0</v>
          </cell>
          <cell r="AU22" t="str">
            <v>No</v>
          </cell>
          <cell r="AV22" t="str">
            <v>M</v>
          </cell>
        </row>
        <row r="23">
          <cell r="A23" t="str">
            <v>SUMARTIN</v>
          </cell>
          <cell r="B23">
            <v>172506</v>
          </cell>
          <cell r="C23">
            <v>960087</v>
          </cell>
          <cell r="D23">
            <v>27870</v>
          </cell>
          <cell r="E23">
            <v>35292</v>
          </cell>
          <cell r="F23" t="str">
            <v>GRD2</v>
          </cell>
          <cell r="G23">
            <v>1315501</v>
          </cell>
          <cell r="H23" t="str">
            <v>IDR</v>
          </cell>
          <cell r="I23">
            <v>17101513</v>
          </cell>
          <cell r="J23" t="str">
            <v>IDR</v>
          </cell>
          <cell r="K23" t="str">
            <v>Female</v>
          </cell>
          <cell r="L23" t="str">
            <v>Pacitan</v>
          </cell>
          <cell r="M23" t="str">
            <v>Single</v>
          </cell>
          <cell r="N23" t="str">
            <v>ID04</v>
          </cell>
          <cell r="O23" t="str">
            <v>KF Indonesia - Nabisco</v>
          </cell>
          <cell r="P23" t="str">
            <v>3101</v>
          </cell>
          <cell r="Q23" t="str">
            <v>Operation Factory</v>
          </cell>
          <cell r="R23" t="str">
            <v>OPI4</v>
          </cell>
          <cell r="S23" t="str">
            <v>KF/Indo - Operations &amp; Log</v>
          </cell>
          <cell r="T23" t="str">
            <v>0002</v>
          </cell>
          <cell r="U23" t="str">
            <v>Cikarang</v>
          </cell>
          <cell r="V23" t="str">
            <v>Blue Collar</v>
          </cell>
          <cell r="W23" t="str">
            <v>20340948</v>
          </cell>
          <cell r="X23" t="str">
            <v>Helper</v>
          </cell>
          <cell r="Y23" t="str">
            <v>12000013</v>
          </cell>
          <cell r="Z23" t="str">
            <v>Operations</v>
          </cell>
          <cell r="AA23" t="str">
            <v>20340456</v>
          </cell>
          <cell r="AB23" t="str">
            <v>Cikarang - Production</v>
          </cell>
          <cell r="AC23" t="str">
            <v>GSC0061</v>
          </cell>
          <cell r="AD23" t="str">
            <v>GSC INTL MFG INDONESIA</v>
          </cell>
          <cell r="AE23" t="str">
            <v>GSC02</v>
          </cell>
          <cell r="AF23" t="str">
            <v>INTL MANUFACTURING</v>
          </cell>
          <cell r="AG23" t="str">
            <v>GSC</v>
          </cell>
          <cell r="AH23" t="str">
            <v>GLOBAL SUPPLY CHAIN</v>
          </cell>
          <cell r="AI23" t="str">
            <v>ID</v>
          </cell>
          <cell r="AJ23" t="str">
            <v>Indonesia</v>
          </cell>
          <cell r="AK23" t="str">
            <v>1</v>
          </cell>
          <cell r="AL23" t="str">
            <v>Standard</v>
          </cell>
          <cell r="AM23" t="str">
            <v>N2</v>
          </cell>
          <cell r="AN23" t="str">
            <v>Non-Exempt Non-CBA</v>
          </cell>
          <cell r="AO23" t="str">
            <v>12012510</v>
          </cell>
          <cell r="AP23" t="str">
            <v>Production/Process Operator (Jr.)</v>
          </cell>
          <cell r="AQ23" t="str">
            <v>3</v>
          </cell>
          <cell r="AR23" t="str">
            <v>Active</v>
          </cell>
          <cell r="AS23" t="str">
            <v>BC</v>
          </cell>
          <cell r="AT23">
            <v>0</v>
          </cell>
          <cell r="AU23" t="str">
            <v>No</v>
          </cell>
          <cell r="AV23" t="str">
            <v>S</v>
          </cell>
        </row>
        <row r="24">
          <cell r="A24" t="str">
            <v>MISKUN</v>
          </cell>
          <cell r="B24">
            <v>172404</v>
          </cell>
          <cell r="C24">
            <v>960089</v>
          </cell>
          <cell r="D24">
            <v>26094</v>
          </cell>
          <cell r="E24">
            <v>35292</v>
          </cell>
          <cell r="F24" t="str">
            <v>GRD4</v>
          </cell>
          <cell r="G24">
            <v>1718937</v>
          </cell>
          <cell r="H24" t="str">
            <v>IDR</v>
          </cell>
          <cell r="I24">
            <v>22346181</v>
          </cell>
          <cell r="J24" t="str">
            <v>IDR</v>
          </cell>
          <cell r="K24" t="str">
            <v>Male</v>
          </cell>
          <cell r="L24" t="str">
            <v>Magetan</v>
          </cell>
          <cell r="M24" t="str">
            <v>Marr</v>
          </cell>
          <cell r="N24" t="str">
            <v>ID04</v>
          </cell>
          <cell r="O24" t="str">
            <v>KF Indonesia - Nabisco</v>
          </cell>
          <cell r="P24" t="str">
            <v>3101</v>
          </cell>
          <cell r="Q24" t="str">
            <v>Operation Factory</v>
          </cell>
          <cell r="R24" t="str">
            <v>OPI4</v>
          </cell>
          <cell r="S24" t="str">
            <v>KF/Indo - Operations &amp; Log</v>
          </cell>
          <cell r="T24" t="str">
            <v>0002</v>
          </cell>
          <cell r="U24" t="str">
            <v>Cikarang</v>
          </cell>
          <cell r="V24" t="str">
            <v>Blue Collar</v>
          </cell>
          <cell r="W24" t="str">
            <v>20340821</v>
          </cell>
          <cell r="X24" t="str">
            <v>Operator</v>
          </cell>
          <cell r="Y24" t="str">
            <v>12000013</v>
          </cell>
          <cell r="Z24" t="str">
            <v>Operations</v>
          </cell>
          <cell r="AA24" t="str">
            <v>20340456</v>
          </cell>
          <cell r="AB24" t="str">
            <v>Cikarang - Production</v>
          </cell>
          <cell r="AC24" t="str">
            <v>GSC0061</v>
          </cell>
          <cell r="AD24" t="str">
            <v>GSC INTL MFG INDONESIA</v>
          </cell>
          <cell r="AE24" t="str">
            <v>GSC02</v>
          </cell>
          <cell r="AF24" t="str">
            <v>INTL MANUFACTURING</v>
          </cell>
          <cell r="AG24" t="str">
            <v>GSC</v>
          </cell>
          <cell r="AH24" t="str">
            <v>GLOBAL SUPPLY CHAIN</v>
          </cell>
          <cell r="AI24" t="str">
            <v>ID</v>
          </cell>
          <cell r="AJ24" t="str">
            <v>Indonesia</v>
          </cell>
          <cell r="AK24" t="str">
            <v>1</v>
          </cell>
          <cell r="AL24" t="str">
            <v>Standard</v>
          </cell>
          <cell r="AM24" t="str">
            <v>N2</v>
          </cell>
          <cell r="AN24" t="str">
            <v>Non-Exempt Non-CBA</v>
          </cell>
          <cell r="AO24" t="str">
            <v>12012508</v>
          </cell>
          <cell r="AP24" t="str">
            <v>Production/Process Operator</v>
          </cell>
          <cell r="AQ24" t="str">
            <v>3</v>
          </cell>
          <cell r="AR24" t="str">
            <v>Active</v>
          </cell>
          <cell r="AS24" t="str">
            <v>BC</v>
          </cell>
          <cell r="AT24">
            <v>0</v>
          </cell>
          <cell r="AU24" t="str">
            <v>No</v>
          </cell>
          <cell r="AV24" t="str">
            <v>M</v>
          </cell>
        </row>
        <row r="25">
          <cell r="A25" t="str">
            <v>NURYANTO</v>
          </cell>
          <cell r="B25">
            <v>172329</v>
          </cell>
          <cell r="C25">
            <v>960094</v>
          </cell>
          <cell r="D25">
            <v>27031</v>
          </cell>
          <cell r="E25">
            <v>35303</v>
          </cell>
          <cell r="F25" t="str">
            <v>GRD4</v>
          </cell>
          <cell r="G25">
            <v>1660179</v>
          </cell>
          <cell r="H25" t="str">
            <v>IDR</v>
          </cell>
          <cell r="I25">
            <v>21582327</v>
          </cell>
          <cell r="J25" t="str">
            <v>IDR</v>
          </cell>
          <cell r="K25" t="str">
            <v>Male</v>
          </cell>
          <cell r="L25">
            <v>0</v>
          </cell>
          <cell r="M25" t="str">
            <v>Marr</v>
          </cell>
          <cell r="N25" t="str">
            <v>ID04</v>
          </cell>
          <cell r="O25" t="str">
            <v>KF Indonesia - Nabisco</v>
          </cell>
          <cell r="P25" t="str">
            <v>3101</v>
          </cell>
          <cell r="Q25" t="str">
            <v>Operation Factory</v>
          </cell>
          <cell r="R25" t="str">
            <v>OPI4</v>
          </cell>
          <cell r="S25" t="str">
            <v>KF/Indo - Operations &amp; Log</v>
          </cell>
          <cell r="T25" t="str">
            <v>0002</v>
          </cell>
          <cell r="U25" t="str">
            <v>Cikarang</v>
          </cell>
          <cell r="V25" t="str">
            <v>Blue Collar</v>
          </cell>
          <cell r="W25" t="str">
            <v>20340746</v>
          </cell>
          <cell r="X25" t="str">
            <v>Operator</v>
          </cell>
          <cell r="Y25" t="str">
            <v>12000013</v>
          </cell>
          <cell r="Z25" t="str">
            <v>Operations</v>
          </cell>
          <cell r="AA25" t="str">
            <v>20340456</v>
          </cell>
          <cell r="AB25" t="str">
            <v>Cikarang - Production</v>
          </cell>
          <cell r="AC25" t="str">
            <v>GSC0061</v>
          </cell>
          <cell r="AD25" t="str">
            <v>GSC INTL MFG INDONESIA</v>
          </cell>
          <cell r="AE25" t="str">
            <v>GSC02</v>
          </cell>
          <cell r="AF25" t="str">
            <v>INTL MANUFACTURING</v>
          </cell>
          <cell r="AG25" t="str">
            <v>GSC</v>
          </cell>
          <cell r="AH25" t="str">
            <v>GLOBAL SUPPLY CHAIN</v>
          </cell>
          <cell r="AI25" t="str">
            <v>ID</v>
          </cell>
          <cell r="AJ25" t="str">
            <v>Indonesia</v>
          </cell>
          <cell r="AK25" t="str">
            <v>1</v>
          </cell>
          <cell r="AL25" t="str">
            <v>Standard</v>
          </cell>
          <cell r="AM25" t="str">
            <v>N2</v>
          </cell>
          <cell r="AN25" t="str">
            <v>Non-Exempt Non-CBA</v>
          </cell>
          <cell r="AO25" t="str">
            <v>12012508</v>
          </cell>
          <cell r="AP25" t="str">
            <v>Production/Process Operator</v>
          </cell>
          <cell r="AQ25" t="str">
            <v>3</v>
          </cell>
          <cell r="AR25" t="str">
            <v>Active</v>
          </cell>
          <cell r="AS25" t="str">
            <v>BC</v>
          </cell>
          <cell r="AT25">
            <v>0</v>
          </cell>
          <cell r="AU25" t="str">
            <v>No</v>
          </cell>
          <cell r="AV25" t="str">
            <v>M</v>
          </cell>
        </row>
        <row r="26">
          <cell r="A26" t="str">
            <v>CORNELIA SYARIF</v>
          </cell>
          <cell r="B26">
            <v>172504</v>
          </cell>
          <cell r="C26">
            <v>960101</v>
          </cell>
          <cell r="D26">
            <v>27193</v>
          </cell>
          <cell r="E26">
            <v>35364</v>
          </cell>
          <cell r="F26" t="str">
            <v>GRD2</v>
          </cell>
          <cell r="G26">
            <v>1331155</v>
          </cell>
          <cell r="H26" t="str">
            <v>IDR</v>
          </cell>
          <cell r="I26">
            <v>17305015</v>
          </cell>
          <cell r="J26" t="str">
            <v>IDR</v>
          </cell>
          <cell r="K26" t="str">
            <v>Female</v>
          </cell>
          <cell r="L26" t="str">
            <v>Padang</v>
          </cell>
          <cell r="M26" t="str">
            <v>Single</v>
          </cell>
          <cell r="N26" t="str">
            <v>ID04</v>
          </cell>
          <cell r="O26" t="str">
            <v>KF Indonesia - Nabisco</v>
          </cell>
          <cell r="P26" t="str">
            <v>3101</v>
          </cell>
          <cell r="Q26" t="str">
            <v>Operation Factory</v>
          </cell>
          <cell r="R26" t="str">
            <v>OPI4</v>
          </cell>
          <cell r="S26" t="str">
            <v>KF/Indo - Operations &amp; Log</v>
          </cell>
          <cell r="T26" t="str">
            <v>0002</v>
          </cell>
          <cell r="U26" t="str">
            <v>Cikarang</v>
          </cell>
          <cell r="V26" t="str">
            <v>Blue Collar</v>
          </cell>
          <cell r="W26" t="str">
            <v>20340946</v>
          </cell>
          <cell r="X26" t="str">
            <v>Helper</v>
          </cell>
          <cell r="Y26" t="str">
            <v>12000013</v>
          </cell>
          <cell r="Z26" t="str">
            <v>Operations</v>
          </cell>
          <cell r="AA26" t="str">
            <v>20340456</v>
          </cell>
          <cell r="AB26" t="str">
            <v>Cikarang - Production</v>
          </cell>
          <cell r="AC26" t="str">
            <v>GSC0061</v>
          </cell>
          <cell r="AD26" t="str">
            <v>GSC INTL MFG INDONESIA</v>
          </cell>
          <cell r="AE26" t="str">
            <v>GSC02</v>
          </cell>
          <cell r="AF26" t="str">
            <v>INTL MANUFACTURING</v>
          </cell>
          <cell r="AG26" t="str">
            <v>GSC</v>
          </cell>
          <cell r="AH26" t="str">
            <v>GLOBAL SUPPLY CHAIN</v>
          </cell>
          <cell r="AI26" t="str">
            <v>ID</v>
          </cell>
          <cell r="AJ26" t="str">
            <v>Indonesia</v>
          </cell>
          <cell r="AK26" t="str">
            <v>1</v>
          </cell>
          <cell r="AL26" t="str">
            <v>Standard</v>
          </cell>
          <cell r="AM26" t="str">
            <v>N2</v>
          </cell>
          <cell r="AN26" t="str">
            <v>Non-Exempt Non-CBA</v>
          </cell>
          <cell r="AO26" t="str">
            <v>12012510</v>
          </cell>
          <cell r="AP26" t="str">
            <v>Production/Process Operator (Jr.)</v>
          </cell>
          <cell r="AQ26" t="str">
            <v>3</v>
          </cell>
          <cell r="AR26" t="str">
            <v>Active</v>
          </cell>
          <cell r="AS26" t="str">
            <v>BC</v>
          </cell>
          <cell r="AT26">
            <v>0</v>
          </cell>
          <cell r="AU26" t="str">
            <v>No</v>
          </cell>
          <cell r="AV26" t="str">
            <v>S</v>
          </cell>
        </row>
        <row r="27">
          <cell r="A27" t="str">
            <v>NUNUNG SUSANTI</v>
          </cell>
          <cell r="B27">
            <v>172337</v>
          </cell>
          <cell r="C27">
            <v>960114</v>
          </cell>
          <cell r="D27">
            <v>27213</v>
          </cell>
          <cell r="E27">
            <v>35310</v>
          </cell>
          <cell r="F27" t="str">
            <v>GRD2</v>
          </cell>
          <cell r="G27">
            <v>1261307</v>
          </cell>
          <cell r="H27" t="str">
            <v>IDR</v>
          </cell>
          <cell r="I27">
            <v>16396991</v>
          </cell>
          <cell r="J27" t="str">
            <v>IDR</v>
          </cell>
          <cell r="K27" t="str">
            <v>Female</v>
          </cell>
          <cell r="L27" t="str">
            <v>Sambikarto</v>
          </cell>
          <cell r="M27" t="str">
            <v>Single</v>
          </cell>
          <cell r="N27" t="str">
            <v>ID04</v>
          </cell>
          <cell r="O27" t="str">
            <v>KF Indonesia - Nabisco</v>
          </cell>
          <cell r="P27" t="str">
            <v>3101</v>
          </cell>
          <cell r="Q27" t="str">
            <v>Operation Factory</v>
          </cell>
          <cell r="R27" t="str">
            <v>OPI4</v>
          </cell>
          <cell r="S27" t="str">
            <v>KF/Indo - Operations &amp; Log</v>
          </cell>
          <cell r="T27" t="str">
            <v>0002</v>
          </cell>
          <cell r="U27" t="str">
            <v>Cikarang</v>
          </cell>
          <cell r="V27" t="str">
            <v>Blue Collar</v>
          </cell>
          <cell r="W27" t="str">
            <v>20340754</v>
          </cell>
          <cell r="X27" t="str">
            <v>Helper</v>
          </cell>
          <cell r="Y27" t="str">
            <v>12000013</v>
          </cell>
          <cell r="Z27" t="str">
            <v>Operations</v>
          </cell>
          <cell r="AA27" t="str">
            <v>20340456</v>
          </cell>
          <cell r="AB27" t="str">
            <v>Cikarang - Production</v>
          </cell>
          <cell r="AC27" t="str">
            <v>GSC0061</v>
          </cell>
          <cell r="AD27" t="str">
            <v>GSC INTL MFG INDONESIA</v>
          </cell>
          <cell r="AE27" t="str">
            <v>GSC02</v>
          </cell>
          <cell r="AF27" t="str">
            <v>INTL MANUFACTURING</v>
          </cell>
          <cell r="AG27" t="str">
            <v>GSC</v>
          </cell>
          <cell r="AH27" t="str">
            <v>GLOBAL SUPPLY CHAIN</v>
          </cell>
          <cell r="AI27" t="str">
            <v>ID</v>
          </cell>
          <cell r="AJ27" t="str">
            <v>Indonesia</v>
          </cell>
          <cell r="AK27" t="str">
            <v>1</v>
          </cell>
          <cell r="AL27" t="str">
            <v>Standard</v>
          </cell>
          <cell r="AM27" t="str">
            <v>N2</v>
          </cell>
          <cell r="AN27" t="str">
            <v>Non-Exempt Non-CBA</v>
          </cell>
          <cell r="AO27" t="str">
            <v>12012510</v>
          </cell>
          <cell r="AP27" t="str">
            <v>Production/Process Operator (Jr.)</v>
          </cell>
          <cell r="AQ27" t="str">
            <v>3</v>
          </cell>
          <cell r="AR27" t="str">
            <v>Active</v>
          </cell>
          <cell r="AS27" t="str">
            <v>BC</v>
          </cell>
          <cell r="AT27">
            <v>0</v>
          </cell>
          <cell r="AU27" t="str">
            <v>No</v>
          </cell>
          <cell r="AV27" t="str">
            <v>S</v>
          </cell>
        </row>
        <row r="28">
          <cell r="A28" t="str">
            <v>SUNIALTI</v>
          </cell>
          <cell r="B28">
            <v>172502</v>
          </cell>
          <cell r="C28">
            <v>960122</v>
          </cell>
          <cell r="D28">
            <v>27395</v>
          </cell>
          <cell r="E28">
            <v>35310</v>
          </cell>
          <cell r="F28" t="str">
            <v>GRD2</v>
          </cell>
          <cell r="G28">
            <v>1261307</v>
          </cell>
          <cell r="H28" t="str">
            <v>IDR</v>
          </cell>
          <cell r="I28">
            <v>16396991</v>
          </cell>
          <cell r="J28" t="str">
            <v>IDR</v>
          </cell>
          <cell r="K28" t="str">
            <v>Female</v>
          </cell>
          <cell r="L28" t="str">
            <v>Padang</v>
          </cell>
          <cell r="M28" t="str">
            <v>Single</v>
          </cell>
          <cell r="N28" t="str">
            <v>ID04</v>
          </cell>
          <cell r="O28" t="str">
            <v>KF Indonesia - Nabisco</v>
          </cell>
          <cell r="P28" t="str">
            <v>3101</v>
          </cell>
          <cell r="Q28" t="str">
            <v>Operation Factory</v>
          </cell>
          <cell r="R28" t="str">
            <v>OPI4</v>
          </cell>
          <cell r="S28" t="str">
            <v>KF/Indo - Operations &amp; Log</v>
          </cell>
          <cell r="T28" t="str">
            <v>0002</v>
          </cell>
          <cell r="U28" t="str">
            <v>Cikarang</v>
          </cell>
          <cell r="V28" t="str">
            <v>Blue Collar</v>
          </cell>
          <cell r="W28" t="str">
            <v>20340944</v>
          </cell>
          <cell r="X28" t="str">
            <v>Helper</v>
          </cell>
          <cell r="Y28" t="str">
            <v>12000013</v>
          </cell>
          <cell r="Z28" t="str">
            <v>Operations</v>
          </cell>
          <cell r="AA28" t="str">
            <v>20340456</v>
          </cell>
          <cell r="AB28" t="str">
            <v>Cikarang - Production</v>
          </cell>
          <cell r="AC28" t="str">
            <v>GSC0061</v>
          </cell>
          <cell r="AD28" t="str">
            <v>GSC INTL MFG INDONESIA</v>
          </cell>
          <cell r="AE28" t="str">
            <v>GSC02</v>
          </cell>
          <cell r="AF28" t="str">
            <v>INTL MANUFACTURING</v>
          </cell>
          <cell r="AG28" t="str">
            <v>GSC</v>
          </cell>
          <cell r="AH28" t="str">
            <v>GLOBAL SUPPLY CHAIN</v>
          </cell>
          <cell r="AI28" t="str">
            <v>ID</v>
          </cell>
          <cell r="AJ28" t="str">
            <v>Indonesia</v>
          </cell>
          <cell r="AK28" t="str">
            <v>1</v>
          </cell>
          <cell r="AL28" t="str">
            <v>Standard</v>
          </cell>
          <cell r="AM28" t="str">
            <v>N2</v>
          </cell>
          <cell r="AN28" t="str">
            <v>Non-Exempt Non-CBA</v>
          </cell>
          <cell r="AO28" t="str">
            <v>12012510</v>
          </cell>
          <cell r="AP28" t="str">
            <v>Production/Process Operator (Jr.)</v>
          </cell>
          <cell r="AQ28" t="str">
            <v>3</v>
          </cell>
          <cell r="AR28" t="str">
            <v>Active</v>
          </cell>
          <cell r="AS28" t="str">
            <v>BC</v>
          </cell>
          <cell r="AT28">
            <v>0</v>
          </cell>
          <cell r="AU28" t="str">
            <v>No</v>
          </cell>
          <cell r="AV28" t="str">
            <v>S</v>
          </cell>
        </row>
        <row r="29">
          <cell r="A29" t="str">
            <v>SUDARMIATI</v>
          </cell>
          <cell r="B29">
            <v>172501</v>
          </cell>
          <cell r="C29">
            <v>960126</v>
          </cell>
          <cell r="D29">
            <v>27592</v>
          </cell>
          <cell r="E29">
            <v>35312</v>
          </cell>
          <cell r="F29" t="str">
            <v>GRD2</v>
          </cell>
          <cell r="G29">
            <v>1271746</v>
          </cell>
          <cell r="H29" t="str">
            <v>IDR</v>
          </cell>
          <cell r="I29">
            <v>16532698</v>
          </cell>
          <cell r="J29" t="str">
            <v>IDR</v>
          </cell>
          <cell r="K29" t="str">
            <v>Female</v>
          </cell>
          <cell r="L29" t="str">
            <v>Nganjuk</v>
          </cell>
          <cell r="M29" t="str">
            <v>Single</v>
          </cell>
          <cell r="N29" t="str">
            <v>ID04</v>
          </cell>
          <cell r="O29" t="str">
            <v>KF Indonesia - Nabisco</v>
          </cell>
          <cell r="P29" t="str">
            <v>3101</v>
          </cell>
          <cell r="Q29" t="str">
            <v>Operation Factory</v>
          </cell>
          <cell r="R29" t="str">
            <v>OPI4</v>
          </cell>
          <cell r="S29" t="str">
            <v>KF/Indo - Operations &amp; Log</v>
          </cell>
          <cell r="T29" t="str">
            <v>0002</v>
          </cell>
          <cell r="U29" t="str">
            <v>Cikarang</v>
          </cell>
          <cell r="V29" t="str">
            <v>Blue Collar</v>
          </cell>
          <cell r="W29" t="str">
            <v>20340943</v>
          </cell>
          <cell r="X29" t="str">
            <v>Helper</v>
          </cell>
          <cell r="Y29" t="str">
            <v>12000013</v>
          </cell>
          <cell r="Z29" t="str">
            <v>Operations</v>
          </cell>
          <cell r="AA29" t="str">
            <v>20340456</v>
          </cell>
          <cell r="AB29" t="str">
            <v>Cikarang - Production</v>
          </cell>
          <cell r="AC29" t="str">
            <v>GSC0061</v>
          </cell>
          <cell r="AD29" t="str">
            <v>GSC INTL MFG INDONESIA</v>
          </cell>
          <cell r="AE29" t="str">
            <v>GSC02</v>
          </cell>
          <cell r="AF29" t="str">
            <v>INTL MANUFACTURING</v>
          </cell>
          <cell r="AG29" t="str">
            <v>GSC</v>
          </cell>
          <cell r="AH29" t="str">
            <v>GLOBAL SUPPLY CHAIN</v>
          </cell>
          <cell r="AI29" t="str">
            <v>ID</v>
          </cell>
          <cell r="AJ29" t="str">
            <v>Indonesia</v>
          </cell>
          <cell r="AK29" t="str">
            <v>1</v>
          </cell>
          <cell r="AL29" t="str">
            <v>Standard</v>
          </cell>
          <cell r="AM29" t="str">
            <v>N2</v>
          </cell>
          <cell r="AN29" t="str">
            <v>Non-Exempt Non-CBA</v>
          </cell>
          <cell r="AO29" t="str">
            <v>12012510</v>
          </cell>
          <cell r="AP29" t="str">
            <v>Production/Process Operator (Jr.)</v>
          </cell>
          <cell r="AQ29" t="str">
            <v>3</v>
          </cell>
          <cell r="AR29" t="str">
            <v>Active</v>
          </cell>
          <cell r="AS29" t="str">
            <v>BC</v>
          </cell>
          <cell r="AT29">
            <v>0</v>
          </cell>
          <cell r="AU29" t="str">
            <v>No</v>
          </cell>
          <cell r="AV29" t="str">
            <v>S</v>
          </cell>
        </row>
        <row r="30">
          <cell r="A30" t="str">
            <v>HUSNIYANTI</v>
          </cell>
          <cell r="B30">
            <v>172500</v>
          </cell>
          <cell r="C30">
            <v>960127</v>
          </cell>
          <cell r="D30">
            <v>27345</v>
          </cell>
          <cell r="E30">
            <v>35312</v>
          </cell>
          <cell r="F30" t="str">
            <v>GRD2</v>
          </cell>
          <cell r="G30">
            <v>1261307</v>
          </cell>
          <cell r="H30" t="str">
            <v>IDR</v>
          </cell>
          <cell r="I30">
            <v>16396991</v>
          </cell>
          <cell r="J30" t="str">
            <v>IDR</v>
          </cell>
          <cell r="K30" t="str">
            <v>Female</v>
          </cell>
          <cell r="L30" t="str">
            <v>Palembang</v>
          </cell>
          <cell r="M30" t="str">
            <v>Single</v>
          </cell>
          <cell r="N30" t="str">
            <v>ID04</v>
          </cell>
          <cell r="O30" t="str">
            <v>KF Indonesia - Nabisco</v>
          </cell>
          <cell r="P30" t="str">
            <v>3101</v>
          </cell>
          <cell r="Q30" t="str">
            <v>Operation Factory</v>
          </cell>
          <cell r="R30" t="str">
            <v>OPI4</v>
          </cell>
          <cell r="S30" t="str">
            <v>KF/Indo - Operations &amp; Log</v>
          </cell>
          <cell r="T30" t="str">
            <v>0002</v>
          </cell>
          <cell r="U30" t="str">
            <v>Cikarang</v>
          </cell>
          <cell r="V30" t="str">
            <v>Blue Collar</v>
          </cell>
          <cell r="W30" t="str">
            <v>20340942</v>
          </cell>
          <cell r="X30" t="str">
            <v>Helper</v>
          </cell>
          <cell r="Y30" t="str">
            <v>12000013</v>
          </cell>
          <cell r="Z30" t="str">
            <v>Operations</v>
          </cell>
          <cell r="AA30" t="str">
            <v>20340456</v>
          </cell>
          <cell r="AB30" t="str">
            <v>Cikarang - Production</v>
          </cell>
          <cell r="AC30" t="str">
            <v>GSC0061</v>
          </cell>
          <cell r="AD30" t="str">
            <v>GSC INTL MFG INDONESIA</v>
          </cell>
          <cell r="AE30" t="str">
            <v>GSC02</v>
          </cell>
          <cell r="AF30" t="str">
            <v>INTL MANUFACTURING</v>
          </cell>
          <cell r="AG30" t="str">
            <v>GSC</v>
          </cell>
          <cell r="AH30" t="str">
            <v>GLOBAL SUPPLY CHAIN</v>
          </cell>
          <cell r="AI30" t="str">
            <v>ID</v>
          </cell>
          <cell r="AJ30" t="str">
            <v>Indonesia</v>
          </cell>
          <cell r="AK30" t="str">
            <v>1</v>
          </cell>
          <cell r="AL30" t="str">
            <v>Standard</v>
          </cell>
          <cell r="AM30" t="str">
            <v>N2</v>
          </cell>
          <cell r="AN30" t="str">
            <v>Non-Exempt Non-CBA</v>
          </cell>
          <cell r="AO30" t="str">
            <v>12012510</v>
          </cell>
          <cell r="AP30" t="str">
            <v>Production/Process Operator (Jr.)</v>
          </cell>
          <cell r="AQ30" t="str">
            <v>3</v>
          </cell>
          <cell r="AR30" t="str">
            <v>Active</v>
          </cell>
          <cell r="AS30" t="str">
            <v>BC</v>
          </cell>
          <cell r="AT30">
            <v>0</v>
          </cell>
          <cell r="AU30" t="str">
            <v>No</v>
          </cell>
          <cell r="AV30" t="str">
            <v>S</v>
          </cell>
        </row>
        <row r="31">
          <cell r="A31" t="str">
            <v>DWI WINARNI</v>
          </cell>
          <cell r="B31">
            <v>172499</v>
          </cell>
          <cell r="C31">
            <v>960128</v>
          </cell>
          <cell r="D31">
            <v>27882</v>
          </cell>
          <cell r="E31">
            <v>35310</v>
          </cell>
          <cell r="F31" t="str">
            <v>GRD2</v>
          </cell>
          <cell r="G31">
            <v>1261307</v>
          </cell>
          <cell r="H31" t="str">
            <v>IDR</v>
          </cell>
          <cell r="I31">
            <v>16396991</v>
          </cell>
          <cell r="J31" t="str">
            <v>IDR</v>
          </cell>
          <cell r="K31" t="str">
            <v>Female</v>
          </cell>
          <cell r="L31" t="str">
            <v>Purworejo</v>
          </cell>
          <cell r="M31" t="str">
            <v>Single</v>
          </cell>
          <cell r="N31" t="str">
            <v>ID04</v>
          </cell>
          <cell r="O31" t="str">
            <v>KF Indonesia - Nabisco</v>
          </cell>
          <cell r="P31" t="str">
            <v>3101</v>
          </cell>
          <cell r="Q31" t="str">
            <v>Operation Factory</v>
          </cell>
          <cell r="R31" t="str">
            <v>OPI4</v>
          </cell>
          <cell r="S31" t="str">
            <v>KF/Indo - Operations &amp; Log</v>
          </cell>
          <cell r="T31" t="str">
            <v>0002</v>
          </cell>
          <cell r="U31" t="str">
            <v>Cikarang</v>
          </cell>
          <cell r="V31" t="str">
            <v>Blue Collar</v>
          </cell>
          <cell r="W31" t="str">
            <v>20340941</v>
          </cell>
          <cell r="X31" t="str">
            <v>Helper</v>
          </cell>
          <cell r="Y31" t="str">
            <v>12000013</v>
          </cell>
          <cell r="Z31" t="str">
            <v>Operations</v>
          </cell>
          <cell r="AA31" t="str">
            <v>20340456</v>
          </cell>
          <cell r="AB31" t="str">
            <v>Cikarang - Production</v>
          </cell>
          <cell r="AC31" t="str">
            <v>GSC0061</v>
          </cell>
          <cell r="AD31" t="str">
            <v>GSC INTL MFG INDONESIA</v>
          </cell>
          <cell r="AE31" t="str">
            <v>GSC02</v>
          </cell>
          <cell r="AF31" t="str">
            <v>INTL MANUFACTURING</v>
          </cell>
          <cell r="AG31" t="str">
            <v>GSC</v>
          </cell>
          <cell r="AH31" t="str">
            <v>GLOBAL SUPPLY CHAIN</v>
          </cell>
          <cell r="AI31" t="str">
            <v>ID</v>
          </cell>
          <cell r="AJ31" t="str">
            <v>Indonesia</v>
          </cell>
          <cell r="AK31" t="str">
            <v>1</v>
          </cell>
          <cell r="AL31" t="str">
            <v>Standard</v>
          </cell>
          <cell r="AM31" t="str">
            <v>N2</v>
          </cell>
          <cell r="AN31" t="str">
            <v>Non-Exempt Non-CBA</v>
          </cell>
          <cell r="AO31" t="str">
            <v>12012510</v>
          </cell>
          <cell r="AP31" t="str">
            <v>Production/Process Operator (Jr.)</v>
          </cell>
          <cell r="AQ31" t="str">
            <v>3</v>
          </cell>
          <cell r="AR31" t="str">
            <v>Active</v>
          </cell>
          <cell r="AS31" t="str">
            <v>BC</v>
          </cell>
          <cell r="AT31">
            <v>0</v>
          </cell>
          <cell r="AU31" t="str">
            <v>No</v>
          </cell>
          <cell r="AV31" t="str">
            <v>S</v>
          </cell>
        </row>
        <row r="32">
          <cell r="A32" t="str">
            <v>TUMPAL M SITANGGANG</v>
          </cell>
          <cell r="B32">
            <v>172282</v>
          </cell>
          <cell r="C32">
            <v>960140</v>
          </cell>
          <cell r="D32">
            <v>26175</v>
          </cell>
          <cell r="E32">
            <v>35299</v>
          </cell>
          <cell r="F32" t="str">
            <v>GRD6</v>
          </cell>
          <cell r="I32">
            <v>0</v>
          </cell>
          <cell r="K32" t="str">
            <v>Male</v>
          </cell>
          <cell r="L32" t="str">
            <v>Medan</v>
          </cell>
          <cell r="M32" t="str">
            <v>Marr</v>
          </cell>
          <cell r="N32" t="str">
            <v>ID04</v>
          </cell>
          <cell r="O32" t="str">
            <v>KF Indonesia - Nabisco</v>
          </cell>
          <cell r="P32" t="str">
            <v>3101</v>
          </cell>
          <cell r="Q32" t="str">
            <v>Operation Factory</v>
          </cell>
          <cell r="R32" t="str">
            <v>OPI4</v>
          </cell>
          <cell r="S32" t="str">
            <v>KF/Indo - Operations &amp; Log</v>
          </cell>
          <cell r="T32" t="str">
            <v>0002</v>
          </cell>
          <cell r="U32" t="str">
            <v>Cikarang</v>
          </cell>
          <cell r="V32" t="str">
            <v>Blue Collar</v>
          </cell>
          <cell r="W32" t="str">
            <v>20340699</v>
          </cell>
          <cell r="X32" t="str">
            <v>Chief Operator</v>
          </cell>
          <cell r="Y32" t="str">
            <v>12000013</v>
          </cell>
          <cell r="Z32" t="str">
            <v>Operations</v>
          </cell>
          <cell r="AA32" t="str">
            <v>20340456</v>
          </cell>
          <cell r="AB32" t="str">
            <v>Cikarang - Production</v>
          </cell>
          <cell r="AC32" t="str">
            <v>GSC0061</v>
          </cell>
          <cell r="AD32" t="str">
            <v>GSC INTL MFG INDONESIA</v>
          </cell>
          <cell r="AE32" t="str">
            <v>GSC02</v>
          </cell>
          <cell r="AF32" t="str">
            <v>INTL MANUFACTURING</v>
          </cell>
          <cell r="AG32" t="str">
            <v>GSC</v>
          </cell>
          <cell r="AH32" t="str">
            <v>GLOBAL SUPPLY CHAIN</v>
          </cell>
          <cell r="AI32" t="str">
            <v>ID</v>
          </cell>
          <cell r="AJ32" t="str">
            <v>Indonesia</v>
          </cell>
          <cell r="AK32" t="str">
            <v>1</v>
          </cell>
          <cell r="AL32" t="str">
            <v>Standard</v>
          </cell>
          <cell r="AM32" t="str">
            <v>N2</v>
          </cell>
          <cell r="AN32" t="str">
            <v>Non-Exempt Non-CBA</v>
          </cell>
          <cell r="AO32" t="str">
            <v>12012504</v>
          </cell>
          <cell r="AP32" t="str">
            <v>Shift Leader</v>
          </cell>
          <cell r="AQ32" t="str">
            <v>3</v>
          </cell>
          <cell r="AR32" t="str">
            <v>Active</v>
          </cell>
          <cell r="AS32" t="str">
            <v>BC</v>
          </cell>
          <cell r="AT32">
            <v>0</v>
          </cell>
          <cell r="AU32" t="str">
            <v>No</v>
          </cell>
          <cell r="AV32" t="str">
            <v>M</v>
          </cell>
        </row>
        <row r="33">
          <cell r="A33" t="str">
            <v>YAZAL</v>
          </cell>
          <cell r="B33">
            <v>172402</v>
          </cell>
          <cell r="C33">
            <v>960142</v>
          </cell>
          <cell r="D33">
            <v>25569</v>
          </cell>
          <cell r="E33">
            <v>35234</v>
          </cell>
          <cell r="F33" t="str">
            <v>GRD4</v>
          </cell>
          <cell r="G33">
            <v>1639037</v>
          </cell>
          <cell r="H33" t="str">
            <v>IDR</v>
          </cell>
          <cell r="I33">
            <v>21307481</v>
          </cell>
          <cell r="J33" t="str">
            <v>IDR</v>
          </cell>
          <cell r="K33" t="str">
            <v>Male</v>
          </cell>
          <cell r="L33">
            <v>0</v>
          </cell>
          <cell r="M33" t="str">
            <v>Marr</v>
          </cell>
          <cell r="N33" t="str">
            <v>ID04</v>
          </cell>
          <cell r="O33" t="str">
            <v>KF Indonesia - Nabisco</v>
          </cell>
          <cell r="P33" t="str">
            <v>3101</v>
          </cell>
          <cell r="Q33" t="str">
            <v>Operation Factory</v>
          </cell>
          <cell r="R33" t="str">
            <v>OPI4</v>
          </cell>
          <cell r="S33" t="str">
            <v>KF/Indo - Operations &amp; Log</v>
          </cell>
          <cell r="T33" t="str">
            <v>0002</v>
          </cell>
          <cell r="U33" t="str">
            <v>Cikarang</v>
          </cell>
          <cell r="V33" t="str">
            <v>Blue Collar</v>
          </cell>
          <cell r="W33" t="str">
            <v>20340819</v>
          </cell>
          <cell r="X33" t="str">
            <v>Operator</v>
          </cell>
          <cell r="Y33" t="str">
            <v>12000013</v>
          </cell>
          <cell r="Z33" t="str">
            <v>Operations</v>
          </cell>
          <cell r="AA33" t="str">
            <v>20340456</v>
          </cell>
          <cell r="AB33" t="str">
            <v>Cikarang - Production</v>
          </cell>
          <cell r="AC33" t="str">
            <v>GSC0061</v>
          </cell>
          <cell r="AD33" t="str">
            <v>GSC INTL MFG INDONESIA</v>
          </cell>
          <cell r="AE33" t="str">
            <v>GSC02</v>
          </cell>
          <cell r="AF33" t="str">
            <v>INTL MANUFACTURING</v>
          </cell>
          <cell r="AG33" t="str">
            <v>GSC</v>
          </cell>
          <cell r="AH33" t="str">
            <v>GLOBAL SUPPLY CHAIN</v>
          </cell>
          <cell r="AI33" t="str">
            <v>ID</v>
          </cell>
          <cell r="AJ33" t="str">
            <v>Indonesia</v>
          </cell>
          <cell r="AK33" t="str">
            <v>1</v>
          </cell>
          <cell r="AL33" t="str">
            <v>Standard</v>
          </cell>
          <cell r="AM33" t="str">
            <v>N2</v>
          </cell>
          <cell r="AN33" t="str">
            <v>Non-Exempt Non-CBA</v>
          </cell>
          <cell r="AO33" t="str">
            <v>12012508</v>
          </cell>
          <cell r="AP33" t="str">
            <v>Production/Process Operator</v>
          </cell>
          <cell r="AQ33" t="str">
            <v>3</v>
          </cell>
          <cell r="AR33" t="str">
            <v>Active</v>
          </cell>
          <cell r="AS33" t="str">
            <v>BC</v>
          </cell>
          <cell r="AT33">
            <v>0</v>
          </cell>
          <cell r="AU33" t="str">
            <v>No</v>
          </cell>
          <cell r="AV33" t="str">
            <v>M</v>
          </cell>
        </row>
        <row r="34">
          <cell r="A34" t="str">
            <v>HANDAYANI</v>
          </cell>
          <cell r="B34">
            <v>172497</v>
          </cell>
          <cell r="C34">
            <v>960153</v>
          </cell>
          <cell r="D34">
            <v>26812</v>
          </cell>
          <cell r="E34">
            <v>35310</v>
          </cell>
          <cell r="F34" t="str">
            <v>GRD2</v>
          </cell>
          <cell r="G34">
            <v>1260720</v>
          </cell>
          <cell r="H34" t="str">
            <v>IDR</v>
          </cell>
          <cell r="I34">
            <v>16389360</v>
          </cell>
          <cell r="J34" t="str">
            <v>IDR</v>
          </cell>
          <cell r="K34" t="str">
            <v>Female</v>
          </cell>
          <cell r="L34" t="str">
            <v>Jakarta</v>
          </cell>
          <cell r="M34" t="str">
            <v>Single</v>
          </cell>
          <cell r="N34" t="str">
            <v>ID04</v>
          </cell>
          <cell r="O34" t="str">
            <v>KF Indonesia - Nabisco</v>
          </cell>
          <cell r="P34" t="str">
            <v>3101</v>
          </cell>
          <cell r="Q34" t="str">
            <v>Operation Factory</v>
          </cell>
          <cell r="R34" t="str">
            <v>OPI4</v>
          </cell>
          <cell r="S34" t="str">
            <v>KF/Indo - Operations &amp; Log</v>
          </cell>
          <cell r="T34" t="str">
            <v>0002</v>
          </cell>
          <cell r="U34" t="str">
            <v>Cikarang</v>
          </cell>
          <cell r="V34" t="str">
            <v>Blue Collar</v>
          </cell>
          <cell r="W34" t="str">
            <v>20340939</v>
          </cell>
          <cell r="X34" t="str">
            <v>Helper</v>
          </cell>
          <cell r="Y34" t="str">
            <v>12000013</v>
          </cell>
          <cell r="Z34" t="str">
            <v>Operations</v>
          </cell>
          <cell r="AA34" t="str">
            <v>20340456</v>
          </cell>
          <cell r="AB34" t="str">
            <v>Cikarang - Production</v>
          </cell>
          <cell r="AC34" t="str">
            <v>GSC0061</v>
          </cell>
          <cell r="AD34" t="str">
            <v>GSC INTL MFG INDONESIA</v>
          </cell>
          <cell r="AE34" t="str">
            <v>GSC02</v>
          </cell>
          <cell r="AF34" t="str">
            <v>INTL MANUFACTURING</v>
          </cell>
          <cell r="AG34" t="str">
            <v>GSC</v>
          </cell>
          <cell r="AH34" t="str">
            <v>GLOBAL SUPPLY CHAIN</v>
          </cell>
          <cell r="AI34" t="str">
            <v>ID</v>
          </cell>
          <cell r="AJ34" t="str">
            <v>Indonesia</v>
          </cell>
          <cell r="AK34" t="str">
            <v>1</v>
          </cell>
          <cell r="AL34" t="str">
            <v>Standard</v>
          </cell>
          <cell r="AM34" t="str">
            <v>N2</v>
          </cell>
          <cell r="AN34" t="str">
            <v>Non-Exempt Non-CBA</v>
          </cell>
          <cell r="AO34" t="str">
            <v>12012510</v>
          </cell>
          <cell r="AP34" t="str">
            <v>Production/Process Operator (Jr.)</v>
          </cell>
          <cell r="AQ34" t="str">
            <v>3</v>
          </cell>
          <cell r="AR34" t="str">
            <v>Active</v>
          </cell>
          <cell r="AS34" t="str">
            <v>BC</v>
          </cell>
          <cell r="AT34">
            <v>0</v>
          </cell>
          <cell r="AU34" t="str">
            <v>No</v>
          </cell>
          <cell r="AV34" t="str">
            <v>S</v>
          </cell>
        </row>
        <row r="35">
          <cell r="A35" t="str">
            <v>SUKATRI</v>
          </cell>
          <cell r="B35">
            <v>172496</v>
          </cell>
          <cell r="C35">
            <v>960154</v>
          </cell>
          <cell r="D35">
            <v>25089</v>
          </cell>
          <cell r="E35">
            <v>35310</v>
          </cell>
          <cell r="F35" t="str">
            <v>GRD2</v>
          </cell>
          <cell r="G35">
            <v>1283436</v>
          </cell>
          <cell r="H35" t="str">
            <v>IDR</v>
          </cell>
          <cell r="I35">
            <v>16684668</v>
          </cell>
          <cell r="J35" t="str">
            <v>IDR</v>
          </cell>
          <cell r="K35" t="str">
            <v>Female</v>
          </cell>
          <cell r="L35" t="str">
            <v>Kulon Progo</v>
          </cell>
          <cell r="M35" t="str">
            <v>Single</v>
          </cell>
          <cell r="N35" t="str">
            <v>ID04</v>
          </cell>
          <cell r="O35" t="str">
            <v>KF Indonesia - Nabisco</v>
          </cell>
          <cell r="P35" t="str">
            <v>3101</v>
          </cell>
          <cell r="Q35" t="str">
            <v>Operation Factory</v>
          </cell>
          <cell r="R35" t="str">
            <v>OPI4</v>
          </cell>
          <cell r="S35" t="str">
            <v>KF/Indo - Operations &amp; Log</v>
          </cell>
          <cell r="T35" t="str">
            <v>0002</v>
          </cell>
          <cell r="U35" t="str">
            <v>Cikarang</v>
          </cell>
          <cell r="V35" t="str">
            <v>Blue Collar</v>
          </cell>
          <cell r="W35" t="str">
            <v>20340938</v>
          </cell>
          <cell r="X35" t="str">
            <v>Helper</v>
          </cell>
          <cell r="Y35" t="str">
            <v>12000013</v>
          </cell>
          <cell r="Z35" t="str">
            <v>Operations</v>
          </cell>
          <cell r="AA35" t="str">
            <v>20340456</v>
          </cell>
          <cell r="AB35" t="str">
            <v>Cikarang - Production</v>
          </cell>
          <cell r="AC35" t="str">
            <v>GSC0061</v>
          </cell>
          <cell r="AD35" t="str">
            <v>GSC INTL MFG INDONESIA</v>
          </cell>
          <cell r="AE35" t="str">
            <v>GSC02</v>
          </cell>
          <cell r="AF35" t="str">
            <v>INTL MANUFACTURING</v>
          </cell>
          <cell r="AG35" t="str">
            <v>GSC</v>
          </cell>
          <cell r="AH35" t="str">
            <v>GLOBAL SUPPLY CHAIN</v>
          </cell>
          <cell r="AI35" t="str">
            <v>ID</v>
          </cell>
          <cell r="AJ35" t="str">
            <v>Indonesia</v>
          </cell>
          <cell r="AK35" t="str">
            <v>1</v>
          </cell>
          <cell r="AL35" t="str">
            <v>Standard</v>
          </cell>
          <cell r="AM35" t="str">
            <v>N2</v>
          </cell>
          <cell r="AN35" t="str">
            <v>Non-Exempt Non-CBA</v>
          </cell>
          <cell r="AO35" t="str">
            <v>12012510</v>
          </cell>
          <cell r="AP35" t="str">
            <v>Production/Process Operator (Jr.)</v>
          </cell>
          <cell r="AQ35" t="str">
            <v>3</v>
          </cell>
          <cell r="AR35" t="str">
            <v>Active</v>
          </cell>
          <cell r="AS35" t="str">
            <v>BC</v>
          </cell>
          <cell r="AT35">
            <v>0</v>
          </cell>
          <cell r="AU35" t="str">
            <v>No</v>
          </cell>
          <cell r="AV35" t="str">
            <v>S</v>
          </cell>
        </row>
        <row r="36">
          <cell r="A36" t="str">
            <v>AHMAD KARTOPATI</v>
          </cell>
          <cell r="B36">
            <v>172270</v>
          </cell>
          <cell r="C36">
            <v>960156</v>
          </cell>
          <cell r="D36">
            <v>27779</v>
          </cell>
          <cell r="E36">
            <v>35297</v>
          </cell>
          <cell r="F36" t="str">
            <v>GRD4</v>
          </cell>
          <cell r="G36">
            <v>1632048</v>
          </cell>
          <cell r="H36" t="str">
            <v>IDR</v>
          </cell>
          <cell r="I36">
            <v>21216624</v>
          </cell>
          <cell r="J36" t="str">
            <v>IDR</v>
          </cell>
          <cell r="K36" t="str">
            <v>Male</v>
          </cell>
          <cell r="L36" t="str">
            <v>Jakarta</v>
          </cell>
          <cell r="M36" t="str">
            <v>Marr</v>
          </cell>
          <cell r="N36" t="str">
            <v>ID04</v>
          </cell>
          <cell r="O36" t="str">
            <v>KF Indonesia - Nabisco</v>
          </cell>
          <cell r="P36" t="str">
            <v>3101</v>
          </cell>
          <cell r="Q36" t="str">
            <v>Operation Factory</v>
          </cell>
          <cell r="R36" t="str">
            <v>OPI4</v>
          </cell>
          <cell r="S36" t="str">
            <v>KF/Indo - Operations &amp; Log</v>
          </cell>
          <cell r="T36" t="str">
            <v>0002</v>
          </cell>
          <cell r="U36" t="str">
            <v>Cikarang</v>
          </cell>
          <cell r="V36" t="str">
            <v>Blue Collar</v>
          </cell>
          <cell r="W36" t="str">
            <v>20340696</v>
          </cell>
          <cell r="X36" t="str">
            <v>Stockeeper Spare Part</v>
          </cell>
          <cell r="Y36" t="str">
            <v>12000013</v>
          </cell>
          <cell r="Z36" t="str">
            <v>Operations</v>
          </cell>
          <cell r="AA36" t="str">
            <v>20340452</v>
          </cell>
          <cell r="AB36" t="str">
            <v>Cikarang-Warehouse</v>
          </cell>
          <cell r="AC36" t="str">
            <v>GSC0061</v>
          </cell>
          <cell r="AD36" t="str">
            <v>GSC INTL MFG INDONESIA</v>
          </cell>
          <cell r="AE36" t="str">
            <v>GSC02</v>
          </cell>
          <cell r="AF36" t="str">
            <v>INTL MANUFACTURING</v>
          </cell>
          <cell r="AG36" t="str">
            <v>GSC</v>
          </cell>
          <cell r="AH36" t="str">
            <v>GLOBAL SUPPLY CHAIN</v>
          </cell>
          <cell r="AI36" t="str">
            <v>ID</v>
          </cell>
          <cell r="AJ36" t="str">
            <v>Indonesia</v>
          </cell>
          <cell r="AK36" t="str">
            <v>1</v>
          </cell>
          <cell r="AL36" t="str">
            <v>Standard</v>
          </cell>
          <cell r="AM36" t="str">
            <v>N2</v>
          </cell>
          <cell r="AN36" t="str">
            <v>Non-Exempt Non-CBA</v>
          </cell>
          <cell r="AO36" t="str">
            <v>12012401</v>
          </cell>
          <cell r="AP36" t="str">
            <v>Materials Handler (Sr.)</v>
          </cell>
          <cell r="AQ36" t="str">
            <v>3</v>
          </cell>
          <cell r="AR36" t="str">
            <v>Active</v>
          </cell>
          <cell r="AS36" t="str">
            <v>BC</v>
          </cell>
          <cell r="AT36">
            <v>0</v>
          </cell>
          <cell r="AU36" t="str">
            <v>No</v>
          </cell>
          <cell r="AV36" t="str">
            <v>M</v>
          </cell>
        </row>
        <row r="37">
          <cell r="A37" t="str">
            <v>ANDI JUANDI</v>
          </cell>
          <cell r="B37">
            <v>172530</v>
          </cell>
          <cell r="C37">
            <v>960157</v>
          </cell>
          <cell r="D37">
            <v>23926</v>
          </cell>
          <cell r="E37">
            <v>35303</v>
          </cell>
          <cell r="F37" t="str">
            <v>GRD4</v>
          </cell>
          <cell r="G37">
            <v>1797919</v>
          </cell>
          <cell r="H37" t="str">
            <v>IDR</v>
          </cell>
          <cell r="I37">
            <v>23372947</v>
          </cell>
          <cell r="J37" t="str">
            <v>IDR</v>
          </cell>
          <cell r="K37" t="str">
            <v>Male</v>
          </cell>
          <cell r="L37">
            <v>0</v>
          </cell>
          <cell r="M37" t="str">
            <v>Marr</v>
          </cell>
          <cell r="N37" t="str">
            <v>ID04</v>
          </cell>
          <cell r="O37" t="str">
            <v>KF Indonesia - Nabisco</v>
          </cell>
          <cell r="P37" t="str">
            <v>3101</v>
          </cell>
          <cell r="Q37" t="str">
            <v>Operation Factory</v>
          </cell>
          <cell r="R37" t="str">
            <v>OPI4</v>
          </cell>
          <cell r="S37" t="str">
            <v>KF/Indo - Operations &amp; Log</v>
          </cell>
          <cell r="T37" t="str">
            <v>0002</v>
          </cell>
          <cell r="U37" t="str">
            <v>Cikarang</v>
          </cell>
          <cell r="V37" t="str">
            <v>Blue Collar</v>
          </cell>
          <cell r="W37" t="str">
            <v>20340972</v>
          </cell>
          <cell r="X37" t="str">
            <v>Electrician</v>
          </cell>
          <cell r="Y37" t="str">
            <v>12000013</v>
          </cell>
          <cell r="Z37" t="str">
            <v>Operations</v>
          </cell>
          <cell r="AA37" t="str">
            <v>20340457</v>
          </cell>
          <cell r="AB37" t="str">
            <v>Cikarang - Engineering</v>
          </cell>
          <cell r="AC37" t="str">
            <v>GSC0061</v>
          </cell>
          <cell r="AD37" t="str">
            <v>GSC INTL MFG INDONESIA</v>
          </cell>
          <cell r="AE37" t="str">
            <v>GSC02</v>
          </cell>
          <cell r="AF37" t="str">
            <v>INTL MANUFACTURING</v>
          </cell>
          <cell r="AG37" t="str">
            <v>GSC</v>
          </cell>
          <cell r="AH37" t="str">
            <v>GLOBAL SUPPLY CHAIN</v>
          </cell>
          <cell r="AI37" t="str">
            <v>ID</v>
          </cell>
          <cell r="AJ37" t="str">
            <v>Indonesia</v>
          </cell>
          <cell r="AK37" t="str">
            <v>1</v>
          </cell>
          <cell r="AL37" t="str">
            <v>Standard</v>
          </cell>
          <cell r="AM37" t="str">
            <v>N2</v>
          </cell>
          <cell r="AN37" t="str">
            <v>Non-Exempt Non-CBA</v>
          </cell>
          <cell r="AO37" t="str">
            <v>12012482</v>
          </cell>
          <cell r="AP37" t="str">
            <v>Electrician</v>
          </cell>
          <cell r="AQ37" t="str">
            <v>3</v>
          </cell>
          <cell r="AR37" t="str">
            <v>Active</v>
          </cell>
          <cell r="AS37" t="str">
            <v>BC</v>
          </cell>
          <cell r="AT37">
            <v>0</v>
          </cell>
          <cell r="AU37" t="str">
            <v>No</v>
          </cell>
          <cell r="AV37" t="str">
            <v>M</v>
          </cell>
        </row>
        <row r="38">
          <cell r="A38" t="str">
            <v>PETRUS JOKO PURWANTO</v>
          </cell>
          <cell r="B38">
            <v>172525</v>
          </cell>
          <cell r="C38">
            <v>960158</v>
          </cell>
          <cell r="D38">
            <v>25973</v>
          </cell>
          <cell r="E38">
            <v>35303</v>
          </cell>
          <cell r="F38" t="str">
            <v>GRD4</v>
          </cell>
          <cell r="G38">
            <v>758346</v>
          </cell>
          <cell r="H38" t="str">
            <v>IDR</v>
          </cell>
          <cell r="I38">
            <v>9858498</v>
          </cell>
          <cell r="J38" t="str">
            <v>IDR</v>
          </cell>
          <cell r="K38" t="str">
            <v>Male</v>
          </cell>
          <cell r="L38">
            <v>0</v>
          </cell>
          <cell r="M38" t="str">
            <v>Marr</v>
          </cell>
          <cell r="N38" t="str">
            <v>ID04</v>
          </cell>
          <cell r="O38" t="str">
            <v>KF Indonesia - Nabisco</v>
          </cell>
          <cell r="P38" t="str">
            <v>3101</v>
          </cell>
          <cell r="Q38" t="str">
            <v>Operation Factory</v>
          </cell>
          <cell r="R38" t="str">
            <v>OPI4</v>
          </cell>
          <cell r="S38" t="str">
            <v>KF/Indo - Operations &amp; Log</v>
          </cell>
          <cell r="T38" t="str">
            <v>0002</v>
          </cell>
          <cell r="U38" t="str">
            <v>Cikarang</v>
          </cell>
          <cell r="V38" t="str">
            <v>Blue Collar</v>
          </cell>
          <cell r="W38" t="str">
            <v>20340967</v>
          </cell>
          <cell r="X38" t="str">
            <v>Mechanic</v>
          </cell>
          <cell r="Y38" t="str">
            <v>12000013</v>
          </cell>
          <cell r="Z38" t="str">
            <v>Operations</v>
          </cell>
          <cell r="AA38" t="str">
            <v>20340457</v>
          </cell>
          <cell r="AB38" t="str">
            <v>Cikarang - Engineering</v>
          </cell>
          <cell r="AC38" t="str">
            <v>GSC0061</v>
          </cell>
          <cell r="AD38" t="str">
            <v>GSC INTL MFG INDONESIA</v>
          </cell>
          <cell r="AE38" t="str">
            <v>GSC02</v>
          </cell>
          <cell r="AF38" t="str">
            <v>INTL MANUFACTURING</v>
          </cell>
          <cell r="AG38" t="str">
            <v>GSC</v>
          </cell>
          <cell r="AH38" t="str">
            <v>GLOBAL SUPPLY CHAIN</v>
          </cell>
          <cell r="AI38" t="str">
            <v>ID</v>
          </cell>
          <cell r="AJ38" t="str">
            <v>Indonesia</v>
          </cell>
          <cell r="AK38" t="str">
            <v>1</v>
          </cell>
          <cell r="AL38" t="str">
            <v>Standard</v>
          </cell>
          <cell r="AM38" t="str">
            <v>N2</v>
          </cell>
          <cell r="AN38" t="str">
            <v>Non-Exempt Non-CBA</v>
          </cell>
          <cell r="AO38" t="str">
            <v>12012138</v>
          </cell>
          <cell r="AP38" t="str">
            <v>Mechanical Technician</v>
          </cell>
          <cell r="AQ38" t="str">
            <v>3</v>
          </cell>
          <cell r="AR38" t="str">
            <v>Active</v>
          </cell>
          <cell r="AS38" t="str">
            <v>BC</v>
          </cell>
          <cell r="AT38">
            <v>0</v>
          </cell>
          <cell r="AU38" t="str">
            <v>No</v>
          </cell>
          <cell r="AV38" t="str">
            <v>M</v>
          </cell>
        </row>
        <row r="39">
          <cell r="A39" t="str">
            <v>ENCEP GUNAWAN</v>
          </cell>
          <cell r="B39">
            <v>172330</v>
          </cell>
          <cell r="C39">
            <v>960178</v>
          </cell>
          <cell r="D39">
            <v>27219</v>
          </cell>
          <cell r="E39">
            <v>35339</v>
          </cell>
          <cell r="F39" t="str">
            <v>GRD3</v>
          </cell>
          <cell r="G39">
            <v>1425120</v>
          </cell>
          <cell r="H39" t="str">
            <v>IDR</v>
          </cell>
          <cell r="I39">
            <v>18526560</v>
          </cell>
          <cell r="J39" t="str">
            <v>IDR</v>
          </cell>
          <cell r="K39" t="str">
            <v>Male</v>
          </cell>
          <cell r="L39" t="str">
            <v>Bekasi</v>
          </cell>
          <cell r="M39" t="str">
            <v>Marr</v>
          </cell>
          <cell r="N39" t="str">
            <v>ID04</v>
          </cell>
          <cell r="O39" t="str">
            <v>KF Indonesia - Nabisco</v>
          </cell>
          <cell r="P39" t="str">
            <v>3101</v>
          </cell>
          <cell r="Q39" t="str">
            <v>Operation Factory</v>
          </cell>
          <cell r="R39" t="str">
            <v>OPI4</v>
          </cell>
          <cell r="S39" t="str">
            <v>KF/Indo - Operations &amp; Log</v>
          </cell>
          <cell r="T39" t="str">
            <v>0002</v>
          </cell>
          <cell r="U39" t="str">
            <v>Cikarang</v>
          </cell>
          <cell r="V39" t="str">
            <v>Blue Collar</v>
          </cell>
          <cell r="W39" t="str">
            <v>20340747</v>
          </cell>
          <cell r="X39" t="str">
            <v>Operator</v>
          </cell>
          <cell r="Y39" t="str">
            <v>12000013</v>
          </cell>
          <cell r="Z39" t="str">
            <v>Operations</v>
          </cell>
          <cell r="AA39" t="str">
            <v>20340456</v>
          </cell>
          <cell r="AB39" t="str">
            <v>Cikarang - Production</v>
          </cell>
          <cell r="AC39" t="str">
            <v>GSC0061</v>
          </cell>
          <cell r="AD39" t="str">
            <v>GSC INTL MFG INDONESIA</v>
          </cell>
          <cell r="AE39" t="str">
            <v>GSC02</v>
          </cell>
          <cell r="AF39" t="str">
            <v>INTL MANUFACTURING</v>
          </cell>
          <cell r="AG39" t="str">
            <v>GSC</v>
          </cell>
          <cell r="AH39" t="str">
            <v>GLOBAL SUPPLY CHAIN</v>
          </cell>
          <cell r="AI39" t="str">
            <v>ID</v>
          </cell>
          <cell r="AJ39" t="str">
            <v>Indonesia</v>
          </cell>
          <cell r="AK39" t="str">
            <v>1</v>
          </cell>
          <cell r="AL39" t="str">
            <v>Standard</v>
          </cell>
          <cell r="AM39" t="str">
            <v>N2</v>
          </cell>
          <cell r="AN39" t="str">
            <v>Non-Exempt Non-CBA</v>
          </cell>
          <cell r="AO39" t="str">
            <v>12012508</v>
          </cell>
          <cell r="AP39" t="str">
            <v>Production/Process Operator</v>
          </cell>
          <cell r="AQ39" t="str">
            <v>3</v>
          </cell>
          <cell r="AR39" t="str">
            <v>Active</v>
          </cell>
          <cell r="AS39" t="str">
            <v>BC</v>
          </cell>
          <cell r="AT39">
            <v>0</v>
          </cell>
          <cell r="AU39" t="str">
            <v>No</v>
          </cell>
          <cell r="AV39" t="str">
            <v>M</v>
          </cell>
        </row>
        <row r="40">
          <cell r="A40" t="str">
            <v>KOKOM ROKAMAH</v>
          </cell>
          <cell r="B40">
            <v>172341</v>
          </cell>
          <cell r="C40">
            <v>960179</v>
          </cell>
          <cell r="D40">
            <v>26752</v>
          </cell>
          <cell r="E40">
            <v>35339</v>
          </cell>
          <cell r="F40" t="str">
            <v>GRD2</v>
          </cell>
          <cell r="G40">
            <v>1237275</v>
          </cell>
          <cell r="H40" t="str">
            <v>IDR</v>
          </cell>
          <cell r="I40">
            <v>16084575</v>
          </cell>
          <cell r="J40" t="str">
            <v>IDR</v>
          </cell>
          <cell r="K40" t="str">
            <v>Female</v>
          </cell>
          <cell r="L40" t="str">
            <v>Majalengka</v>
          </cell>
          <cell r="M40" t="str">
            <v>Single</v>
          </cell>
          <cell r="N40" t="str">
            <v>ID04</v>
          </cell>
          <cell r="O40" t="str">
            <v>KF Indonesia - Nabisco</v>
          </cell>
          <cell r="P40" t="str">
            <v>3101</v>
          </cell>
          <cell r="Q40" t="str">
            <v>Operation Factory</v>
          </cell>
          <cell r="R40" t="str">
            <v>OPI4</v>
          </cell>
          <cell r="S40" t="str">
            <v>KF/Indo - Operations &amp; Log</v>
          </cell>
          <cell r="T40" t="str">
            <v>0002</v>
          </cell>
          <cell r="U40" t="str">
            <v>Cikarang</v>
          </cell>
          <cell r="V40" t="str">
            <v>Blue Collar</v>
          </cell>
          <cell r="W40" t="str">
            <v>20340758</v>
          </cell>
          <cell r="X40" t="str">
            <v>Helper</v>
          </cell>
          <cell r="Y40" t="str">
            <v>12000013</v>
          </cell>
          <cell r="Z40" t="str">
            <v>Operations</v>
          </cell>
          <cell r="AA40" t="str">
            <v>20340456</v>
          </cell>
          <cell r="AB40" t="str">
            <v>Cikarang - Production</v>
          </cell>
          <cell r="AC40" t="str">
            <v>GSC0061</v>
          </cell>
          <cell r="AD40" t="str">
            <v>GSC INTL MFG INDONESIA</v>
          </cell>
          <cell r="AE40" t="str">
            <v>GSC02</v>
          </cell>
          <cell r="AF40" t="str">
            <v>INTL MANUFACTURING</v>
          </cell>
          <cell r="AG40" t="str">
            <v>GSC</v>
          </cell>
          <cell r="AH40" t="str">
            <v>GLOBAL SUPPLY CHAIN</v>
          </cell>
          <cell r="AI40" t="str">
            <v>ID</v>
          </cell>
          <cell r="AJ40" t="str">
            <v>Indonesia</v>
          </cell>
          <cell r="AK40" t="str">
            <v>1</v>
          </cell>
          <cell r="AL40" t="str">
            <v>Standard</v>
          </cell>
          <cell r="AM40" t="str">
            <v>N2</v>
          </cell>
          <cell r="AN40" t="str">
            <v>Non-Exempt Non-CBA</v>
          </cell>
          <cell r="AO40" t="str">
            <v>12012510</v>
          </cell>
          <cell r="AP40" t="str">
            <v>Production/Process Operator (Jr.)</v>
          </cell>
          <cell r="AQ40" t="str">
            <v>3</v>
          </cell>
          <cell r="AR40" t="str">
            <v>Active</v>
          </cell>
          <cell r="AS40" t="str">
            <v>BC</v>
          </cell>
          <cell r="AT40">
            <v>0</v>
          </cell>
          <cell r="AU40" t="str">
            <v>No</v>
          </cell>
          <cell r="AV40" t="str">
            <v>S</v>
          </cell>
        </row>
        <row r="41">
          <cell r="A41" t="str">
            <v>RULLY RAHMAWANDI</v>
          </cell>
          <cell r="B41">
            <v>172331</v>
          </cell>
          <cell r="C41">
            <v>960181</v>
          </cell>
          <cell r="D41">
            <v>27959</v>
          </cell>
          <cell r="E41">
            <v>35339</v>
          </cell>
          <cell r="F41" t="str">
            <v>GRD3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 t="str">
            <v>Male</v>
          </cell>
          <cell r="L41" t="str">
            <v>Sukabumi</v>
          </cell>
          <cell r="M41" t="str">
            <v>Marr</v>
          </cell>
          <cell r="N41" t="str">
            <v>ID04</v>
          </cell>
          <cell r="O41" t="str">
            <v>KF Indonesia - Nabisco</v>
          </cell>
          <cell r="P41" t="str">
            <v>3101</v>
          </cell>
          <cell r="Q41" t="str">
            <v>Operation Factory</v>
          </cell>
          <cell r="R41" t="str">
            <v>OPI4</v>
          </cell>
          <cell r="S41" t="str">
            <v>KF/Indo - Operations &amp; Log</v>
          </cell>
          <cell r="T41" t="str">
            <v>0002</v>
          </cell>
          <cell r="U41" t="str">
            <v>Cikarang</v>
          </cell>
          <cell r="V41" t="str">
            <v>Blue Collar</v>
          </cell>
          <cell r="W41" t="str">
            <v>20340748</v>
          </cell>
          <cell r="X41" t="str">
            <v>Operator</v>
          </cell>
          <cell r="Y41" t="str">
            <v>12000013</v>
          </cell>
          <cell r="Z41" t="str">
            <v>Operations</v>
          </cell>
          <cell r="AA41" t="str">
            <v>20340456</v>
          </cell>
          <cell r="AB41" t="str">
            <v>Cikarang - Production</v>
          </cell>
          <cell r="AC41" t="str">
            <v>GSC0061</v>
          </cell>
          <cell r="AD41" t="str">
            <v>GSC INTL MFG INDONESIA</v>
          </cell>
          <cell r="AE41" t="str">
            <v>GSC02</v>
          </cell>
          <cell r="AF41" t="str">
            <v>INTL MANUFACTURING</v>
          </cell>
          <cell r="AG41" t="str">
            <v>GSC</v>
          </cell>
          <cell r="AH41" t="str">
            <v>GLOBAL SUPPLY CHAIN</v>
          </cell>
          <cell r="AI41" t="str">
            <v>ID</v>
          </cell>
          <cell r="AJ41" t="str">
            <v>Indonesia</v>
          </cell>
          <cell r="AK41" t="str">
            <v>1</v>
          </cell>
          <cell r="AL41" t="str">
            <v>Standard</v>
          </cell>
          <cell r="AM41" t="str">
            <v>N2</v>
          </cell>
          <cell r="AN41" t="str">
            <v>Non-Exempt Non-CBA</v>
          </cell>
          <cell r="AO41" t="str">
            <v>12012508</v>
          </cell>
          <cell r="AP41" t="str">
            <v>Production/Process Operator</v>
          </cell>
          <cell r="AQ41" t="str">
            <v>3</v>
          </cell>
          <cell r="AR41" t="str">
            <v>Active</v>
          </cell>
          <cell r="AS41" t="str">
            <v>BC</v>
          </cell>
          <cell r="AT41">
            <v>0</v>
          </cell>
          <cell r="AU41" t="str">
            <v>No</v>
          </cell>
          <cell r="AV41" t="str">
            <v>M</v>
          </cell>
        </row>
        <row r="42">
          <cell r="A42" t="str">
            <v>WIWIT</v>
          </cell>
          <cell r="B42">
            <v>172494</v>
          </cell>
          <cell r="C42">
            <v>960185</v>
          </cell>
          <cell r="D42">
            <v>27619</v>
          </cell>
          <cell r="E42">
            <v>35366</v>
          </cell>
          <cell r="F42" t="str">
            <v>GRD2</v>
          </cell>
          <cell r="G42">
            <v>1261307</v>
          </cell>
          <cell r="H42" t="str">
            <v>IDR</v>
          </cell>
          <cell r="I42">
            <v>16396991</v>
          </cell>
          <cell r="J42" t="str">
            <v>IDR</v>
          </cell>
          <cell r="K42" t="str">
            <v>Female</v>
          </cell>
          <cell r="L42" t="str">
            <v>Jakarta</v>
          </cell>
          <cell r="M42" t="str">
            <v>Single</v>
          </cell>
          <cell r="N42" t="str">
            <v>ID04</v>
          </cell>
          <cell r="O42" t="str">
            <v>KF Indonesia - Nabisco</v>
          </cell>
          <cell r="P42" t="str">
            <v>3101</v>
          </cell>
          <cell r="Q42" t="str">
            <v>Operation Factory</v>
          </cell>
          <cell r="R42" t="str">
            <v>OPI4</v>
          </cell>
          <cell r="S42" t="str">
            <v>KF/Indo - Operations &amp; Log</v>
          </cell>
          <cell r="T42" t="str">
            <v>0002</v>
          </cell>
          <cell r="U42" t="str">
            <v>Cikarang</v>
          </cell>
          <cell r="V42" t="str">
            <v>Blue Collar</v>
          </cell>
          <cell r="W42" t="str">
            <v>20340936</v>
          </cell>
          <cell r="X42" t="str">
            <v>Helper</v>
          </cell>
          <cell r="Y42" t="str">
            <v>12000013</v>
          </cell>
          <cell r="Z42" t="str">
            <v>Operations</v>
          </cell>
          <cell r="AA42" t="str">
            <v>20340456</v>
          </cell>
          <cell r="AB42" t="str">
            <v>Cikarang - Production</v>
          </cell>
          <cell r="AC42" t="str">
            <v>GSC0061</v>
          </cell>
          <cell r="AD42" t="str">
            <v>GSC INTL MFG INDONESIA</v>
          </cell>
          <cell r="AE42" t="str">
            <v>GSC02</v>
          </cell>
          <cell r="AF42" t="str">
            <v>INTL MANUFACTURING</v>
          </cell>
          <cell r="AG42" t="str">
            <v>GSC</v>
          </cell>
          <cell r="AH42" t="str">
            <v>GLOBAL SUPPLY CHAIN</v>
          </cell>
          <cell r="AI42" t="str">
            <v>ID</v>
          </cell>
          <cell r="AJ42" t="str">
            <v>Indonesia</v>
          </cell>
          <cell r="AK42" t="str">
            <v>1</v>
          </cell>
          <cell r="AL42" t="str">
            <v>Standard</v>
          </cell>
          <cell r="AM42" t="str">
            <v>N2</v>
          </cell>
          <cell r="AN42" t="str">
            <v>Non-Exempt Non-CBA</v>
          </cell>
          <cell r="AO42" t="str">
            <v>12012510</v>
          </cell>
          <cell r="AP42" t="str">
            <v>Production/Process Operator (Jr.)</v>
          </cell>
          <cell r="AQ42" t="str">
            <v>3</v>
          </cell>
          <cell r="AR42" t="str">
            <v>Active</v>
          </cell>
          <cell r="AS42" t="str">
            <v>BC</v>
          </cell>
          <cell r="AT42">
            <v>0</v>
          </cell>
          <cell r="AU42" t="str">
            <v>No</v>
          </cell>
          <cell r="AV42" t="str">
            <v>S</v>
          </cell>
        </row>
        <row r="43">
          <cell r="A43" t="str">
            <v>ROSADAH</v>
          </cell>
          <cell r="B43">
            <v>172493</v>
          </cell>
          <cell r="C43">
            <v>960186</v>
          </cell>
          <cell r="D43">
            <v>27529</v>
          </cell>
          <cell r="E43">
            <v>35366</v>
          </cell>
          <cell r="F43" t="str">
            <v>GRD2</v>
          </cell>
          <cell r="G43">
            <v>1261307</v>
          </cell>
          <cell r="H43" t="str">
            <v>IDR</v>
          </cell>
          <cell r="I43">
            <v>16396991</v>
          </cell>
          <cell r="J43" t="str">
            <v>IDR</v>
          </cell>
          <cell r="K43" t="str">
            <v>Female</v>
          </cell>
          <cell r="L43" t="str">
            <v>Jakarta</v>
          </cell>
          <cell r="M43" t="str">
            <v>Single</v>
          </cell>
          <cell r="N43" t="str">
            <v>ID04</v>
          </cell>
          <cell r="O43" t="str">
            <v>KF Indonesia - Nabisco</v>
          </cell>
          <cell r="P43" t="str">
            <v>3101</v>
          </cell>
          <cell r="Q43" t="str">
            <v>Operation Factory</v>
          </cell>
          <cell r="R43" t="str">
            <v>OPI4</v>
          </cell>
          <cell r="S43" t="str">
            <v>KF/Indo - Operations &amp; Log</v>
          </cell>
          <cell r="T43" t="str">
            <v>0002</v>
          </cell>
          <cell r="U43" t="str">
            <v>Cikarang</v>
          </cell>
          <cell r="V43" t="str">
            <v>Blue Collar</v>
          </cell>
          <cell r="W43" t="str">
            <v>20340935</v>
          </cell>
          <cell r="X43" t="str">
            <v>Helper</v>
          </cell>
          <cell r="Y43" t="str">
            <v>12000013</v>
          </cell>
          <cell r="Z43" t="str">
            <v>Operations</v>
          </cell>
          <cell r="AA43" t="str">
            <v>20340456</v>
          </cell>
          <cell r="AB43" t="str">
            <v>Cikarang - Production</v>
          </cell>
          <cell r="AC43" t="str">
            <v>GSC0061</v>
          </cell>
          <cell r="AD43" t="str">
            <v>GSC INTL MFG INDONESIA</v>
          </cell>
          <cell r="AE43" t="str">
            <v>GSC02</v>
          </cell>
          <cell r="AF43" t="str">
            <v>INTL MANUFACTURING</v>
          </cell>
          <cell r="AG43" t="str">
            <v>GSC</v>
          </cell>
          <cell r="AH43" t="str">
            <v>GLOBAL SUPPLY CHAIN</v>
          </cell>
          <cell r="AI43" t="str">
            <v>ID</v>
          </cell>
          <cell r="AJ43" t="str">
            <v>Indonesia</v>
          </cell>
          <cell r="AK43" t="str">
            <v>1</v>
          </cell>
          <cell r="AL43" t="str">
            <v>Standard</v>
          </cell>
          <cell r="AM43" t="str">
            <v>N2</v>
          </cell>
          <cell r="AN43" t="str">
            <v>Non-Exempt Non-CBA</v>
          </cell>
          <cell r="AO43" t="str">
            <v>12012510</v>
          </cell>
          <cell r="AP43" t="str">
            <v>Production/Process Operator (Jr.)</v>
          </cell>
          <cell r="AQ43" t="str">
            <v>3</v>
          </cell>
          <cell r="AR43" t="str">
            <v>Active</v>
          </cell>
          <cell r="AS43" t="str">
            <v>BC</v>
          </cell>
          <cell r="AT43">
            <v>0</v>
          </cell>
          <cell r="AU43" t="str">
            <v>No</v>
          </cell>
          <cell r="AV43" t="str">
            <v>S</v>
          </cell>
        </row>
        <row r="44">
          <cell r="A44" t="str">
            <v>SUTARYA BIN SAIT</v>
          </cell>
          <cell r="B44">
            <v>172298</v>
          </cell>
          <cell r="C44">
            <v>960189</v>
          </cell>
          <cell r="D44">
            <v>26674</v>
          </cell>
          <cell r="E44">
            <v>35299</v>
          </cell>
          <cell r="F44" t="str">
            <v>GRD4</v>
          </cell>
          <cell r="G44">
            <v>1473976</v>
          </cell>
          <cell r="H44" t="str">
            <v>IDR</v>
          </cell>
          <cell r="I44">
            <v>19161688</v>
          </cell>
          <cell r="J44" t="str">
            <v>IDR</v>
          </cell>
          <cell r="K44" t="str">
            <v>Male</v>
          </cell>
          <cell r="L44" t="str">
            <v>Bekasi</v>
          </cell>
          <cell r="M44" t="str">
            <v>Marr</v>
          </cell>
          <cell r="N44" t="str">
            <v>ID04</v>
          </cell>
          <cell r="O44" t="str">
            <v>KF Indonesia - Nabisco</v>
          </cell>
          <cell r="P44" t="str">
            <v>3101</v>
          </cell>
          <cell r="Q44" t="str">
            <v>Operation Factory</v>
          </cell>
          <cell r="R44" t="str">
            <v>OPI4</v>
          </cell>
          <cell r="S44" t="str">
            <v>KF/Indo - Operations &amp; Log</v>
          </cell>
          <cell r="T44" t="str">
            <v>0002</v>
          </cell>
          <cell r="U44" t="str">
            <v>Cikarang</v>
          </cell>
          <cell r="V44" t="str">
            <v>Blue Collar</v>
          </cell>
          <cell r="W44" t="str">
            <v>20340715</v>
          </cell>
          <cell r="X44" t="str">
            <v>Operator</v>
          </cell>
          <cell r="Y44" t="str">
            <v>12000013</v>
          </cell>
          <cell r="Z44" t="str">
            <v>Operations</v>
          </cell>
          <cell r="AA44" t="str">
            <v>20340456</v>
          </cell>
          <cell r="AB44" t="str">
            <v>Cikarang - Production</v>
          </cell>
          <cell r="AC44" t="str">
            <v>GSC0061</v>
          </cell>
          <cell r="AD44" t="str">
            <v>GSC INTL MFG INDONESIA</v>
          </cell>
          <cell r="AE44" t="str">
            <v>GSC02</v>
          </cell>
          <cell r="AF44" t="str">
            <v>INTL MANUFACTURING</v>
          </cell>
          <cell r="AG44" t="str">
            <v>GSC</v>
          </cell>
          <cell r="AH44" t="str">
            <v>GLOBAL SUPPLY CHAIN</v>
          </cell>
          <cell r="AI44" t="str">
            <v>ID</v>
          </cell>
          <cell r="AJ44" t="str">
            <v>Indonesia</v>
          </cell>
          <cell r="AK44" t="str">
            <v>1</v>
          </cell>
          <cell r="AL44" t="str">
            <v>Standard</v>
          </cell>
          <cell r="AM44" t="str">
            <v>N2</v>
          </cell>
          <cell r="AN44" t="str">
            <v>Non-Exempt Non-CBA</v>
          </cell>
          <cell r="AO44" t="str">
            <v>12012508</v>
          </cell>
          <cell r="AP44" t="str">
            <v>Production/Process Operator</v>
          </cell>
          <cell r="AQ44" t="str">
            <v>3</v>
          </cell>
          <cell r="AR44" t="str">
            <v>Active</v>
          </cell>
          <cell r="AS44" t="str">
            <v>BC</v>
          </cell>
          <cell r="AT44">
            <v>0</v>
          </cell>
          <cell r="AU44" t="str">
            <v>No</v>
          </cell>
          <cell r="AV44" t="str">
            <v>M</v>
          </cell>
        </row>
        <row r="45">
          <cell r="A45" t="str">
            <v>ABDULLOH</v>
          </cell>
          <cell r="B45">
            <v>172299</v>
          </cell>
          <cell r="C45">
            <v>960190</v>
          </cell>
          <cell r="D45">
            <v>26351</v>
          </cell>
          <cell r="E45">
            <v>35362</v>
          </cell>
          <cell r="F45" t="str">
            <v>GRD3</v>
          </cell>
          <cell r="G45">
            <v>1417227</v>
          </cell>
          <cell r="H45" t="str">
            <v>IDR</v>
          </cell>
          <cell r="I45">
            <v>18423951</v>
          </cell>
          <cell r="J45" t="str">
            <v>IDR</v>
          </cell>
          <cell r="K45" t="str">
            <v>Male</v>
          </cell>
          <cell r="L45" t="str">
            <v>Karawang</v>
          </cell>
          <cell r="M45" t="str">
            <v>Marr</v>
          </cell>
          <cell r="N45" t="str">
            <v>ID04</v>
          </cell>
          <cell r="O45" t="str">
            <v>KF Indonesia - Nabisco</v>
          </cell>
          <cell r="P45" t="str">
            <v>3101</v>
          </cell>
          <cell r="Q45" t="str">
            <v>Operation Factory</v>
          </cell>
          <cell r="R45" t="str">
            <v>OPI4</v>
          </cell>
          <cell r="S45" t="str">
            <v>KF/Indo - Operations &amp; Log</v>
          </cell>
          <cell r="T45" t="str">
            <v>0002</v>
          </cell>
          <cell r="U45" t="str">
            <v>Cikarang</v>
          </cell>
          <cell r="V45" t="str">
            <v>Blue Collar</v>
          </cell>
          <cell r="W45" t="str">
            <v>20340716</v>
          </cell>
          <cell r="X45" t="str">
            <v>Operator</v>
          </cell>
          <cell r="Y45" t="str">
            <v>12000013</v>
          </cell>
          <cell r="Z45" t="str">
            <v>Operations</v>
          </cell>
          <cell r="AA45" t="str">
            <v>20340456</v>
          </cell>
          <cell r="AB45" t="str">
            <v>Cikarang - Production</v>
          </cell>
          <cell r="AC45" t="str">
            <v>GSC0061</v>
          </cell>
          <cell r="AD45" t="str">
            <v>GSC INTL MFG INDONESIA</v>
          </cell>
          <cell r="AE45" t="str">
            <v>GSC02</v>
          </cell>
          <cell r="AF45" t="str">
            <v>INTL MANUFACTURING</v>
          </cell>
          <cell r="AG45" t="str">
            <v>GSC</v>
          </cell>
          <cell r="AH45" t="str">
            <v>GLOBAL SUPPLY CHAIN</v>
          </cell>
          <cell r="AI45" t="str">
            <v>ID</v>
          </cell>
          <cell r="AJ45" t="str">
            <v>Indonesia</v>
          </cell>
          <cell r="AK45" t="str">
            <v>1</v>
          </cell>
          <cell r="AL45" t="str">
            <v>Standard</v>
          </cell>
          <cell r="AM45" t="str">
            <v>N2</v>
          </cell>
          <cell r="AN45" t="str">
            <v>Non-Exempt Non-CBA</v>
          </cell>
          <cell r="AO45" t="str">
            <v>12012508</v>
          </cell>
          <cell r="AP45" t="str">
            <v>Production/Process Operator</v>
          </cell>
          <cell r="AQ45" t="str">
            <v>3</v>
          </cell>
          <cell r="AR45" t="str">
            <v>Active</v>
          </cell>
          <cell r="AS45" t="str">
            <v>BC</v>
          </cell>
          <cell r="AT45">
            <v>0</v>
          </cell>
          <cell r="AU45" t="str">
            <v>No</v>
          </cell>
          <cell r="AV45" t="str">
            <v>M</v>
          </cell>
        </row>
        <row r="46">
          <cell r="A46" t="str">
            <v>TURINI</v>
          </cell>
          <cell r="B46">
            <v>172342</v>
          </cell>
          <cell r="C46">
            <v>960191</v>
          </cell>
          <cell r="D46">
            <v>26746</v>
          </cell>
          <cell r="E46">
            <v>35362</v>
          </cell>
          <cell r="F46" t="str">
            <v>GRD2</v>
          </cell>
          <cell r="G46">
            <v>1298530</v>
          </cell>
          <cell r="H46" t="str">
            <v>IDR</v>
          </cell>
          <cell r="I46">
            <v>16880890</v>
          </cell>
          <cell r="J46" t="str">
            <v>IDR</v>
          </cell>
          <cell r="K46" t="str">
            <v>Female</v>
          </cell>
          <cell r="L46" t="str">
            <v>Baturaja</v>
          </cell>
          <cell r="M46" t="str">
            <v>Single</v>
          </cell>
          <cell r="N46" t="str">
            <v>ID04</v>
          </cell>
          <cell r="O46" t="str">
            <v>KF Indonesia - Nabisco</v>
          </cell>
          <cell r="P46" t="str">
            <v>3101</v>
          </cell>
          <cell r="Q46" t="str">
            <v>Operation Factory</v>
          </cell>
          <cell r="R46" t="str">
            <v>OPI4</v>
          </cell>
          <cell r="S46" t="str">
            <v>KF/Indo - Operations &amp; Log</v>
          </cell>
          <cell r="T46" t="str">
            <v>0002</v>
          </cell>
          <cell r="U46" t="str">
            <v>Cikarang</v>
          </cell>
          <cell r="V46" t="str">
            <v>Blue Collar</v>
          </cell>
          <cell r="W46" t="str">
            <v>20340759</v>
          </cell>
          <cell r="X46" t="str">
            <v>Helper</v>
          </cell>
          <cell r="Y46" t="str">
            <v>12000013</v>
          </cell>
          <cell r="Z46" t="str">
            <v>Operations</v>
          </cell>
          <cell r="AA46" t="str">
            <v>20340456</v>
          </cell>
          <cell r="AB46" t="str">
            <v>Cikarang - Production</v>
          </cell>
          <cell r="AC46" t="str">
            <v>GSC0061</v>
          </cell>
          <cell r="AD46" t="str">
            <v>GSC INTL MFG INDONESIA</v>
          </cell>
          <cell r="AE46" t="str">
            <v>GSC02</v>
          </cell>
          <cell r="AF46" t="str">
            <v>INTL MANUFACTURING</v>
          </cell>
          <cell r="AG46" t="str">
            <v>GSC</v>
          </cell>
          <cell r="AH46" t="str">
            <v>GLOBAL SUPPLY CHAIN</v>
          </cell>
          <cell r="AI46" t="str">
            <v>ID</v>
          </cell>
          <cell r="AJ46" t="str">
            <v>Indonesia</v>
          </cell>
          <cell r="AK46" t="str">
            <v>1</v>
          </cell>
          <cell r="AL46" t="str">
            <v>Standard</v>
          </cell>
          <cell r="AM46" t="str">
            <v>N2</v>
          </cell>
          <cell r="AN46" t="str">
            <v>Non-Exempt Non-CBA</v>
          </cell>
          <cell r="AO46" t="str">
            <v>12012510</v>
          </cell>
          <cell r="AP46" t="str">
            <v>Production/Process Operator (Jr.)</v>
          </cell>
          <cell r="AQ46" t="str">
            <v>3</v>
          </cell>
          <cell r="AR46" t="str">
            <v>Active</v>
          </cell>
          <cell r="AS46" t="str">
            <v>BC</v>
          </cell>
          <cell r="AT46">
            <v>0</v>
          </cell>
          <cell r="AU46" t="str">
            <v>No</v>
          </cell>
          <cell r="AV46" t="str">
            <v>S</v>
          </cell>
        </row>
        <row r="47">
          <cell r="A47" t="str">
            <v>VERA NOVITA</v>
          </cell>
          <cell r="B47">
            <v>172492</v>
          </cell>
          <cell r="C47">
            <v>960202</v>
          </cell>
          <cell r="D47">
            <v>26994</v>
          </cell>
          <cell r="E47">
            <v>35362</v>
          </cell>
          <cell r="F47" t="str">
            <v>GRD2</v>
          </cell>
          <cell r="G47">
            <v>1217733</v>
          </cell>
          <cell r="H47" t="str">
            <v>IDR</v>
          </cell>
          <cell r="I47">
            <v>15830529</v>
          </cell>
          <cell r="J47" t="str">
            <v>IDR</v>
          </cell>
          <cell r="K47" t="str">
            <v>Female</v>
          </cell>
          <cell r="L47" t="str">
            <v>Sumatera Barat</v>
          </cell>
          <cell r="M47" t="str">
            <v>Single</v>
          </cell>
          <cell r="N47" t="str">
            <v>ID04</v>
          </cell>
          <cell r="O47" t="str">
            <v>KF Indonesia - Nabisco</v>
          </cell>
          <cell r="P47" t="str">
            <v>3101</v>
          </cell>
          <cell r="Q47" t="str">
            <v>Operation Factory</v>
          </cell>
          <cell r="R47" t="str">
            <v>OPI4</v>
          </cell>
          <cell r="S47" t="str">
            <v>KF/Indo - Operations &amp; Log</v>
          </cell>
          <cell r="T47" t="str">
            <v>0002</v>
          </cell>
          <cell r="U47" t="str">
            <v>Cikarang</v>
          </cell>
          <cell r="V47" t="str">
            <v>Blue Collar</v>
          </cell>
          <cell r="W47" t="str">
            <v>20340934</v>
          </cell>
          <cell r="X47" t="str">
            <v>Helper</v>
          </cell>
          <cell r="Y47" t="str">
            <v>12000013</v>
          </cell>
          <cell r="Z47" t="str">
            <v>Operations</v>
          </cell>
          <cell r="AA47" t="str">
            <v>20340456</v>
          </cell>
          <cell r="AB47" t="str">
            <v>Cikarang - Production</v>
          </cell>
          <cell r="AC47" t="str">
            <v>GSC0061</v>
          </cell>
          <cell r="AD47" t="str">
            <v>GSC INTL MFG INDONESIA</v>
          </cell>
          <cell r="AE47" t="str">
            <v>GSC02</v>
          </cell>
          <cell r="AF47" t="str">
            <v>INTL MANUFACTURING</v>
          </cell>
          <cell r="AG47" t="str">
            <v>GSC</v>
          </cell>
          <cell r="AH47" t="str">
            <v>GLOBAL SUPPLY CHAIN</v>
          </cell>
          <cell r="AI47" t="str">
            <v>ID</v>
          </cell>
          <cell r="AJ47" t="str">
            <v>Indonesia</v>
          </cell>
          <cell r="AK47" t="str">
            <v>1</v>
          </cell>
          <cell r="AL47" t="str">
            <v>Standard</v>
          </cell>
          <cell r="AM47" t="str">
            <v>N2</v>
          </cell>
          <cell r="AN47" t="str">
            <v>Non-Exempt Non-CBA</v>
          </cell>
          <cell r="AO47" t="str">
            <v>12012510</v>
          </cell>
          <cell r="AP47" t="str">
            <v>Production/Process Operator (Jr.)</v>
          </cell>
          <cell r="AQ47" t="str">
            <v>3</v>
          </cell>
          <cell r="AR47" t="str">
            <v>Active</v>
          </cell>
          <cell r="AS47" t="str">
            <v>BC</v>
          </cell>
          <cell r="AT47">
            <v>0</v>
          </cell>
          <cell r="AU47" t="str">
            <v>No</v>
          </cell>
          <cell r="AV47" t="str">
            <v>S</v>
          </cell>
        </row>
        <row r="48">
          <cell r="A48" t="str">
            <v>TRI KUNTARI</v>
          </cell>
          <cell r="B48">
            <v>172491</v>
          </cell>
          <cell r="C48">
            <v>960208</v>
          </cell>
          <cell r="D48">
            <v>28192</v>
          </cell>
          <cell r="E48">
            <v>35362</v>
          </cell>
          <cell r="F48" t="str">
            <v>GRD2</v>
          </cell>
          <cell r="G48">
            <v>1261307</v>
          </cell>
          <cell r="H48" t="str">
            <v>IDR</v>
          </cell>
          <cell r="I48">
            <v>16396991</v>
          </cell>
          <cell r="J48" t="str">
            <v>IDR</v>
          </cell>
          <cell r="K48" t="str">
            <v>Female</v>
          </cell>
          <cell r="L48" t="str">
            <v>Banjarnegara</v>
          </cell>
          <cell r="M48" t="str">
            <v>Single</v>
          </cell>
          <cell r="N48" t="str">
            <v>ID04</v>
          </cell>
          <cell r="O48" t="str">
            <v>KF Indonesia - Nabisco</v>
          </cell>
          <cell r="P48" t="str">
            <v>3101</v>
          </cell>
          <cell r="Q48" t="str">
            <v>Operation Factory</v>
          </cell>
          <cell r="R48" t="str">
            <v>OPI4</v>
          </cell>
          <cell r="S48" t="str">
            <v>KF/Indo - Operations &amp; Log</v>
          </cell>
          <cell r="T48" t="str">
            <v>0002</v>
          </cell>
          <cell r="U48" t="str">
            <v>Cikarang</v>
          </cell>
          <cell r="V48" t="str">
            <v>Blue Collar</v>
          </cell>
          <cell r="W48" t="str">
            <v>20340933</v>
          </cell>
          <cell r="X48" t="str">
            <v>Helper</v>
          </cell>
          <cell r="Y48" t="str">
            <v>12000013</v>
          </cell>
          <cell r="Z48" t="str">
            <v>Operations</v>
          </cell>
          <cell r="AA48" t="str">
            <v>20340456</v>
          </cell>
          <cell r="AB48" t="str">
            <v>Cikarang - Production</v>
          </cell>
          <cell r="AC48" t="str">
            <v>GSC0061</v>
          </cell>
          <cell r="AD48" t="str">
            <v>GSC INTL MFG INDONESIA</v>
          </cell>
          <cell r="AE48" t="str">
            <v>GSC02</v>
          </cell>
          <cell r="AF48" t="str">
            <v>INTL MANUFACTURING</v>
          </cell>
          <cell r="AG48" t="str">
            <v>GSC</v>
          </cell>
          <cell r="AH48" t="str">
            <v>GLOBAL SUPPLY CHAIN</v>
          </cell>
          <cell r="AI48" t="str">
            <v>ID</v>
          </cell>
          <cell r="AJ48" t="str">
            <v>Indonesia</v>
          </cell>
          <cell r="AK48" t="str">
            <v>1</v>
          </cell>
          <cell r="AL48" t="str">
            <v>Standard</v>
          </cell>
          <cell r="AM48" t="str">
            <v>N2</v>
          </cell>
          <cell r="AN48" t="str">
            <v>Non-Exempt Non-CBA</v>
          </cell>
          <cell r="AO48" t="str">
            <v>12012510</v>
          </cell>
          <cell r="AP48" t="str">
            <v>Production/Process Operator (Jr.)</v>
          </cell>
          <cell r="AQ48" t="str">
            <v>3</v>
          </cell>
          <cell r="AR48" t="str">
            <v>Active</v>
          </cell>
          <cell r="AS48" t="str">
            <v>BC</v>
          </cell>
          <cell r="AT48">
            <v>0</v>
          </cell>
          <cell r="AU48" t="str">
            <v>No</v>
          </cell>
          <cell r="AV48" t="str">
            <v>S</v>
          </cell>
        </row>
        <row r="49">
          <cell r="A49" t="str">
            <v>KATINO</v>
          </cell>
          <cell r="B49">
            <v>172400</v>
          </cell>
          <cell r="C49">
            <v>960212</v>
          </cell>
          <cell r="D49">
            <v>27151</v>
          </cell>
          <cell r="E49">
            <v>35356</v>
          </cell>
          <cell r="F49" t="str">
            <v>GRD4</v>
          </cell>
          <cell r="G49">
            <v>2094948</v>
          </cell>
          <cell r="H49" t="str">
            <v>IDR</v>
          </cell>
          <cell r="I49">
            <v>27234324</v>
          </cell>
          <cell r="J49" t="str">
            <v>IDR</v>
          </cell>
          <cell r="K49" t="str">
            <v>Male</v>
          </cell>
          <cell r="L49" t="str">
            <v>Wonogiri</v>
          </cell>
          <cell r="M49" t="str">
            <v>Marr</v>
          </cell>
          <cell r="N49" t="str">
            <v>ID04</v>
          </cell>
          <cell r="O49" t="str">
            <v>KF Indonesia - Nabisco</v>
          </cell>
          <cell r="P49" t="str">
            <v>3101</v>
          </cell>
          <cell r="Q49" t="str">
            <v>Operation Factory</v>
          </cell>
          <cell r="R49" t="str">
            <v>OPI4</v>
          </cell>
          <cell r="S49" t="str">
            <v>KF/Indo - Operations &amp; Log</v>
          </cell>
          <cell r="T49" t="str">
            <v>0002</v>
          </cell>
          <cell r="U49" t="str">
            <v>Cikarang</v>
          </cell>
          <cell r="V49" t="str">
            <v>Blue Collar</v>
          </cell>
          <cell r="W49" t="str">
            <v>20340817</v>
          </cell>
          <cell r="X49" t="str">
            <v>Operator</v>
          </cell>
          <cell r="Y49" t="str">
            <v>12000013</v>
          </cell>
          <cell r="Z49" t="str">
            <v>Operations</v>
          </cell>
          <cell r="AA49" t="str">
            <v>20340456</v>
          </cell>
          <cell r="AB49" t="str">
            <v>Cikarang - Production</v>
          </cell>
          <cell r="AC49" t="str">
            <v>GSC0061</v>
          </cell>
          <cell r="AD49" t="str">
            <v>GSC INTL MFG INDONESIA</v>
          </cell>
          <cell r="AE49" t="str">
            <v>GSC02</v>
          </cell>
          <cell r="AF49" t="str">
            <v>INTL MANUFACTURING</v>
          </cell>
          <cell r="AG49" t="str">
            <v>GSC</v>
          </cell>
          <cell r="AH49" t="str">
            <v>GLOBAL SUPPLY CHAIN</v>
          </cell>
          <cell r="AI49" t="str">
            <v>ID</v>
          </cell>
          <cell r="AJ49" t="str">
            <v>Indonesia</v>
          </cell>
          <cell r="AK49" t="str">
            <v>1</v>
          </cell>
          <cell r="AL49" t="str">
            <v>Standard</v>
          </cell>
          <cell r="AM49" t="str">
            <v>N2</v>
          </cell>
          <cell r="AN49" t="str">
            <v>Non-Exempt Non-CBA</v>
          </cell>
          <cell r="AO49" t="str">
            <v>12012508</v>
          </cell>
          <cell r="AP49" t="str">
            <v>Production/Process Operator</v>
          </cell>
          <cell r="AQ49" t="str">
            <v>3</v>
          </cell>
          <cell r="AR49" t="str">
            <v>Active</v>
          </cell>
          <cell r="AS49" t="str">
            <v>BC</v>
          </cell>
          <cell r="AT49">
            <v>0</v>
          </cell>
          <cell r="AU49" t="str">
            <v>No</v>
          </cell>
          <cell r="AV49" t="str">
            <v>M</v>
          </cell>
        </row>
        <row r="50">
          <cell r="A50" t="str">
            <v>LANTORO</v>
          </cell>
          <cell r="B50">
            <v>172399</v>
          </cell>
          <cell r="C50">
            <v>960213</v>
          </cell>
          <cell r="D50">
            <v>25471</v>
          </cell>
          <cell r="E50">
            <v>35354</v>
          </cell>
          <cell r="F50" t="str">
            <v>GRD4</v>
          </cell>
          <cell r="G50">
            <v>1697311</v>
          </cell>
          <cell r="H50" t="str">
            <v>IDR</v>
          </cell>
          <cell r="I50">
            <v>22065043</v>
          </cell>
          <cell r="J50" t="str">
            <v>IDR</v>
          </cell>
          <cell r="K50" t="str">
            <v>Male</v>
          </cell>
          <cell r="L50" t="str">
            <v>Klaten</v>
          </cell>
          <cell r="M50" t="str">
            <v>Marr</v>
          </cell>
          <cell r="N50" t="str">
            <v>ID04</v>
          </cell>
          <cell r="O50" t="str">
            <v>KF Indonesia - Nabisco</v>
          </cell>
          <cell r="P50" t="str">
            <v>3101</v>
          </cell>
          <cell r="Q50" t="str">
            <v>Operation Factory</v>
          </cell>
          <cell r="R50" t="str">
            <v>OPI4</v>
          </cell>
          <cell r="S50" t="str">
            <v>KF/Indo - Operations &amp; Log</v>
          </cell>
          <cell r="T50" t="str">
            <v>0002</v>
          </cell>
          <cell r="U50" t="str">
            <v>Cikarang</v>
          </cell>
          <cell r="V50" t="str">
            <v>Blue Collar</v>
          </cell>
          <cell r="W50" t="str">
            <v>20340816</v>
          </cell>
          <cell r="X50" t="str">
            <v>Operator</v>
          </cell>
          <cell r="Y50" t="str">
            <v>12000013</v>
          </cell>
          <cell r="Z50" t="str">
            <v>Operations</v>
          </cell>
          <cell r="AA50" t="str">
            <v>20340456</v>
          </cell>
          <cell r="AB50" t="str">
            <v>Cikarang - Production</v>
          </cell>
          <cell r="AC50" t="str">
            <v>GSC0061</v>
          </cell>
          <cell r="AD50" t="str">
            <v>GSC INTL MFG INDONESIA</v>
          </cell>
          <cell r="AE50" t="str">
            <v>GSC02</v>
          </cell>
          <cell r="AF50" t="str">
            <v>INTL MANUFACTURING</v>
          </cell>
          <cell r="AG50" t="str">
            <v>GSC</v>
          </cell>
          <cell r="AH50" t="str">
            <v>GLOBAL SUPPLY CHAIN</v>
          </cell>
          <cell r="AI50" t="str">
            <v>ID</v>
          </cell>
          <cell r="AJ50" t="str">
            <v>Indonesia</v>
          </cell>
          <cell r="AK50" t="str">
            <v>1</v>
          </cell>
          <cell r="AL50" t="str">
            <v>Standard</v>
          </cell>
          <cell r="AM50" t="str">
            <v>N2</v>
          </cell>
          <cell r="AN50" t="str">
            <v>Non-Exempt Non-CBA</v>
          </cell>
          <cell r="AO50" t="str">
            <v>12012508</v>
          </cell>
          <cell r="AP50" t="str">
            <v>Production/Process Operator</v>
          </cell>
          <cell r="AQ50" t="str">
            <v>3</v>
          </cell>
          <cell r="AR50" t="str">
            <v>Active</v>
          </cell>
          <cell r="AS50" t="str">
            <v>BC</v>
          </cell>
          <cell r="AT50">
            <v>0</v>
          </cell>
          <cell r="AU50" t="str">
            <v>No</v>
          </cell>
          <cell r="AV50" t="str">
            <v>M</v>
          </cell>
        </row>
        <row r="51">
          <cell r="A51" t="str">
            <v>SISWANTO</v>
          </cell>
          <cell r="B51">
            <v>172361</v>
          </cell>
          <cell r="C51">
            <v>960214</v>
          </cell>
          <cell r="D51">
            <v>27671</v>
          </cell>
          <cell r="E51">
            <v>35354</v>
          </cell>
          <cell r="F51" t="str">
            <v>GRD6</v>
          </cell>
          <cell r="G51">
            <v>2087078</v>
          </cell>
          <cell r="H51" t="str">
            <v>IDR</v>
          </cell>
          <cell r="I51">
            <v>27132014</v>
          </cell>
          <cell r="J51" t="str">
            <v>IDR</v>
          </cell>
          <cell r="K51" t="str">
            <v>Male</v>
          </cell>
          <cell r="L51" t="str">
            <v>Gunung Kidul</v>
          </cell>
          <cell r="M51" t="str">
            <v>Single</v>
          </cell>
          <cell r="N51" t="str">
            <v>ID04</v>
          </cell>
          <cell r="O51" t="str">
            <v>KF Indonesia - Nabisco</v>
          </cell>
          <cell r="P51" t="str">
            <v>3101</v>
          </cell>
          <cell r="Q51" t="str">
            <v>Operation Factory</v>
          </cell>
          <cell r="R51" t="str">
            <v>OPI4</v>
          </cell>
          <cell r="S51" t="str">
            <v>KF/Indo - Operations &amp; Log</v>
          </cell>
          <cell r="T51" t="str">
            <v>0002</v>
          </cell>
          <cell r="U51" t="str">
            <v>Cikarang</v>
          </cell>
          <cell r="V51" t="str">
            <v>Blue Collar</v>
          </cell>
          <cell r="W51" t="str">
            <v>20340778</v>
          </cell>
          <cell r="X51" t="str">
            <v>Chief Operator</v>
          </cell>
          <cell r="Y51" t="str">
            <v>12000013</v>
          </cell>
          <cell r="Z51" t="str">
            <v>Operations</v>
          </cell>
          <cell r="AA51" t="str">
            <v>20340456</v>
          </cell>
          <cell r="AB51" t="str">
            <v>Cikarang - Production</v>
          </cell>
          <cell r="AC51" t="str">
            <v>GSC0061</v>
          </cell>
          <cell r="AD51" t="str">
            <v>GSC INTL MFG INDONESIA</v>
          </cell>
          <cell r="AE51" t="str">
            <v>GSC02</v>
          </cell>
          <cell r="AF51" t="str">
            <v>INTL MANUFACTURING</v>
          </cell>
          <cell r="AG51" t="str">
            <v>GSC</v>
          </cell>
          <cell r="AH51" t="str">
            <v>GLOBAL SUPPLY CHAIN</v>
          </cell>
          <cell r="AI51" t="str">
            <v>ID</v>
          </cell>
          <cell r="AJ51" t="str">
            <v>Indonesia</v>
          </cell>
          <cell r="AK51" t="str">
            <v>1</v>
          </cell>
          <cell r="AL51" t="str">
            <v>Standard</v>
          </cell>
          <cell r="AM51" t="str">
            <v>N2</v>
          </cell>
          <cell r="AN51" t="str">
            <v>Non-Exempt Non-CBA</v>
          </cell>
          <cell r="AO51" t="str">
            <v>12012504</v>
          </cell>
          <cell r="AP51" t="str">
            <v>Shift Leader</v>
          </cell>
          <cell r="AQ51" t="str">
            <v>3</v>
          </cell>
          <cell r="AR51" t="str">
            <v>Active</v>
          </cell>
          <cell r="AS51" t="str">
            <v>BC</v>
          </cell>
          <cell r="AT51">
            <v>0</v>
          </cell>
          <cell r="AU51" t="str">
            <v>No</v>
          </cell>
          <cell r="AV51" t="str">
            <v>S</v>
          </cell>
        </row>
        <row r="52">
          <cell r="A52" t="str">
            <v>NURMILI RIDWAN</v>
          </cell>
          <cell r="B52">
            <v>172343</v>
          </cell>
          <cell r="C52">
            <v>960221</v>
          </cell>
          <cell r="D52">
            <v>27839</v>
          </cell>
          <cell r="E52">
            <v>35370</v>
          </cell>
          <cell r="F52" t="str">
            <v>GRD2</v>
          </cell>
          <cell r="G52">
            <v>1314413</v>
          </cell>
          <cell r="H52" t="str">
            <v>IDR</v>
          </cell>
          <cell r="I52">
            <v>17087369</v>
          </cell>
          <cell r="J52" t="str">
            <v>IDR</v>
          </cell>
          <cell r="K52" t="str">
            <v>Female</v>
          </cell>
          <cell r="L52" t="str">
            <v>Bima</v>
          </cell>
          <cell r="M52" t="str">
            <v>Single</v>
          </cell>
          <cell r="N52" t="str">
            <v>ID04</v>
          </cell>
          <cell r="O52" t="str">
            <v>KF Indonesia - Nabisco</v>
          </cell>
          <cell r="P52" t="str">
            <v>3101</v>
          </cell>
          <cell r="Q52" t="str">
            <v>Operation Factory</v>
          </cell>
          <cell r="R52" t="str">
            <v>OPI4</v>
          </cell>
          <cell r="S52" t="str">
            <v>KF/Indo - Operations &amp; Log</v>
          </cell>
          <cell r="T52" t="str">
            <v>0002</v>
          </cell>
          <cell r="U52" t="str">
            <v>Cikarang</v>
          </cell>
          <cell r="V52" t="str">
            <v>Blue Collar</v>
          </cell>
          <cell r="W52" t="str">
            <v>20340760</v>
          </cell>
          <cell r="X52" t="str">
            <v>Helper</v>
          </cell>
          <cell r="Y52" t="str">
            <v>12000013</v>
          </cell>
          <cell r="Z52" t="str">
            <v>Operations</v>
          </cell>
          <cell r="AA52" t="str">
            <v>20340456</v>
          </cell>
          <cell r="AB52" t="str">
            <v>Cikarang - Production</v>
          </cell>
          <cell r="AC52" t="str">
            <v>GSC0061</v>
          </cell>
          <cell r="AD52" t="str">
            <v>GSC INTL MFG INDONESIA</v>
          </cell>
          <cell r="AE52" t="str">
            <v>GSC02</v>
          </cell>
          <cell r="AF52" t="str">
            <v>INTL MANUFACTURING</v>
          </cell>
          <cell r="AG52" t="str">
            <v>GSC</v>
          </cell>
          <cell r="AH52" t="str">
            <v>GLOBAL SUPPLY CHAIN</v>
          </cell>
          <cell r="AI52" t="str">
            <v>ID</v>
          </cell>
          <cell r="AJ52" t="str">
            <v>Indonesia</v>
          </cell>
          <cell r="AK52" t="str">
            <v>1</v>
          </cell>
          <cell r="AL52" t="str">
            <v>Standard</v>
          </cell>
          <cell r="AM52" t="str">
            <v>N2</v>
          </cell>
          <cell r="AN52" t="str">
            <v>Non-Exempt Non-CBA</v>
          </cell>
          <cell r="AO52" t="str">
            <v>12012510</v>
          </cell>
          <cell r="AP52" t="str">
            <v>Production/Process Operator (Jr.)</v>
          </cell>
          <cell r="AQ52" t="str">
            <v>3</v>
          </cell>
          <cell r="AR52" t="str">
            <v>Active</v>
          </cell>
          <cell r="AS52" t="str">
            <v>BC</v>
          </cell>
          <cell r="AT52">
            <v>0</v>
          </cell>
          <cell r="AU52" t="str">
            <v>No</v>
          </cell>
          <cell r="AV52" t="str">
            <v>S</v>
          </cell>
        </row>
        <row r="53">
          <cell r="A53" t="str">
            <v>EKO YULIYANTO</v>
          </cell>
          <cell r="B53">
            <v>172398</v>
          </cell>
          <cell r="C53">
            <v>960222</v>
          </cell>
          <cell r="D53">
            <v>28682</v>
          </cell>
          <cell r="E53">
            <v>35354</v>
          </cell>
          <cell r="F53" t="str">
            <v>GRD3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 t="str">
            <v>Male</v>
          </cell>
          <cell r="L53" t="str">
            <v>Lampung Selatang</v>
          </cell>
          <cell r="M53" t="str">
            <v>Single</v>
          </cell>
          <cell r="N53" t="str">
            <v>ID04</v>
          </cell>
          <cell r="O53" t="str">
            <v>KF Indonesia - Nabisco</v>
          </cell>
          <cell r="P53" t="str">
            <v>3101</v>
          </cell>
          <cell r="Q53" t="str">
            <v>Operation Factory</v>
          </cell>
          <cell r="R53" t="str">
            <v>OPI4</v>
          </cell>
          <cell r="S53" t="str">
            <v>KF/Indo - Operations &amp; Log</v>
          </cell>
          <cell r="T53" t="str">
            <v>0002</v>
          </cell>
          <cell r="U53" t="str">
            <v>Cikarang</v>
          </cell>
          <cell r="V53" t="str">
            <v>Blue Collar</v>
          </cell>
          <cell r="W53" t="str">
            <v>20340815</v>
          </cell>
          <cell r="X53" t="str">
            <v>Operator</v>
          </cell>
          <cell r="Y53" t="str">
            <v>12000013</v>
          </cell>
          <cell r="Z53" t="str">
            <v>Operations</v>
          </cell>
          <cell r="AA53" t="str">
            <v>20340456</v>
          </cell>
          <cell r="AB53" t="str">
            <v>Cikarang - Production</v>
          </cell>
          <cell r="AC53" t="str">
            <v>GSC0061</v>
          </cell>
          <cell r="AD53" t="str">
            <v>GSC INTL MFG INDONESIA</v>
          </cell>
          <cell r="AE53" t="str">
            <v>GSC02</v>
          </cell>
          <cell r="AF53" t="str">
            <v>INTL MANUFACTURING</v>
          </cell>
          <cell r="AG53" t="str">
            <v>GSC</v>
          </cell>
          <cell r="AH53" t="str">
            <v>GLOBAL SUPPLY CHAIN</v>
          </cell>
          <cell r="AI53" t="str">
            <v>ID</v>
          </cell>
          <cell r="AJ53" t="str">
            <v>Indonesia</v>
          </cell>
          <cell r="AK53" t="str">
            <v>1</v>
          </cell>
          <cell r="AL53" t="str">
            <v>Standard</v>
          </cell>
          <cell r="AM53" t="str">
            <v>N2</v>
          </cell>
          <cell r="AN53" t="str">
            <v>Non-Exempt Non-CBA</v>
          </cell>
          <cell r="AO53" t="str">
            <v>12012508</v>
          </cell>
          <cell r="AP53" t="str">
            <v>Production/Process Operator</v>
          </cell>
          <cell r="AQ53" t="str">
            <v>3</v>
          </cell>
          <cell r="AR53" t="str">
            <v>Active</v>
          </cell>
          <cell r="AS53" t="str">
            <v>BC</v>
          </cell>
          <cell r="AT53">
            <v>0</v>
          </cell>
          <cell r="AU53" t="str">
            <v>No</v>
          </cell>
          <cell r="AV53" t="str">
            <v>S</v>
          </cell>
        </row>
        <row r="54">
          <cell r="A54" t="str">
            <v>LADI LUSPA</v>
          </cell>
          <cell r="B54">
            <v>172271</v>
          </cell>
          <cell r="C54">
            <v>960228</v>
          </cell>
          <cell r="D54">
            <v>24869</v>
          </cell>
          <cell r="E54">
            <v>35382</v>
          </cell>
          <cell r="F54" t="str">
            <v>06</v>
          </cell>
          <cell r="G54">
            <v>4637520</v>
          </cell>
          <cell r="H54" t="str">
            <v>IDR</v>
          </cell>
          <cell r="I54">
            <v>60287760</v>
          </cell>
          <cell r="J54" t="str">
            <v>IDR</v>
          </cell>
          <cell r="K54" t="str">
            <v>Male</v>
          </cell>
          <cell r="L54" t="str">
            <v>Palembang</v>
          </cell>
          <cell r="M54" t="str">
            <v>Marr</v>
          </cell>
          <cell r="N54" t="str">
            <v>ID04</v>
          </cell>
          <cell r="O54" t="str">
            <v>KF Indonesia - Nabisco</v>
          </cell>
          <cell r="P54" t="str">
            <v>3101</v>
          </cell>
          <cell r="Q54" t="str">
            <v>Operation Factory</v>
          </cell>
          <cell r="R54" t="str">
            <v>OPI4</v>
          </cell>
          <cell r="S54" t="str">
            <v>KF/Indo - Operations &amp; Log</v>
          </cell>
          <cell r="T54" t="str">
            <v>0002</v>
          </cell>
          <cell r="U54" t="str">
            <v>Cikarang</v>
          </cell>
          <cell r="V54" t="str">
            <v>Blue Collar</v>
          </cell>
          <cell r="W54" t="str">
            <v>20340697</v>
          </cell>
          <cell r="X54" t="str">
            <v>Stockeeper</v>
          </cell>
          <cell r="Y54" t="str">
            <v>12000013</v>
          </cell>
          <cell r="Z54" t="str">
            <v>Operations</v>
          </cell>
          <cell r="AA54" t="str">
            <v>20340452</v>
          </cell>
          <cell r="AB54" t="str">
            <v>Cikarang-Warehouse</v>
          </cell>
          <cell r="AC54" t="str">
            <v>GSC0061</v>
          </cell>
          <cell r="AD54" t="str">
            <v>GSC INTL MFG INDONESIA</v>
          </cell>
          <cell r="AE54" t="str">
            <v>GSC02</v>
          </cell>
          <cell r="AF54" t="str">
            <v>INTL MANUFACTURING</v>
          </cell>
          <cell r="AG54" t="str">
            <v>GSC</v>
          </cell>
          <cell r="AH54" t="str">
            <v>GLOBAL SUPPLY CHAIN</v>
          </cell>
          <cell r="AI54" t="str">
            <v>ID</v>
          </cell>
          <cell r="AJ54" t="str">
            <v>Indonesia</v>
          </cell>
          <cell r="AK54" t="str">
            <v>1</v>
          </cell>
          <cell r="AL54" t="str">
            <v>Standard</v>
          </cell>
          <cell r="AM54" t="str">
            <v>N2</v>
          </cell>
          <cell r="AN54" t="str">
            <v>Non-Exempt Non-CBA</v>
          </cell>
          <cell r="AO54" t="str">
            <v>12012401</v>
          </cell>
          <cell r="AP54" t="str">
            <v>Materials Handler (Sr.)</v>
          </cell>
          <cell r="AQ54" t="str">
            <v>3</v>
          </cell>
          <cell r="AR54" t="str">
            <v>Active</v>
          </cell>
          <cell r="AS54" t="str">
            <v>BC</v>
          </cell>
          <cell r="AT54">
            <v>0</v>
          </cell>
          <cell r="AU54" t="str">
            <v>No</v>
          </cell>
          <cell r="AV54" t="str">
            <v>M</v>
          </cell>
        </row>
        <row r="55">
          <cell r="A55" t="str">
            <v>BUDIYANA</v>
          </cell>
          <cell r="B55">
            <v>172301</v>
          </cell>
          <cell r="C55">
            <v>960230</v>
          </cell>
          <cell r="D55">
            <v>27871</v>
          </cell>
          <cell r="E55">
            <v>35339</v>
          </cell>
          <cell r="F55" t="str">
            <v>GRD3</v>
          </cell>
          <cell r="G55">
            <v>1430991</v>
          </cell>
          <cell r="H55" t="str">
            <v>IDR</v>
          </cell>
          <cell r="I55">
            <v>18602883</v>
          </cell>
          <cell r="J55" t="str">
            <v>IDR</v>
          </cell>
          <cell r="K55" t="str">
            <v>Male</v>
          </cell>
          <cell r="L55" t="str">
            <v>Purworejo</v>
          </cell>
          <cell r="M55" t="str">
            <v>Marr</v>
          </cell>
          <cell r="N55" t="str">
            <v>ID04</v>
          </cell>
          <cell r="O55" t="str">
            <v>KF Indonesia - Nabisco</v>
          </cell>
          <cell r="P55" t="str">
            <v>3101</v>
          </cell>
          <cell r="Q55" t="str">
            <v>Operation Factory</v>
          </cell>
          <cell r="R55" t="str">
            <v>OPI4</v>
          </cell>
          <cell r="S55" t="str">
            <v>KF/Indo - Operations &amp; Log</v>
          </cell>
          <cell r="T55" t="str">
            <v>0002</v>
          </cell>
          <cell r="U55" t="str">
            <v>Cikarang</v>
          </cell>
          <cell r="V55" t="str">
            <v>Blue Collar</v>
          </cell>
          <cell r="W55" t="str">
            <v>20340718</v>
          </cell>
          <cell r="X55" t="str">
            <v>Operator</v>
          </cell>
          <cell r="Y55" t="str">
            <v>12000013</v>
          </cell>
          <cell r="Z55" t="str">
            <v>Operations</v>
          </cell>
          <cell r="AA55" t="str">
            <v>20340456</v>
          </cell>
          <cell r="AB55" t="str">
            <v>Cikarang - Production</v>
          </cell>
          <cell r="AC55" t="str">
            <v>GSC0061</v>
          </cell>
          <cell r="AD55" t="str">
            <v>GSC INTL MFG INDONESIA</v>
          </cell>
          <cell r="AE55" t="str">
            <v>GSC02</v>
          </cell>
          <cell r="AF55" t="str">
            <v>INTL MANUFACTURING</v>
          </cell>
          <cell r="AG55" t="str">
            <v>GSC</v>
          </cell>
          <cell r="AH55" t="str">
            <v>GLOBAL SUPPLY CHAIN</v>
          </cell>
          <cell r="AI55" t="str">
            <v>ID</v>
          </cell>
          <cell r="AJ55" t="str">
            <v>Indonesia</v>
          </cell>
          <cell r="AK55" t="str">
            <v>1</v>
          </cell>
          <cell r="AL55" t="str">
            <v>Standard</v>
          </cell>
          <cell r="AM55" t="str">
            <v>N2</v>
          </cell>
          <cell r="AN55" t="str">
            <v>Non-Exempt Non-CBA</v>
          </cell>
          <cell r="AO55" t="str">
            <v>12012508</v>
          </cell>
          <cell r="AP55" t="str">
            <v>Production/Process Operator</v>
          </cell>
          <cell r="AQ55" t="str">
            <v>3</v>
          </cell>
          <cell r="AR55" t="str">
            <v>Active</v>
          </cell>
          <cell r="AS55" t="str">
            <v>BC</v>
          </cell>
          <cell r="AT55">
            <v>0</v>
          </cell>
          <cell r="AU55" t="str">
            <v>No</v>
          </cell>
          <cell r="AV55" t="str">
            <v>M</v>
          </cell>
        </row>
        <row r="56">
          <cell r="A56" t="str">
            <v>RUSTAM EFFENDI</v>
          </cell>
          <cell r="B56">
            <v>172262</v>
          </cell>
          <cell r="C56">
            <v>960231</v>
          </cell>
          <cell r="D56">
            <v>27192</v>
          </cell>
          <cell r="E56">
            <v>35356</v>
          </cell>
          <cell r="F56" t="str">
            <v>GRD3</v>
          </cell>
          <cell r="G56">
            <v>1450775</v>
          </cell>
          <cell r="H56" t="str">
            <v>IDR</v>
          </cell>
          <cell r="I56">
            <v>18860075</v>
          </cell>
          <cell r="J56" t="str">
            <v>IDR</v>
          </cell>
          <cell r="K56" t="str">
            <v>Male</v>
          </cell>
          <cell r="L56" t="str">
            <v>Kota Gading</v>
          </cell>
          <cell r="M56" t="str">
            <v>Marr</v>
          </cell>
          <cell r="N56" t="str">
            <v>ID04</v>
          </cell>
          <cell r="O56" t="str">
            <v>KF Indonesia - Nabisco</v>
          </cell>
          <cell r="P56" t="str">
            <v>3101</v>
          </cell>
          <cell r="Q56" t="str">
            <v>Operation Factory</v>
          </cell>
          <cell r="R56" t="str">
            <v>OPI4</v>
          </cell>
          <cell r="S56" t="str">
            <v>KF/Indo - Operations &amp; Log</v>
          </cell>
          <cell r="T56" t="str">
            <v>0002</v>
          </cell>
          <cell r="U56" t="str">
            <v>Cikarang</v>
          </cell>
          <cell r="V56" t="str">
            <v>Blue Collar</v>
          </cell>
          <cell r="W56" t="str">
            <v>20340688</v>
          </cell>
          <cell r="X56" t="str">
            <v>Stockeeper</v>
          </cell>
          <cell r="Y56" t="str">
            <v>12000013</v>
          </cell>
          <cell r="Z56" t="str">
            <v>Operations</v>
          </cell>
          <cell r="AA56" t="str">
            <v>20340452</v>
          </cell>
          <cell r="AB56" t="str">
            <v>Cikarang-Warehouse</v>
          </cell>
          <cell r="AC56" t="str">
            <v>GSC0061</v>
          </cell>
          <cell r="AD56" t="str">
            <v>GSC INTL MFG INDONESIA</v>
          </cell>
          <cell r="AE56" t="str">
            <v>GSC02</v>
          </cell>
          <cell r="AF56" t="str">
            <v>INTL MANUFACTURING</v>
          </cell>
          <cell r="AG56" t="str">
            <v>GSC</v>
          </cell>
          <cell r="AH56" t="str">
            <v>GLOBAL SUPPLY CHAIN</v>
          </cell>
          <cell r="AI56" t="str">
            <v>ID</v>
          </cell>
          <cell r="AJ56" t="str">
            <v>Indonesia</v>
          </cell>
          <cell r="AK56" t="str">
            <v>1</v>
          </cell>
          <cell r="AL56" t="str">
            <v>Standard</v>
          </cell>
          <cell r="AM56" t="str">
            <v>N2</v>
          </cell>
          <cell r="AN56" t="str">
            <v>Non-Exempt Non-CBA</v>
          </cell>
          <cell r="AO56" t="str">
            <v>12012401</v>
          </cell>
          <cell r="AP56" t="str">
            <v>Materials Handler (Sr.)</v>
          </cell>
          <cell r="AQ56" t="str">
            <v>3</v>
          </cell>
          <cell r="AR56" t="str">
            <v>Active</v>
          </cell>
          <cell r="AS56" t="str">
            <v>BC</v>
          </cell>
          <cell r="AT56">
            <v>0</v>
          </cell>
          <cell r="AU56" t="str">
            <v>No</v>
          </cell>
          <cell r="AV56" t="str">
            <v>M</v>
          </cell>
        </row>
        <row r="57">
          <cell r="A57" t="str">
            <v>MUHAMAD ANWAS BIN H HANAPI</v>
          </cell>
          <cell r="B57">
            <v>172308</v>
          </cell>
          <cell r="C57">
            <v>960236</v>
          </cell>
          <cell r="D57">
            <v>27623</v>
          </cell>
          <cell r="E57">
            <v>35366</v>
          </cell>
          <cell r="F57" t="str">
            <v>GRD4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 t="str">
            <v>Male</v>
          </cell>
          <cell r="L57" t="str">
            <v>Purwakarta</v>
          </cell>
          <cell r="M57" t="str">
            <v>Marr</v>
          </cell>
          <cell r="N57" t="str">
            <v>ID04</v>
          </cell>
          <cell r="O57" t="str">
            <v>KF Indonesia - Nabisco</v>
          </cell>
          <cell r="P57" t="str">
            <v>3101</v>
          </cell>
          <cell r="Q57" t="str">
            <v>Operation Factory</v>
          </cell>
          <cell r="R57" t="str">
            <v>OPI4</v>
          </cell>
          <cell r="S57" t="str">
            <v>KF/Indo - Operations &amp; Log</v>
          </cell>
          <cell r="T57" t="str">
            <v>0002</v>
          </cell>
          <cell r="U57" t="str">
            <v>Cikarang</v>
          </cell>
          <cell r="V57" t="str">
            <v>Blue Collar</v>
          </cell>
          <cell r="W57" t="str">
            <v>20340725</v>
          </cell>
          <cell r="X57" t="str">
            <v>Operator</v>
          </cell>
          <cell r="Y57" t="str">
            <v>12000013</v>
          </cell>
          <cell r="Z57" t="str">
            <v>Operations</v>
          </cell>
          <cell r="AA57" t="str">
            <v>20340456</v>
          </cell>
          <cell r="AB57" t="str">
            <v>Cikarang - Production</v>
          </cell>
          <cell r="AC57" t="str">
            <v>GSC0061</v>
          </cell>
          <cell r="AD57" t="str">
            <v>GSC INTL MFG INDONESIA</v>
          </cell>
          <cell r="AE57" t="str">
            <v>GSC02</v>
          </cell>
          <cell r="AF57" t="str">
            <v>INTL MANUFACTURING</v>
          </cell>
          <cell r="AG57" t="str">
            <v>GSC</v>
          </cell>
          <cell r="AH57" t="str">
            <v>GLOBAL SUPPLY CHAIN</v>
          </cell>
          <cell r="AI57" t="str">
            <v>ID</v>
          </cell>
          <cell r="AJ57" t="str">
            <v>Indonesia</v>
          </cell>
          <cell r="AK57" t="str">
            <v>1</v>
          </cell>
          <cell r="AL57" t="str">
            <v>Standard</v>
          </cell>
          <cell r="AM57" t="str">
            <v>N2</v>
          </cell>
          <cell r="AN57" t="str">
            <v>Non-Exempt Non-CBA</v>
          </cell>
          <cell r="AO57" t="str">
            <v>12012508</v>
          </cell>
          <cell r="AP57" t="str">
            <v>Production/Process Operator</v>
          </cell>
          <cell r="AQ57" t="str">
            <v>3</v>
          </cell>
          <cell r="AR57" t="str">
            <v>Active</v>
          </cell>
          <cell r="AS57" t="str">
            <v>BC</v>
          </cell>
          <cell r="AT57">
            <v>0</v>
          </cell>
          <cell r="AU57" t="str">
            <v>No</v>
          </cell>
          <cell r="AV57" t="str">
            <v>M</v>
          </cell>
        </row>
        <row r="58">
          <cell r="A58" t="str">
            <v>DWI SURYANTI</v>
          </cell>
          <cell r="B58">
            <v>172490</v>
          </cell>
          <cell r="C58">
            <v>960243</v>
          </cell>
          <cell r="D58">
            <v>27429</v>
          </cell>
          <cell r="E58">
            <v>35339</v>
          </cell>
          <cell r="F58" t="str">
            <v>GRD2</v>
          </cell>
          <cell r="G58">
            <v>1276141</v>
          </cell>
          <cell r="H58" t="str">
            <v>IDR</v>
          </cell>
          <cell r="I58">
            <v>16589833</v>
          </cell>
          <cell r="J58" t="str">
            <v>IDR</v>
          </cell>
          <cell r="K58" t="str">
            <v>Female</v>
          </cell>
          <cell r="L58" t="str">
            <v>Jakarta</v>
          </cell>
          <cell r="M58" t="str">
            <v>Single</v>
          </cell>
          <cell r="N58" t="str">
            <v>ID04</v>
          </cell>
          <cell r="O58" t="str">
            <v>KF Indonesia - Nabisco</v>
          </cell>
          <cell r="P58" t="str">
            <v>3101</v>
          </cell>
          <cell r="Q58" t="str">
            <v>Operation Factory</v>
          </cell>
          <cell r="R58" t="str">
            <v>OPI4</v>
          </cell>
          <cell r="S58" t="str">
            <v>KF/Indo - Operations &amp; Log</v>
          </cell>
          <cell r="T58" t="str">
            <v>0002</v>
          </cell>
          <cell r="U58" t="str">
            <v>Cikarang</v>
          </cell>
          <cell r="V58" t="str">
            <v>Blue Collar</v>
          </cell>
          <cell r="W58" t="str">
            <v>20340932</v>
          </cell>
          <cell r="X58" t="str">
            <v>Helper</v>
          </cell>
          <cell r="Y58" t="str">
            <v>12000013</v>
          </cell>
          <cell r="Z58" t="str">
            <v>Operations</v>
          </cell>
          <cell r="AA58" t="str">
            <v>20340456</v>
          </cell>
          <cell r="AB58" t="str">
            <v>Cikarang - Production</v>
          </cell>
          <cell r="AC58" t="str">
            <v>GSC0061</v>
          </cell>
          <cell r="AD58" t="str">
            <v>GSC INTL MFG INDONESIA</v>
          </cell>
          <cell r="AE58" t="str">
            <v>GSC02</v>
          </cell>
          <cell r="AF58" t="str">
            <v>INTL MANUFACTURING</v>
          </cell>
          <cell r="AG58" t="str">
            <v>GSC</v>
          </cell>
          <cell r="AH58" t="str">
            <v>GLOBAL SUPPLY CHAIN</v>
          </cell>
          <cell r="AI58" t="str">
            <v>ID</v>
          </cell>
          <cell r="AJ58" t="str">
            <v>Indonesia</v>
          </cell>
          <cell r="AK58" t="str">
            <v>1</v>
          </cell>
          <cell r="AL58" t="str">
            <v>Standard</v>
          </cell>
          <cell r="AM58" t="str">
            <v>N2</v>
          </cell>
          <cell r="AN58" t="str">
            <v>Non-Exempt Non-CBA</v>
          </cell>
          <cell r="AO58" t="str">
            <v>12012510</v>
          </cell>
          <cell r="AP58" t="str">
            <v>Production/Process Operator (Jr.)</v>
          </cell>
          <cell r="AQ58" t="str">
            <v>3</v>
          </cell>
          <cell r="AR58" t="str">
            <v>Active</v>
          </cell>
          <cell r="AS58" t="str">
            <v>BC</v>
          </cell>
          <cell r="AT58">
            <v>0</v>
          </cell>
          <cell r="AU58" t="str">
            <v>No</v>
          </cell>
          <cell r="AV58" t="str">
            <v>S</v>
          </cell>
        </row>
        <row r="59">
          <cell r="A59" t="str">
            <v>ADE SURYADI</v>
          </cell>
          <cell r="B59">
            <v>172265</v>
          </cell>
          <cell r="C59">
            <v>960246</v>
          </cell>
          <cell r="D59">
            <v>26460</v>
          </cell>
          <cell r="E59">
            <v>35339</v>
          </cell>
          <cell r="F59" t="str">
            <v>GRD2</v>
          </cell>
          <cell r="G59">
            <v>1247660</v>
          </cell>
          <cell r="H59" t="str">
            <v>IDR</v>
          </cell>
          <cell r="I59">
            <v>16219580</v>
          </cell>
          <cell r="J59" t="str">
            <v>IDR</v>
          </cell>
          <cell r="K59" t="str">
            <v>Male</v>
          </cell>
          <cell r="L59" t="str">
            <v>Jakarta</v>
          </cell>
          <cell r="M59" t="str">
            <v>Marr</v>
          </cell>
          <cell r="N59" t="str">
            <v>ID04</v>
          </cell>
          <cell r="O59" t="str">
            <v>KF Indonesia - Nabisco</v>
          </cell>
          <cell r="P59" t="str">
            <v>3101</v>
          </cell>
          <cell r="Q59" t="str">
            <v>Operation Factory</v>
          </cell>
          <cell r="R59" t="str">
            <v>OPI4</v>
          </cell>
          <cell r="S59" t="str">
            <v>KF/Indo - Operations &amp; Log</v>
          </cell>
          <cell r="T59" t="str">
            <v>0002</v>
          </cell>
          <cell r="U59" t="str">
            <v>Cikarang</v>
          </cell>
          <cell r="V59" t="str">
            <v>Blue Collar</v>
          </cell>
          <cell r="W59" t="str">
            <v>20340691</v>
          </cell>
          <cell r="X59" t="str">
            <v>Helper Warehouse</v>
          </cell>
          <cell r="Y59" t="str">
            <v>12000013</v>
          </cell>
          <cell r="Z59" t="str">
            <v>Operations</v>
          </cell>
          <cell r="AA59" t="str">
            <v>20340452</v>
          </cell>
          <cell r="AB59" t="str">
            <v>Cikarang-Warehouse</v>
          </cell>
          <cell r="AC59" t="str">
            <v>GSC0061</v>
          </cell>
          <cell r="AD59" t="str">
            <v>GSC INTL MFG INDONESIA</v>
          </cell>
          <cell r="AE59" t="str">
            <v>GSC02</v>
          </cell>
          <cell r="AF59" t="str">
            <v>INTL MANUFACTURING</v>
          </cell>
          <cell r="AG59" t="str">
            <v>GSC</v>
          </cell>
          <cell r="AH59" t="str">
            <v>GLOBAL SUPPLY CHAIN</v>
          </cell>
          <cell r="AI59" t="str">
            <v>ID</v>
          </cell>
          <cell r="AJ59" t="str">
            <v>Indonesia</v>
          </cell>
          <cell r="AK59" t="str">
            <v>1</v>
          </cell>
          <cell r="AL59" t="str">
            <v>Standard</v>
          </cell>
          <cell r="AM59" t="str">
            <v>N2</v>
          </cell>
          <cell r="AN59" t="str">
            <v>Non-Exempt Non-CBA</v>
          </cell>
          <cell r="AO59" t="str">
            <v>12012490</v>
          </cell>
          <cell r="AP59" t="str">
            <v>Materials Handler</v>
          </cell>
          <cell r="AQ59" t="str">
            <v>3</v>
          </cell>
          <cell r="AR59" t="str">
            <v>Active</v>
          </cell>
          <cell r="AS59" t="str">
            <v>BC</v>
          </cell>
          <cell r="AT59">
            <v>0</v>
          </cell>
          <cell r="AU59" t="str">
            <v>No</v>
          </cell>
          <cell r="AV59" t="str">
            <v>M</v>
          </cell>
        </row>
        <row r="60">
          <cell r="A60" t="str">
            <v>DEDDY ACHMAD</v>
          </cell>
          <cell r="B60">
            <v>172314</v>
          </cell>
          <cell r="C60">
            <v>960248</v>
          </cell>
          <cell r="D60">
            <v>24629</v>
          </cell>
          <cell r="E60">
            <v>35370</v>
          </cell>
          <cell r="F60" t="str">
            <v>GRD6</v>
          </cell>
          <cell r="G60">
            <v>2270867</v>
          </cell>
          <cell r="H60" t="str">
            <v>IDR</v>
          </cell>
          <cell r="I60">
            <v>29521271</v>
          </cell>
          <cell r="J60" t="str">
            <v>IDR</v>
          </cell>
          <cell r="K60" t="str">
            <v>Male</v>
          </cell>
          <cell r="L60" t="str">
            <v>Pandeglang</v>
          </cell>
          <cell r="M60" t="str">
            <v>Marr</v>
          </cell>
          <cell r="N60" t="str">
            <v>ID04</v>
          </cell>
          <cell r="O60" t="str">
            <v>KF Indonesia - Nabisco</v>
          </cell>
          <cell r="P60" t="str">
            <v>3101</v>
          </cell>
          <cell r="Q60" t="str">
            <v>Operation Factory</v>
          </cell>
          <cell r="R60" t="str">
            <v>OPI4</v>
          </cell>
          <cell r="S60" t="str">
            <v>KF/Indo - Operations &amp; Log</v>
          </cell>
          <cell r="T60" t="str">
            <v>0002</v>
          </cell>
          <cell r="U60" t="str">
            <v>Cikarang</v>
          </cell>
          <cell r="V60" t="str">
            <v>Blue Collar</v>
          </cell>
          <cell r="W60" t="str">
            <v>20340731</v>
          </cell>
          <cell r="X60" t="str">
            <v>Chief Operator</v>
          </cell>
          <cell r="Y60" t="str">
            <v>12000013</v>
          </cell>
          <cell r="Z60" t="str">
            <v>Operations</v>
          </cell>
          <cell r="AA60" t="str">
            <v>20340456</v>
          </cell>
          <cell r="AB60" t="str">
            <v>Cikarang - Production</v>
          </cell>
          <cell r="AC60" t="str">
            <v>GSC0061</v>
          </cell>
          <cell r="AD60" t="str">
            <v>GSC INTL MFG INDONESIA</v>
          </cell>
          <cell r="AE60" t="str">
            <v>GSC02</v>
          </cell>
          <cell r="AF60" t="str">
            <v>INTL MANUFACTURING</v>
          </cell>
          <cell r="AG60" t="str">
            <v>GSC</v>
          </cell>
          <cell r="AH60" t="str">
            <v>GLOBAL SUPPLY CHAIN</v>
          </cell>
          <cell r="AI60" t="str">
            <v>ID</v>
          </cell>
          <cell r="AJ60" t="str">
            <v>Indonesia</v>
          </cell>
          <cell r="AK60" t="str">
            <v>1</v>
          </cell>
          <cell r="AL60" t="str">
            <v>Standard</v>
          </cell>
          <cell r="AM60" t="str">
            <v>N2</v>
          </cell>
          <cell r="AN60" t="str">
            <v>Non-Exempt Non-CBA</v>
          </cell>
          <cell r="AO60" t="str">
            <v>12012504</v>
          </cell>
          <cell r="AP60" t="str">
            <v>Shift Leader</v>
          </cell>
          <cell r="AQ60" t="str">
            <v>3</v>
          </cell>
          <cell r="AR60" t="str">
            <v>Active</v>
          </cell>
          <cell r="AS60" t="str">
            <v>BC</v>
          </cell>
          <cell r="AT60">
            <v>0</v>
          </cell>
          <cell r="AU60" t="str">
            <v>No</v>
          </cell>
          <cell r="AV60" t="str">
            <v>M</v>
          </cell>
        </row>
        <row r="61">
          <cell r="A61" t="str">
            <v>SLAMET</v>
          </cell>
          <cell r="B61">
            <v>172332</v>
          </cell>
          <cell r="C61">
            <v>960249</v>
          </cell>
          <cell r="D61">
            <v>26893</v>
          </cell>
          <cell r="E61">
            <v>35375</v>
          </cell>
          <cell r="F61" t="str">
            <v>GRD4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 t="str">
            <v>Male</v>
          </cell>
          <cell r="L61" t="str">
            <v>Banyuwangi</v>
          </cell>
          <cell r="M61" t="str">
            <v>Marr</v>
          </cell>
          <cell r="N61" t="str">
            <v>ID04</v>
          </cell>
          <cell r="O61" t="str">
            <v>KF Indonesia - Nabisco</v>
          </cell>
          <cell r="P61" t="str">
            <v>3101</v>
          </cell>
          <cell r="Q61" t="str">
            <v>Operation Factory</v>
          </cell>
          <cell r="R61" t="str">
            <v>OPI4</v>
          </cell>
          <cell r="S61" t="str">
            <v>KF/Indo - Operations &amp; Log</v>
          </cell>
          <cell r="T61" t="str">
            <v>0002</v>
          </cell>
          <cell r="U61" t="str">
            <v>Cikarang</v>
          </cell>
          <cell r="V61" t="str">
            <v>Blue Collar</v>
          </cell>
          <cell r="W61" t="str">
            <v>20340749</v>
          </cell>
          <cell r="X61" t="str">
            <v>Operator</v>
          </cell>
          <cell r="Y61" t="str">
            <v>12000013</v>
          </cell>
          <cell r="Z61" t="str">
            <v>Operations</v>
          </cell>
          <cell r="AA61" t="str">
            <v>20340456</v>
          </cell>
          <cell r="AB61" t="str">
            <v>Cikarang - Production</v>
          </cell>
          <cell r="AC61" t="str">
            <v>GSC0061</v>
          </cell>
          <cell r="AD61" t="str">
            <v>GSC INTL MFG INDONESIA</v>
          </cell>
          <cell r="AE61" t="str">
            <v>GSC02</v>
          </cell>
          <cell r="AF61" t="str">
            <v>INTL MANUFACTURING</v>
          </cell>
          <cell r="AG61" t="str">
            <v>GSC</v>
          </cell>
          <cell r="AH61" t="str">
            <v>GLOBAL SUPPLY CHAIN</v>
          </cell>
          <cell r="AI61" t="str">
            <v>ID</v>
          </cell>
          <cell r="AJ61" t="str">
            <v>Indonesia</v>
          </cell>
          <cell r="AK61" t="str">
            <v>1</v>
          </cell>
          <cell r="AL61" t="str">
            <v>Standard</v>
          </cell>
          <cell r="AM61" t="str">
            <v>N2</v>
          </cell>
          <cell r="AN61" t="str">
            <v>Non-Exempt Non-CBA</v>
          </cell>
          <cell r="AO61" t="str">
            <v>12012508</v>
          </cell>
          <cell r="AP61" t="str">
            <v>Production/Process Operator</v>
          </cell>
          <cell r="AQ61" t="str">
            <v>3</v>
          </cell>
          <cell r="AR61" t="str">
            <v>Active</v>
          </cell>
          <cell r="AS61" t="str">
            <v>BC</v>
          </cell>
          <cell r="AT61">
            <v>0</v>
          </cell>
          <cell r="AU61" t="str">
            <v>No</v>
          </cell>
          <cell r="AV61" t="str">
            <v>M</v>
          </cell>
        </row>
        <row r="62">
          <cell r="A62" t="str">
            <v>MARTOYO</v>
          </cell>
          <cell r="B62">
            <v>172302</v>
          </cell>
          <cell r="C62">
            <v>960250</v>
          </cell>
          <cell r="D62">
            <v>24582</v>
          </cell>
          <cell r="E62">
            <v>35381</v>
          </cell>
          <cell r="F62" t="str">
            <v>GRD4</v>
          </cell>
          <cell r="G62">
            <v>1498792</v>
          </cell>
          <cell r="H62" t="str">
            <v>IDR</v>
          </cell>
          <cell r="I62">
            <v>19484296</v>
          </cell>
          <cell r="J62" t="str">
            <v>IDR</v>
          </cell>
          <cell r="K62" t="str">
            <v>Male</v>
          </cell>
          <cell r="L62" t="str">
            <v>Magelang</v>
          </cell>
          <cell r="M62" t="str">
            <v>Marr</v>
          </cell>
          <cell r="N62" t="str">
            <v>ID04</v>
          </cell>
          <cell r="O62" t="str">
            <v>KF Indonesia - Nabisco</v>
          </cell>
          <cell r="P62" t="str">
            <v>3101</v>
          </cell>
          <cell r="Q62" t="str">
            <v>Operation Factory</v>
          </cell>
          <cell r="R62" t="str">
            <v>OPI4</v>
          </cell>
          <cell r="S62" t="str">
            <v>KF/Indo - Operations &amp; Log</v>
          </cell>
          <cell r="T62" t="str">
            <v>0002</v>
          </cell>
          <cell r="U62" t="str">
            <v>Cikarang</v>
          </cell>
          <cell r="V62" t="str">
            <v>Blue Collar</v>
          </cell>
          <cell r="W62" t="str">
            <v>20340719</v>
          </cell>
          <cell r="X62" t="str">
            <v>Operator</v>
          </cell>
          <cell r="Y62" t="str">
            <v>12000013</v>
          </cell>
          <cell r="Z62" t="str">
            <v>Operations</v>
          </cell>
          <cell r="AA62" t="str">
            <v>20340456</v>
          </cell>
          <cell r="AB62" t="str">
            <v>Cikarang - Production</v>
          </cell>
          <cell r="AC62" t="str">
            <v>GSC0061</v>
          </cell>
          <cell r="AD62" t="str">
            <v>GSC INTL MFG INDONESIA</v>
          </cell>
          <cell r="AE62" t="str">
            <v>GSC02</v>
          </cell>
          <cell r="AF62" t="str">
            <v>INTL MANUFACTURING</v>
          </cell>
          <cell r="AG62" t="str">
            <v>GSC</v>
          </cell>
          <cell r="AH62" t="str">
            <v>GLOBAL SUPPLY CHAIN</v>
          </cell>
          <cell r="AI62" t="str">
            <v>ID</v>
          </cell>
          <cell r="AJ62" t="str">
            <v>Indonesia</v>
          </cell>
          <cell r="AK62" t="str">
            <v>1</v>
          </cell>
          <cell r="AL62" t="str">
            <v>Standard</v>
          </cell>
          <cell r="AM62" t="str">
            <v>N2</v>
          </cell>
          <cell r="AN62" t="str">
            <v>Non-Exempt Non-CBA</v>
          </cell>
          <cell r="AO62" t="str">
            <v>12012508</v>
          </cell>
          <cell r="AP62" t="str">
            <v>Production/Process Operator</v>
          </cell>
          <cell r="AQ62" t="str">
            <v>3</v>
          </cell>
          <cell r="AR62" t="str">
            <v>Active</v>
          </cell>
          <cell r="AS62" t="str">
            <v>BC</v>
          </cell>
          <cell r="AT62">
            <v>0</v>
          </cell>
          <cell r="AU62" t="str">
            <v>No</v>
          </cell>
          <cell r="AV62" t="str">
            <v>M</v>
          </cell>
        </row>
        <row r="63">
          <cell r="A63" t="str">
            <v>SLAMET SUROTO</v>
          </cell>
          <cell r="B63">
            <v>172358</v>
          </cell>
          <cell r="C63">
            <v>960252</v>
          </cell>
          <cell r="D63">
            <v>25656</v>
          </cell>
          <cell r="E63">
            <v>35347</v>
          </cell>
          <cell r="F63" t="str">
            <v>GRD6</v>
          </cell>
          <cell r="G63">
            <v>2108636</v>
          </cell>
          <cell r="H63" t="str">
            <v>IDR</v>
          </cell>
          <cell r="I63">
            <v>27412268</v>
          </cell>
          <cell r="J63" t="str">
            <v>IDR</v>
          </cell>
          <cell r="K63" t="str">
            <v>Male</v>
          </cell>
          <cell r="L63" t="str">
            <v>Jakarta</v>
          </cell>
          <cell r="M63" t="str">
            <v>Marr</v>
          </cell>
          <cell r="N63" t="str">
            <v>ID04</v>
          </cell>
          <cell r="O63" t="str">
            <v>KF Indonesia - Nabisco</v>
          </cell>
          <cell r="P63" t="str">
            <v>3101</v>
          </cell>
          <cell r="Q63" t="str">
            <v>Operation Factory</v>
          </cell>
          <cell r="R63" t="str">
            <v>OPI4</v>
          </cell>
          <cell r="S63" t="str">
            <v>KF/Indo - Operations &amp; Log</v>
          </cell>
          <cell r="T63" t="str">
            <v>0002</v>
          </cell>
          <cell r="U63" t="str">
            <v>Cikarang</v>
          </cell>
          <cell r="V63" t="str">
            <v>Blue Collar</v>
          </cell>
          <cell r="W63" t="str">
            <v>20340775</v>
          </cell>
          <cell r="X63" t="str">
            <v>Chief Operator</v>
          </cell>
          <cell r="Y63" t="str">
            <v>12000013</v>
          </cell>
          <cell r="Z63" t="str">
            <v>Operations</v>
          </cell>
          <cell r="AA63" t="str">
            <v>20340456</v>
          </cell>
          <cell r="AB63" t="str">
            <v>Cikarang - Production</v>
          </cell>
          <cell r="AC63" t="str">
            <v>GSC0061</v>
          </cell>
          <cell r="AD63" t="str">
            <v>GSC INTL MFG INDONESIA</v>
          </cell>
          <cell r="AE63" t="str">
            <v>GSC02</v>
          </cell>
          <cell r="AF63" t="str">
            <v>INTL MANUFACTURING</v>
          </cell>
          <cell r="AG63" t="str">
            <v>GSC</v>
          </cell>
          <cell r="AH63" t="str">
            <v>GLOBAL SUPPLY CHAIN</v>
          </cell>
          <cell r="AI63" t="str">
            <v>ID</v>
          </cell>
          <cell r="AJ63" t="str">
            <v>Indonesia</v>
          </cell>
          <cell r="AK63" t="str">
            <v>1</v>
          </cell>
          <cell r="AL63" t="str">
            <v>Standard</v>
          </cell>
          <cell r="AM63" t="str">
            <v>N2</v>
          </cell>
          <cell r="AN63" t="str">
            <v>Non-Exempt Non-CBA</v>
          </cell>
          <cell r="AO63" t="str">
            <v>12012504</v>
          </cell>
          <cell r="AP63" t="str">
            <v>Shift Leader</v>
          </cell>
          <cell r="AQ63" t="str">
            <v>3</v>
          </cell>
          <cell r="AR63" t="str">
            <v>Active</v>
          </cell>
          <cell r="AS63" t="str">
            <v>BC</v>
          </cell>
          <cell r="AT63">
            <v>0</v>
          </cell>
          <cell r="AU63" t="str">
            <v>No</v>
          </cell>
          <cell r="AV63" t="str">
            <v>M</v>
          </cell>
        </row>
        <row r="64">
          <cell r="A64" t="str">
            <v>SUSI RAHMAWATI</v>
          </cell>
          <cell r="B64">
            <v>172489</v>
          </cell>
          <cell r="C64">
            <v>960253</v>
          </cell>
          <cell r="D64">
            <v>28255</v>
          </cell>
          <cell r="E64">
            <v>35327</v>
          </cell>
          <cell r="F64" t="str">
            <v>GRD2</v>
          </cell>
          <cell r="G64">
            <v>1261307</v>
          </cell>
          <cell r="H64" t="str">
            <v>IDR</v>
          </cell>
          <cell r="I64">
            <v>16396991</v>
          </cell>
          <cell r="J64" t="str">
            <v>IDR</v>
          </cell>
          <cell r="K64" t="str">
            <v>Female</v>
          </cell>
          <cell r="L64" t="str">
            <v>Ponorogo</v>
          </cell>
          <cell r="M64" t="str">
            <v>Single</v>
          </cell>
          <cell r="N64" t="str">
            <v>ID04</v>
          </cell>
          <cell r="O64" t="str">
            <v>KF Indonesia - Nabisco</v>
          </cell>
          <cell r="P64" t="str">
            <v>3101</v>
          </cell>
          <cell r="Q64" t="str">
            <v>Operation Factory</v>
          </cell>
          <cell r="R64" t="str">
            <v>OPI4</v>
          </cell>
          <cell r="S64" t="str">
            <v>KF/Indo - Operations &amp; Log</v>
          </cell>
          <cell r="T64" t="str">
            <v>0002</v>
          </cell>
          <cell r="U64" t="str">
            <v>Cikarang</v>
          </cell>
          <cell r="V64" t="str">
            <v>Blue Collar</v>
          </cell>
          <cell r="W64" t="str">
            <v>20340931</v>
          </cell>
          <cell r="X64" t="str">
            <v>Helper</v>
          </cell>
          <cell r="Y64" t="str">
            <v>12000013</v>
          </cell>
          <cell r="Z64" t="str">
            <v>Operations</v>
          </cell>
          <cell r="AA64" t="str">
            <v>20340456</v>
          </cell>
          <cell r="AB64" t="str">
            <v>Cikarang - Production</v>
          </cell>
          <cell r="AC64" t="str">
            <v>GSC0061</v>
          </cell>
          <cell r="AD64" t="str">
            <v>GSC INTL MFG INDONESIA</v>
          </cell>
          <cell r="AE64" t="str">
            <v>GSC02</v>
          </cell>
          <cell r="AF64" t="str">
            <v>INTL MANUFACTURING</v>
          </cell>
          <cell r="AG64" t="str">
            <v>GSC</v>
          </cell>
          <cell r="AH64" t="str">
            <v>GLOBAL SUPPLY CHAIN</v>
          </cell>
          <cell r="AI64" t="str">
            <v>ID</v>
          </cell>
          <cell r="AJ64" t="str">
            <v>Indonesia</v>
          </cell>
          <cell r="AK64" t="str">
            <v>1</v>
          </cell>
          <cell r="AL64" t="str">
            <v>Standard</v>
          </cell>
          <cell r="AM64" t="str">
            <v>N2</v>
          </cell>
          <cell r="AN64" t="str">
            <v>Non-Exempt Non-CBA</v>
          </cell>
          <cell r="AO64" t="str">
            <v>12012510</v>
          </cell>
          <cell r="AP64" t="str">
            <v>Production/Process Operator (Jr.)</v>
          </cell>
          <cell r="AQ64" t="str">
            <v>3</v>
          </cell>
          <cell r="AR64" t="str">
            <v>Active</v>
          </cell>
          <cell r="AS64" t="str">
            <v>BC</v>
          </cell>
          <cell r="AT64">
            <v>0</v>
          </cell>
          <cell r="AU64" t="str">
            <v>No</v>
          </cell>
          <cell r="AV64" t="str">
            <v>S</v>
          </cell>
        </row>
        <row r="65">
          <cell r="A65" t="str">
            <v>HERNIH KANDRIANA</v>
          </cell>
          <cell r="B65">
            <v>172488</v>
          </cell>
          <cell r="C65">
            <v>960254</v>
          </cell>
          <cell r="D65">
            <v>28308</v>
          </cell>
          <cell r="E65">
            <v>35342</v>
          </cell>
          <cell r="F65" t="str">
            <v>GRD2</v>
          </cell>
          <cell r="G65">
            <v>1276141</v>
          </cell>
          <cell r="H65" t="str">
            <v>IDR</v>
          </cell>
          <cell r="I65">
            <v>16589833</v>
          </cell>
          <cell r="J65" t="str">
            <v>IDR</v>
          </cell>
          <cell r="K65" t="str">
            <v>Female</v>
          </cell>
          <cell r="L65" t="str">
            <v>Bekasi</v>
          </cell>
          <cell r="M65" t="str">
            <v>Single</v>
          </cell>
          <cell r="N65" t="str">
            <v>ID04</v>
          </cell>
          <cell r="O65" t="str">
            <v>KF Indonesia - Nabisco</v>
          </cell>
          <cell r="P65" t="str">
            <v>3101</v>
          </cell>
          <cell r="Q65" t="str">
            <v>Operation Factory</v>
          </cell>
          <cell r="R65" t="str">
            <v>OPI4</v>
          </cell>
          <cell r="S65" t="str">
            <v>KF/Indo - Operations &amp; Log</v>
          </cell>
          <cell r="T65" t="str">
            <v>0002</v>
          </cell>
          <cell r="U65" t="str">
            <v>Cikarang</v>
          </cell>
          <cell r="V65" t="str">
            <v>Blue Collar</v>
          </cell>
          <cell r="W65" t="str">
            <v>20340930</v>
          </cell>
          <cell r="X65" t="str">
            <v>Helper</v>
          </cell>
          <cell r="Y65" t="str">
            <v>12000013</v>
          </cell>
          <cell r="Z65" t="str">
            <v>Operations</v>
          </cell>
          <cell r="AA65" t="str">
            <v>20340456</v>
          </cell>
          <cell r="AB65" t="str">
            <v>Cikarang - Production</v>
          </cell>
          <cell r="AC65" t="str">
            <v>GSC0061</v>
          </cell>
          <cell r="AD65" t="str">
            <v>GSC INTL MFG INDONESIA</v>
          </cell>
          <cell r="AE65" t="str">
            <v>GSC02</v>
          </cell>
          <cell r="AF65" t="str">
            <v>INTL MANUFACTURING</v>
          </cell>
          <cell r="AG65" t="str">
            <v>GSC</v>
          </cell>
          <cell r="AH65" t="str">
            <v>GLOBAL SUPPLY CHAIN</v>
          </cell>
          <cell r="AI65" t="str">
            <v>ID</v>
          </cell>
          <cell r="AJ65" t="str">
            <v>Indonesia</v>
          </cell>
          <cell r="AK65" t="str">
            <v>1</v>
          </cell>
          <cell r="AL65" t="str">
            <v>Standard</v>
          </cell>
          <cell r="AM65" t="str">
            <v>N2</v>
          </cell>
          <cell r="AN65" t="str">
            <v>Non-Exempt Non-CBA</v>
          </cell>
          <cell r="AO65" t="str">
            <v>12012510</v>
          </cell>
          <cell r="AP65" t="str">
            <v>Production/Process Operator (Jr.)</v>
          </cell>
          <cell r="AQ65" t="str">
            <v>3</v>
          </cell>
          <cell r="AR65" t="str">
            <v>Active</v>
          </cell>
          <cell r="AS65" t="str">
            <v>BC</v>
          </cell>
          <cell r="AT65">
            <v>0</v>
          </cell>
          <cell r="AU65" t="str">
            <v>No</v>
          </cell>
          <cell r="AV65" t="str">
            <v>S</v>
          </cell>
        </row>
        <row r="66">
          <cell r="A66" t="str">
            <v>MUHAMAD SAEMURI AZIIS</v>
          </cell>
          <cell r="B66">
            <v>172397</v>
          </cell>
          <cell r="C66">
            <v>960257</v>
          </cell>
          <cell r="D66">
            <v>27100</v>
          </cell>
          <cell r="E66">
            <v>35339</v>
          </cell>
          <cell r="F66" t="str">
            <v>GRD4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 t="str">
            <v>Male</v>
          </cell>
          <cell r="L66" t="str">
            <v>Boyolali</v>
          </cell>
          <cell r="M66" t="str">
            <v>Marr</v>
          </cell>
          <cell r="N66" t="str">
            <v>ID04</v>
          </cell>
          <cell r="O66" t="str">
            <v>KF Indonesia - Nabisco</v>
          </cell>
          <cell r="P66" t="str">
            <v>3101</v>
          </cell>
          <cell r="Q66" t="str">
            <v>Operation Factory</v>
          </cell>
          <cell r="R66" t="str">
            <v>OPI4</v>
          </cell>
          <cell r="S66" t="str">
            <v>KF/Indo - Operations &amp; Log</v>
          </cell>
          <cell r="T66" t="str">
            <v>0002</v>
          </cell>
          <cell r="U66" t="str">
            <v>Cikarang</v>
          </cell>
          <cell r="V66" t="str">
            <v>Blue Collar</v>
          </cell>
          <cell r="W66" t="str">
            <v>20340814</v>
          </cell>
          <cell r="X66" t="str">
            <v>Operator</v>
          </cell>
          <cell r="Y66" t="str">
            <v>12000013</v>
          </cell>
          <cell r="Z66" t="str">
            <v>Operations</v>
          </cell>
          <cell r="AA66" t="str">
            <v>20340456</v>
          </cell>
          <cell r="AB66" t="str">
            <v>Cikarang - Production</v>
          </cell>
          <cell r="AC66" t="str">
            <v>GSC0061</v>
          </cell>
          <cell r="AD66" t="str">
            <v>GSC INTL MFG INDONESIA</v>
          </cell>
          <cell r="AE66" t="str">
            <v>GSC02</v>
          </cell>
          <cell r="AF66" t="str">
            <v>INTL MANUFACTURING</v>
          </cell>
          <cell r="AG66" t="str">
            <v>GSC</v>
          </cell>
          <cell r="AH66" t="str">
            <v>GLOBAL SUPPLY CHAIN</v>
          </cell>
          <cell r="AI66" t="str">
            <v>ID</v>
          </cell>
          <cell r="AJ66" t="str">
            <v>Indonesia</v>
          </cell>
          <cell r="AK66" t="str">
            <v>1</v>
          </cell>
          <cell r="AL66" t="str">
            <v>Standard</v>
          </cell>
          <cell r="AM66" t="str">
            <v>N2</v>
          </cell>
          <cell r="AN66" t="str">
            <v>Non-Exempt Non-CBA</v>
          </cell>
          <cell r="AO66" t="str">
            <v>12012508</v>
          </cell>
          <cell r="AP66" t="str">
            <v>Production/Process Operator</v>
          </cell>
          <cell r="AQ66" t="str">
            <v>3</v>
          </cell>
          <cell r="AR66" t="str">
            <v>Active</v>
          </cell>
          <cell r="AS66" t="str">
            <v>BC</v>
          </cell>
          <cell r="AT66">
            <v>0</v>
          </cell>
          <cell r="AU66" t="str">
            <v>No</v>
          </cell>
          <cell r="AV66" t="str">
            <v>M</v>
          </cell>
        </row>
        <row r="67">
          <cell r="A67" t="str">
            <v>SUGINO</v>
          </cell>
          <cell r="B67">
            <v>172396</v>
          </cell>
          <cell r="C67">
            <v>960259</v>
          </cell>
          <cell r="D67">
            <v>27713</v>
          </cell>
          <cell r="E67">
            <v>35339</v>
          </cell>
          <cell r="F67" t="str">
            <v>GRD4</v>
          </cell>
          <cell r="G67">
            <v>1995000</v>
          </cell>
          <cell r="H67" t="str">
            <v>IDR</v>
          </cell>
          <cell r="I67">
            <v>25935000</v>
          </cell>
          <cell r="J67" t="str">
            <v>IDR</v>
          </cell>
          <cell r="K67" t="str">
            <v>Male</v>
          </cell>
          <cell r="L67" t="str">
            <v>Klaten</v>
          </cell>
          <cell r="M67" t="str">
            <v>Marr</v>
          </cell>
          <cell r="N67" t="str">
            <v>ID04</v>
          </cell>
          <cell r="O67" t="str">
            <v>KF Indonesia - Nabisco</v>
          </cell>
          <cell r="P67" t="str">
            <v>3101</v>
          </cell>
          <cell r="Q67" t="str">
            <v>Operation Factory</v>
          </cell>
          <cell r="R67" t="str">
            <v>OPI4</v>
          </cell>
          <cell r="S67" t="str">
            <v>KF/Indo - Operations &amp; Log</v>
          </cell>
          <cell r="T67" t="str">
            <v>0002</v>
          </cell>
          <cell r="U67" t="str">
            <v>Cikarang</v>
          </cell>
          <cell r="V67" t="str">
            <v>Blue Collar</v>
          </cell>
          <cell r="W67" t="str">
            <v>20340813</v>
          </cell>
          <cell r="X67" t="str">
            <v>Operator</v>
          </cell>
          <cell r="Y67" t="str">
            <v>12000013</v>
          </cell>
          <cell r="Z67" t="str">
            <v>Operations</v>
          </cell>
          <cell r="AA67" t="str">
            <v>20340456</v>
          </cell>
          <cell r="AB67" t="str">
            <v>Cikarang - Production</v>
          </cell>
          <cell r="AC67" t="str">
            <v>GSC0061</v>
          </cell>
          <cell r="AD67" t="str">
            <v>GSC INTL MFG INDONESIA</v>
          </cell>
          <cell r="AE67" t="str">
            <v>GSC02</v>
          </cell>
          <cell r="AF67" t="str">
            <v>INTL MANUFACTURING</v>
          </cell>
          <cell r="AG67" t="str">
            <v>GSC</v>
          </cell>
          <cell r="AH67" t="str">
            <v>GLOBAL SUPPLY CHAIN</v>
          </cell>
          <cell r="AI67" t="str">
            <v>ID</v>
          </cell>
          <cell r="AJ67" t="str">
            <v>Indonesia</v>
          </cell>
          <cell r="AK67" t="str">
            <v>1</v>
          </cell>
          <cell r="AL67" t="str">
            <v>Standard</v>
          </cell>
          <cell r="AM67" t="str">
            <v>N2</v>
          </cell>
          <cell r="AN67" t="str">
            <v>Non-Exempt Non-CBA</v>
          </cell>
          <cell r="AO67" t="str">
            <v>12012508</v>
          </cell>
          <cell r="AP67" t="str">
            <v>Production/Process Operator</v>
          </cell>
          <cell r="AQ67" t="str">
            <v>3</v>
          </cell>
          <cell r="AR67" t="str">
            <v>Active</v>
          </cell>
          <cell r="AS67" t="str">
            <v>BC</v>
          </cell>
          <cell r="AT67">
            <v>0</v>
          </cell>
          <cell r="AU67" t="str">
            <v>No</v>
          </cell>
          <cell r="AV67" t="str">
            <v>M</v>
          </cell>
        </row>
        <row r="68">
          <cell r="A68" t="str">
            <v>NYAI MULYANAH</v>
          </cell>
          <cell r="B68">
            <v>172487</v>
          </cell>
          <cell r="C68">
            <v>960260</v>
          </cell>
          <cell r="D68">
            <v>28311</v>
          </cell>
          <cell r="E68">
            <v>35340</v>
          </cell>
          <cell r="F68" t="str">
            <v>GRD2</v>
          </cell>
          <cell r="G68">
            <v>1263750</v>
          </cell>
          <cell r="H68" t="str">
            <v>IDR</v>
          </cell>
          <cell r="I68">
            <v>16428750</v>
          </cell>
          <cell r="J68" t="str">
            <v>IDR</v>
          </cell>
          <cell r="K68" t="str">
            <v>Female</v>
          </cell>
          <cell r="L68" t="str">
            <v>Bekasi</v>
          </cell>
          <cell r="M68" t="str">
            <v>Single</v>
          </cell>
          <cell r="N68" t="str">
            <v>ID04</v>
          </cell>
          <cell r="O68" t="str">
            <v>KF Indonesia - Nabisco</v>
          </cell>
          <cell r="P68" t="str">
            <v>3101</v>
          </cell>
          <cell r="Q68" t="str">
            <v>Operation Factory</v>
          </cell>
          <cell r="R68" t="str">
            <v>OPI4</v>
          </cell>
          <cell r="S68" t="str">
            <v>KF/Indo - Operations &amp; Log</v>
          </cell>
          <cell r="T68" t="str">
            <v>0002</v>
          </cell>
          <cell r="U68" t="str">
            <v>Cikarang</v>
          </cell>
          <cell r="V68" t="str">
            <v>Blue Collar</v>
          </cell>
          <cell r="W68" t="str">
            <v>20340929</v>
          </cell>
          <cell r="X68" t="str">
            <v>Helper</v>
          </cell>
          <cell r="Y68" t="str">
            <v>12000013</v>
          </cell>
          <cell r="Z68" t="str">
            <v>Operations</v>
          </cell>
          <cell r="AA68" t="str">
            <v>20340456</v>
          </cell>
          <cell r="AB68" t="str">
            <v>Cikarang - Production</v>
          </cell>
          <cell r="AC68" t="str">
            <v>GSC0061</v>
          </cell>
          <cell r="AD68" t="str">
            <v>GSC INTL MFG INDONESIA</v>
          </cell>
          <cell r="AE68" t="str">
            <v>GSC02</v>
          </cell>
          <cell r="AF68" t="str">
            <v>INTL MANUFACTURING</v>
          </cell>
          <cell r="AG68" t="str">
            <v>GSC</v>
          </cell>
          <cell r="AH68" t="str">
            <v>GLOBAL SUPPLY CHAIN</v>
          </cell>
          <cell r="AI68" t="str">
            <v>ID</v>
          </cell>
          <cell r="AJ68" t="str">
            <v>Indonesia</v>
          </cell>
          <cell r="AK68" t="str">
            <v>1</v>
          </cell>
          <cell r="AL68" t="str">
            <v>Standard</v>
          </cell>
          <cell r="AM68" t="str">
            <v>N2</v>
          </cell>
          <cell r="AN68" t="str">
            <v>Non-Exempt Non-CBA</v>
          </cell>
          <cell r="AO68" t="str">
            <v>12012510</v>
          </cell>
          <cell r="AP68" t="str">
            <v>Production/Process Operator (Jr.)</v>
          </cell>
          <cell r="AQ68" t="str">
            <v>3</v>
          </cell>
          <cell r="AR68" t="str">
            <v>Active</v>
          </cell>
          <cell r="AS68" t="str">
            <v>BC</v>
          </cell>
          <cell r="AT68">
            <v>0</v>
          </cell>
          <cell r="AU68" t="str">
            <v>No</v>
          </cell>
          <cell r="AV68" t="str">
            <v>S</v>
          </cell>
        </row>
        <row r="69">
          <cell r="A69" t="str">
            <v>SOFIAN HADI</v>
          </cell>
          <cell r="B69">
            <v>172395</v>
          </cell>
          <cell r="C69">
            <v>960261</v>
          </cell>
          <cell r="D69">
            <v>26299</v>
          </cell>
          <cell r="E69">
            <v>35340</v>
          </cell>
          <cell r="F69" t="str">
            <v>GRD3</v>
          </cell>
          <cell r="G69">
            <v>1995000</v>
          </cell>
          <cell r="H69" t="str">
            <v>IDR</v>
          </cell>
          <cell r="I69">
            <v>25935000</v>
          </cell>
          <cell r="J69" t="str">
            <v>IDR</v>
          </cell>
          <cell r="K69" t="str">
            <v>Male</v>
          </cell>
          <cell r="L69" t="str">
            <v>Bima</v>
          </cell>
          <cell r="M69" t="str">
            <v>Marr</v>
          </cell>
          <cell r="N69" t="str">
            <v>ID04</v>
          </cell>
          <cell r="O69" t="str">
            <v>KF Indonesia - Nabisco</v>
          </cell>
          <cell r="P69" t="str">
            <v>3101</v>
          </cell>
          <cell r="Q69" t="str">
            <v>Operation Factory</v>
          </cell>
          <cell r="R69" t="str">
            <v>OPI4</v>
          </cell>
          <cell r="S69" t="str">
            <v>KF/Indo - Operations &amp; Log</v>
          </cell>
          <cell r="T69" t="str">
            <v>0002</v>
          </cell>
          <cell r="U69" t="str">
            <v>Cikarang</v>
          </cell>
          <cell r="V69" t="str">
            <v>Blue Collar</v>
          </cell>
          <cell r="W69" t="str">
            <v>20340812</v>
          </cell>
          <cell r="X69" t="str">
            <v>Operator</v>
          </cell>
          <cell r="Y69" t="str">
            <v>12000013</v>
          </cell>
          <cell r="Z69" t="str">
            <v>Operations</v>
          </cell>
          <cell r="AA69" t="str">
            <v>20340456</v>
          </cell>
          <cell r="AB69" t="str">
            <v>Cikarang - Production</v>
          </cell>
          <cell r="AC69" t="str">
            <v>GSC0061</v>
          </cell>
          <cell r="AD69" t="str">
            <v>GSC INTL MFG INDONESIA</v>
          </cell>
          <cell r="AE69" t="str">
            <v>GSC02</v>
          </cell>
          <cell r="AF69" t="str">
            <v>INTL MANUFACTURING</v>
          </cell>
          <cell r="AG69" t="str">
            <v>GSC</v>
          </cell>
          <cell r="AH69" t="str">
            <v>GLOBAL SUPPLY CHAIN</v>
          </cell>
          <cell r="AI69" t="str">
            <v>ID</v>
          </cell>
          <cell r="AJ69" t="str">
            <v>Indonesia</v>
          </cell>
          <cell r="AK69" t="str">
            <v>1</v>
          </cell>
          <cell r="AL69" t="str">
            <v>Standard</v>
          </cell>
          <cell r="AM69" t="str">
            <v>N2</v>
          </cell>
          <cell r="AN69" t="str">
            <v>Non-Exempt Non-CBA</v>
          </cell>
          <cell r="AO69" t="str">
            <v>12012508</v>
          </cell>
          <cell r="AP69" t="str">
            <v>Production/Process Operator</v>
          </cell>
          <cell r="AQ69" t="str">
            <v>3</v>
          </cell>
          <cell r="AR69" t="str">
            <v>Active</v>
          </cell>
          <cell r="AS69" t="str">
            <v>BC</v>
          </cell>
          <cell r="AT69">
            <v>0</v>
          </cell>
          <cell r="AU69" t="str">
            <v>No</v>
          </cell>
          <cell r="AV69" t="str">
            <v>M</v>
          </cell>
        </row>
        <row r="70">
          <cell r="A70" t="str">
            <v>AGUS SUTOMO</v>
          </cell>
          <cell r="B70">
            <v>172394</v>
          </cell>
          <cell r="C70">
            <v>960263</v>
          </cell>
          <cell r="D70">
            <v>25264</v>
          </cell>
          <cell r="E70">
            <v>35339</v>
          </cell>
          <cell r="F70" t="str">
            <v>GRD4</v>
          </cell>
          <cell r="G70">
            <v>1639561</v>
          </cell>
          <cell r="H70" t="str">
            <v>IDR</v>
          </cell>
          <cell r="I70">
            <v>21314293</v>
          </cell>
          <cell r="J70" t="str">
            <v>IDR</v>
          </cell>
          <cell r="K70" t="str">
            <v>Male</v>
          </cell>
          <cell r="L70" t="str">
            <v>Jakarta</v>
          </cell>
          <cell r="M70" t="str">
            <v>Marr</v>
          </cell>
          <cell r="N70" t="str">
            <v>ID04</v>
          </cell>
          <cell r="O70" t="str">
            <v>KF Indonesia - Nabisco</v>
          </cell>
          <cell r="P70" t="str">
            <v>3101</v>
          </cell>
          <cell r="Q70" t="str">
            <v>Operation Factory</v>
          </cell>
          <cell r="R70" t="str">
            <v>OPI4</v>
          </cell>
          <cell r="S70" t="str">
            <v>KF/Indo - Operations &amp; Log</v>
          </cell>
          <cell r="T70" t="str">
            <v>0002</v>
          </cell>
          <cell r="U70" t="str">
            <v>Cikarang</v>
          </cell>
          <cell r="V70" t="str">
            <v>Blue Collar</v>
          </cell>
          <cell r="W70" t="str">
            <v>20340811</v>
          </cell>
          <cell r="X70" t="str">
            <v>Operator</v>
          </cell>
          <cell r="Y70" t="str">
            <v>12000013</v>
          </cell>
          <cell r="Z70" t="str">
            <v>Operations</v>
          </cell>
          <cell r="AA70" t="str">
            <v>20340456</v>
          </cell>
          <cell r="AB70" t="str">
            <v>Cikarang - Production</v>
          </cell>
          <cell r="AC70" t="str">
            <v>GSC0061</v>
          </cell>
          <cell r="AD70" t="str">
            <v>GSC INTL MFG INDONESIA</v>
          </cell>
          <cell r="AE70" t="str">
            <v>GSC02</v>
          </cell>
          <cell r="AF70" t="str">
            <v>INTL MANUFACTURING</v>
          </cell>
          <cell r="AG70" t="str">
            <v>GSC</v>
          </cell>
          <cell r="AH70" t="str">
            <v>GLOBAL SUPPLY CHAIN</v>
          </cell>
          <cell r="AI70" t="str">
            <v>ID</v>
          </cell>
          <cell r="AJ70" t="str">
            <v>Indonesia</v>
          </cell>
          <cell r="AK70" t="str">
            <v>1</v>
          </cell>
          <cell r="AL70" t="str">
            <v>Standard</v>
          </cell>
          <cell r="AM70" t="str">
            <v>N2</v>
          </cell>
          <cell r="AN70" t="str">
            <v>Non-Exempt Non-CBA</v>
          </cell>
          <cell r="AO70" t="str">
            <v>12012508</v>
          </cell>
          <cell r="AP70" t="str">
            <v>Production/Process Operator</v>
          </cell>
          <cell r="AQ70" t="str">
            <v>3</v>
          </cell>
          <cell r="AR70" t="str">
            <v>Active</v>
          </cell>
          <cell r="AS70" t="str">
            <v>BC</v>
          </cell>
          <cell r="AT70">
            <v>0</v>
          </cell>
          <cell r="AU70" t="str">
            <v>No</v>
          </cell>
          <cell r="AV70" t="str">
            <v>M</v>
          </cell>
        </row>
        <row r="71">
          <cell r="A71" t="str">
            <v>NILAWATI</v>
          </cell>
          <cell r="B71">
            <v>172486</v>
          </cell>
          <cell r="C71">
            <v>960267</v>
          </cell>
          <cell r="D71">
            <v>26886</v>
          </cell>
          <cell r="E71">
            <v>35366</v>
          </cell>
          <cell r="F71" t="str">
            <v>GRD2</v>
          </cell>
          <cell r="G71">
            <v>1261307</v>
          </cell>
          <cell r="H71" t="str">
            <v>IDR</v>
          </cell>
          <cell r="I71">
            <v>16396991</v>
          </cell>
          <cell r="J71" t="str">
            <v>IDR</v>
          </cell>
          <cell r="K71" t="str">
            <v>Female</v>
          </cell>
          <cell r="L71" t="str">
            <v>Lampung</v>
          </cell>
          <cell r="M71" t="str">
            <v>Single</v>
          </cell>
          <cell r="N71" t="str">
            <v>ID04</v>
          </cell>
          <cell r="O71" t="str">
            <v>KF Indonesia - Nabisco</v>
          </cell>
          <cell r="P71" t="str">
            <v>3101</v>
          </cell>
          <cell r="Q71" t="str">
            <v>Operation Factory</v>
          </cell>
          <cell r="R71" t="str">
            <v>OPI4</v>
          </cell>
          <cell r="S71" t="str">
            <v>KF/Indo - Operations &amp; Log</v>
          </cell>
          <cell r="T71" t="str">
            <v>0002</v>
          </cell>
          <cell r="U71" t="str">
            <v>Cikarang</v>
          </cell>
          <cell r="V71" t="str">
            <v>Blue Collar</v>
          </cell>
          <cell r="W71" t="str">
            <v>20340928</v>
          </cell>
          <cell r="X71" t="str">
            <v>Helper</v>
          </cell>
          <cell r="Y71" t="str">
            <v>12000013</v>
          </cell>
          <cell r="Z71" t="str">
            <v>Operations</v>
          </cell>
          <cell r="AA71" t="str">
            <v>20340456</v>
          </cell>
          <cell r="AB71" t="str">
            <v>Cikarang - Production</v>
          </cell>
          <cell r="AC71" t="str">
            <v>GSC0061</v>
          </cell>
          <cell r="AD71" t="str">
            <v>GSC INTL MFG INDONESIA</v>
          </cell>
          <cell r="AE71" t="str">
            <v>GSC02</v>
          </cell>
          <cell r="AF71" t="str">
            <v>INTL MANUFACTURING</v>
          </cell>
          <cell r="AG71" t="str">
            <v>GSC</v>
          </cell>
          <cell r="AH71" t="str">
            <v>GLOBAL SUPPLY CHAIN</v>
          </cell>
          <cell r="AI71" t="str">
            <v>ID</v>
          </cell>
          <cell r="AJ71" t="str">
            <v>Indonesia</v>
          </cell>
          <cell r="AK71" t="str">
            <v>1</v>
          </cell>
          <cell r="AL71" t="str">
            <v>Standard</v>
          </cell>
          <cell r="AM71" t="str">
            <v>N2</v>
          </cell>
          <cell r="AN71" t="str">
            <v>Non-Exempt Non-CBA</v>
          </cell>
          <cell r="AO71" t="str">
            <v>12012510</v>
          </cell>
          <cell r="AP71" t="str">
            <v>Production/Process Operator (Jr.)</v>
          </cell>
          <cell r="AQ71" t="str">
            <v>3</v>
          </cell>
          <cell r="AR71" t="str">
            <v>Active</v>
          </cell>
          <cell r="AS71" t="str">
            <v>BC</v>
          </cell>
          <cell r="AT71">
            <v>0</v>
          </cell>
          <cell r="AU71" t="str">
            <v>No</v>
          </cell>
          <cell r="AV71" t="str">
            <v>S</v>
          </cell>
        </row>
        <row r="72">
          <cell r="A72" t="str">
            <v>LINDA OCTAVIA</v>
          </cell>
          <cell r="B72">
            <v>172485</v>
          </cell>
          <cell r="C72">
            <v>960270</v>
          </cell>
          <cell r="D72">
            <v>28056</v>
          </cell>
          <cell r="E72">
            <v>35366</v>
          </cell>
          <cell r="F72" t="str">
            <v>GRD2</v>
          </cell>
          <cell r="G72">
            <v>1309337</v>
          </cell>
          <cell r="H72" t="str">
            <v>IDR</v>
          </cell>
          <cell r="I72">
            <v>17021381</v>
          </cell>
          <cell r="J72" t="str">
            <v>IDR</v>
          </cell>
          <cell r="K72" t="str">
            <v>Female</v>
          </cell>
          <cell r="L72" t="str">
            <v>Jakarta</v>
          </cell>
          <cell r="M72" t="str">
            <v>Single</v>
          </cell>
          <cell r="N72" t="str">
            <v>ID04</v>
          </cell>
          <cell r="O72" t="str">
            <v>KF Indonesia - Nabisco</v>
          </cell>
          <cell r="P72" t="str">
            <v>3101</v>
          </cell>
          <cell r="Q72" t="str">
            <v>Operation Factory</v>
          </cell>
          <cell r="R72" t="str">
            <v>OPI4</v>
          </cell>
          <cell r="S72" t="str">
            <v>KF/Indo - Operations &amp; Log</v>
          </cell>
          <cell r="T72" t="str">
            <v>0002</v>
          </cell>
          <cell r="U72" t="str">
            <v>Cikarang</v>
          </cell>
          <cell r="V72" t="str">
            <v>Blue Collar</v>
          </cell>
          <cell r="W72" t="str">
            <v>20340927</v>
          </cell>
          <cell r="X72" t="str">
            <v>Helper</v>
          </cell>
          <cell r="Y72" t="str">
            <v>12000013</v>
          </cell>
          <cell r="Z72" t="str">
            <v>Operations</v>
          </cell>
          <cell r="AA72" t="str">
            <v>20340456</v>
          </cell>
          <cell r="AB72" t="str">
            <v>Cikarang - Production</v>
          </cell>
          <cell r="AC72" t="str">
            <v>GSC0061</v>
          </cell>
          <cell r="AD72" t="str">
            <v>GSC INTL MFG INDONESIA</v>
          </cell>
          <cell r="AE72" t="str">
            <v>GSC02</v>
          </cell>
          <cell r="AF72" t="str">
            <v>INTL MANUFACTURING</v>
          </cell>
          <cell r="AG72" t="str">
            <v>GSC</v>
          </cell>
          <cell r="AH72" t="str">
            <v>GLOBAL SUPPLY CHAIN</v>
          </cell>
          <cell r="AI72" t="str">
            <v>ID</v>
          </cell>
          <cell r="AJ72" t="str">
            <v>Indonesia</v>
          </cell>
          <cell r="AK72" t="str">
            <v>1</v>
          </cell>
          <cell r="AL72" t="str">
            <v>Standard</v>
          </cell>
          <cell r="AM72" t="str">
            <v>N2</v>
          </cell>
          <cell r="AN72" t="str">
            <v>Non-Exempt Non-CBA</v>
          </cell>
          <cell r="AO72" t="str">
            <v>12012510</v>
          </cell>
          <cell r="AP72" t="str">
            <v>Production/Process Operator (Jr.)</v>
          </cell>
          <cell r="AQ72" t="str">
            <v>3</v>
          </cell>
          <cell r="AR72" t="str">
            <v>Active</v>
          </cell>
          <cell r="AS72" t="str">
            <v>BC</v>
          </cell>
          <cell r="AT72">
            <v>0</v>
          </cell>
          <cell r="AU72" t="str">
            <v>No</v>
          </cell>
          <cell r="AV72" t="str">
            <v>S</v>
          </cell>
        </row>
        <row r="73">
          <cell r="A73" t="str">
            <v>SULASNO</v>
          </cell>
          <cell r="B73">
            <v>172393</v>
          </cell>
          <cell r="C73">
            <v>960280</v>
          </cell>
          <cell r="D73">
            <v>27091</v>
          </cell>
          <cell r="E73">
            <v>35366</v>
          </cell>
          <cell r="F73" t="str">
            <v>GRD3</v>
          </cell>
          <cell r="G73">
            <v>1417227</v>
          </cell>
          <cell r="H73" t="str">
            <v>IDR</v>
          </cell>
          <cell r="I73">
            <v>18423951</v>
          </cell>
          <cell r="J73" t="str">
            <v>IDR</v>
          </cell>
          <cell r="K73" t="str">
            <v>Male</v>
          </cell>
          <cell r="L73" t="str">
            <v>Lampung</v>
          </cell>
          <cell r="M73" t="str">
            <v>Marr</v>
          </cell>
          <cell r="N73" t="str">
            <v>ID04</v>
          </cell>
          <cell r="O73" t="str">
            <v>KF Indonesia - Nabisco</v>
          </cell>
          <cell r="P73" t="str">
            <v>3101</v>
          </cell>
          <cell r="Q73" t="str">
            <v>Operation Factory</v>
          </cell>
          <cell r="R73" t="str">
            <v>OPI4</v>
          </cell>
          <cell r="S73" t="str">
            <v>KF/Indo - Operations &amp; Log</v>
          </cell>
          <cell r="T73" t="str">
            <v>0002</v>
          </cell>
          <cell r="U73" t="str">
            <v>Cikarang</v>
          </cell>
          <cell r="V73" t="str">
            <v>Blue Collar</v>
          </cell>
          <cell r="W73" t="str">
            <v>20340810</v>
          </cell>
          <cell r="X73" t="str">
            <v>Operator</v>
          </cell>
          <cell r="Y73" t="str">
            <v>12000013</v>
          </cell>
          <cell r="Z73" t="str">
            <v>Operations</v>
          </cell>
          <cell r="AA73" t="str">
            <v>20340456</v>
          </cell>
          <cell r="AB73" t="str">
            <v>Cikarang - Production</v>
          </cell>
          <cell r="AC73" t="str">
            <v>GSC0061</v>
          </cell>
          <cell r="AD73" t="str">
            <v>GSC INTL MFG INDONESIA</v>
          </cell>
          <cell r="AE73" t="str">
            <v>GSC02</v>
          </cell>
          <cell r="AF73" t="str">
            <v>INTL MANUFACTURING</v>
          </cell>
          <cell r="AG73" t="str">
            <v>GSC</v>
          </cell>
          <cell r="AH73" t="str">
            <v>GLOBAL SUPPLY CHAIN</v>
          </cell>
          <cell r="AI73" t="str">
            <v>ID</v>
          </cell>
          <cell r="AJ73" t="str">
            <v>Indonesia</v>
          </cell>
          <cell r="AK73" t="str">
            <v>1</v>
          </cell>
          <cell r="AL73" t="str">
            <v>Standard</v>
          </cell>
          <cell r="AM73" t="str">
            <v>N2</v>
          </cell>
          <cell r="AN73" t="str">
            <v>Non-Exempt Non-CBA</v>
          </cell>
          <cell r="AO73" t="str">
            <v>12012508</v>
          </cell>
          <cell r="AP73" t="str">
            <v>Production/Process Operator</v>
          </cell>
          <cell r="AQ73" t="str">
            <v>3</v>
          </cell>
          <cell r="AR73" t="str">
            <v>Active</v>
          </cell>
          <cell r="AS73" t="str">
            <v>BC</v>
          </cell>
          <cell r="AT73">
            <v>0</v>
          </cell>
          <cell r="AU73" t="str">
            <v>No</v>
          </cell>
          <cell r="AV73" t="str">
            <v>M</v>
          </cell>
        </row>
        <row r="74">
          <cell r="A74" t="str">
            <v>AGUS BACHTIAR</v>
          </cell>
          <cell r="B74">
            <v>172392</v>
          </cell>
          <cell r="C74">
            <v>960281</v>
          </cell>
          <cell r="D74">
            <v>27983</v>
          </cell>
          <cell r="E74">
            <v>35366</v>
          </cell>
          <cell r="F74" t="str">
            <v>GRD3</v>
          </cell>
          <cell r="G74">
            <v>1417227</v>
          </cell>
          <cell r="H74" t="str">
            <v>IDR</v>
          </cell>
          <cell r="I74">
            <v>18423951</v>
          </cell>
          <cell r="J74" t="str">
            <v>IDR</v>
          </cell>
          <cell r="K74" t="str">
            <v>Male</v>
          </cell>
          <cell r="L74" t="str">
            <v>Garut</v>
          </cell>
          <cell r="M74" t="str">
            <v>Single</v>
          </cell>
          <cell r="N74" t="str">
            <v>ID04</v>
          </cell>
          <cell r="O74" t="str">
            <v>KF Indonesia - Nabisco</v>
          </cell>
          <cell r="P74" t="str">
            <v>3101</v>
          </cell>
          <cell r="Q74" t="str">
            <v>Operation Factory</v>
          </cell>
          <cell r="R74" t="str">
            <v>OPI4</v>
          </cell>
          <cell r="S74" t="str">
            <v>KF/Indo - Operations &amp; Log</v>
          </cell>
          <cell r="T74" t="str">
            <v>0002</v>
          </cell>
          <cell r="U74" t="str">
            <v>Cikarang</v>
          </cell>
          <cell r="V74" t="str">
            <v>Blue Collar</v>
          </cell>
          <cell r="W74" t="str">
            <v>20340809</v>
          </cell>
          <cell r="X74" t="str">
            <v>Operator</v>
          </cell>
          <cell r="Y74" t="str">
            <v>12000013</v>
          </cell>
          <cell r="Z74" t="str">
            <v>Operations</v>
          </cell>
          <cell r="AA74" t="str">
            <v>20340456</v>
          </cell>
          <cell r="AB74" t="str">
            <v>Cikarang - Production</v>
          </cell>
          <cell r="AC74" t="str">
            <v>GSC0061</v>
          </cell>
          <cell r="AD74" t="str">
            <v>GSC INTL MFG INDONESIA</v>
          </cell>
          <cell r="AE74" t="str">
            <v>GSC02</v>
          </cell>
          <cell r="AF74" t="str">
            <v>INTL MANUFACTURING</v>
          </cell>
          <cell r="AG74" t="str">
            <v>GSC</v>
          </cell>
          <cell r="AH74" t="str">
            <v>GLOBAL SUPPLY CHAIN</v>
          </cell>
          <cell r="AI74" t="str">
            <v>ID</v>
          </cell>
          <cell r="AJ74" t="str">
            <v>Indonesia</v>
          </cell>
          <cell r="AK74" t="str">
            <v>1</v>
          </cell>
          <cell r="AL74" t="str">
            <v>Standard</v>
          </cell>
          <cell r="AM74" t="str">
            <v>N2</v>
          </cell>
          <cell r="AN74" t="str">
            <v>Non-Exempt Non-CBA</v>
          </cell>
          <cell r="AO74" t="str">
            <v>12012508</v>
          </cell>
          <cell r="AP74" t="str">
            <v>Production/Process Operator</v>
          </cell>
          <cell r="AQ74" t="str">
            <v>3</v>
          </cell>
          <cell r="AR74" t="str">
            <v>Active</v>
          </cell>
          <cell r="AS74" t="str">
            <v>BC</v>
          </cell>
          <cell r="AT74">
            <v>0</v>
          </cell>
          <cell r="AU74" t="str">
            <v>No</v>
          </cell>
          <cell r="AV74" t="str">
            <v>S</v>
          </cell>
        </row>
        <row r="75">
          <cell r="A75" t="str">
            <v>HESTI WIDYANINGRUM</v>
          </cell>
          <cell r="B75">
            <v>172484</v>
          </cell>
          <cell r="C75">
            <v>960283</v>
          </cell>
          <cell r="D75">
            <v>28906</v>
          </cell>
          <cell r="E75">
            <v>35366</v>
          </cell>
          <cell r="F75" t="str">
            <v>GRD2</v>
          </cell>
          <cell r="G75">
            <v>1283632</v>
          </cell>
          <cell r="H75" t="str">
            <v>IDR</v>
          </cell>
          <cell r="I75">
            <v>16687216</v>
          </cell>
          <cell r="J75" t="str">
            <v>IDR</v>
          </cell>
          <cell r="K75" t="str">
            <v>Female</v>
          </cell>
          <cell r="L75" t="str">
            <v>Batang, Jawa Tengah</v>
          </cell>
          <cell r="M75" t="str">
            <v>Single</v>
          </cell>
          <cell r="N75" t="str">
            <v>ID04</v>
          </cell>
          <cell r="O75" t="str">
            <v>KF Indonesia - Nabisco</v>
          </cell>
          <cell r="P75" t="str">
            <v>3101</v>
          </cell>
          <cell r="Q75" t="str">
            <v>Operation Factory</v>
          </cell>
          <cell r="R75" t="str">
            <v>OPI4</v>
          </cell>
          <cell r="S75" t="str">
            <v>KF/Indo - Operations &amp; Log</v>
          </cell>
          <cell r="T75" t="str">
            <v>0002</v>
          </cell>
          <cell r="U75" t="str">
            <v>Cikarang</v>
          </cell>
          <cell r="V75" t="str">
            <v>Blue Collar</v>
          </cell>
          <cell r="W75" t="str">
            <v>20340926</v>
          </cell>
          <cell r="X75" t="str">
            <v>Helper</v>
          </cell>
          <cell r="Y75" t="str">
            <v>12000013</v>
          </cell>
          <cell r="Z75" t="str">
            <v>Operations</v>
          </cell>
          <cell r="AA75" t="str">
            <v>20340456</v>
          </cell>
          <cell r="AB75" t="str">
            <v>Cikarang - Production</v>
          </cell>
          <cell r="AC75" t="str">
            <v>GSC0061</v>
          </cell>
          <cell r="AD75" t="str">
            <v>GSC INTL MFG INDONESIA</v>
          </cell>
          <cell r="AE75" t="str">
            <v>GSC02</v>
          </cell>
          <cell r="AF75" t="str">
            <v>INTL MANUFACTURING</v>
          </cell>
          <cell r="AG75" t="str">
            <v>GSC</v>
          </cell>
          <cell r="AH75" t="str">
            <v>GLOBAL SUPPLY CHAIN</v>
          </cell>
          <cell r="AI75" t="str">
            <v>ID</v>
          </cell>
          <cell r="AJ75" t="str">
            <v>Indonesia</v>
          </cell>
          <cell r="AK75" t="str">
            <v>1</v>
          </cell>
          <cell r="AL75" t="str">
            <v>Standard</v>
          </cell>
          <cell r="AM75" t="str">
            <v>N2</v>
          </cell>
          <cell r="AN75" t="str">
            <v>Non-Exempt Non-CBA</v>
          </cell>
          <cell r="AO75" t="str">
            <v>12012510</v>
          </cell>
          <cell r="AP75" t="str">
            <v>Production/Process Operator (Jr.)</v>
          </cell>
          <cell r="AQ75" t="str">
            <v>3</v>
          </cell>
          <cell r="AR75" t="str">
            <v>Active</v>
          </cell>
          <cell r="AS75" t="str">
            <v>BC</v>
          </cell>
          <cell r="AT75">
            <v>0</v>
          </cell>
          <cell r="AU75" t="str">
            <v>No</v>
          </cell>
          <cell r="AV75" t="str">
            <v>S</v>
          </cell>
        </row>
        <row r="76">
          <cell r="A76" t="str">
            <v>YUNI NORITA SARI</v>
          </cell>
          <cell r="B76">
            <v>172483</v>
          </cell>
          <cell r="C76">
            <v>960286</v>
          </cell>
          <cell r="D76">
            <v>27924</v>
          </cell>
          <cell r="E76">
            <v>35375</v>
          </cell>
          <cell r="F76" t="str">
            <v>GRD2</v>
          </cell>
          <cell r="G76">
            <v>1261307</v>
          </cell>
          <cell r="H76" t="str">
            <v>IDR</v>
          </cell>
          <cell r="I76">
            <v>16396991</v>
          </cell>
          <cell r="J76" t="str">
            <v>IDR</v>
          </cell>
          <cell r="K76" t="str">
            <v>Female</v>
          </cell>
          <cell r="L76" t="str">
            <v>Grobogan</v>
          </cell>
          <cell r="M76" t="str">
            <v>Single</v>
          </cell>
          <cell r="N76" t="str">
            <v>ID04</v>
          </cell>
          <cell r="O76" t="str">
            <v>KF Indonesia - Nabisco</v>
          </cell>
          <cell r="P76" t="str">
            <v>3101</v>
          </cell>
          <cell r="Q76" t="str">
            <v>Operation Factory</v>
          </cell>
          <cell r="R76" t="str">
            <v>OPI4</v>
          </cell>
          <cell r="S76" t="str">
            <v>KF/Indo - Operations &amp; Log</v>
          </cell>
          <cell r="T76" t="str">
            <v>0002</v>
          </cell>
          <cell r="U76" t="str">
            <v>Cikarang</v>
          </cell>
          <cell r="V76" t="str">
            <v>Blue Collar</v>
          </cell>
          <cell r="W76" t="str">
            <v>20340925</v>
          </cell>
          <cell r="X76" t="str">
            <v>Helper</v>
          </cell>
          <cell r="Y76" t="str">
            <v>12000013</v>
          </cell>
          <cell r="Z76" t="str">
            <v>Operations</v>
          </cell>
          <cell r="AA76" t="str">
            <v>20340456</v>
          </cell>
          <cell r="AB76" t="str">
            <v>Cikarang - Production</v>
          </cell>
          <cell r="AC76" t="str">
            <v>GSC0061</v>
          </cell>
          <cell r="AD76" t="str">
            <v>GSC INTL MFG INDONESIA</v>
          </cell>
          <cell r="AE76" t="str">
            <v>GSC02</v>
          </cell>
          <cell r="AF76" t="str">
            <v>INTL MANUFACTURING</v>
          </cell>
          <cell r="AG76" t="str">
            <v>GSC</v>
          </cell>
          <cell r="AH76" t="str">
            <v>GLOBAL SUPPLY CHAIN</v>
          </cell>
          <cell r="AI76" t="str">
            <v>ID</v>
          </cell>
          <cell r="AJ76" t="str">
            <v>Indonesia</v>
          </cell>
          <cell r="AK76" t="str">
            <v>1</v>
          </cell>
          <cell r="AL76" t="str">
            <v>Standard</v>
          </cell>
          <cell r="AM76" t="str">
            <v>N2</v>
          </cell>
          <cell r="AN76" t="str">
            <v>Non-Exempt Non-CBA</v>
          </cell>
          <cell r="AO76" t="str">
            <v>12012510</v>
          </cell>
          <cell r="AP76" t="str">
            <v>Production/Process Operator (Jr.)</v>
          </cell>
          <cell r="AQ76" t="str">
            <v>3</v>
          </cell>
          <cell r="AR76" t="str">
            <v>Active</v>
          </cell>
          <cell r="AS76" t="str">
            <v>BC</v>
          </cell>
          <cell r="AT76">
            <v>0</v>
          </cell>
          <cell r="AU76" t="str">
            <v>No</v>
          </cell>
          <cell r="AV76" t="str">
            <v>S</v>
          </cell>
        </row>
        <row r="77">
          <cell r="A77" t="str">
            <v>JOKO SANTOSA</v>
          </cell>
          <cell r="B77">
            <v>172309</v>
          </cell>
          <cell r="C77">
            <v>960289</v>
          </cell>
          <cell r="D77">
            <v>26758</v>
          </cell>
          <cell r="E77">
            <v>35346</v>
          </cell>
          <cell r="F77" t="str">
            <v>GRD4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 t="str">
            <v>Male</v>
          </cell>
          <cell r="L77" t="str">
            <v>Pacitan</v>
          </cell>
          <cell r="M77" t="str">
            <v>Marr</v>
          </cell>
          <cell r="N77" t="str">
            <v>ID04</v>
          </cell>
          <cell r="O77" t="str">
            <v>KF Indonesia - Nabisco</v>
          </cell>
          <cell r="P77" t="str">
            <v>3101</v>
          </cell>
          <cell r="Q77" t="str">
            <v>Operation Factory</v>
          </cell>
          <cell r="R77" t="str">
            <v>OPI4</v>
          </cell>
          <cell r="S77" t="str">
            <v>KF/Indo - Operations &amp; Log</v>
          </cell>
          <cell r="T77" t="str">
            <v>0002</v>
          </cell>
          <cell r="U77" t="str">
            <v>Cikarang</v>
          </cell>
          <cell r="V77" t="str">
            <v>Blue Collar</v>
          </cell>
          <cell r="W77" t="str">
            <v>20340726</v>
          </cell>
          <cell r="X77" t="str">
            <v>Operator</v>
          </cell>
          <cell r="Y77" t="str">
            <v>12000013</v>
          </cell>
          <cell r="Z77" t="str">
            <v>Operations</v>
          </cell>
          <cell r="AA77" t="str">
            <v>20340456</v>
          </cell>
          <cell r="AB77" t="str">
            <v>Cikarang - Production</v>
          </cell>
          <cell r="AC77" t="str">
            <v>GSC0061</v>
          </cell>
          <cell r="AD77" t="str">
            <v>GSC INTL MFG INDONESIA</v>
          </cell>
          <cell r="AE77" t="str">
            <v>GSC02</v>
          </cell>
          <cell r="AF77" t="str">
            <v>INTL MANUFACTURING</v>
          </cell>
          <cell r="AG77" t="str">
            <v>GSC</v>
          </cell>
          <cell r="AH77" t="str">
            <v>GLOBAL SUPPLY CHAIN</v>
          </cell>
          <cell r="AI77" t="str">
            <v>ID</v>
          </cell>
          <cell r="AJ77" t="str">
            <v>Indonesia</v>
          </cell>
          <cell r="AK77" t="str">
            <v>1</v>
          </cell>
          <cell r="AL77" t="str">
            <v>Standard</v>
          </cell>
          <cell r="AM77" t="str">
            <v>N2</v>
          </cell>
          <cell r="AN77" t="str">
            <v>Non-Exempt Non-CBA</v>
          </cell>
          <cell r="AO77" t="str">
            <v>12012508</v>
          </cell>
          <cell r="AP77" t="str">
            <v>Production/Process Operator</v>
          </cell>
          <cell r="AQ77" t="str">
            <v>3</v>
          </cell>
          <cell r="AR77" t="str">
            <v>Active</v>
          </cell>
          <cell r="AS77" t="str">
            <v>BC</v>
          </cell>
          <cell r="AT77">
            <v>0</v>
          </cell>
          <cell r="AU77" t="str">
            <v>No</v>
          </cell>
          <cell r="AV77" t="str">
            <v>M</v>
          </cell>
        </row>
        <row r="78">
          <cell r="A78" t="str">
            <v>WAGIRAH</v>
          </cell>
          <cell r="B78">
            <v>172482</v>
          </cell>
          <cell r="C78">
            <v>960291</v>
          </cell>
          <cell r="D78">
            <v>26401</v>
          </cell>
          <cell r="E78">
            <v>35366</v>
          </cell>
          <cell r="F78" t="str">
            <v>GRD2</v>
          </cell>
          <cell r="G78">
            <v>1261307</v>
          </cell>
          <cell r="H78" t="str">
            <v>IDR</v>
          </cell>
          <cell r="I78">
            <v>16396991</v>
          </cell>
          <cell r="J78" t="str">
            <v>IDR</v>
          </cell>
          <cell r="K78" t="str">
            <v>Female</v>
          </cell>
          <cell r="L78" t="str">
            <v>Sleman</v>
          </cell>
          <cell r="M78" t="str">
            <v>Single</v>
          </cell>
          <cell r="N78" t="str">
            <v>ID04</v>
          </cell>
          <cell r="O78" t="str">
            <v>KF Indonesia - Nabisco</v>
          </cell>
          <cell r="P78" t="str">
            <v>3101</v>
          </cell>
          <cell r="Q78" t="str">
            <v>Operation Factory</v>
          </cell>
          <cell r="R78" t="str">
            <v>OPI4</v>
          </cell>
          <cell r="S78" t="str">
            <v>KF/Indo - Operations &amp; Log</v>
          </cell>
          <cell r="T78" t="str">
            <v>0002</v>
          </cell>
          <cell r="U78" t="str">
            <v>Cikarang</v>
          </cell>
          <cell r="V78" t="str">
            <v>Blue Collar</v>
          </cell>
          <cell r="W78" t="str">
            <v>20340924</v>
          </cell>
          <cell r="X78" t="str">
            <v>Helper</v>
          </cell>
          <cell r="Y78" t="str">
            <v>12000013</v>
          </cell>
          <cell r="Z78" t="str">
            <v>Operations</v>
          </cell>
          <cell r="AA78" t="str">
            <v>20340456</v>
          </cell>
          <cell r="AB78" t="str">
            <v>Cikarang - Production</v>
          </cell>
          <cell r="AC78" t="str">
            <v>GSC0061</v>
          </cell>
          <cell r="AD78" t="str">
            <v>GSC INTL MFG INDONESIA</v>
          </cell>
          <cell r="AE78" t="str">
            <v>GSC02</v>
          </cell>
          <cell r="AF78" t="str">
            <v>INTL MANUFACTURING</v>
          </cell>
          <cell r="AG78" t="str">
            <v>GSC</v>
          </cell>
          <cell r="AH78" t="str">
            <v>GLOBAL SUPPLY CHAIN</v>
          </cell>
          <cell r="AI78" t="str">
            <v>ID</v>
          </cell>
          <cell r="AJ78" t="str">
            <v>Indonesia</v>
          </cell>
          <cell r="AK78" t="str">
            <v>1</v>
          </cell>
          <cell r="AL78" t="str">
            <v>Standard</v>
          </cell>
          <cell r="AM78" t="str">
            <v>N2</v>
          </cell>
          <cell r="AN78" t="str">
            <v>Non-Exempt Non-CBA</v>
          </cell>
          <cell r="AO78" t="str">
            <v>12012510</v>
          </cell>
          <cell r="AP78" t="str">
            <v>Production/Process Operator (Jr.)</v>
          </cell>
          <cell r="AQ78" t="str">
            <v>3</v>
          </cell>
          <cell r="AR78" t="str">
            <v>Active</v>
          </cell>
          <cell r="AS78" t="str">
            <v>BC</v>
          </cell>
          <cell r="AT78">
            <v>0</v>
          </cell>
          <cell r="AU78" t="str">
            <v>No</v>
          </cell>
          <cell r="AV78" t="str">
            <v>S</v>
          </cell>
        </row>
        <row r="79">
          <cell r="A79" t="str">
            <v>TRIYONO</v>
          </cell>
          <cell r="B79">
            <v>172326</v>
          </cell>
          <cell r="C79">
            <v>960292</v>
          </cell>
          <cell r="D79">
            <v>27865</v>
          </cell>
          <cell r="E79">
            <v>35397</v>
          </cell>
          <cell r="F79" t="str">
            <v>GRD3</v>
          </cell>
          <cell r="G79">
            <v>1378208</v>
          </cell>
          <cell r="H79" t="str">
            <v>IDR</v>
          </cell>
          <cell r="I79">
            <v>17916704</v>
          </cell>
          <cell r="J79" t="str">
            <v>IDR</v>
          </cell>
          <cell r="K79" t="str">
            <v>Male</v>
          </cell>
          <cell r="L79" t="str">
            <v>Wonogiri</v>
          </cell>
          <cell r="M79" t="str">
            <v>Marr</v>
          </cell>
          <cell r="N79" t="str">
            <v>ID04</v>
          </cell>
          <cell r="O79" t="str">
            <v>KF Indonesia - Nabisco</v>
          </cell>
          <cell r="P79" t="str">
            <v>3101</v>
          </cell>
          <cell r="Q79" t="str">
            <v>Operation Factory</v>
          </cell>
          <cell r="R79" t="str">
            <v>OPI4</v>
          </cell>
          <cell r="S79" t="str">
            <v>KF/Indo - Operations &amp; Log</v>
          </cell>
          <cell r="T79" t="str">
            <v>0002</v>
          </cell>
          <cell r="U79" t="str">
            <v>Cikarang</v>
          </cell>
          <cell r="V79" t="str">
            <v>Blue Collar</v>
          </cell>
          <cell r="W79" t="str">
            <v>20340743</v>
          </cell>
          <cell r="X79" t="str">
            <v>Operator</v>
          </cell>
          <cell r="Y79" t="str">
            <v>12000013</v>
          </cell>
          <cell r="Z79" t="str">
            <v>Operations</v>
          </cell>
          <cell r="AA79" t="str">
            <v>20340456</v>
          </cell>
          <cell r="AB79" t="str">
            <v>Cikarang - Production</v>
          </cell>
          <cell r="AC79" t="str">
            <v>GSC0061</v>
          </cell>
          <cell r="AD79" t="str">
            <v>GSC INTL MFG INDONESIA</v>
          </cell>
          <cell r="AE79" t="str">
            <v>GSC02</v>
          </cell>
          <cell r="AF79" t="str">
            <v>INTL MANUFACTURING</v>
          </cell>
          <cell r="AG79" t="str">
            <v>GSC</v>
          </cell>
          <cell r="AH79" t="str">
            <v>GLOBAL SUPPLY CHAIN</v>
          </cell>
          <cell r="AI79" t="str">
            <v>ID</v>
          </cell>
          <cell r="AJ79" t="str">
            <v>Indonesia</v>
          </cell>
          <cell r="AK79" t="str">
            <v>1</v>
          </cell>
          <cell r="AL79" t="str">
            <v>Standard</v>
          </cell>
          <cell r="AM79" t="str">
            <v>N2</v>
          </cell>
          <cell r="AN79" t="str">
            <v>Non-Exempt Non-CBA</v>
          </cell>
          <cell r="AO79" t="str">
            <v>12012508</v>
          </cell>
          <cell r="AP79" t="str">
            <v>Production/Process Operator</v>
          </cell>
          <cell r="AQ79" t="str">
            <v>3</v>
          </cell>
          <cell r="AR79" t="str">
            <v>Active</v>
          </cell>
          <cell r="AS79" t="str">
            <v>BC</v>
          </cell>
          <cell r="AT79">
            <v>0</v>
          </cell>
          <cell r="AU79" t="str">
            <v>No</v>
          </cell>
          <cell r="AV79" t="str">
            <v>M</v>
          </cell>
        </row>
        <row r="80">
          <cell r="A80" t="str">
            <v>IMAH WARSIMAH BT RASDIN</v>
          </cell>
          <cell r="B80">
            <v>172346</v>
          </cell>
          <cell r="C80">
            <v>970333</v>
          </cell>
          <cell r="D80">
            <v>27139</v>
          </cell>
          <cell r="E80">
            <v>35492</v>
          </cell>
          <cell r="F80" t="str">
            <v>GRD2</v>
          </cell>
          <cell r="G80">
            <v>1261307</v>
          </cell>
          <cell r="H80" t="str">
            <v>IDR</v>
          </cell>
          <cell r="I80">
            <v>16396991</v>
          </cell>
          <cell r="J80" t="str">
            <v>IDR</v>
          </cell>
          <cell r="K80" t="str">
            <v>Female</v>
          </cell>
          <cell r="L80" t="str">
            <v>Brebes</v>
          </cell>
          <cell r="M80" t="str">
            <v>Single</v>
          </cell>
          <cell r="N80" t="str">
            <v>ID04</v>
          </cell>
          <cell r="O80" t="str">
            <v>KF Indonesia - Nabisco</v>
          </cell>
          <cell r="P80" t="str">
            <v>3101</v>
          </cell>
          <cell r="Q80" t="str">
            <v>Operation Factory</v>
          </cell>
          <cell r="R80" t="str">
            <v>OPI4</v>
          </cell>
          <cell r="S80" t="str">
            <v>KF/Indo - Operations &amp; Log</v>
          </cell>
          <cell r="T80" t="str">
            <v>0002</v>
          </cell>
          <cell r="U80" t="str">
            <v>Cikarang</v>
          </cell>
          <cell r="V80" t="str">
            <v>Blue Collar</v>
          </cell>
          <cell r="W80" t="str">
            <v>20340763</v>
          </cell>
          <cell r="X80" t="str">
            <v>Helper</v>
          </cell>
          <cell r="Y80" t="str">
            <v>12000013</v>
          </cell>
          <cell r="Z80" t="str">
            <v>Operations</v>
          </cell>
          <cell r="AA80" t="str">
            <v>20340456</v>
          </cell>
          <cell r="AB80" t="str">
            <v>Cikarang - Production</v>
          </cell>
          <cell r="AC80" t="str">
            <v>GSC0061</v>
          </cell>
          <cell r="AD80" t="str">
            <v>GSC INTL MFG INDONESIA</v>
          </cell>
          <cell r="AE80" t="str">
            <v>GSC02</v>
          </cell>
          <cell r="AF80" t="str">
            <v>INTL MANUFACTURING</v>
          </cell>
          <cell r="AG80" t="str">
            <v>GSC</v>
          </cell>
          <cell r="AH80" t="str">
            <v>GLOBAL SUPPLY CHAIN</v>
          </cell>
          <cell r="AI80" t="str">
            <v>ID</v>
          </cell>
          <cell r="AJ80" t="str">
            <v>Indonesia</v>
          </cell>
          <cell r="AK80" t="str">
            <v>1</v>
          </cell>
          <cell r="AL80" t="str">
            <v>Standard</v>
          </cell>
          <cell r="AM80" t="str">
            <v>N2</v>
          </cell>
          <cell r="AN80" t="str">
            <v>Non-Exempt Non-CBA</v>
          </cell>
          <cell r="AO80" t="str">
            <v>12012510</v>
          </cell>
          <cell r="AP80" t="str">
            <v>Production/Process Operator (Jr.)</v>
          </cell>
          <cell r="AQ80" t="str">
            <v>3</v>
          </cell>
          <cell r="AR80" t="str">
            <v>Active</v>
          </cell>
          <cell r="AS80" t="str">
            <v>BC</v>
          </cell>
          <cell r="AT80">
            <v>0</v>
          </cell>
          <cell r="AU80" t="str">
            <v>No</v>
          </cell>
          <cell r="AV80" t="str">
            <v>S</v>
          </cell>
        </row>
        <row r="81">
          <cell r="A81" t="str">
            <v>SYAMSUL HIDAYAT</v>
          </cell>
          <cell r="B81">
            <v>172391</v>
          </cell>
          <cell r="C81">
            <v>970334</v>
          </cell>
          <cell r="D81">
            <v>28208</v>
          </cell>
          <cell r="E81">
            <v>35492</v>
          </cell>
          <cell r="F81" t="str">
            <v>GRD3</v>
          </cell>
          <cell r="G81">
            <v>1400336</v>
          </cell>
          <cell r="H81" t="str">
            <v>IDR</v>
          </cell>
          <cell r="I81">
            <v>18204368</v>
          </cell>
          <cell r="J81" t="str">
            <v>IDR</v>
          </cell>
          <cell r="K81" t="str">
            <v>Male</v>
          </cell>
          <cell r="L81" t="str">
            <v>Padang</v>
          </cell>
          <cell r="M81" t="str">
            <v>Single</v>
          </cell>
          <cell r="N81" t="str">
            <v>ID04</v>
          </cell>
          <cell r="O81" t="str">
            <v>KF Indonesia - Nabisco</v>
          </cell>
          <cell r="P81" t="str">
            <v>3101</v>
          </cell>
          <cell r="Q81" t="str">
            <v>Operation Factory</v>
          </cell>
          <cell r="R81" t="str">
            <v>OPI4</v>
          </cell>
          <cell r="S81" t="str">
            <v>KF/Indo - Operations &amp; Log</v>
          </cell>
          <cell r="T81" t="str">
            <v>0002</v>
          </cell>
          <cell r="U81" t="str">
            <v>Cikarang</v>
          </cell>
          <cell r="V81" t="str">
            <v>Blue Collar</v>
          </cell>
          <cell r="W81" t="str">
            <v>20340808</v>
          </cell>
          <cell r="X81" t="str">
            <v>Operator</v>
          </cell>
          <cell r="Y81" t="str">
            <v>12000013</v>
          </cell>
          <cell r="Z81" t="str">
            <v>Operations</v>
          </cell>
          <cell r="AA81" t="str">
            <v>20340456</v>
          </cell>
          <cell r="AB81" t="str">
            <v>Cikarang - Production</v>
          </cell>
          <cell r="AC81" t="str">
            <v>GSC0061</v>
          </cell>
          <cell r="AD81" t="str">
            <v>GSC INTL MFG INDONESIA</v>
          </cell>
          <cell r="AE81" t="str">
            <v>GSC02</v>
          </cell>
          <cell r="AF81" t="str">
            <v>INTL MANUFACTURING</v>
          </cell>
          <cell r="AG81" t="str">
            <v>GSC</v>
          </cell>
          <cell r="AH81" t="str">
            <v>GLOBAL SUPPLY CHAIN</v>
          </cell>
          <cell r="AI81" t="str">
            <v>ID</v>
          </cell>
          <cell r="AJ81" t="str">
            <v>Indonesia</v>
          </cell>
          <cell r="AK81" t="str">
            <v>1</v>
          </cell>
          <cell r="AL81" t="str">
            <v>Standard</v>
          </cell>
          <cell r="AM81" t="str">
            <v>N2</v>
          </cell>
          <cell r="AN81" t="str">
            <v>Non-Exempt Non-CBA</v>
          </cell>
          <cell r="AO81" t="str">
            <v>12012508</v>
          </cell>
          <cell r="AP81" t="str">
            <v>Production/Process Operator</v>
          </cell>
          <cell r="AQ81" t="str">
            <v>3</v>
          </cell>
          <cell r="AR81" t="str">
            <v>Active</v>
          </cell>
          <cell r="AS81" t="str">
            <v>BC</v>
          </cell>
          <cell r="AT81">
            <v>0</v>
          </cell>
          <cell r="AU81" t="str">
            <v>No</v>
          </cell>
          <cell r="AV81" t="str">
            <v>S</v>
          </cell>
        </row>
        <row r="82">
          <cell r="A82" t="str">
            <v>WISNU ADI NUGROHO</v>
          </cell>
          <cell r="B82">
            <v>172390</v>
          </cell>
          <cell r="C82">
            <v>970335</v>
          </cell>
          <cell r="D82">
            <v>28617</v>
          </cell>
          <cell r="E82">
            <v>35492</v>
          </cell>
          <cell r="F82" t="str">
            <v>GRD3</v>
          </cell>
          <cell r="G82">
            <v>1424473</v>
          </cell>
          <cell r="H82" t="str">
            <v>IDR</v>
          </cell>
          <cell r="I82">
            <v>18518149</v>
          </cell>
          <cell r="J82" t="str">
            <v>IDR</v>
          </cell>
          <cell r="K82" t="str">
            <v>Male</v>
          </cell>
          <cell r="L82" t="str">
            <v>Bekasi</v>
          </cell>
          <cell r="M82" t="str">
            <v>Single</v>
          </cell>
          <cell r="N82" t="str">
            <v>ID04</v>
          </cell>
          <cell r="O82" t="str">
            <v>KF Indonesia - Nabisco</v>
          </cell>
          <cell r="P82" t="str">
            <v>3101</v>
          </cell>
          <cell r="Q82" t="str">
            <v>Operation Factory</v>
          </cell>
          <cell r="R82" t="str">
            <v>OPI4</v>
          </cell>
          <cell r="S82" t="str">
            <v>KF/Indo - Operations &amp; Log</v>
          </cell>
          <cell r="T82" t="str">
            <v>0002</v>
          </cell>
          <cell r="U82" t="str">
            <v>Cikarang</v>
          </cell>
          <cell r="V82" t="str">
            <v>Blue Collar</v>
          </cell>
          <cell r="W82" t="str">
            <v>20340807</v>
          </cell>
          <cell r="X82" t="str">
            <v>Operator</v>
          </cell>
          <cell r="Y82" t="str">
            <v>12000013</v>
          </cell>
          <cell r="Z82" t="str">
            <v>Operations</v>
          </cell>
          <cell r="AA82" t="str">
            <v>20340456</v>
          </cell>
          <cell r="AB82" t="str">
            <v>Cikarang - Production</v>
          </cell>
          <cell r="AC82" t="str">
            <v>GSC0061</v>
          </cell>
          <cell r="AD82" t="str">
            <v>GSC INTL MFG INDONESIA</v>
          </cell>
          <cell r="AE82" t="str">
            <v>GSC02</v>
          </cell>
          <cell r="AF82" t="str">
            <v>INTL MANUFACTURING</v>
          </cell>
          <cell r="AG82" t="str">
            <v>GSC</v>
          </cell>
          <cell r="AH82" t="str">
            <v>GLOBAL SUPPLY CHAIN</v>
          </cell>
          <cell r="AI82" t="str">
            <v>ID</v>
          </cell>
          <cell r="AJ82" t="str">
            <v>Indonesia</v>
          </cell>
          <cell r="AK82" t="str">
            <v>1</v>
          </cell>
          <cell r="AL82" t="str">
            <v>Standard</v>
          </cell>
          <cell r="AM82" t="str">
            <v>N2</v>
          </cell>
          <cell r="AN82" t="str">
            <v>Non-Exempt Non-CBA</v>
          </cell>
          <cell r="AO82" t="str">
            <v>12012508</v>
          </cell>
          <cell r="AP82" t="str">
            <v>Production/Process Operator</v>
          </cell>
          <cell r="AQ82" t="str">
            <v>3</v>
          </cell>
          <cell r="AR82" t="str">
            <v>Active</v>
          </cell>
          <cell r="AS82" t="str">
            <v>BC</v>
          </cell>
          <cell r="AT82">
            <v>0</v>
          </cell>
          <cell r="AU82" t="str">
            <v>No</v>
          </cell>
          <cell r="AV82" t="str">
            <v>S</v>
          </cell>
        </row>
        <row r="83">
          <cell r="A83" t="str">
            <v>HENI SUHENI</v>
          </cell>
          <cell r="B83">
            <v>172481</v>
          </cell>
          <cell r="C83">
            <v>970336</v>
          </cell>
          <cell r="D83">
            <v>28455</v>
          </cell>
          <cell r="E83">
            <v>35506</v>
          </cell>
          <cell r="F83" t="str">
            <v>GRD2</v>
          </cell>
          <cell r="G83">
            <v>1309337</v>
          </cell>
          <cell r="H83" t="str">
            <v>IDR</v>
          </cell>
          <cell r="I83">
            <v>17021381</v>
          </cell>
          <cell r="J83" t="str">
            <v>IDR</v>
          </cell>
          <cell r="K83" t="str">
            <v>Female</v>
          </cell>
          <cell r="L83" t="str">
            <v>Sukabumi</v>
          </cell>
          <cell r="M83" t="str">
            <v>Single</v>
          </cell>
          <cell r="N83" t="str">
            <v>ID04</v>
          </cell>
          <cell r="O83" t="str">
            <v>KF Indonesia - Nabisco</v>
          </cell>
          <cell r="P83" t="str">
            <v>3101</v>
          </cell>
          <cell r="Q83" t="str">
            <v>Operation Factory</v>
          </cell>
          <cell r="R83" t="str">
            <v>OPI4</v>
          </cell>
          <cell r="S83" t="str">
            <v>KF/Indo - Operations &amp; Log</v>
          </cell>
          <cell r="T83" t="str">
            <v>0002</v>
          </cell>
          <cell r="U83" t="str">
            <v>Cikarang</v>
          </cell>
          <cell r="V83" t="str">
            <v>Blue Collar</v>
          </cell>
          <cell r="W83" t="str">
            <v>20340923</v>
          </cell>
          <cell r="X83" t="str">
            <v>Helper</v>
          </cell>
          <cell r="Y83" t="str">
            <v>12000013</v>
          </cell>
          <cell r="Z83" t="str">
            <v>Operations</v>
          </cell>
          <cell r="AA83" t="str">
            <v>20340456</v>
          </cell>
          <cell r="AB83" t="str">
            <v>Cikarang - Production</v>
          </cell>
          <cell r="AC83" t="str">
            <v>GSC0061</v>
          </cell>
          <cell r="AD83" t="str">
            <v>GSC INTL MFG INDONESIA</v>
          </cell>
          <cell r="AE83" t="str">
            <v>GSC02</v>
          </cell>
          <cell r="AF83" t="str">
            <v>INTL MANUFACTURING</v>
          </cell>
          <cell r="AG83" t="str">
            <v>GSC</v>
          </cell>
          <cell r="AH83" t="str">
            <v>GLOBAL SUPPLY CHAIN</v>
          </cell>
          <cell r="AI83" t="str">
            <v>ID</v>
          </cell>
          <cell r="AJ83" t="str">
            <v>Indonesia</v>
          </cell>
          <cell r="AK83" t="str">
            <v>1</v>
          </cell>
          <cell r="AL83" t="str">
            <v>Standard</v>
          </cell>
          <cell r="AM83" t="str">
            <v>N2</v>
          </cell>
          <cell r="AN83" t="str">
            <v>Non-Exempt Non-CBA</v>
          </cell>
          <cell r="AO83" t="str">
            <v>12012510</v>
          </cell>
          <cell r="AP83" t="str">
            <v>Production/Process Operator (Jr.)</v>
          </cell>
          <cell r="AQ83" t="str">
            <v>3</v>
          </cell>
          <cell r="AR83" t="str">
            <v>Active</v>
          </cell>
          <cell r="AS83" t="str">
            <v>BC</v>
          </cell>
          <cell r="AT83">
            <v>0</v>
          </cell>
          <cell r="AU83" t="str">
            <v>No</v>
          </cell>
          <cell r="AV83" t="str">
            <v>S</v>
          </cell>
        </row>
        <row r="84">
          <cell r="A84" t="str">
            <v>ENI MUMFAIDAH</v>
          </cell>
          <cell r="B84">
            <v>172480</v>
          </cell>
          <cell r="C84">
            <v>970337</v>
          </cell>
          <cell r="D84">
            <v>28550</v>
          </cell>
          <cell r="E84">
            <v>35507</v>
          </cell>
          <cell r="F84" t="str">
            <v>GRD2</v>
          </cell>
          <cell r="G84">
            <v>1261307</v>
          </cell>
          <cell r="H84" t="str">
            <v>IDR</v>
          </cell>
          <cell r="I84">
            <v>16396991</v>
          </cell>
          <cell r="J84" t="str">
            <v>IDR</v>
          </cell>
          <cell r="K84" t="str">
            <v>Female</v>
          </cell>
          <cell r="L84" t="str">
            <v>Banjarnegara</v>
          </cell>
          <cell r="M84" t="str">
            <v>Single</v>
          </cell>
          <cell r="N84" t="str">
            <v>ID04</v>
          </cell>
          <cell r="O84" t="str">
            <v>KF Indonesia - Nabisco</v>
          </cell>
          <cell r="P84" t="str">
            <v>3101</v>
          </cell>
          <cell r="Q84" t="str">
            <v>Operation Factory</v>
          </cell>
          <cell r="R84" t="str">
            <v>OPI4</v>
          </cell>
          <cell r="S84" t="str">
            <v>KF/Indo - Operations &amp; Log</v>
          </cell>
          <cell r="T84" t="str">
            <v>0002</v>
          </cell>
          <cell r="U84" t="str">
            <v>Cikarang</v>
          </cell>
          <cell r="V84" t="str">
            <v>Blue Collar</v>
          </cell>
          <cell r="W84" t="str">
            <v>20340922</v>
          </cell>
          <cell r="X84" t="str">
            <v>Helper</v>
          </cell>
          <cell r="Y84" t="str">
            <v>12000013</v>
          </cell>
          <cell r="Z84" t="str">
            <v>Operations</v>
          </cell>
          <cell r="AA84" t="str">
            <v>20340456</v>
          </cell>
          <cell r="AB84" t="str">
            <v>Cikarang - Production</v>
          </cell>
          <cell r="AC84" t="str">
            <v>GSC0061</v>
          </cell>
          <cell r="AD84" t="str">
            <v>GSC INTL MFG INDONESIA</v>
          </cell>
          <cell r="AE84" t="str">
            <v>GSC02</v>
          </cell>
          <cell r="AF84" t="str">
            <v>INTL MANUFACTURING</v>
          </cell>
          <cell r="AG84" t="str">
            <v>GSC</v>
          </cell>
          <cell r="AH84" t="str">
            <v>GLOBAL SUPPLY CHAIN</v>
          </cell>
          <cell r="AI84" t="str">
            <v>ID</v>
          </cell>
          <cell r="AJ84" t="str">
            <v>Indonesia</v>
          </cell>
          <cell r="AK84" t="str">
            <v>1</v>
          </cell>
          <cell r="AL84" t="str">
            <v>Standard</v>
          </cell>
          <cell r="AM84" t="str">
            <v>N2</v>
          </cell>
          <cell r="AN84" t="str">
            <v>Non-Exempt Non-CBA</v>
          </cell>
          <cell r="AO84" t="str">
            <v>12012510</v>
          </cell>
          <cell r="AP84" t="str">
            <v>Production/Process Operator (Jr.)</v>
          </cell>
          <cell r="AQ84" t="str">
            <v>3</v>
          </cell>
          <cell r="AR84" t="str">
            <v>Active</v>
          </cell>
          <cell r="AS84" t="str">
            <v>BC</v>
          </cell>
          <cell r="AT84">
            <v>0</v>
          </cell>
          <cell r="AU84" t="str">
            <v>No</v>
          </cell>
          <cell r="AV84" t="str">
            <v>S</v>
          </cell>
        </row>
        <row r="85">
          <cell r="A85" t="str">
            <v>SUWANDI</v>
          </cell>
          <cell r="B85">
            <v>172378</v>
          </cell>
          <cell r="C85">
            <v>970342</v>
          </cell>
          <cell r="D85">
            <v>28531</v>
          </cell>
          <cell r="E85">
            <v>35643</v>
          </cell>
          <cell r="F85" t="str">
            <v>GRD3</v>
          </cell>
          <cell r="G85">
            <v>1311388</v>
          </cell>
          <cell r="H85" t="str">
            <v>IDR</v>
          </cell>
          <cell r="I85">
            <v>17048044</v>
          </cell>
          <cell r="J85" t="str">
            <v>IDR</v>
          </cell>
          <cell r="K85" t="str">
            <v>Male</v>
          </cell>
          <cell r="L85" t="str">
            <v>Oku</v>
          </cell>
          <cell r="M85" t="str">
            <v>Single</v>
          </cell>
          <cell r="N85" t="str">
            <v>ID04</v>
          </cell>
          <cell r="O85" t="str">
            <v>KF Indonesia - Nabisco</v>
          </cell>
          <cell r="P85" t="str">
            <v>3101</v>
          </cell>
          <cell r="Q85" t="str">
            <v>Operation Factory</v>
          </cell>
          <cell r="R85" t="str">
            <v>OPI4</v>
          </cell>
          <cell r="S85" t="str">
            <v>KF/Indo - Operations &amp; Log</v>
          </cell>
          <cell r="T85" t="str">
            <v>0002</v>
          </cell>
          <cell r="U85" t="str">
            <v>Cikarang</v>
          </cell>
          <cell r="V85" t="str">
            <v>Blue Collar</v>
          </cell>
          <cell r="W85" t="str">
            <v>20340795</v>
          </cell>
          <cell r="X85" t="str">
            <v>Operator</v>
          </cell>
          <cell r="Y85" t="str">
            <v>12000013</v>
          </cell>
          <cell r="Z85" t="str">
            <v>Operations</v>
          </cell>
          <cell r="AA85" t="str">
            <v>20340456</v>
          </cell>
          <cell r="AB85" t="str">
            <v>Cikarang - Production</v>
          </cell>
          <cell r="AC85" t="str">
            <v>GSC0061</v>
          </cell>
          <cell r="AD85" t="str">
            <v>GSC INTL MFG INDONESIA</v>
          </cell>
          <cell r="AE85" t="str">
            <v>GSC02</v>
          </cell>
          <cell r="AF85" t="str">
            <v>INTL MANUFACTURING</v>
          </cell>
          <cell r="AG85" t="str">
            <v>GSC</v>
          </cell>
          <cell r="AH85" t="str">
            <v>GLOBAL SUPPLY CHAIN</v>
          </cell>
          <cell r="AI85" t="str">
            <v>ID</v>
          </cell>
          <cell r="AJ85" t="str">
            <v>Indonesia</v>
          </cell>
          <cell r="AK85" t="str">
            <v>1</v>
          </cell>
          <cell r="AL85" t="str">
            <v>Standard</v>
          </cell>
          <cell r="AM85" t="str">
            <v>N2</v>
          </cell>
          <cell r="AN85" t="str">
            <v>Non-Exempt Non-CBA</v>
          </cell>
          <cell r="AO85" t="str">
            <v>12012508</v>
          </cell>
          <cell r="AP85" t="str">
            <v>Production/Process Operator</v>
          </cell>
          <cell r="AQ85" t="str">
            <v>3</v>
          </cell>
          <cell r="AR85" t="str">
            <v>Active</v>
          </cell>
          <cell r="AS85" t="str">
            <v>BC</v>
          </cell>
          <cell r="AT85">
            <v>0</v>
          </cell>
          <cell r="AU85" t="str">
            <v>No</v>
          </cell>
          <cell r="AV85" t="str">
            <v>S</v>
          </cell>
        </row>
        <row r="86">
          <cell r="A86" t="str">
            <v>DIAN FAJRIANI</v>
          </cell>
          <cell r="B86">
            <v>172479</v>
          </cell>
          <cell r="C86">
            <v>970343</v>
          </cell>
          <cell r="D86">
            <v>29092</v>
          </cell>
          <cell r="E86">
            <v>35661</v>
          </cell>
          <cell r="F86" t="str">
            <v>GRD2</v>
          </cell>
          <cell r="G86">
            <v>1190142</v>
          </cell>
          <cell r="H86" t="str">
            <v>IDR</v>
          </cell>
          <cell r="I86">
            <v>15471846</v>
          </cell>
          <cell r="J86" t="str">
            <v>IDR</v>
          </cell>
          <cell r="K86" t="str">
            <v>Female</v>
          </cell>
          <cell r="L86" t="str">
            <v>Cilacap</v>
          </cell>
          <cell r="M86" t="str">
            <v>Single</v>
          </cell>
          <cell r="N86" t="str">
            <v>ID04</v>
          </cell>
          <cell r="O86" t="str">
            <v>KF Indonesia - Nabisco</v>
          </cell>
          <cell r="P86" t="str">
            <v>3101</v>
          </cell>
          <cell r="Q86" t="str">
            <v>Operation Factory</v>
          </cell>
          <cell r="R86" t="str">
            <v>OPI4</v>
          </cell>
          <cell r="S86" t="str">
            <v>KF/Indo - Operations &amp; Log</v>
          </cell>
          <cell r="T86" t="str">
            <v>0002</v>
          </cell>
          <cell r="U86" t="str">
            <v>Cikarang</v>
          </cell>
          <cell r="V86" t="str">
            <v>Blue Collar</v>
          </cell>
          <cell r="W86" t="str">
            <v>20340921</v>
          </cell>
          <cell r="X86" t="str">
            <v>Helper</v>
          </cell>
          <cell r="Y86" t="str">
            <v>12000013</v>
          </cell>
          <cell r="Z86" t="str">
            <v>Operations</v>
          </cell>
          <cell r="AA86" t="str">
            <v>20340456</v>
          </cell>
          <cell r="AB86" t="str">
            <v>Cikarang - Production</v>
          </cell>
          <cell r="AC86" t="str">
            <v>GSC0061</v>
          </cell>
          <cell r="AD86" t="str">
            <v>GSC INTL MFG INDONESIA</v>
          </cell>
          <cell r="AE86" t="str">
            <v>GSC02</v>
          </cell>
          <cell r="AF86" t="str">
            <v>INTL MANUFACTURING</v>
          </cell>
          <cell r="AG86" t="str">
            <v>GSC</v>
          </cell>
          <cell r="AH86" t="str">
            <v>GLOBAL SUPPLY CHAIN</v>
          </cell>
          <cell r="AI86" t="str">
            <v>ID</v>
          </cell>
          <cell r="AJ86" t="str">
            <v>Indonesia</v>
          </cell>
          <cell r="AK86" t="str">
            <v>1</v>
          </cell>
          <cell r="AL86" t="str">
            <v>Standard</v>
          </cell>
          <cell r="AM86" t="str">
            <v>N2</v>
          </cell>
          <cell r="AN86" t="str">
            <v>Non-Exempt Non-CBA</v>
          </cell>
          <cell r="AO86" t="str">
            <v>12012510</v>
          </cell>
          <cell r="AP86" t="str">
            <v>Production/Process Operator (Jr.)</v>
          </cell>
          <cell r="AQ86" t="str">
            <v>3</v>
          </cell>
          <cell r="AR86" t="str">
            <v>Active</v>
          </cell>
          <cell r="AS86" t="str">
            <v>BC</v>
          </cell>
          <cell r="AT86">
            <v>0</v>
          </cell>
          <cell r="AU86" t="str">
            <v>No</v>
          </cell>
          <cell r="AV86" t="str">
            <v>S</v>
          </cell>
        </row>
        <row r="87">
          <cell r="A87" t="str">
            <v>SUPRAPTO</v>
          </cell>
          <cell r="B87">
            <v>172389</v>
          </cell>
          <cell r="C87">
            <v>970347</v>
          </cell>
          <cell r="D87">
            <v>27225</v>
          </cell>
          <cell r="E87">
            <v>35662</v>
          </cell>
          <cell r="F87" t="str">
            <v>GRD3</v>
          </cell>
          <cell r="G87">
            <v>1376192</v>
          </cell>
          <cell r="H87" t="str">
            <v>IDR</v>
          </cell>
          <cell r="I87">
            <v>17890496</v>
          </cell>
          <cell r="J87" t="str">
            <v>IDR</v>
          </cell>
          <cell r="K87" t="str">
            <v>Male</v>
          </cell>
          <cell r="L87" t="str">
            <v>Purworejo</v>
          </cell>
          <cell r="M87" t="str">
            <v>Single</v>
          </cell>
          <cell r="N87" t="str">
            <v>ID04</v>
          </cell>
          <cell r="O87" t="str">
            <v>KF Indonesia - Nabisco</v>
          </cell>
          <cell r="P87" t="str">
            <v>3101</v>
          </cell>
          <cell r="Q87" t="str">
            <v>Operation Factory</v>
          </cell>
          <cell r="R87" t="str">
            <v>OPI4</v>
          </cell>
          <cell r="S87" t="str">
            <v>KF/Indo - Operations &amp; Log</v>
          </cell>
          <cell r="T87" t="str">
            <v>0002</v>
          </cell>
          <cell r="U87" t="str">
            <v>Cikarang</v>
          </cell>
          <cell r="V87" t="str">
            <v>Blue Collar</v>
          </cell>
          <cell r="W87" t="str">
            <v>20340806</v>
          </cell>
          <cell r="X87" t="str">
            <v>Operator</v>
          </cell>
          <cell r="Y87" t="str">
            <v>12000013</v>
          </cell>
          <cell r="Z87" t="str">
            <v>Operations</v>
          </cell>
          <cell r="AA87" t="str">
            <v>20340456</v>
          </cell>
          <cell r="AB87" t="str">
            <v>Cikarang - Production</v>
          </cell>
          <cell r="AC87" t="str">
            <v>GSC0061</v>
          </cell>
          <cell r="AD87" t="str">
            <v>GSC INTL MFG INDONESIA</v>
          </cell>
          <cell r="AE87" t="str">
            <v>GSC02</v>
          </cell>
          <cell r="AF87" t="str">
            <v>INTL MANUFACTURING</v>
          </cell>
          <cell r="AG87" t="str">
            <v>GSC</v>
          </cell>
          <cell r="AH87" t="str">
            <v>GLOBAL SUPPLY CHAIN</v>
          </cell>
          <cell r="AI87" t="str">
            <v>ID</v>
          </cell>
          <cell r="AJ87" t="str">
            <v>Indonesia</v>
          </cell>
          <cell r="AK87" t="str">
            <v>1</v>
          </cell>
          <cell r="AL87" t="str">
            <v>Standard</v>
          </cell>
          <cell r="AM87" t="str">
            <v>N2</v>
          </cell>
          <cell r="AN87" t="str">
            <v>Non-Exempt Non-CBA</v>
          </cell>
          <cell r="AO87" t="str">
            <v>12012508</v>
          </cell>
          <cell r="AP87" t="str">
            <v>Production/Process Operator</v>
          </cell>
          <cell r="AQ87" t="str">
            <v>3</v>
          </cell>
          <cell r="AR87" t="str">
            <v>Active</v>
          </cell>
          <cell r="AS87" t="str">
            <v>BC</v>
          </cell>
          <cell r="AT87">
            <v>0</v>
          </cell>
          <cell r="AU87" t="str">
            <v>No</v>
          </cell>
          <cell r="AV87" t="str">
            <v>S</v>
          </cell>
        </row>
        <row r="88">
          <cell r="A88" t="str">
            <v>WACHID</v>
          </cell>
          <cell r="B88">
            <v>172388</v>
          </cell>
          <cell r="C88">
            <v>970350</v>
          </cell>
          <cell r="D88">
            <v>28736</v>
          </cell>
          <cell r="E88">
            <v>35674</v>
          </cell>
          <cell r="F88" t="str">
            <v>GRD3</v>
          </cell>
          <cell r="G88">
            <v>1417012</v>
          </cell>
          <cell r="H88" t="str">
            <v>IDR</v>
          </cell>
          <cell r="I88">
            <v>18421156</v>
          </cell>
          <cell r="J88" t="str">
            <v>IDR</v>
          </cell>
          <cell r="K88" t="str">
            <v>Male</v>
          </cell>
          <cell r="L88" t="str">
            <v>Grobogan</v>
          </cell>
          <cell r="M88" t="str">
            <v>Marr</v>
          </cell>
          <cell r="N88" t="str">
            <v>ID04</v>
          </cell>
          <cell r="O88" t="str">
            <v>KF Indonesia - Nabisco</v>
          </cell>
          <cell r="P88" t="str">
            <v>3101</v>
          </cell>
          <cell r="Q88" t="str">
            <v>Operation Factory</v>
          </cell>
          <cell r="R88" t="str">
            <v>OPI4</v>
          </cell>
          <cell r="S88" t="str">
            <v>KF/Indo - Operations &amp; Log</v>
          </cell>
          <cell r="T88" t="str">
            <v>0002</v>
          </cell>
          <cell r="U88" t="str">
            <v>Cikarang</v>
          </cell>
          <cell r="V88" t="str">
            <v>Blue Collar</v>
          </cell>
          <cell r="W88" t="str">
            <v>20340805</v>
          </cell>
          <cell r="X88" t="str">
            <v>Operator</v>
          </cell>
          <cell r="Y88" t="str">
            <v>12000013</v>
          </cell>
          <cell r="Z88" t="str">
            <v>Operations</v>
          </cell>
          <cell r="AA88" t="str">
            <v>20340456</v>
          </cell>
          <cell r="AB88" t="str">
            <v>Cikarang - Production</v>
          </cell>
          <cell r="AC88" t="str">
            <v>GSC0061</v>
          </cell>
          <cell r="AD88" t="str">
            <v>GSC INTL MFG INDONESIA</v>
          </cell>
          <cell r="AE88" t="str">
            <v>GSC02</v>
          </cell>
          <cell r="AF88" t="str">
            <v>INTL MANUFACTURING</v>
          </cell>
          <cell r="AG88" t="str">
            <v>GSC</v>
          </cell>
          <cell r="AH88" t="str">
            <v>GLOBAL SUPPLY CHAIN</v>
          </cell>
          <cell r="AI88" t="str">
            <v>ID</v>
          </cell>
          <cell r="AJ88" t="str">
            <v>Indonesia</v>
          </cell>
          <cell r="AK88" t="str">
            <v>1</v>
          </cell>
          <cell r="AL88" t="str">
            <v>Standard</v>
          </cell>
          <cell r="AM88" t="str">
            <v>N2</v>
          </cell>
          <cell r="AN88" t="str">
            <v>Non-Exempt Non-CBA</v>
          </cell>
          <cell r="AO88" t="str">
            <v>12012508</v>
          </cell>
          <cell r="AP88" t="str">
            <v>Production/Process Operator</v>
          </cell>
          <cell r="AQ88" t="str">
            <v>3</v>
          </cell>
          <cell r="AR88" t="str">
            <v>Active</v>
          </cell>
          <cell r="AS88" t="str">
            <v>BC</v>
          </cell>
          <cell r="AT88">
            <v>0</v>
          </cell>
          <cell r="AU88" t="str">
            <v>No</v>
          </cell>
          <cell r="AV88" t="str">
            <v>M</v>
          </cell>
        </row>
        <row r="89">
          <cell r="A89" t="str">
            <v>SIWIARTI</v>
          </cell>
          <cell r="B89">
            <v>172477</v>
          </cell>
          <cell r="C89">
            <v>970356</v>
          </cell>
          <cell r="D89">
            <v>26533</v>
          </cell>
          <cell r="E89">
            <v>35667</v>
          </cell>
          <cell r="F89" t="str">
            <v>GRD2</v>
          </cell>
          <cell r="G89">
            <v>1290066</v>
          </cell>
          <cell r="H89" t="str">
            <v>IDR</v>
          </cell>
          <cell r="I89">
            <v>16770858</v>
          </cell>
          <cell r="J89" t="str">
            <v>IDR</v>
          </cell>
          <cell r="K89" t="str">
            <v>Female</v>
          </cell>
          <cell r="L89" t="str">
            <v>Sleman</v>
          </cell>
          <cell r="M89" t="str">
            <v>Single</v>
          </cell>
          <cell r="N89" t="str">
            <v>ID04</v>
          </cell>
          <cell r="O89" t="str">
            <v>KF Indonesia - Nabisco</v>
          </cell>
          <cell r="P89" t="str">
            <v>3101</v>
          </cell>
          <cell r="Q89" t="str">
            <v>Operation Factory</v>
          </cell>
          <cell r="R89" t="str">
            <v>OPI4</v>
          </cell>
          <cell r="S89" t="str">
            <v>KF/Indo - Operations &amp; Log</v>
          </cell>
          <cell r="T89" t="str">
            <v>0002</v>
          </cell>
          <cell r="U89" t="str">
            <v>Cikarang</v>
          </cell>
          <cell r="V89" t="str">
            <v>Blue Collar</v>
          </cell>
          <cell r="W89" t="str">
            <v>20340919</v>
          </cell>
          <cell r="X89" t="str">
            <v>Helper</v>
          </cell>
          <cell r="Y89" t="str">
            <v>12000013</v>
          </cell>
          <cell r="Z89" t="str">
            <v>Operations</v>
          </cell>
          <cell r="AA89" t="str">
            <v>20340456</v>
          </cell>
          <cell r="AB89" t="str">
            <v>Cikarang - Production</v>
          </cell>
          <cell r="AC89" t="str">
            <v>GSC0061</v>
          </cell>
          <cell r="AD89" t="str">
            <v>GSC INTL MFG INDONESIA</v>
          </cell>
          <cell r="AE89" t="str">
            <v>GSC02</v>
          </cell>
          <cell r="AF89" t="str">
            <v>INTL MANUFACTURING</v>
          </cell>
          <cell r="AG89" t="str">
            <v>GSC</v>
          </cell>
          <cell r="AH89" t="str">
            <v>GLOBAL SUPPLY CHAIN</v>
          </cell>
          <cell r="AI89" t="str">
            <v>ID</v>
          </cell>
          <cell r="AJ89" t="str">
            <v>Indonesia</v>
          </cell>
          <cell r="AK89" t="str">
            <v>1</v>
          </cell>
          <cell r="AL89" t="str">
            <v>Standard</v>
          </cell>
          <cell r="AM89" t="str">
            <v>N2</v>
          </cell>
          <cell r="AN89" t="str">
            <v>Non-Exempt Non-CBA</v>
          </cell>
          <cell r="AO89" t="str">
            <v>12012510</v>
          </cell>
          <cell r="AP89" t="str">
            <v>Production/Process Operator (Jr.)</v>
          </cell>
          <cell r="AQ89" t="str">
            <v>3</v>
          </cell>
          <cell r="AR89" t="str">
            <v>Active</v>
          </cell>
          <cell r="AS89" t="str">
            <v>BC</v>
          </cell>
          <cell r="AT89">
            <v>0</v>
          </cell>
          <cell r="AU89" t="str">
            <v>No</v>
          </cell>
          <cell r="AV89" t="str">
            <v>S</v>
          </cell>
        </row>
        <row r="90">
          <cell r="A90" t="str">
            <v>SITI PATONAH</v>
          </cell>
          <cell r="B90">
            <v>172476</v>
          </cell>
          <cell r="C90">
            <v>970357</v>
          </cell>
          <cell r="D90">
            <v>28535</v>
          </cell>
          <cell r="E90">
            <v>35667</v>
          </cell>
          <cell r="F90" t="str">
            <v>GRD2</v>
          </cell>
          <cell r="G90">
            <v>1210858</v>
          </cell>
          <cell r="H90" t="str">
            <v>IDR</v>
          </cell>
          <cell r="I90">
            <v>15741154</v>
          </cell>
          <cell r="J90" t="str">
            <v>IDR</v>
          </cell>
          <cell r="K90" t="str">
            <v>Female</v>
          </cell>
          <cell r="L90" t="str">
            <v>Banjar Negara</v>
          </cell>
          <cell r="M90" t="str">
            <v>Single</v>
          </cell>
          <cell r="N90" t="str">
            <v>ID04</v>
          </cell>
          <cell r="O90" t="str">
            <v>KF Indonesia - Nabisco</v>
          </cell>
          <cell r="P90" t="str">
            <v>3101</v>
          </cell>
          <cell r="Q90" t="str">
            <v>Operation Factory</v>
          </cell>
          <cell r="R90" t="str">
            <v>OPI4</v>
          </cell>
          <cell r="S90" t="str">
            <v>KF/Indo - Operations &amp; Log</v>
          </cell>
          <cell r="T90" t="str">
            <v>0002</v>
          </cell>
          <cell r="U90" t="str">
            <v>Cikarang</v>
          </cell>
          <cell r="V90" t="str">
            <v>Blue Collar</v>
          </cell>
          <cell r="W90" t="str">
            <v>20340918</v>
          </cell>
          <cell r="X90" t="str">
            <v>Helper</v>
          </cell>
          <cell r="Y90" t="str">
            <v>12000013</v>
          </cell>
          <cell r="Z90" t="str">
            <v>Operations</v>
          </cell>
          <cell r="AA90" t="str">
            <v>20340456</v>
          </cell>
          <cell r="AB90" t="str">
            <v>Cikarang - Production</v>
          </cell>
          <cell r="AC90" t="str">
            <v>GSC0061</v>
          </cell>
          <cell r="AD90" t="str">
            <v>GSC INTL MFG INDONESIA</v>
          </cell>
          <cell r="AE90" t="str">
            <v>GSC02</v>
          </cell>
          <cell r="AF90" t="str">
            <v>INTL MANUFACTURING</v>
          </cell>
          <cell r="AG90" t="str">
            <v>GSC</v>
          </cell>
          <cell r="AH90" t="str">
            <v>GLOBAL SUPPLY CHAIN</v>
          </cell>
          <cell r="AI90" t="str">
            <v>ID</v>
          </cell>
          <cell r="AJ90" t="str">
            <v>Indonesia</v>
          </cell>
          <cell r="AK90" t="str">
            <v>1</v>
          </cell>
          <cell r="AL90" t="str">
            <v>Standard</v>
          </cell>
          <cell r="AM90" t="str">
            <v>N2</v>
          </cell>
          <cell r="AN90" t="str">
            <v>Non-Exempt Non-CBA</v>
          </cell>
          <cell r="AO90" t="str">
            <v>12012510</v>
          </cell>
          <cell r="AP90" t="str">
            <v>Production/Process Operator (Jr.)</v>
          </cell>
          <cell r="AQ90" t="str">
            <v>3</v>
          </cell>
          <cell r="AR90" t="str">
            <v>Active</v>
          </cell>
          <cell r="AS90" t="str">
            <v>BC</v>
          </cell>
          <cell r="AT90">
            <v>0</v>
          </cell>
          <cell r="AU90" t="str">
            <v>No</v>
          </cell>
          <cell r="AV90" t="str">
            <v>S</v>
          </cell>
        </row>
        <row r="91">
          <cell r="A91" t="str">
            <v>CHILIK</v>
          </cell>
          <cell r="B91">
            <v>172475</v>
          </cell>
          <cell r="C91">
            <v>970358</v>
          </cell>
          <cell r="D91">
            <v>28596</v>
          </cell>
          <cell r="E91">
            <v>35667</v>
          </cell>
          <cell r="F91" t="str">
            <v>GRD2</v>
          </cell>
          <cell r="G91">
            <v>1210858</v>
          </cell>
          <cell r="H91" t="str">
            <v>IDR</v>
          </cell>
          <cell r="I91">
            <v>15741154</v>
          </cell>
          <cell r="J91" t="str">
            <v>IDR</v>
          </cell>
          <cell r="K91" t="str">
            <v>Female</v>
          </cell>
          <cell r="L91" t="str">
            <v>Magelang</v>
          </cell>
          <cell r="M91" t="str">
            <v>Single</v>
          </cell>
          <cell r="N91" t="str">
            <v>ID04</v>
          </cell>
          <cell r="O91" t="str">
            <v>KF Indonesia - Nabisco</v>
          </cell>
          <cell r="P91" t="str">
            <v>3101</v>
          </cell>
          <cell r="Q91" t="str">
            <v>Operation Factory</v>
          </cell>
          <cell r="R91" t="str">
            <v>OPI4</v>
          </cell>
          <cell r="S91" t="str">
            <v>KF/Indo - Operations &amp; Log</v>
          </cell>
          <cell r="T91" t="str">
            <v>0002</v>
          </cell>
          <cell r="U91" t="str">
            <v>Cikarang</v>
          </cell>
          <cell r="V91" t="str">
            <v>Blue Collar</v>
          </cell>
          <cell r="W91" t="str">
            <v>20340917</v>
          </cell>
          <cell r="X91" t="str">
            <v>Helper</v>
          </cell>
          <cell r="Y91" t="str">
            <v>12000013</v>
          </cell>
          <cell r="Z91" t="str">
            <v>Operations</v>
          </cell>
          <cell r="AA91" t="str">
            <v>20340456</v>
          </cell>
          <cell r="AB91" t="str">
            <v>Cikarang - Production</v>
          </cell>
          <cell r="AC91" t="str">
            <v>GSC0061</v>
          </cell>
          <cell r="AD91" t="str">
            <v>GSC INTL MFG INDONESIA</v>
          </cell>
          <cell r="AE91" t="str">
            <v>GSC02</v>
          </cell>
          <cell r="AF91" t="str">
            <v>INTL MANUFACTURING</v>
          </cell>
          <cell r="AG91" t="str">
            <v>GSC</v>
          </cell>
          <cell r="AH91" t="str">
            <v>GLOBAL SUPPLY CHAIN</v>
          </cell>
          <cell r="AI91" t="str">
            <v>ID</v>
          </cell>
          <cell r="AJ91" t="str">
            <v>Indonesia</v>
          </cell>
          <cell r="AK91" t="str">
            <v>1</v>
          </cell>
          <cell r="AL91" t="str">
            <v>Standard</v>
          </cell>
          <cell r="AM91" t="str">
            <v>N2</v>
          </cell>
          <cell r="AN91" t="str">
            <v>Non-Exempt Non-CBA</v>
          </cell>
          <cell r="AO91" t="str">
            <v>12012510</v>
          </cell>
          <cell r="AP91" t="str">
            <v>Production/Process Operator (Jr.)</v>
          </cell>
          <cell r="AQ91" t="str">
            <v>3</v>
          </cell>
          <cell r="AR91" t="str">
            <v>Active</v>
          </cell>
          <cell r="AS91" t="str">
            <v>BC</v>
          </cell>
          <cell r="AT91">
            <v>0</v>
          </cell>
          <cell r="AU91" t="str">
            <v>No</v>
          </cell>
          <cell r="AV91" t="str">
            <v>S</v>
          </cell>
        </row>
        <row r="92">
          <cell r="A92" t="str">
            <v>SUKARDI</v>
          </cell>
          <cell r="B92">
            <v>172387</v>
          </cell>
          <cell r="C92">
            <v>970359</v>
          </cell>
          <cell r="D92">
            <v>27618</v>
          </cell>
          <cell r="E92">
            <v>35663</v>
          </cell>
          <cell r="F92" t="str">
            <v>GRD3</v>
          </cell>
          <cell r="G92">
            <v>1400336</v>
          </cell>
          <cell r="H92" t="str">
            <v>IDR</v>
          </cell>
          <cell r="I92">
            <v>18204368</v>
          </cell>
          <cell r="J92" t="str">
            <v>IDR</v>
          </cell>
          <cell r="K92" t="str">
            <v>Male</v>
          </cell>
          <cell r="L92" t="str">
            <v>Yogyakarta</v>
          </cell>
          <cell r="M92" t="str">
            <v>Marr</v>
          </cell>
          <cell r="N92" t="str">
            <v>ID04</v>
          </cell>
          <cell r="O92" t="str">
            <v>KF Indonesia - Nabisco</v>
          </cell>
          <cell r="P92" t="str">
            <v>3101</v>
          </cell>
          <cell r="Q92" t="str">
            <v>Operation Factory</v>
          </cell>
          <cell r="R92" t="str">
            <v>OPI4</v>
          </cell>
          <cell r="S92" t="str">
            <v>KF/Indo - Operations &amp; Log</v>
          </cell>
          <cell r="T92" t="str">
            <v>0002</v>
          </cell>
          <cell r="U92" t="str">
            <v>Cikarang</v>
          </cell>
          <cell r="V92" t="str">
            <v>Blue Collar</v>
          </cell>
          <cell r="W92" t="str">
            <v>20340804</v>
          </cell>
          <cell r="X92" t="str">
            <v>Operator</v>
          </cell>
          <cell r="Y92" t="str">
            <v>12000013</v>
          </cell>
          <cell r="Z92" t="str">
            <v>Operations</v>
          </cell>
          <cell r="AA92" t="str">
            <v>20340456</v>
          </cell>
          <cell r="AB92" t="str">
            <v>Cikarang - Production</v>
          </cell>
          <cell r="AC92" t="str">
            <v>GSC0061</v>
          </cell>
          <cell r="AD92" t="str">
            <v>GSC INTL MFG INDONESIA</v>
          </cell>
          <cell r="AE92" t="str">
            <v>GSC02</v>
          </cell>
          <cell r="AF92" t="str">
            <v>INTL MANUFACTURING</v>
          </cell>
          <cell r="AG92" t="str">
            <v>GSC</v>
          </cell>
          <cell r="AH92" t="str">
            <v>GLOBAL SUPPLY CHAIN</v>
          </cell>
          <cell r="AI92" t="str">
            <v>ID</v>
          </cell>
          <cell r="AJ92" t="str">
            <v>Indonesia</v>
          </cell>
          <cell r="AK92" t="str">
            <v>1</v>
          </cell>
          <cell r="AL92" t="str">
            <v>Standard</v>
          </cell>
          <cell r="AM92" t="str">
            <v>N2</v>
          </cell>
          <cell r="AN92" t="str">
            <v>Non-Exempt Non-CBA</v>
          </cell>
          <cell r="AO92" t="str">
            <v>12012508</v>
          </cell>
          <cell r="AP92" t="str">
            <v>Production/Process Operator</v>
          </cell>
          <cell r="AQ92" t="str">
            <v>3</v>
          </cell>
          <cell r="AR92" t="str">
            <v>Active</v>
          </cell>
          <cell r="AS92" t="str">
            <v>BC</v>
          </cell>
          <cell r="AT92">
            <v>0</v>
          </cell>
          <cell r="AU92" t="str">
            <v>No</v>
          </cell>
          <cell r="AV92" t="str">
            <v>M</v>
          </cell>
        </row>
        <row r="93">
          <cell r="A93" t="str">
            <v>ESY SUPIANA</v>
          </cell>
          <cell r="B93">
            <v>172474</v>
          </cell>
          <cell r="C93">
            <v>970360</v>
          </cell>
          <cell r="D93">
            <v>28890</v>
          </cell>
          <cell r="E93">
            <v>35675</v>
          </cell>
          <cell r="F93" t="str">
            <v>GRD2</v>
          </cell>
          <cell r="G93">
            <v>1231573</v>
          </cell>
          <cell r="H93" t="str">
            <v>IDR</v>
          </cell>
          <cell r="I93">
            <v>16010449</v>
          </cell>
          <cell r="J93" t="str">
            <v>IDR</v>
          </cell>
          <cell r="K93" t="str">
            <v>Female</v>
          </cell>
          <cell r="L93" t="str">
            <v>Bekasi</v>
          </cell>
          <cell r="M93" t="str">
            <v>Single</v>
          </cell>
          <cell r="N93" t="str">
            <v>ID04</v>
          </cell>
          <cell r="O93" t="str">
            <v>KF Indonesia - Nabisco</v>
          </cell>
          <cell r="P93" t="str">
            <v>3101</v>
          </cell>
          <cell r="Q93" t="str">
            <v>Operation Factory</v>
          </cell>
          <cell r="R93" t="str">
            <v>OPI4</v>
          </cell>
          <cell r="S93" t="str">
            <v>KF/Indo - Operations &amp; Log</v>
          </cell>
          <cell r="T93" t="str">
            <v>0002</v>
          </cell>
          <cell r="U93" t="str">
            <v>Cikarang</v>
          </cell>
          <cell r="V93" t="str">
            <v>Blue Collar</v>
          </cell>
          <cell r="W93" t="str">
            <v>20340916</v>
          </cell>
          <cell r="X93" t="str">
            <v>Helper</v>
          </cell>
          <cell r="Y93" t="str">
            <v>12000013</v>
          </cell>
          <cell r="Z93" t="str">
            <v>Operations</v>
          </cell>
          <cell r="AA93" t="str">
            <v>20340456</v>
          </cell>
          <cell r="AB93" t="str">
            <v>Cikarang - Production</v>
          </cell>
          <cell r="AC93" t="str">
            <v>GSC0061</v>
          </cell>
          <cell r="AD93" t="str">
            <v>GSC INTL MFG INDONESIA</v>
          </cell>
          <cell r="AE93" t="str">
            <v>GSC02</v>
          </cell>
          <cell r="AF93" t="str">
            <v>INTL MANUFACTURING</v>
          </cell>
          <cell r="AG93" t="str">
            <v>GSC</v>
          </cell>
          <cell r="AH93" t="str">
            <v>GLOBAL SUPPLY CHAIN</v>
          </cell>
          <cell r="AI93" t="str">
            <v>ID</v>
          </cell>
          <cell r="AJ93" t="str">
            <v>Indonesia</v>
          </cell>
          <cell r="AK93" t="str">
            <v>1</v>
          </cell>
          <cell r="AL93" t="str">
            <v>Standard</v>
          </cell>
          <cell r="AM93" t="str">
            <v>N2</v>
          </cell>
          <cell r="AN93" t="str">
            <v>Non-Exempt Non-CBA</v>
          </cell>
          <cell r="AO93" t="str">
            <v>12012510</v>
          </cell>
          <cell r="AP93" t="str">
            <v>Production/Process Operator (Jr.)</v>
          </cell>
          <cell r="AQ93" t="str">
            <v>3</v>
          </cell>
          <cell r="AR93" t="str">
            <v>Active</v>
          </cell>
          <cell r="AS93" t="str">
            <v>BC</v>
          </cell>
          <cell r="AT93">
            <v>0</v>
          </cell>
          <cell r="AU93" t="str">
            <v>No</v>
          </cell>
          <cell r="AV93" t="str">
            <v>S</v>
          </cell>
        </row>
        <row r="94">
          <cell r="A94" t="str">
            <v>HARNOWO</v>
          </cell>
          <cell r="B94">
            <v>172333</v>
          </cell>
          <cell r="C94">
            <v>970363</v>
          </cell>
          <cell r="D94">
            <v>28319</v>
          </cell>
          <cell r="E94">
            <v>35667</v>
          </cell>
          <cell r="F94" t="str">
            <v>GRD3</v>
          </cell>
          <cell r="G94">
            <v>1442091</v>
          </cell>
          <cell r="H94" t="str">
            <v>IDR</v>
          </cell>
          <cell r="I94">
            <v>18747183</v>
          </cell>
          <cell r="J94" t="str">
            <v>IDR</v>
          </cell>
          <cell r="K94" t="str">
            <v>Male</v>
          </cell>
          <cell r="L94" t="str">
            <v>Nganjuk</v>
          </cell>
          <cell r="M94" t="str">
            <v>Single</v>
          </cell>
          <cell r="N94" t="str">
            <v>ID04</v>
          </cell>
          <cell r="O94" t="str">
            <v>KF Indonesia - Nabisco</v>
          </cell>
          <cell r="P94" t="str">
            <v>3101</v>
          </cell>
          <cell r="Q94" t="str">
            <v>Operation Factory</v>
          </cell>
          <cell r="R94" t="str">
            <v>OPI4</v>
          </cell>
          <cell r="S94" t="str">
            <v>KF/Indo - Operations &amp; Log</v>
          </cell>
          <cell r="T94" t="str">
            <v>0002</v>
          </cell>
          <cell r="U94" t="str">
            <v>Cikarang</v>
          </cell>
          <cell r="V94" t="str">
            <v>Blue Collar</v>
          </cell>
          <cell r="W94" t="str">
            <v>20340750</v>
          </cell>
          <cell r="X94" t="str">
            <v>Operator</v>
          </cell>
          <cell r="Y94" t="str">
            <v>12000013</v>
          </cell>
          <cell r="Z94" t="str">
            <v>Operations</v>
          </cell>
          <cell r="AA94" t="str">
            <v>20340456</v>
          </cell>
          <cell r="AB94" t="str">
            <v>Cikarang - Production</v>
          </cell>
          <cell r="AC94" t="str">
            <v>GSC0061</v>
          </cell>
          <cell r="AD94" t="str">
            <v>GSC INTL MFG INDONESIA</v>
          </cell>
          <cell r="AE94" t="str">
            <v>GSC02</v>
          </cell>
          <cell r="AF94" t="str">
            <v>INTL MANUFACTURING</v>
          </cell>
          <cell r="AG94" t="str">
            <v>GSC</v>
          </cell>
          <cell r="AH94" t="str">
            <v>GLOBAL SUPPLY CHAIN</v>
          </cell>
          <cell r="AI94" t="str">
            <v>ID</v>
          </cell>
          <cell r="AJ94" t="str">
            <v>Indonesia</v>
          </cell>
          <cell r="AK94" t="str">
            <v>1</v>
          </cell>
          <cell r="AL94" t="str">
            <v>Standard</v>
          </cell>
          <cell r="AM94" t="str">
            <v>N2</v>
          </cell>
          <cell r="AN94" t="str">
            <v>Non-Exempt Non-CBA</v>
          </cell>
          <cell r="AO94" t="str">
            <v>12012508</v>
          </cell>
          <cell r="AP94" t="str">
            <v>Production/Process Operator</v>
          </cell>
          <cell r="AQ94" t="str">
            <v>3</v>
          </cell>
          <cell r="AR94" t="str">
            <v>Active</v>
          </cell>
          <cell r="AS94" t="str">
            <v>BC</v>
          </cell>
          <cell r="AT94">
            <v>0</v>
          </cell>
          <cell r="AU94" t="str">
            <v>No</v>
          </cell>
          <cell r="AV94" t="str">
            <v>S</v>
          </cell>
        </row>
        <row r="95">
          <cell r="A95" t="str">
            <v>AGUS SUMARSO</v>
          </cell>
          <cell r="B95">
            <v>172286</v>
          </cell>
          <cell r="C95">
            <v>970367</v>
          </cell>
          <cell r="D95">
            <v>28296</v>
          </cell>
          <cell r="E95">
            <v>35663</v>
          </cell>
          <cell r="F95" t="str">
            <v>GRD3</v>
          </cell>
          <cell r="G95">
            <v>1308167</v>
          </cell>
          <cell r="H95" t="str">
            <v>IDR</v>
          </cell>
          <cell r="I95">
            <v>17006171</v>
          </cell>
          <cell r="J95" t="str">
            <v>IDR</v>
          </cell>
          <cell r="K95" t="str">
            <v>Male</v>
          </cell>
          <cell r="L95" t="str">
            <v>Cilacap</v>
          </cell>
          <cell r="M95" t="str">
            <v>Single</v>
          </cell>
          <cell r="N95" t="str">
            <v>ID04</v>
          </cell>
          <cell r="O95" t="str">
            <v>KF Indonesia - Nabisco</v>
          </cell>
          <cell r="P95" t="str">
            <v>3101</v>
          </cell>
          <cell r="Q95" t="str">
            <v>Operation Factory</v>
          </cell>
          <cell r="R95" t="str">
            <v>OPI4</v>
          </cell>
          <cell r="S95" t="str">
            <v>KF/Indo - Operations &amp; Log</v>
          </cell>
          <cell r="T95" t="str">
            <v>0002</v>
          </cell>
          <cell r="U95" t="str">
            <v>Cikarang</v>
          </cell>
          <cell r="V95" t="str">
            <v>Blue Collar</v>
          </cell>
          <cell r="W95" t="str">
            <v>20340703</v>
          </cell>
          <cell r="X95" t="str">
            <v>Operator</v>
          </cell>
          <cell r="Y95" t="str">
            <v>12000013</v>
          </cell>
          <cell r="Z95" t="str">
            <v>Operations</v>
          </cell>
          <cell r="AA95" t="str">
            <v>20340456</v>
          </cell>
          <cell r="AB95" t="str">
            <v>Cikarang - Production</v>
          </cell>
          <cell r="AC95" t="str">
            <v>GSC0061</v>
          </cell>
          <cell r="AD95" t="str">
            <v>GSC INTL MFG INDONESIA</v>
          </cell>
          <cell r="AE95" t="str">
            <v>GSC02</v>
          </cell>
          <cell r="AF95" t="str">
            <v>INTL MANUFACTURING</v>
          </cell>
          <cell r="AG95" t="str">
            <v>GSC</v>
          </cell>
          <cell r="AH95" t="str">
            <v>GLOBAL SUPPLY CHAIN</v>
          </cell>
          <cell r="AI95" t="str">
            <v>ID</v>
          </cell>
          <cell r="AJ95" t="str">
            <v>Indonesia</v>
          </cell>
          <cell r="AK95" t="str">
            <v>1</v>
          </cell>
          <cell r="AL95" t="str">
            <v>Standard</v>
          </cell>
          <cell r="AM95" t="str">
            <v>N2</v>
          </cell>
          <cell r="AN95" t="str">
            <v>Non-Exempt Non-CBA</v>
          </cell>
          <cell r="AO95" t="str">
            <v>12012508</v>
          </cell>
          <cell r="AP95" t="str">
            <v>Production/Process Operator</v>
          </cell>
          <cell r="AQ95" t="str">
            <v>3</v>
          </cell>
          <cell r="AR95" t="str">
            <v>Active</v>
          </cell>
          <cell r="AS95" t="str">
            <v>BC</v>
          </cell>
          <cell r="AT95">
            <v>0</v>
          </cell>
          <cell r="AU95" t="str">
            <v>No</v>
          </cell>
          <cell r="AV95" t="str">
            <v>S</v>
          </cell>
        </row>
        <row r="96">
          <cell r="A96" t="str">
            <v>IMAN KUATMAN</v>
          </cell>
          <cell r="B96">
            <v>172303</v>
          </cell>
          <cell r="C96">
            <v>970369</v>
          </cell>
          <cell r="D96">
            <v>27903</v>
          </cell>
          <cell r="E96">
            <v>35662</v>
          </cell>
          <cell r="F96" t="str">
            <v>GRD3</v>
          </cell>
          <cell r="G96">
            <v>1995000</v>
          </cell>
          <cell r="H96" t="str">
            <v>IDR</v>
          </cell>
          <cell r="I96">
            <v>25935000</v>
          </cell>
          <cell r="J96" t="str">
            <v>IDR</v>
          </cell>
          <cell r="K96" t="str">
            <v>Male</v>
          </cell>
          <cell r="L96" t="str">
            <v>Kebumen</v>
          </cell>
          <cell r="M96" t="str">
            <v>Marr</v>
          </cell>
          <cell r="N96" t="str">
            <v>ID04</v>
          </cell>
          <cell r="O96" t="str">
            <v>KF Indonesia - Nabisco</v>
          </cell>
          <cell r="P96" t="str">
            <v>3101</v>
          </cell>
          <cell r="Q96" t="str">
            <v>Operation Factory</v>
          </cell>
          <cell r="R96" t="str">
            <v>OPI4</v>
          </cell>
          <cell r="S96" t="str">
            <v>KF/Indo - Operations &amp; Log</v>
          </cell>
          <cell r="T96" t="str">
            <v>0002</v>
          </cell>
          <cell r="U96" t="str">
            <v>Cikarang</v>
          </cell>
          <cell r="V96" t="str">
            <v>Blue Collar</v>
          </cell>
          <cell r="W96" t="str">
            <v>20340720</v>
          </cell>
          <cell r="X96" t="str">
            <v>Operator</v>
          </cell>
          <cell r="Y96" t="str">
            <v>12000013</v>
          </cell>
          <cell r="Z96" t="str">
            <v>Operations</v>
          </cell>
          <cell r="AA96" t="str">
            <v>20340456</v>
          </cell>
          <cell r="AB96" t="str">
            <v>Cikarang - Production</v>
          </cell>
          <cell r="AC96" t="str">
            <v>GSC0061</v>
          </cell>
          <cell r="AD96" t="str">
            <v>GSC INTL MFG INDONESIA</v>
          </cell>
          <cell r="AE96" t="str">
            <v>GSC02</v>
          </cell>
          <cell r="AF96" t="str">
            <v>INTL MANUFACTURING</v>
          </cell>
          <cell r="AG96" t="str">
            <v>GSC</v>
          </cell>
          <cell r="AH96" t="str">
            <v>GLOBAL SUPPLY CHAIN</v>
          </cell>
          <cell r="AI96" t="str">
            <v>ID</v>
          </cell>
          <cell r="AJ96" t="str">
            <v>Indonesia</v>
          </cell>
          <cell r="AK96" t="str">
            <v>1</v>
          </cell>
          <cell r="AL96" t="str">
            <v>Standard</v>
          </cell>
          <cell r="AM96" t="str">
            <v>N2</v>
          </cell>
          <cell r="AN96" t="str">
            <v>Non-Exempt Non-CBA</v>
          </cell>
          <cell r="AO96" t="str">
            <v>12012508</v>
          </cell>
          <cell r="AP96" t="str">
            <v>Production/Process Operator</v>
          </cell>
          <cell r="AQ96" t="str">
            <v>3</v>
          </cell>
          <cell r="AR96" t="str">
            <v>Active</v>
          </cell>
          <cell r="AS96" t="str">
            <v>BC</v>
          </cell>
          <cell r="AT96">
            <v>0</v>
          </cell>
          <cell r="AU96" t="str">
            <v>No</v>
          </cell>
          <cell r="AV96" t="str">
            <v>M</v>
          </cell>
        </row>
        <row r="97">
          <cell r="A97" t="str">
            <v>HARGO SANTOSO</v>
          </cell>
          <cell r="B97">
            <v>172272</v>
          </cell>
          <cell r="C97">
            <v>970371</v>
          </cell>
          <cell r="D97">
            <v>27062</v>
          </cell>
          <cell r="E97">
            <v>35660</v>
          </cell>
          <cell r="F97" t="str">
            <v>GRD3</v>
          </cell>
          <cell r="G97">
            <v>1466965</v>
          </cell>
          <cell r="H97" t="str">
            <v>IDR</v>
          </cell>
          <cell r="I97">
            <v>19070545</v>
          </cell>
          <cell r="J97" t="str">
            <v>IDR</v>
          </cell>
          <cell r="K97" t="str">
            <v>Male</v>
          </cell>
          <cell r="L97" t="str">
            <v>Tanjung Karang</v>
          </cell>
          <cell r="M97" t="str">
            <v>Marr</v>
          </cell>
          <cell r="N97" t="str">
            <v>ID04</v>
          </cell>
          <cell r="O97" t="str">
            <v>KF Indonesia - Nabisco</v>
          </cell>
          <cell r="P97" t="str">
            <v>3101</v>
          </cell>
          <cell r="Q97" t="str">
            <v>Operation Factory</v>
          </cell>
          <cell r="R97" t="str">
            <v>OPI4</v>
          </cell>
          <cell r="S97" t="str">
            <v>KF/Indo - Operations &amp; Log</v>
          </cell>
          <cell r="T97" t="str">
            <v>0002</v>
          </cell>
          <cell r="U97" t="str">
            <v>Cikarang</v>
          </cell>
          <cell r="V97" t="str">
            <v>Blue Collar</v>
          </cell>
          <cell r="W97" t="str">
            <v>20340698</v>
          </cell>
          <cell r="X97" t="str">
            <v>Stockeeper</v>
          </cell>
          <cell r="Y97" t="str">
            <v>12000013</v>
          </cell>
          <cell r="Z97" t="str">
            <v>Operations</v>
          </cell>
          <cell r="AA97" t="str">
            <v>20340452</v>
          </cell>
          <cell r="AB97" t="str">
            <v>Cikarang-Warehouse</v>
          </cell>
          <cell r="AC97" t="str">
            <v>GSC0061</v>
          </cell>
          <cell r="AD97" t="str">
            <v>GSC INTL MFG INDONESIA</v>
          </cell>
          <cell r="AE97" t="str">
            <v>GSC02</v>
          </cell>
          <cell r="AF97" t="str">
            <v>INTL MANUFACTURING</v>
          </cell>
          <cell r="AG97" t="str">
            <v>GSC</v>
          </cell>
          <cell r="AH97" t="str">
            <v>GLOBAL SUPPLY CHAIN</v>
          </cell>
          <cell r="AI97" t="str">
            <v>ID</v>
          </cell>
          <cell r="AJ97" t="str">
            <v>Indonesia</v>
          </cell>
          <cell r="AK97" t="str">
            <v>1</v>
          </cell>
          <cell r="AL97" t="str">
            <v>Standard</v>
          </cell>
          <cell r="AM97" t="str">
            <v>N2</v>
          </cell>
          <cell r="AN97" t="str">
            <v>Non-Exempt Non-CBA</v>
          </cell>
          <cell r="AO97" t="str">
            <v>12012401</v>
          </cell>
          <cell r="AP97" t="str">
            <v>Materials Handler (Sr.)</v>
          </cell>
          <cell r="AQ97" t="str">
            <v>3</v>
          </cell>
          <cell r="AR97" t="str">
            <v>Active</v>
          </cell>
          <cell r="AS97" t="str">
            <v>BC</v>
          </cell>
          <cell r="AT97">
            <v>0</v>
          </cell>
          <cell r="AU97" t="str">
            <v>No</v>
          </cell>
          <cell r="AV97" t="str">
            <v>M</v>
          </cell>
        </row>
        <row r="98">
          <cell r="A98" t="str">
            <v>DIDI ROSADI</v>
          </cell>
          <cell r="B98">
            <v>172334</v>
          </cell>
          <cell r="C98">
            <v>970372</v>
          </cell>
          <cell r="D98">
            <v>26311</v>
          </cell>
          <cell r="E98">
            <v>35660</v>
          </cell>
          <cell r="F98" t="str">
            <v>GRD3</v>
          </cell>
          <cell r="G98">
            <v>1417012</v>
          </cell>
          <cell r="H98" t="str">
            <v>IDR</v>
          </cell>
          <cell r="I98">
            <v>18421156</v>
          </cell>
          <cell r="J98" t="str">
            <v>IDR</v>
          </cell>
          <cell r="K98" t="str">
            <v>Male</v>
          </cell>
          <cell r="L98" t="str">
            <v>Bekasi</v>
          </cell>
          <cell r="M98" t="str">
            <v>Marr</v>
          </cell>
          <cell r="N98" t="str">
            <v>ID04</v>
          </cell>
          <cell r="O98" t="str">
            <v>KF Indonesia - Nabisco</v>
          </cell>
          <cell r="P98" t="str">
            <v>3101</v>
          </cell>
          <cell r="Q98" t="str">
            <v>Operation Factory</v>
          </cell>
          <cell r="R98" t="str">
            <v>OPI4</v>
          </cell>
          <cell r="S98" t="str">
            <v>KF/Indo - Operations &amp; Log</v>
          </cell>
          <cell r="T98" t="str">
            <v>0002</v>
          </cell>
          <cell r="U98" t="str">
            <v>Cikarang</v>
          </cell>
          <cell r="V98" t="str">
            <v>Blue Collar</v>
          </cell>
          <cell r="W98" t="str">
            <v>20340751</v>
          </cell>
          <cell r="X98" t="str">
            <v>Operator</v>
          </cell>
          <cell r="Y98" t="str">
            <v>12000013</v>
          </cell>
          <cell r="Z98" t="str">
            <v>Operations</v>
          </cell>
          <cell r="AA98" t="str">
            <v>20340456</v>
          </cell>
          <cell r="AB98" t="str">
            <v>Cikarang - Production</v>
          </cell>
          <cell r="AC98" t="str">
            <v>GSC0061</v>
          </cell>
          <cell r="AD98" t="str">
            <v>GSC INTL MFG INDONESIA</v>
          </cell>
          <cell r="AE98" t="str">
            <v>GSC02</v>
          </cell>
          <cell r="AF98" t="str">
            <v>INTL MANUFACTURING</v>
          </cell>
          <cell r="AG98" t="str">
            <v>GSC</v>
          </cell>
          <cell r="AH98" t="str">
            <v>GLOBAL SUPPLY CHAIN</v>
          </cell>
          <cell r="AI98" t="str">
            <v>ID</v>
          </cell>
          <cell r="AJ98" t="str">
            <v>Indonesia</v>
          </cell>
          <cell r="AK98" t="str">
            <v>1</v>
          </cell>
          <cell r="AL98" t="str">
            <v>Standard</v>
          </cell>
          <cell r="AM98" t="str">
            <v>N2</v>
          </cell>
          <cell r="AN98" t="str">
            <v>Non-Exempt Non-CBA</v>
          </cell>
          <cell r="AO98" t="str">
            <v>12012508</v>
          </cell>
          <cell r="AP98" t="str">
            <v>Production/Process Operator</v>
          </cell>
          <cell r="AQ98" t="str">
            <v>3</v>
          </cell>
          <cell r="AR98" t="str">
            <v>Active</v>
          </cell>
          <cell r="AS98" t="str">
            <v>BC</v>
          </cell>
          <cell r="AT98">
            <v>0</v>
          </cell>
          <cell r="AU98" t="str">
            <v>No</v>
          </cell>
          <cell r="AV98" t="str">
            <v>M</v>
          </cell>
        </row>
        <row r="99">
          <cell r="A99" t="str">
            <v>DARNO</v>
          </cell>
          <cell r="B99">
            <v>172381</v>
          </cell>
          <cell r="C99">
            <v>970374</v>
          </cell>
          <cell r="D99">
            <v>26583</v>
          </cell>
          <cell r="E99">
            <v>35667</v>
          </cell>
          <cell r="F99" t="str">
            <v>GRD3</v>
          </cell>
          <cell r="G99">
            <v>1400336</v>
          </cell>
          <cell r="H99" t="str">
            <v>IDR</v>
          </cell>
          <cell r="I99">
            <v>18204368</v>
          </cell>
          <cell r="J99" t="str">
            <v>IDR</v>
          </cell>
          <cell r="K99" t="str">
            <v>Male</v>
          </cell>
          <cell r="L99" t="str">
            <v>Wonogiri</v>
          </cell>
          <cell r="M99" t="str">
            <v>Single</v>
          </cell>
          <cell r="N99" t="str">
            <v>ID04</v>
          </cell>
          <cell r="O99" t="str">
            <v>KF Indonesia - Nabisco</v>
          </cell>
          <cell r="P99" t="str">
            <v>3101</v>
          </cell>
          <cell r="Q99" t="str">
            <v>Operation Factory</v>
          </cell>
          <cell r="R99" t="str">
            <v>OPI4</v>
          </cell>
          <cell r="S99" t="str">
            <v>KF/Indo - Operations &amp; Log</v>
          </cell>
          <cell r="T99" t="str">
            <v>0002</v>
          </cell>
          <cell r="U99" t="str">
            <v>Cikarang</v>
          </cell>
          <cell r="V99" t="str">
            <v>Blue Collar</v>
          </cell>
          <cell r="W99" t="str">
            <v>20340798</v>
          </cell>
          <cell r="X99" t="str">
            <v>Operator</v>
          </cell>
          <cell r="Y99" t="str">
            <v>12000013</v>
          </cell>
          <cell r="Z99" t="str">
            <v>Operations</v>
          </cell>
          <cell r="AA99" t="str">
            <v>20340456</v>
          </cell>
          <cell r="AB99" t="str">
            <v>Cikarang - Production</v>
          </cell>
          <cell r="AC99" t="str">
            <v>GSC0061</v>
          </cell>
          <cell r="AD99" t="str">
            <v>GSC INTL MFG INDONESIA</v>
          </cell>
          <cell r="AE99" t="str">
            <v>GSC02</v>
          </cell>
          <cell r="AF99" t="str">
            <v>INTL MANUFACTURING</v>
          </cell>
          <cell r="AG99" t="str">
            <v>GSC</v>
          </cell>
          <cell r="AH99" t="str">
            <v>GLOBAL SUPPLY CHAIN</v>
          </cell>
          <cell r="AI99" t="str">
            <v>ID</v>
          </cell>
          <cell r="AJ99" t="str">
            <v>Indonesia</v>
          </cell>
          <cell r="AK99" t="str">
            <v>1</v>
          </cell>
          <cell r="AL99" t="str">
            <v>Standard</v>
          </cell>
          <cell r="AM99" t="str">
            <v>N2</v>
          </cell>
          <cell r="AN99" t="str">
            <v>Non-Exempt Non-CBA</v>
          </cell>
          <cell r="AO99" t="str">
            <v>12012508</v>
          </cell>
          <cell r="AP99" t="str">
            <v>Production/Process Operator</v>
          </cell>
          <cell r="AQ99" t="str">
            <v>3</v>
          </cell>
          <cell r="AR99" t="str">
            <v>Active</v>
          </cell>
          <cell r="AS99" t="str">
            <v>BC</v>
          </cell>
          <cell r="AT99">
            <v>0</v>
          </cell>
          <cell r="AU99" t="str">
            <v>No</v>
          </cell>
          <cell r="AV99" t="str">
            <v>S</v>
          </cell>
        </row>
        <row r="100">
          <cell r="A100" t="str">
            <v>ARIS MUNANDAR</v>
          </cell>
          <cell r="B100">
            <v>172386</v>
          </cell>
          <cell r="C100" t="str">
            <v>97C0376</v>
          </cell>
          <cell r="D100">
            <v>28953</v>
          </cell>
          <cell r="E100">
            <v>35695</v>
          </cell>
          <cell r="F100" t="str">
            <v>GRD3</v>
          </cell>
          <cell r="G100">
            <v>1424473</v>
          </cell>
          <cell r="H100" t="str">
            <v>IDR</v>
          </cell>
          <cell r="I100">
            <v>18518149</v>
          </cell>
          <cell r="J100" t="str">
            <v>IDR</v>
          </cell>
          <cell r="K100" t="str">
            <v>Male</v>
          </cell>
          <cell r="L100" t="str">
            <v>Jakarta</v>
          </cell>
          <cell r="M100" t="str">
            <v>Single</v>
          </cell>
          <cell r="N100" t="str">
            <v>ID04</v>
          </cell>
          <cell r="O100" t="str">
            <v>KF Indonesia - Nabisco</v>
          </cell>
          <cell r="P100" t="str">
            <v>3101</v>
          </cell>
          <cell r="Q100" t="str">
            <v>Operation Factory</v>
          </cell>
          <cell r="R100" t="str">
            <v>OPI4</v>
          </cell>
          <cell r="S100" t="str">
            <v>KF/Indo - Operations &amp; Log</v>
          </cell>
          <cell r="T100" t="str">
            <v>0002</v>
          </cell>
          <cell r="U100" t="str">
            <v>Cikarang</v>
          </cell>
          <cell r="V100" t="str">
            <v>Blue Collar</v>
          </cell>
          <cell r="W100" t="str">
            <v>20340803</v>
          </cell>
          <cell r="X100" t="str">
            <v>Operator</v>
          </cell>
          <cell r="Y100" t="str">
            <v>12000013</v>
          </cell>
          <cell r="Z100" t="str">
            <v>Operations</v>
          </cell>
          <cell r="AA100" t="str">
            <v>20340456</v>
          </cell>
          <cell r="AB100" t="str">
            <v>Cikarang - Production</v>
          </cell>
          <cell r="AC100" t="str">
            <v>GSC0061</v>
          </cell>
          <cell r="AD100" t="str">
            <v>GSC INTL MFG INDONESIA</v>
          </cell>
          <cell r="AE100" t="str">
            <v>GSC02</v>
          </cell>
          <cell r="AF100" t="str">
            <v>INTL MANUFACTURING</v>
          </cell>
          <cell r="AG100" t="str">
            <v>GSC</v>
          </cell>
          <cell r="AH100" t="str">
            <v>GLOBAL SUPPLY CHAIN</v>
          </cell>
          <cell r="AI100" t="str">
            <v>ID</v>
          </cell>
          <cell r="AJ100" t="str">
            <v>Indonesia</v>
          </cell>
          <cell r="AK100" t="str">
            <v>1</v>
          </cell>
          <cell r="AL100" t="str">
            <v>Standard</v>
          </cell>
          <cell r="AM100" t="str">
            <v>N2</v>
          </cell>
          <cell r="AN100" t="str">
            <v>Non-Exempt Non-CBA</v>
          </cell>
          <cell r="AO100" t="str">
            <v>12012508</v>
          </cell>
          <cell r="AP100" t="str">
            <v>Production/Process Operator</v>
          </cell>
          <cell r="AQ100" t="str">
            <v>3</v>
          </cell>
          <cell r="AR100" t="str">
            <v>Active</v>
          </cell>
          <cell r="AS100" t="str">
            <v>BC</v>
          </cell>
          <cell r="AT100">
            <v>0</v>
          </cell>
          <cell r="AU100" t="str">
            <v>No</v>
          </cell>
          <cell r="AV100" t="str">
            <v>S</v>
          </cell>
        </row>
        <row r="101">
          <cell r="A101" t="str">
            <v>ADE HIDAYAT</v>
          </cell>
          <cell r="B101">
            <v>172335</v>
          </cell>
          <cell r="C101" t="str">
            <v>98C0207</v>
          </cell>
          <cell r="D101">
            <v>27819</v>
          </cell>
          <cell r="E101">
            <v>35850</v>
          </cell>
          <cell r="F101" t="str">
            <v>GRD3</v>
          </cell>
          <cell r="G101">
            <v>1995000</v>
          </cell>
          <cell r="H101" t="str">
            <v>IDR</v>
          </cell>
          <cell r="I101">
            <v>25935000</v>
          </cell>
          <cell r="J101" t="str">
            <v>IDR</v>
          </cell>
          <cell r="K101" t="str">
            <v>Male</v>
          </cell>
          <cell r="L101" t="str">
            <v>Cianjur</v>
          </cell>
          <cell r="M101" t="str">
            <v>Marr</v>
          </cell>
          <cell r="N101" t="str">
            <v>ID04</v>
          </cell>
          <cell r="O101" t="str">
            <v>KF Indonesia - Nabisco</v>
          </cell>
          <cell r="P101" t="str">
            <v>3101</v>
          </cell>
          <cell r="Q101" t="str">
            <v>Operation Factory</v>
          </cell>
          <cell r="R101" t="str">
            <v>OPI4</v>
          </cell>
          <cell r="S101" t="str">
            <v>KF/Indo - Operations &amp; Log</v>
          </cell>
          <cell r="T101" t="str">
            <v>0002</v>
          </cell>
          <cell r="U101" t="str">
            <v>Cikarang</v>
          </cell>
          <cell r="V101" t="str">
            <v>Blue Collar</v>
          </cell>
          <cell r="W101" t="str">
            <v>20340752</v>
          </cell>
          <cell r="X101" t="str">
            <v>Operator</v>
          </cell>
          <cell r="Y101" t="str">
            <v>12000013</v>
          </cell>
          <cell r="Z101" t="str">
            <v>Operations</v>
          </cell>
          <cell r="AA101" t="str">
            <v>20340456</v>
          </cell>
          <cell r="AB101" t="str">
            <v>Cikarang - Production</v>
          </cell>
          <cell r="AC101" t="str">
            <v>GSC0061</v>
          </cell>
          <cell r="AD101" t="str">
            <v>GSC INTL MFG INDONESIA</v>
          </cell>
          <cell r="AE101" t="str">
            <v>GSC02</v>
          </cell>
          <cell r="AF101" t="str">
            <v>INTL MANUFACTURING</v>
          </cell>
          <cell r="AG101" t="str">
            <v>GSC</v>
          </cell>
          <cell r="AH101" t="str">
            <v>GLOBAL SUPPLY CHAIN</v>
          </cell>
          <cell r="AI101" t="str">
            <v>ID</v>
          </cell>
          <cell r="AJ101" t="str">
            <v>Indonesia</v>
          </cell>
          <cell r="AK101" t="str">
            <v>1</v>
          </cell>
          <cell r="AL101" t="str">
            <v>Standard</v>
          </cell>
          <cell r="AM101" t="str">
            <v>N2</v>
          </cell>
          <cell r="AN101" t="str">
            <v>Non-Exempt Non-CBA</v>
          </cell>
          <cell r="AO101" t="str">
            <v>12012508</v>
          </cell>
          <cell r="AP101" t="str">
            <v>Production/Process Operator</v>
          </cell>
          <cell r="AQ101" t="str">
            <v>3</v>
          </cell>
          <cell r="AR101" t="str">
            <v>Active</v>
          </cell>
          <cell r="AS101" t="str">
            <v>BC</v>
          </cell>
          <cell r="AT101">
            <v>0</v>
          </cell>
          <cell r="AU101" t="str">
            <v>No</v>
          </cell>
          <cell r="AV101" t="str">
            <v>M</v>
          </cell>
        </row>
        <row r="102">
          <cell r="A102" t="str">
            <v>BUDI FATMAN</v>
          </cell>
          <cell r="B102">
            <v>172384</v>
          </cell>
          <cell r="C102" t="str">
            <v>98C0413</v>
          </cell>
          <cell r="D102">
            <v>25961</v>
          </cell>
          <cell r="E102">
            <v>35905</v>
          </cell>
          <cell r="F102" t="str">
            <v>GRD3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 t="str">
            <v>Male</v>
          </cell>
          <cell r="L102" t="str">
            <v>Cilacap</v>
          </cell>
          <cell r="M102" t="str">
            <v>Marr</v>
          </cell>
          <cell r="N102" t="str">
            <v>ID04</v>
          </cell>
          <cell r="O102" t="str">
            <v>KF Indonesia - Nabisco</v>
          </cell>
          <cell r="P102" t="str">
            <v>3101</v>
          </cell>
          <cell r="Q102" t="str">
            <v>Operation Factory</v>
          </cell>
          <cell r="R102" t="str">
            <v>OPI4</v>
          </cell>
          <cell r="S102" t="str">
            <v>KF/Indo - Operations &amp; Log</v>
          </cell>
          <cell r="T102" t="str">
            <v>0002</v>
          </cell>
          <cell r="U102" t="str">
            <v>Cikarang</v>
          </cell>
          <cell r="V102" t="str">
            <v>Blue Collar</v>
          </cell>
          <cell r="W102" t="str">
            <v>20340801</v>
          </cell>
          <cell r="X102" t="str">
            <v>Operator</v>
          </cell>
          <cell r="Y102" t="str">
            <v>12000013</v>
          </cell>
          <cell r="Z102" t="str">
            <v>Operations</v>
          </cell>
          <cell r="AA102" t="str">
            <v>20340456</v>
          </cell>
          <cell r="AB102" t="str">
            <v>Cikarang - Production</v>
          </cell>
          <cell r="AC102" t="str">
            <v>GSC0061</v>
          </cell>
          <cell r="AD102" t="str">
            <v>GSC INTL MFG INDONESIA</v>
          </cell>
          <cell r="AE102" t="str">
            <v>GSC02</v>
          </cell>
          <cell r="AF102" t="str">
            <v>INTL MANUFACTURING</v>
          </cell>
          <cell r="AG102" t="str">
            <v>GSC</v>
          </cell>
          <cell r="AH102" t="str">
            <v>GLOBAL SUPPLY CHAIN</v>
          </cell>
          <cell r="AI102" t="str">
            <v>ID</v>
          </cell>
          <cell r="AJ102" t="str">
            <v>Indonesia</v>
          </cell>
          <cell r="AK102" t="str">
            <v>1</v>
          </cell>
          <cell r="AL102" t="str">
            <v>Standard</v>
          </cell>
          <cell r="AM102" t="str">
            <v>N2</v>
          </cell>
          <cell r="AN102" t="str">
            <v>Non-Exempt Non-CBA</v>
          </cell>
          <cell r="AO102" t="str">
            <v>12012508</v>
          </cell>
          <cell r="AP102" t="str">
            <v>Production/Process Operator</v>
          </cell>
          <cell r="AQ102" t="str">
            <v>3</v>
          </cell>
          <cell r="AR102" t="str">
            <v>Active</v>
          </cell>
          <cell r="AS102" t="str">
            <v>BC</v>
          </cell>
          <cell r="AT102">
            <v>0</v>
          </cell>
          <cell r="AU102" t="str">
            <v>No</v>
          </cell>
          <cell r="AV102" t="str">
            <v>M</v>
          </cell>
        </row>
        <row r="103">
          <cell r="A103" t="str">
            <v>AGUS WAHYUDI</v>
          </cell>
          <cell r="B103">
            <v>172382</v>
          </cell>
          <cell r="C103" t="str">
            <v>98C0716</v>
          </cell>
          <cell r="D103">
            <v>27620</v>
          </cell>
          <cell r="E103">
            <v>35992</v>
          </cell>
          <cell r="F103" t="str">
            <v>GRD3</v>
          </cell>
          <cell r="G103">
            <v>1442091</v>
          </cell>
          <cell r="H103" t="str">
            <v>IDR</v>
          </cell>
          <cell r="I103">
            <v>18747183</v>
          </cell>
          <cell r="J103" t="str">
            <v>IDR</v>
          </cell>
          <cell r="K103" t="str">
            <v>Male</v>
          </cell>
          <cell r="L103">
            <v>0</v>
          </cell>
          <cell r="M103" t="str">
            <v>Marr</v>
          </cell>
          <cell r="N103" t="str">
            <v>ID04</v>
          </cell>
          <cell r="O103" t="str">
            <v>KF Indonesia - Nabisco</v>
          </cell>
          <cell r="P103" t="str">
            <v>3101</v>
          </cell>
          <cell r="Q103" t="str">
            <v>Operation Factory</v>
          </cell>
          <cell r="R103" t="str">
            <v>OPI4</v>
          </cell>
          <cell r="S103" t="str">
            <v>KF/Indo - Operations &amp; Log</v>
          </cell>
          <cell r="T103" t="str">
            <v>0002</v>
          </cell>
          <cell r="U103" t="str">
            <v>Cikarang</v>
          </cell>
          <cell r="V103" t="str">
            <v>Blue Collar</v>
          </cell>
          <cell r="W103" t="str">
            <v>20340799</v>
          </cell>
          <cell r="X103" t="str">
            <v>Operator</v>
          </cell>
          <cell r="Y103" t="str">
            <v>12000013</v>
          </cell>
          <cell r="Z103" t="str">
            <v>Operations</v>
          </cell>
          <cell r="AA103" t="str">
            <v>20340456</v>
          </cell>
          <cell r="AB103" t="str">
            <v>Cikarang - Production</v>
          </cell>
          <cell r="AC103" t="str">
            <v>GSC0061</v>
          </cell>
          <cell r="AD103" t="str">
            <v>GSC INTL MFG INDONESIA</v>
          </cell>
          <cell r="AE103" t="str">
            <v>GSC02</v>
          </cell>
          <cell r="AF103" t="str">
            <v>INTL MANUFACTURING</v>
          </cell>
          <cell r="AG103" t="str">
            <v>GSC</v>
          </cell>
          <cell r="AH103" t="str">
            <v>GLOBAL SUPPLY CHAIN</v>
          </cell>
          <cell r="AI103" t="str">
            <v>ID</v>
          </cell>
          <cell r="AJ103" t="str">
            <v>Indonesia</v>
          </cell>
          <cell r="AK103" t="str">
            <v>1</v>
          </cell>
          <cell r="AL103" t="str">
            <v>Standard</v>
          </cell>
          <cell r="AM103" t="str">
            <v>N2</v>
          </cell>
          <cell r="AN103" t="str">
            <v>Non-Exempt Non-CBA</v>
          </cell>
          <cell r="AO103" t="str">
            <v>12012508</v>
          </cell>
          <cell r="AP103" t="str">
            <v>Production/Process Operator</v>
          </cell>
          <cell r="AQ103" t="str">
            <v>3</v>
          </cell>
          <cell r="AR103" t="str">
            <v>Active</v>
          </cell>
          <cell r="AS103" t="str">
            <v>BC</v>
          </cell>
          <cell r="AT103">
            <v>0</v>
          </cell>
          <cell r="AU103" t="str">
            <v>No</v>
          </cell>
          <cell r="AV103" t="str">
            <v>M</v>
          </cell>
        </row>
        <row r="104">
          <cell r="A104" t="str">
            <v>MARIAM BINTI JAMSIR</v>
          </cell>
          <cell r="B104">
            <v>172472</v>
          </cell>
          <cell r="C104" t="str">
            <v>98C0723</v>
          </cell>
          <cell r="D104">
            <v>29055</v>
          </cell>
          <cell r="E104">
            <v>35993</v>
          </cell>
          <cell r="F104" t="str">
            <v>GRD2</v>
          </cell>
          <cell r="G104">
            <v>1193460</v>
          </cell>
          <cell r="H104" t="str">
            <v>IDR</v>
          </cell>
          <cell r="I104">
            <v>15514980</v>
          </cell>
          <cell r="J104" t="str">
            <v>IDR</v>
          </cell>
          <cell r="K104" t="str">
            <v>Female</v>
          </cell>
          <cell r="L104" t="str">
            <v>Karawang</v>
          </cell>
          <cell r="M104" t="str">
            <v>Single</v>
          </cell>
          <cell r="N104" t="str">
            <v>ID04</v>
          </cell>
          <cell r="O104" t="str">
            <v>KF Indonesia - Nabisco</v>
          </cell>
          <cell r="P104" t="str">
            <v>3101</v>
          </cell>
          <cell r="Q104" t="str">
            <v>Operation Factory</v>
          </cell>
          <cell r="R104" t="str">
            <v>OPI4</v>
          </cell>
          <cell r="S104" t="str">
            <v>KF/Indo - Operations &amp; Log</v>
          </cell>
          <cell r="T104" t="str">
            <v>0002</v>
          </cell>
          <cell r="U104" t="str">
            <v>Cikarang</v>
          </cell>
          <cell r="V104" t="str">
            <v>Blue Collar</v>
          </cell>
          <cell r="W104" t="str">
            <v>20340914</v>
          </cell>
          <cell r="X104" t="str">
            <v>Helper</v>
          </cell>
          <cell r="Y104" t="str">
            <v>12000013</v>
          </cell>
          <cell r="Z104" t="str">
            <v>Operations</v>
          </cell>
          <cell r="AA104" t="str">
            <v>20340456</v>
          </cell>
          <cell r="AB104" t="str">
            <v>Cikarang - Production</v>
          </cell>
          <cell r="AC104" t="str">
            <v>GSC0061</v>
          </cell>
          <cell r="AD104" t="str">
            <v>GSC INTL MFG INDONESIA</v>
          </cell>
          <cell r="AE104" t="str">
            <v>GSC02</v>
          </cell>
          <cell r="AF104" t="str">
            <v>INTL MANUFACTURING</v>
          </cell>
          <cell r="AG104" t="str">
            <v>GSC</v>
          </cell>
          <cell r="AH104" t="str">
            <v>GLOBAL SUPPLY CHAIN</v>
          </cell>
          <cell r="AI104" t="str">
            <v>ID</v>
          </cell>
          <cell r="AJ104" t="str">
            <v>Indonesia</v>
          </cell>
          <cell r="AK104" t="str">
            <v>1</v>
          </cell>
          <cell r="AL104" t="str">
            <v>Standard</v>
          </cell>
          <cell r="AM104" t="str">
            <v>N2</v>
          </cell>
          <cell r="AN104" t="str">
            <v>Non-Exempt Non-CBA</v>
          </cell>
          <cell r="AO104" t="str">
            <v>12012510</v>
          </cell>
          <cell r="AP104" t="str">
            <v>Production/Process Operator (Jr.)</v>
          </cell>
          <cell r="AQ104" t="str">
            <v>3</v>
          </cell>
          <cell r="AR104" t="str">
            <v>Active</v>
          </cell>
          <cell r="AS104" t="str">
            <v>BC</v>
          </cell>
          <cell r="AT104">
            <v>0</v>
          </cell>
          <cell r="AU104" t="str">
            <v>No</v>
          </cell>
          <cell r="AV104" t="str">
            <v>S</v>
          </cell>
        </row>
        <row r="105">
          <cell r="A105" t="str">
            <v>SRI AETIN BT M SOEWAD</v>
          </cell>
          <cell r="B105">
            <v>172471</v>
          </cell>
          <cell r="C105" t="str">
            <v>98C0724</v>
          </cell>
          <cell r="D105">
            <v>27508</v>
          </cell>
          <cell r="E105">
            <v>35993</v>
          </cell>
          <cell r="F105" t="str">
            <v>GRD2</v>
          </cell>
          <cell r="G105">
            <v>1271402</v>
          </cell>
          <cell r="H105" t="str">
            <v>IDR</v>
          </cell>
          <cell r="I105">
            <v>16528226</v>
          </cell>
          <cell r="J105" t="str">
            <v>IDR</v>
          </cell>
          <cell r="K105" t="str">
            <v>Female</v>
          </cell>
          <cell r="L105" t="str">
            <v>Brebes</v>
          </cell>
          <cell r="M105" t="str">
            <v>Single</v>
          </cell>
          <cell r="N105" t="str">
            <v>ID04</v>
          </cell>
          <cell r="O105" t="str">
            <v>KF Indonesia - Nabisco</v>
          </cell>
          <cell r="P105" t="str">
            <v>3101</v>
          </cell>
          <cell r="Q105" t="str">
            <v>Operation Factory</v>
          </cell>
          <cell r="R105" t="str">
            <v>OPI4</v>
          </cell>
          <cell r="S105" t="str">
            <v>KF/Indo - Operations &amp; Log</v>
          </cell>
          <cell r="T105" t="str">
            <v>0002</v>
          </cell>
          <cell r="U105" t="str">
            <v>Cikarang</v>
          </cell>
          <cell r="V105" t="str">
            <v>Blue Collar</v>
          </cell>
          <cell r="W105" t="str">
            <v>20340913</v>
          </cell>
          <cell r="X105" t="str">
            <v>Helper</v>
          </cell>
          <cell r="Y105" t="str">
            <v>12000013</v>
          </cell>
          <cell r="Z105" t="str">
            <v>Operations</v>
          </cell>
          <cell r="AA105" t="str">
            <v>20340456</v>
          </cell>
          <cell r="AB105" t="str">
            <v>Cikarang - Production</v>
          </cell>
          <cell r="AC105" t="str">
            <v>GSC0061</v>
          </cell>
          <cell r="AD105" t="str">
            <v>GSC INTL MFG INDONESIA</v>
          </cell>
          <cell r="AE105" t="str">
            <v>GSC02</v>
          </cell>
          <cell r="AF105" t="str">
            <v>INTL MANUFACTURING</v>
          </cell>
          <cell r="AG105" t="str">
            <v>GSC</v>
          </cell>
          <cell r="AH105" t="str">
            <v>GLOBAL SUPPLY CHAIN</v>
          </cell>
          <cell r="AI105" t="str">
            <v>ID</v>
          </cell>
          <cell r="AJ105" t="str">
            <v>Indonesia</v>
          </cell>
          <cell r="AK105" t="str">
            <v>1</v>
          </cell>
          <cell r="AL105" t="str">
            <v>Standard</v>
          </cell>
          <cell r="AM105" t="str">
            <v>N2</v>
          </cell>
          <cell r="AN105" t="str">
            <v>Non-Exempt Non-CBA</v>
          </cell>
          <cell r="AO105" t="str">
            <v>12012510</v>
          </cell>
          <cell r="AP105" t="str">
            <v>Production/Process Operator (Jr.)</v>
          </cell>
          <cell r="AQ105" t="str">
            <v>3</v>
          </cell>
          <cell r="AR105" t="str">
            <v>Active</v>
          </cell>
          <cell r="AS105" t="str">
            <v>BC</v>
          </cell>
          <cell r="AT105">
            <v>0</v>
          </cell>
          <cell r="AU105" t="str">
            <v>No</v>
          </cell>
          <cell r="AV105" t="str">
            <v>S</v>
          </cell>
        </row>
        <row r="106">
          <cell r="A106" t="str">
            <v>KARNADI</v>
          </cell>
          <cell r="B106">
            <v>172305</v>
          </cell>
          <cell r="C106" t="str">
            <v>98C0726</v>
          </cell>
          <cell r="D106">
            <v>29323</v>
          </cell>
          <cell r="E106">
            <v>35996</v>
          </cell>
          <cell r="F106" t="str">
            <v>GRD3</v>
          </cell>
          <cell r="G106">
            <v>1311388</v>
          </cell>
          <cell r="H106" t="str">
            <v>IDR</v>
          </cell>
          <cell r="I106">
            <v>17048044</v>
          </cell>
          <cell r="J106" t="str">
            <v>IDR</v>
          </cell>
          <cell r="K106" t="str">
            <v>Male</v>
          </cell>
          <cell r="L106" t="str">
            <v>Bekasi</v>
          </cell>
          <cell r="M106" t="str">
            <v>Single</v>
          </cell>
          <cell r="N106" t="str">
            <v>ID04</v>
          </cell>
          <cell r="O106" t="str">
            <v>KF Indonesia - Nabisco</v>
          </cell>
          <cell r="P106" t="str">
            <v>3101</v>
          </cell>
          <cell r="Q106" t="str">
            <v>Operation Factory</v>
          </cell>
          <cell r="R106" t="str">
            <v>OPI4</v>
          </cell>
          <cell r="S106" t="str">
            <v>KF/Indo - Operations &amp; Log</v>
          </cell>
          <cell r="T106" t="str">
            <v>0002</v>
          </cell>
          <cell r="U106" t="str">
            <v>Cikarang</v>
          </cell>
          <cell r="V106" t="str">
            <v>Blue Collar</v>
          </cell>
          <cell r="W106" t="str">
            <v>20340722</v>
          </cell>
          <cell r="X106" t="str">
            <v>Operator</v>
          </cell>
          <cell r="Y106" t="str">
            <v>12000013</v>
          </cell>
          <cell r="Z106" t="str">
            <v>Operations</v>
          </cell>
          <cell r="AA106" t="str">
            <v>20340456</v>
          </cell>
          <cell r="AB106" t="str">
            <v>Cikarang - Production</v>
          </cell>
          <cell r="AC106" t="str">
            <v>GSC0061</v>
          </cell>
          <cell r="AD106" t="str">
            <v>GSC INTL MFG INDONESIA</v>
          </cell>
          <cell r="AE106" t="str">
            <v>GSC02</v>
          </cell>
          <cell r="AF106" t="str">
            <v>INTL MANUFACTURING</v>
          </cell>
          <cell r="AG106" t="str">
            <v>GSC</v>
          </cell>
          <cell r="AH106" t="str">
            <v>GLOBAL SUPPLY CHAIN</v>
          </cell>
          <cell r="AI106" t="str">
            <v>ID</v>
          </cell>
          <cell r="AJ106" t="str">
            <v>Indonesia</v>
          </cell>
          <cell r="AK106" t="str">
            <v>1</v>
          </cell>
          <cell r="AL106" t="str">
            <v>Standard</v>
          </cell>
          <cell r="AM106" t="str">
            <v>N2</v>
          </cell>
          <cell r="AN106" t="str">
            <v>Non-Exempt Non-CBA</v>
          </cell>
          <cell r="AO106" t="str">
            <v>12012508</v>
          </cell>
          <cell r="AP106" t="str">
            <v>Production/Process Operator</v>
          </cell>
          <cell r="AQ106" t="str">
            <v>3</v>
          </cell>
          <cell r="AR106" t="str">
            <v>Active</v>
          </cell>
          <cell r="AS106" t="str">
            <v>BC</v>
          </cell>
          <cell r="AT106">
            <v>0</v>
          </cell>
          <cell r="AU106" t="str">
            <v>No</v>
          </cell>
          <cell r="AV106" t="str">
            <v>S</v>
          </cell>
        </row>
        <row r="107">
          <cell r="A107" t="str">
            <v>JUMIATI</v>
          </cell>
          <cell r="B107">
            <v>172349</v>
          </cell>
          <cell r="C107" t="str">
            <v>98C0827</v>
          </cell>
          <cell r="D107">
            <v>29446</v>
          </cell>
          <cell r="E107">
            <v>36021</v>
          </cell>
          <cell r="F107" t="str">
            <v>GRD2</v>
          </cell>
          <cell r="G107">
            <v>1193460</v>
          </cell>
          <cell r="H107" t="str">
            <v>IDR</v>
          </cell>
          <cell r="I107">
            <v>15514980</v>
          </cell>
          <cell r="J107" t="str">
            <v>IDR</v>
          </cell>
          <cell r="K107" t="str">
            <v>Female</v>
          </cell>
          <cell r="L107" t="str">
            <v>Blora</v>
          </cell>
          <cell r="M107" t="str">
            <v>Single</v>
          </cell>
          <cell r="N107" t="str">
            <v>ID04</v>
          </cell>
          <cell r="O107" t="str">
            <v>KF Indonesia - Nabisco</v>
          </cell>
          <cell r="P107" t="str">
            <v>3101</v>
          </cell>
          <cell r="Q107" t="str">
            <v>Operation Factory</v>
          </cell>
          <cell r="R107" t="str">
            <v>OPI4</v>
          </cell>
          <cell r="S107" t="str">
            <v>KF/Indo - Operations &amp; Log</v>
          </cell>
          <cell r="T107" t="str">
            <v>0002</v>
          </cell>
          <cell r="U107" t="str">
            <v>Cikarang</v>
          </cell>
          <cell r="V107" t="str">
            <v>Blue Collar</v>
          </cell>
          <cell r="W107" t="str">
            <v>20340766</v>
          </cell>
          <cell r="X107" t="str">
            <v>Helper</v>
          </cell>
          <cell r="Y107" t="str">
            <v>12000013</v>
          </cell>
          <cell r="Z107" t="str">
            <v>Operations</v>
          </cell>
          <cell r="AA107" t="str">
            <v>20340456</v>
          </cell>
          <cell r="AB107" t="str">
            <v>Cikarang - Production</v>
          </cell>
          <cell r="AC107" t="str">
            <v>GSC0061</v>
          </cell>
          <cell r="AD107" t="str">
            <v>GSC INTL MFG INDONESIA</v>
          </cell>
          <cell r="AE107" t="str">
            <v>GSC02</v>
          </cell>
          <cell r="AF107" t="str">
            <v>INTL MANUFACTURING</v>
          </cell>
          <cell r="AG107" t="str">
            <v>GSC</v>
          </cell>
          <cell r="AH107" t="str">
            <v>GLOBAL SUPPLY CHAIN</v>
          </cell>
          <cell r="AI107" t="str">
            <v>ID</v>
          </cell>
          <cell r="AJ107" t="str">
            <v>Indonesia</v>
          </cell>
          <cell r="AK107" t="str">
            <v>1</v>
          </cell>
          <cell r="AL107" t="str">
            <v>Standard</v>
          </cell>
          <cell r="AM107" t="str">
            <v>N2</v>
          </cell>
          <cell r="AN107" t="str">
            <v>Non-Exempt Non-CBA</v>
          </cell>
          <cell r="AO107" t="str">
            <v>12012510</v>
          </cell>
          <cell r="AP107" t="str">
            <v>Production/Process Operator (Jr.)</v>
          </cell>
          <cell r="AQ107" t="str">
            <v>3</v>
          </cell>
          <cell r="AR107" t="str">
            <v>Active</v>
          </cell>
          <cell r="AS107" t="str">
            <v>BC</v>
          </cell>
          <cell r="AT107">
            <v>0</v>
          </cell>
          <cell r="AU107" t="str">
            <v>No</v>
          </cell>
          <cell r="AV107" t="str">
            <v>S</v>
          </cell>
        </row>
        <row r="108">
          <cell r="A108" t="str">
            <v>YENI INDRIYANI</v>
          </cell>
          <cell r="B108">
            <v>172470</v>
          </cell>
          <cell r="C108" t="str">
            <v>98C1032</v>
          </cell>
          <cell r="D108">
            <v>28033</v>
          </cell>
          <cell r="E108">
            <v>36081</v>
          </cell>
          <cell r="F108" t="str">
            <v>GRD2</v>
          </cell>
          <cell r="G108">
            <v>1207104</v>
          </cell>
          <cell r="H108" t="str">
            <v>IDR</v>
          </cell>
          <cell r="I108">
            <v>15692352</v>
          </cell>
          <cell r="J108" t="str">
            <v>IDR</v>
          </cell>
          <cell r="K108" t="str">
            <v>Female</v>
          </cell>
          <cell r="L108" t="str">
            <v>Serang</v>
          </cell>
          <cell r="M108" t="str">
            <v>Single</v>
          </cell>
          <cell r="N108" t="str">
            <v>ID04</v>
          </cell>
          <cell r="O108" t="str">
            <v>KF Indonesia - Nabisco</v>
          </cell>
          <cell r="P108" t="str">
            <v>3101</v>
          </cell>
          <cell r="Q108" t="str">
            <v>Operation Factory</v>
          </cell>
          <cell r="R108" t="str">
            <v>OPI4</v>
          </cell>
          <cell r="S108" t="str">
            <v>KF/Indo - Operations &amp; Log</v>
          </cell>
          <cell r="T108" t="str">
            <v>0002</v>
          </cell>
          <cell r="U108" t="str">
            <v>Cikarang</v>
          </cell>
          <cell r="V108" t="str">
            <v>Blue Collar</v>
          </cell>
          <cell r="W108" t="str">
            <v>20340912</v>
          </cell>
          <cell r="X108" t="str">
            <v>Helper</v>
          </cell>
          <cell r="Y108" t="str">
            <v>12000013</v>
          </cell>
          <cell r="Z108" t="str">
            <v>Operations</v>
          </cell>
          <cell r="AA108" t="str">
            <v>20340456</v>
          </cell>
          <cell r="AB108" t="str">
            <v>Cikarang - Production</v>
          </cell>
          <cell r="AC108" t="str">
            <v>GSC0061</v>
          </cell>
          <cell r="AD108" t="str">
            <v>GSC INTL MFG INDONESIA</v>
          </cell>
          <cell r="AE108" t="str">
            <v>GSC02</v>
          </cell>
          <cell r="AF108" t="str">
            <v>INTL MANUFACTURING</v>
          </cell>
          <cell r="AG108" t="str">
            <v>GSC</v>
          </cell>
          <cell r="AH108" t="str">
            <v>GLOBAL SUPPLY CHAIN</v>
          </cell>
          <cell r="AI108" t="str">
            <v>ID</v>
          </cell>
          <cell r="AJ108" t="str">
            <v>Indonesia</v>
          </cell>
          <cell r="AK108" t="str">
            <v>1</v>
          </cell>
          <cell r="AL108" t="str">
            <v>Standard</v>
          </cell>
          <cell r="AM108" t="str">
            <v>N2</v>
          </cell>
          <cell r="AN108" t="str">
            <v>Non-Exempt Non-CBA</v>
          </cell>
          <cell r="AO108" t="str">
            <v>12012510</v>
          </cell>
          <cell r="AP108" t="str">
            <v>Production/Process Operator (Jr.)</v>
          </cell>
          <cell r="AQ108" t="str">
            <v>3</v>
          </cell>
          <cell r="AR108" t="str">
            <v>Active</v>
          </cell>
          <cell r="AS108" t="str">
            <v>BC</v>
          </cell>
          <cell r="AT108">
            <v>0</v>
          </cell>
          <cell r="AU108" t="str">
            <v>No</v>
          </cell>
          <cell r="AV108" t="str">
            <v>S</v>
          </cell>
        </row>
        <row r="109">
          <cell r="A109" t="str">
            <v>SETYANINGSIH HANDAYANI</v>
          </cell>
          <cell r="B109">
            <v>172468</v>
          </cell>
          <cell r="C109" t="str">
            <v>98C1035</v>
          </cell>
          <cell r="D109">
            <v>27859</v>
          </cell>
          <cell r="E109">
            <v>36084</v>
          </cell>
          <cell r="F109" t="str">
            <v>GRD2</v>
          </cell>
          <cell r="G109">
            <v>1193460</v>
          </cell>
          <cell r="H109" t="str">
            <v>IDR</v>
          </cell>
          <cell r="I109">
            <v>15514980</v>
          </cell>
          <cell r="J109" t="str">
            <v>IDR</v>
          </cell>
          <cell r="K109" t="str">
            <v>Female</v>
          </cell>
          <cell r="L109" t="str">
            <v>Klaten</v>
          </cell>
          <cell r="M109" t="str">
            <v>Single</v>
          </cell>
          <cell r="N109" t="str">
            <v>ID04</v>
          </cell>
          <cell r="O109" t="str">
            <v>KF Indonesia - Nabisco</v>
          </cell>
          <cell r="P109" t="str">
            <v>3101</v>
          </cell>
          <cell r="Q109" t="str">
            <v>Operation Factory</v>
          </cell>
          <cell r="R109" t="str">
            <v>OPI4</v>
          </cell>
          <cell r="S109" t="str">
            <v>KF/Indo - Operations &amp; Log</v>
          </cell>
          <cell r="T109" t="str">
            <v>0002</v>
          </cell>
          <cell r="U109" t="str">
            <v>Cikarang</v>
          </cell>
          <cell r="V109" t="str">
            <v>Blue Collar</v>
          </cell>
          <cell r="W109" t="str">
            <v>20340910</v>
          </cell>
          <cell r="X109" t="str">
            <v>Helper</v>
          </cell>
          <cell r="Y109" t="str">
            <v>12000013</v>
          </cell>
          <cell r="Z109" t="str">
            <v>Operations</v>
          </cell>
          <cell r="AA109" t="str">
            <v>20340456</v>
          </cell>
          <cell r="AB109" t="str">
            <v>Cikarang - Production</v>
          </cell>
          <cell r="AC109" t="str">
            <v>GSC0061</v>
          </cell>
          <cell r="AD109" t="str">
            <v>GSC INTL MFG INDONESIA</v>
          </cell>
          <cell r="AE109" t="str">
            <v>GSC02</v>
          </cell>
          <cell r="AF109" t="str">
            <v>INTL MANUFACTURING</v>
          </cell>
          <cell r="AG109" t="str">
            <v>GSC</v>
          </cell>
          <cell r="AH109" t="str">
            <v>GLOBAL SUPPLY CHAIN</v>
          </cell>
          <cell r="AI109" t="str">
            <v>ID</v>
          </cell>
          <cell r="AJ109" t="str">
            <v>Indonesia</v>
          </cell>
          <cell r="AK109" t="str">
            <v>1</v>
          </cell>
          <cell r="AL109" t="str">
            <v>Standard</v>
          </cell>
          <cell r="AM109" t="str">
            <v>N2</v>
          </cell>
          <cell r="AN109" t="str">
            <v>Non-Exempt Non-CBA</v>
          </cell>
          <cell r="AO109" t="str">
            <v>12012510</v>
          </cell>
          <cell r="AP109" t="str">
            <v>Production/Process Operator (Jr.)</v>
          </cell>
          <cell r="AQ109" t="str">
            <v>3</v>
          </cell>
          <cell r="AR109" t="str">
            <v>Active</v>
          </cell>
          <cell r="AS109" t="str">
            <v>BC</v>
          </cell>
          <cell r="AT109">
            <v>0</v>
          </cell>
          <cell r="AU109" t="str">
            <v>No</v>
          </cell>
          <cell r="AV109" t="str">
            <v>S</v>
          </cell>
        </row>
        <row r="110">
          <cell r="A110" t="str">
            <v>IDA ROYANI B MASKONO</v>
          </cell>
          <cell r="B110">
            <v>172467</v>
          </cell>
          <cell r="C110" t="str">
            <v>98C1038</v>
          </cell>
          <cell r="D110">
            <v>29081</v>
          </cell>
          <cell r="E110">
            <v>36086</v>
          </cell>
          <cell r="F110" t="str">
            <v>GRD2</v>
          </cell>
          <cell r="G110">
            <v>1173062</v>
          </cell>
          <cell r="H110" t="str">
            <v>IDR</v>
          </cell>
          <cell r="I110">
            <v>15249806</v>
          </cell>
          <cell r="J110" t="str">
            <v>IDR</v>
          </cell>
          <cell r="K110" t="str">
            <v>Female</v>
          </cell>
          <cell r="L110">
            <v>0</v>
          </cell>
          <cell r="M110" t="str">
            <v>Single</v>
          </cell>
          <cell r="N110" t="str">
            <v>ID04</v>
          </cell>
          <cell r="O110" t="str">
            <v>KF Indonesia - Nabisco</v>
          </cell>
          <cell r="P110" t="str">
            <v>3101</v>
          </cell>
          <cell r="Q110" t="str">
            <v>Operation Factory</v>
          </cell>
          <cell r="R110" t="str">
            <v>OPI4</v>
          </cell>
          <cell r="S110" t="str">
            <v>KF/Indo - Operations &amp; Log</v>
          </cell>
          <cell r="T110" t="str">
            <v>0002</v>
          </cell>
          <cell r="U110" t="str">
            <v>Cikarang</v>
          </cell>
          <cell r="V110" t="str">
            <v>Blue Collar</v>
          </cell>
          <cell r="W110" t="str">
            <v>20340909</v>
          </cell>
          <cell r="X110" t="str">
            <v>Helper</v>
          </cell>
          <cell r="Y110" t="str">
            <v>12000013</v>
          </cell>
          <cell r="Z110" t="str">
            <v>Operations</v>
          </cell>
          <cell r="AA110" t="str">
            <v>20340456</v>
          </cell>
          <cell r="AB110" t="str">
            <v>Cikarang - Production</v>
          </cell>
          <cell r="AC110" t="str">
            <v>GSC0061</v>
          </cell>
          <cell r="AD110" t="str">
            <v>GSC INTL MFG INDONESIA</v>
          </cell>
          <cell r="AE110" t="str">
            <v>GSC02</v>
          </cell>
          <cell r="AF110" t="str">
            <v>INTL MANUFACTURING</v>
          </cell>
          <cell r="AG110" t="str">
            <v>GSC</v>
          </cell>
          <cell r="AH110" t="str">
            <v>GLOBAL SUPPLY CHAIN</v>
          </cell>
          <cell r="AI110" t="str">
            <v>ID</v>
          </cell>
          <cell r="AJ110" t="str">
            <v>Indonesia</v>
          </cell>
          <cell r="AK110" t="str">
            <v>1</v>
          </cell>
          <cell r="AL110" t="str">
            <v>Standard</v>
          </cell>
          <cell r="AM110" t="str">
            <v>N2</v>
          </cell>
          <cell r="AN110" t="str">
            <v>Non-Exempt Non-CBA</v>
          </cell>
          <cell r="AO110" t="str">
            <v>12012510</v>
          </cell>
          <cell r="AP110" t="str">
            <v>Production/Process Operator (Jr.)</v>
          </cell>
          <cell r="AQ110" t="str">
            <v>3</v>
          </cell>
          <cell r="AR110" t="str">
            <v>Active</v>
          </cell>
          <cell r="AS110" t="str">
            <v>BC</v>
          </cell>
          <cell r="AT110">
            <v>0</v>
          </cell>
          <cell r="AU110" t="str">
            <v>No</v>
          </cell>
          <cell r="AV110" t="str">
            <v>S</v>
          </cell>
        </row>
        <row r="111">
          <cell r="A111" t="str">
            <v>HELDA</v>
          </cell>
          <cell r="B111">
            <v>172466</v>
          </cell>
          <cell r="C111" t="str">
            <v>98C1040</v>
          </cell>
          <cell r="D111">
            <v>28541</v>
          </cell>
          <cell r="E111">
            <v>36088</v>
          </cell>
          <cell r="F111" t="str">
            <v>GRD2</v>
          </cell>
          <cell r="G111">
            <v>1172337</v>
          </cell>
          <cell r="H111" t="str">
            <v>IDR</v>
          </cell>
          <cell r="I111">
            <v>15240381</v>
          </cell>
          <cell r="J111" t="str">
            <v>IDR</v>
          </cell>
          <cell r="K111" t="str">
            <v>Female</v>
          </cell>
          <cell r="L111" t="str">
            <v>Kota Gading</v>
          </cell>
          <cell r="M111" t="str">
            <v>Single</v>
          </cell>
          <cell r="N111" t="str">
            <v>ID04</v>
          </cell>
          <cell r="O111" t="str">
            <v>KF Indonesia - Nabisco</v>
          </cell>
          <cell r="P111" t="str">
            <v>3101</v>
          </cell>
          <cell r="Q111" t="str">
            <v>Operation Factory</v>
          </cell>
          <cell r="R111" t="str">
            <v>OPI4</v>
          </cell>
          <cell r="S111" t="str">
            <v>KF/Indo - Operations &amp; Log</v>
          </cell>
          <cell r="T111" t="str">
            <v>0002</v>
          </cell>
          <cell r="U111" t="str">
            <v>Cikarang</v>
          </cell>
          <cell r="V111" t="str">
            <v>Blue Collar</v>
          </cell>
          <cell r="W111" t="str">
            <v>20340908</v>
          </cell>
          <cell r="X111" t="str">
            <v>Helper</v>
          </cell>
          <cell r="Y111" t="str">
            <v>12000013</v>
          </cell>
          <cell r="Z111" t="str">
            <v>Operations</v>
          </cell>
          <cell r="AA111" t="str">
            <v>20340456</v>
          </cell>
          <cell r="AB111" t="str">
            <v>Cikarang - Production</v>
          </cell>
          <cell r="AC111" t="str">
            <v>GSC0061</v>
          </cell>
          <cell r="AD111" t="str">
            <v>GSC INTL MFG INDONESIA</v>
          </cell>
          <cell r="AE111" t="str">
            <v>GSC02</v>
          </cell>
          <cell r="AF111" t="str">
            <v>INTL MANUFACTURING</v>
          </cell>
          <cell r="AG111" t="str">
            <v>GSC</v>
          </cell>
          <cell r="AH111" t="str">
            <v>GLOBAL SUPPLY CHAIN</v>
          </cell>
          <cell r="AI111" t="str">
            <v>ID</v>
          </cell>
          <cell r="AJ111" t="str">
            <v>Indonesia</v>
          </cell>
          <cell r="AK111" t="str">
            <v>1</v>
          </cell>
          <cell r="AL111" t="str">
            <v>Standard</v>
          </cell>
          <cell r="AM111" t="str">
            <v>N2</v>
          </cell>
          <cell r="AN111" t="str">
            <v>Non-Exempt Non-CBA</v>
          </cell>
          <cell r="AO111" t="str">
            <v>12012510</v>
          </cell>
          <cell r="AP111" t="str">
            <v>Production/Process Operator (Jr.)</v>
          </cell>
          <cell r="AQ111" t="str">
            <v>3</v>
          </cell>
          <cell r="AR111" t="str">
            <v>Active</v>
          </cell>
          <cell r="AS111" t="str">
            <v>BC</v>
          </cell>
          <cell r="AT111">
            <v>0</v>
          </cell>
          <cell r="AU111" t="str">
            <v>No</v>
          </cell>
          <cell r="AV111" t="str">
            <v>S</v>
          </cell>
        </row>
        <row r="112">
          <cell r="A112" t="str">
            <v>DASIYAH</v>
          </cell>
          <cell r="B112">
            <v>172465</v>
          </cell>
          <cell r="C112" t="str">
            <v>98C1045</v>
          </cell>
          <cell r="D112">
            <v>29178</v>
          </cell>
          <cell r="E112">
            <v>36090</v>
          </cell>
          <cell r="F112" t="str">
            <v>GRD2</v>
          </cell>
          <cell r="G112">
            <v>1249481</v>
          </cell>
          <cell r="H112" t="str">
            <v>IDR</v>
          </cell>
          <cell r="I112">
            <v>16243253</v>
          </cell>
          <cell r="J112" t="str">
            <v>IDR</v>
          </cell>
          <cell r="K112" t="str">
            <v>Female</v>
          </cell>
          <cell r="L112" t="str">
            <v>Klaten</v>
          </cell>
          <cell r="M112" t="str">
            <v>Single</v>
          </cell>
          <cell r="N112" t="str">
            <v>ID04</v>
          </cell>
          <cell r="O112" t="str">
            <v>KF Indonesia - Nabisco</v>
          </cell>
          <cell r="P112" t="str">
            <v>3101</v>
          </cell>
          <cell r="Q112" t="str">
            <v>Operation Factory</v>
          </cell>
          <cell r="R112" t="str">
            <v>OPI4</v>
          </cell>
          <cell r="S112" t="str">
            <v>KF/Indo - Operations &amp; Log</v>
          </cell>
          <cell r="T112" t="str">
            <v>0002</v>
          </cell>
          <cell r="U112" t="str">
            <v>Cikarang</v>
          </cell>
          <cell r="V112" t="str">
            <v>Blue Collar</v>
          </cell>
          <cell r="W112" t="str">
            <v>20340907</v>
          </cell>
          <cell r="X112" t="str">
            <v>Helper</v>
          </cell>
          <cell r="Y112" t="str">
            <v>12000013</v>
          </cell>
          <cell r="Z112" t="str">
            <v>Operations</v>
          </cell>
          <cell r="AA112" t="str">
            <v>20340456</v>
          </cell>
          <cell r="AB112" t="str">
            <v>Cikarang - Production</v>
          </cell>
          <cell r="AC112" t="str">
            <v>GSC0061</v>
          </cell>
          <cell r="AD112" t="str">
            <v>GSC INTL MFG INDONESIA</v>
          </cell>
          <cell r="AE112" t="str">
            <v>GSC02</v>
          </cell>
          <cell r="AF112" t="str">
            <v>INTL MANUFACTURING</v>
          </cell>
          <cell r="AG112" t="str">
            <v>GSC</v>
          </cell>
          <cell r="AH112" t="str">
            <v>GLOBAL SUPPLY CHAIN</v>
          </cell>
          <cell r="AI112" t="str">
            <v>ID</v>
          </cell>
          <cell r="AJ112" t="str">
            <v>Indonesia</v>
          </cell>
          <cell r="AK112" t="str">
            <v>1</v>
          </cell>
          <cell r="AL112" t="str">
            <v>Standard</v>
          </cell>
          <cell r="AM112" t="str">
            <v>N2</v>
          </cell>
          <cell r="AN112" t="str">
            <v>Non-Exempt Non-CBA</v>
          </cell>
          <cell r="AO112" t="str">
            <v>12012510</v>
          </cell>
          <cell r="AP112" t="str">
            <v>Production/Process Operator (Jr.)</v>
          </cell>
          <cell r="AQ112" t="str">
            <v>3</v>
          </cell>
          <cell r="AR112" t="str">
            <v>Active</v>
          </cell>
          <cell r="AS112" t="str">
            <v>BC</v>
          </cell>
          <cell r="AT112">
            <v>0</v>
          </cell>
          <cell r="AU112" t="str">
            <v>No</v>
          </cell>
          <cell r="AV112" t="str">
            <v>S</v>
          </cell>
        </row>
        <row r="113">
          <cell r="A113" t="str">
            <v>PAULUS SURYANTO</v>
          </cell>
          <cell r="B113">
            <v>172287</v>
          </cell>
          <cell r="C113" t="str">
            <v>98C1249</v>
          </cell>
          <cell r="D113">
            <v>24846</v>
          </cell>
          <cell r="E113">
            <v>36139</v>
          </cell>
          <cell r="F113" t="str">
            <v>GRD3</v>
          </cell>
          <cell r="G113">
            <v>1388490</v>
          </cell>
          <cell r="H113" t="str">
            <v>IDR</v>
          </cell>
          <cell r="I113">
            <v>18050370</v>
          </cell>
          <cell r="J113" t="str">
            <v>IDR</v>
          </cell>
          <cell r="K113" t="str">
            <v>Male</v>
          </cell>
          <cell r="L113" t="str">
            <v>Klaten</v>
          </cell>
          <cell r="M113" t="str">
            <v>Single</v>
          </cell>
          <cell r="N113" t="str">
            <v>ID04</v>
          </cell>
          <cell r="O113" t="str">
            <v>KF Indonesia - Nabisco</v>
          </cell>
          <cell r="P113" t="str">
            <v>3101</v>
          </cell>
          <cell r="Q113" t="str">
            <v>Operation Factory</v>
          </cell>
          <cell r="R113" t="str">
            <v>OPI4</v>
          </cell>
          <cell r="S113" t="str">
            <v>KF/Indo - Operations &amp; Log</v>
          </cell>
          <cell r="T113" t="str">
            <v>0002</v>
          </cell>
          <cell r="U113" t="str">
            <v>Cikarang</v>
          </cell>
          <cell r="V113" t="str">
            <v>Blue Collar</v>
          </cell>
          <cell r="W113" t="str">
            <v>20340704</v>
          </cell>
          <cell r="X113" t="str">
            <v>Operator</v>
          </cell>
          <cell r="Y113" t="str">
            <v>12000013</v>
          </cell>
          <cell r="Z113" t="str">
            <v>Operations</v>
          </cell>
          <cell r="AA113" t="str">
            <v>20340456</v>
          </cell>
          <cell r="AB113" t="str">
            <v>Cikarang - Production</v>
          </cell>
          <cell r="AC113" t="str">
            <v>GSC0061</v>
          </cell>
          <cell r="AD113" t="str">
            <v>GSC INTL MFG INDONESIA</v>
          </cell>
          <cell r="AE113" t="str">
            <v>GSC02</v>
          </cell>
          <cell r="AF113" t="str">
            <v>INTL MANUFACTURING</v>
          </cell>
          <cell r="AG113" t="str">
            <v>GSC</v>
          </cell>
          <cell r="AH113" t="str">
            <v>GLOBAL SUPPLY CHAIN</v>
          </cell>
          <cell r="AI113" t="str">
            <v>ID</v>
          </cell>
          <cell r="AJ113" t="str">
            <v>Indonesia</v>
          </cell>
          <cell r="AK113" t="str">
            <v>1</v>
          </cell>
          <cell r="AL113" t="str">
            <v>Standard</v>
          </cell>
          <cell r="AM113" t="str">
            <v>N2</v>
          </cell>
          <cell r="AN113" t="str">
            <v>Non-Exempt Non-CBA</v>
          </cell>
          <cell r="AO113" t="str">
            <v>12012508</v>
          </cell>
          <cell r="AP113" t="str">
            <v>Production/Process Operator</v>
          </cell>
          <cell r="AQ113" t="str">
            <v>3</v>
          </cell>
          <cell r="AR113" t="str">
            <v>Active</v>
          </cell>
          <cell r="AS113" t="str">
            <v>BC</v>
          </cell>
          <cell r="AT113">
            <v>0</v>
          </cell>
          <cell r="AU113" t="str">
            <v>No</v>
          </cell>
          <cell r="AV113" t="str">
            <v>S</v>
          </cell>
        </row>
        <row r="114">
          <cell r="A114" t="str">
            <v>SRI HANDAYANI</v>
          </cell>
          <cell r="B114">
            <v>172356</v>
          </cell>
          <cell r="C114" t="str">
            <v>98C1250</v>
          </cell>
          <cell r="D114">
            <v>28188</v>
          </cell>
          <cell r="E114">
            <v>36151</v>
          </cell>
          <cell r="F114" t="str">
            <v>GRD2</v>
          </cell>
          <cell r="G114">
            <v>1193460</v>
          </cell>
          <cell r="H114" t="str">
            <v>IDR</v>
          </cell>
          <cell r="I114">
            <v>15514980</v>
          </cell>
          <cell r="J114" t="str">
            <v>IDR</v>
          </cell>
          <cell r="K114" t="str">
            <v>Female</v>
          </cell>
          <cell r="L114" t="str">
            <v>Ngawi</v>
          </cell>
          <cell r="M114" t="str">
            <v>Single</v>
          </cell>
          <cell r="N114" t="str">
            <v>ID04</v>
          </cell>
          <cell r="O114" t="str">
            <v>KF Indonesia - Nabisco</v>
          </cell>
          <cell r="P114" t="str">
            <v>3101</v>
          </cell>
          <cell r="Q114" t="str">
            <v>Operation Factory</v>
          </cell>
          <cell r="R114" t="str">
            <v>OPI4</v>
          </cell>
          <cell r="S114" t="str">
            <v>KF/Indo - Operations &amp; Log</v>
          </cell>
          <cell r="T114" t="str">
            <v>0002</v>
          </cell>
          <cell r="U114" t="str">
            <v>Cikarang</v>
          </cell>
          <cell r="V114" t="str">
            <v>Blue Collar</v>
          </cell>
          <cell r="W114" t="str">
            <v>20340773</v>
          </cell>
          <cell r="X114" t="str">
            <v>Helper</v>
          </cell>
          <cell r="Y114" t="str">
            <v>12000013</v>
          </cell>
          <cell r="Z114" t="str">
            <v>Operations</v>
          </cell>
          <cell r="AA114" t="str">
            <v>20340456</v>
          </cell>
          <cell r="AB114" t="str">
            <v>Cikarang - Production</v>
          </cell>
          <cell r="AC114" t="str">
            <v>GSC0061</v>
          </cell>
          <cell r="AD114" t="str">
            <v>GSC INTL MFG INDONESIA</v>
          </cell>
          <cell r="AE114" t="str">
            <v>GSC02</v>
          </cell>
          <cell r="AF114" t="str">
            <v>INTL MANUFACTURING</v>
          </cell>
          <cell r="AG114" t="str">
            <v>GSC</v>
          </cell>
          <cell r="AH114" t="str">
            <v>GLOBAL SUPPLY CHAIN</v>
          </cell>
          <cell r="AI114" t="str">
            <v>ID</v>
          </cell>
          <cell r="AJ114" t="str">
            <v>Indonesia</v>
          </cell>
          <cell r="AK114" t="str">
            <v>1</v>
          </cell>
          <cell r="AL114" t="str">
            <v>Standard</v>
          </cell>
          <cell r="AM114" t="str">
            <v>N2</v>
          </cell>
          <cell r="AN114" t="str">
            <v>Non-Exempt Non-CBA</v>
          </cell>
          <cell r="AO114" t="str">
            <v>12012510</v>
          </cell>
          <cell r="AP114" t="str">
            <v>Production/Process Operator (Jr.)</v>
          </cell>
          <cell r="AQ114" t="str">
            <v>3</v>
          </cell>
          <cell r="AR114" t="str">
            <v>Active</v>
          </cell>
          <cell r="AS114" t="str">
            <v>BC</v>
          </cell>
          <cell r="AT114">
            <v>0</v>
          </cell>
          <cell r="AU114" t="str">
            <v>No</v>
          </cell>
          <cell r="AV114" t="str">
            <v>S</v>
          </cell>
        </row>
        <row r="115">
          <cell r="A115" t="str">
            <v>SUTRISNO</v>
          </cell>
          <cell r="B115">
            <v>172285</v>
          </cell>
          <cell r="C115" t="str">
            <v>99C0153</v>
          </cell>
          <cell r="D115">
            <v>27850</v>
          </cell>
          <cell r="E115">
            <v>36185</v>
          </cell>
          <cell r="F115" t="str">
            <v>GRD3</v>
          </cell>
          <cell r="G115">
            <v>1340819</v>
          </cell>
          <cell r="H115" t="str">
            <v>IDR</v>
          </cell>
          <cell r="I115">
            <v>17430647</v>
          </cell>
          <cell r="J115" t="str">
            <v>IDR</v>
          </cell>
          <cell r="K115" t="str">
            <v>Male</v>
          </cell>
          <cell r="L115" t="str">
            <v>Purworejo</v>
          </cell>
          <cell r="M115" t="str">
            <v>Single</v>
          </cell>
          <cell r="N115" t="str">
            <v>ID04</v>
          </cell>
          <cell r="O115" t="str">
            <v>KF Indonesia - Nabisco</v>
          </cell>
          <cell r="P115" t="str">
            <v>3101</v>
          </cell>
          <cell r="Q115" t="str">
            <v>Operation Factory</v>
          </cell>
          <cell r="R115" t="str">
            <v>OPI4</v>
          </cell>
          <cell r="S115" t="str">
            <v>KF/Indo - Operations &amp; Log</v>
          </cell>
          <cell r="T115" t="str">
            <v>0002</v>
          </cell>
          <cell r="U115" t="str">
            <v>Cikarang</v>
          </cell>
          <cell r="V115" t="str">
            <v>Blue Collar</v>
          </cell>
          <cell r="W115" t="str">
            <v>20340702</v>
          </cell>
          <cell r="X115" t="str">
            <v>Operator</v>
          </cell>
          <cell r="Y115" t="str">
            <v>12000013</v>
          </cell>
          <cell r="Z115" t="str">
            <v>Operations</v>
          </cell>
          <cell r="AA115" t="str">
            <v>20340456</v>
          </cell>
          <cell r="AB115" t="str">
            <v>Cikarang - Production</v>
          </cell>
          <cell r="AC115" t="str">
            <v>GSC0061</v>
          </cell>
          <cell r="AD115" t="str">
            <v>GSC INTL MFG INDONESIA</v>
          </cell>
          <cell r="AE115" t="str">
            <v>GSC02</v>
          </cell>
          <cell r="AF115" t="str">
            <v>INTL MANUFACTURING</v>
          </cell>
          <cell r="AG115" t="str">
            <v>GSC</v>
          </cell>
          <cell r="AH115" t="str">
            <v>GLOBAL SUPPLY CHAIN</v>
          </cell>
          <cell r="AI115" t="str">
            <v>ID</v>
          </cell>
          <cell r="AJ115" t="str">
            <v>Indonesia</v>
          </cell>
          <cell r="AK115" t="str">
            <v>1</v>
          </cell>
          <cell r="AL115" t="str">
            <v>Standard</v>
          </cell>
          <cell r="AM115" t="str">
            <v>N2</v>
          </cell>
          <cell r="AN115" t="str">
            <v>Non-Exempt Non-CBA</v>
          </cell>
          <cell r="AO115" t="str">
            <v>12012508</v>
          </cell>
          <cell r="AP115" t="str">
            <v>Production/Process Operator</v>
          </cell>
          <cell r="AQ115" t="str">
            <v>3</v>
          </cell>
          <cell r="AR115" t="str">
            <v>Active</v>
          </cell>
          <cell r="AS115" t="str">
            <v>BC</v>
          </cell>
          <cell r="AT115">
            <v>0</v>
          </cell>
          <cell r="AU115" t="str">
            <v>No</v>
          </cell>
          <cell r="AV115" t="str">
            <v>S</v>
          </cell>
        </row>
        <row r="116">
          <cell r="A116" t="str">
            <v>SUMINAR</v>
          </cell>
          <cell r="B116">
            <v>172464</v>
          </cell>
          <cell r="C116" t="str">
            <v>99C0155</v>
          </cell>
          <cell r="D116">
            <v>28842</v>
          </cell>
          <cell r="E116">
            <v>36185</v>
          </cell>
          <cell r="F116" t="str">
            <v>GRD1</v>
          </cell>
          <cell r="G116">
            <v>1155250</v>
          </cell>
          <cell r="H116" t="str">
            <v>IDR</v>
          </cell>
          <cell r="I116">
            <v>15018250</v>
          </cell>
          <cell r="J116" t="str">
            <v>IDR</v>
          </cell>
          <cell r="K116" t="str">
            <v>Female</v>
          </cell>
          <cell r="L116" t="str">
            <v>Jakarta</v>
          </cell>
          <cell r="M116" t="str">
            <v>Single</v>
          </cell>
          <cell r="N116" t="str">
            <v>ID04</v>
          </cell>
          <cell r="O116" t="str">
            <v>KF Indonesia - Nabisco</v>
          </cell>
          <cell r="P116" t="str">
            <v>3101</v>
          </cell>
          <cell r="Q116" t="str">
            <v>Operation Factory</v>
          </cell>
          <cell r="R116" t="str">
            <v>OPI4</v>
          </cell>
          <cell r="S116" t="str">
            <v>KF/Indo - Operations &amp; Log</v>
          </cell>
          <cell r="T116" t="str">
            <v>0002</v>
          </cell>
          <cell r="U116" t="str">
            <v>Cikarang</v>
          </cell>
          <cell r="V116" t="str">
            <v>Blue Collar</v>
          </cell>
          <cell r="W116" t="str">
            <v>20340906</v>
          </cell>
          <cell r="X116" t="str">
            <v>Helper</v>
          </cell>
          <cell r="Y116" t="str">
            <v>12000013</v>
          </cell>
          <cell r="Z116" t="str">
            <v>Operations</v>
          </cell>
          <cell r="AA116" t="str">
            <v>20340456</v>
          </cell>
          <cell r="AB116" t="str">
            <v>Cikarang - Production</v>
          </cell>
          <cell r="AC116" t="str">
            <v>GSC0061</v>
          </cell>
          <cell r="AD116" t="str">
            <v>GSC INTL MFG INDONESIA</v>
          </cell>
          <cell r="AE116" t="str">
            <v>GSC02</v>
          </cell>
          <cell r="AF116" t="str">
            <v>INTL MANUFACTURING</v>
          </cell>
          <cell r="AG116" t="str">
            <v>GSC</v>
          </cell>
          <cell r="AH116" t="str">
            <v>GLOBAL SUPPLY CHAIN</v>
          </cell>
          <cell r="AI116" t="str">
            <v>ID</v>
          </cell>
          <cell r="AJ116" t="str">
            <v>Indonesia</v>
          </cell>
          <cell r="AK116" t="str">
            <v>1</v>
          </cell>
          <cell r="AL116" t="str">
            <v>Standard</v>
          </cell>
          <cell r="AM116" t="str">
            <v>N2</v>
          </cell>
          <cell r="AN116" t="str">
            <v>Non-Exempt Non-CBA</v>
          </cell>
          <cell r="AO116" t="str">
            <v>12012510</v>
          </cell>
          <cell r="AP116" t="str">
            <v>Production/Process Operator (Jr.)</v>
          </cell>
          <cell r="AQ116" t="str">
            <v>3</v>
          </cell>
          <cell r="AR116" t="str">
            <v>Active</v>
          </cell>
          <cell r="AS116" t="str">
            <v>BC</v>
          </cell>
          <cell r="AT116">
            <v>0</v>
          </cell>
          <cell r="AU116" t="str">
            <v>No</v>
          </cell>
          <cell r="AV116" t="str">
            <v>S</v>
          </cell>
        </row>
        <row r="117">
          <cell r="A117" t="str">
            <v>IDA ROHAYATI</v>
          </cell>
          <cell r="B117">
            <v>172463</v>
          </cell>
          <cell r="C117" t="str">
            <v>99C0156</v>
          </cell>
          <cell r="D117">
            <v>28102</v>
          </cell>
          <cell r="E117">
            <v>36185</v>
          </cell>
          <cell r="F117" t="str">
            <v>GRD1</v>
          </cell>
          <cell r="G117">
            <v>1189402</v>
          </cell>
          <cell r="H117" t="str">
            <v>IDR</v>
          </cell>
          <cell r="I117">
            <v>15462226</v>
          </cell>
          <cell r="J117" t="str">
            <v>IDR</v>
          </cell>
          <cell r="K117" t="str">
            <v>Female</v>
          </cell>
          <cell r="L117" t="str">
            <v>Tegal</v>
          </cell>
          <cell r="M117" t="str">
            <v>Single</v>
          </cell>
          <cell r="N117" t="str">
            <v>ID04</v>
          </cell>
          <cell r="O117" t="str">
            <v>KF Indonesia - Nabisco</v>
          </cell>
          <cell r="P117" t="str">
            <v>3101</v>
          </cell>
          <cell r="Q117" t="str">
            <v>Operation Factory</v>
          </cell>
          <cell r="R117" t="str">
            <v>OPI4</v>
          </cell>
          <cell r="S117" t="str">
            <v>KF/Indo - Operations &amp; Log</v>
          </cell>
          <cell r="T117" t="str">
            <v>0002</v>
          </cell>
          <cell r="U117" t="str">
            <v>Cikarang</v>
          </cell>
          <cell r="V117" t="str">
            <v>Blue Collar</v>
          </cell>
          <cell r="W117" t="str">
            <v>20340905</v>
          </cell>
          <cell r="X117" t="str">
            <v>Helper</v>
          </cell>
          <cell r="Y117" t="str">
            <v>12000013</v>
          </cell>
          <cell r="Z117" t="str">
            <v>Operations</v>
          </cell>
          <cell r="AA117" t="str">
            <v>20340456</v>
          </cell>
          <cell r="AB117" t="str">
            <v>Cikarang - Production</v>
          </cell>
          <cell r="AC117" t="str">
            <v>GSC0061</v>
          </cell>
          <cell r="AD117" t="str">
            <v>GSC INTL MFG INDONESIA</v>
          </cell>
          <cell r="AE117" t="str">
            <v>GSC02</v>
          </cell>
          <cell r="AF117" t="str">
            <v>INTL MANUFACTURING</v>
          </cell>
          <cell r="AG117" t="str">
            <v>GSC</v>
          </cell>
          <cell r="AH117" t="str">
            <v>GLOBAL SUPPLY CHAIN</v>
          </cell>
          <cell r="AI117" t="str">
            <v>ID</v>
          </cell>
          <cell r="AJ117" t="str">
            <v>Indonesia</v>
          </cell>
          <cell r="AK117" t="str">
            <v>1</v>
          </cell>
          <cell r="AL117" t="str">
            <v>Standard</v>
          </cell>
          <cell r="AM117" t="str">
            <v>N2</v>
          </cell>
          <cell r="AN117" t="str">
            <v>Non-Exempt Non-CBA</v>
          </cell>
          <cell r="AO117" t="str">
            <v>12012510</v>
          </cell>
          <cell r="AP117" t="str">
            <v>Production/Process Operator (Jr.)</v>
          </cell>
          <cell r="AQ117" t="str">
            <v>3</v>
          </cell>
          <cell r="AR117" t="str">
            <v>Active</v>
          </cell>
          <cell r="AS117" t="str">
            <v>BC</v>
          </cell>
          <cell r="AT117">
            <v>0</v>
          </cell>
          <cell r="AU117" t="str">
            <v>No</v>
          </cell>
          <cell r="AV117" t="str">
            <v>S</v>
          </cell>
        </row>
        <row r="118">
          <cell r="A118" t="str">
            <v>HANAFI</v>
          </cell>
          <cell r="B118">
            <v>172288</v>
          </cell>
          <cell r="C118" t="str">
            <v>99C0158</v>
          </cell>
          <cell r="D118">
            <v>25677</v>
          </cell>
          <cell r="E118">
            <v>36192</v>
          </cell>
          <cell r="F118" t="str">
            <v>GRD3</v>
          </cell>
          <cell r="G118">
            <v>1364342</v>
          </cell>
          <cell r="H118" t="str">
            <v>IDR</v>
          </cell>
          <cell r="I118">
            <v>17736446</v>
          </cell>
          <cell r="J118" t="str">
            <v>IDR</v>
          </cell>
          <cell r="K118" t="str">
            <v>Male</v>
          </cell>
          <cell r="L118" t="str">
            <v>Pematang Siantar</v>
          </cell>
          <cell r="M118" t="str">
            <v>Marr</v>
          </cell>
          <cell r="N118" t="str">
            <v>ID04</v>
          </cell>
          <cell r="O118" t="str">
            <v>KF Indonesia - Nabisco</v>
          </cell>
          <cell r="P118" t="str">
            <v>3101</v>
          </cell>
          <cell r="Q118" t="str">
            <v>Operation Factory</v>
          </cell>
          <cell r="R118" t="str">
            <v>OPI4</v>
          </cell>
          <cell r="S118" t="str">
            <v>KF/Indo - Operations &amp; Log</v>
          </cell>
          <cell r="T118" t="str">
            <v>0002</v>
          </cell>
          <cell r="U118" t="str">
            <v>Cikarang</v>
          </cell>
          <cell r="V118" t="str">
            <v>Blue Collar</v>
          </cell>
          <cell r="W118" t="str">
            <v>20340705</v>
          </cell>
          <cell r="X118" t="str">
            <v>Operator</v>
          </cell>
          <cell r="Y118" t="str">
            <v>12000013</v>
          </cell>
          <cell r="Z118" t="str">
            <v>Operations</v>
          </cell>
          <cell r="AA118" t="str">
            <v>20340456</v>
          </cell>
          <cell r="AB118" t="str">
            <v>Cikarang - Production</v>
          </cell>
          <cell r="AC118" t="str">
            <v>GSC0061</v>
          </cell>
          <cell r="AD118" t="str">
            <v>GSC INTL MFG INDONESIA</v>
          </cell>
          <cell r="AE118" t="str">
            <v>GSC02</v>
          </cell>
          <cell r="AF118" t="str">
            <v>INTL MANUFACTURING</v>
          </cell>
          <cell r="AG118" t="str">
            <v>GSC</v>
          </cell>
          <cell r="AH118" t="str">
            <v>GLOBAL SUPPLY CHAIN</v>
          </cell>
          <cell r="AI118" t="str">
            <v>ID</v>
          </cell>
          <cell r="AJ118" t="str">
            <v>Indonesia</v>
          </cell>
          <cell r="AK118" t="str">
            <v>1</v>
          </cell>
          <cell r="AL118" t="str">
            <v>Standard</v>
          </cell>
          <cell r="AM118" t="str">
            <v>N2</v>
          </cell>
          <cell r="AN118" t="str">
            <v>Non-Exempt Non-CBA</v>
          </cell>
          <cell r="AO118" t="str">
            <v>12012508</v>
          </cell>
          <cell r="AP118" t="str">
            <v>Production/Process Operator</v>
          </cell>
          <cell r="AQ118" t="str">
            <v>3</v>
          </cell>
          <cell r="AR118" t="str">
            <v>Active</v>
          </cell>
          <cell r="AS118" t="str">
            <v>BC</v>
          </cell>
          <cell r="AT118">
            <v>0</v>
          </cell>
          <cell r="AU118" t="str">
            <v>No</v>
          </cell>
          <cell r="AV118" t="str">
            <v>M</v>
          </cell>
        </row>
        <row r="119">
          <cell r="A119" t="str">
            <v>ELVI ARISANTI</v>
          </cell>
          <cell r="B119">
            <v>172462</v>
          </cell>
          <cell r="C119" t="str">
            <v>99C0160</v>
          </cell>
          <cell r="D119">
            <v>28612</v>
          </cell>
          <cell r="E119">
            <v>36192</v>
          </cell>
          <cell r="F119" t="str">
            <v>GRD1</v>
          </cell>
          <cell r="G119">
            <v>1196880</v>
          </cell>
          <cell r="H119" t="str">
            <v>IDR</v>
          </cell>
          <cell r="I119">
            <v>15559440</v>
          </cell>
          <cell r="J119" t="str">
            <v>IDR</v>
          </cell>
          <cell r="K119" t="str">
            <v>Female</v>
          </cell>
          <cell r="L119" t="str">
            <v>Kuala Simpang</v>
          </cell>
          <cell r="M119" t="str">
            <v>Single</v>
          </cell>
          <cell r="N119" t="str">
            <v>ID04</v>
          </cell>
          <cell r="O119" t="str">
            <v>KF Indonesia - Nabisco</v>
          </cell>
          <cell r="P119" t="str">
            <v>3101</v>
          </cell>
          <cell r="Q119" t="str">
            <v>Operation Factory</v>
          </cell>
          <cell r="R119" t="str">
            <v>OPI4</v>
          </cell>
          <cell r="S119" t="str">
            <v>KF/Indo - Operations &amp; Log</v>
          </cell>
          <cell r="T119" t="str">
            <v>0002</v>
          </cell>
          <cell r="U119" t="str">
            <v>Cikarang</v>
          </cell>
          <cell r="V119" t="str">
            <v>Blue Collar</v>
          </cell>
          <cell r="W119" t="str">
            <v>20340904</v>
          </cell>
          <cell r="X119" t="str">
            <v>Helper</v>
          </cell>
          <cell r="Y119" t="str">
            <v>12000013</v>
          </cell>
          <cell r="Z119" t="str">
            <v>Operations</v>
          </cell>
          <cell r="AA119" t="str">
            <v>20340456</v>
          </cell>
          <cell r="AB119" t="str">
            <v>Cikarang - Production</v>
          </cell>
          <cell r="AC119" t="str">
            <v>GSC0061</v>
          </cell>
          <cell r="AD119" t="str">
            <v>GSC INTL MFG INDONESIA</v>
          </cell>
          <cell r="AE119" t="str">
            <v>GSC02</v>
          </cell>
          <cell r="AF119" t="str">
            <v>INTL MANUFACTURING</v>
          </cell>
          <cell r="AG119" t="str">
            <v>GSC</v>
          </cell>
          <cell r="AH119" t="str">
            <v>GLOBAL SUPPLY CHAIN</v>
          </cell>
          <cell r="AI119" t="str">
            <v>ID</v>
          </cell>
          <cell r="AJ119" t="str">
            <v>Indonesia</v>
          </cell>
          <cell r="AK119" t="str">
            <v>1</v>
          </cell>
          <cell r="AL119" t="str">
            <v>Standard</v>
          </cell>
          <cell r="AM119" t="str">
            <v>N2</v>
          </cell>
          <cell r="AN119" t="str">
            <v>Non-Exempt Non-CBA</v>
          </cell>
          <cell r="AO119" t="str">
            <v>12012510</v>
          </cell>
          <cell r="AP119" t="str">
            <v>Production/Process Operator (Jr.)</v>
          </cell>
          <cell r="AQ119" t="str">
            <v>3</v>
          </cell>
          <cell r="AR119" t="str">
            <v>Active</v>
          </cell>
          <cell r="AS119" t="str">
            <v>BC</v>
          </cell>
          <cell r="AT119">
            <v>0</v>
          </cell>
          <cell r="AU119" t="str">
            <v>No</v>
          </cell>
          <cell r="AV119" t="str">
            <v>S</v>
          </cell>
        </row>
        <row r="120">
          <cell r="A120" t="str">
            <v>ADE SUTEDI</v>
          </cell>
          <cell r="B120">
            <v>172267</v>
          </cell>
          <cell r="C120" t="str">
            <v>99C0262</v>
          </cell>
          <cell r="D120">
            <v>27034</v>
          </cell>
          <cell r="E120">
            <v>36213</v>
          </cell>
          <cell r="F120" t="str">
            <v>GRD3</v>
          </cell>
          <cell r="G120">
            <v>1367152</v>
          </cell>
          <cell r="H120" t="str">
            <v>IDR</v>
          </cell>
          <cell r="I120">
            <v>17772976</v>
          </cell>
          <cell r="J120" t="str">
            <v>IDR</v>
          </cell>
          <cell r="K120" t="str">
            <v>Male</v>
          </cell>
          <cell r="L120" t="str">
            <v>Bogor</v>
          </cell>
          <cell r="M120" t="str">
            <v>Marr</v>
          </cell>
          <cell r="N120" t="str">
            <v>ID04</v>
          </cell>
          <cell r="O120" t="str">
            <v>KF Indonesia - Nabisco</v>
          </cell>
          <cell r="P120" t="str">
            <v>3101</v>
          </cell>
          <cell r="Q120" t="str">
            <v>Operation Factory</v>
          </cell>
          <cell r="R120" t="str">
            <v>OPI4</v>
          </cell>
          <cell r="S120" t="str">
            <v>KF/Indo - Operations &amp; Log</v>
          </cell>
          <cell r="T120" t="str">
            <v>0002</v>
          </cell>
          <cell r="U120" t="str">
            <v>Cikarang</v>
          </cell>
          <cell r="V120" t="str">
            <v>Blue Collar</v>
          </cell>
          <cell r="W120" t="str">
            <v>20340693</v>
          </cell>
          <cell r="X120" t="str">
            <v>Stockeeper</v>
          </cell>
          <cell r="Y120" t="str">
            <v>12000013</v>
          </cell>
          <cell r="Z120" t="str">
            <v>Operations</v>
          </cell>
          <cell r="AA120" t="str">
            <v>20340452</v>
          </cell>
          <cell r="AB120" t="str">
            <v>Cikarang-Warehouse</v>
          </cell>
          <cell r="AC120" t="str">
            <v>GSC0061</v>
          </cell>
          <cell r="AD120" t="str">
            <v>GSC INTL MFG INDONESIA</v>
          </cell>
          <cell r="AE120" t="str">
            <v>GSC02</v>
          </cell>
          <cell r="AF120" t="str">
            <v>INTL MANUFACTURING</v>
          </cell>
          <cell r="AG120" t="str">
            <v>GSC</v>
          </cell>
          <cell r="AH120" t="str">
            <v>GLOBAL SUPPLY CHAIN</v>
          </cell>
          <cell r="AI120" t="str">
            <v>ID</v>
          </cell>
          <cell r="AJ120" t="str">
            <v>Indonesia</v>
          </cell>
          <cell r="AK120" t="str">
            <v>1</v>
          </cell>
          <cell r="AL120" t="str">
            <v>Standard</v>
          </cell>
          <cell r="AM120" t="str">
            <v>N2</v>
          </cell>
          <cell r="AN120" t="str">
            <v>Non-Exempt Non-CBA</v>
          </cell>
          <cell r="AO120" t="str">
            <v>12012401</v>
          </cell>
          <cell r="AP120" t="str">
            <v>Materials Handler (Sr.)</v>
          </cell>
          <cell r="AQ120" t="str">
            <v>3</v>
          </cell>
          <cell r="AR120" t="str">
            <v>Active</v>
          </cell>
          <cell r="AS120" t="str">
            <v>BC</v>
          </cell>
          <cell r="AT120">
            <v>0</v>
          </cell>
          <cell r="AU120" t="str">
            <v>No</v>
          </cell>
          <cell r="AV120" t="str">
            <v>M</v>
          </cell>
        </row>
        <row r="121">
          <cell r="A121" t="str">
            <v>NORHAYATI</v>
          </cell>
          <cell r="B121">
            <v>172461</v>
          </cell>
          <cell r="C121" t="str">
            <v>99C0363</v>
          </cell>
          <cell r="D121">
            <v>29488</v>
          </cell>
          <cell r="E121">
            <v>36229</v>
          </cell>
          <cell r="F121" t="str">
            <v>GRD1</v>
          </cell>
          <cell r="G121">
            <v>1176065</v>
          </cell>
          <cell r="H121" t="str">
            <v>IDR</v>
          </cell>
          <cell r="I121">
            <v>15288845</v>
          </cell>
          <cell r="J121" t="str">
            <v>IDR</v>
          </cell>
          <cell r="K121" t="str">
            <v>Female</v>
          </cell>
          <cell r="L121" t="str">
            <v>Bantul</v>
          </cell>
          <cell r="M121" t="str">
            <v>Single</v>
          </cell>
          <cell r="N121" t="str">
            <v>ID04</v>
          </cell>
          <cell r="O121" t="str">
            <v>KF Indonesia - Nabisco</v>
          </cell>
          <cell r="P121" t="str">
            <v>3101</v>
          </cell>
          <cell r="Q121" t="str">
            <v>Operation Factory</v>
          </cell>
          <cell r="R121" t="str">
            <v>OPI4</v>
          </cell>
          <cell r="S121" t="str">
            <v>KF/Indo - Operations &amp; Log</v>
          </cell>
          <cell r="T121" t="str">
            <v>0002</v>
          </cell>
          <cell r="U121" t="str">
            <v>Cikarang</v>
          </cell>
          <cell r="V121" t="str">
            <v>Blue Collar</v>
          </cell>
          <cell r="W121" t="str">
            <v>20340903</v>
          </cell>
          <cell r="X121" t="str">
            <v>Helper</v>
          </cell>
          <cell r="Y121" t="str">
            <v>12000013</v>
          </cell>
          <cell r="Z121" t="str">
            <v>Operations</v>
          </cell>
          <cell r="AA121" t="str">
            <v>20340456</v>
          </cell>
          <cell r="AB121" t="str">
            <v>Cikarang - Production</v>
          </cell>
          <cell r="AC121" t="str">
            <v>GSC0061</v>
          </cell>
          <cell r="AD121" t="str">
            <v>GSC INTL MFG INDONESIA</v>
          </cell>
          <cell r="AE121" t="str">
            <v>GSC02</v>
          </cell>
          <cell r="AF121" t="str">
            <v>INTL MANUFACTURING</v>
          </cell>
          <cell r="AG121" t="str">
            <v>GSC</v>
          </cell>
          <cell r="AH121" t="str">
            <v>GLOBAL SUPPLY CHAIN</v>
          </cell>
          <cell r="AI121" t="str">
            <v>ID</v>
          </cell>
          <cell r="AJ121" t="str">
            <v>Indonesia</v>
          </cell>
          <cell r="AK121" t="str">
            <v>1</v>
          </cell>
          <cell r="AL121" t="str">
            <v>Standard</v>
          </cell>
          <cell r="AM121" t="str">
            <v>N2</v>
          </cell>
          <cell r="AN121" t="str">
            <v>Non-Exempt Non-CBA</v>
          </cell>
          <cell r="AO121" t="str">
            <v>12012510</v>
          </cell>
          <cell r="AP121" t="str">
            <v>Production/Process Operator (Jr.)</v>
          </cell>
          <cell r="AQ121" t="str">
            <v>3</v>
          </cell>
          <cell r="AR121" t="str">
            <v>Active</v>
          </cell>
          <cell r="AS121" t="str">
            <v>BC</v>
          </cell>
          <cell r="AT121">
            <v>0</v>
          </cell>
          <cell r="AU121" t="str">
            <v>No</v>
          </cell>
          <cell r="AV121" t="str">
            <v>S</v>
          </cell>
        </row>
        <row r="122">
          <cell r="A122" t="str">
            <v>BERTUA LISDA NAPITUPULU</v>
          </cell>
          <cell r="B122">
            <v>172460</v>
          </cell>
          <cell r="C122" t="str">
            <v>99C0366</v>
          </cell>
          <cell r="D122">
            <v>27241</v>
          </cell>
          <cell r="E122">
            <v>36249</v>
          </cell>
          <cell r="F122" t="str">
            <v>GRD1</v>
          </cell>
          <cell r="G122">
            <v>1189402</v>
          </cell>
          <cell r="H122" t="str">
            <v>IDR</v>
          </cell>
          <cell r="I122">
            <v>15462226</v>
          </cell>
          <cell r="J122" t="str">
            <v>IDR</v>
          </cell>
          <cell r="K122" t="str">
            <v>Female</v>
          </cell>
          <cell r="L122">
            <v>0</v>
          </cell>
          <cell r="M122" t="str">
            <v>Single</v>
          </cell>
          <cell r="N122" t="str">
            <v>ID04</v>
          </cell>
          <cell r="O122" t="str">
            <v>KF Indonesia - Nabisco</v>
          </cell>
          <cell r="P122" t="str">
            <v>3101</v>
          </cell>
          <cell r="Q122" t="str">
            <v>Operation Factory</v>
          </cell>
          <cell r="R122" t="str">
            <v>OPI4</v>
          </cell>
          <cell r="S122" t="str">
            <v>KF/Indo - Operations &amp; Log</v>
          </cell>
          <cell r="T122" t="str">
            <v>0002</v>
          </cell>
          <cell r="U122" t="str">
            <v>Cikarang</v>
          </cell>
          <cell r="V122" t="str">
            <v>Blue Collar</v>
          </cell>
          <cell r="W122" t="str">
            <v>20340902</v>
          </cell>
          <cell r="X122" t="str">
            <v>Helper</v>
          </cell>
          <cell r="Y122" t="str">
            <v>12000013</v>
          </cell>
          <cell r="Z122" t="str">
            <v>Operations</v>
          </cell>
          <cell r="AA122" t="str">
            <v>20340456</v>
          </cell>
          <cell r="AB122" t="str">
            <v>Cikarang - Production</v>
          </cell>
          <cell r="AC122" t="str">
            <v>GSC0061</v>
          </cell>
          <cell r="AD122" t="str">
            <v>GSC INTL MFG INDONESIA</v>
          </cell>
          <cell r="AE122" t="str">
            <v>GSC02</v>
          </cell>
          <cell r="AF122" t="str">
            <v>INTL MANUFACTURING</v>
          </cell>
          <cell r="AG122" t="str">
            <v>GSC</v>
          </cell>
          <cell r="AH122" t="str">
            <v>GLOBAL SUPPLY CHAIN</v>
          </cell>
          <cell r="AI122" t="str">
            <v>ID</v>
          </cell>
          <cell r="AJ122" t="str">
            <v>Indonesia</v>
          </cell>
          <cell r="AK122" t="str">
            <v>1</v>
          </cell>
          <cell r="AL122" t="str">
            <v>Standard</v>
          </cell>
          <cell r="AM122" t="str">
            <v>N2</v>
          </cell>
          <cell r="AN122" t="str">
            <v>Non-Exempt Non-CBA</v>
          </cell>
          <cell r="AO122" t="str">
            <v>12012510</v>
          </cell>
          <cell r="AP122" t="str">
            <v>Production/Process Operator (Jr.)</v>
          </cell>
          <cell r="AQ122" t="str">
            <v>3</v>
          </cell>
          <cell r="AR122" t="str">
            <v>Active</v>
          </cell>
          <cell r="AS122" t="str">
            <v>BC</v>
          </cell>
          <cell r="AT122">
            <v>0</v>
          </cell>
          <cell r="AU122" t="str">
            <v>No</v>
          </cell>
          <cell r="AV122" t="str">
            <v>S</v>
          </cell>
        </row>
        <row r="123">
          <cell r="A123" t="str">
            <v>ARIF RAHMAN</v>
          </cell>
          <cell r="B123">
            <v>172268</v>
          </cell>
          <cell r="C123" t="str">
            <v>99C0468</v>
          </cell>
          <cell r="D123">
            <v>27598</v>
          </cell>
          <cell r="E123">
            <v>36239</v>
          </cell>
          <cell r="F123" t="str">
            <v>GRD2</v>
          </cell>
          <cell r="G123">
            <v>1257018</v>
          </cell>
          <cell r="H123" t="str">
            <v>IDR</v>
          </cell>
          <cell r="I123">
            <v>16341234</v>
          </cell>
          <cell r="J123" t="str">
            <v>IDR</v>
          </cell>
          <cell r="K123" t="str">
            <v>Male</v>
          </cell>
          <cell r="L123" t="str">
            <v>Jakarta</v>
          </cell>
          <cell r="M123" t="str">
            <v>Marr</v>
          </cell>
          <cell r="N123" t="str">
            <v>ID04</v>
          </cell>
          <cell r="O123" t="str">
            <v>KF Indonesia - Nabisco</v>
          </cell>
          <cell r="P123" t="str">
            <v>3101</v>
          </cell>
          <cell r="Q123" t="str">
            <v>Operation Factory</v>
          </cell>
          <cell r="R123" t="str">
            <v>OPI4</v>
          </cell>
          <cell r="S123" t="str">
            <v>KF/Indo - Operations &amp; Log</v>
          </cell>
          <cell r="T123" t="str">
            <v>0002</v>
          </cell>
          <cell r="U123" t="str">
            <v>Cikarang</v>
          </cell>
          <cell r="V123" t="str">
            <v>Blue Collar</v>
          </cell>
          <cell r="W123" t="str">
            <v>20340694</v>
          </cell>
          <cell r="X123" t="str">
            <v>Helper Warehouse</v>
          </cell>
          <cell r="Y123" t="str">
            <v>12000013</v>
          </cell>
          <cell r="Z123" t="str">
            <v>Operations</v>
          </cell>
          <cell r="AA123" t="str">
            <v>20340452</v>
          </cell>
          <cell r="AB123" t="str">
            <v>Cikarang-Warehouse</v>
          </cell>
          <cell r="AC123" t="str">
            <v>GSC0061</v>
          </cell>
          <cell r="AD123" t="str">
            <v>GSC INTL MFG INDONESIA</v>
          </cell>
          <cell r="AE123" t="str">
            <v>GSC02</v>
          </cell>
          <cell r="AF123" t="str">
            <v>INTL MANUFACTURING</v>
          </cell>
          <cell r="AG123" t="str">
            <v>GSC</v>
          </cell>
          <cell r="AH123" t="str">
            <v>GLOBAL SUPPLY CHAIN</v>
          </cell>
          <cell r="AI123" t="str">
            <v>ID</v>
          </cell>
          <cell r="AJ123" t="str">
            <v>Indonesia</v>
          </cell>
          <cell r="AK123" t="str">
            <v>1</v>
          </cell>
          <cell r="AL123" t="str">
            <v>Standard</v>
          </cell>
          <cell r="AM123" t="str">
            <v>N2</v>
          </cell>
          <cell r="AN123" t="str">
            <v>Non-Exempt Non-CBA</v>
          </cell>
          <cell r="AO123" t="str">
            <v>12012490</v>
          </cell>
          <cell r="AP123" t="str">
            <v>Materials Handler</v>
          </cell>
          <cell r="AQ123" t="str">
            <v>3</v>
          </cell>
          <cell r="AR123" t="str">
            <v>Active</v>
          </cell>
          <cell r="AS123" t="str">
            <v>BC</v>
          </cell>
          <cell r="AT123">
            <v>0</v>
          </cell>
          <cell r="AU123" t="str">
            <v>No</v>
          </cell>
          <cell r="AV123" t="str">
            <v>M</v>
          </cell>
        </row>
        <row r="124">
          <cell r="A124" t="str">
            <v>SUSANTI</v>
          </cell>
          <cell r="B124">
            <v>172459</v>
          </cell>
          <cell r="C124" t="str">
            <v>99C0469</v>
          </cell>
          <cell r="D124">
            <v>29083</v>
          </cell>
          <cell r="E124">
            <v>36272</v>
          </cell>
          <cell r="F124" t="str">
            <v>GRD1</v>
          </cell>
          <cell r="G124">
            <v>1176065</v>
          </cell>
          <cell r="H124" t="str">
            <v>IDR</v>
          </cell>
          <cell r="I124">
            <v>15288845</v>
          </cell>
          <cell r="J124" t="str">
            <v>IDR</v>
          </cell>
          <cell r="K124" t="str">
            <v>Female</v>
          </cell>
          <cell r="L124" t="str">
            <v>Temanggung</v>
          </cell>
          <cell r="M124" t="str">
            <v>Single</v>
          </cell>
          <cell r="N124" t="str">
            <v>ID04</v>
          </cell>
          <cell r="O124" t="str">
            <v>KF Indonesia - Nabisco</v>
          </cell>
          <cell r="P124" t="str">
            <v>3101</v>
          </cell>
          <cell r="Q124" t="str">
            <v>Operation Factory</v>
          </cell>
          <cell r="R124" t="str">
            <v>OPI4</v>
          </cell>
          <cell r="S124" t="str">
            <v>KF/Indo - Operations &amp; Log</v>
          </cell>
          <cell r="T124" t="str">
            <v>0002</v>
          </cell>
          <cell r="U124" t="str">
            <v>Cikarang</v>
          </cell>
          <cell r="V124" t="str">
            <v>Blue Collar</v>
          </cell>
          <cell r="W124" t="str">
            <v>20340901</v>
          </cell>
          <cell r="X124" t="str">
            <v>Helper</v>
          </cell>
          <cell r="Y124" t="str">
            <v>12000013</v>
          </cell>
          <cell r="Z124" t="str">
            <v>Operations</v>
          </cell>
          <cell r="AA124" t="str">
            <v>20340456</v>
          </cell>
          <cell r="AB124" t="str">
            <v>Cikarang - Production</v>
          </cell>
          <cell r="AC124" t="str">
            <v>GSC0061</v>
          </cell>
          <cell r="AD124" t="str">
            <v>GSC INTL MFG INDONESIA</v>
          </cell>
          <cell r="AE124" t="str">
            <v>GSC02</v>
          </cell>
          <cell r="AF124" t="str">
            <v>INTL MANUFACTURING</v>
          </cell>
          <cell r="AG124" t="str">
            <v>GSC</v>
          </cell>
          <cell r="AH124" t="str">
            <v>GLOBAL SUPPLY CHAIN</v>
          </cell>
          <cell r="AI124" t="str">
            <v>ID</v>
          </cell>
          <cell r="AJ124" t="str">
            <v>Indonesia</v>
          </cell>
          <cell r="AK124" t="str">
            <v>1</v>
          </cell>
          <cell r="AL124" t="str">
            <v>Standard</v>
          </cell>
          <cell r="AM124" t="str">
            <v>N2</v>
          </cell>
          <cell r="AN124" t="str">
            <v>Non-Exempt Non-CBA</v>
          </cell>
          <cell r="AO124" t="str">
            <v>12012510</v>
          </cell>
          <cell r="AP124" t="str">
            <v>Production/Process Operator (Jr.)</v>
          </cell>
          <cell r="AQ124" t="str">
            <v>3</v>
          </cell>
          <cell r="AR124" t="str">
            <v>Active</v>
          </cell>
          <cell r="AS124" t="str">
            <v>BC</v>
          </cell>
          <cell r="AT124">
            <v>0</v>
          </cell>
          <cell r="AU124" t="str">
            <v>No</v>
          </cell>
          <cell r="AV124" t="str">
            <v>S</v>
          </cell>
        </row>
        <row r="125">
          <cell r="A125" t="str">
            <v>LILIK SETYOWATI</v>
          </cell>
          <cell r="B125">
            <v>172458</v>
          </cell>
          <cell r="C125" t="str">
            <v>99C0470</v>
          </cell>
          <cell r="D125">
            <v>27852</v>
          </cell>
          <cell r="E125">
            <v>36272</v>
          </cell>
          <cell r="F125" t="str">
            <v>GRD1</v>
          </cell>
          <cell r="G125">
            <v>1176065</v>
          </cell>
          <cell r="H125" t="str">
            <v>IDR</v>
          </cell>
          <cell r="I125">
            <v>15288845</v>
          </cell>
          <cell r="J125" t="str">
            <v>IDR</v>
          </cell>
          <cell r="K125" t="str">
            <v>Female</v>
          </cell>
          <cell r="L125" t="str">
            <v>Magelang</v>
          </cell>
          <cell r="M125" t="str">
            <v>Single</v>
          </cell>
          <cell r="N125" t="str">
            <v>ID04</v>
          </cell>
          <cell r="O125" t="str">
            <v>KF Indonesia - Nabisco</v>
          </cell>
          <cell r="P125" t="str">
            <v>3101</v>
          </cell>
          <cell r="Q125" t="str">
            <v>Operation Factory</v>
          </cell>
          <cell r="R125" t="str">
            <v>OPI4</v>
          </cell>
          <cell r="S125" t="str">
            <v>KF/Indo - Operations &amp; Log</v>
          </cell>
          <cell r="T125" t="str">
            <v>0002</v>
          </cell>
          <cell r="U125" t="str">
            <v>Cikarang</v>
          </cell>
          <cell r="V125" t="str">
            <v>Blue Collar</v>
          </cell>
          <cell r="W125" t="str">
            <v>20340900</v>
          </cell>
          <cell r="X125" t="str">
            <v>Helper</v>
          </cell>
          <cell r="Y125" t="str">
            <v>12000013</v>
          </cell>
          <cell r="Z125" t="str">
            <v>Operations</v>
          </cell>
          <cell r="AA125" t="str">
            <v>20340456</v>
          </cell>
          <cell r="AB125" t="str">
            <v>Cikarang - Production</v>
          </cell>
          <cell r="AC125" t="str">
            <v>GSC0061</v>
          </cell>
          <cell r="AD125" t="str">
            <v>GSC INTL MFG INDONESIA</v>
          </cell>
          <cell r="AE125" t="str">
            <v>GSC02</v>
          </cell>
          <cell r="AF125" t="str">
            <v>INTL MANUFACTURING</v>
          </cell>
          <cell r="AG125" t="str">
            <v>GSC</v>
          </cell>
          <cell r="AH125" t="str">
            <v>GLOBAL SUPPLY CHAIN</v>
          </cell>
          <cell r="AI125" t="str">
            <v>ID</v>
          </cell>
          <cell r="AJ125" t="str">
            <v>Indonesia</v>
          </cell>
          <cell r="AK125" t="str">
            <v>1</v>
          </cell>
          <cell r="AL125" t="str">
            <v>Standard</v>
          </cell>
          <cell r="AM125" t="str">
            <v>N2</v>
          </cell>
          <cell r="AN125" t="str">
            <v>Non-Exempt Non-CBA</v>
          </cell>
          <cell r="AO125" t="str">
            <v>12012510</v>
          </cell>
          <cell r="AP125" t="str">
            <v>Production/Process Operator (Jr.)</v>
          </cell>
          <cell r="AQ125" t="str">
            <v>3</v>
          </cell>
          <cell r="AR125" t="str">
            <v>Active</v>
          </cell>
          <cell r="AS125" t="str">
            <v>BC</v>
          </cell>
          <cell r="AT125">
            <v>0</v>
          </cell>
          <cell r="AU125" t="str">
            <v>No</v>
          </cell>
          <cell r="AV125" t="str">
            <v>S</v>
          </cell>
        </row>
        <row r="126">
          <cell r="A126" t="str">
            <v>MOH.ROYANI ALHAKIM</v>
          </cell>
          <cell r="B126">
            <v>172377</v>
          </cell>
          <cell r="C126" t="str">
            <v>99C0582</v>
          </cell>
          <cell r="D126">
            <v>28103</v>
          </cell>
          <cell r="E126">
            <v>36290</v>
          </cell>
          <cell r="F126" t="str">
            <v>GRD3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 t="str">
            <v>Male</v>
          </cell>
          <cell r="L126" t="str">
            <v>Bogor</v>
          </cell>
          <cell r="M126" t="str">
            <v>Single</v>
          </cell>
          <cell r="N126" t="str">
            <v>ID04</v>
          </cell>
          <cell r="O126" t="str">
            <v>KF Indonesia - Nabisco</v>
          </cell>
          <cell r="P126" t="str">
            <v>3101</v>
          </cell>
          <cell r="Q126" t="str">
            <v>Operation Factory</v>
          </cell>
          <cell r="R126" t="str">
            <v>OPI4</v>
          </cell>
          <cell r="S126" t="str">
            <v>KF/Indo - Operations &amp; Log</v>
          </cell>
          <cell r="T126" t="str">
            <v>0002</v>
          </cell>
          <cell r="U126" t="str">
            <v>Cikarang</v>
          </cell>
          <cell r="V126" t="str">
            <v>Blue Collar</v>
          </cell>
          <cell r="W126" t="str">
            <v>20340794</v>
          </cell>
          <cell r="X126" t="str">
            <v>Operator</v>
          </cell>
          <cell r="Y126" t="str">
            <v>12000013</v>
          </cell>
          <cell r="Z126" t="str">
            <v>Operations</v>
          </cell>
          <cell r="AA126" t="str">
            <v>20340456</v>
          </cell>
          <cell r="AB126" t="str">
            <v>Cikarang - Production</v>
          </cell>
          <cell r="AC126" t="str">
            <v>GSC0061</v>
          </cell>
          <cell r="AD126" t="str">
            <v>GSC INTL MFG INDONESIA</v>
          </cell>
          <cell r="AE126" t="str">
            <v>GSC02</v>
          </cell>
          <cell r="AF126" t="str">
            <v>INTL MANUFACTURING</v>
          </cell>
          <cell r="AG126" t="str">
            <v>GSC</v>
          </cell>
          <cell r="AH126" t="str">
            <v>GLOBAL SUPPLY CHAIN</v>
          </cell>
          <cell r="AI126" t="str">
            <v>ID</v>
          </cell>
          <cell r="AJ126" t="str">
            <v>Indonesia</v>
          </cell>
          <cell r="AK126" t="str">
            <v>1</v>
          </cell>
          <cell r="AL126" t="str">
            <v>Standard</v>
          </cell>
          <cell r="AM126" t="str">
            <v>N2</v>
          </cell>
          <cell r="AN126" t="str">
            <v>Non-Exempt Non-CBA</v>
          </cell>
          <cell r="AO126" t="str">
            <v>12012508</v>
          </cell>
          <cell r="AP126" t="str">
            <v>Production/Process Operator</v>
          </cell>
          <cell r="AQ126" t="str">
            <v>3</v>
          </cell>
          <cell r="AR126" t="str">
            <v>Active</v>
          </cell>
          <cell r="AS126" t="str">
            <v>BC</v>
          </cell>
          <cell r="AT126">
            <v>0</v>
          </cell>
          <cell r="AU126" t="str">
            <v>No</v>
          </cell>
          <cell r="AV126" t="str">
            <v>S</v>
          </cell>
        </row>
        <row r="127">
          <cell r="A127" t="str">
            <v>LELIYANA</v>
          </cell>
          <cell r="B127">
            <v>172451</v>
          </cell>
          <cell r="C127" t="str">
            <v>99C0583</v>
          </cell>
          <cell r="D127">
            <v>28629</v>
          </cell>
          <cell r="E127">
            <v>36290</v>
          </cell>
          <cell r="F127" t="str">
            <v>GRD1</v>
          </cell>
          <cell r="G127">
            <v>1231140</v>
          </cell>
          <cell r="H127" t="str">
            <v>IDR</v>
          </cell>
          <cell r="I127">
            <v>16004820</v>
          </cell>
          <cell r="J127" t="str">
            <v>IDR</v>
          </cell>
          <cell r="K127" t="str">
            <v>Female</v>
          </cell>
          <cell r="L127" t="str">
            <v>Bekasi</v>
          </cell>
          <cell r="M127" t="str">
            <v>Single</v>
          </cell>
          <cell r="N127" t="str">
            <v>ID04</v>
          </cell>
          <cell r="O127" t="str">
            <v>KF Indonesia - Nabisco</v>
          </cell>
          <cell r="P127" t="str">
            <v>3101</v>
          </cell>
          <cell r="Q127" t="str">
            <v>Operation Factory</v>
          </cell>
          <cell r="R127" t="str">
            <v>OPI4</v>
          </cell>
          <cell r="S127" t="str">
            <v>KF/Indo - Operations &amp; Log</v>
          </cell>
          <cell r="T127" t="str">
            <v>0002</v>
          </cell>
          <cell r="U127" t="str">
            <v>Cikarang</v>
          </cell>
          <cell r="V127" t="str">
            <v>Blue Collar</v>
          </cell>
          <cell r="W127" t="str">
            <v>20340893</v>
          </cell>
          <cell r="X127" t="str">
            <v>Helper</v>
          </cell>
          <cell r="Y127" t="str">
            <v>12000013</v>
          </cell>
          <cell r="Z127" t="str">
            <v>Operations</v>
          </cell>
          <cell r="AA127" t="str">
            <v>20340456</v>
          </cell>
          <cell r="AB127" t="str">
            <v>Cikarang - Production</v>
          </cell>
          <cell r="AC127" t="str">
            <v>GSC0061</v>
          </cell>
          <cell r="AD127" t="str">
            <v>GSC INTL MFG INDONESIA</v>
          </cell>
          <cell r="AE127" t="str">
            <v>GSC02</v>
          </cell>
          <cell r="AF127" t="str">
            <v>INTL MANUFACTURING</v>
          </cell>
          <cell r="AG127" t="str">
            <v>GSC</v>
          </cell>
          <cell r="AH127" t="str">
            <v>GLOBAL SUPPLY CHAIN</v>
          </cell>
          <cell r="AI127" t="str">
            <v>ID</v>
          </cell>
          <cell r="AJ127" t="str">
            <v>Indonesia</v>
          </cell>
          <cell r="AK127" t="str">
            <v>1</v>
          </cell>
          <cell r="AL127" t="str">
            <v>Standard</v>
          </cell>
          <cell r="AM127" t="str">
            <v>N2</v>
          </cell>
          <cell r="AN127" t="str">
            <v>Non-Exempt Non-CBA</v>
          </cell>
          <cell r="AO127" t="str">
            <v>12012510</v>
          </cell>
          <cell r="AP127" t="str">
            <v>Production/Process Operator (Jr.)</v>
          </cell>
          <cell r="AQ127" t="str">
            <v>3</v>
          </cell>
          <cell r="AR127" t="str">
            <v>Active</v>
          </cell>
          <cell r="AS127" t="str">
            <v>BC</v>
          </cell>
          <cell r="AT127">
            <v>0</v>
          </cell>
          <cell r="AU127" t="str">
            <v>No</v>
          </cell>
          <cell r="AV127" t="str">
            <v>S</v>
          </cell>
        </row>
        <row r="128">
          <cell r="A128" t="str">
            <v>JUWITA</v>
          </cell>
          <cell r="B128">
            <v>172450</v>
          </cell>
          <cell r="C128" t="str">
            <v>99C0584</v>
          </cell>
          <cell r="D128">
            <v>28793</v>
          </cell>
          <cell r="E128">
            <v>36290</v>
          </cell>
          <cell r="F128" t="str">
            <v>GRD1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 t="str">
            <v>Female</v>
          </cell>
          <cell r="L128" t="str">
            <v>Bekasi</v>
          </cell>
          <cell r="M128" t="str">
            <v>Single</v>
          </cell>
          <cell r="N128" t="str">
            <v>ID04</v>
          </cell>
          <cell r="O128" t="str">
            <v>KF Indonesia - Nabisco</v>
          </cell>
          <cell r="P128" t="str">
            <v>3101</v>
          </cell>
          <cell r="Q128" t="str">
            <v>Operation Factory</v>
          </cell>
          <cell r="R128" t="str">
            <v>OPI4</v>
          </cell>
          <cell r="S128" t="str">
            <v>KF/Indo - Operations &amp; Log</v>
          </cell>
          <cell r="T128" t="str">
            <v>0002</v>
          </cell>
          <cell r="U128" t="str">
            <v>Cikarang</v>
          </cell>
          <cell r="V128" t="str">
            <v>Blue Collar</v>
          </cell>
          <cell r="W128" t="str">
            <v>20340892</v>
          </cell>
          <cell r="X128" t="str">
            <v>Helper</v>
          </cell>
          <cell r="Y128" t="str">
            <v>12000013</v>
          </cell>
          <cell r="Z128" t="str">
            <v>Operations</v>
          </cell>
          <cell r="AA128" t="str">
            <v>20340456</v>
          </cell>
          <cell r="AB128" t="str">
            <v>Cikarang - Production</v>
          </cell>
          <cell r="AC128" t="str">
            <v>GSC0061</v>
          </cell>
          <cell r="AD128" t="str">
            <v>GSC INTL MFG INDONESIA</v>
          </cell>
          <cell r="AE128" t="str">
            <v>GSC02</v>
          </cell>
          <cell r="AF128" t="str">
            <v>INTL MANUFACTURING</v>
          </cell>
          <cell r="AG128" t="str">
            <v>GSC</v>
          </cell>
          <cell r="AH128" t="str">
            <v>GLOBAL SUPPLY CHAIN</v>
          </cell>
          <cell r="AI128" t="str">
            <v>ID</v>
          </cell>
          <cell r="AJ128" t="str">
            <v>Indonesia</v>
          </cell>
          <cell r="AK128" t="str">
            <v>1</v>
          </cell>
          <cell r="AL128" t="str">
            <v>Standard</v>
          </cell>
          <cell r="AM128" t="str">
            <v>N2</v>
          </cell>
          <cell r="AN128" t="str">
            <v>Non-Exempt Non-CBA</v>
          </cell>
          <cell r="AO128" t="str">
            <v>12012510</v>
          </cell>
          <cell r="AP128" t="str">
            <v>Production/Process Operator (Jr.)</v>
          </cell>
          <cell r="AQ128" t="str">
            <v>3</v>
          </cell>
          <cell r="AR128" t="str">
            <v>Active</v>
          </cell>
          <cell r="AS128" t="str">
            <v>BC</v>
          </cell>
          <cell r="AT128">
            <v>0</v>
          </cell>
          <cell r="AU128" t="str">
            <v>No</v>
          </cell>
          <cell r="AV128" t="str">
            <v>S</v>
          </cell>
        </row>
        <row r="129">
          <cell r="A129" t="str">
            <v>AAN SUMIATI</v>
          </cell>
          <cell r="B129">
            <v>172449</v>
          </cell>
          <cell r="C129" t="str">
            <v>99C0586</v>
          </cell>
          <cell r="D129">
            <v>29073</v>
          </cell>
          <cell r="E129">
            <v>36290</v>
          </cell>
          <cell r="F129" t="str">
            <v>GRD1</v>
          </cell>
          <cell r="G129">
            <v>1176065</v>
          </cell>
          <cell r="H129" t="str">
            <v>IDR</v>
          </cell>
          <cell r="I129">
            <v>15288845</v>
          </cell>
          <cell r="J129" t="str">
            <v>IDR</v>
          </cell>
          <cell r="K129" t="str">
            <v>Female</v>
          </cell>
          <cell r="L129" t="str">
            <v>Subang</v>
          </cell>
          <cell r="M129" t="str">
            <v>Single</v>
          </cell>
          <cell r="N129" t="str">
            <v>ID04</v>
          </cell>
          <cell r="O129" t="str">
            <v>KF Indonesia - Nabisco</v>
          </cell>
          <cell r="P129" t="str">
            <v>3101</v>
          </cell>
          <cell r="Q129" t="str">
            <v>Operation Factory</v>
          </cell>
          <cell r="R129" t="str">
            <v>OPI4</v>
          </cell>
          <cell r="S129" t="str">
            <v>KF/Indo - Operations &amp; Log</v>
          </cell>
          <cell r="T129" t="str">
            <v>0002</v>
          </cell>
          <cell r="U129" t="str">
            <v>Cikarang</v>
          </cell>
          <cell r="V129" t="str">
            <v>Blue Collar</v>
          </cell>
          <cell r="W129" t="str">
            <v>20340891</v>
          </cell>
          <cell r="X129" t="str">
            <v>Helper</v>
          </cell>
          <cell r="Y129" t="str">
            <v>12000013</v>
          </cell>
          <cell r="Z129" t="str">
            <v>Operations</v>
          </cell>
          <cell r="AA129" t="str">
            <v>20340456</v>
          </cell>
          <cell r="AB129" t="str">
            <v>Cikarang - Production</v>
          </cell>
          <cell r="AC129" t="str">
            <v>GSC0061</v>
          </cell>
          <cell r="AD129" t="str">
            <v>GSC INTL MFG INDONESIA</v>
          </cell>
          <cell r="AE129" t="str">
            <v>GSC02</v>
          </cell>
          <cell r="AF129" t="str">
            <v>INTL MANUFACTURING</v>
          </cell>
          <cell r="AG129" t="str">
            <v>GSC</v>
          </cell>
          <cell r="AH129" t="str">
            <v>GLOBAL SUPPLY CHAIN</v>
          </cell>
          <cell r="AI129" t="str">
            <v>ID</v>
          </cell>
          <cell r="AJ129" t="str">
            <v>Indonesia</v>
          </cell>
          <cell r="AK129" t="str">
            <v>1</v>
          </cell>
          <cell r="AL129" t="str">
            <v>Standard</v>
          </cell>
          <cell r="AM129" t="str">
            <v>N2</v>
          </cell>
          <cell r="AN129" t="str">
            <v>Non-Exempt Non-CBA</v>
          </cell>
          <cell r="AO129" t="str">
            <v>12012510</v>
          </cell>
          <cell r="AP129" t="str">
            <v>Production/Process Operator (Jr.)</v>
          </cell>
          <cell r="AQ129" t="str">
            <v>3</v>
          </cell>
          <cell r="AR129" t="str">
            <v>Active</v>
          </cell>
          <cell r="AS129" t="str">
            <v>BC</v>
          </cell>
          <cell r="AT129">
            <v>0</v>
          </cell>
          <cell r="AU129" t="str">
            <v>No</v>
          </cell>
          <cell r="AV129" t="str">
            <v>S</v>
          </cell>
        </row>
        <row r="130">
          <cell r="A130" t="str">
            <v>ADE SAMUEL</v>
          </cell>
          <cell r="B130">
            <v>172376</v>
          </cell>
          <cell r="C130" t="str">
            <v>99C0587</v>
          </cell>
          <cell r="D130">
            <v>29159</v>
          </cell>
          <cell r="E130">
            <v>36290</v>
          </cell>
          <cell r="F130" t="str">
            <v>GRD3</v>
          </cell>
          <cell r="G130">
            <v>1340819</v>
          </cell>
          <cell r="H130" t="str">
            <v>IDR</v>
          </cell>
          <cell r="I130">
            <v>17430647</v>
          </cell>
          <cell r="J130" t="str">
            <v>IDR</v>
          </cell>
          <cell r="K130" t="str">
            <v>Male</v>
          </cell>
          <cell r="L130" t="str">
            <v>Sukabumi</v>
          </cell>
          <cell r="M130" t="str">
            <v>Single</v>
          </cell>
          <cell r="N130" t="str">
            <v>ID04</v>
          </cell>
          <cell r="O130" t="str">
            <v>KF Indonesia - Nabisco</v>
          </cell>
          <cell r="P130" t="str">
            <v>3101</v>
          </cell>
          <cell r="Q130" t="str">
            <v>Operation Factory</v>
          </cell>
          <cell r="R130" t="str">
            <v>OPI4</v>
          </cell>
          <cell r="S130" t="str">
            <v>KF/Indo - Operations &amp; Log</v>
          </cell>
          <cell r="T130" t="str">
            <v>0002</v>
          </cell>
          <cell r="U130" t="str">
            <v>Cikarang</v>
          </cell>
          <cell r="V130" t="str">
            <v>Blue Collar</v>
          </cell>
          <cell r="W130" t="str">
            <v>20340793</v>
          </cell>
          <cell r="X130" t="str">
            <v>Operator</v>
          </cell>
          <cell r="Y130" t="str">
            <v>12000013</v>
          </cell>
          <cell r="Z130" t="str">
            <v>Operations</v>
          </cell>
          <cell r="AA130" t="str">
            <v>20340456</v>
          </cell>
          <cell r="AB130" t="str">
            <v>Cikarang - Production</v>
          </cell>
          <cell r="AC130" t="str">
            <v>GSC0061</v>
          </cell>
          <cell r="AD130" t="str">
            <v>GSC INTL MFG INDONESIA</v>
          </cell>
          <cell r="AE130" t="str">
            <v>GSC02</v>
          </cell>
          <cell r="AF130" t="str">
            <v>INTL MANUFACTURING</v>
          </cell>
          <cell r="AG130" t="str">
            <v>GSC</v>
          </cell>
          <cell r="AH130" t="str">
            <v>GLOBAL SUPPLY CHAIN</v>
          </cell>
          <cell r="AI130" t="str">
            <v>ID</v>
          </cell>
          <cell r="AJ130" t="str">
            <v>Indonesia</v>
          </cell>
          <cell r="AK130" t="str">
            <v>1</v>
          </cell>
          <cell r="AL130" t="str">
            <v>Standard</v>
          </cell>
          <cell r="AM130" t="str">
            <v>N2</v>
          </cell>
          <cell r="AN130" t="str">
            <v>Non-Exempt Non-CBA</v>
          </cell>
          <cell r="AO130" t="str">
            <v>12012508</v>
          </cell>
          <cell r="AP130" t="str">
            <v>Production/Process Operator</v>
          </cell>
          <cell r="AQ130" t="str">
            <v>3</v>
          </cell>
          <cell r="AR130" t="str">
            <v>Active</v>
          </cell>
          <cell r="AS130" t="str">
            <v>BC</v>
          </cell>
          <cell r="AT130">
            <v>0</v>
          </cell>
          <cell r="AU130" t="str">
            <v>No</v>
          </cell>
          <cell r="AV130" t="str">
            <v>S</v>
          </cell>
        </row>
        <row r="131">
          <cell r="A131" t="str">
            <v>TITIS MARKUMAH SUCIYANTI</v>
          </cell>
          <cell r="B131">
            <v>172448</v>
          </cell>
          <cell r="C131" t="str">
            <v>99C0590</v>
          </cell>
          <cell r="D131">
            <v>27980</v>
          </cell>
          <cell r="E131">
            <v>36290</v>
          </cell>
          <cell r="F131" t="str">
            <v>GRD1</v>
          </cell>
          <cell r="G131">
            <v>1196147</v>
          </cell>
          <cell r="H131" t="str">
            <v>IDR</v>
          </cell>
          <cell r="I131">
            <v>15549911</v>
          </cell>
          <cell r="J131" t="str">
            <v>IDR</v>
          </cell>
          <cell r="K131" t="str">
            <v>Female</v>
          </cell>
          <cell r="L131" t="str">
            <v>Cilacap</v>
          </cell>
          <cell r="M131" t="str">
            <v>Single</v>
          </cell>
          <cell r="N131" t="str">
            <v>ID04</v>
          </cell>
          <cell r="O131" t="str">
            <v>KF Indonesia - Nabisco</v>
          </cell>
          <cell r="P131" t="str">
            <v>3101</v>
          </cell>
          <cell r="Q131" t="str">
            <v>Operation Factory</v>
          </cell>
          <cell r="R131" t="str">
            <v>OPI4</v>
          </cell>
          <cell r="S131" t="str">
            <v>KF/Indo - Operations &amp; Log</v>
          </cell>
          <cell r="T131" t="str">
            <v>0002</v>
          </cell>
          <cell r="U131" t="str">
            <v>Cikarang</v>
          </cell>
          <cell r="V131" t="str">
            <v>Blue Collar</v>
          </cell>
          <cell r="W131" t="str">
            <v>20340890</v>
          </cell>
          <cell r="X131" t="str">
            <v>Helper</v>
          </cell>
          <cell r="Y131" t="str">
            <v>12000013</v>
          </cell>
          <cell r="Z131" t="str">
            <v>Operations</v>
          </cell>
          <cell r="AA131" t="str">
            <v>20340456</v>
          </cell>
          <cell r="AB131" t="str">
            <v>Cikarang - Production</v>
          </cell>
          <cell r="AC131" t="str">
            <v>GSC0061</v>
          </cell>
          <cell r="AD131" t="str">
            <v>GSC INTL MFG INDONESIA</v>
          </cell>
          <cell r="AE131" t="str">
            <v>GSC02</v>
          </cell>
          <cell r="AF131" t="str">
            <v>INTL MANUFACTURING</v>
          </cell>
          <cell r="AG131" t="str">
            <v>GSC</v>
          </cell>
          <cell r="AH131" t="str">
            <v>GLOBAL SUPPLY CHAIN</v>
          </cell>
          <cell r="AI131" t="str">
            <v>ID</v>
          </cell>
          <cell r="AJ131" t="str">
            <v>Indonesia</v>
          </cell>
          <cell r="AK131" t="str">
            <v>1</v>
          </cell>
          <cell r="AL131" t="str">
            <v>Standard</v>
          </cell>
          <cell r="AM131" t="str">
            <v>N2</v>
          </cell>
          <cell r="AN131" t="str">
            <v>Non-Exempt Non-CBA</v>
          </cell>
          <cell r="AO131" t="str">
            <v>12012510</v>
          </cell>
          <cell r="AP131" t="str">
            <v>Production/Process Operator (Jr.)</v>
          </cell>
          <cell r="AQ131" t="str">
            <v>3</v>
          </cell>
          <cell r="AR131" t="str">
            <v>Active</v>
          </cell>
          <cell r="AS131" t="str">
            <v>BC</v>
          </cell>
          <cell r="AT131">
            <v>0</v>
          </cell>
          <cell r="AU131" t="str">
            <v>No</v>
          </cell>
          <cell r="AV131" t="str">
            <v>S</v>
          </cell>
        </row>
        <row r="132">
          <cell r="A132" t="str">
            <v>BAMBANG KIROTO</v>
          </cell>
          <cell r="B132">
            <v>172289</v>
          </cell>
          <cell r="C132" t="str">
            <v>99C0594</v>
          </cell>
          <cell r="D132">
            <v>23459</v>
          </cell>
          <cell r="E132">
            <v>36298</v>
          </cell>
          <cell r="F132" t="str">
            <v>GRD3</v>
          </cell>
          <cell r="G132">
            <v>1308167</v>
          </cell>
          <cell r="H132" t="str">
            <v>IDR</v>
          </cell>
          <cell r="I132">
            <v>17006171</v>
          </cell>
          <cell r="J132" t="str">
            <v>IDR</v>
          </cell>
          <cell r="K132" t="str">
            <v>Male</v>
          </cell>
          <cell r="L132" t="str">
            <v>Jakarta</v>
          </cell>
          <cell r="M132" t="str">
            <v>Marr</v>
          </cell>
          <cell r="N132" t="str">
            <v>ID04</v>
          </cell>
          <cell r="O132" t="str">
            <v>KF Indonesia - Nabisco</v>
          </cell>
          <cell r="P132" t="str">
            <v>3101</v>
          </cell>
          <cell r="Q132" t="str">
            <v>Operation Factory</v>
          </cell>
          <cell r="R132" t="str">
            <v>OPI4</v>
          </cell>
          <cell r="S132" t="str">
            <v>KF/Indo - Operations &amp; Log</v>
          </cell>
          <cell r="T132" t="str">
            <v>0002</v>
          </cell>
          <cell r="U132" t="str">
            <v>Cikarang</v>
          </cell>
          <cell r="V132" t="str">
            <v>Blue Collar</v>
          </cell>
          <cell r="W132" t="str">
            <v>20340706</v>
          </cell>
          <cell r="X132" t="str">
            <v>Operator</v>
          </cell>
          <cell r="Y132" t="str">
            <v>12000013</v>
          </cell>
          <cell r="Z132" t="str">
            <v>Operations</v>
          </cell>
          <cell r="AA132" t="str">
            <v>20340456</v>
          </cell>
          <cell r="AB132" t="str">
            <v>Cikarang - Production</v>
          </cell>
          <cell r="AC132" t="str">
            <v>GSC0061</v>
          </cell>
          <cell r="AD132" t="str">
            <v>GSC INTL MFG INDONESIA</v>
          </cell>
          <cell r="AE132" t="str">
            <v>GSC02</v>
          </cell>
          <cell r="AF132" t="str">
            <v>INTL MANUFACTURING</v>
          </cell>
          <cell r="AG132" t="str">
            <v>GSC</v>
          </cell>
          <cell r="AH132" t="str">
            <v>GLOBAL SUPPLY CHAIN</v>
          </cell>
          <cell r="AI132" t="str">
            <v>ID</v>
          </cell>
          <cell r="AJ132" t="str">
            <v>Indonesia</v>
          </cell>
          <cell r="AK132" t="str">
            <v>1</v>
          </cell>
          <cell r="AL132" t="str">
            <v>Standard</v>
          </cell>
          <cell r="AM132" t="str">
            <v>N2</v>
          </cell>
          <cell r="AN132" t="str">
            <v>Non-Exempt Non-CBA</v>
          </cell>
          <cell r="AO132" t="str">
            <v>12012508</v>
          </cell>
          <cell r="AP132" t="str">
            <v>Production/Process Operator</v>
          </cell>
          <cell r="AQ132" t="str">
            <v>3</v>
          </cell>
          <cell r="AR132" t="str">
            <v>Active</v>
          </cell>
          <cell r="AS132" t="str">
            <v>BC</v>
          </cell>
          <cell r="AT132">
            <v>0</v>
          </cell>
          <cell r="AU132" t="str">
            <v>No</v>
          </cell>
          <cell r="AV132" t="str">
            <v>M</v>
          </cell>
        </row>
        <row r="133">
          <cell r="A133" t="str">
            <v>AMBARWATI</v>
          </cell>
          <cell r="B133">
            <v>172447</v>
          </cell>
          <cell r="C133" t="str">
            <v>99C0595</v>
          </cell>
          <cell r="D133">
            <v>28487</v>
          </cell>
          <cell r="E133">
            <v>36286</v>
          </cell>
          <cell r="F133" t="str">
            <v>GRD1</v>
          </cell>
          <cell r="G133">
            <v>1176065</v>
          </cell>
          <cell r="H133" t="str">
            <v>IDR</v>
          </cell>
          <cell r="I133">
            <v>15288845</v>
          </cell>
          <cell r="J133" t="str">
            <v>IDR</v>
          </cell>
          <cell r="K133" t="str">
            <v>Female</v>
          </cell>
          <cell r="L133" t="str">
            <v>Magelang</v>
          </cell>
          <cell r="M133" t="str">
            <v>Single</v>
          </cell>
          <cell r="N133" t="str">
            <v>ID04</v>
          </cell>
          <cell r="O133" t="str">
            <v>KF Indonesia - Nabisco</v>
          </cell>
          <cell r="P133" t="str">
            <v>3101</v>
          </cell>
          <cell r="Q133" t="str">
            <v>Operation Factory</v>
          </cell>
          <cell r="R133" t="str">
            <v>OPI4</v>
          </cell>
          <cell r="S133" t="str">
            <v>KF/Indo - Operations &amp; Log</v>
          </cell>
          <cell r="T133" t="str">
            <v>0002</v>
          </cell>
          <cell r="U133" t="str">
            <v>Cikarang</v>
          </cell>
          <cell r="V133" t="str">
            <v>Blue Collar</v>
          </cell>
          <cell r="W133" t="str">
            <v>20340889</v>
          </cell>
          <cell r="X133" t="str">
            <v>Helper</v>
          </cell>
          <cell r="Y133" t="str">
            <v>12000013</v>
          </cell>
          <cell r="Z133" t="str">
            <v>Operations</v>
          </cell>
          <cell r="AA133" t="str">
            <v>20340456</v>
          </cell>
          <cell r="AB133" t="str">
            <v>Cikarang - Production</v>
          </cell>
          <cell r="AC133" t="str">
            <v>GSC0061</v>
          </cell>
          <cell r="AD133" t="str">
            <v>GSC INTL MFG INDONESIA</v>
          </cell>
          <cell r="AE133" t="str">
            <v>GSC02</v>
          </cell>
          <cell r="AF133" t="str">
            <v>INTL MANUFACTURING</v>
          </cell>
          <cell r="AG133" t="str">
            <v>GSC</v>
          </cell>
          <cell r="AH133" t="str">
            <v>GLOBAL SUPPLY CHAIN</v>
          </cell>
          <cell r="AI133" t="str">
            <v>ID</v>
          </cell>
          <cell r="AJ133" t="str">
            <v>Indonesia</v>
          </cell>
          <cell r="AK133" t="str">
            <v>1</v>
          </cell>
          <cell r="AL133" t="str">
            <v>Standard</v>
          </cell>
          <cell r="AM133" t="str">
            <v>N2</v>
          </cell>
          <cell r="AN133" t="str">
            <v>Non-Exempt Non-CBA</v>
          </cell>
          <cell r="AO133" t="str">
            <v>12012510</v>
          </cell>
          <cell r="AP133" t="str">
            <v>Production/Process Operator (Jr.)</v>
          </cell>
          <cell r="AQ133" t="str">
            <v>3</v>
          </cell>
          <cell r="AR133" t="str">
            <v>Active</v>
          </cell>
          <cell r="AS133" t="str">
            <v>BC</v>
          </cell>
          <cell r="AT133">
            <v>0</v>
          </cell>
          <cell r="AU133" t="str">
            <v>No</v>
          </cell>
          <cell r="AV133" t="str">
            <v>S</v>
          </cell>
        </row>
        <row r="134">
          <cell r="A134" t="str">
            <v>SUHARTATI</v>
          </cell>
          <cell r="B134">
            <v>172446</v>
          </cell>
          <cell r="C134" t="str">
            <v>99C0599</v>
          </cell>
          <cell r="D134">
            <v>27894</v>
          </cell>
          <cell r="E134">
            <v>36308</v>
          </cell>
          <cell r="F134" t="str">
            <v>GRD1</v>
          </cell>
          <cell r="G134">
            <v>1189402</v>
          </cell>
          <cell r="H134" t="str">
            <v>IDR</v>
          </cell>
          <cell r="I134">
            <v>15462226</v>
          </cell>
          <cell r="J134" t="str">
            <v>IDR</v>
          </cell>
          <cell r="K134" t="str">
            <v>Female</v>
          </cell>
          <cell r="L134" t="str">
            <v>Bekasi</v>
          </cell>
          <cell r="M134" t="str">
            <v>Single</v>
          </cell>
          <cell r="N134" t="str">
            <v>ID04</v>
          </cell>
          <cell r="O134" t="str">
            <v>KF Indonesia - Nabisco</v>
          </cell>
          <cell r="P134" t="str">
            <v>3101</v>
          </cell>
          <cell r="Q134" t="str">
            <v>Operation Factory</v>
          </cell>
          <cell r="R134" t="str">
            <v>OPI4</v>
          </cell>
          <cell r="S134" t="str">
            <v>KF/Indo - Operations &amp; Log</v>
          </cell>
          <cell r="T134" t="str">
            <v>0002</v>
          </cell>
          <cell r="U134" t="str">
            <v>Cikarang</v>
          </cell>
          <cell r="V134" t="str">
            <v>Blue Collar</v>
          </cell>
          <cell r="W134" t="str">
            <v>20340888</v>
          </cell>
          <cell r="X134" t="str">
            <v>Helper</v>
          </cell>
          <cell r="Y134" t="str">
            <v>12000013</v>
          </cell>
          <cell r="Z134" t="str">
            <v>Operations</v>
          </cell>
          <cell r="AA134" t="str">
            <v>20340456</v>
          </cell>
          <cell r="AB134" t="str">
            <v>Cikarang - Production</v>
          </cell>
          <cell r="AC134" t="str">
            <v>GSC0061</v>
          </cell>
          <cell r="AD134" t="str">
            <v>GSC INTL MFG INDONESIA</v>
          </cell>
          <cell r="AE134" t="str">
            <v>GSC02</v>
          </cell>
          <cell r="AF134" t="str">
            <v>INTL MANUFACTURING</v>
          </cell>
          <cell r="AG134" t="str">
            <v>GSC</v>
          </cell>
          <cell r="AH134" t="str">
            <v>GLOBAL SUPPLY CHAIN</v>
          </cell>
          <cell r="AI134" t="str">
            <v>ID</v>
          </cell>
          <cell r="AJ134" t="str">
            <v>Indonesia</v>
          </cell>
          <cell r="AK134" t="str">
            <v>1</v>
          </cell>
          <cell r="AL134" t="str">
            <v>Standard</v>
          </cell>
          <cell r="AM134" t="str">
            <v>N2</v>
          </cell>
          <cell r="AN134" t="str">
            <v>Non-Exempt Non-CBA</v>
          </cell>
          <cell r="AO134" t="str">
            <v>12012510</v>
          </cell>
          <cell r="AP134" t="str">
            <v>Production/Process Operator (Jr.)</v>
          </cell>
          <cell r="AQ134" t="str">
            <v>3</v>
          </cell>
          <cell r="AR134" t="str">
            <v>Active</v>
          </cell>
          <cell r="AS134" t="str">
            <v>BC</v>
          </cell>
          <cell r="AT134">
            <v>0</v>
          </cell>
          <cell r="AU134" t="str">
            <v>No</v>
          </cell>
          <cell r="AV134" t="str">
            <v>S</v>
          </cell>
        </row>
        <row r="135">
          <cell r="A135" t="str">
            <v>NURUL FAISAL RIZAL</v>
          </cell>
          <cell r="B135">
            <v>172375</v>
          </cell>
          <cell r="C135" t="str">
            <v>99C0604</v>
          </cell>
          <cell r="D135">
            <v>27933</v>
          </cell>
          <cell r="E135">
            <v>36333</v>
          </cell>
          <cell r="F135" t="str">
            <v>GRD3</v>
          </cell>
          <cell r="G135">
            <v>1340819</v>
          </cell>
          <cell r="H135" t="str">
            <v>IDR</v>
          </cell>
          <cell r="I135">
            <v>17430647</v>
          </cell>
          <cell r="J135" t="str">
            <v>IDR</v>
          </cell>
          <cell r="K135" t="str">
            <v>Male</v>
          </cell>
          <cell r="L135">
            <v>0</v>
          </cell>
          <cell r="M135" t="str">
            <v>Marr</v>
          </cell>
          <cell r="N135" t="str">
            <v>ID04</v>
          </cell>
          <cell r="O135" t="str">
            <v>KF Indonesia - Nabisco</v>
          </cell>
          <cell r="P135" t="str">
            <v>3101</v>
          </cell>
          <cell r="Q135" t="str">
            <v>Operation Factory</v>
          </cell>
          <cell r="R135" t="str">
            <v>OPI4</v>
          </cell>
          <cell r="S135" t="str">
            <v>KF/Indo - Operations &amp; Log</v>
          </cell>
          <cell r="T135" t="str">
            <v>0002</v>
          </cell>
          <cell r="U135" t="str">
            <v>Cikarang</v>
          </cell>
          <cell r="V135" t="str">
            <v>Blue Collar</v>
          </cell>
          <cell r="W135" t="str">
            <v>20340792</v>
          </cell>
          <cell r="X135" t="str">
            <v>Operator</v>
          </cell>
          <cell r="Y135" t="str">
            <v>12000013</v>
          </cell>
          <cell r="Z135" t="str">
            <v>Operations</v>
          </cell>
          <cell r="AA135" t="str">
            <v>20340456</v>
          </cell>
          <cell r="AB135" t="str">
            <v>Cikarang - Production</v>
          </cell>
          <cell r="AC135" t="str">
            <v>GSC0061</v>
          </cell>
          <cell r="AD135" t="str">
            <v>GSC INTL MFG INDONESIA</v>
          </cell>
          <cell r="AE135" t="str">
            <v>GSC02</v>
          </cell>
          <cell r="AF135" t="str">
            <v>INTL MANUFACTURING</v>
          </cell>
          <cell r="AG135" t="str">
            <v>GSC</v>
          </cell>
          <cell r="AH135" t="str">
            <v>GLOBAL SUPPLY CHAIN</v>
          </cell>
          <cell r="AI135" t="str">
            <v>ID</v>
          </cell>
          <cell r="AJ135" t="str">
            <v>Indonesia</v>
          </cell>
          <cell r="AK135" t="str">
            <v>1</v>
          </cell>
          <cell r="AL135" t="str">
            <v>Standard</v>
          </cell>
          <cell r="AM135" t="str">
            <v>N2</v>
          </cell>
          <cell r="AN135" t="str">
            <v>Non-Exempt Non-CBA</v>
          </cell>
          <cell r="AO135" t="str">
            <v>12012508</v>
          </cell>
          <cell r="AP135" t="str">
            <v>Production/Process Operator</v>
          </cell>
          <cell r="AQ135" t="str">
            <v>3</v>
          </cell>
          <cell r="AR135" t="str">
            <v>Active</v>
          </cell>
          <cell r="AS135" t="str">
            <v>BC</v>
          </cell>
          <cell r="AT135">
            <v>0</v>
          </cell>
          <cell r="AU135" t="str">
            <v>No</v>
          </cell>
          <cell r="AV135" t="str">
            <v>M</v>
          </cell>
        </row>
        <row r="136">
          <cell r="A136" t="str">
            <v>SETYOWATI</v>
          </cell>
          <cell r="B136">
            <v>172350</v>
          </cell>
          <cell r="C136" t="str">
            <v>99C0697</v>
          </cell>
          <cell r="D136">
            <v>27785</v>
          </cell>
          <cell r="E136">
            <v>36328</v>
          </cell>
          <cell r="F136" t="str">
            <v>GRD1</v>
          </cell>
          <cell r="G136">
            <v>1210453</v>
          </cell>
          <cell r="H136" t="str">
            <v>IDR</v>
          </cell>
          <cell r="I136">
            <v>15735889</v>
          </cell>
          <cell r="J136" t="str">
            <v>IDR</v>
          </cell>
          <cell r="K136" t="str">
            <v>Female</v>
          </cell>
          <cell r="L136" t="str">
            <v>Purworejo</v>
          </cell>
          <cell r="M136" t="str">
            <v>Single</v>
          </cell>
          <cell r="N136" t="str">
            <v>ID04</v>
          </cell>
          <cell r="O136" t="str">
            <v>KF Indonesia - Nabisco</v>
          </cell>
          <cell r="P136" t="str">
            <v>3101</v>
          </cell>
          <cell r="Q136" t="str">
            <v>Operation Factory</v>
          </cell>
          <cell r="R136" t="str">
            <v>OPI4</v>
          </cell>
          <cell r="S136" t="str">
            <v>KF/Indo - Operations &amp; Log</v>
          </cell>
          <cell r="T136" t="str">
            <v>0002</v>
          </cell>
          <cell r="U136" t="str">
            <v>Cikarang</v>
          </cell>
          <cell r="V136" t="str">
            <v>Blue Collar</v>
          </cell>
          <cell r="W136" t="str">
            <v>20340767</v>
          </cell>
          <cell r="X136" t="str">
            <v>Helper</v>
          </cell>
          <cell r="Y136" t="str">
            <v>12000013</v>
          </cell>
          <cell r="Z136" t="str">
            <v>Operations</v>
          </cell>
          <cell r="AA136" t="str">
            <v>20340456</v>
          </cell>
          <cell r="AB136" t="str">
            <v>Cikarang - Production</v>
          </cell>
          <cell r="AC136" t="str">
            <v>GSC0061</v>
          </cell>
          <cell r="AD136" t="str">
            <v>GSC INTL MFG INDONESIA</v>
          </cell>
          <cell r="AE136" t="str">
            <v>GSC02</v>
          </cell>
          <cell r="AF136" t="str">
            <v>INTL MANUFACTURING</v>
          </cell>
          <cell r="AG136" t="str">
            <v>GSC</v>
          </cell>
          <cell r="AH136" t="str">
            <v>GLOBAL SUPPLY CHAIN</v>
          </cell>
          <cell r="AI136" t="str">
            <v>ID</v>
          </cell>
          <cell r="AJ136" t="str">
            <v>Indonesia</v>
          </cell>
          <cell r="AK136" t="str">
            <v>1</v>
          </cell>
          <cell r="AL136" t="str">
            <v>Standard</v>
          </cell>
          <cell r="AM136" t="str">
            <v>N2</v>
          </cell>
          <cell r="AN136" t="str">
            <v>Non-Exempt Non-CBA</v>
          </cell>
          <cell r="AO136" t="str">
            <v>12012510</v>
          </cell>
          <cell r="AP136" t="str">
            <v>Production/Process Operator (Jr.)</v>
          </cell>
          <cell r="AQ136" t="str">
            <v>3</v>
          </cell>
          <cell r="AR136" t="str">
            <v>Active</v>
          </cell>
          <cell r="AS136" t="str">
            <v>BC</v>
          </cell>
          <cell r="AT136">
            <v>0</v>
          </cell>
          <cell r="AU136" t="str">
            <v>No</v>
          </cell>
          <cell r="AV136" t="str">
            <v>S</v>
          </cell>
        </row>
        <row r="137">
          <cell r="A137" t="str">
            <v>AAM AMANAH</v>
          </cell>
          <cell r="B137">
            <v>172445</v>
          </cell>
          <cell r="C137" t="str">
            <v>99C0701</v>
          </cell>
          <cell r="D137">
            <v>28068</v>
          </cell>
          <cell r="E137">
            <v>36342</v>
          </cell>
          <cell r="F137" t="str">
            <v>GRD1</v>
          </cell>
          <cell r="G137">
            <v>1155250</v>
          </cell>
          <cell r="H137" t="str">
            <v>IDR</v>
          </cell>
          <cell r="I137">
            <v>15018250</v>
          </cell>
          <cell r="J137" t="str">
            <v>IDR</v>
          </cell>
          <cell r="K137" t="str">
            <v>Female</v>
          </cell>
          <cell r="L137" t="str">
            <v>Majalengka</v>
          </cell>
          <cell r="M137" t="str">
            <v>Single</v>
          </cell>
          <cell r="N137" t="str">
            <v>ID04</v>
          </cell>
          <cell r="O137" t="str">
            <v>KF Indonesia - Nabisco</v>
          </cell>
          <cell r="P137" t="str">
            <v>3101</v>
          </cell>
          <cell r="Q137" t="str">
            <v>Operation Factory</v>
          </cell>
          <cell r="R137" t="str">
            <v>OPI4</v>
          </cell>
          <cell r="S137" t="str">
            <v>KF/Indo - Operations &amp; Log</v>
          </cell>
          <cell r="T137" t="str">
            <v>0002</v>
          </cell>
          <cell r="U137" t="str">
            <v>Cikarang</v>
          </cell>
          <cell r="V137" t="str">
            <v>Blue Collar</v>
          </cell>
          <cell r="W137" t="str">
            <v>20340887</v>
          </cell>
          <cell r="X137" t="str">
            <v>Helper</v>
          </cell>
          <cell r="Y137" t="str">
            <v>12000013</v>
          </cell>
          <cell r="Z137" t="str">
            <v>Operations</v>
          </cell>
          <cell r="AA137" t="str">
            <v>20340456</v>
          </cell>
          <cell r="AB137" t="str">
            <v>Cikarang - Production</v>
          </cell>
          <cell r="AC137" t="str">
            <v>GSC0061</v>
          </cell>
          <cell r="AD137" t="str">
            <v>GSC INTL MFG INDONESIA</v>
          </cell>
          <cell r="AE137" t="str">
            <v>GSC02</v>
          </cell>
          <cell r="AF137" t="str">
            <v>INTL MANUFACTURING</v>
          </cell>
          <cell r="AG137" t="str">
            <v>GSC</v>
          </cell>
          <cell r="AH137" t="str">
            <v>GLOBAL SUPPLY CHAIN</v>
          </cell>
          <cell r="AI137" t="str">
            <v>ID</v>
          </cell>
          <cell r="AJ137" t="str">
            <v>Indonesia</v>
          </cell>
          <cell r="AK137" t="str">
            <v>1</v>
          </cell>
          <cell r="AL137" t="str">
            <v>Standard</v>
          </cell>
          <cell r="AM137" t="str">
            <v>N2</v>
          </cell>
          <cell r="AN137" t="str">
            <v>Non-Exempt Non-CBA</v>
          </cell>
          <cell r="AO137" t="str">
            <v>12012510</v>
          </cell>
          <cell r="AP137" t="str">
            <v>Production/Process Operator (Jr.)</v>
          </cell>
          <cell r="AQ137" t="str">
            <v>3</v>
          </cell>
          <cell r="AR137" t="str">
            <v>Active</v>
          </cell>
          <cell r="AS137" t="str">
            <v>BC</v>
          </cell>
          <cell r="AT137">
            <v>0</v>
          </cell>
          <cell r="AU137" t="str">
            <v>No</v>
          </cell>
          <cell r="AV137" t="str">
            <v>S</v>
          </cell>
        </row>
        <row r="138">
          <cell r="A138" t="str">
            <v>AAN JUANSIH</v>
          </cell>
          <cell r="B138">
            <v>172444</v>
          </cell>
          <cell r="C138" t="str">
            <v>99C0702</v>
          </cell>
          <cell r="D138">
            <v>28993</v>
          </cell>
          <cell r="E138">
            <v>36342</v>
          </cell>
          <cell r="F138" t="str">
            <v>GRD1</v>
          </cell>
          <cell r="G138">
            <v>1209728</v>
          </cell>
          <cell r="H138" t="str">
            <v>IDR</v>
          </cell>
          <cell r="I138">
            <v>15726464</v>
          </cell>
          <cell r="J138" t="str">
            <v>IDR</v>
          </cell>
          <cell r="K138" t="str">
            <v>Female</v>
          </cell>
          <cell r="L138" t="str">
            <v>Kuningan</v>
          </cell>
          <cell r="M138" t="str">
            <v>Single</v>
          </cell>
          <cell r="N138" t="str">
            <v>ID04</v>
          </cell>
          <cell r="O138" t="str">
            <v>KF Indonesia - Nabisco</v>
          </cell>
          <cell r="P138" t="str">
            <v>3101</v>
          </cell>
          <cell r="Q138" t="str">
            <v>Operation Factory</v>
          </cell>
          <cell r="R138" t="str">
            <v>OPI4</v>
          </cell>
          <cell r="S138" t="str">
            <v>KF/Indo - Operations &amp; Log</v>
          </cell>
          <cell r="T138" t="str">
            <v>0002</v>
          </cell>
          <cell r="U138" t="str">
            <v>Cikarang</v>
          </cell>
          <cell r="V138" t="str">
            <v>Blue Collar</v>
          </cell>
          <cell r="W138" t="str">
            <v>20340886</v>
          </cell>
          <cell r="X138" t="str">
            <v>Helper</v>
          </cell>
          <cell r="Y138" t="str">
            <v>12000013</v>
          </cell>
          <cell r="Z138" t="str">
            <v>Operations</v>
          </cell>
          <cell r="AA138" t="str">
            <v>20340456</v>
          </cell>
          <cell r="AB138" t="str">
            <v>Cikarang - Production</v>
          </cell>
          <cell r="AC138" t="str">
            <v>GSC0061</v>
          </cell>
          <cell r="AD138" t="str">
            <v>GSC INTL MFG INDONESIA</v>
          </cell>
          <cell r="AE138" t="str">
            <v>GSC02</v>
          </cell>
          <cell r="AF138" t="str">
            <v>INTL MANUFACTURING</v>
          </cell>
          <cell r="AG138" t="str">
            <v>GSC</v>
          </cell>
          <cell r="AH138" t="str">
            <v>GLOBAL SUPPLY CHAIN</v>
          </cell>
          <cell r="AI138" t="str">
            <v>ID</v>
          </cell>
          <cell r="AJ138" t="str">
            <v>Indonesia</v>
          </cell>
          <cell r="AK138" t="str">
            <v>1</v>
          </cell>
          <cell r="AL138" t="str">
            <v>Standard</v>
          </cell>
          <cell r="AM138" t="str">
            <v>N2</v>
          </cell>
          <cell r="AN138" t="str">
            <v>Non-Exempt Non-CBA</v>
          </cell>
          <cell r="AO138" t="str">
            <v>12012510</v>
          </cell>
          <cell r="AP138" t="str">
            <v>Production/Process Operator (Jr.)</v>
          </cell>
          <cell r="AQ138" t="str">
            <v>3</v>
          </cell>
          <cell r="AR138" t="str">
            <v>Active</v>
          </cell>
          <cell r="AS138" t="str">
            <v>BC</v>
          </cell>
          <cell r="AT138">
            <v>0</v>
          </cell>
          <cell r="AU138" t="str">
            <v>No</v>
          </cell>
          <cell r="AV138" t="str">
            <v>S</v>
          </cell>
        </row>
        <row r="139">
          <cell r="A139" t="str">
            <v>AGUS PRIYANTO</v>
          </cell>
          <cell r="B139">
            <v>172310</v>
          </cell>
          <cell r="C139" t="str">
            <v>99C0703</v>
          </cell>
          <cell r="D139">
            <v>25432</v>
          </cell>
          <cell r="E139">
            <v>36342</v>
          </cell>
          <cell r="F139" t="str">
            <v>GRD3</v>
          </cell>
          <cell r="G139">
            <v>2094948</v>
          </cell>
          <cell r="H139" t="str">
            <v>IDR</v>
          </cell>
          <cell r="I139">
            <v>27234324</v>
          </cell>
          <cell r="J139" t="str">
            <v>IDR</v>
          </cell>
          <cell r="K139" t="str">
            <v>Male</v>
          </cell>
          <cell r="L139">
            <v>0</v>
          </cell>
          <cell r="M139" t="str">
            <v>Single</v>
          </cell>
          <cell r="N139" t="str">
            <v>ID04</v>
          </cell>
          <cell r="O139" t="str">
            <v>KF Indonesia - Nabisco</v>
          </cell>
          <cell r="P139" t="str">
            <v>3101</v>
          </cell>
          <cell r="Q139" t="str">
            <v>Operation Factory</v>
          </cell>
          <cell r="R139" t="str">
            <v>OPI4</v>
          </cell>
          <cell r="S139" t="str">
            <v>KF/Indo - Operations &amp; Log</v>
          </cell>
          <cell r="T139" t="str">
            <v>0002</v>
          </cell>
          <cell r="U139" t="str">
            <v>Cikarang</v>
          </cell>
          <cell r="V139" t="str">
            <v>Blue Collar</v>
          </cell>
          <cell r="W139" t="str">
            <v>20340727</v>
          </cell>
          <cell r="X139" t="str">
            <v>Operator Forming</v>
          </cell>
          <cell r="Y139" t="str">
            <v>12000013</v>
          </cell>
          <cell r="Z139" t="str">
            <v>Operations</v>
          </cell>
          <cell r="AA139" t="str">
            <v>20340456</v>
          </cell>
          <cell r="AB139" t="str">
            <v>Cikarang - Production</v>
          </cell>
          <cell r="AC139" t="str">
            <v>GSC0061</v>
          </cell>
          <cell r="AD139" t="str">
            <v>GSC INTL MFG INDONESIA</v>
          </cell>
          <cell r="AE139" t="str">
            <v>GSC02</v>
          </cell>
          <cell r="AF139" t="str">
            <v>INTL MANUFACTURING</v>
          </cell>
          <cell r="AG139" t="str">
            <v>GSC</v>
          </cell>
          <cell r="AH139" t="str">
            <v>GLOBAL SUPPLY CHAIN</v>
          </cell>
          <cell r="AI139" t="str">
            <v>ID</v>
          </cell>
          <cell r="AJ139" t="str">
            <v>Indonesia</v>
          </cell>
          <cell r="AK139" t="str">
            <v>1</v>
          </cell>
          <cell r="AL139" t="str">
            <v>Standard</v>
          </cell>
          <cell r="AM139" t="str">
            <v>N2</v>
          </cell>
          <cell r="AN139" t="str">
            <v>Non-Exempt Non-CBA</v>
          </cell>
          <cell r="AO139" t="str">
            <v>12012508</v>
          </cell>
          <cell r="AP139" t="str">
            <v>Production/Process Operator</v>
          </cell>
          <cell r="AQ139" t="str">
            <v>3</v>
          </cell>
          <cell r="AR139" t="str">
            <v>Active</v>
          </cell>
          <cell r="AS139" t="str">
            <v>BC</v>
          </cell>
          <cell r="AT139">
            <v>0</v>
          </cell>
          <cell r="AU139" t="str">
            <v>No</v>
          </cell>
          <cell r="AV139" t="str">
            <v>S</v>
          </cell>
        </row>
        <row r="140">
          <cell r="A140" t="str">
            <v>AHMAD</v>
          </cell>
          <cell r="B140">
            <v>172374</v>
          </cell>
          <cell r="C140" t="str">
            <v>99C0705</v>
          </cell>
          <cell r="D140">
            <v>28314</v>
          </cell>
          <cell r="E140">
            <v>36342</v>
          </cell>
          <cell r="F140" t="str">
            <v>GRD3</v>
          </cell>
          <cell r="G140">
            <v>1340819</v>
          </cell>
          <cell r="H140" t="str">
            <v>IDR</v>
          </cell>
          <cell r="I140">
            <v>17430647</v>
          </cell>
          <cell r="J140" t="str">
            <v>IDR</v>
          </cell>
          <cell r="K140" t="str">
            <v>Male</v>
          </cell>
          <cell r="L140" t="str">
            <v>Bekasi</v>
          </cell>
          <cell r="M140" t="str">
            <v>Marr</v>
          </cell>
          <cell r="N140" t="str">
            <v>ID04</v>
          </cell>
          <cell r="O140" t="str">
            <v>KF Indonesia - Nabisco</v>
          </cell>
          <cell r="P140" t="str">
            <v>3101</v>
          </cell>
          <cell r="Q140" t="str">
            <v>Operation Factory</v>
          </cell>
          <cell r="R140" t="str">
            <v>OPI4</v>
          </cell>
          <cell r="S140" t="str">
            <v>KF/Indo - Operations &amp; Log</v>
          </cell>
          <cell r="T140" t="str">
            <v>0002</v>
          </cell>
          <cell r="U140" t="str">
            <v>Cikarang</v>
          </cell>
          <cell r="V140" t="str">
            <v>Blue Collar</v>
          </cell>
          <cell r="W140" t="str">
            <v>20340791</v>
          </cell>
          <cell r="X140" t="str">
            <v>Operator</v>
          </cell>
          <cell r="Y140" t="str">
            <v>12000013</v>
          </cell>
          <cell r="Z140" t="str">
            <v>Operations</v>
          </cell>
          <cell r="AA140" t="str">
            <v>20340456</v>
          </cell>
          <cell r="AB140" t="str">
            <v>Cikarang - Production</v>
          </cell>
          <cell r="AC140" t="str">
            <v>GSC0061</v>
          </cell>
          <cell r="AD140" t="str">
            <v>GSC INTL MFG INDONESIA</v>
          </cell>
          <cell r="AE140" t="str">
            <v>GSC02</v>
          </cell>
          <cell r="AF140" t="str">
            <v>INTL MANUFACTURING</v>
          </cell>
          <cell r="AG140" t="str">
            <v>GSC</v>
          </cell>
          <cell r="AH140" t="str">
            <v>GLOBAL SUPPLY CHAIN</v>
          </cell>
          <cell r="AI140" t="str">
            <v>ID</v>
          </cell>
          <cell r="AJ140" t="str">
            <v>Indonesia</v>
          </cell>
          <cell r="AK140" t="str">
            <v>1</v>
          </cell>
          <cell r="AL140" t="str">
            <v>Standard</v>
          </cell>
          <cell r="AM140" t="str">
            <v>N2</v>
          </cell>
          <cell r="AN140" t="str">
            <v>Non-Exempt Non-CBA</v>
          </cell>
          <cell r="AO140" t="str">
            <v>12012508</v>
          </cell>
          <cell r="AP140" t="str">
            <v>Production/Process Operator</v>
          </cell>
          <cell r="AQ140" t="str">
            <v>3</v>
          </cell>
          <cell r="AR140" t="str">
            <v>Active</v>
          </cell>
          <cell r="AS140" t="str">
            <v>BC</v>
          </cell>
          <cell r="AT140">
            <v>0</v>
          </cell>
          <cell r="AU140" t="str">
            <v>No</v>
          </cell>
          <cell r="AV140" t="str">
            <v>M</v>
          </cell>
        </row>
        <row r="141">
          <cell r="A141" t="str">
            <v>ANTONIUS HARINTO DWI C</v>
          </cell>
          <cell r="B141">
            <v>172373</v>
          </cell>
          <cell r="C141" t="str">
            <v>99C0706</v>
          </cell>
          <cell r="D141">
            <v>29027</v>
          </cell>
          <cell r="E141">
            <v>36342</v>
          </cell>
          <cell r="F141" t="str">
            <v>GRD3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 t="str">
            <v>Male</v>
          </cell>
          <cell r="L141" t="str">
            <v>Wonogiri</v>
          </cell>
          <cell r="M141" t="str">
            <v>Single</v>
          </cell>
          <cell r="N141" t="str">
            <v>ID04</v>
          </cell>
          <cell r="O141" t="str">
            <v>KF Indonesia - Nabisco</v>
          </cell>
          <cell r="P141" t="str">
            <v>3101</v>
          </cell>
          <cell r="Q141" t="str">
            <v>Operation Factory</v>
          </cell>
          <cell r="R141" t="str">
            <v>OPI4</v>
          </cell>
          <cell r="S141" t="str">
            <v>KF/Indo - Operations &amp; Log</v>
          </cell>
          <cell r="T141" t="str">
            <v>0002</v>
          </cell>
          <cell r="U141" t="str">
            <v>Cikarang</v>
          </cell>
          <cell r="V141" t="str">
            <v>Blue Collar</v>
          </cell>
          <cell r="W141" t="str">
            <v>20340790</v>
          </cell>
          <cell r="X141" t="str">
            <v>Operator</v>
          </cell>
          <cell r="Y141" t="str">
            <v>12000013</v>
          </cell>
          <cell r="Z141" t="str">
            <v>Operations</v>
          </cell>
          <cell r="AA141" t="str">
            <v>20340456</v>
          </cell>
          <cell r="AB141" t="str">
            <v>Cikarang - Production</v>
          </cell>
          <cell r="AC141" t="str">
            <v>GSC0061</v>
          </cell>
          <cell r="AD141" t="str">
            <v>GSC INTL MFG INDONESIA</v>
          </cell>
          <cell r="AE141" t="str">
            <v>GSC02</v>
          </cell>
          <cell r="AF141" t="str">
            <v>INTL MANUFACTURING</v>
          </cell>
          <cell r="AG141" t="str">
            <v>GSC</v>
          </cell>
          <cell r="AH141" t="str">
            <v>GLOBAL SUPPLY CHAIN</v>
          </cell>
          <cell r="AI141" t="str">
            <v>ID</v>
          </cell>
          <cell r="AJ141" t="str">
            <v>Indonesia</v>
          </cell>
          <cell r="AK141" t="str">
            <v>1</v>
          </cell>
          <cell r="AL141" t="str">
            <v>Standard</v>
          </cell>
          <cell r="AM141" t="str">
            <v>N2</v>
          </cell>
          <cell r="AN141" t="str">
            <v>Non-Exempt Non-CBA</v>
          </cell>
          <cell r="AO141" t="str">
            <v>12012508</v>
          </cell>
          <cell r="AP141" t="str">
            <v>Production/Process Operator</v>
          </cell>
          <cell r="AQ141" t="str">
            <v>3</v>
          </cell>
          <cell r="AR141" t="str">
            <v>Active</v>
          </cell>
          <cell r="AS141" t="str">
            <v>BC</v>
          </cell>
          <cell r="AT141">
            <v>0</v>
          </cell>
          <cell r="AU141" t="str">
            <v>No</v>
          </cell>
          <cell r="AV141" t="str">
            <v>S</v>
          </cell>
        </row>
        <row r="142">
          <cell r="A142" t="str">
            <v>ASEP SAEPUDIN</v>
          </cell>
          <cell r="B142">
            <v>172316</v>
          </cell>
          <cell r="C142" t="str">
            <v>99C0707</v>
          </cell>
          <cell r="D142">
            <v>29130</v>
          </cell>
          <cell r="E142">
            <v>36342</v>
          </cell>
          <cell r="F142" t="str">
            <v>GRD3</v>
          </cell>
          <cell r="G142">
            <v>1308167</v>
          </cell>
          <cell r="H142" t="str">
            <v>IDR</v>
          </cell>
          <cell r="I142">
            <v>17006171</v>
          </cell>
          <cell r="J142" t="str">
            <v>IDR</v>
          </cell>
          <cell r="K142" t="str">
            <v>Male</v>
          </cell>
          <cell r="L142" t="str">
            <v>Cirebon</v>
          </cell>
          <cell r="M142" t="str">
            <v>Single</v>
          </cell>
          <cell r="N142" t="str">
            <v>ID04</v>
          </cell>
          <cell r="O142" t="str">
            <v>KF Indonesia - Nabisco</v>
          </cell>
          <cell r="P142" t="str">
            <v>3101</v>
          </cell>
          <cell r="Q142" t="str">
            <v>Operation Factory</v>
          </cell>
          <cell r="R142" t="str">
            <v>OPI4</v>
          </cell>
          <cell r="S142" t="str">
            <v>KF/Indo - Operations &amp; Log</v>
          </cell>
          <cell r="T142" t="str">
            <v>0002</v>
          </cell>
          <cell r="U142" t="str">
            <v>Cikarang</v>
          </cell>
          <cell r="V142" t="str">
            <v>Blue Collar</v>
          </cell>
          <cell r="W142" t="str">
            <v>20340733</v>
          </cell>
          <cell r="X142" t="str">
            <v>Operator</v>
          </cell>
          <cell r="Y142" t="str">
            <v>12000013</v>
          </cell>
          <cell r="Z142" t="str">
            <v>Operations</v>
          </cell>
          <cell r="AA142" t="str">
            <v>20340456</v>
          </cell>
          <cell r="AB142" t="str">
            <v>Cikarang - Production</v>
          </cell>
          <cell r="AC142" t="str">
            <v>GSC0061</v>
          </cell>
          <cell r="AD142" t="str">
            <v>GSC INTL MFG INDONESIA</v>
          </cell>
          <cell r="AE142" t="str">
            <v>GSC02</v>
          </cell>
          <cell r="AF142" t="str">
            <v>INTL MANUFACTURING</v>
          </cell>
          <cell r="AG142" t="str">
            <v>GSC</v>
          </cell>
          <cell r="AH142" t="str">
            <v>GLOBAL SUPPLY CHAIN</v>
          </cell>
          <cell r="AI142" t="str">
            <v>ID</v>
          </cell>
          <cell r="AJ142" t="str">
            <v>Indonesia</v>
          </cell>
          <cell r="AK142" t="str">
            <v>1</v>
          </cell>
          <cell r="AL142" t="str">
            <v>Standard</v>
          </cell>
          <cell r="AM142" t="str">
            <v>N2</v>
          </cell>
          <cell r="AN142" t="str">
            <v>Non-Exempt Non-CBA</v>
          </cell>
          <cell r="AO142" t="str">
            <v>12012508</v>
          </cell>
          <cell r="AP142" t="str">
            <v>Production/Process Operator</v>
          </cell>
          <cell r="AQ142" t="str">
            <v>3</v>
          </cell>
          <cell r="AR142" t="str">
            <v>Active</v>
          </cell>
          <cell r="AS142" t="str">
            <v>BC</v>
          </cell>
          <cell r="AT142">
            <v>0</v>
          </cell>
          <cell r="AU142" t="str">
            <v>No</v>
          </cell>
          <cell r="AV142" t="str">
            <v>S</v>
          </cell>
        </row>
        <row r="143">
          <cell r="A143" t="str">
            <v>ASUN SUKANDAR</v>
          </cell>
          <cell r="B143">
            <v>172317</v>
          </cell>
          <cell r="C143" t="str">
            <v>99C0709</v>
          </cell>
          <cell r="D143">
            <v>27924</v>
          </cell>
          <cell r="E143">
            <v>36342</v>
          </cell>
          <cell r="F143" t="str">
            <v>GRD3</v>
          </cell>
          <cell r="G143">
            <v>1331117</v>
          </cell>
          <cell r="H143" t="str">
            <v>IDR</v>
          </cell>
          <cell r="I143">
            <v>17304521</v>
          </cell>
          <cell r="J143" t="str">
            <v>IDR</v>
          </cell>
          <cell r="K143" t="str">
            <v>Male</v>
          </cell>
          <cell r="L143" t="str">
            <v>Bekasi</v>
          </cell>
          <cell r="M143" t="str">
            <v>Single</v>
          </cell>
          <cell r="N143" t="str">
            <v>ID04</v>
          </cell>
          <cell r="O143" t="str">
            <v>KF Indonesia - Nabisco</v>
          </cell>
          <cell r="P143" t="str">
            <v>3101</v>
          </cell>
          <cell r="Q143" t="str">
            <v>Operation Factory</v>
          </cell>
          <cell r="R143" t="str">
            <v>OPI4</v>
          </cell>
          <cell r="S143" t="str">
            <v>KF/Indo - Operations &amp; Log</v>
          </cell>
          <cell r="T143" t="str">
            <v>0002</v>
          </cell>
          <cell r="U143" t="str">
            <v>Cikarang</v>
          </cell>
          <cell r="V143" t="str">
            <v>Blue Collar</v>
          </cell>
          <cell r="W143" t="str">
            <v>20340734</v>
          </cell>
          <cell r="X143" t="str">
            <v>Operator</v>
          </cell>
          <cell r="Y143" t="str">
            <v>12000013</v>
          </cell>
          <cell r="Z143" t="str">
            <v>Operations</v>
          </cell>
          <cell r="AA143" t="str">
            <v>20340456</v>
          </cell>
          <cell r="AB143" t="str">
            <v>Cikarang - Production</v>
          </cell>
          <cell r="AC143" t="str">
            <v>GSC0061</v>
          </cell>
          <cell r="AD143" t="str">
            <v>GSC INTL MFG INDONESIA</v>
          </cell>
          <cell r="AE143" t="str">
            <v>GSC02</v>
          </cell>
          <cell r="AF143" t="str">
            <v>INTL MANUFACTURING</v>
          </cell>
          <cell r="AG143" t="str">
            <v>GSC</v>
          </cell>
          <cell r="AH143" t="str">
            <v>GLOBAL SUPPLY CHAIN</v>
          </cell>
          <cell r="AI143" t="str">
            <v>ID</v>
          </cell>
          <cell r="AJ143" t="str">
            <v>Indonesia</v>
          </cell>
          <cell r="AK143" t="str">
            <v>1</v>
          </cell>
          <cell r="AL143" t="str">
            <v>Standard</v>
          </cell>
          <cell r="AM143" t="str">
            <v>N2</v>
          </cell>
          <cell r="AN143" t="str">
            <v>Non-Exempt Non-CBA</v>
          </cell>
          <cell r="AO143" t="str">
            <v>12012508</v>
          </cell>
          <cell r="AP143" t="str">
            <v>Production/Process Operator</v>
          </cell>
          <cell r="AQ143" t="str">
            <v>3</v>
          </cell>
          <cell r="AR143" t="str">
            <v>Active</v>
          </cell>
          <cell r="AS143" t="str">
            <v>BC</v>
          </cell>
          <cell r="AT143">
            <v>0</v>
          </cell>
          <cell r="AU143" t="str">
            <v>No</v>
          </cell>
          <cell r="AV143" t="str">
            <v>S</v>
          </cell>
        </row>
        <row r="144">
          <cell r="A144" t="str">
            <v>CHRISTILA MERSI SYARIF</v>
          </cell>
          <cell r="B144">
            <v>172443</v>
          </cell>
          <cell r="C144" t="str">
            <v>99C0710</v>
          </cell>
          <cell r="D144">
            <v>29688</v>
          </cell>
          <cell r="E144">
            <v>36342</v>
          </cell>
          <cell r="F144" t="str">
            <v>GRD1</v>
          </cell>
          <cell r="G144">
            <v>1209728</v>
          </cell>
          <cell r="H144" t="str">
            <v>IDR</v>
          </cell>
          <cell r="I144">
            <v>15726464</v>
          </cell>
          <cell r="J144" t="str">
            <v>IDR</v>
          </cell>
          <cell r="K144" t="str">
            <v>Female</v>
          </cell>
          <cell r="L144" t="str">
            <v>Padang</v>
          </cell>
          <cell r="M144" t="str">
            <v>Single</v>
          </cell>
          <cell r="N144" t="str">
            <v>ID04</v>
          </cell>
          <cell r="O144" t="str">
            <v>KF Indonesia - Nabisco</v>
          </cell>
          <cell r="P144" t="str">
            <v>3101</v>
          </cell>
          <cell r="Q144" t="str">
            <v>Operation Factory</v>
          </cell>
          <cell r="R144" t="str">
            <v>OPI4</v>
          </cell>
          <cell r="S144" t="str">
            <v>KF/Indo - Operations &amp; Log</v>
          </cell>
          <cell r="T144" t="str">
            <v>0002</v>
          </cell>
          <cell r="U144" t="str">
            <v>Cikarang</v>
          </cell>
          <cell r="V144" t="str">
            <v>Blue Collar</v>
          </cell>
          <cell r="W144" t="str">
            <v>20340885</v>
          </cell>
          <cell r="X144" t="str">
            <v>Helper</v>
          </cell>
          <cell r="Y144" t="str">
            <v>12000013</v>
          </cell>
          <cell r="Z144" t="str">
            <v>Operations</v>
          </cell>
          <cell r="AA144" t="str">
            <v>20340456</v>
          </cell>
          <cell r="AB144" t="str">
            <v>Cikarang - Production</v>
          </cell>
          <cell r="AC144" t="str">
            <v>GSC0061</v>
          </cell>
          <cell r="AD144" t="str">
            <v>GSC INTL MFG INDONESIA</v>
          </cell>
          <cell r="AE144" t="str">
            <v>GSC02</v>
          </cell>
          <cell r="AF144" t="str">
            <v>INTL MANUFACTURING</v>
          </cell>
          <cell r="AG144" t="str">
            <v>GSC</v>
          </cell>
          <cell r="AH144" t="str">
            <v>GLOBAL SUPPLY CHAIN</v>
          </cell>
          <cell r="AI144" t="str">
            <v>ID</v>
          </cell>
          <cell r="AJ144" t="str">
            <v>Indonesia</v>
          </cell>
          <cell r="AK144" t="str">
            <v>1</v>
          </cell>
          <cell r="AL144" t="str">
            <v>Standard</v>
          </cell>
          <cell r="AM144" t="str">
            <v>N2</v>
          </cell>
          <cell r="AN144" t="str">
            <v>Non-Exempt Non-CBA</v>
          </cell>
          <cell r="AO144" t="str">
            <v>12012510</v>
          </cell>
          <cell r="AP144" t="str">
            <v>Production/Process Operator (Jr.)</v>
          </cell>
          <cell r="AQ144" t="str">
            <v>3</v>
          </cell>
          <cell r="AR144" t="str">
            <v>Active</v>
          </cell>
          <cell r="AS144" t="str">
            <v>BC</v>
          </cell>
          <cell r="AT144">
            <v>0</v>
          </cell>
          <cell r="AU144" t="str">
            <v>No</v>
          </cell>
          <cell r="AV144" t="str">
            <v>S</v>
          </cell>
        </row>
        <row r="145">
          <cell r="A145" t="str">
            <v>COKY MARASANTO</v>
          </cell>
          <cell r="B145">
            <v>172372</v>
          </cell>
          <cell r="C145" t="str">
            <v>99C0711</v>
          </cell>
          <cell r="D145">
            <v>28993</v>
          </cell>
          <cell r="E145">
            <v>36342</v>
          </cell>
          <cell r="F145" t="str">
            <v>GRD3</v>
          </cell>
          <cell r="G145">
            <v>1311388</v>
          </cell>
          <cell r="H145" t="str">
            <v>IDR</v>
          </cell>
          <cell r="I145">
            <v>17048044</v>
          </cell>
          <cell r="J145" t="str">
            <v>IDR</v>
          </cell>
          <cell r="K145" t="str">
            <v>Male</v>
          </cell>
          <cell r="L145" t="str">
            <v>Jakarta</v>
          </cell>
          <cell r="M145" t="str">
            <v>Marr</v>
          </cell>
          <cell r="N145" t="str">
            <v>ID04</v>
          </cell>
          <cell r="O145" t="str">
            <v>KF Indonesia - Nabisco</v>
          </cell>
          <cell r="P145" t="str">
            <v>3101</v>
          </cell>
          <cell r="Q145" t="str">
            <v>Operation Factory</v>
          </cell>
          <cell r="R145" t="str">
            <v>OPI4</v>
          </cell>
          <cell r="S145" t="str">
            <v>KF/Indo - Operations &amp; Log</v>
          </cell>
          <cell r="T145" t="str">
            <v>0002</v>
          </cell>
          <cell r="U145" t="str">
            <v>Cikarang</v>
          </cell>
          <cell r="V145" t="str">
            <v>Blue Collar</v>
          </cell>
          <cell r="W145" t="str">
            <v>20340789</v>
          </cell>
          <cell r="X145" t="str">
            <v>Operator</v>
          </cell>
          <cell r="Y145" t="str">
            <v>12000013</v>
          </cell>
          <cell r="Z145" t="str">
            <v>Operations</v>
          </cell>
          <cell r="AA145" t="str">
            <v>20340456</v>
          </cell>
          <cell r="AB145" t="str">
            <v>Cikarang - Production</v>
          </cell>
          <cell r="AC145" t="str">
            <v>GSC0061</v>
          </cell>
          <cell r="AD145" t="str">
            <v>GSC INTL MFG INDONESIA</v>
          </cell>
          <cell r="AE145" t="str">
            <v>GSC02</v>
          </cell>
          <cell r="AF145" t="str">
            <v>INTL MANUFACTURING</v>
          </cell>
          <cell r="AG145" t="str">
            <v>GSC</v>
          </cell>
          <cell r="AH145" t="str">
            <v>GLOBAL SUPPLY CHAIN</v>
          </cell>
          <cell r="AI145" t="str">
            <v>ID</v>
          </cell>
          <cell r="AJ145" t="str">
            <v>Indonesia</v>
          </cell>
          <cell r="AK145" t="str">
            <v>1</v>
          </cell>
          <cell r="AL145" t="str">
            <v>Standard</v>
          </cell>
          <cell r="AM145" t="str">
            <v>N2</v>
          </cell>
          <cell r="AN145" t="str">
            <v>Non-Exempt Non-CBA</v>
          </cell>
          <cell r="AO145" t="str">
            <v>12012508</v>
          </cell>
          <cell r="AP145" t="str">
            <v>Production/Process Operator</v>
          </cell>
          <cell r="AQ145" t="str">
            <v>3</v>
          </cell>
          <cell r="AR145" t="str">
            <v>Active</v>
          </cell>
          <cell r="AS145" t="str">
            <v>BC</v>
          </cell>
          <cell r="AT145">
            <v>0</v>
          </cell>
          <cell r="AU145" t="str">
            <v>No</v>
          </cell>
          <cell r="AV145" t="str">
            <v>M</v>
          </cell>
        </row>
        <row r="146">
          <cell r="A146" t="str">
            <v>DANILLA ISKANDAR</v>
          </cell>
          <cell r="B146">
            <v>172508</v>
          </cell>
          <cell r="C146" t="str">
            <v>99C0712</v>
          </cell>
          <cell r="D146">
            <v>28695</v>
          </cell>
          <cell r="E146">
            <v>36342</v>
          </cell>
          <cell r="F146" t="str">
            <v>GRD1</v>
          </cell>
          <cell r="G146">
            <v>822074</v>
          </cell>
          <cell r="H146" t="str">
            <v>IDR</v>
          </cell>
          <cell r="I146">
            <v>10686962</v>
          </cell>
          <cell r="J146" t="str">
            <v>IDR</v>
          </cell>
          <cell r="K146" t="str">
            <v>Female</v>
          </cell>
          <cell r="L146" t="str">
            <v>Jakarta</v>
          </cell>
          <cell r="M146" t="str">
            <v>Single</v>
          </cell>
          <cell r="N146" t="str">
            <v>ID04</v>
          </cell>
          <cell r="O146" t="str">
            <v>KF Indonesia - Nabisco</v>
          </cell>
          <cell r="P146" t="str">
            <v>3101</v>
          </cell>
          <cell r="Q146" t="str">
            <v>Operation Factory</v>
          </cell>
          <cell r="R146" t="str">
            <v>OPI4</v>
          </cell>
          <cell r="S146" t="str">
            <v>KF/Indo - Operations &amp; Log</v>
          </cell>
          <cell r="T146" t="str">
            <v>0002</v>
          </cell>
          <cell r="U146" t="str">
            <v>Cikarang</v>
          </cell>
          <cell r="V146" t="str">
            <v>Blue Collar</v>
          </cell>
          <cell r="W146" t="str">
            <v>20340950</v>
          </cell>
          <cell r="X146" t="str">
            <v>Helper</v>
          </cell>
          <cell r="Y146" t="str">
            <v>12000013</v>
          </cell>
          <cell r="Z146" t="str">
            <v>Operations</v>
          </cell>
          <cell r="AA146" t="str">
            <v>20340456</v>
          </cell>
          <cell r="AB146" t="str">
            <v>Cikarang - Production</v>
          </cell>
          <cell r="AC146" t="str">
            <v>GSC0061</v>
          </cell>
          <cell r="AD146" t="str">
            <v>GSC INTL MFG INDONESIA</v>
          </cell>
          <cell r="AE146" t="str">
            <v>GSC02</v>
          </cell>
          <cell r="AF146" t="str">
            <v>INTL MANUFACTURING</v>
          </cell>
          <cell r="AG146" t="str">
            <v>GSC</v>
          </cell>
          <cell r="AH146" t="str">
            <v>GLOBAL SUPPLY CHAIN</v>
          </cell>
          <cell r="AI146" t="str">
            <v>ID</v>
          </cell>
          <cell r="AJ146" t="str">
            <v>Indonesia</v>
          </cell>
          <cell r="AK146" t="str">
            <v>1</v>
          </cell>
          <cell r="AL146" t="str">
            <v>Standard</v>
          </cell>
          <cell r="AM146" t="str">
            <v>N2</v>
          </cell>
          <cell r="AN146" t="str">
            <v>Non-Exempt Non-CBA</v>
          </cell>
          <cell r="AO146" t="str">
            <v>12012510</v>
          </cell>
          <cell r="AP146" t="str">
            <v>Production/Process Operator (Jr.)</v>
          </cell>
          <cell r="AQ146" t="str">
            <v>3</v>
          </cell>
          <cell r="AR146" t="str">
            <v>Active</v>
          </cell>
          <cell r="AS146" t="str">
            <v>BC</v>
          </cell>
          <cell r="AT146">
            <v>0</v>
          </cell>
          <cell r="AU146" t="str">
            <v>No</v>
          </cell>
          <cell r="AV146" t="str">
            <v>S</v>
          </cell>
        </row>
        <row r="147">
          <cell r="A147" t="str">
            <v>DIANA ASA AGUSTINA</v>
          </cell>
          <cell r="B147">
            <v>172442</v>
          </cell>
          <cell r="C147" t="str">
            <v>99C0713</v>
          </cell>
          <cell r="D147">
            <v>29812</v>
          </cell>
          <cell r="E147">
            <v>36342</v>
          </cell>
          <cell r="F147" t="str">
            <v>GRD1</v>
          </cell>
          <cell r="G147">
            <v>1209728</v>
          </cell>
          <cell r="H147" t="str">
            <v>IDR</v>
          </cell>
          <cell r="I147">
            <v>15726464</v>
          </cell>
          <cell r="J147" t="str">
            <v>IDR</v>
          </cell>
          <cell r="K147" t="str">
            <v>Female</v>
          </cell>
          <cell r="L147" t="str">
            <v>Indramayu</v>
          </cell>
          <cell r="M147" t="str">
            <v>Single</v>
          </cell>
          <cell r="N147" t="str">
            <v>ID04</v>
          </cell>
          <cell r="O147" t="str">
            <v>KF Indonesia - Nabisco</v>
          </cell>
          <cell r="P147" t="str">
            <v>3101</v>
          </cell>
          <cell r="Q147" t="str">
            <v>Operation Factory</v>
          </cell>
          <cell r="R147" t="str">
            <v>OPI4</v>
          </cell>
          <cell r="S147" t="str">
            <v>KF/Indo - Operations &amp; Log</v>
          </cell>
          <cell r="T147" t="str">
            <v>0002</v>
          </cell>
          <cell r="U147" t="str">
            <v>Cikarang</v>
          </cell>
          <cell r="V147" t="str">
            <v>Blue Collar</v>
          </cell>
          <cell r="W147" t="str">
            <v>20340884</v>
          </cell>
          <cell r="X147" t="str">
            <v>Helper</v>
          </cell>
          <cell r="Y147" t="str">
            <v>12000013</v>
          </cell>
          <cell r="Z147" t="str">
            <v>Operations</v>
          </cell>
          <cell r="AA147" t="str">
            <v>20340456</v>
          </cell>
          <cell r="AB147" t="str">
            <v>Cikarang - Production</v>
          </cell>
          <cell r="AC147" t="str">
            <v>GSC0061</v>
          </cell>
          <cell r="AD147" t="str">
            <v>GSC INTL MFG INDONESIA</v>
          </cell>
          <cell r="AE147" t="str">
            <v>GSC02</v>
          </cell>
          <cell r="AF147" t="str">
            <v>INTL MANUFACTURING</v>
          </cell>
          <cell r="AG147" t="str">
            <v>GSC</v>
          </cell>
          <cell r="AH147" t="str">
            <v>GLOBAL SUPPLY CHAIN</v>
          </cell>
          <cell r="AI147" t="str">
            <v>ID</v>
          </cell>
          <cell r="AJ147" t="str">
            <v>Indonesia</v>
          </cell>
          <cell r="AK147" t="str">
            <v>1</v>
          </cell>
          <cell r="AL147" t="str">
            <v>Standard</v>
          </cell>
          <cell r="AM147" t="str">
            <v>N2</v>
          </cell>
          <cell r="AN147" t="str">
            <v>Non-Exempt Non-CBA</v>
          </cell>
          <cell r="AO147" t="str">
            <v>12012510</v>
          </cell>
          <cell r="AP147" t="str">
            <v>Production/Process Operator (Jr.)</v>
          </cell>
          <cell r="AQ147" t="str">
            <v>3</v>
          </cell>
          <cell r="AR147" t="str">
            <v>Active</v>
          </cell>
          <cell r="AS147" t="str">
            <v>BC</v>
          </cell>
          <cell r="AT147">
            <v>0</v>
          </cell>
          <cell r="AU147" t="str">
            <v>No</v>
          </cell>
          <cell r="AV147" t="str">
            <v>S</v>
          </cell>
        </row>
        <row r="148">
          <cell r="A148" t="str">
            <v>EDI ISWANTO</v>
          </cell>
          <cell r="B148">
            <v>172290</v>
          </cell>
          <cell r="C148" t="str">
            <v>99C0715</v>
          </cell>
          <cell r="D148">
            <v>28349</v>
          </cell>
          <cell r="E148">
            <v>36342</v>
          </cell>
          <cell r="F148" t="str">
            <v>GRD3</v>
          </cell>
          <cell r="G148">
            <v>1311388</v>
          </cell>
          <cell r="H148" t="str">
            <v>IDR</v>
          </cell>
          <cell r="I148">
            <v>17048044</v>
          </cell>
          <cell r="J148" t="str">
            <v>IDR</v>
          </cell>
          <cell r="K148" t="str">
            <v>Male</v>
          </cell>
          <cell r="L148" t="str">
            <v>Lumajang</v>
          </cell>
          <cell r="M148" t="str">
            <v>Single</v>
          </cell>
          <cell r="N148" t="str">
            <v>ID04</v>
          </cell>
          <cell r="O148" t="str">
            <v>KF Indonesia - Nabisco</v>
          </cell>
          <cell r="P148" t="str">
            <v>3101</v>
          </cell>
          <cell r="Q148" t="str">
            <v>Operation Factory</v>
          </cell>
          <cell r="R148" t="str">
            <v>OPI4</v>
          </cell>
          <cell r="S148" t="str">
            <v>KF/Indo - Operations &amp; Log</v>
          </cell>
          <cell r="T148" t="str">
            <v>0002</v>
          </cell>
          <cell r="U148" t="str">
            <v>Cikarang</v>
          </cell>
          <cell r="V148" t="str">
            <v>Blue Collar</v>
          </cell>
          <cell r="W148" t="str">
            <v>20340707</v>
          </cell>
          <cell r="X148" t="str">
            <v>Operator</v>
          </cell>
          <cell r="Y148" t="str">
            <v>12000013</v>
          </cell>
          <cell r="Z148" t="str">
            <v>Operations</v>
          </cell>
          <cell r="AA148" t="str">
            <v>20340456</v>
          </cell>
          <cell r="AB148" t="str">
            <v>Cikarang - Production</v>
          </cell>
          <cell r="AC148" t="str">
            <v>GSC0061</v>
          </cell>
          <cell r="AD148" t="str">
            <v>GSC INTL MFG INDONESIA</v>
          </cell>
          <cell r="AE148" t="str">
            <v>GSC02</v>
          </cell>
          <cell r="AF148" t="str">
            <v>INTL MANUFACTURING</v>
          </cell>
          <cell r="AG148" t="str">
            <v>GSC</v>
          </cell>
          <cell r="AH148" t="str">
            <v>GLOBAL SUPPLY CHAIN</v>
          </cell>
          <cell r="AI148" t="str">
            <v>ID</v>
          </cell>
          <cell r="AJ148" t="str">
            <v>Indonesia</v>
          </cell>
          <cell r="AK148" t="str">
            <v>1</v>
          </cell>
          <cell r="AL148" t="str">
            <v>Standard</v>
          </cell>
          <cell r="AM148" t="str">
            <v>N2</v>
          </cell>
          <cell r="AN148" t="str">
            <v>Non-Exempt Non-CBA</v>
          </cell>
          <cell r="AO148" t="str">
            <v>12012508</v>
          </cell>
          <cell r="AP148" t="str">
            <v>Production/Process Operator</v>
          </cell>
          <cell r="AQ148" t="str">
            <v>3</v>
          </cell>
          <cell r="AR148" t="str">
            <v>Active</v>
          </cell>
          <cell r="AS148" t="str">
            <v>BC</v>
          </cell>
          <cell r="AT148">
            <v>0</v>
          </cell>
          <cell r="AU148" t="str">
            <v>No</v>
          </cell>
          <cell r="AV148" t="str">
            <v>S</v>
          </cell>
        </row>
        <row r="149">
          <cell r="A149" t="str">
            <v>ERVINA SITANGGANG</v>
          </cell>
          <cell r="B149">
            <v>172510</v>
          </cell>
          <cell r="C149" t="str">
            <v>99C0719</v>
          </cell>
          <cell r="D149">
            <v>28995</v>
          </cell>
          <cell r="E149">
            <v>36342</v>
          </cell>
          <cell r="F149" t="str">
            <v>GRD1</v>
          </cell>
          <cell r="G149">
            <v>1196880</v>
          </cell>
          <cell r="H149" t="str">
            <v>IDR</v>
          </cell>
          <cell r="I149">
            <v>15559440</v>
          </cell>
          <cell r="J149" t="str">
            <v>IDR</v>
          </cell>
          <cell r="K149" t="str">
            <v>Female</v>
          </cell>
          <cell r="L149" t="str">
            <v>Medan</v>
          </cell>
          <cell r="M149" t="str">
            <v>Single</v>
          </cell>
          <cell r="N149" t="str">
            <v>ID04</v>
          </cell>
          <cell r="O149" t="str">
            <v>KF Indonesia - Nabisco</v>
          </cell>
          <cell r="P149" t="str">
            <v>3101</v>
          </cell>
          <cell r="Q149" t="str">
            <v>Operation Factory</v>
          </cell>
          <cell r="R149" t="str">
            <v>OPI4</v>
          </cell>
          <cell r="S149" t="str">
            <v>KF/Indo - Operations &amp; Log</v>
          </cell>
          <cell r="T149" t="str">
            <v>0002</v>
          </cell>
          <cell r="U149" t="str">
            <v>Cikarang</v>
          </cell>
          <cell r="V149" t="str">
            <v>Blue Collar</v>
          </cell>
          <cell r="W149" t="str">
            <v>20340952</v>
          </cell>
          <cell r="X149" t="str">
            <v>Helper</v>
          </cell>
          <cell r="Y149" t="str">
            <v>12000013</v>
          </cell>
          <cell r="Z149" t="str">
            <v>Operations</v>
          </cell>
          <cell r="AA149" t="str">
            <v>20340456</v>
          </cell>
          <cell r="AB149" t="str">
            <v>Cikarang - Production</v>
          </cell>
          <cell r="AC149" t="str">
            <v>GSC0061</v>
          </cell>
          <cell r="AD149" t="str">
            <v>GSC INTL MFG INDONESIA</v>
          </cell>
          <cell r="AE149" t="str">
            <v>GSC02</v>
          </cell>
          <cell r="AF149" t="str">
            <v>INTL MANUFACTURING</v>
          </cell>
          <cell r="AG149" t="str">
            <v>GSC</v>
          </cell>
          <cell r="AH149" t="str">
            <v>GLOBAL SUPPLY CHAIN</v>
          </cell>
          <cell r="AI149" t="str">
            <v>ID</v>
          </cell>
          <cell r="AJ149" t="str">
            <v>Indonesia</v>
          </cell>
          <cell r="AK149" t="str">
            <v>1</v>
          </cell>
          <cell r="AL149" t="str">
            <v>Standard</v>
          </cell>
          <cell r="AM149" t="str">
            <v>N2</v>
          </cell>
          <cell r="AN149" t="str">
            <v>Non-Exempt Non-CBA</v>
          </cell>
          <cell r="AO149" t="str">
            <v>12012510</v>
          </cell>
          <cell r="AP149" t="str">
            <v>Production/Process Operator (Jr.)</v>
          </cell>
          <cell r="AQ149" t="str">
            <v>3</v>
          </cell>
          <cell r="AR149" t="str">
            <v>Active</v>
          </cell>
          <cell r="AS149" t="str">
            <v>BC</v>
          </cell>
          <cell r="AT149">
            <v>0</v>
          </cell>
          <cell r="AU149" t="str">
            <v>No</v>
          </cell>
          <cell r="AV149" t="str">
            <v>S</v>
          </cell>
        </row>
        <row r="150">
          <cell r="A150" t="str">
            <v>FARIDA ARIYANI HD.</v>
          </cell>
          <cell r="B150">
            <v>172357</v>
          </cell>
          <cell r="C150" t="str">
            <v>99C0720</v>
          </cell>
          <cell r="D150">
            <v>29861</v>
          </cell>
          <cell r="E150">
            <v>36342</v>
          </cell>
          <cell r="F150" t="str">
            <v>GRD1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 t="str">
            <v>Female</v>
          </cell>
          <cell r="L150" t="str">
            <v>Bekasi</v>
          </cell>
          <cell r="M150" t="str">
            <v>Single</v>
          </cell>
          <cell r="N150" t="str">
            <v>ID04</v>
          </cell>
          <cell r="O150" t="str">
            <v>KF Indonesia - Nabisco</v>
          </cell>
          <cell r="P150" t="str">
            <v>3101</v>
          </cell>
          <cell r="Q150" t="str">
            <v>Operation Factory</v>
          </cell>
          <cell r="R150" t="str">
            <v>OPI4</v>
          </cell>
          <cell r="S150" t="str">
            <v>KF/Indo - Operations &amp; Log</v>
          </cell>
          <cell r="T150" t="str">
            <v>0002</v>
          </cell>
          <cell r="U150" t="str">
            <v>Cikarang</v>
          </cell>
          <cell r="V150" t="str">
            <v>Blue Collar</v>
          </cell>
          <cell r="W150" t="str">
            <v>20340774</v>
          </cell>
          <cell r="X150" t="str">
            <v>Helper</v>
          </cell>
          <cell r="Y150" t="str">
            <v>12000013</v>
          </cell>
          <cell r="Z150" t="str">
            <v>Operations</v>
          </cell>
          <cell r="AA150" t="str">
            <v>20340456</v>
          </cell>
          <cell r="AB150" t="str">
            <v>Cikarang - Production</v>
          </cell>
          <cell r="AC150" t="str">
            <v>GSC0061</v>
          </cell>
          <cell r="AD150" t="str">
            <v>GSC INTL MFG INDONESIA</v>
          </cell>
          <cell r="AE150" t="str">
            <v>GSC02</v>
          </cell>
          <cell r="AF150" t="str">
            <v>INTL MANUFACTURING</v>
          </cell>
          <cell r="AG150" t="str">
            <v>GSC</v>
          </cell>
          <cell r="AH150" t="str">
            <v>GLOBAL SUPPLY CHAIN</v>
          </cell>
          <cell r="AI150" t="str">
            <v>ID</v>
          </cell>
          <cell r="AJ150" t="str">
            <v>Indonesia</v>
          </cell>
          <cell r="AK150" t="str">
            <v>1</v>
          </cell>
          <cell r="AL150" t="str">
            <v>Standard</v>
          </cell>
          <cell r="AM150" t="str">
            <v>N2</v>
          </cell>
          <cell r="AN150" t="str">
            <v>Non-Exempt Non-CBA</v>
          </cell>
          <cell r="AO150" t="str">
            <v>12012510</v>
          </cell>
          <cell r="AP150" t="str">
            <v>Production/Process Operator (Jr.)</v>
          </cell>
          <cell r="AQ150" t="str">
            <v>3</v>
          </cell>
          <cell r="AR150" t="str">
            <v>Active</v>
          </cell>
          <cell r="AS150" t="str">
            <v>BC</v>
          </cell>
          <cell r="AT150">
            <v>0</v>
          </cell>
          <cell r="AU150" t="str">
            <v>No</v>
          </cell>
          <cell r="AV150" t="str">
            <v>S</v>
          </cell>
        </row>
        <row r="151">
          <cell r="A151" t="str">
            <v>HARI WAHYUDIN</v>
          </cell>
          <cell r="B151">
            <v>172380</v>
          </cell>
          <cell r="C151" t="str">
            <v>99C0722</v>
          </cell>
          <cell r="D151">
            <v>29882</v>
          </cell>
          <cell r="E151">
            <v>36342</v>
          </cell>
          <cell r="F151" t="str">
            <v>GRD3</v>
          </cell>
          <cell r="G151">
            <v>1340819</v>
          </cell>
          <cell r="H151" t="str">
            <v>IDR</v>
          </cell>
          <cell r="I151">
            <v>17430647</v>
          </cell>
          <cell r="J151" t="str">
            <v>IDR</v>
          </cell>
          <cell r="K151" t="str">
            <v>Male</v>
          </cell>
          <cell r="L151" t="str">
            <v>Bekasi</v>
          </cell>
          <cell r="M151" t="str">
            <v>Marr</v>
          </cell>
          <cell r="N151" t="str">
            <v>ID04</v>
          </cell>
          <cell r="O151" t="str">
            <v>KF Indonesia - Nabisco</v>
          </cell>
          <cell r="P151" t="str">
            <v>3101</v>
          </cell>
          <cell r="Q151" t="str">
            <v>Operation Factory</v>
          </cell>
          <cell r="R151" t="str">
            <v>OPI4</v>
          </cell>
          <cell r="S151" t="str">
            <v>KF/Indo - Operations &amp; Log</v>
          </cell>
          <cell r="T151" t="str">
            <v>0002</v>
          </cell>
          <cell r="U151" t="str">
            <v>Cikarang</v>
          </cell>
          <cell r="V151" t="str">
            <v>Blue Collar</v>
          </cell>
          <cell r="W151" t="str">
            <v>20340797</v>
          </cell>
          <cell r="X151" t="str">
            <v>Operator</v>
          </cell>
          <cell r="Y151" t="str">
            <v>12000013</v>
          </cell>
          <cell r="Z151" t="str">
            <v>Operations</v>
          </cell>
          <cell r="AA151" t="str">
            <v>20340456</v>
          </cell>
          <cell r="AB151" t="str">
            <v>Cikarang - Production</v>
          </cell>
          <cell r="AC151" t="str">
            <v>GSC0061</v>
          </cell>
          <cell r="AD151" t="str">
            <v>GSC INTL MFG INDONESIA</v>
          </cell>
          <cell r="AE151" t="str">
            <v>GSC02</v>
          </cell>
          <cell r="AF151" t="str">
            <v>INTL MANUFACTURING</v>
          </cell>
          <cell r="AG151" t="str">
            <v>GSC</v>
          </cell>
          <cell r="AH151" t="str">
            <v>GLOBAL SUPPLY CHAIN</v>
          </cell>
          <cell r="AI151" t="str">
            <v>ID</v>
          </cell>
          <cell r="AJ151" t="str">
            <v>Indonesia</v>
          </cell>
          <cell r="AK151" t="str">
            <v>1</v>
          </cell>
          <cell r="AL151" t="str">
            <v>Standard</v>
          </cell>
          <cell r="AM151" t="str">
            <v>N2</v>
          </cell>
          <cell r="AN151" t="str">
            <v>Non-Exempt Non-CBA</v>
          </cell>
          <cell r="AO151" t="str">
            <v>12012508</v>
          </cell>
          <cell r="AP151" t="str">
            <v>Production/Process Operator</v>
          </cell>
          <cell r="AQ151" t="str">
            <v>3</v>
          </cell>
          <cell r="AR151" t="str">
            <v>Active</v>
          </cell>
          <cell r="AS151" t="str">
            <v>BC</v>
          </cell>
          <cell r="AT151">
            <v>0</v>
          </cell>
          <cell r="AU151" t="str">
            <v>No</v>
          </cell>
          <cell r="AV151" t="str">
            <v>M</v>
          </cell>
        </row>
        <row r="152">
          <cell r="G152">
            <v>1308167</v>
          </cell>
          <cell r="AH152" t="str">
            <v>GLOBAL SUPPLY CHAIN</v>
          </cell>
          <cell r="AR152" t="str">
            <v>Active</v>
          </cell>
        </row>
        <row r="153">
          <cell r="G153">
            <v>1308167</v>
          </cell>
          <cell r="AH153" t="str">
            <v>GLOBAL SUPPLY CHAIN</v>
          </cell>
          <cell r="AR153" t="str">
            <v>Active</v>
          </cell>
        </row>
        <row r="154">
          <cell r="G154">
            <v>1217878</v>
          </cell>
          <cell r="AH154" t="str">
            <v>GLOBAL SUPPLY CHAIN</v>
          </cell>
          <cell r="AR154" t="str">
            <v>Active</v>
          </cell>
        </row>
        <row r="155">
          <cell r="G155">
            <v>1340819</v>
          </cell>
          <cell r="AH155" t="str">
            <v>GLOBAL SUPPLY CHAIN</v>
          </cell>
          <cell r="AR155" t="str">
            <v>Active</v>
          </cell>
        </row>
        <row r="156">
          <cell r="G156">
            <v>0</v>
          </cell>
          <cell r="AH156" t="str">
            <v>GLOBAL SUPPLY CHAIN</v>
          </cell>
          <cell r="AR156" t="str">
            <v>Active</v>
          </cell>
        </row>
        <row r="157">
          <cell r="G157">
            <v>1196147</v>
          </cell>
          <cell r="AH157" t="str">
            <v>GLOBAL SUPPLY CHAIN</v>
          </cell>
          <cell r="AR157" t="str">
            <v>Active</v>
          </cell>
        </row>
        <row r="158">
          <cell r="G158">
            <v>1189402</v>
          </cell>
          <cell r="AH158" t="str">
            <v>GLOBAL SUPPLY CHAIN</v>
          </cell>
          <cell r="AR158" t="str">
            <v>Active</v>
          </cell>
        </row>
        <row r="159">
          <cell r="G159">
            <v>1364550</v>
          </cell>
          <cell r="AH159" t="str">
            <v>GLOBAL SUPPLY CHAIN</v>
          </cell>
          <cell r="AR159" t="str">
            <v>Active</v>
          </cell>
        </row>
        <row r="160">
          <cell r="G160">
            <v>1176065</v>
          </cell>
          <cell r="AH160" t="str">
            <v>GLOBAL SUPPLY CHAIN</v>
          </cell>
          <cell r="AR160" t="str">
            <v>Active</v>
          </cell>
        </row>
        <row r="161">
          <cell r="G161">
            <v>1364342</v>
          </cell>
          <cell r="AH161" t="str">
            <v>GLOBAL SUPPLY CHAIN</v>
          </cell>
          <cell r="AR161" t="str">
            <v>Active</v>
          </cell>
        </row>
        <row r="162">
          <cell r="G162">
            <v>1188317</v>
          </cell>
          <cell r="AH162" t="str">
            <v>GLOBAL SUPPLY CHAIN</v>
          </cell>
          <cell r="AR162" t="str">
            <v>Active</v>
          </cell>
        </row>
        <row r="163">
          <cell r="G163">
            <v>1189402</v>
          </cell>
          <cell r="AH163" t="str">
            <v>GLOBAL SUPPLY CHAIN</v>
          </cell>
          <cell r="AR163" t="str">
            <v>Active</v>
          </cell>
        </row>
        <row r="164">
          <cell r="G164">
            <v>1176065</v>
          </cell>
          <cell r="AH164" t="str">
            <v>GLOBAL SUPPLY CHAIN</v>
          </cell>
          <cell r="AR164" t="str">
            <v>Active</v>
          </cell>
        </row>
        <row r="165">
          <cell r="G165">
            <v>1176065</v>
          </cell>
          <cell r="AH165" t="str">
            <v>GLOBAL SUPPLY CHAIN</v>
          </cell>
          <cell r="AR165" t="str">
            <v>Active</v>
          </cell>
        </row>
        <row r="166">
          <cell r="G166">
            <v>1176065</v>
          </cell>
          <cell r="AH166" t="str">
            <v>GLOBAL SUPPLY CHAIN</v>
          </cell>
          <cell r="AR166" t="str">
            <v>Active</v>
          </cell>
        </row>
        <row r="167">
          <cell r="G167">
            <v>1308167</v>
          </cell>
          <cell r="AH167" t="str">
            <v>GLOBAL SUPPLY CHAIN</v>
          </cell>
          <cell r="AR167" t="str">
            <v>Active</v>
          </cell>
        </row>
        <row r="168">
          <cell r="G168">
            <v>1231140</v>
          </cell>
          <cell r="AH168" t="str">
            <v>GLOBAL SUPPLY CHAIN</v>
          </cell>
          <cell r="AR168" t="str">
            <v>Active</v>
          </cell>
        </row>
        <row r="169">
          <cell r="G169">
            <v>1340819</v>
          </cell>
          <cell r="AH169" t="str">
            <v>GLOBAL SUPPLY CHAIN</v>
          </cell>
          <cell r="AR169" t="str">
            <v>Active</v>
          </cell>
        </row>
        <row r="170">
          <cell r="G170">
            <v>1317088</v>
          </cell>
          <cell r="AH170" t="str">
            <v>GLOBAL SUPPLY CHAIN</v>
          </cell>
          <cell r="AR170" t="str">
            <v>Active</v>
          </cell>
        </row>
        <row r="171">
          <cell r="G171">
            <v>1308167</v>
          </cell>
          <cell r="AH171" t="str">
            <v>GLOBAL SUPPLY CHAIN</v>
          </cell>
          <cell r="AR171" t="str">
            <v>Active</v>
          </cell>
        </row>
        <row r="172">
          <cell r="G172">
            <v>1238675</v>
          </cell>
          <cell r="AH172" t="str">
            <v>GLOBAL SUPPLY CHAIN</v>
          </cell>
          <cell r="AR172" t="str">
            <v>Active</v>
          </cell>
        </row>
        <row r="173">
          <cell r="G173">
            <v>1176065</v>
          </cell>
          <cell r="AH173" t="str">
            <v>GLOBAL SUPPLY CHAIN</v>
          </cell>
          <cell r="AR173" t="str">
            <v>Active</v>
          </cell>
        </row>
        <row r="174">
          <cell r="G174">
            <v>1331117</v>
          </cell>
          <cell r="AH174" t="str">
            <v>GLOBAL SUPPLY CHAIN</v>
          </cell>
          <cell r="AR174" t="str">
            <v>Active</v>
          </cell>
        </row>
        <row r="175">
          <cell r="G175">
            <v>1364550</v>
          </cell>
          <cell r="AH175" t="str">
            <v>GLOBAL SUPPLY CHAIN</v>
          </cell>
          <cell r="AR175" t="str">
            <v>Active</v>
          </cell>
        </row>
        <row r="176">
          <cell r="G176">
            <v>1311388</v>
          </cell>
          <cell r="AH176" t="str">
            <v>GLOBAL SUPPLY CHAIN</v>
          </cell>
          <cell r="AR176" t="str">
            <v>Active</v>
          </cell>
        </row>
        <row r="177">
          <cell r="G177">
            <v>1388490</v>
          </cell>
          <cell r="AH177" t="str">
            <v>GLOBAL SUPPLY CHAIN</v>
          </cell>
          <cell r="AR177" t="str">
            <v>Active</v>
          </cell>
        </row>
        <row r="178">
          <cell r="G178">
            <v>1176065</v>
          </cell>
          <cell r="AH178" t="str">
            <v>GLOBAL SUPPLY CHAIN</v>
          </cell>
          <cell r="AR178" t="str">
            <v>Active</v>
          </cell>
        </row>
        <row r="179">
          <cell r="G179">
            <v>1311388</v>
          </cell>
          <cell r="AH179" t="str">
            <v>GLOBAL SUPPLY CHAIN</v>
          </cell>
          <cell r="AR179" t="str">
            <v>Active</v>
          </cell>
        </row>
        <row r="180">
          <cell r="G180">
            <v>1308167</v>
          </cell>
          <cell r="AH180" t="str">
            <v>GLOBAL SUPPLY CHAIN</v>
          </cell>
          <cell r="AR180" t="str">
            <v>Active</v>
          </cell>
        </row>
        <row r="181">
          <cell r="G181">
            <v>1209728</v>
          </cell>
          <cell r="AH181" t="str">
            <v>GLOBAL SUPPLY CHAIN</v>
          </cell>
          <cell r="AR181" t="str">
            <v>Active</v>
          </cell>
        </row>
        <row r="182">
          <cell r="G182">
            <v>1340819</v>
          </cell>
          <cell r="AH182" t="str">
            <v>GLOBAL SUPPLY CHAIN</v>
          </cell>
          <cell r="AR182" t="str">
            <v>Active</v>
          </cell>
        </row>
        <row r="183">
          <cell r="G183">
            <v>1196147</v>
          </cell>
          <cell r="AH183" t="str">
            <v>GLOBAL SUPPLY CHAIN</v>
          </cell>
          <cell r="AR183" t="str">
            <v>Active</v>
          </cell>
        </row>
        <row r="184">
          <cell r="G184">
            <v>1308167</v>
          </cell>
          <cell r="AH184" t="str">
            <v>GLOBAL SUPPLY CHAIN</v>
          </cell>
          <cell r="AR184" t="str">
            <v>Active</v>
          </cell>
        </row>
        <row r="185">
          <cell r="G185">
            <v>1334394</v>
          </cell>
          <cell r="AH185" t="str">
            <v>GLOBAL SUPPLY CHAIN</v>
          </cell>
          <cell r="AR185" t="str">
            <v>Active</v>
          </cell>
        </row>
        <row r="186">
          <cell r="G186">
            <v>1388490</v>
          </cell>
          <cell r="AH186" t="str">
            <v>GLOBAL SUPPLY CHAIN</v>
          </cell>
          <cell r="AR186" t="str">
            <v>Active</v>
          </cell>
        </row>
        <row r="187">
          <cell r="G187">
            <v>1219930</v>
          </cell>
          <cell r="AH187" t="str">
            <v>GLOBAL SUPPLY CHAIN</v>
          </cell>
          <cell r="AR187" t="str">
            <v>Active</v>
          </cell>
        </row>
        <row r="188">
          <cell r="G188">
            <v>1189402</v>
          </cell>
          <cell r="AH188" t="str">
            <v>GLOBAL SUPPLY CHAIN</v>
          </cell>
          <cell r="AR188" t="str">
            <v>Active</v>
          </cell>
        </row>
        <row r="189">
          <cell r="G189">
            <v>1196147</v>
          </cell>
          <cell r="AH189" t="str">
            <v>GLOBAL SUPPLY CHAIN</v>
          </cell>
          <cell r="AR189" t="str">
            <v>Active</v>
          </cell>
        </row>
        <row r="190">
          <cell r="G190">
            <v>1189402</v>
          </cell>
          <cell r="AH190" t="str">
            <v>GLOBAL SUPPLY CHAIN</v>
          </cell>
          <cell r="AR190" t="str">
            <v>Active</v>
          </cell>
        </row>
        <row r="191">
          <cell r="G191">
            <v>1308167</v>
          </cell>
          <cell r="AH191" t="str">
            <v>GLOBAL SUPPLY CHAIN</v>
          </cell>
          <cell r="AR191" t="str">
            <v>Active</v>
          </cell>
        </row>
        <row r="192">
          <cell r="G192">
            <v>1189402</v>
          </cell>
          <cell r="AH192" t="str">
            <v>GLOBAL SUPPLY CHAIN</v>
          </cell>
          <cell r="AR192" t="str">
            <v>Active</v>
          </cell>
        </row>
        <row r="193">
          <cell r="G193">
            <v>1337722</v>
          </cell>
          <cell r="AH193" t="str">
            <v>GLOBAL SUPPLY CHAIN</v>
          </cell>
          <cell r="AR193" t="str">
            <v>Active</v>
          </cell>
        </row>
        <row r="194">
          <cell r="G194">
            <v>1690556</v>
          </cell>
          <cell r="AH194" t="str">
            <v>GLOBAL SUPPLY CHAIN</v>
          </cell>
          <cell r="AR194" t="str">
            <v>Active</v>
          </cell>
        </row>
        <row r="195">
          <cell r="G195">
            <v>0</v>
          </cell>
          <cell r="AH195" t="str">
            <v>GLOBAL SUPPLY CHAIN</v>
          </cell>
          <cell r="AR195" t="str">
            <v>Active</v>
          </cell>
        </row>
        <row r="196">
          <cell r="G196">
            <v>1219930</v>
          </cell>
          <cell r="AH196" t="str">
            <v>GLOBAL SUPPLY CHAIN</v>
          </cell>
          <cell r="AR196" t="str">
            <v>Active</v>
          </cell>
        </row>
        <row r="197">
          <cell r="G197">
            <v>0</v>
          </cell>
          <cell r="AH197" t="str">
            <v>GLOBAL SUPPLY CHAIN</v>
          </cell>
          <cell r="AR197" t="str">
            <v>Active</v>
          </cell>
        </row>
        <row r="198">
          <cell r="G198">
            <v>1510710</v>
          </cell>
          <cell r="AH198" t="str">
            <v>GLOBAL SUPPLY CHAIN</v>
          </cell>
          <cell r="AR198" t="str">
            <v>Active</v>
          </cell>
        </row>
        <row r="199">
          <cell r="G199">
            <v>1396261</v>
          </cell>
          <cell r="AH199" t="str">
            <v>GLOBAL SUPPLY CHAIN</v>
          </cell>
          <cell r="AR199" t="str">
            <v>Active</v>
          </cell>
        </row>
        <row r="200">
          <cell r="G200">
            <v>1396261</v>
          </cell>
          <cell r="AH200" t="str">
            <v>GLOBAL SUPPLY CHAIN</v>
          </cell>
          <cell r="AR200" t="str">
            <v>Active</v>
          </cell>
        </row>
        <row r="201">
          <cell r="G201">
            <v>879681</v>
          </cell>
          <cell r="AH201" t="str">
            <v>GLOBAL SUPPLY CHAIN</v>
          </cell>
          <cell r="AR201" t="str">
            <v>Active</v>
          </cell>
        </row>
        <row r="202">
          <cell r="G202">
            <v>1455493</v>
          </cell>
          <cell r="AH202" t="str">
            <v>GLOBAL SUPPLY CHAIN</v>
          </cell>
          <cell r="AR202" t="str">
            <v>Active</v>
          </cell>
        </row>
        <row r="203">
          <cell r="G203">
            <v>1343453</v>
          </cell>
          <cell r="AH203" t="str">
            <v>GLOBAL SUPPLY CHAIN</v>
          </cell>
          <cell r="AR203" t="str">
            <v>Active</v>
          </cell>
        </row>
        <row r="204">
          <cell r="G204">
            <v>1271491</v>
          </cell>
          <cell r="AH204" t="str">
            <v>GLOBAL SUPPLY CHAIN</v>
          </cell>
          <cell r="AR204" t="str">
            <v>Active</v>
          </cell>
        </row>
        <row r="205">
          <cell r="G205">
            <v>1279576</v>
          </cell>
          <cell r="AH205" t="str">
            <v>GLOBAL SUPPLY CHAIN</v>
          </cell>
          <cell r="AR205" t="str">
            <v>Active</v>
          </cell>
        </row>
        <row r="206">
          <cell r="G206">
            <v>0</v>
          </cell>
          <cell r="AH206" t="str">
            <v>GLOBAL SUPPLY CHAIN</v>
          </cell>
          <cell r="AR206" t="str">
            <v>Active</v>
          </cell>
        </row>
        <row r="207">
          <cell r="G207">
            <v>0</v>
          </cell>
          <cell r="AH207" t="str">
            <v>GLOBAL SUPPLY CHAIN</v>
          </cell>
          <cell r="AR207" t="str">
            <v>Active</v>
          </cell>
        </row>
        <row r="208">
          <cell r="G208">
            <v>1283277</v>
          </cell>
          <cell r="AH208" t="str">
            <v>GLOBAL SUPPLY CHAIN</v>
          </cell>
          <cell r="AR208" t="str">
            <v>Active</v>
          </cell>
        </row>
        <row r="209">
          <cell r="G209">
            <v>0</v>
          </cell>
          <cell r="AH209" t="str">
            <v>GLOBAL SUPPLY CHAIN</v>
          </cell>
          <cell r="AR209" t="str">
            <v>Active</v>
          </cell>
        </row>
        <row r="210">
          <cell r="G210">
            <v>1241332</v>
          </cell>
          <cell r="AH210" t="str">
            <v>GLOBAL SUPPLY CHAIN</v>
          </cell>
          <cell r="AR210" t="str">
            <v>Active</v>
          </cell>
        </row>
        <row r="211">
          <cell r="G211">
            <v>1241332</v>
          </cell>
          <cell r="AH211" t="str">
            <v>GLOBAL SUPPLY CHAIN</v>
          </cell>
          <cell r="AR211" t="str">
            <v>Active</v>
          </cell>
        </row>
        <row r="212">
          <cell r="G212">
            <v>0</v>
          </cell>
          <cell r="AH212" t="str">
            <v>GLOBAL SUPPLY CHAIN</v>
          </cell>
          <cell r="AR212" t="str">
            <v>Active</v>
          </cell>
        </row>
        <row r="213">
          <cell r="G213">
            <v>1219930</v>
          </cell>
          <cell r="AH213" t="str">
            <v>GLOBAL SUPPLY CHAIN</v>
          </cell>
          <cell r="AR213" t="str">
            <v>Active</v>
          </cell>
        </row>
        <row r="214">
          <cell r="G214">
            <v>0</v>
          </cell>
          <cell r="AH214" t="str">
            <v>GLOBAL SUPPLY CHAIN</v>
          </cell>
          <cell r="AR214" t="str">
            <v>Active</v>
          </cell>
        </row>
        <row r="215">
          <cell r="G215">
            <v>1210352</v>
          </cell>
          <cell r="AH215" t="str">
            <v>GLOBAL SUPPLY CHAIN</v>
          </cell>
          <cell r="AR215" t="str">
            <v>Active</v>
          </cell>
        </row>
        <row r="216">
          <cell r="G216">
            <v>1241332</v>
          </cell>
          <cell r="AH216" t="str">
            <v>GLOBAL SUPPLY CHAIN</v>
          </cell>
          <cell r="AR216" t="str">
            <v>Active</v>
          </cell>
        </row>
        <row r="217">
          <cell r="G217">
            <v>1219930</v>
          </cell>
          <cell r="AH217" t="str">
            <v>GLOBAL SUPPLY CHAIN</v>
          </cell>
          <cell r="AR217" t="str">
            <v>Active</v>
          </cell>
        </row>
        <row r="218">
          <cell r="G218">
            <v>1219930</v>
          </cell>
          <cell r="AH218" t="str">
            <v>GLOBAL SUPPLY CHAIN</v>
          </cell>
          <cell r="AR218" t="str">
            <v>Active</v>
          </cell>
        </row>
        <row r="219">
          <cell r="G219">
            <v>0</v>
          </cell>
          <cell r="AH219" t="str">
            <v>GLOBAL SUPPLY CHAIN</v>
          </cell>
          <cell r="AR219" t="str">
            <v>Active</v>
          </cell>
        </row>
        <row r="220">
          <cell r="G220">
            <v>0</v>
          </cell>
          <cell r="AH220" t="str">
            <v>GLOBAL SUPPLY CHAIN</v>
          </cell>
          <cell r="AR220" t="str">
            <v>Active</v>
          </cell>
        </row>
        <row r="221">
          <cell r="G221">
            <v>1219930</v>
          </cell>
          <cell r="AH221" t="str">
            <v>GLOBAL SUPPLY CHAIN</v>
          </cell>
          <cell r="AR221" t="str">
            <v>Active</v>
          </cell>
        </row>
        <row r="222">
          <cell r="G222">
            <v>1219930</v>
          </cell>
          <cell r="AH222" t="str">
            <v>GLOBAL SUPPLY CHAIN</v>
          </cell>
          <cell r="AR222" t="str">
            <v>Active</v>
          </cell>
        </row>
        <row r="223">
          <cell r="G223">
            <v>1241332</v>
          </cell>
          <cell r="AH223" t="str">
            <v>GLOBAL SUPPLY CHAIN</v>
          </cell>
          <cell r="AR223" t="str">
            <v>Active</v>
          </cell>
        </row>
        <row r="224">
          <cell r="G224">
            <v>1197000</v>
          </cell>
          <cell r="AH224" t="str">
            <v>GLOBAL SUPPLY CHAIN</v>
          </cell>
          <cell r="AR224" t="str">
            <v>Active</v>
          </cell>
        </row>
        <row r="225">
          <cell r="G225">
            <v>0</v>
          </cell>
          <cell r="AH225" t="str">
            <v>GLOBAL SUPPLY CHAIN</v>
          </cell>
          <cell r="AR225" t="str">
            <v>Active</v>
          </cell>
        </row>
        <row r="226">
          <cell r="G226">
            <v>1197000</v>
          </cell>
          <cell r="AH226" t="str">
            <v>GLOBAL SUPPLY CHAIN</v>
          </cell>
          <cell r="AR226" t="str">
            <v>Active</v>
          </cell>
        </row>
        <row r="227">
          <cell r="G227">
            <v>1218000</v>
          </cell>
          <cell r="AH227" t="str">
            <v>GLOBAL SUPPLY CHAIN</v>
          </cell>
          <cell r="AR227" t="str">
            <v>Active</v>
          </cell>
        </row>
        <row r="228">
          <cell r="G228">
            <v>1197000</v>
          </cell>
          <cell r="AH228" t="str">
            <v>GLOBAL SUPPLY CHAIN</v>
          </cell>
          <cell r="AR228" t="str">
            <v>Active</v>
          </cell>
        </row>
        <row r="229">
          <cell r="G229">
            <v>1197000</v>
          </cell>
          <cell r="AH229" t="str">
            <v>GLOBAL SUPPLY CHAIN</v>
          </cell>
          <cell r="AR229" t="str">
            <v>Active</v>
          </cell>
        </row>
        <row r="230">
          <cell r="G230">
            <v>1197000</v>
          </cell>
          <cell r="AH230" t="str">
            <v>GLOBAL SUPPLY CHAIN</v>
          </cell>
          <cell r="AR230" t="str">
            <v>Active</v>
          </cell>
        </row>
        <row r="231">
          <cell r="G231">
            <v>1197000</v>
          </cell>
          <cell r="AH231" t="str">
            <v>GLOBAL SUPPLY CHAIN</v>
          </cell>
          <cell r="AR231" t="str">
            <v>Active</v>
          </cell>
        </row>
        <row r="232">
          <cell r="G232">
            <v>1197000</v>
          </cell>
          <cell r="AH232" t="str">
            <v>GLOBAL SUPPLY CHAIN</v>
          </cell>
          <cell r="AR232" t="str">
            <v>Active</v>
          </cell>
        </row>
        <row r="233">
          <cell r="G233">
            <v>1197000</v>
          </cell>
          <cell r="AH233" t="str">
            <v>GLOBAL SUPPLY CHAIN</v>
          </cell>
          <cell r="AR233" t="str">
            <v>Active</v>
          </cell>
        </row>
        <row r="234">
          <cell r="G234">
            <v>1197000</v>
          </cell>
          <cell r="AH234" t="str">
            <v>GLOBAL SUPPLY CHAIN</v>
          </cell>
          <cell r="AR234" t="str">
            <v>Active</v>
          </cell>
        </row>
        <row r="235">
          <cell r="G235">
            <v>1197000</v>
          </cell>
          <cell r="AH235" t="str">
            <v>GLOBAL SUPPLY CHAIN</v>
          </cell>
          <cell r="AR235" t="str">
            <v>Active</v>
          </cell>
        </row>
        <row r="236">
          <cell r="G236">
            <v>0</v>
          </cell>
          <cell r="AH236" t="str">
            <v>GLOBAL SUPPLY CHAIN</v>
          </cell>
          <cell r="AR236" t="str">
            <v>Active</v>
          </cell>
        </row>
        <row r="237">
          <cell r="G237">
            <v>0</v>
          </cell>
          <cell r="AH237" t="str">
            <v>GLOBAL SUPPLY CHAIN</v>
          </cell>
          <cell r="AR237" t="str">
            <v>Active</v>
          </cell>
        </row>
        <row r="238">
          <cell r="G238">
            <v>1197000</v>
          </cell>
          <cell r="AH238" t="str">
            <v>GLOBAL SUPPLY CHAIN</v>
          </cell>
          <cell r="AR238" t="str">
            <v>Active</v>
          </cell>
        </row>
        <row r="239">
          <cell r="G239">
            <v>1197000</v>
          </cell>
          <cell r="AH239" t="str">
            <v>GLOBAL SUPPLY CHAIN</v>
          </cell>
          <cell r="AR239" t="str">
            <v>Active</v>
          </cell>
        </row>
        <row r="240">
          <cell r="G240">
            <v>0</v>
          </cell>
          <cell r="AH240" t="str">
            <v>GLOBAL SUPPLY CHAIN</v>
          </cell>
          <cell r="AR240" t="str">
            <v>Active</v>
          </cell>
        </row>
        <row r="241">
          <cell r="G241">
            <v>0</v>
          </cell>
          <cell r="AH241" t="str">
            <v>GLOBAL SUPPLY CHAIN</v>
          </cell>
          <cell r="AR241" t="str">
            <v>Active</v>
          </cell>
        </row>
        <row r="242">
          <cell r="G242">
            <v>0</v>
          </cell>
          <cell r="AH242" t="str">
            <v>GLOBAL SUPPLY CHAIN</v>
          </cell>
          <cell r="AR242" t="str">
            <v>Active</v>
          </cell>
        </row>
        <row r="243">
          <cell r="G243">
            <v>0</v>
          </cell>
          <cell r="AH243" t="str">
            <v>GLOBAL SUPPLY CHAIN</v>
          </cell>
          <cell r="AR243" t="str">
            <v>Active</v>
          </cell>
        </row>
        <row r="244">
          <cell r="G244">
            <v>0</v>
          </cell>
          <cell r="AH244" t="str">
            <v>GLOBAL SUPPLY CHAIN</v>
          </cell>
          <cell r="AR244" t="str">
            <v>Active</v>
          </cell>
        </row>
        <row r="245">
          <cell r="G245">
            <v>777200</v>
          </cell>
          <cell r="AH245" t="str">
            <v>GLOBAL SUPPLY CHAIN</v>
          </cell>
          <cell r="AR245" t="str">
            <v>Active</v>
          </cell>
        </row>
        <row r="246">
          <cell r="G246">
            <v>864514</v>
          </cell>
          <cell r="AH246" t="str">
            <v>GLOBAL SUPPLY CHAIN</v>
          </cell>
          <cell r="AR246" t="str">
            <v>Active</v>
          </cell>
        </row>
        <row r="247">
          <cell r="G247">
            <v>879681</v>
          </cell>
          <cell r="AH247" t="str">
            <v>GLOBAL SUPPLY CHAIN</v>
          </cell>
          <cell r="AR247" t="str">
            <v>Active</v>
          </cell>
        </row>
        <row r="248">
          <cell r="G248">
            <v>864514</v>
          </cell>
          <cell r="AH248" t="str">
            <v>GLOBAL SUPPLY CHAIN</v>
          </cell>
          <cell r="AR248" t="str">
            <v>Active</v>
          </cell>
        </row>
        <row r="249">
          <cell r="G249">
            <v>864514</v>
          </cell>
          <cell r="AH249" t="str">
            <v>GLOBAL SUPPLY CHAIN</v>
          </cell>
          <cell r="AR249" t="str">
            <v>Active</v>
          </cell>
        </row>
        <row r="250">
          <cell r="G250">
            <v>864514</v>
          </cell>
          <cell r="AH250" t="str">
            <v>GLOBAL SUPPLY CHAIN</v>
          </cell>
          <cell r="AR250" t="str">
            <v>Active</v>
          </cell>
        </row>
        <row r="251">
          <cell r="G251">
            <v>864514</v>
          </cell>
          <cell r="AH251" t="str">
            <v>GLOBAL SUPPLY CHAIN</v>
          </cell>
          <cell r="AR251" t="str">
            <v>Active</v>
          </cell>
        </row>
        <row r="252">
          <cell r="G252">
            <v>864514</v>
          </cell>
          <cell r="AH252" t="str">
            <v>GLOBAL SUPPLY CHAIN</v>
          </cell>
          <cell r="AR252" t="str">
            <v>Active</v>
          </cell>
        </row>
        <row r="253">
          <cell r="G253">
            <v>0</v>
          </cell>
          <cell r="AH253" t="str">
            <v>GLOBAL SUPPLY CHAIN</v>
          </cell>
          <cell r="AR253" t="str">
            <v>Active</v>
          </cell>
        </row>
        <row r="254">
          <cell r="G254">
            <v>0</v>
          </cell>
          <cell r="AH254" t="str">
            <v>GLOBAL SUPPLY CHAIN</v>
          </cell>
          <cell r="AR254" t="str">
            <v>Active</v>
          </cell>
        </row>
        <row r="255">
          <cell r="G255">
            <v>864514</v>
          </cell>
          <cell r="AH255" t="str">
            <v>GLOBAL SUPPLY CHAIN</v>
          </cell>
          <cell r="AR255" t="str">
            <v>Active</v>
          </cell>
        </row>
        <row r="256">
          <cell r="G256">
            <v>0</v>
          </cell>
          <cell r="AH256" t="str">
            <v>GLOBAL SUPPLY CHAIN</v>
          </cell>
          <cell r="AR256" t="str">
            <v>Active</v>
          </cell>
        </row>
        <row r="257">
          <cell r="G257">
            <v>0</v>
          </cell>
          <cell r="AH257" t="str">
            <v>GLOBAL SUPPLY CHAIN</v>
          </cell>
          <cell r="AR257" t="str">
            <v>Active</v>
          </cell>
        </row>
        <row r="258">
          <cell r="G258">
            <v>0</v>
          </cell>
          <cell r="AH258" t="str">
            <v>GLOBAL SUPPLY CHAIN</v>
          </cell>
          <cell r="AR258" t="str">
            <v>Active</v>
          </cell>
        </row>
        <row r="259">
          <cell r="G259">
            <v>1197000</v>
          </cell>
          <cell r="AH259" t="str">
            <v>GLOBAL SUPPLY CHAIN</v>
          </cell>
          <cell r="AR259" t="str">
            <v>Active</v>
          </cell>
        </row>
        <row r="260">
          <cell r="G260">
            <v>0</v>
          </cell>
          <cell r="AH260" t="str">
            <v>GLOBAL SUPPLY CHAIN</v>
          </cell>
          <cell r="AR260" t="str">
            <v>Active</v>
          </cell>
        </row>
        <row r="261">
          <cell r="G261">
            <v>1197000</v>
          </cell>
          <cell r="AH261" t="str">
            <v>GLOBAL SUPPLY CHAIN</v>
          </cell>
          <cell r="AR261" t="str">
            <v>Active</v>
          </cell>
        </row>
        <row r="262">
          <cell r="G262">
            <v>1197000</v>
          </cell>
          <cell r="AH262" t="str">
            <v>GLOBAL SUPPLY CHAIN</v>
          </cell>
          <cell r="AR262" t="str">
            <v>Active</v>
          </cell>
        </row>
        <row r="263">
          <cell r="G263">
            <v>0</v>
          </cell>
          <cell r="AH263" t="str">
            <v>GLOBAL SUPPLY CHAIN</v>
          </cell>
          <cell r="AR263" t="str">
            <v>Active</v>
          </cell>
        </row>
        <row r="264">
          <cell r="G264">
            <v>1197000</v>
          </cell>
          <cell r="AH264" t="str">
            <v>GLOBAL SUPPLY CHAIN</v>
          </cell>
          <cell r="AR264" t="str">
            <v>Active</v>
          </cell>
        </row>
        <row r="265">
          <cell r="G265">
            <v>0</v>
          </cell>
          <cell r="AH265" t="str">
            <v>GLOBAL SUPPLY CHAIN</v>
          </cell>
          <cell r="AR265" t="str">
            <v>Active</v>
          </cell>
        </row>
        <row r="266">
          <cell r="G266">
            <v>0</v>
          </cell>
          <cell r="AH266" t="str">
            <v>GLOBAL SUPPLY CHAIN</v>
          </cell>
          <cell r="AR266" t="str">
            <v>Active</v>
          </cell>
        </row>
        <row r="267">
          <cell r="G267">
            <v>1197000</v>
          </cell>
          <cell r="AH267" t="str">
            <v>GLOBAL SUPPLY CHAIN</v>
          </cell>
          <cell r="AR267" t="str">
            <v>Active</v>
          </cell>
        </row>
        <row r="268">
          <cell r="G268">
            <v>1197000</v>
          </cell>
          <cell r="AH268" t="str">
            <v>GLOBAL SUPPLY CHAIN</v>
          </cell>
          <cell r="AR268" t="str">
            <v>Active</v>
          </cell>
        </row>
        <row r="269">
          <cell r="G269">
            <v>1197000</v>
          </cell>
          <cell r="AH269" t="str">
            <v>GLOBAL SUPPLY CHAIN</v>
          </cell>
          <cell r="AR269" t="str">
            <v>Active</v>
          </cell>
        </row>
        <row r="270">
          <cell r="G270">
            <v>1197000</v>
          </cell>
          <cell r="AH270" t="str">
            <v>GLOBAL SUPPLY CHAIN</v>
          </cell>
          <cell r="AR270" t="str">
            <v>Active</v>
          </cell>
        </row>
        <row r="271">
          <cell r="G271">
            <v>0</v>
          </cell>
          <cell r="AH271" t="str">
            <v>GLOBAL SUPPLY CHAIN</v>
          </cell>
          <cell r="AR271" t="str">
            <v>Active</v>
          </cell>
        </row>
        <row r="272">
          <cell r="G272">
            <v>1197000</v>
          </cell>
          <cell r="AH272" t="str">
            <v>GLOBAL SUPPLY CHAIN</v>
          </cell>
          <cell r="AR272" t="str">
            <v>Active</v>
          </cell>
        </row>
        <row r="273">
          <cell r="G273">
            <v>1197000</v>
          </cell>
          <cell r="AH273" t="str">
            <v>GLOBAL SUPPLY CHAIN</v>
          </cell>
          <cell r="AR273" t="str">
            <v>Active</v>
          </cell>
        </row>
        <row r="274">
          <cell r="G274">
            <v>1218000</v>
          </cell>
          <cell r="AH274" t="str">
            <v>GLOBAL SUPPLY CHAIN</v>
          </cell>
          <cell r="AR274" t="str">
            <v>Active</v>
          </cell>
        </row>
        <row r="275">
          <cell r="G275">
            <v>1218000</v>
          </cell>
          <cell r="AH275" t="str">
            <v>GLOBAL SUPPLY CHAIN</v>
          </cell>
          <cell r="AR275" t="str">
            <v>Active</v>
          </cell>
        </row>
        <row r="276">
          <cell r="G276">
            <v>1197000</v>
          </cell>
          <cell r="AH276" t="str">
            <v>GLOBAL SUPPLY CHAIN</v>
          </cell>
          <cell r="AR276" t="str">
            <v>Active</v>
          </cell>
        </row>
        <row r="277">
          <cell r="G277">
            <v>1197000</v>
          </cell>
          <cell r="AH277" t="str">
            <v>GLOBAL SUPPLY CHAIN</v>
          </cell>
          <cell r="AR277" t="str">
            <v>Active</v>
          </cell>
        </row>
        <row r="278">
          <cell r="G278">
            <v>1197000</v>
          </cell>
          <cell r="AH278" t="str">
            <v>GLOBAL SUPPLY CHAIN</v>
          </cell>
          <cell r="AR278" t="str">
            <v>Active</v>
          </cell>
        </row>
        <row r="279">
          <cell r="G279">
            <v>1197000</v>
          </cell>
          <cell r="AH279" t="str">
            <v>GLOBAL SUPPLY CHAIN</v>
          </cell>
          <cell r="AR279" t="str">
            <v>Active</v>
          </cell>
        </row>
        <row r="280">
          <cell r="G280">
            <v>0</v>
          </cell>
          <cell r="AH280" t="str">
            <v>GLOBAL SUPPLY CHAIN</v>
          </cell>
          <cell r="AR280" t="str">
            <v>Active</v>
          </cell>
        </row>
        <row r="281">
          <cell r="G281">
            <v>1197000</v>
          </cell>
          <cell r="AH281" t="str">
            <v>GLOBAL SUPPLY CHAIN</v>
          </cell>
          <cell r="AR281" t="str">
            <v>Active</v>
          </cell>
        </row>
        <row r="282">
          <cell r="G282">
            <v>1197000</v>
          </cell>
          <cell r="AH282" t="str">
            <v>GLOBAL SUPPLY CHAIN</v>
          </cell>
          <cell r="AR282" t="str">
            <v>Active</v>
          </cell>
        </row>
        <row r="283">
          <cell r="G283">
            <v>1197000</v>
          </cell>
          <cell r="AH283" t="str">
            <v>GLOBAL SUPPLY CHAIN</v>
          </cell>
          <cell r="AR283" t="str">
            <v>Active</v>
          </cell>
        </row>
        <row r="284">
          <cell r="G284">
            <v>0</v>
          </cell>
          <cell r="AH284" t="str">
            <v>GLOBAL SUPPLY CHAIN</v>
          </cell>
          <cell r="AR284" t="str">
            <v>Active</v>
          </cell>
        </row>
        <row r="285">
          <cell r="G285">
            <v>0</v>
          </cell>
          <cell r="AH285" t="str">
            <v>GLOBAL SUPPLY CHAIN</v>
          </cell>
          <cell r="AR285" t="str">
            <v>Active</v>
          </cell>
        </row>
        <row r="286">
          <cell r="G286">
            <v>1197000</v>
          </cell>
          <cell r="AH286" t="str">
            <v>GLOBAL SUPPLY CHAIN</v>
          </cell>
          <cell r="AR286" t="str">
            <v>Active</v>
          </cell>
        </row>
        <row r="287">
          <cell r="G287">
            <v>1197000</v>
          </cell>
          <cell r="AH287" t="str">
            <v>GLOBAL SUPPLY CHAIN</v>
          </cell>
          <cell r="AR287" t="str">
            <v>Active</v>
          </cell>
        </row>
        <row r="288">
          <cell r="G288">
            <v>1218000</v>
          </cell>
          <cell r="AH288" t="str">
            <v>GLOBAL SUPPLY CHAIN</v>
          </cell>
          <cell r="AR288" t="str">
            <v>Active</v>
          </cell>
        </row>
        <row r="289">
          <cell r="G289">
            <v>0</v>
          </cell>
          <cell r="AH289" t="str">
            <v>GLOBAL SUPPLY CHAIN</v>
          </cell>
          <cell r="AR289" t="str">
            <v>Active</v>
          </cell>
        </row>
        <row r="290">
          <cell r="G290">
            <v>1197000</v>
          </cell>
          <cell r="AH290" t="str">
            <v>GLOBAL SUPPLY CHAIN</v>
          </cell>
          <cell r="AR290" t="str">
            <v>Active</v>
          </cell>
        </row>
        <row r="291">
          <cell r="G291">
            <v>0</v>
          </cell>
          <cell r="AH291" t="str">
            <v>GLOBAL SUPPLY CHAIN</v>
          </cell>
          <cell r="AR291" t="str">
            <v>Active</v>
          </cell>
        </row>
        <row r="292">
          <cell r="G292">
            <v>0</v>
          </cell>
          <cell r="AH292" t="str">
            <v>GLOBAL SUPPLY CHAIN</v>
          </cell>
          <cell r="AR292" t="str">
            <v>Active</v>
          </cell>
        </row>
        <row r="293">
          <cell r="G293">
            <v>0</v>
          </cell>
          <cell r="AH293" t="str">
            <v>GLOBAL SUPPLY CHAIN</v>
          </cell>
          <cell r="AR293" t="str">
            <v>Active</v>
          </cell>
        </row>
        <row r="294">
          <cell r="G294">
            <v>0</v>
          </cell>
          <cell r="AH294" t="str">
            <v>GLOBAL SUPPLY CHAIN</v>
          </cell>
          <cell r="AR294" t="str">
            <v>Active</v>
          </cell>
        </row>
        <row r="295">
          <cell r="G295">
            <v>1197000</v>
          </cell>
          <cell r="AH295" t="str">
            <v>GLOBAL SUPPLY CHAIN</v>
          </cell>
          <cell r="AR295" t="str">
            <v>Active</v>
          </cell>
        </row>
        <row r="296">
          <cell r="G296">
            <v>0</v>
          </cell>
          <cell r="AH296" t="str">
            <v>GLOBAL SUPPLY CHAIN</v>
          </cell>
          <cell r="AR296" t="str">
            <v>Active</v>
          </cell>
        </row>
        <row r="297">
          <cell r="G297">
            <v>864514</v>
          </cell>
          <cell r="AH297" t="str">
            <v>GLOBAL SUPPLY CHAIN</v>
          </cell>
          <cell r="AR297" t="str">
            <v>Active</v>
          </cell>
        </row>
        <row r="298">
          <cell r="G298">
            <v>0</v>
          </cell>
          <cell r="AH298" t="str">
            <v>GLOBAL SUPPLY CHAIN</v>
          </cell>
          <cell r="AR298" t="str">
            <v>Active</v>
          </cell>
        </row>
        <row r="299">
          <cell r="G299">
            <v>0</v>
          </cell>
          <cell r="AH299" t="str">
            <v>GLOBAL SUPPLY CHAIN</v>
          </cell>
          <cell r="AR299" t="str">
            <v>Active</v>
          </cell>
        </row>
        <row r="300">
          <cell r="G300">
            <v>864514</v>
          </cell>
          <cell r="AH300" t="str">
            <v>GLOBAL SUPPLY CHAIN</v>
          </cell>
          <cell r="AR300" t="str">
            <v>Active</v>
          </cell>
        </row>
        <row r="301">
          <cell r="G301">
            <v>0</v>
          </cell>
          <cell r="AH301" t="str">
            <v>GLOBAL SUPPLY CHAIN</v>
          </cell>
          <cell r="AR301" t="str">
            <v>Active</v>
          </cell>
        </row>
        <row r="302">
          <cell r="G302">
            <v>0</v>
          </cell>
          <cell r="AH302" t="str">
            <v>GLOBAL SUPPLY CHAIN</v>
          </cell>
          <cell r="AR302" t="str">
            <v>Active</v>
          </cell>
        </row>
        <row r="303">
          <cell r="G303">
            <v>0</v>
          </cell>
          <cell r="AH303" t="str">
            <v>GLOBAL SUPPLY CHAIN</v>
          </cell>
          <cell r="AR303" t="str">
            <v>Active</v>
          </cell>
        </row>
        <row r="304">
          <cell r="G304">
            <v>0</v>
          </cell>
          <cell r="AH304" t="str">
            <v>GLOBAL SUPPLY CHAIN</v>
          </cell>
          <cell r="AR304" t="str">
            <v>Active</v>
          </cell>
        </row>
        <row r="305">
          <cell r="G305">
            <v>0</v>
          </cell>
          <cell r="AH305" t="str">
            <v>GLOBAL SUPPLY CHAIN</v>
          </cell>
          <cell r="AR305" t="str">
            <v>Active</v>
          </cell>
        </row>
        <row r="306">
          <cell r="G306">
            <v>0</v>
          </cell>
          <cell r="AH306" t="str">
            <v>GLOBAL SUPPLY CHAIN</v>
          </cell>
          <cell r="AR306" t="str">
            <v>Active</v>
          </cell>
        </row>
        <row r="307">
          <cell r="G307">
            <v>864514</v>
          </cell>
          <cell r="AH307" t="str">
            <v>GLOBAL SUPPLY CHAIN</v>
          </cell>
          <cell r="AR307" t="str">
            <v>Active</v>
          </cell>
        </row>
        <row r="308">
          <cell r="G308">
            <v>0</v>
          </cell>
          <cell r="AH308" t="str">
            <v>GLOBAL SUPPLY CHAIN</v>
          </cell>
          <cell r="AR308" t="str">
            <v>Active</v>
          </cell>
        </row>
        <row r="309">
          <cell r="G309">
            <v>864514</v>
          </cell>
          <cell r="AH309" t="str">
            <v>GLOBAL SUPPLY CHAIN</v>
          </cell>
          <cell r="AR309" t="str">
            <v>Active</v>
          </cell>
        </row>
        <row r="310">
          <cell r="G310">
            <v>864514</v>
          </cell>
          <cell r="AH310" t="str">
            <v>GLOBAL SUPPLY CHAIN</v>
          </cell>
          <cell r="AR310" t="str">
            <v>Active</v>
          </cell>
        </row>
        <row r="311">
          <cell r="G311">
            <v>0</v>
          </cell>
          <cell r="AH311" t="str">
            <v>GLOBAL SUPPLY CHAIN</v>
          </cell>
          <cell r="AR311" t="str">
            <v>Active</v>
          </cell>
        </row>
        <row r="312">
          <cell r="G312">
            <v>0</v>
          </cell>
          <cell r="AH312" t="str">
            <v>GLOBAL SUPPLY CHAIN</v>
          </cell>
          <cell r="AR312" t="str">
            <v>Active</v>
          </cell>
        </row>
        <row r="313">
          <cell r="G313">
            <v>0</v>
          </cell>
          <cell r="AH313" t="str">
            <v>GLOBAL SUPPLY CHAIN</v>
          </cell>
          <cell r="AR313" t="str">
            <v>Active</v>
          </cell>
        </row>
        <row r="314">
          <cell r="G314">
            <v>0</v>
          </cell>
          <cell r="AH314" t="str">
            <v>GLOBAL SUPPLY CHAIN</v>
          </cell>
          <cell r="AR314" t="str">
            <v>Active</v>
          </cell>
        </row>
        <row r="315">
          <cell r="G315">
            <v>0</v>
          </cell>
          <cell r="AH315" t="str">
            <v>GLOBAL SUPPLY CHAIN</v>
          </cell>
          <cell r="AR315" t="str">
            <v>Active</v>
          </cell>
        </row>
        <row r="316">
          <cell r="G316">
            <v>0</v>
          </cell>
          <cell r="AH316" t="str">
            <v>GLOBAL SUPPLY CHAIN</v>
          </cell>
          <cell r="AR316" t="str">
            <v>Active</v>
          </cell>
        </row>
        <row r="317">
          <cell r="G317">
            <v>2500000</v>
          </cell>
          <cell r="AH317" t="str">
            <v>GLOBAL SUPPLY CHAIN</v>
          </cell>
          <cell r="AR317" t="str">
            <v>Active</v>
          </cell>
        </row>
        <row r="318">
          <cell r="G318">
            <v>0</v>
          </cell>
          <cell r="AH318" t="str">
            <v>GLOBAL SUPPLY CHAIN</v>
          </cell>
          <cell r="AR318" t="str">
            <v>Active</v>
          </cell>
        </row>
        <row r="319">
          <cell r="G319">
            <v>0</v>
          </cell>
          <cell r="AH319" t="str">
            <v>GLOBAL SUPPLY CHAIN</v>
          </cell>
          <cell r="AR319" t="str">
            <v>Active</v>
          </cell>
        </row>
        <row r="320">
          <cell r="G320">
            <v>6000000</v>
          </cell>
          <cell r="AH320" t="str">
            <v>GLOBAL SUPPLY CHAIN</v>
          </cell>
          <cell r="AR320" t="str">
            <v>Active</v>
          </cell>
        </row>
        <row r="321">
          <cell r="G321">
            <v>0</v>
          </cell>
          <cell r="AH321" t="str">
            <v>GLOBAL SUPPLY CHAIN</v>
          </cell>
          <cell r="AR321" t="str">
            <v>Active</v>
          </cell>
        </row>
        <row r="322">
          <cell r="G322">
            <v>0</v>
          </cell>
          <cell r="AH322" t="str">
            <v>GLOBAL SUPPLY CHAIN</v>
          </cell>
          <cell r="AR322" t="str">
            <v>Active</v>
          </cell>
        </row>
        <row r="323">
          <cell r="G323">
            <v>0</v>
          </cell>
          <cell r="AH323" t="str">
            <v>GLOBAL SUPPLY CHAIN</v>
          </cell>
          <cell r="AR323" t="str">
            <v>Active</v>
          </cell>
        </row>
        <row r="324">
          <cell r="G324">
            <v>0</v>
          </cell>
          <cell r="AH324" t="str">
            <v>GLOBAL SUPPLY CHAIN</v>
          </cell>
          <cell r="AR324" t="str">
            <v>Active</v>
          </cell>
        </row>
        <row r="325">
          <cell r="G325">
            <v>0</v>
          </cell>
          <cell r="AH325" t="str">
            <v>GLOBAL SUPPLY CHAIN</v>
          </cell>
          <cell r="AR325" t="str">
            <v>Active</v>
          </cell>
        </row>
        <row r="326">
          <cell r="G326">
            <v>0</v>
          </cell>
          <cell r="AH326" t="str">
            <v>GLOBAL SUPPLY CHAIN</v>
          </cell>
          <cell r="AR326" t="str">
            <v>Active</v>
          </cell>
        </row>
        <row r="327">
          <cell r="G327">
            <v>0</v>
          </cell>
          <cell r="AH327" t="str">
            <v>GLOBAL SUPPLY CHAIN</v>
          </cell>
          <cell r="AR327" t="str">
            <v>Active</v>
          </cell>
        </row>
        <row r="328">
          <cell r="G328">
            <v>0</v>
          </cell>
          <cell r="AH328" t="str">
            <v>GLOBAL SUPPLY CHAIN</v>
          </cell>
          <cell r="AR328" t="str">
            <v>Active</v>
          </cell>
        </row>
        <row r="329">
          <cell r="G329">
            <v>0</v>
          </cell>
          <cell r="AH329" t="str">
            <v>GLOBAL SUPPLY CHAIN</v>
          </cell>
          <cell r="AR329" t="str">
            <v>Active</v>
          </cell>
        </row>
        <row r="330">
          <cell r="G330">
            <v>0</v>
          </cell>
          <cell r="AH330" t="str">
            <v>GLOBAL SUPPLY CHAIN</v>
          </cell>
          <cell r="AR330" t="str">
            <v>Active</v>
          </cell>
        </row>
        <row r="331">
          <cell r="G331">
            <v>777200</v>
          </cell>
          <cell r="AH331" t="str">
            <v>GLOBAL SUPPLY CHAIN</v>
          </cell>
          <cell r="AR331" t="str">
            <v>Active</v>
          </cell>
        </row>
        <row r="332">
          <cell r="G332">
            <v>4000000</v>
          </cell>
          <cell r="AH332" t="str">
            <v>GLOBAL SUPPLY CHAIN</v>
          </cell>
          <cell r="AR332" t="str">
            <v>Active</v>
          </cell>
        </row>
        <row r="333">
          <cell r="G333">
            <v>0</v>
          </cell>
          <cell r="AH333" t="str">
            <v>GLOBAL SUPPLY CHAIN</v>
          </cell>
          <cell r="AR333" t="str">
            <v>Active</v>
          </cell>
        </row>
        <row r="334">
          <cell r="G334">
            <v>0</v>
          </cell>
          <cell r="AH334" t="str">
            <v>GLOBAL SUPPLY CHAIN</v>
          </cell>
          <cell r="AR334" t="str">
            <v>Active</v>
          </cell>
        </row>
        <row r="335">
          <cell r="G335">
            <v>0</v>
          </cell>
          <cell r="AH335" t="str">
            <v>GLOBAL SUPPLY CHAIN</v>
          </cell>
          <cell r="AR335" t="str">
            <v>Active</v>
          </cell>
        </row>
        <row r="336">
          <cell r="G336">
            <v>864514</v>
          </cell>
          <cell r="AH336" t="str">
            <v>GLOBAL SUPPLY CHAIN</v>
          </cell>
          <cell r="AR336" t="str">
            <v>Active</v>
          </cell>
        </row>
        <row r="337">
          <cell r="G337">
            <v>0</v>
          </cell>
          <cell r="AH337" t="str">
            <v>GLOBAL SUPPLY CHAIN</v>
          </cell>
          <cell r="AR337" t="str">
            <v>Active</v>
          </cell>
        </row>
        <row r="338">
          <cell r="G338">
            <v>0</v>
          </cell>
          <cell r="AH338" t="str">
            <v>GLOBAL SUPPLY CHAIN</v>
          </cell>
          <cell r="AR338" t="str">
            <v>Active</v>
          </cell>
        </row>
        <row r="339">
          <cell r="G339">
            <v>0</v>
          </cell>
          <cell r="AH339" t="str">
            <v>GLOBAL SUPPLY CHAIN</v>
          </cell>
          <cell r="AR339" t="str">
            <v>Active</v>
          </cell>
        </row>
        <row r="340">
          <cell r="G340">
            <v>0</v>
          </cell>
          <cell r="AH340" t="str">
            <v>GLOBAL SUPPLY CHAIN</v>
          </cell>
          <cell r="AR340" t="str">
            <v>Active</v>
          </cell>
        </row>
        <row r="341">
          <cell r="G341">
            <v>0</v>
          </cell>
          <cell r="AH341" t="str">
            <v>GLOBAL SUPPLY CHAIN</v>
          </cell>
          <cell r="AR341" t="str">
            <v>Active</v>
          </cell>
        </row>
        <row r="342">
          <cell r="G342">
            <v>0</v>
          </cell>
          <cell r="AH342" t="str">
            <v>GLOBAL SUPPLY CHAIN</v>
          </cell>
          <cell r="AR342" t="str">
            <v>Active</v>
          </cell>
        </row>
        <row r="343">
          <cell r="G343">
            <v>0</v>
          </cell>
          <cell r="AH343" t="str">
            <v>GLOBAL SUPPLY CHAIN</v>
          </cell>
          <cell r="AR343" t="str">
            <v>Active</v>
          </cell>
        </row>
        <row r="344">
          <cell r="G344">
            <v>0</v>
          </cell>
          <cell r="AH344" t="str">
            <v>GLOBAL SUPPLY CHAIN</v>
          </cell>
          <cell r="AR344" t="str">
            <v>Active</v>
          </cell>
        </row>
        <row r="345">
          <cell r="G345">
            <v>0</v>
          </cell>
          <cell r="AH345" t="str">
            <v>GLOBAL SUPPLY CHAIN</v>
          </cell>
          <cell r="AR345" t="str">
            <v>Active</v>
          </cell>
        </row>
        <row r="346">
          <cell r="G346">
            <v>1082198</v>
          </cell>
          <cell r="AH346" t="str">
            <v>GLOBAL SUPPLY CHAIN</v>
          </cell>
          <cell r="AR346" t="str">
            <v>Active</v>
          </cell>
        </row>
        <row r="347">
          <cell r="G347">
            <v>0</v>
          </cell>
          <cell r="AH347" t="str">
            <v>GLOBAL SUPPLY CHAIN</v>
          </cell>
          <cell r="AR347" t="str">
            <v>Active</v>
          </cell>
        </row>
        <row r="348">
          <cell r="G348">
            <v>0</v>
          </cell>
          <cell r="AH348" t="str">
            <v>GLOBAL SUPPLY CHAIN</v>
          </cell>
          <cell r="AR348" t="str">
            <v>Active</v>
          </cell>
        </row>
        <row r="349">
          <cell r="G349">
            <v>0</v>
          </cell>
          <cell r="AH349" t="str">
            <v>GLOBAL SUPPLY CHAIN</v>
          </cell>
          <cell r="AR349" t="str">
            <v>Active</v>
          </cell>
        </row>
        <row r="350">
          <cell r="G350">
            <v>1251080</v>
          </cell>
          <cell r="AH350" t="str">
            <v>GLOBAL SUPPLY CHAIN</v>
          </cell>
          <cell r="AR350" t="str">
            <v>Active</v>
          </cell>
        </row>
        <row r="351">
          <cell r="G351">
            <v>0</v>
          </cell>
          <cell r="AH351" t="str">
            <v>GLOBAL SUPPLY CHAIN</v>
          </cell>
          <cell r="AR351" t="str">
            <v>Active</v>
          </cell>
        </row>
        <row r="352">
          <cell r="G352">
            <v>0</v>
          </cell>
          <cell r="AH352" t="str">
            <v>GLOBAL SUPPLY CHAIN</v>
          </cell>
          <cell r="AR352" t="str">
            <v>Active</v>
          </cell>
        </row>
        <row r="353">
          <cell r="G353">
            <v>0</v>
          </cell>
          <cell r="AH353" t="str">
            <v>GLOBAL SUPPLY CHAIN</v>
          </cell>
          <cell r="AR353" t="str">
            <v>Active</v>
          </cell>
        </row>
        <row r="354">
          <cell r="G354">
            <v>0</v>
          </cell>
          <cell r="AH354" t="str">
            <v>GLOBAL SUPPLY CHAIN</v>
          </cell>
          <cell r="AR354" t="str">
            <v>Active</v>
          </cell>
        </row>
        <row r="355">
          <cell r="G355">
            <v>0</v>
          </cell>
          <cell r="AH355" t="str">
            <v>GLOBAL SUPPLY CHAIN</v>
          </cell>
          <cell r="AR355" t="str">
            <v>Active</v>
          </cell>
        </row>
        <row r="356">
          <cell r="G356">
            <v>0</v>
          </cell>
          <cell r="AH356" t="str">
            <v>GLOBAL SUPPLY CHAIN</v>
          </cell>
          <cell r="AR356" t="str">
            <v>Active</v>
          </cell>
        </row>
        <row r="357">
          <cell r="G357">
            <v>0</v>
          </cell>
          <cell r="AH357" t="str">
            <v>GLOBAL SUPPLY CHAIN</v>
          </cell>
          <cell r="AR357" t="str">
            <v>Active</v>
          </cell>
        </row>
        <row r="358">
          <cell r="G358">
            <v>0</v>
          </cell>
          <cell r="AH358" t="str">
            <v>GLOBAL SUPPLY CHAIN</v>
          </cell>
          <cell r="AR358" t="str">
            <v>Active</v>
          </cell>
        </row>
        <row r="359">
          <cell r="G359">
            <v>0</v>
          </cell>
          <cell r="AH359" t="str">
            <v>GLOBAL SUPPLY CHAIN</v>
          </cell>
          <cell r="AR359" t="str">
            <v>Active</v>
          </cell>
        </row>
        <row r="360">
          <cell r="G360">
            <v>0</v>
          </cell>
          <cell r="AH360" t="str">
            <v>GLOBAL SUPPLY CHAIN</v>
          </cell>
          <cell r="AR360" t="str">
            <v>Active</v>
          </cell>
        </row>
        <row r="361">
          <cell r="G361">
            <v>0</v>
          </cell>
          <cell r="AH361" t="str">
            <v>GLOBAL SUPPLY CHAIN</v>
          </cell>
          <cell r="AR361" t="str">
            <v>Active</v>
          </cell>
        </row>
        <row r="362">
          <cell r="G362">
            <v>0</v>
          </cell>
          <cell r="AH362" t="str">
            <v>GLOBAL SUPPLY CHAIN</v>
          </cell>
          <cell r="AR362" t="str">
            <v>Active</v>
          </cell>
        </row>
        <row r="363">
          <cell r="G363">
            <v>0</v>
          </cell>
          <cell r="AH363" t="str">
            <v>GLOBAL SUPPLY CHAIN</v>
          </cell>
          <cell r="AR363" t="str">
            <v>Active</v>
          </cell>
        </row>
        <row r="364">
          <cell r="G364">
            <v>1197000</v>
          </cell>
          <cell r="AH364" t="str">
            <v>GLOBAL SUPPLY CHAIN</v>
          </cell>
          <cell r="AR364" t="str">
            <v>Active</v>
          </cell>
        </row>
        <row r="365">
          <cell r="G365">
            <v>0</v>
          </cell>
          <cell r="AH365" t="str">
            <v>GLOBAL SUPPLY CHAIN</v>
          </cell>
          <cell r="AR365" t="str">
            <v>Active</v>
          </cell>
        </row>
        <row r="366">
          <cell r="G366">
            <v>0</v>
          </cell>
          <cell r="AH366" t="str">
            <v>GLOBAL SUPPLY CHAIN</v>
          </cell>
          <cell r="AR366" t="str">
            <v>Active</v>
          </cell>
        </row>
        <row r="367">
          <cell r="G367">
            <v>0</v>
          </cell>
          <cell r="AH367" t="str">
            <v>GLOBAL SUPPLY CHAIN</v>
          </cell>
          <cell r="AR367" t="str">
            <v>Active</v>
          </cell>
        </row>
        <row r="368">
          <cell r="G368">
            <v>0</v>
          </cell>
          <cell r="AH368" t="str">
            <v>GLOBAL SUPPLY CHAIN</v>
          </cell>
          <cell r="AR368" t="str">
            <v>Active</v>
          </cell>
        </row>
        <row r="369">
          <cell r="G369">
            <v>0</v>
          </cell>
          <cell r="AH369" t="str">
            <v>GLOBAL SUPPLY CHAIN</v>
          </cell>
          <cell r="AR369" t="str">
            <v>Active</v>
          </cell>
        </row>
        <row r="370">
          <cell r="G370">
            <v>0</v>
          </cell>
          <cell r="AH370" t="str">
            <v>GLOBAL SUPPLY CHAIN</v>
          </cell>
          <cell r="AR370" t="str">
            <v>Active</v>
          </cell>
        </row>
        <row r="371">
          <cell r="G371">
            <v>0</v>
          </cell>
          <cell r="AH371" t="str">
            <v>GLOBAL SUPPLY CHAIN</v>
          </cell>
          <cell r="AR371" t="str">
            <v>Active</v>
          </cell>
        </row>
        <row r="372">
          <cell r="G372">
            <v>0</v>
          </cell>
          <cell r="AH372" t="str">
            <v>GLOBAL SUPPLY CHAIN</v>
          </cell>
          <cell r="AR372" t="str">
            <v>Active</v>
          </cell>
        </row>
        <row r="373">
          <cell r="G373">
            <v>0</v>
          </cell>
          <cell r="AH373" t="str">
            <v>GLOBAL SUPPLY CHAIN</v>
          </cell>
          <cell r="AR373" t="str">
            <v>Active</v>
          </cell>
        </row>
        <row r="374">
          <cell r="G374">
            <v>0</v>
          </cell>
          <cell r="AH374" t="str">
            <v>GLOBAL SUPPLY CHAIN</v>
          </cell>
          <cell r="AR374" t="str">
            <v>Active</v>
          </cell>
        </row>
        <row r="375">
          <cell r="G375">
            <v>0</v>
          </cell>
          <cell r="AH375" t="str">
            <v>GLOBAL SUPPLY CHAIN</v>
          </cell>
          <cell r="AR375" t="str">
            <v>Active</v>
          </cell>
        </row>
        <row r="376">
          <cell r="G376">
            <v>0</v>
          </cell>
          <cell r="AH376" t="str">
            <v>GLOBAL SUPPLY CHAIN</v>
          </cell>
          <cell r="AR376" t="str">
            <v>Active</v>
          </cell>
        </row>
        <row r="377">
          <cell r="G377">
            <v>0</v>
          </cell>
          <cell r="AH377" t="str">
            <v>GLOBAL SUPPLY CHAIN</v>
          </cell>
          <cell r="AR377" t="str">
            <v>Active</v>
          </cell>
        </row>
        <row r="378">
          <cell r="G378">
            <v>5000000</v>
          </cell>
          <cell r="AH378" t="str">
            <v>GLOBAL SUPPLY CHAIN</v>
          </cell>
          <cell r="AR378" t="str">
            <v>Active</v>
          </cell>
        </row>
        <row r="379">
          <cell r="G379">
            <v>0</v>
          </cell>
          <cell r="AH379" t="str">
            <v>GLOBAL SUPPLY CHAIN</v>
          </cell>
          <cell r="AR379" t="str">
            <v>Active</v>
          </cell>
        </row>
        <row r="380">
          <cell r="G380">
            <v>0</v>
          </cell>
          <cell r="AH380" t="str">
            <v>GLOBAL SUPPLY CHAIN</v>
          </cell>
          <cell r="AR380" t="str">
            <v>Active</v>
          </cell>
        </row>
        <row r="381">
          <cell r="G381">
            <v>0</v>
          </cell>
          <cell r="AH381" t="str">
            <v>GLOBAL SUPPLY CHAIN</v>
          </cell>
          <cell r="AR381" t="str">
            <v>Active</v>
          </cell>
        </row>
        <row r="382">
          <cell r="G382">
            <v>0</v>
          </cell>
          <cell r="AH382" t="str">
            <v>GLOBAL SUPPLY CHAIN</v>
          </cell>
          <cell r="AR382" t="str">
            <v>Active</v>
          </cell>
        </row>
        <row r="383">
          <cell r="G383">
            <v>0</v>
          </cell>
          <cell r="AH383" t="str">
            <v>GLOBAL SUPPLY CHAIN</v>
          </cell>
          <cell r="AR383" t="str">
            <v>Active</v>
          </cell>
        </row>
        <row r="384">
          <cell r="G384">
            <v>0</v>
          </cell>
          <cell r="AH384" t="str">
            <v>GLOBAL SUPPLY CHAIN</v>
          </cell>
          <cell r="AR384" t="str">
            <v>Active</v>
          </cell>
        </row>
        <row r="385">
          <cell r="G385">
            <v>0</v>
          </cell>
          <cell r="AH385" t="str">
            <v>GLOBAL SUPPLY CHAIN</v>
          </cell>
          <cell r="AR385" t="str">
            <v>Active</v>
          </cell>
        </row>
        <row r="386">
          <cell r="G386">
            <v>0</v>
          </cell>
          <cell r="AH386" t="str">
            <v>GLOBAL SUPPLY CHAIN</v>
          </cell>
          <cell r="AR386" t="str">
            <v>Active</v>
          </cell>
        </row>
        <row r="387">
          <cell r="G387">
            <v>0</v>
          </cell>
          <cell r="AH387" t="str">
            <v>GLOBAL SUPPLY CHAIN</v>
          </cell>
          <cell r="AR387" t="str">
            <v>Active</v>
          </cell>
        </row>
        <row r="388">
          <cell r="G388">
            <v>0</v>
          </cell>
          <cell r="AH388" t="str">
            <v>GLOBAL SUPPLY CHAIN</v>
          </cell>
          <cell r="AR388" t="str">
            <v>Active</v>
          </cell>
        </row>
        <row r="389">
          <cell r="G389">
            <v>0</v>
          </cell>
          <cell r="AH389" t="str">
            <v>GLOBAL SUPPLY CHAIN</v>
          </cell>
          <cell r="AR389" t="str">
            <v>Active</v>
          </cell>
        </row>
        <row r="390">
          <cell r="G390">
            <v>0</v>
          </cell>
          <cell r="AH390" t="str">
            <v>GLOBAL SUPPLY CHAIN</v>
          </cell>
          <cell r="AR390" t="str">
            <v>Active</v>
          </cell>
        </row>
        <row r="391">
          <cell r="G391">
            <v>0</v>
          </cell>
          <cell r="AH391" t="str">
            <v>GLOBAL SUPPLY CHAIN</v>
          </cell>
          <cell r="AR391" t="str">
            <v>Active</v>
          </cell>
        </row>
        <row r="392">
          <cell r="G392">
            <v>0</v>
          </cell>
          <cell r="AH392" t="str">
            <v>GLOBAL SUPPLY CHAIN</v>
          </cell>
          <cell r="AR392" t="str">
            <v>Active</v>
          </cell>
        </row>
        <row r="393">
          <cell r="G393">
            <v>0</v>
          </cell>
          <cell r="AH393" t="str">
            <v>GLOBAL SUPPLY CHAIN</v>
          </cell>
          <cell r="AR393" t="str">
            <v>Active</v>
          </cell>
        </row>
        <row r="394">
          <cell r="G394">
            <v>0</v>
          </cell>
          <cell r="AH394" t="str">
            <v>GLOBAL SUPPLY CHAIN</v>
          </cell>
          <cell r="AR394" t="str">
            <v>Active</v>
          </cell>
        </row>
        <row r="395">
          <cell r="G395">
            <v>0</v>
          </cell>
          <cell r="AH395" t="str">
            <v>GLOBAL SUPPLY CHAIN</v>
          </cell>
          <cell r="AR395" t="str">
            <v>Active</v>
          </cell>
        </row>
        <row r="396">
          <cell r="G396">
            <v>0</v>
          </cell>
          <cell r="AH396" t="str">
            <v>GLOBAL SUPPLY CHAIN</v>
          </cell>
          <cell r="AR396" t="str">
            <v>Active</v>
          </cell>
        </row>
        <row r="397">
          <cell r="G397">
            <v>0</v>
          </cell>
          <cell r="AH397" t="str">
            <v>GLOBAL SUPPLY CHAIN</v>
          </cell>
          <cell r="AR397" t="str">
            <v>Active</v>
          </cell>
        </row>
        <row r="398">
          <cell r="G398">
            <v>0</v>
          </cell>
          <cell r="AH398" t="str">
            <v>GLOBAL SUPPLY CHAIN</v>
          </cell>
          <cell r="AR398" t="str">
            <v>Active</v>
          </cell>
        </row>
        <row r="399">
          <cell r="G399">
            <v>0</v>
          </cell>
          <cell r="AH399" t="str">
            <v>GLOBAL SUPPLY CHAIN</v>
          </cell>
          <cell r="AR399" t="str">
            <v>Active</v>
          </cell>
        </row>
        <row r="400">
          <cell r="G400">
            <v>0</v>
          </cell>
          <cell r="AH400" t="str">
            <v>GLOBAL SUPPLY CHAIN</v>
          </cell>
          <cell r="AR400" t="str">
            <v>Active</v>
          </cell>
        </row>
        <row r="401">
          <cell r="G401">
            <v>0</v>
          </cell>
          <cell r="AH401" t="str">
            <v>GLOBAL SUPPLY CHAIN</v>
          </cell>
          <cell r="AR401" t="str">
            <v>Active</v>
          </cell>
        </row>
        <row r="402">
          <cell r="G402">
            <v>0</v>
          </cell>
          <cell r="AH402" t="str">
            <v>GLOBAL SUPPLY CHAIN</v>
          </cell>
          <cell r="AR402" t="str">
            <v>Active</v>
          </cell>
        </row>
        <row r="403">
          <cell r="G403">
            <v>0</v>
          </cell>
          <cell r="AH403" t="str">
            <v>GLOBAL SUPPLY CHAIN</v>
          </cell>
          <cell r="AR403" t="str">
            <v>Active</v>
          </cell>
        </row>
        <row r="404">
          <cell r="G404">
            <v>0</v>
          </cell>
          <cell r="AH404" t="str">
            <v>GLOBAL SUPPLY CHAIN</v>
          </cell>
          <cell r="AR404" t="str">
            <v>Active</v>
          </cell>
        </row>
        <row r="405">
          <cell r="G405">
            <v>0</v>
          </cell>
          <cell r="AH405" t="str">
            <v>GLOBAL SUPPLY CHAIN</v>
          </cell>
          <cell r="AR405" t="str">
            <v>Active</v>
          </cell>
        </row>
        <row r="406">
          <cell r="G406">
            <v>0</v>
          </cell>
          <cell r="AH406" t="str">
            <v>GLOBAL SUPPLY CHAIN</v>
          </cell>
          <cell r="AR406" t="str">
            <v>Active</v>
          </cell>
        </row>
        <row r="407">
          <cell r="G407">
            <v>0</v>
          </cell>
          <cell r="AH407" t="str">
            <v>GLOBAL SUPPLY CHAIN</v>
          </cell>
          <cell r="AR407" t="str">
            <v>Active</v>
          </cell>
        </row>
        <row r="408">
          <cell r="G408">
            <v>0</v>
          </cell>
          <cell r="AH408" t="str">
            <v>GLOBAL SUPPLY CHAIN</v>
          </cell>
          <cell r="AR408" t="str">
            <v>Active</v>
          </cell>
        </row>
        <row r="409">
          <cell r="G409">
            <v>0</v>
          </cell>
          <cell r="AH409" t="str">
            <v>GLOBAL SUPPLY CHAIN</v>
          </cell>
          <cell r="AR409" t="str">
            <v>Active</v>
          </cell>
        </row>
        <row r="410">
          <cell r="G410">
            <v>0</v>
          </cell>
          <cell r="AH410" t="str">
            <v>GLOBAL SUPPLY CHAIN</v>
          </cell>
          <cell r="AR410" t="str">
            <v>Active</v>
          </cell>
        </row>
        <row r="411">
          <cell r="G411">
            <v>0</v>
          </cell>
          <cell r="AH411" t="str">
            <v>GLOBAL SUPPLY CHAIN</v>
          </cell>
          <cell r="AR411" t="str">
            <v>Active</v>
          </cell>
        </row>
        <row r="413">
          <cell r="G413">
            <v>0</v>
          </cell>
          <cell r="AH413" t="str">
            <v>GLOBAL SUPPLY CHAIN</v>
          </cell>
          <cell r="AR413" t="str">
            <v>Active</v>
          </cell>
        </row>
        <row r="414">
          <cell r="G414">
            <v>0</v>
          </cell>
          <cell r="AH414" t="str">
            <v>GLOBAL SUPPLY CHAIN</v>
          </cell>
          <cell r="AR414" t="str">
            <v>Active</v>
          </cell>
        </row>
        <row r="415">
          <cell r="G415">
            <v>0</v>
          </cell>
          <cell r="AH415" t="str">
            <v>GLOBAL SUPPLY CHAIN</v>
          </cell>
          <cell r="AR415" t="str">
            <v>Active</v>
          </cell>
        </row>
        <row r="416">
          <cell r="G416">
            <v>0</v>
          </cell>
          <cell r="AH416" t="str">
            <v>GLOBAL SUPPLY CHAIN</v>
          </cell>
          <cell r="AR416" t="str">
            <v>Active</v>
          </cell>
        </row>
        <row r="417">
          <cell r="G417">
            <v>0</v>
          </cell>
          <cell r="AH417" t="str">
            <v>GLOBAL SUPPLY CHAIN</v>
          </cell>
          <cell r="AR417" t="str">
            <v>Active</v>
          </cell>
        </row>
        <row r="418">
          <cell r="G418">
            <v>0</v>
          </cell>
          <cell r="AH418" t="str">
            <v>GLOBAL SUPPLY CHAIN</v>
          </cell>
          <cell r="AR418" t="str">
            <v>Active</v>
          </cell>
        </row>
        <row r="419">
          <cell r="G419">
            <v>0</v>
          </cell>
          <cell r="AH419" t="str">
            <v>GLOBAL SUPPLY CHAIN</v>
          </cell>
          <cell r="AR419" t="str">
            <v>Active</v>
          </cell>
        </row>
        <row r="420">
          <cell r="G420">
            <v>0</v>
          </cell>
          <cell r="AH420" t="str">
            <v>GLOBAL SUPPLY CHAIN</v>
          </cell>
          <cell r="AR420" t="str">
            <v>Active</v>
          </cell>
        </row>
        <row r="421">
          <cell r="G421">
            <v>0</v>
          </cell>
          <cell r="AH421" t="str">
            <v>GLOBAL SUPPLY CHAIN</v>
          </cell>
          <cell r="AR421" t="str">
            <v>Active</v>
          </cell>
        </row>
        <row r="422">
          <cell r="G422">
            <v>0</v>
          </cell>
          <cell r="AH422" t="str">
            <v>GLOBAL SUPPLY CHAIN</v>
          </cell>
          <cell r="AR422" t="str">
            <v>Active</v>
          </cell>
        </row>
        <row r="423">
          <cell r="G423">
            <v>0</v>
          </cell>
          <cell r="AH423" t="str">
            <v>GLOBAL SUPPLY CHAIN</v>
          </cell>
          <cell r="AR423" t="str">
            <v>Active</v>
          </cell>
        </row>
        <row r="424">
          <cell r="G424">
            <v>0</v>
          </cell>
          <cell r="AH424" t="str">
            <v>GLOBAL SUPPLY CHAIN</v>
          </cell>
          <cell r="AR424" t="str">
            <v>Active</v>
          </cell>
        </row>
        <row r="425">
          <cell r="G425">
            <v>0</v>
          </cell>
          <cell r="AH425" t="str">
            <v>GLOBAL SUPPLY CHAIN</v>
          </cell>
          <cell r="AR425" t="str">
            <v>Active</v>
          </cell>
        </row>
        <row r="426">
          <cell r="G426">
            <v>0</v>
          </cell>
          <cell r="AH426" t="str">
            <v>GLOBAL SUPPLY CHAIN</v>
          </cell>
          <cell r="AR426" t="str">
            <v>Active</v>
          </cell>
        </row>
        <row r="427">
          <cell r="G427">
            <v>0</v>
          </cell>
          <cell r="AH427" t="str">
            <v>GLOBAL SUPPLY CHAIN</v>
          </cell>
          <cell r="AR427" t="str">
            <v>Active</v>
          </cell>
        </row>
        <row r="428">
          <cell r="G428">
            <v>0</v>
          </cell>
          <cell r="AH428" t="str">
            <v>GLOBAL SUPPLY CHAIN</v>
          </cell>
          <cell r="AR428" t="str">
            <v>Active</v>
          </cell>
        </row>
        <row r="429">
          <cell r="G429">
            <v>0</v>
          </cell>
          <cell r="AH429" t="str">
            <v>GLOBAL SUPPLY CHAIN</v>
          </cell>
          <cell r="AR429" t="str">
            <v>Active</v>
          </cell>
        </row>
        <row r="430">
          <cell r="G430">
            <v>0</v>
          </cell>
          <cell r="AH430" t="str">
            <v>GLOBAL SUPPLY CHAIN</v>
          </cell>
          <cell r="AR430" t="str">
            <v>Active</v>
          </cell>
        </row>
        <row r="431">
          <cell r="G431">
            <v>0</v>
          </cell>
          <cell r="AH431" t="str">
            <v>GLOBAL SUPPLY CHAIN</v>
          </cell>
          <cell r="AR431" t="str">
            <v>Active</v>
          </cell>
        </row>
        <row r="432">
          <cell r="G432">
            <v>0</v>
          </cell>
          <cell r="AH432" t="str">
            <v>GLOBAL SUPPLY CHAIN</v>
          </cell>
          <cell r="AR432" t="str">
            <v>Active</v>
          </cell>
        </row>
        <row r="433">
          <cell r="G433">
            <v>0</v>
          </cell>
          <cell r="AH433" t="str">
            <v>GLOBAL SUPPLY CHAIN</v>
          </cell>
          <cell r="AR433" t="str">
            <v>Active</v>
          </cell>
        </row>
        <row r="434">
          <cell r="G434">
            <v>0</v>
          </cell>
          <cell r="AH434" t="str">
            <v>GLOBAL SUPPLY CHAIN</v>
          </cell>
          <cell r="AR434" t="str">
            <v>Active</v>
          </cell>
        </row>
        <row r="435">
          <cell r="G435">
            <v>0</v>
          </cell>
          <cell r="AH435" t="str">
            <v>GLOBAL SUPPLY CHAIN</v>
          </cell>
          <cell r="AR435" t="str">
            <v>Active</v>
          </cell>
        </row>
        <row r="436">
          <cell r="G436">
            <v>0</v>
          </cell>
          <cell r="AH436" t="str">
            <v>GLOBAL SUPPLY CHAIN</v>
          </cell>
          <cell r="AR436" t="str">
            <v>Active</v>
          </cell>
        </row>
        <row r="437">
          <cell r="G437">
            <v>0</v>
          </cell>
          <cell r="AH437" t="str">
            <v>GLOBAL SUPPLY CHAIN</v>
          </cell>
          <cell r="AR437" t="str">
            <v>Active</v>
          </cell>
        </row>
        <row r="438">
          <cell r="G438">
            <v>0</v>
          </cell>
          <cell r="AH438" t="str">
            <v>GLOBAL SUPPLY CHAIN</v>
          </cell>
          <cell r="AR438" t="str">
            <v>Active</v>
          </cell>
        </row>
        <row r="439">
          <cell r="G439">
            <v>0</v>
          </cell>
          <cell r="AH439" t="str">
            <v>GLOBAL SUPPLY CHAIN</v>
          </cell>
          <cell r="AR439" t="str">
            <v>Active</v>
          </cell>
        </row>
        <row r="440">
          <cell r="G440">
            <v>0</v>
          </cell>
          <cell r="AH440" t="str">
            <v>GLOBAL SUPPLY CHAIN</v>
          </cell>
          <cell r="AR440" t="str">
            <v>Active</v>
          </cell>
        </row>
        <row r="441">
          <cell r="G441">
            <v>0</v>
          </cell>
          <cell r="AH441" t="str">
            <v>GLOBAL SUPPLY CHAIN</v>
          </cell>
          <cell r="AR441" t="str">
            <v>Active</v>
          </cell>
        </row>
        <row r="442">
          <cell r="G442">
            <v>0</v>
          </cell>
          <cell r="AH442" t="str">
            <v>GLOBAL SUPPLY CHAIN</v>
          </cell>
          <cell r="AR442" t="str">
            <v>Active</v>
          </cell>
        </row>
        <row r="443">
          <cell r="G443">
            <v>0</v>
          </cell>
          <cell r="AH443" t="str">
            <v>GLOBAL SUPPLY CHAIN</v>
          </cell>
          <cell r="AR443" t="str">
            <v>Active</v>
          </cell>
        </row>
        <row r="444">
          <cell r="G444">
            <v>0</v>
          </cell>
          <cell r="AH444" t="str">
            <v>GLOBAL SUPPLY CHAIN</v>
          </cell>
          <cell r="AR444" t="str">
            <v>Active</v>
          </cell>
        </row>
        <row r="445">
          <cell r="G445">
            <v>0</v>
          </cell>
          <cell r="AH445" t="str">
            <v>GLOBAL SUPPLY CHAIN</v>
          </cell>
          <cell r="AR445" t="str">
            <v>Active</v>
          </cell>
        </row>
        <row r="446">
          <cell r="G446">
            <v>0</v>
          </cell>
          <cell r="AH446" t="str">
            <v>GLOBAL SUPPLY CHAIN</v>
          </cell>
          <cell r="AR446" t="str">
            <v>Active</v>
          </cell>
        </row>
        <row r="447">
          <cell r="G447">
            <v>0</v>
          </cell>
          <cell r="AH447" t="str">
            <v>GLOBAL SUPPLY CHAIN</v>
          </cell>
          <cell r="AR447" t="str">
            <v>Active</v>
          </cell>
        </row>
        <row r="448">
          <cell r="G448">
            <v>0</v>
          </cell>
          <cell r="AH448" t="str">
            <v>GLOBAL SUPPLY CHAIN</v>
          </cell>
          <cell r="AR448" t="str">
            <v>Active</v>
          </cell>
        </row>
        <row r="449">
          <cell r="G449">
            <v>0</v>
          </cell>
          <cell r="AH449" t="str">
            <v>GLOBAL SUPPLY CHAIN</v>
          </cell>
          <cell r="AR449" t="str">
            <v>Active</v>
          </cell>
        </row>
        <row r="450">
          <cell r="G450">
            <v>0</v>
          </cell>
          <cell r="AH450" t="str">
            <v>GLOBAL SUPPLY CHAIN</v>
          </cell>
          <cell r="AR450" t="str">
            <v>Active</v>
          </cell>
        </row>
        <row r="451">
          <cell r="G451">
            <v>0</v>
          </cell>
          <cell r="AH451" t="str">
            <v>GLOBAL SUPPLY CHAIN</v>
          </cell>
          <cell r="AR451" t="str">
            <v>Active</v>
          </cell>
        </row>
        <row r="452">
          <cell r="G452">
            <v>0</v>
          </cell>
          <cell r="AH452" t="str">
            <v>GLOBAL SUPPLY CHAIN</v>
          </cell>
          <cell r="AR452" t="str">
            <v>Active</v>
          </cell>
        </row>
        <row r="453">
          <cell r="G453">
            <v>0</v>
          </cell>
          <cell r="AH453" t="str">
            <v>GLOBAL SUPPLY CHAIN</v>
          </cell>
          <cell r="AR453" t="str">
            <v>Active</v>
          </cell>
        </row>
        <row r="454">
          <cell r="G454">
            <v>0</v>
          </cell>
          <cell r="AH454" t="str">
            <v>GLOBAL SUPPLY CHAIN</v>
          </cell>
          <cell r="AR454" t="str">
            <v>Active</v>
          </cell>
        </row>
        <row r="455">
          <cell r="G455">
            <v>0</v>
          </cell>
          <cell r="AH455" t="str">
            <v>GLOBAL SUPPLY CHAIN</v>
          </cell>
          <cell r="AR455" t="str">
            <v>Active</v>
          </cell>
        </row>
        <row r="456">
          <cell r="G456">
            <v>0</v>
          </cell>
          <cell r="AH456" t="str">
            <v>GLOBAL SUPPLY CHAIN</v>
          </cell>
          <cell r="AR456" t="str">
            <v>Active</v>
          </cell>
        </row>
        <row r="457">
          <cell r="G457">
            <v>0</v>
          </cell>
          <cell r="AH457" t="str">
            <v>GLOBAL SUPPLY CHAIN</v>
          </cell>
          <cell r="AR457" t="str">
            <v>Active</v>
          </cell>
        </row>
        <row r="458">
          <cell r="G458">
            <v>0</v>
          </cell>
          <cell r="AH458" t="str">
            <v>GLOBAL SUPPLY CHAIN</v>
          </cell>
          <cell r="AR458" t="str">
            <v>Active</v>
          </cell>
        </row>
        <row r="459">
          <cell r="G459">
            <v>0</v>
          </cell>
          <cell r="AH459" t="str">
            <v>GLOBAL SUPPLY CHAIN</v>
          </cell>
          <cell r="AR459" t="str">
            <v>Active</v>
          </cell>
        </row>
        <row r="460">
          <cell r="G460">
            <v>0</v>
          </cell>
          <cell r="AH460" t="str">
            <v>GLOBAL SUPPLY CHAIN</v>
          </cell>
          <cell r="AR460" t="str">
            <v>Active</v>
          </cell>
        </row>
        <row r="461">
          <cell r="G461">
            <v>0</v>
          </cell>
          <cell r="AH461" t="str">
            <v>GLOBAL SUPPLY CHAIN</v>
          </cell>
          <cell r="AR461" t="str">
            <v>Active</v>
          </cell>
        </row>
        <row r="462">
          <cell r="G462">
            <v>0</v>
          </cell>
          <cell r="AH462" t="str">
            <v>GLOBAL SUPPLY CHAIN</v>
          </cell>
          <cell r="AR462" t="str">
            <v>Active</v>
          </cell>
        </row>
        <row r="463">
          <cell r="G463">
            <v>0</v>
          </cell>
          <cell r="AH463" t="str">
            <v>GLOBAL SUPPLY CHAIN</v>
          </cell>
          <cell r="AR463" t="str">
            <v>Active</v>
          </cell>
        </row>
        <row r="464">
          <cell r="G464">
            <v>0</v>
          </cell>
          <cell r="AH464" t="str">
            <v>GLOBAL SUPPLY CHAIN</v>
          </cell>
          <cell r="AR464" t="str">
            <v>Active</v>
          </cell>
        </row>
        <row r="465">
          <cell r="G465">
            <v>0</v>
          </cell>
          <cell r="AH465" t="str">
            <v>GLOBAL SUPPLY CHAIN</v>
          </cell>
          <cell r="AR465" t="str">
            <v>Active</v>
          </cell>
        </row>
        <row r="466">
          <cell r="G466">
            <v>0</v>
          </cell>
          <cell r="AH466" t="str">
            <v>GLOBAL SUPPLY CHAIN</v>
          </cell>
          <cell r="AR466" t="str">
            <v>Active</v>
          </cell>
        </row>
        <row r="467">
          <cell r="G467">
            <v>0</v>
          </cell>
          <cell r="AH467" t="str">
            <v>GLOBAL SUPPLY CHAIN</v>
          </cell>
          <cell r="AR467" t="str">
            <v>Active</v>
          </cell>
        </row>
        <row r="468">
          <cell r="G468">
            <v>0</v>
          </cell>
          <cell r="AH468" t="str">
            <v>GLOBAL SUPPLY CHAIN</v>
          </cell>
          <cell r="AR468" t="str">
            <v>Active</v>
          </cell>
        </row>
        <row r="469">
          <cell r="G469">
            <v>0</v>
          </cell>
          <cell r="AH469" t="str">
            <v>GLOBAL SUPPLY CHAIN</v>
          </cell>
          <cell r="AR469" t="str">
            <v>Active</v>
          </cell>
        </row>
        <row r="470">
          <cell r="G470">
            <v>0</v>
          </cell>
          <cell r="AH470" t="str">
            <v>GLOBAL SUPPLY CHAIN</v>
          </cell>
          <cell r="AR470" t="str">
            <v>Active</v>
          </cell>
        </row>
        <row r="471">
          <cell r="G471">
            <v>0</v>
          </cell>
          <cell r="AH471" t="str">
            <v>GLOBAL SUPPLY CHAIN</v>
          </cell>
          <cell r="AR471" t="str">
            <v>Active</v>
          </cell>
        </row>
        <row r="472">
          <cell r="G472">
            <v>0</v>
          </cell>
          <cell r="AH472" t="str">
            <v>GLOBAL SUPPLY CHAIN</v>
          </cell>
          <cell r="AR472" t="str">
            <v>Active</v>
          </cell>
        </row>
        <row r="473">
          <cell r="G473">
            <v>0</v>
          </cell>
          <cell r="AH473" t="str">
            <v>GLOBAL SUPPLY CHAIN</v>
          </cell>
          <cell r="AR473" t="str">
            <v>Active</v>
          </cell>
        </row>
        <row r="474">
          <cell r="G474">
            <v>0</v>
          </cell>
          <cell r="AH474" t="str">
            <v>GLOBAL SUPPLY CHAIN</v>
          </cell>
          <cell r="AR474" t="str">
            <v>Active</v>
          </cell>
        </row>
        <row r="475">
          <cell r="G475">
            <v>3000000</v>
          </cell>
          <cell r="AH475" t="str">
            <v>GLOBAL SUPPLY CHAIN</v>
          </cell>
          <cell r="AR475" t="str">
            <v>Active</v>
          </cell>
        </row>
        <row r="476">
          <cell r="G476">
            <v>0</v>
          </cell>
          <cell r="AH476" t="str">
            <v>GLOBAL SUPPLY CHAIN</v>
          </cell>
          <cell r="AR476" t="str">
            <v>Active</v>
          </cell>
        </row>
        <row r="477">
          <cell r="G477">
            <v>0</v>
          </cell>
          <cell r="AH477" t="str">
            <v>GLOBAL SUPPLY CHAIN</v>
          </cell>
          <cell r="AR477" t="str">
            <v>Active</v>
          </cell>
        </row>
        <row r="478">
          <cell r="G478">
            <v>0</v>
          </cell>
          <cell r="AH478" t="str">
            <v>GLOBAL SUPPLY CHAIN</v>
          </cell>
          <cell r="AR478" t="str">
            <v>Active</v>
          </cell>
        </row>
        <row r="479">
          <cell r="G479">
            <v>0</v>
          </cell>
          <cell r="AH479" t="str">
            <v>GLOBAL SUPPLY CHAIN</v>
          </cell>
          <cell r="AR479" t="str">
            <v>Active</v>
          </cell>
        </row>
        <row r="480">
          <cell r="G480">
            <v>0</v>
          </cell>
          <cell r="AH480" t="str">
            <v>GLOBAL SUPPLY CHAIN</v>
          </cell>
          <cell r="AR480" t="str">
            <v>Active</v>
          </cell>
        </row>
        <row r="481">
          <cell r="G481">
            <v>0</v>
          </cell>
          <cell r="AH481" t="str">
            <v>GLOBAL SUPPLY CHAIN</v>
          </cell>
          <cell r="AR481" t="str">
            <v>Active</v>
          </cell>
        </row>
        <row r="482">
          <cell r="G482">
            <v>0</v>
          </cell>
          <cell r="AH482" t="str">
            <v>GLOBAL SUPPLY CHAIN</v>
          </cell>
          <cell r="AR482" t="str">
            <v>Active</v>
          </cell>
        </row>
        <row r="483">
          <cell r="G483">
            <v>0</v>
          </cell>
          <cell r="AH483" t="str">
            <v>GLOBAL SUPPLY CHAIN</v>
          </cell>
          <cell r="AR483" t="str">
            <v>Active</v>
          </cell>
        </row>
        <row r="484">
          <cell r="G484">
            <v>0</v>
          </cell>
          <cell r="AH484" t="str">
            <v>GLOBAL SUPPLY CHAIN</v>
          </cell>
          <cell r="AR484" t="str">
            <v>Active</v>
          </cell>
        </row>
        <row r="485">
          <cell r="G485">
            <v>0</v>
          </cell>
          <cell r="AH485" t="str">
            <v>GLOBAL SUPPLY CHAIN</v>
          </cell>
          <cell r="AR485" t="str">
            <v>Active</v>
          </cell>
        </row>
        <row r="486">
          <cell r="G486">
            <v>0</v>
          </cell>
          <cell r="AH486" t="str">
            <v>GLOBAL SUPPLY CHAIN</v>
          </cell>
          <cell r="AR486" t="str">
            <v>Active</v>
          </cell>
        </row>
        <row r="487">
          <cell r="G487">
            <v>0</v>
          </cell>
          <cell r="AH487" t="str">
            <v>GLOBAL SUPPLY CHAIN</v>
          </cell>
          <cell r="AR487" t="str">
            <v>Active</v>
          </cell>
        </row>
        <row r="488">
          <cell r="G488">
            <v>0</v>
          </cell>
          <cell r="AH488" t="str">
            <v>GLOBAL SUPPLY CHAIN</v>
          </cell>
          <cell r="AR488" t="str">
            <v>Active</v>
          </cell>
        </row>
        <row r="489">
          <cell r="G489">
            <v>0</v>
          </cell>
          <cell r="AH489" t="str">
            <v>GLOBAL SUPPLY CHAIN</v>
          </cell>
          <cell r="AR489" t="str">
            <v>Active</v>
          </cell>
        </row>
        <row r="490">
          <cell r="G490">
            <v>2000000</v>
          </cell>
          <cell r="AH490" t="str">
            <v>GLOBAL SUPPLY CHAIN</v>
          </cell>
          <cell r="AR490" t="str">
            <v>Active</v>
          </cell>
        </row>
        <row r="491">
          <cell r="G491">
            <v>0</v>
          </cell>
          <cell r="AH491" t="str">
            <v>GLOBAL SUPPLY CHAIN</v>
          </cell>
          <cell r="AR491" t="str">
            <v>Active</v>
          </cell>
        </row>
        <row r="492">
          <cell r="G492">
            <v>0</v>
          </cell>
          <cell r="AH492" t="str">
            <v>GLOBAL SUPPLY CHAIN</v>
          </cell>
          <cell r="AR492" t="str">
            <v>Active</v>
          </cell>
        </row>
        <row r="493">
          <cell r="G493">
            <v>0</v>
          </cell>
          <cell r="AH493" t="str">
            <v>GLOBAL SUPPLY CHAIN</v>
          </cell>
          <cell r="AR493" t="str">
            <v>Active</v>
          </cell>
        </row>
        <row r="494">
          <cell r="G494">
            <v>0</v>
          </cell>
          <cell r="AH494" t="str">
            <v>GLOBAL SUPPLY CHAIN</v>
          </cell>
          <cell r="AR494" t="str">
            <v>Active</v>
          </cell>
        </row>
        <row r="495">
          <cell r="G495">
            <v>0</v>
          </cell>
          <cell r="AH495" t="str">
            <v>GLOBAL SUPPLY CHAIN</v>
          </cell>
          <cell r="AR495" t="str">
            <v>Active</v>
          </cell>
        </row>
        <row r="496">
          <cell r="G496">
            <v>0</v>
          </cell>
          <cell r="AH496" t="str">
            <v>GLOBAL SUPPLY CHAIN</v>
          </cell>
          <cell r="AR496" t="str">
            <v>Active</v>
          </cell>
        </row>
        <row r="497">
          <cell r="G497">
            <v>0</v>
          </cell>
          <cell r="AH497" t="str">
            <v>GLOBAL SUPPLY CHAIN</v>
          </cell>
          <cell r="AR497" t="str">
            <v>Active</v>
          </cell>
        </row>
        <row r="498">
          <cell r="G498">
            <v>0</v>
          </cell>
          <cell r="AH498" t="str">
            <v>GLOBAL SUPPLY CHAIN</v>
          </cell>
          <cell r="AR498" t="str">
            <v>Active</v>
          </cell>
        </row>
        <row r="499">
          <cell r="G499">
            <v>0</v>
          </cell>
          <cell r="AH499" t="str">
            <v>GLOBAL SUPPLY CHAIN</v>
          </cell>
          <cell r="AR499" t="str">
            <v>Active</v>
          </cell>
        </row>
        <row r="500">
          <cell r="G500">
            <v>0</v>
          </cell>
          <cell r="AH500" t="str">
            <v>GLOBAL SUPPLY CHAIN</v>
          </cell>
          <cell r="AR500" t="str">
            <v>Active</v>
          </cell>
        </row>
        <row r="501">
          <cell r="G501">
            <v>2000000</v>
          </cell>
          <cell r="AH501" t="str">
            <v>GLOBAL SUPPLY CHAIN</v>
          </cell>
          <cell r="AR501" t="str">
            <v>Active</v>
          </cell>
        </row>
        <row r="502">
          <cell r="G502">
            <v>0</v>
          </cell>
          <cell r="AH502" t="str">
            <v>GLOBAL SUPPLY CHAIN</v>
          </cell>
          <cell r="AR502" t="str">
            <v>Active</v>
          </cell>
        </row>
        <row r="503">
          <cell r="G503">
            <v>0</v>
          </cell>
          <cell r="AH503" t="str">
            <v>GLOBAL SUPPLY CHAIN</v>
          </cell>
          <cell r="AR503" t="str">
            <v>Active</v>
          </cell>
        </row>
        <row r="504">
          <cell r="G504">
            <v>0</v>
          </cell>
          <cell r="AH504" t="str">
            <v>GLOBAL SUPPLY CHAIN</v>
          </cell>
          <cell r="AR504" t="str">
            <v>Active</v>
          </cell>
        </row>
        <row r="505">
          <cell r="G505">
            <v>0</v>
          </cell>
          <cell r="AH505" t="str">
            <v>GLOBAL SUPPLY CHAIN</v>
          </cell>
          <cell r="AR505" t="str">
            <v>Active</v>
          </cell>
        </row>
        <row r="506">
          <cell r="G506">
            <v>0</v>
          </cell>
          <cell r="AH506" t="str">
            <v>GLOBAL SUPPLY CHAIN</v>
          </cell>
          <cell r="AR506" t="str">
            <v>Active</v>
          </cell>
        </row>
        <row r="507">
          <cell r="G507">
            <v>0</v>
          </cell>
          <cell r="AH507" t="str">
            <v>GLOBAL SUPPLY CHAIN</v>
          </cell>
          <cell r="AR507" t="str">
            <v>Active</v>
          </cell>
        </row>
        <row r="508">
          <cell r="G508">
            <v>0</v>
          </cell>
          <cell r="AH508" t="str">
            <v>GLOBAL SUPPLY CHAIN</v>
          </cell>
          <cell r="AR508" t="str">
            <v>Active</v>
          </cell>
        </row>
        <row r="509">
          <cell r="G509">
            <v>0</v>
          </cell>
          <cell r="AH509" t="str">
            <v>GLOBAL SUPPLY CHAIN</v>
          </cell>
          <cell r="AR509" t="str">
            <v>Active</v>
          </cell>
        </row>
        <row r="510">
          <cell r="G510">
            <v>0</v>
          </cell>
          <cell r="AH510" t="str">
            <v>GLOBAL SUPPLY CHAIN</v>
          </cell>
          <cell r="AR510" t="str">
            <v>Active</v>
          </cell>
        </row>
        <row r="511">
          <cell r="G511">
            <v>0</v>
          </cell>
          <cell r="AH511" t="str">
            <v>GLOBAL SUPPLY CHAIN</v>
          </cell>
          <cell r="AR511" t="str">
            <v>Active</v>
          </cell>
        </row>
        <row r="512">
          <cell r="G512">
            <v>0</v>
          </cell>
          <cell r="AH512" t="str">
            <v>GLOBAL SUPPLY CHAIN</v>
          </cell>
          <cell r="AR512" t="str">
            <v>Active</v>
          </cell>
        </row>
        <row r="513">
          <cell r="G513">
            <v>0</v>
          </cell>
          <cell r="AH513" t="str">
            <v>GLOBAL SUPPLY CHAIN</v>
          </cell>
          <cell r="AR513" t="str">
            <v>Active</v>
          </cell>
        </row>
        <row r="514">
          <cell r="G514">
            <v>0</v>
          </cell>
          <cell r="AH514" t="str">
            <v>GLOBAL SUPPLY CHAIN</v>
          </cell>
          <cell r="AR514" t="str">
            <v>Active</v>
          </cell>
        </row>
        <row r="515">
          <cell r="G515">
            <v>0</v>
          </cell>
          <cell r="AH515" t="str">
            <v>GLOBAL SUPPLY CHAIN</v>
          </cell>
          <cell r="AR515" t="str">
            <v>Active</v>
          </cell>
        </row>
        <row r="516">
          <cell r="G516">
            <v>0</v>
          </cell>
          <cell r="AH516" t="str">
            <v>GLOBAL SUPPLY CHAIN</v>
          </cell>
          <cell r="AR516" t="str">
            <v>Active</v>
          </cell>
        </row>
        <row r="517">
          <cell r="G517">
            <v>0</v>
          </cell>
          <cell r="AH517" t="str">
            <v>GLOBAL SUPPLY CHAIN</v>
          </cell>
          <cell r="AR517" t="str">
            <v>Active</v>
          </cell>
        </row>
        <row r="518">
          <cell r="G518">
            <v>0</v>
          </cell>
          <cell r="AH518" t="str">
            <v>GLOBAL SUPPLY CHAIN</v>
          </cell>
          <cell r="AR518" t="str">
            <v>Active</v>
          </cell>
        </row>
        <row r="519">
          <cell r="G519">
            <v>0</v>
          </cell>
          <cell r="AH519" t="str">
            <v>GLOBAL SUPPLY CHAIN</v>
          </cell>
          <cell r="AR519" t="str">
            <v>Active</v>
          </cell>
        </row>
        <row r="520">
          <cell r="G520">
            <v>0</v>
          </cell>
          <cell r="AH520" t="str">
            <v>GLOBAL SUPPLY CHAIN</v>
          </cell>
          <cell r="AR520" t="str">
            <v>Active</v>
          </cell>
        </row>
        <row r="521">
          <cell r="G521">
            <v>0</v>
          </cell>
          <cell r="AH521" t="str">
            <v>GLOBAL SUPPLY CHAIN</v>
          </cell>
          <cell r="AR521" t="str">
            <v>Active</v>
          </cell>
        </row>
        <row r="522">
          <cell r="G522">
            <v>0</v>
          </cell>
          <cell r="AH522" t="str">
            <v>GLOBAL SUPPLY CHAIN</v>
          </cell>
          <cell r="AR522" t="str">
            <v>Active</v>
          </cell>
        </row>
        <row r="523">
          <cell r="G523">
            <v>0</v>
          </cell>
          <cell r="AH523" t="str">
            <v>GLOBAL SUPPLY CHAIN</v>
          </cell>
          <cell r="AR523" t="str">
            <v>Active</v>
          </cell>
        </row>
        <row r="524">
          <cell r="G524">
            <v>0</v>
          </cell>
          <cell r="AH524" t="str">
            <v>GLOBAL SUPPLY CHAIN</v>
          </cell>
          <cell r="AR524" t="str">
            <v>Active</v>
          </cell>
        </row>
        <row r="525">
          <cell r="G525">
            <v>0</v>
          </cell>
          <cell r="AH525" t="str">
            <v>GLOBAL SUPPLY CHAIN</v>
          </cell>
          <cell r="AR525" t="str">
            <v>Active</v>
          </cell>
        </row>
        <row r="526">
          <cell r="G526">
            <v>0</v>
          </cell>
          <cell r="AH526" t="str">
            <v>GLOBAL SUPPLY CHAIN</v>
          </cell>
          <cell r="AR526" t="str">
            <v>Active</v>
          </cell>
        </row>
        <row r="527">
          <cell r="G527">
            <v>0</v>
          </cell>
          <cell r="AH527" t="str">
            <v>GLOBAL SUPPLY CHAIN</v>
          </cell>
          <cell r="AR527" t="str">
            <v>Active</v>
          </cell>
        </row>
        <row r="528">
          <cell r="G528">
            <v>0</v>
          </cell>
          <cell r="AH528" t="str">
            <v>GLOBAL SUPPLY CHAIN</v>
          </cell>
          <cell r="AR528" t="str">
            <v>Active</v>
          </cell>
        </row>
        <row r="529">
          <cell r="G529">
            <v>0</v>
          </cell>
          <cell r="AH529" t="str">
            <v>GLOBAL SUPPLY CHAIN</v>
          </cell>
          <cell r="AR529" t="str">
            <v>Active</v>
          </cell>
        </row>
        <row r="530">
          <cell r="G530">
            <v>0</v>
          </cell>
          <cell r="AH530" t="str">
            <v>GLOBAL SUPPLY CHAIN</v>
          </cell>
          <cell r="AR530" t="str">
            <v>Active</v>
          </cell>
        </row>
        <row r="531">
          <cell r="G531">
            <v>0</v>
          </cell>
          <cell r="AH531" t="str">
            <v>GLOBAL SUPPLY CHAIN</v>
          </cell>
          <cell r="AR531" t="str">
            <v>Active</v>
          </cell>
        </row>
        <row r="532">
          <cell r="G532">
            <v>0</v>
          </cell>
          <cell r="AH532" t="str">
            <v>GLOBAL SUPPLY CHAIN</v>
          </cell>
          <cell r="AR532" t="str">
            <v>Active</v>
          </cell>
        </row>
        <row r="533">
          <cell r="G533">
            <v>0</v>
          </cell>
          <cell r="AH533" t="str">
            <v>GLOBAL SUPPLY CHAIN</v>
          </cell>
          <cell r="AR533" t="str">
            <v>Active</v>
          </cell>
        </row>
        <row r="534">
          <cell r="AH534" t="str">
            <v>GLOBAL SUPPLY CHAIN</v>
          </cell>
          <cell r="AR534" t="str">
            <v>Active</v>
          </cell>
        </row>
        <row r="535">
          <cell r="G535">
            <v>21000000</v>
          </cell>
          <cell r="AH535" t="str">
            <v>GLOBAL SUPPLY CHAIN</v>
          </cell>
          <cell r="AR535" t="str">
            <v>Active</v>
          </cell>
        </row>
        <row r="536">
          <cell r="G536">
            <v>0</v>
          </cell>
          <cell r="AH536" t="str">
            <v>GLOBAL SUPPLY CHAIN</v>
          </cell>
          <cell r="AR536" t="str">
            <v>Active</v>
          </cell>
        </row>
        <row r="537">
          <cell r="G537">
            <v>3954076</v>
          </cell>
          <cell r="AH537" t="str">
            <v>GLOBAL SUPPLY CHAIN</v>
          </cell>
          <cell r="AR537" t="str">
            <v>Active</v>
          </cell>
        </row>
        <row r="538">
          <cell r="G538">
            <v>2137416</v>
          </cell>
          <cell r="AH538" t="str">
            <v>GLOBAL SUPPLY CHAIN</v>
          </cell>
          <cell r="AR538" t="str">
            <v>Active</v>
          </cell>
        </row>
        <row r="539">
          <cell r="G539">
            <v>0</v>
          </cell>
          <cell r="AH539" t="str">
            <v>GLOBAL SUPPLY CHAIN</v>
          </cell>
          <cell r="AR539" t="str">
            <v>Active</v>
          </cell>
        </row>
        <row r="540">
          <cell r="G540">
            <v>0</v>
          </cell>
          <cell r="AH540" t="str">
            <v>GLOBAL SUPPLY CHAIN</v>
          </cell>
          <cell r="AR540" t="str">
            <v>Active</v>
          </cell>
        </row>
        <row r="541">
          <cell r="G541">
            <v>0</v>
          </cell>
          <cell r="AH541" t="str">
            <v>GLOBAL SUPPLY CHAIN</v>
          </cell>
          <cell r="AR541" t="str">
            <v>Active</v>
          </cell>
        </row>
        <row r="542">
          <cell r="G542">
            <v>1995000</v>
          </cell>
          <cell r="AH542" t="str">
            <v>GLOBAL SUPPLY CHAIN</v>
          </cell>
          <cell r="AR542" t="str">
            <v>Active</v>
          </cell>
        </row>
        <row r="543">
          <cell r="G543">
            <v>0</v>
          </cell>
          <cell r="AH543" t="str">
            <v>GLOBAL SUPPLY CHAIN</v>
          </cell>
          <cell r="AR543" t="str">
            <v>Active</v>
          </cell>
        </row>
        <row r="544">
          <cell r="G544">
            <v>1506545</v>
          </cell>
          <cell r="AH544" t="str">
            <v>GLOBAL SUPPLY CHAIN</v>
          </cell>
          <cell r="AR544" t="str">
            <v>Active</v>
          </cell>
        </row>
        <row r="545">
          <cell r="G545">
            <v>0</v>
          </cell>
          <cell r="AH545" t="str">
            <v>GLOBAL SUPPLY CHAIN</v>
          </cell>
          <cell r="AR545" t="str">
            <v>Active</v>
          </cell>
        </row>
        <row r="546">
          <cell r="G546">
            <v>0</v>
          </cell>
          <cell r="AH546" t="str">
            <v>GLOBAL SUPPLY CHAIN</v>
          </cell>
          <cell r="AR546" t="str">
            <v>Active</v>
          </cell>
        </row>
        <row r="547">
          <cell r="G547">
            <v>0</v>
          </cell>
          <cell r="AH547" t="str">
            <v>GLOBAL SUPPLY CHAIN</v>
          </cell>
          <cell r="AR547" t="str">
            <v>Active</v>
          </cell>
        </row>
        <row r="548">
          <cell r="G548">
            <v>0</v>
          </cell>
          <cell r="AH548" t="str">
            <v>GLOBAL SUPPLY CHAIN</v>
          </cell>
          <cell r="AR548" t="str">
            <v>Active</v>
          </cell>
        </row>
        <row r="549">
          <cell r="G549">
            <v>0</v>
          </cell>
          <cell r="AH549" t="str">
            <v>GLOBAL SUPPLY CHAIN</v>
          </cell>
          <cell r="AR549" t="str">
            <v>Active</v>
          </cell>
        </row>
        <row r="550">
          <cell r="G550">
            <v>1506545</v>
          </cell>
          <cell r="AH550" t="str">
            <v>GLOBAL SUPPLY CHAIN</v>
          </cell>
          <cell r="AR550" t="str">
            <v>Active</v>
          </cell>
        </row>
        <row r="551">
          <cell r="G551">
            <v>0</v>
          </cell>
          <cell r="AH551" t="str">
            <v>GLOBAL SUPPLY CHAIN</v>
          </cell>
          <cell r="AR551" t="str">
            <v>Active</v>
          </cell>
        </row>
        <row r="552">
          <cell r="G552">
            <v>0</v>
          </cell>
          <cell r="AH552" t="str">
            <v>GLOBAL SUPPLY CHAIN</v>
          </cell>
          <cell r="AR552" t="str">
            <v>Active</v>
          </cell>
        </row>
        <row r="553">
          <cell r="G553">
            <v>1442091</v>
          </cell>
          <cell r="AH553" t="str">
            <v>GLOBAL SUPPLY CHAIN</v>
          </cell>
          <cell r="AR553" t="str">
            <v>Active</v>
          </cell>
        </row>
        <row r="554">
          <cell r="G554">
            <v>0</v>
          </cell>
          <cell r="AH554" t="str">
            <v>GLOBAL SUPPLY CHAIN</v>
          </cell>
          <cell r="AR554" t="str">
            <v>Active</v>
          </cell>
        </row>
        <row r="555">
          <cell r="G555">
            <v>0</v>
          </cell>
          <cell r="AH555" t="str">
            <v>GLOBAL SUPPLY CHAIN</v>
          </cell>
          <cell r="AR555" t="str">
            <v>Active</v>
          </cell>
        </row>
        <row r="556">
          <cell r="G556">
            <v>0</v>
          </cell>
          <cell r="AH556" t="str">
            <v>GLOBAL SUPPLY CHAIN</v>
          </cell>
          <cell r="AR556" t="str">
            <v>Active</v>
          </cell>
        </row>
        <row r="557">
          <cell r="G557">
            <v>0</v>
          </cell>
          <cell r="AH557" t="str">
            <v>GLOBAL SUPPLY CHAIN</v>
          </cell>
          <cell r="AR557" t="str">
            <v>Active</v>
          </cell>
        </row>
        <row r="558">
          <cell r="G558">
            <v>0</v>
          </cell>
          <cell r="AH558" t="str">
            <v>GLOBAL SUPPLY CHAIN</v>
          </cell>
          <cell r="AR558" t="str">
            <v>Active</v>
          </cell>
        </row>
        <row r="559">
          <cell r="G559">
            <v>0</v>
          </cell>
          <cell r="AH559" t="str">
            <v>GLOBAL SUPPLY CHAIN</v>
          </cell>
          <cell r="AR559" t="str">
            <v>Active</v>
          </cell>
        </row>
        <row r="560">
          <cell r="G560">
            <v>0</v>
          </cell>
          <cell r="AH560" t="str">
            <v>GLOBAL SUPPLY CHAIN</v>
          </cell>
          <cell r="AR560" t="str">
            <v>Active</v>
          </cell>
        </row>
        <row r="561">
          <cell r="G561">
            <v>0</v>
          </cell>
          <cell r="AH561" t="str">
            <v>GLOBAL SUPPLY CHAIN</v>
          </cell>
          <cell r="AR561" t="str">
            <v>Active</v>
          </cell>
        </row>
        <row r="562">
          <cell r="G562">
            <v>0</v>
          </cell>
          <cell r="AH562" t="str">
            <v>GLOBAL SUPPLY CHAIN</v>
          </cell>
          <cell r="AR562" t="str">
            <v>Active</v>
          </cell>
        </row>
        <row r="563">
          <cell r="G563">
            <v>2144376</v>
          </cell>
          <cell r="AH563" t="str">
            <v>GLOBAL SUPPLY CHAIN</v>
          </cell>
          <cell r="AR563" t="str">
            <v>Active</v>
          </cell>
        </row>
        <row r="564">
          <cell r="G564">
            <v>0</v>
          </cell>
          <cell r="AH564" t="str">
            <v>GLOBAL SUPPLY CHAIN</v>
          </cell>
          <cell r="AR564" t="str">
            <v>Active</v>
          </cell>
        </row>
        <row r="565">
          <cell r="G565">
            <v>0</v>
          </cell>
          <cell r="AH565" t="str">
            <v>GLOBAL SUPPLY CHAIN</v>
          </cell>
          <cell r="AR565" t="str">
            <v>Active</v>
          </cell>
        </row>
        <row r="566">
          <cell r="G566">
            <v>1176065</v>
          </cell>
          <cell r="AH566" t="str">
            <v>GLOBAL SUPPLY CHAIN</v>
          </cell>
          <cell r="AR566" t="str">
            <v>Active</v>
          </cell>
        </row>
        <row r="567">
          <cell r="G567">
            <v>0</v>
          </cell>
          <cell r="AH567" t="str">
            <v>GLOBAL SUPPLY CHAIN</v>
          </cell>
          <cell r="AR567" t="str">
            <v>Active</v>
          </cell>
        </row>
        <row r="568">
          <cell r="G568">
            <v>0</v>
          </cell>
          <cell r="AH568" t="str">
            <v>GLOBAL SUPPLY CHAIN</v>
          </cell>
          <cell r="AR568" t="str">
            <v>Active</v>
          </cell>
        </row>
        <row r="569">
          <cell r="G569">
            <v>0</v>
          </cell>
          <cell r="AH569" t="str">
            <v>GLOBAL SUPPLY CHAIN</v>
          </cell>
          <cell r="AR569" t="str">
            <v>Active</v>
          </cell>
        </row>
        <row r="570">
          <cell r="G570">
            <v>0</v>
          </cell>
          <cell r="AH570" t="str">
            <v>GLOBAL SUPPLY CHAIN</v>
          </cell>
          <cell r="AR570" t="str">
            <v>Active</v>
          </cell>
        </row>
        <row r="571">
          <cell r="G571">
            <v>0</v>
          </cell>
          <cell r="AH571" t="str">
            <v>GLOBAL SUPPLY CHAIN</v>
          </cell>
          <cell r="AR571" t="str">
            <v>Active</v>
          </cell>
        </row>
        <row r="572">
          <cell r="G572">
            <v>0</v>
          </cell>
          <cell r="AH572" t="str">
            <v>GLOBAL SUPPLY CHAIN</v>
          </cell>
          <cell r="AR572" t="str">
            <v>Active</v>
          </cell>
        </row>
        <row r="573">
          <cell r="G573">
            <v>0</v>
          </cell>
          <cell r="AH573" t="str">
            <v>GLOBAL SUPPLY CHAIN</v>
          </cell>
          <cell r="AR573" t="str">
            <v>Active</v>
          </cell>
        </row>
        <row r="574">
          <cell r="G574">
            <v>0</v>
          </cell>
          <cell r="AH574" t="str">
            <v>GLOBAL SUPPLY CHAIN</v>
          </cell>
          <cell r="AR574" t="str">
            <v>Active</v>
          </cell>
        </row>
        <row r="575">
          <cell r="G575">
            <v>0</v>
          </cell>
          <cell r="AH575" t="str">
            <v>GLOBAL SUPPLY CHAIN</v>
          </cell>
          <cell r="AR575" t="str">
            <v>Active</v>
          </cell>
        </row>
        <row r="576">
          <cell r="G576">
            <v>0</v>
          </cell>
          <cell r="AH576" t="str">
            <v>GLOBAL SUPPLY CHAIN</v>
          </cell>
          <cell r="AR576" t="str">
            <v>Active</v>
          </cell>
        </row>
        <row r="577">
          <cell r="G577">
            <v>0</v>
          </cell>
          <cell r="AH577" t="str">
            <v>GLOBAL SUPPLY CHAIN</v>
          </cell>
          <cell r="AR577" t="str">
            <v>Active</v>
          </cell>
        </row>
        <row r="578">
          <cell r="G578">
            <v>0</v>
          </cell>
          <cell r="AH578" t="str">
            <v>GLOBAL SUPPLY CHAIN</v>
          </cell>
          <cell r="AR578" t="str">
            <v>Active</v>
          </cell>
        </row>
        <row r="579">
          <cell r="G579">
            <v>0</v>
          </cell>
          <cell r="AH579" t="str">
            <v>GLOBAL SUPPLY CHAIN</v>
          </cell>
          <cell r="AR579" t="str">
            <v>Active</v>
          </cell>
        </row>
        <row r="580">
          <cell r="G580">
            <v>1364342</v>
          </cell>
          <cell r="AH580" t="str">
            <v>GLOBAL SUPPLY CHAIN</v>
          </cell>
          <cell r="AR580" t="str">
            <v>Active</v>
          </cell>
        </row>
        <row r="581">
          <cell r="G581">
            <v>0</v>
          </cell>
          <cell r="AH581" t="str">
            <v>GLOBAL SUPPLY CHAIN</v>
          </cell>
          <cell r="AR581" t="str">
            <v>Active</v>
          </cell>
        </row>
        <row r="582">
          <cell r="G582">
            <v>0</v>
          </cell>
          <cell r="AH582" t="str">
            <v>GLOBAL SUPPLY CHAIN</v>
          </cell>
          <cell r="AR582" t="str">
            <v>Active</v>
          </cell>
        </row>
        <row r="583">
          <cell r="G583">
            <v>0</v>
          </cell>
          <cell r="AH583" t="str">
            <v>GLOBAL SUPPLY CHAIN</v>
          </cell>
          <cell r="AR583" t="str">
            <v>Active</v>
          </cell>
        </row>
        <row r="584">
          <cell r="G584">
            <v>0</v>
          </cell>
          <cell r="AH584" t="str">
            <v>GLOBAL SUPPLY CHAIN</v>
          </cell>
          <cell r="AR584" t="str">
            <v>Active</v>
          </cell>
        </row>
        <row r="585">
          <cell r="G585">
            <v>0</v>
          </cell>
          <cell r="AH585" t="str">
            <v>GLOBAL SUPPLY CHAIN</v>
          </cell>
          <cell r="AR585" t="str">
            <v>Active</v>
          </cell>
        </row>
        <row r="586">
          <cell r="G586">
            <v>0</v>
          </cell>
          <cell r="AH586" t="str">
            <v>GLOBAL SUPPLY CHAIN</v>
          </cell>
          <cell r="AR586" t="str">
            <v>Active</v>
          </cell>
        </row>
        <row r="587">
          <cell r="G587">
            <v>0</v>
          </cell>
          <cell r="AH587" t="str">
            <v>GLOBAL SUPPLY CHAIN</v>
          </cell>
          <cell r="AR587" t="str">
            <v>Active</v>
          </cell>
        </row>
        <row r="588">
          <cell r="G588">
            <v>0</v>
          </cell>
          <cell r="AH588" t="str">
            <v>GLOBAL SUPPLY CHAIN</v>
          </cell>
          <cell r="AR588" t="str">
            <v>Active</v>
          </cell>
        </row>
        <row r="589">
          <cell r="G589">
            <v>0</v>
          </cell>
          <cell r="AH589" t="str">
            <v>GLOBAL SUPPLY CHAIN</v>
          </cell>
          <cell r="AR589" t="str">
            <v>Active</v>
          </cell>
        </row>
        <row r="590">
          <cell r="G590">
            <v>0</v>
          </cell>
          <cell r="AH590" t="str">
            <v>GLOBAL SUPPLY CHAIN</v>
          </cell>
          <cell r="AR590" t="str">
            <v>Active</v>
          </cell>
        </row>
        <row r="591">
          <cell r="G591">
            <v>0</v>
          </cell>
          <cell r="AH591" t="str">
            <v>GLOBAL SUPPLY CHAIN</v>
          </cell>
          <cell r="AR591" t="str">
            <v>Active</v>
          </cell>
        </row>
        <row r="592">
          <cell r="G592">
            <v>0</v>
          </cell>
          <cell r="AH592" t="str">
            <v>GLOBAL SUPPLY CHAIN</v>
          </cell>
          <cell r="AR592" t="str">
            <v>Active</v>
          </cell>
        </row>
        <row r="593">
          <cell r="G593">
            <v>0</v>
          </cell>
          <cell r="AH593" t="str">
            <v>GLOBAL SUPPLY CHAIN</v>
          </cell>
          <cell r="AR593" t="str">
            <v>Active</v>
          </cell>
        </row>
        <row r="594">
          <cell r="G594">
            <v>0</v>
          </cell>
          <cell r="AH594" t="str">
            <v>GLOBAL SUPPLY CHAIN</v>
          </cell>
          <cell r="AR594" t="str">
            <v>Active</v>
          </cell>
        </row>
        <row r="595">
          <cell r="G595">
            <v>0</v>
          </cell>
          <cell r="AH595" t="str">
            <v>GLOBAL SUPPLY CHAIN</v>
          </cell>
          <cell r="AR595" t="str">
            <v>Active</v>
          </cell>
        </row>
        <row r="596">
          <cell r="G596">
            <v>0</v>
          </cell>
          <cell r="AH596" t="str">
            <v>GLOBAL SUPPLY CHAIN</v>
          </cell>
          <cell r="AR596" t="str">
            <v>Active</v>
          </cell>
        </row>
        <row r="597">
          <cell r="G597">
            <v>0</v>
          </cell>
          <cell r="AH597" t="str">
            <v>GLOBAL SUPPLY CHAIN</v>
          </cell>
          <cell r="AR597" t="str">
            <v>Active</v>
          </cell>
        </row>
        <row r="598">
          <cell r="G598">
            <v>0</v>
          </cell>
          <cell r="AH598" t="str">
            <v>GLOBAL SUPPLY CHAIN</v>
          </cell>
          <cell r="AR598" t="str">
            <v>Active</v>
          </cell>
        </row>
        <row r="599">
          <cell r="G599">
            <v>0</v>
          </cell>
          <cell r="AH599" t="str">
            <v>GLOBAL SUPPLY CHAIN</v>
          </cell>
          <cell r="AR599" t="str">
            <v>Active</v>
          </cell>
        </row>
        <row r="600">
          <cell r="G600">
            <v>0</v>
          </cell>
          <cell r="AH600" t="str">
            <v>GLOBAL SUPPLY CHAIN</v>
          </cell>
          <cell r="AR600" t="str">
            <v>Active</v>
          </cell>
        </row>
        <row r="601">
          <cell r="G601">
            <v>1241332</v>
          </cell>
          <cell r="AH601" t="str">
            <v>GLOBAL SUPPLY CHAIN</v>
          </cell>
          <cell r="AR601" t="str">
            <v>Active</v>
          </cell>
        </row>
        <row r="602">
          <cell r="G602">
            <v>0</v>
          </cell>
          <cell r="AH602" t="str">
            <v>GLOBAL SUPPLY CHAIN</v>
          </cell>
          <cell r="AR602" t="str">
            <v>Active</v>
          </cell>
        </row>
        <row r="603">
          <cell r="G603">
            <v>0</v>
          </cell>
          <cell r="AH603" t="str">
            <v>GLOBAL SUPPLY CHAIN</v>
          </cell>
          <cell r="AR603" t="str">
            <v>Active</v>
          </cell>
        </row>
        <row r="604">
          <cell r="G604">
            <v>0</v>
          </cell>
          <cell r="AH604" t="str">
            <v>GLOBAL SUPPLY CHAIN</v>
          </cell>
          <cell r="AR604" t="str">
            <v>Active</v>
          </cell>
        </row>
        <row r="605">
          <cell r="G605">
            <v>0</v>
          </cell>
          <cell r="AH605" t="str">
            <v>GLOBAL SUPPLY CHAIN</v>
          </cell>
          <cell r="AR605" t="str">
            <v>Active</v>
          </cell>
        </row>
        <row r="606">
          <cell r="G606">
            <v>0</v>
          </cell>
          <cell r="AH606" t="str">
            <v>GLOBAL SUPPLY CHAIN</v>
          </cell>
          <cell r="AR606" t="str">
            <v>Active</v>
          </cell>
        </row>
        <row r="607">
          <cell r="G607">
            <v>0</v>
          </cell>
          <cell r="AH607" t="str">
            <v>GLOBAL SUPPLY CHAIN</v>
          </cell>
          <cell r="AR607" t="str">
            <v>Active</v>
          </cell>
        </row>
        <row r="608">
          <cell r="G608">
            <v>0</v>
          </cell>
          <cell r="AH608" t="str">
            <v>GLOBAL SUPPLY CHAIN</v>
          </cell>
          <cell r="AR608" t="str">
            <v>Active</v>
          </cell>
        </row>
        <row r="609">
          <cell r="G609">
            <v>0</v>
          </cell>
          <cell r="AH609" t="str">
            <v>GLOBAL SUPPLY CHAIN</v>
          </cell>
          <cell r="AR609" t="str">
            <v>Active</v>
          </cell>
        </row>
        <row r="610">
          <cell r="G610">
            <v>0</v>
          </cell>
          <cell r="AH610" t="str">
            <v>GLOBAL SUPPLY CHAIN</v>
          </cell>
          <cell r="AR610" t="str">
            <v>Active</v>
          </cell>
        </row>
        <row r="611">
          <cell r="G611">
            <v>0</v>
          </cell>
          <cell r="AH611" t="str">
            <v>GLOBAL SUPPLY CHAIN</v>
          </cell>
          <cell r="AR611" t="str">
            <v>Active</v>
          </cell>
        </row>
        <row r="612">
          <cell r="G612">
            <v>0</v>
          </cell>
          <cell r="AH612" t="str">
            <v>GLOBAL SUPPLY CHAIN</v>
          </cell>
          <cell r="AR612" t="str">
            <v>Active</v>
          </cell>
        </row>
        <row r="613">
          <cell r="G613">
            <v>0</v>
          </cell>
          <cell r="AH613" t="str">
            <v>GLOBAL SUPPLY CHAIN</v>
          </cell>
          <cell r="AR613" t="str">
            <v>Active</v>
          </cell>
        </row>
        <row r="614">
          <cell r="G614">
            <v>0</v>
          </cell>
          <cell r="AH614" t="str">
            <v>GLOBAL SUPPLY CHAIN</v>
          </cell>
          <cell r="AR614" t="str">
            <v>Active</v>
          </cell>
        </row>
        <row r="615">
          <cell r="G615">
            <v>0</v>
          </cell>
          <cell r="AH615" t="str">
            <v>GLOBAL SUPPLY CHAIN</v>
          </cell>
          <cell r="AR615" t="str">
            <v>Active</v>
          </cell>
        </row>
        <row r="616">
          <cell r="G616">
            <v>0</v>
          </cell>
          <cell r="AH616" t="str">
            <v>GLOBAL SUPPLY CHAIN</v>
          </cell>
          <cell r="AR616" t="str">
            <v>Active</v>
          </cell>
        </row>
        <row r="617">
          <cell r="G617">
            <v>0</v>
          </cell>
          <cell r="AH617" t="str">
            <v>GLOBAL SUPPLY CHAIN</v>
          </cell>
          <cell r="AR617" t="str">
            <v>Active</v>
          </cell>
        </row>
        <row r="618">
          <cell r="G618">
            <v>1241332</v>
          </cell>
          <cell r="AH618" t="str">
            <v>GLOBAL SUPPLY CHAIN</v>
          </cell>
          <cell r="AR618" t="str">
            <v>Active</v>
          </cell>
        </row>
        <row r="619">
          <cell r="G619">
            <v>0</v>
          </cell>
          <cell r="AH619" t="str">
            <v>GLOBAL SUPPLY CHAIN</v>
          </cell>
          <cell r="AR619" t="str">
            <v>Active</v>
          </cell>
        </row>
        <row r="620">
          <cell r="G620">
            <v>0</v>
          </cell>
          <cell r="AH620" t="str">
            <v>GLOBAL SUPPLY CHAIN</v>
          </cell>
          <cell r="AR620" t="str">
            <v>Active</v>
          </cell>
        </row>
        <row r="621">
          <cell r="G621">
            <v>1219930</v>
          </cell>
          <cell r="AH621" t="str">
            <v>GLOBAL SUPPLY CHAIN</v>
          </cell>
          <cell r="AR621" t="str">
            <v>Active</v>
          </cell>
        </row>
        <row r="622">
          <cell r="G622">
            <v>0</v>
          </cell>
          <cell r="AH622" t="str">
            <v>GLOBAL SUPPLY CHAIN</v>
          </cell>
          <cell r="AR622" t="str">
            <v>Active</v>
          </cell>
        </row>
        <row r="623">
          <cell r="G623">
            <v>0</v>
          </cell>
          <cell r="AH623" t="str">
            <v>GLOBAL SUPPLY CHAIN</v>
          </cell>
          <cell r="AR623" t="str">
            <v>Active</v>
          </cell>
        </row>
        <row r="624">
          <cell r="G624">
            <v>0</v>
          </cell>
          <cell r="AH624" t="str">
            <v>GLOBAL SUPPLY CHAIN</v>
          </cell>
          <cell r="AR624" t="str">
            <v>Active</v>
          </cell>
        </row>
        <row r="625">
          <cell r="G625">
            <v>1155250</v>
          </cell>
          <cell r="AH625" t="str">
            <v>GLOBAL SUPPLY CHAIN</v>
          </cell>
          <cell r="AR625" t="str">
            <v>Active</v>
          </cell>
        </row>
        <row r="626">
          <cell r="G626">
            <v>0</v>
          </cell>
          <cell r="AH626" t="str">
            <v>GLOBAL SUPPLY CHAIN</v>
          </cell>
          <cell r="AR626" t="str">
            <v>Active</v>
          </cell>
        </row>
        <row r="627">
          <cell r="G627">
            <v>1168351</v>
          </cell>
          <cell r="AH627" t="str">
            <v>GLOBAL SUPPLY CHAIN</v>
          </cell>
          <cell r="AR627" t="str">
            <v>Active</v>
          </cell>
        </row>
        <row r="628">
          <cell r="G628">
            <v>0</v>
          </cell>
          <cell r="AH628" t="str">
            <v>GLOBAL SUPPLY CHAIN</v>
          </cell>
          <cell r="AR628" t="str">
            <v>Active</v>
          </cell>
        </row>
        <row r="629">
          <cell r="G629">
            <v>0</v>
          </cell>
          <cell r="AH629" t="str">
            <v>GLOBAL SUPPLY CHAIN</v>
          </cell>
          <cell r="AR629" t="str">
            <v>Active</v>
          </cell>
        </row>
        <row r="630">
          <cell r="G630">
            <v>0</v>
          </cell>
          <cell r="AH630" t="str">
            <v>GLOBAL SUPPLY CHAIN</v>
          </cell>
          <cell r="AR630" t="str">
            <v>Active</v>
          </cell>
        </row>
        <row r="631">
          <cell r="G631">
            <v>1963102</v>
          </cell>
          <cell r="AH631" t="str">
            <v>GLOBAL SUPPLY CHAIN</v>
          </cell>
          <cell r="AR631" t="str">
            <v>Active</v>
          </cell>
        </row>
        <row r="632">
          <cell r="G632">
            <v>0</v>
          </cell>
          <cell r="AH632" t="str">
            <v>GLOBAL SUPPLY CHAIN</v>
          </cell>
          <cell r="AR632" t="str">
            <v>Active</v>
          </cell>
        </row>
        <row r="633">
          <cell r="G633">
            <v>0</v>
          </cell>
          <cell r="AH633" t="str">
            <v>GLOBAL SUPPLY CHAIN</v>
          </cell>
          <cell r="AR633" t="str">
            <v>Active</v>
          </cell>
        </row>
        <row r="634">
          <cell r="G634">
            <v>0</v>
          </cell>
          <cell r="AH634" t="str">
            <v>GLOBAL SUPPLY CHAIN</v>
          </cell>
          <cell r="AR634" t="str">
            <v>Active</v>
          </cell>
        </row>
        <row r="635">
          <cell r="G635">
            <v>0</v>
          </cell>
          <cell r="AH635" t="str">
            <v>GLOBAL SUPPLY CHAIN</v>
          </cell>
          <cell r="AR635" t="str">
            <v>Active</v>
          </cell>
        </row>
        <row r="636">
          <cell r="G636">
            <v>1328372</v>
          </cell>
          <cell r="AH636" t="str">
            <v>GLOBAL SUPPLY CHAIN</v>
          </cell>
          <cell r="AR636" t="str">
            <v>Active</v>
          </cell>
        </row>
        <row r="637">
          <cell r="G637">
            <v>0</v>
          </cell>
          <cell r="AH637" t="str">
            <v>GLOBAL SUPPLY CHAIN</v>
          </cell>
          <cell r="AR637" t="str">
            <v>Active</v>
          </cell>
        </row>
        <row r="638">
          <cell r="G638">
            <v>0</v>
          </cell>
          <cell r="AH638" t="str">
            <v>GLOBAL SUPPLY CHAIN</v>
          </cell>
          <cell r="AR638" t="str">
            <v>Active</v>
          </cell>
        </row>
        <row r="639">
          <cell r="G639">
            <v>1279565</v>
          </cell>
          <cell r="AH639" t="str">
            <v>GLOBAL SUPPLY CHAIN</v>
          </cell>
          <cell r="AR639" t="str">
            <v>Active</v>
          </cell>
        </row>
        <row r="640">
          <cell r="G640">
            <v>0</v>
          </cell>
          <cell r="AH640" t="str">
            <v>GLOBAL SUPPLY CHAIN</v>
          </cell>
          <cell r="AR640" t="str">
            <v>Active</v>
          </cell>
        </row>
        <row r="641">
          <cell r="G641">
            <v>0</v>
          </cell>
          <cell r="AH641" t="str">
            <v>GLOBAL SUPPLY CHAIN</v>
          </cell>
          <cell r="AR641" t="str">
            <v>Active</v>
          </cell>
        </row>
        <row r="642">
          <cell r="G642">
            <v>5117497</v>
          </cell>
          <cell r="AH642" t="str">
            <v>GLOBAL SUPPLY CHAIN</v>
          </cell>
          <cell r="AR642" t="str">
            <v>Active</v>
          </cell>
        </row>
        <row r="643">
          <cell r="G643">
            <v>0</v>
          </cell>
          <cell r="AH643" t="str">
            <v>GLOBAL SUPPLY CHAIN</v>
          </cell>
          <cell r="AR643" t="str">
            <v>Active</v>
          </cell>
        </row>
        <row r="644">
          <cell r="G644">
            <v>0</v>
          </cell>
          <cell r="AH644" t="str">
            <v>GLOBAL SUPPLY CHAIN</v>
          </cell>
          <cell r="AR644" t="str">
            <v>Active</v>
          </cell>
        </row>
        <row r="645">
          <cell r="G645">
            <v>3229931</v>
          </cell>
          <cell r="AH645" t="str">
            <v>GLOBAL SUPPLY CHAIN</v>
          </cell>
          <cell r="AR645" t="str">
            <v>Active</v>
          </cell>
        </row>
        <row r="646">
          <cell r="G646">
            <v>0</v>
          </cell>
          <cell r="AH646" t="str">
            <v>GLOBAL SUPPLY CHAIN</v>
          </cell>
          <cell r="AR646" t="str">
            <v>Active</v>
          </cell>
        </row>
        <row r="647">
          <cell r="G647">
            <v>0</v>
          </cell>
          <cell r="AH647" t="str">
            <v>GLOBAL SUPPLY CHAIN</v>
          </cell>
          <cell r="AR647" t="str">
            <v>Active</v>
          </cell>
        </row>
        <row r="648">
          <cell r="G648">
            <v>0</v>
          </cell>
          <cell r="AH648" t="str">
            <v>GLOBAL SUPPLY CHAIN</v>
          </cell>
          <cell r="AR648" t="str">
            <v>Active</v>
          </cell>
        </row>
        <row r="649">
          <cell r="G649">
            <v>0</v>
          </cell>
          <cell r="AH649" t="str">
            <v>GLOBAL SUPPLY CHAIN</v>
          </cell>
          <cell r="AR649" t="str">
            <v>Active</v>
          </cell>
        </row>
        <row r="650">
          <cell r="G650">
            <v>0</v>
          </cell>
          <cell r="AH650" t="str">
            <v>GLOBAL SUPPLY CHAIN</v>
          </cell>
          <cell r="AR650" t="str">
            <v>Active</v>
          </cell>
        </row>
        <row r="651">
          <cell r="G651">
            <v>0</v>
          </cell>
          <cell r="AH651" t="str">
            <v>GLOBAL SUPPLY CHAIN</v>
          </cell>
          <cell r="AR651" t="str">
            <v>Active</v>
          </cell>
        </row>
        <row r="652">
          <cell r="G652">
            <v>0</v>
          </cell>
          <cell r="AH652" t="str">
            <v>GLOBAL SUPPLY CHAIN</v>
          </cell>
          <cell r="AR652" t="str">
            <v>Active</v>
          </cell>
        </row>
        <row r="653">
          <cell r="G653">
            <v>0</v>
          </cell>
          <cell r="AH653" t="str">
            <v>GLOBAL SUPPLY CHAIN</v>
          </cell>
          <cell r="AR653" t="str">
            <v>Active</v>
          </cell>
        </row>
        <row r="654">
          <cell r="G654">
            <v>0</v>
          </cell>
          <cell r="AH654" t="str">
            <v>GLOBAL SUPPLY CHAIN</v>
          </cell>
          <cell r="AR654" t="str">
            <v>Active</v>
          </cell>
        </row>
        <row r="655">
          <cell r="G655">
            <v>0</v>
          </cell>
          <cell r="AH655" t="str">
            <v>GLOBAL SUPPLY CHAIN</v>
          </cell>
          <cell r="AR655" t="str">
            <v>Active</v>
          </cell>
        </row>
        <row r="656">
          <cell r="G656">
            <v>0</v>
          </cell>
          <cell r="AH656" t="str">
            <v>GLOBAL SUPPLY CHAIN</v>
          </cell>
          <cell r="AR656" t="str">
            <v>Active</v>
          </cell>
        </row>
        <row r="657">
          <cell r="G657">
            <v>0</v>
          </cell>
          <cell r="AH657" t="str">
            <v>GLOBAL SUPPLY CHAIN</v>
          </cell>
          <cell r="AR657" t="str">
            <v>Active</v>
          </cell>
        </row>
        <row r="658">
          <cell r="G658">
            <v>0</v>
          </cell>
          <cell r="AH658" t="str">
            <v>GLOBAL SUPPLY CHAIN</v>
          </cell>
          <cell r="AR658" t="str">
            <v>Active</v>
          </cell>
        </row>
        <row r="659">
          <cell r="G659">
            <v>0</v>
          </cell>
          <cell r="AH659" t="str">
            <v>GLOBAL SUPPLY CHAIN</v>
          </cell>
          <cell r="AR659" t="str">
            <v>Active</v>
          </cell>
        </row>
        <row r="660">
          <cell r="G660">
            <v>0</v>
          </cell>
          <cell r="AH660" t="str">
            <v>GLOBAL SUPPLY CHAIN</v>
          </cell>
          <cell r="AR660" t="str">
            <v>Active</v>
          </cell>
        </row>
        <row r="661">
          <cell r="G661">
            <v>0</v>
          </cell>
          <cell r="AH661" t="str">
            <v>GLOBAL SUPPLY CHAIN</v>
          </cell>
          <cell r="AR661" t="str">
            <v>Active</v>
          </cell>
        </row>
        <row r="662">
          <cell r="G662">
            <v>0</v>
          </cell>
          <cell r="AH662" t="str">
            <v>GLOBAL SUPPLY CHAIN</v>
          </cell>
          <cell r="AR662" t="str">
            <v>Active</v>
          </cell>
        </row>
        <row r="663">
          <cell r="G663">
            <v>0</v>
          </cell>
          <cell r="AH663" t="str">
            <v>GLOBAL SUPPLY CHAIN</v>
          </cell>
          <cell r="AR663" t="str">
            <v>Active</v>
          </cell>
        </row>
        <row r="664">
          <cell r="G664">
            <v>0</v>
          </cell>
          <cell r="AH664" t="str">
            <v>GLOBAL SUPPLY CHAIN</v>
          </cell>
          <cell r="AR664" t="str">
            <v>Active</v>
          </cell>
        </row>
        <row r="665">
          <cell r="G665">
            <v>0</v>
          </cell>
          <cell r="AH665" t="str">
            <v>GLOBAL SUPPLY CHAIN</v>
          </cell>
          <cell r="AR665" t="str">
            <v>Active</v>
          </cell>
        </row>
        <row r="666">
          <cell r="G666">
            <v>4617600</v>
          </cell>
          <cell r="AH666" t="str">
            <v>GLOBAL SUPPLY CHAIN</v>
          </cell>
          <cell r="AR666" t="str">
            <v>Active</v>
          </cell>
        </row>
        <row r="667">
          <cell r="G667">
            <v>0</v>
          </cell>
          <cell r="AH667" t="str">
            <v>GLOBAL SUPPLY CHAIN</v>
          </cell>
          <cell r="AR667" t="str">
            <v>Active</v>
          </cell>
        </row>
        <row r="668">
          <cell r="G668">
            <v>5989318</v>
          </cell>
          <cell r="AH668" t="str">
            <v>GLOBAL SUPPLY CHAIN</v>
          </cell>
          <cell r="AR668" t="str">
            <v>Active</v>
          </cell>
        </row>
        <row r="669">
          <cell r="G669">
            <v>1197000</v>
          </cell>
          <cell r="AH669" t="str">
            <v>GLOBAL SUPPLY CHAIN</v>
          </cell>
          <cell r="AR669" t="str">
            <v>Active</v>
          </cell>
        </row>
        <row r="670">
          <cell r="G670">
            <v>0</v>
          </cell>
          <cell r="AH670" t="str">
            <v>GLOBAL SUPPLY CHAIN</v>
          </cell>
          <cell r="AR670" t="str">
            <v>Active</v>
          </cell>
        </row>
        <row r="671">
          <cell r="G671">
            <v>0</v>
          </cell>
          <cell r="AH671" t="str">
            <v>GLOBAL SUPPLY CHAIN</v>
          </cell>
          <cell r="AR671" t="str">
            <v>Active</v>
          </cell>
        </row>
        <row r="672">
          <cell r="G672">
            <v>0</v>
          </cell>
          <cell r="AH672" t="str">
            <v>GLOBAL SUPPLY CHAIN</v>
          </cell>
          <cell r="AR672" t="str">
            <v>Active</v>
          </cell>
        </row>
        <row r="673">
          <cell r="G673">
            <v>0</v>
          </cell>
          <cell r="AH673" t="str">
            <v>GLOBAL SUPPLY CHAIN</v>
          </cell>
          <cell r="AR673" t="str">
            <v>Active</v>
          </cell>
        </row>
        <row r="674">
          <cell r="G674">
            <v>0</v>
          </cell>
          <cell r="AH674" t="str">
            <v>GLOBAL SUPPLY CHAIN</v>
          </cell>
          <cell r="AR674" t="str">
            <v>Active</v>
          </cell>
        </row>
        <row r="675">
          <cell r="G675">
            <v>0</v>
          </cell>
          <cell r="AH675" t="str">
            <v>GLOBAL SUPPLY CHAIN</v>
          </cell>
          <cell r="AR675" t="str">
            <v>Active</v>
          </cell>
        </row>
        <row r="676">
          <cell r="G676">
            <v>1197000</v>
          </cell>
          <cell r="AH676" t="str">
            <v>GLOBAL SUPPLY CHAIN</v>
          </cell>
          <cell r="AR676" t="str">
            <v>Active</v>
          </cell>
        </row>
        <row r="677">
          <cell r="G677">
            <v>0</v>
          </cell>
          <cell r="AH677" t="str">
            <v>GLOBAL SUPPLY CHAIN</v>
          </cell>
          <cell r="AR677" t="str">
            <v>Active</v>
          </cell>
        </row>
        <row r="678">
          <cell r="G678">
            <v>0</v>
          </cell>
          <cell r="AH678" t="str">
            <v>GLOBAL SUPPLY CHAIN</v>
          </cell>
          <cell r="AR678" t="str">
            <v>Active</v>
          </cell>
        </row>
        <row r="679">
          <cell r="G679">
            <v>0</v>
          </cell>
          <cell r="AH679" t="str">
            <v>GLOBAL SUPPLY CHAIN</v>
          </cell>
          <cell r="AR679" t="str">
            <v>Active</v>
          </cell>
        </row>
        <row r="680">
          <cell r="G680">
            <v>0</v>
          </cell>
          <cell r="AH680" t="str">
            <v>GLOBAL SUPPLY CHAIN</v>
          </cell>
          <cell r="AR680" t="str">
            <v>Active</v>
          </cell>
        </row>
        <row r="681">
          <cell r="G681">
            <v>0</v>
          </cell>
          <cell r="AH681" t="str">
            <v>GLOBAL SUPPLY CHAIN</v>
          </cell>
          <cell r="AR681" t="str">
            <v>Active</v>
          </cell>
        </row>
        <row r="682">
          <cell r="G682">
            <v>0</v>
          </cell>
          <cell r="AH682" t="str">
            <v>GLOBAL SUPPLY CHAIN</v>
          </cell>
          <cell r="AR682" t="str">
            <v>Active</v>
          </cell>
        </row>
        <row r="683">
          <cell r="G683">
            <v>0</v>
          </cell>
          <cell r="AH683" t="str">
            <v>GLOBAL SUPPLY CHAIN</v>
          </cell>
          <cell r="AR683" t="str">
            <v>Active</v>
          </cell>
        </row>
        <row r="684">
          <cell r="G684">
            <v>0</v>
          </cell>
          <cell r="AH684" t="str">
            <v>GLOBAL SUPPLY CHAIN</v>
          </cell>
          <cell r="AR684" t="str">
            <v>Active</v>
          </cell>
        </row>
        <row r="685">
          <cell r="G685">
            <v>0</v>
          </cell>
          <cell r="AH685" t="str">
            <v>GLOBAL SUPPLY CHAIN</v>
          </cell>
          <cell r="AR685" t="str">
            <v>Active</v>
          </cell>
        </row>
        <row r="686">
          <cell r="G686">
            <v>0</v>
          </cell>
          <cell r="AH686" t="str">
            <v>GLOBAL SUPPLY CHAIN</v>
          </cell>
          <cell r="AR686" t="str">
            <v>Active</v>
          </cell>
        </row>
        <row r="687">
          <cell r="G687">
            <v>1197000</v>
          </cell>
          <cell r="AH687" t="str">
            <v>GLOBAL SUPPLY CHAIN</v>
          </cell>
          <cell r="AR687" t="str">
            <v>Active</v>
          </cell>
        </row>
        <row r="688">
          <cell r="G688">
            <v>0</v>
          </cell>
          <cell r="AH688" t="str">
            <v>GLOBAL SUPPLY CHAIN</v>
          </cell>
          <cell r="AR688" t="str">
            <v>Active</v>
          </cell>
        </row>
        <row r="689">
          <cell r="G689">
            <v>0</v>
          </cell>
          <cell r="AH689" t="str">
            <v>GLOBAL SUPPLY CHAIN</v>
          </cell>
          <cell r="AR689" t="str">
            <v>Active</v>
          </cell>
        </row>
        <row r="690">
          <cell r="G690">
            <v>1197000</v>
          </cell>
          <cell r="AH690" t="str">
            <v>GLOBAL SUPPLY CHAIN</v>
          </cell>
          <cell r="AR690" t="str">
            <v>Active</v>
          </cell>
        </row>
        <row r="691">
          <cell r="G691">
            <v>0</v>
          </cell>
          <cell r="AH691" t="str">
            <v>GLOBAL SUPPLY CHAIN</v>
          </cell>
          <cell r="AR691" t="str">
            <v>Active</v>
          </cell>
        </row>
        <row r="692">
          <cell r="G692">
            <v>0</v>
          </cell>
          <cell r="AH692" t="str">
            <v>GLOBAL SUPPLY CHAIN</v>
          </cell>
          <cell r="AR692" t="str">
            <v>Active</v>
          </cell>
        </row>
        <row r="693">
          <cell r="G693">
            <v>0</v>
          </cell>
          <cell r="AH693" t="str">
            <v>GLOBAL SUPPLY CHAIN</v>
          </cell>
          <cell r="AR693" t="str">
            <v>Active</v>
          </cell>
        </row>
        <row r="694">
          <cell r="G694">
            <v>0</v>
          </cell>
          <cell r="AH694" t="str">
            <v>GLOBAL SUPPLY CHAIN</v>
          </cell>
          <cell r="AR694" t="str">
            <v>Active</v>
          </cell>
        </row>
        <row r="695">
          <cell r="G695">
            <v>1197000</v>
          </cell>
          <cell r="AH695" t="str">
            <v>GLOBAL SUPPLY CHAIN</v>
          </cell>
          <cell r="AR695" t="str">
            <v>Active</v>
          </cell>
        </row>
        <row r="696">
          <cell r="G696">
            <v>0</v>
          </cell>
          <cell r="AH696" t="str">
            <v>GLOBAL SUPPLY CHAIN</v>
          </cell>
          <cell r="AR696" t="str">
            <v>Active</v>
          </cell>
        </row>
        <row r="697">
          <cell r="G697">
            <v>0</v>
          </cell>
          <cell r="AH697" t="str">
            <v>GLOBAL SUPPLY CHAIN</v>
          </cell>
          <cell r="AR697" t="str">
            <v>Active</v>
          </cell>
        </row>
        <row r="698">
          <cell r="G698">
            <v>1197000</v>
          </cell>
          <cell r="AH698" t="str">
            <v>GLOBAL SUPPLY CHAIN</v>
          </cell>
          <cell r="AR698" t="str">
            <v>Active</v>
          </cell>
        </row>
        <row r="699">
          <cell r="G699">
            <v>0</v>
          </cell>
          <cell r="AH699" t="str">
            <v>GLOBAL SUPPLY CHAIN</v>
          </cell>
          <cell r="AR699" t="str">
            <v>Active</v>
          </cell>
        </row>
        <row r="700">
          <cell r="G700">
            <v>0</v>
          </cell>
          <cell r="AH700" t="str">
            <v>GLOBAL SUPPLY CHAIN</v>
          </cell>
          <cell r="AR700" t="str">
            <v>Active</v>
          </cell>
        </row>
        <row r="701">
          <cell r="G701">
            <v>0</v>
          </cell>
          <cell r="AH701" t="str">
            <v>GLOBAL SUPPLY CHAIN</v>
          </cell>
          <cell r="AR701" t="str">
            <v>Active</v>
          </cell>
        </row>
        <row r="702">
          <cell r="G702">
            <v>1197000</v>
          </cell>
          <cell r="AH702" t="str">
            <v>GLOBAL SUPPLY CHAIN</v>
          </cell>
          <cell r="AR702" t="str">
            <v>Active</v>
          </cell>
        </row>
        <row r="703">
          <cell r="G703">
            <v>1197000</v>
          </cell>
          <cell r="AH703" t="str">
            <v>GLOBAL SUPPLY CHAIN</v>
          </cell>
          <cell r="AR703" t="str">
            <v>Active</v>
          </cell>
        </row>
        <row r="704">
          <cell r="G704">
            <v>0</v>
          </cell>
          <cell r="AH704" t="str">
            <v>GLOBAL SUPPLY CHAIN</v>
          </cell>
          <cell r="AR704" t="str">
            <v>Active</v>
          </cell>
        </row>
        <row r="705">
          <cell r="G705">
            <v>1197000</v>
          </cell>
          <cell r="AH705" t="str">
            <v>GLOBAL SUPPLY CHAIN</v>
          </cell>
          <cell r="AR705" t="str">
            <v>Active</v>
          </cell>
        </row>
        <row r="706">
          <cell r="G706">
            <v>0</v>
          </cell>
          <cell r="AH706" t="str">
            <v>GLOBAL SUPPLY CHAIN</v>
          </cell>
          <cell r="AR706" t="str">
            <v>Active</v>
          </cell>
        </row>
        <row r="707">
          <cell r="G707">
            <v>1311000</v>
          </cell>
          <cell r="AH707" t="str">
            <v>GLOBAL SUPPLY CHAIN</v>
          </cell>
          <cell r="AR707" t="str">
            <v>Active</v>
          </cell>
        </row>
        <row r="708">
          <cell r="G708">
            <v>0</v>
          </cell>
          <cell r="AH708" t="str">
            <v>GLOBAL SUPPLY CHAIN</v>
          </cell>
          <cell r="AR708" t="str">
            <v>Active</v>
          </cell>
        </row>
        <row r="709">
          <cell r="G709">
            <v>0</v>
          </cell>
          <cell r="AH709" t="str">
            <v>GLOBAL SUPPLY CHAIN</v>
          </cell>
          <cell r="AR709" t="str">
            <v>Active</v>
          </cell>
        </row>
        <row r="710">
          <cell r="G710">
            <v>0</v>
          </cell>
          <cell r="AH710" t="str">
            <v>GLOBAL SUPPLY CHAIN</v>
          </cell>
          <cell r="AR710" t="str">
            <v>Active</v>
          </cell>
        </row>
        <row r="711">
          <cell r="G711">
            <v>0</v>
          </cell>
          <cell r="AH711" t="str">
            <v>GLOBAL SUPPLY CHAIN</v>
          </cell>
          <cell r="AR711" t="str">
            <v>Active</v>
          </cell>
        </row>
        <row r="712">
          <cell r="G712">
            <v>0</v>
          </cell>
          <cell r="AH712" t="str">
            <v>GLOBAL SUPPLY CHAIN</v>
          </cell>
          <cell r="AR712" t="str">
            <v>Active</v>
          </cell>
        </row>
        <row r="713">
          <cell r="G713">
            <v>0</v>
          </cell>
          <cell r="AH713" t="str">
            <v>GLOBAL SUPPLY CHAIN</v>
          </cell>
          <cell r="AR713" t="str">
            <v>Active</v>
          </cell>
        </row>
        <row r="714">
          <cell r="G714">
            <v>0</v>
          </cell>
          <cell r="AH714" t="str">
            <v>GLOBAL SUPPLY CHAIN</v>
          </cell>
          <cell r="AR714" t="str">
            <v>Active</v>
          </cell>
        </row>
        <row r="715">
          <cell r="G715">
            <v>0</v>
          </cell>
          <cell r="AH715" t="str">
            <v>GLOBAL SUPPLY CHAIN</v>
          </cell>
          <cell r="AR715" t="str">
            <v>Active</v>
          </cell>
        </row>
        <row r="716">
          <cell r="G716">
            <v>0</v>
          </cell>
          <cell r="AH716" t="str">
            <v>GLOBAL SUPPLY CHAIN</v>
          </cell>
          <cell r="AR716" t="str">
            <v>Active</v>
          </cell>
        </row>
        <row r="717">
          <cell r="G717">
            <v>1334000</v>
          </cell>
          <cell r="AH717" t="str">
            <v>GLOBAL SUPPLY CHAIN</v>
          </cell>
          <cell r="AR717" t="str">
            <v>Active</v>
          </cell>
        </row>
        <row r="718">
          <cell r="G718">
            <v>0</v>
          </cell>
          <cell r="AH718" t="str">
            <v>GLOBAL SUPPLY CHAIN</v>
          </cell>
          <cell r="AR718" t="str">
            <v>Active</v>
          </cell>
        </row>
        <row r="719">
          <cell r="G719">
            <v>0</v>
          </cell>
          <cell r="AH719" t="str">
            <v>GLOBAL SUPPLY CHAIN</v>
          </cell>
          <cell r="AR719" t="str">
            <v>Active</v>
          </cell>
        </row>
        <row r="720">
          <cell r="G720">
            <v>0</v>
          </cell>
          <cell r="AH720" t="str">
            <v>GLOBAL SUPPLY CHAIN</v>
          </cell>
          <cell r="AR720" t="str">
            <v>Active</v>
          </cell>
        </row>
        <row r="721">
          <cell r="G721">
            <v>864514</v>
          </cell>
          <cell r="AH721" t="str">
            <v>GLOBAL SUPPLY CHAIN</v>
          </cell>
          <cell r="AR721" t="str">
            <v>Active</v>
          </cell>
        </row>
        <row r="722">
          <cell r="G722">
            <v>0</v>
          </cell>
          <cell r="AH722" t="str">
            <v>GLOBAL SUPPLY CHAIN</v>
          </cell>
          <cell r="AR722" t="str">
            <v>Active</v>
          </cell>
        </row>
        <row r="723">
          <cell r="G723">
            <v>0</v>
          </cell>
          <cell r="AH723" t="str">
            <v>GLOBAL SUPPLY CHAIN</v>
          </cell>
          <cell r="AR723" t="str">
            <v>Active</v>
          </cell>
        </row>
        <row r="724">
          <cell r="G724">
            <v>0</v>
          </cell>
          <cell r="AH724" t="str">
            <v>GLOBAL SUPPLY CHAIN</v>
          </cell>
          <cell r="AR724" t="str">
            <v>Active</v>
          </cell>
        </row>
        <row r="725">
          <cell r="G725">
            <v>0</v>
          </cell>
          <cell r="AH725" t="str">
            <v>GLOBAL SUPPLY CHAIN</v>
          </cell>
          <cell r="AR725" t="str">
            <v>Active</v>
          </cell>
        </row>
        <row r="726">
          <cell r="G726">
            <v>1197000</v>
          </cell>
          <cell r="AH726" t="str">
            <v>GLOBAL SUPPLY CHAIN</v>
          </cell>
          <cell r="AR726" t="str">
            <v>Active</v>
          </cell>
        </row>
        <row r="727">
          <cell r="G727">
            <v>1197000</v>
          </cell>
          <cell r="AH727" t="str">
            <v>GLOBAL SUPPLY CHAIN</v>
          </cell>
          <cell r="AR727" t="str">
            <v>Active</v>
          </cell>
        </row>
        <row r="728">
          <cell r="G728">
            <v>0</v>
          </cell>
          <cell r="AH728" t="str">
            <v>GLOBAL SUPPLY CHAIN</v>
          </cell>
          <cell r="AR728" t="str">
            <v>Active</v>
          </cell>
        </row>
        <row r="729">
          <cell r="G729">
            <v>0</v>
          </cell>
          <cell r="AH729" t="str">
            <v>GLOBAL SUPPLY CHAIN</v>
          </cell>
          <cell r="AR729" t="str">
            <v>Active</v>
          </cell>
        </row>
        <row r="730">
          <cell r="G730">
            <v>3885374</v>
          </cell>
          <cell r="AH730" t="str">
            <v>GLOBAL SUPPLY CHAIN</v>
          </cell>
          <cell r="AR730" t="str">
            <v>Active</v>
          </cell>
        </row>
        <row r="731">
          <cell r="G731">
            <v>0</v>
          </cell>
          <cell r="AH731" t="str">
            <v>GLOBAL SUPPLY CHAIN</v>
          </cell>
          <cell r="AR731" t="str">
            <v>Active</v>
          </cell>
        </row>
        <row r="732">
          <cell r="G732">
            <v>0</v>
          </cell>
          <cell r="AH732" t="str">
            <v>GLOBAL SUPPLY CHAIN</v>
          </cell>
          <cell r="AR732" t="str">
            <v>Active</v>
          </cell>
        </row>
        <row r="733">
          <cell r="G733">
            <v>0</v>
          </cell>
          <cell r="AH733" t="str">
            <v>GLOBAL SUPPLY CHAIN</v>
          </cell>
          <cell r="AR733" t="str">
            <v>Active</v>
          </cell>
        </row>
        <row r="734">
          <cell r="G734">
            <v>0</v>
          </cell>
          <cell r="AH734" t="str">
            <v>GLOBAL SUPPLY CHAIN</v>
          </cell>
          <cell r="AR734" t="str">
            <v>Active</v>
          </cell>
        </row>
        <row r="735">
          <cell r="G735">
            <v>0</v>
          </cell>
          <cell r="AH735" t="str">
            <v>GLOBAL SUPPLY CHAIN</v>
          </cell>
          <cell r="AR735" t="str">
            <v>Active</v>
          </cell>
        </row>
        <row r="736">
          <cell r="G736">
            <v>0</v>
          </cell>
          <cell r="AH736" t="str">
            <v>GLOBAL SUPPLY CHAIN</v>
          </cell>
          <cell r="AR736" t="str">
            <v>Active</v>
          </cell>
        </row>
        <row r="737">
          <cell r="G737">
            <v>13765052</v>
          </cell>
          <cell r="AH737" t="str">
            <v>GLOBAL SUPPLY CHAIN</v>
          </cell>
          <cell r="AR737" t="str">
            <v>Active</v>
          </cell>
        </row>
        <row r="738">
          <cell r="G738">
            <v>0</v>
          </cell>
          <cell r="AH738" t="str">
            <v>GLOBAL SUPPLY CHAIN</v>
          </cell>
          <cell r="AR738" t="str">
            <v>Active</v>
          </cell>
        </row>
        <row r="739">
          <cell r="G739">
            <v>2775000</v>
          </cell>
          <cell r="AH739" t="str">
            <v>GLOBAL SUPPLY CHAIN</v>
          </cell>
          <cell r="AR739" t="str">
            <v>Active</v>
          </cell>
        </row>
        <row r="740">
          <cell r="G740">
            <v>0</v>
          </cell>
          <cell r="AH740" t="str">
            <v>GLOBAL SUPPLY CHAIN</v>
          </cell>
          <cell r="AR740" t="str">
            <v>Active</v>
          </cell>
        </row>
        <row r="741">
          <cell r="G741">
            <v>0</v>
          </cell>
          <cell r="AH741" t="str">
            <v>GLOBAL SUPPLY CHAIN</v>
          </cell>
          <cell r="AR741" t="str">
            <v>Active</v>
          </cell>
        </row>
        <row r="742">
          <cell r="G742">
            <v>0</v>
          </cell>
          <cell r="AH742" t="str">
            <v>GLOBAL SUPPLY CHAIN</v>
          </cell>
          <cell r="AR742" t="str">
            <v>Active</v>
          </cell>
        </row>
        <row r="743">
          <cell r="G743">
            <v>0</v>
          </cell>
          <cell r="AH743" t="str">
            <v>GLOBAL SUPPLY CHAIN</v>
          </cell>
          <cell r="AR743" t="str">
            <v>Active</v>
          </cell>
        </row>
        <row r="744">
          <cell r="G744">
            <v>0</v>
          </cell>
          <cell r="AH744" t="str">
            <v>GLOBAL SUPPLY CHAIN</v>
          </cell>
          <cell r="AR744" t="str">
            <v>Active</v>
          </cell>
        </row>
        <row r="745">
          <cell r="G745">
            <v>5922500</v>
          </cell>
          <cell r="AH745" t="str">
            <v>GLOBAL SUPPLY CHAIN</v>
          </cell>
          <cell r="AR745" t="str">
            <v>Active</v>
          </cell>
        </row>
        <row r="746">
          <cell r="G746">
            <v>0</v>
          </cell>
          <cell r="AH746" t="str">
            <v>GLOBAL SUPPLY CHAIN</v>
          </cell>
          <cell r="AR746" t="str">
            <v>Active</v>
          </cell>
        </row>
        <row r="747">
          <cell r="G747">
            <v>0</v>
          </cell>
          <cell r="AH747" t="str">
            <v>GLOBAL SUPPLY CHAIN</v>
          </cell>
          <cell r="AR747" t="str">
            <v>Active</v>
          </cell>
        </row>
        <row r="748">
          <cell r="G748">
            <v>0</v>
          </cell>
          <cell r="AH748" t="str">
            <v>GLOBAL SUPPLY CHAIN</v>
          </cell>
          <cell r="AR748" t="str">
            <v>Active</v>
          </cell>
        </row>
        <row r="749">
          <cell r="G749">
            <v>0</v>
          </cell>
          <cell r="AH749" t="str">
            <v>GLOBAL SUPPLY CHAIN</v>
          </cell>
          <cell r="AR749" t="str">
            <v>Active</v>
          </cell>
        </row>
        <row r="750">
          <cell r="G750">
            <v>0</v>
          </cell>
          <cell r="AH750" t="str">
            <v>GLOBAL SUPPLY CHAIN</v>
          </cell>
          <cell r="AR750" t="str">
            <v>Active</v>
          </cell>
        </row>
        <row r="751">
          <cell r="G751">
            <v>0</v>
          </cell>
          <cell r="AH751" t="str">
            <v>GLOBAL SUPPLY CHAIN</v>
          </cell>
          <cell r="AR751" t="str">
            <v>Active</v>
          </cell>
        </row>
        <row r="752">
          <cell r="G752">
            <v>0</v>
          </cell>
          <cell r="AH752" t="str">
            <v>GLOBAL SUPPLY CHAIN</v>
          </cell>
          <cell r="AR752" t="str">
            <v>Active</v>
          </cell>
        </row>
        <row r="753">
          <cell r="G753">
            <v>0</v>
          </cell>
          <cell r="AH753" t="str">
            <v>GLOBAL SUPPLY CHAIN</v>
          </cell>
          <cell r="AR753" t="str">
            <v>Active</v>
          </cell>
        </row>
        <row r="754">
          <cell r="G754">
            <v>0</v>
          </cell>
          <cell r="AH754" t="str">
            <v>GLOBAL SUPPLY CHAIN</v>
          </cell>
          <cell r="AR754" t="str">
            <v>Active</v>
          </cell>
        </row>
        <row r="755">
          <cell r="G755">
            <v>0</v>
          </cell>
          <cell r="AH755" t="str">
            <v>GLOBAL SUPPLY CHAIN</v>
          </cell>
          <cell r="AR755" t="str">
            <v>Active</v>
          </cell>
        </row>
        <row r="756">
          <cell r="G756">
            <v>0</v>
          </cell>
          <cell r="AH756" t="str">
            <v>GLOBAL SUPPLY CHAIN</v>
          </cell>
          <cell r="AR756" t="str">
            <v>Active</v>
          </cell>
        </row>
        <row r="757">
          <cell r="G757">
            <v>0</v>
          </cell>
          <cell r="AH757" t="str">
            <v>GLOBAL SUPPLY CHAIN</v>
          </cell>
          <cell r="AR757" t="str">
            <v>Active</v>
          </cell>
        </row>
        <row r="758">
          <cell r="G758">
            <v>0</v>
          </cell>
          <cell r="AH758" t="str">
            <v>GLOBAL SUPPLY CHAIN</v>
          </cell>
          <cell r="AR758" t="str">
            <v>Active</v>
          </cell>
        </row>
        <row r="759">
          <cell r="G759">
            <v>7999548</v>
          </cell>
          <cell r="AH759" t="str">
            <v>GLOBAL SUPPLY CHAIN</v>
          </cell>
          <cell r="AR759" t="str">
            <v>Active</v>
          </cell>
        </row>
        <row r="760">
          <cell r="G760">
            <v>0</v>
          </cell>
          <cell r="AH760" t="str">
            <v>GLOBAL SUPPLY CHAIN</v>
          </cell>
          <cell r="AR760" t="str">
            <v>Active</v>
          </cell>
        </row>
        <row r="761">
          <cell r="G761">
            <v>0</v>
          </cell>
          <cell r="AH761" t="str">
            <v>GLOBAL SUPPLY CHAIN</v>
          </cell>
          <cell r="AR761" t="str">
            <v>Active</v>
          </cell>
        </row>
        <row r="762">
          <cell r="G762">
            <v>0</v>
          </cell>
          <cell r="AH762" t="str">
            <v>GLOBAL SUPPLY CHAIN</v>
          </cell>
          <cell r="AR762" t="str">
            <v>Active</v>
          </cell>
        </row>
        <row r="763">
          <cell r="G763">
            <v>0</v>
          </cell>
          <cell r="AH763" t="str">
            <v>GLOBAL SUPPLY CHAIN</v>
          </cell>
          <cell r="AR763" t="str">
            <v>Active</v>
          </cell>
        </row>
        <row r="764">
          <cell r="G764">
            <v>0</v>
          </cell>
          <cell r="AH764" t="str">
            <v>GLOBAL SUPPLY CHAIN</v>
          </cell>
          <cell r="AR764" t="str">
            <v>Active</v>
          </cell>
        </row>
        <row r="765">
          <cell r="G765">
            <v>0</v>
          </cell>
          <cell r="AH765" t="str">
            <v>GLOBAL SUPPLY CHAIN</v>
          </cell>
          <cell r="AR765" t="str">
            <v>Active</v>
          </cell>
        </row>
        <row r="766">
          <cell r="G766">
            <v>0</v>
          </cell>
          <cell r="AH766" t="str">
            <v>GLOBAL SUPPLY CHAIN</v>
          </cell>
          <cell r="AR766" t="str">
            <v>Active</v>
          </cell>
        </row>
        <row r="767">
          <cell r="G767">
            <v>0</v>
          </cell>
          <cell r="AH767" t="str">
            <v>GLOBAL SUPPLY CHAIN</v>
          </cell>
          <cell r="AR767" t="str">
            <v>Active</v>
          </cell>
        </row>
        <row r="768">
          <cell r="G768">
            <v>0</v>
          </cell>
          <cell r="AH768" t="str">
            <v>GLOBAL SUPPLY CHAIN</v>
          </cell>
          <cell r="AR768" t="str">
            <v>Active</v>
          </cell>
        </row>
        <row r="769">
          <cell r="G769">
            <v>0</v>
          </cell>
          <cell r="AH769" t="str">
            <v>GLOBAL SUPPLY CHAIN</v>
          </cell>
          <cell r="AR769" t="str">
            <v>Active</v>
          </cell>
        </row>
        <row r="770">
          <cell r="G770">
            <v>5975000</v>
          </cell>
          <cell r="AH770" t="str">
            <v>GLOBAL SUPPLY CHAIN</v>
          </cell>
          <cell r="AR770" t="str">
            <v>Active</v>
          </cell>
        </row>
        <row r="771">
          <cell r="G771">
            <v>0</v>
          </cell>
          <cell r="AH771" t="str">
            <v>GLOBAL SUPPLY CHAIN</v>
          </cell>
          <cell r="AR771" t="str">
            <v>Active</v>
          </cell>
        </row>
        <row r="772">
          <cell r="G772">
            <v>0</v>
          </cell>
          <cell r="AH772" t="str">
            <v>GLOBAL SUPPLY CHAIN</v>
          </cell>
          <cell r="AR772" t="str">
            <v>Active</v>
          </cell>
        </row>
        <row r="773">
          <cell r="G773">
            <v>0</v>
          </cell>
          <cell r="AH773" t="str">
            <v>GLOBAL SUPPLY CHAIN</v>
          </cell>
          <cell r="AR773" t="str">
            <v>Active</v>
          </cell>
        </row>
        <row r="774">
          <cell r="G774">
            <v>0</v>
          </cell>
          <cell r="AH774" t="str">
            <v>GLOBAL SUPPLY CHAIN</v>
          </cell>
          <cell r="AR774" t="str">
            <v>Active</v>
          </cell>
        </row>
        <row r="775">
          <cell r="G775">
            <v>0</v>
          </cell>
          <cell r="AH775" t="str">
            <v>GLOBAL SUPPLY CHAIN</v>
          </cell>
          <cell r="AR775" t="str">
            <v>Active</v>
          </cell>
        </row>
        <row r="776">
          <cell r="G776">
            <v>0</v>
          </cell>
          <cell r="AH776" t="str">
            <v>GLOBAL SUPPLY CHAIN</v>
          </cell>
          <cell r="AR776" t="str">
            <v>Active</v>
          </cell>
        </row>
        <row r="777">
          <cell r="G777">
            <v>0</v>
          </cell>
          <cell r="AH777" t="str">
            <v>GLOBAL SUPPLY CHAIN</v>
          </cell>
          <cell r="AR777" t="str">
            <v>Active</v>
          </cell>
        </row>
        <row r="778">
          <cell r="G778">
            <v>0</v>
          </cell>
          <cell r="AH778" t="str">
            <v>GLOBAL SUPPLY CHAIN</v>
          </cell>
          <cell r="AR778" t="str">
            <v>Active</v>
          </cell>
        </row>
        <row r="779">
          <cell r="G779">
            <v>0</v>
          </cell>
          <cell r="AH779" t="str">
            <v>GLOBAL SUPPLY CHAIN</v>
          </cell>
          <cell r="AR779" t="str">
            <v>Active</v>
          </cell>
        </row>
        <row r="780">
          <cell r="G780">
            <v>0</v>
          </cell>
          <cell r="AH780" t="str">
            <v>GLOBAL SUPPLY CHAIN</v>
          </cell>
          <cell r="AR780" t="str">
            <v>Active</v>
          </cell>
        </row>
        <row r="781">
          <cell r="G781">
            <v>0</v>
          </cell>
          <cell r="AH781" t="str">
            <v>GLOBAL SUPPLY CHAIN</v>
          </cell>
          <cell r="AR781" t="str">
            <v>Active</v>
          </cell>
        </row>
        <row r="782">
          <cell r="G782">
            <v>0</v>
          </cell>
          <cell r="AH782" t="str">
            <v>GLOBAL SUPPLY CHAIN</v>
          </cell>
          <cell r="AR782" t="str">
            <v>Active</v>
          </cell>
        </row>
        <row r="783">
          <cell r="G783">
            <v>0</v>
          </cell>
          <cell r="AH783" t="str">
            <v>GLOBAL SUPPLY CHAIN</v>
          </cell>
          <cell r="AR783" t="str">
            <v>Active</v>
          </cell>
        </row>
        <row r="784">
          <cell r="G784">
            <v>0</v>
          </cell>
          <cell r="AH784" t="str">
            <v>GLOBAL SUPPLY CHAIN</v>
          </cell>
          <cell r="AR784" t="str">
            <v>Active</v>
          </cell>
        </row>
        <row r="785">
          <cell r="G785">
            <v>0</v>
          </cell>
          <cell r="AH785" t="str">
            <v>GLOBAL SUPPLY CHAIN</v>
          </cell>
          <cell r="AR785" t="str">
            <v>Active</v>
          </cell>
        </row>
        <row r="786">
          <cell r="G786">
            <v>0</v>
          </cell>
          <cell r="AH786" t="str">
            <v>GLOBAL SUPPLY CHAIN</v>
          </cell>
          <cell r="AR786" t="str">
            <v>Active</v>
          </cell>
        </row>
        <row r="787">
          <cell r="G787">
            <v>0</v>
          </cell>
          <cell r="AH787" t="str">
            <v>GLOBAL SUPPLY CHAIN</v>
          </cell>
          <cell r="AR787" t="str">
            <v>Active</v>
          </cell>
        </row>
        <row r="788">
          <cell r="G788">
            <v>0</v>
          </cell>
          <cell r="AH788" t="str">
            <v>GLOBAL SUPPLY CHAIN</v>
          </cell>
          <cell r="AR788" t="str">
            <v>Active</v>
          </cell>
        </row>
        <row r="789">
          <cell r="G789">
            <v>0</v>
          </cell>
          <cell r="AH789" t="str">
            <v>GLOBAL SUPPLY CHAIN</v>
          </cell>
          <cell r="AR789" t="str">
            <v>Active</v>
          </cell>
        </row>
        <row r="790">
          <cell r="G790">
            <v>0</v>
          </cell>
          <cell r="AH790" t="str">
            <v>GLOBAL SUPPLY CHAIN</v>
          </cell>
          <cell r="AR790" t="str">
            <v>Active</v>
          </cell>
        </row>
        <row r="791">
          <cell r="G791">
            <v>0</v>
          </cell>
          <cell r="AH791" t="str">
            <v>GLOBAL SUPPLY CHAIN</v>
          </cell>
          <cell r="AR791" t="str">
            <v>Active</v>
          </cell>
        </row>
        <row r="792">
          <cell r="G792">
            <v>0</v>
          </cell>
          <cell r="AH792" t="str">
            <v>GLOBAL SUPPLY CHAIN</v>
          </cell>
          <cell r="AR792" t="str">
            <v>Active</v>
          </cell>
        </row>
        <row r="793">
          <cell r="G793">
            <v>0</v>
          </cell>
          <cell r="AH793" t="str">
            <v>GLOBAL SUPPLY CHAIN</v>
          </cell>
          <cell r="AR793" t="str">
            <v>Active</v>
          </cell>
        </row>
        <row r="794">
          <cell r="G794">
            <v>0</v>
          </cell>
          <cell r="AH794" t="str">
            <v>GLOBAL SUPPLY CHAIN</v>
          </cell>
          <cell r="AR794" t="str">
            <v>Active</v>
          </cell>
        </row>
        <row r="795">
          <cell r="G795">
            <v>0</v>
          </cell>
          <cell r="AH795" t="str">
            <v>GLOBAL SUPPLY CHAIN</v>
          </cell>
          <cell r="AR795" t="str">
            <v>Active</v>
          </cell>
        </row>
        <row r="796">
          <cell r="G796">
            <v>0</v>
          </cell>
          <cell r="AH796" t="str">
            <v>GLOBAL SUPPLY CHAIN</v>
          </cell>
          <cell r="AR796" t="str">
            <v>Active</v>
          </cell>
        </row>
        <row r="797">
          <cell r="G797">
            <v>0</v>
          </cell>
          <cell r="AH797" t="str">
            <v>GLOBAL SUPPLY CHAIN</v>
          </cell>
          <cell r="AR797" t="str">
            <v>Active</v>
          </cell>
        </row>
        <row r="798">
          <cell r="G798">
            <v>0</v>
          </cell>
          <cell r="AH798" t="str">
            <v>GLOBAL SUPPLY CHAIN</v>
          </cell>
          <cell r="AR798" t="str">
            <v>Active</v>
          </cell>
        </row>
        <row r="799">
          <cell r="G799">
            <v>0</v>
          </cell>
          <cell r="AH799" t="str">
            <v>GLOBAL SUPPLY CHAIN</v>
          </cell>
          <cell r="AR799" t="str">
            <v>Active</v>
          </cell>
        </row>
        <row r="800">
          <cell r="G800">
            <v>0</v>
          </cell>
          <cell r="AH800" t="str">
            <v>GLOBAL SUPPLY CHAIN</v>
          </cell>
          <cell r="AR800" t="str">
            <v>Active</v>
          </cell>
        </row>
        <row r="801">
          <cell r="G801">
            <v>0</v>
          </cell>
          <cell r="AH801" t="str">
            <v>GLOBAL SUPPLY CHAIN</v>
          </cell>
          <cell r="AR801" t="str">
            <v>Active</v>
          </cell>
        </row>
        <row r="802">
          <cell r="G802">
            <v>0</v>
          </cell>
          <cell r="AH802" t="str">
            <v>GLOBAL SUPPLY CHAIN</v>
          </cell>
          <cell r="AR802" t="str">
            <v>Active</v>
          </cell>
        </row>
        <row r="803">
          <cell r="G803">
            <v>0</v>
          </cell>
          <cell r="AH803" t="str">
            <v>GLOBAL SUPPLY CHAIN</v>
          </cell>
          <cell r="AR803" t="str">
            <v>Active</v>
          </cell>
        </row>
        <row r="804">
          <cell r="G804">
            <v>0</v>
          </cell>
          <cell r="AH804" t="str">
            <v>GLOBAL SUPPLY CHAIN</v>
          </cell>
          <cell r="AR804" t="str">
            <v>Active</v>
          </cell>
        </row>
        <row r="805">
          <cell r="G805">
            <v>0</v>
          </cell>
          <cell r="AH805" t="str">
            <v>GLOBAL SUPPLY CHAIN</v>
          </cell>
          <cell r="AR805" t="str">
            <v>Active</v>
          </cell>
        </row>
        <row r="806">
          <cell r="G806">
            <v>0</v>
          </cell>
          <cell r="AH806" t="str">
            <v>GLOBAL SUPPLY CHAIN</v>
          </cell>
          <cell r="AR806" t="str">
            <v>Active</v>
          </cell>
        </row>
        <row r="807">
          <cell r="G807">
            <v>0</v>
          </cell>
          <cell r="AH807" t="str">
            <v>GLOBAL SUPPLY CHAIN</v>
          </cell>
          <cell r="AR807" t="str">
            <v>Active</v>
          </cell>
        </row>
        <row r="808">
          <cell r="G808">
            <v>0</v>
          </cell>
          <cell r="AH808" t="str">
            <v>GLOBAL SUPPLY CHAIN</v>
          </cell>
          <cell r="AR808" t="str">
            <v>Active</v>
          </cell>
        </row>
        <row r="809">
          <cell r="G809">
            <v>0</v>
          </cell>
          <cell r="AH809" t="str">
            <v>GLOBAL SUPPLY CHAIN</v>
          </cell>
          <cell r="AR809" t="str">
            <v>Active</v>
          </cell>
        </row>
        <row r="810">
          <cell r="G810">
            <v>0</v>
          </cell>
          <cell r="AH810" t="str">
            <v>GLOBAL SUPPLY CHAIN</v>
          </cell>
          <cell r="AR810" t="str">
            <v>Active</v>
          </cell>
        </row>
        <row r="811">
          <cell r="G811">
            <v>0</v>
          </cell>
          <cell r="AH811" t="str">
            <v>GLOBAL SUPPLY CHAIN</v>
          </cell>
          <cell r="AR811" t="str">
            <v>Active</v>
          </cell>
        </row>
        <row r="812">
          <cell r="G812">
            <v>0</v>
          </cell>
          <cell r="AH812" t="str">
            <v>GLOBAL SUPPLY CHAIN</v>
          </cell>
          <cell r="AR812" t="str">
            <v>Active</v>
          </cell>
        </row>
        <row r="813">
          <cell r="G813">
            <v>0</v>
          </cell>
          <cell r="AH813" t="str">
            <v>GLOBAL SUPPLY CHAIN</v>
          </cell>
          <cell r="AR813" t="str">
            <v>Active</v>
          </cell>
        </row>
        <row r="814">
          <cell r="G814">
            <v>0</v>
          </cell>
          <cell r="AH814" t="str">
            <v>GLOBAL SUPPLY CHAIN</v>
          </cell>
          <cell r="AR814" t="str">
            <v>Active</v>
          </cell>
        </row>
        <row r="815">
          <cell r="G815">
            <v>0</v>
          </cell>
          <cell r="AH815" t="str">
            <v>GLOBAL SUPPLY CHAIN</v>
          </cell>
          <cell r="AR815" t="str">
            <v>Active</v>
          </cell>
        </row>
        <row r="816">
          <cell r="G816">
            <v>0</v>
          </cell>
          <cell r="AH816" t="str">
            <v>GLOBAL SUPPLY CHAIN</v>
          </cell>
          <cell r="AR816" t="str">
            <v>Active</v>
          </cell>
        </row>
        <row r="817">
          <cell r="G817">
            <v>0</v>
          </cell>
          <cell r="AH817" t="str">
            <v>GLOBAL SUPPLY CHAIN</v>
          </cell>
          <cell r="AR817" t="str">
            <v>Active</v>
          </cell>
        </row>
        <row r="818">
          <cell r="G818">
            <v>0</v>
          </cell>
          <cell r="AH818" t="str">
            <v>GLOBAL SUPPLY CHAIN</v>
          </cell>
          <cell r="AR818" t="str">
            <v>Active</v>
          </cell>
        </row>
        <row r="819">
          <cell r="G819">
            <v>0</v>
          </cell>
          <cell r="AH819" t="str">
            <v>GLOBAL SUPPLY CHAIN</v>
          </cell>
          <cell r="AR819" t="str">
            <v>Active</v>
          </cell>
        </row>
        <row r="820">
          <cell r="G820">
            <v>0</v>
          </cell>
          <cell r="AH820" t="str">
            <v>GLOBAL SUPPLY CHAIN</v>
          </cell>
          <cell r="AR820" t="str">
            <v>Active</v>
          </cell>
        </row>
        <row r="821">
          <cell r="G821">
            <v>0</v>
          </cell>
          <cell r="AH821" t="str">
            <v>GLOBAL SUPPLY CHAIN</v>
          </cell>
          <cell r="AR821" t="str">
            <v>Active</v>
          </cell>
        </row>
        <row r="822">
          <cell r="G822">
            <v>0</v>
          </cell>
          <cell r="AH822" t="str">
            <v>GLOBAL SUPPLY CHAIN</v>
          </cell>
          <cell r="AR822" t="str">
            <v>Active</v>
          </cell>
        </row>
        <row r="823">
          <cell r="G823">
            <v>0</v>
          </cell>
          <cell r="AH823" t="str">
            <v>GLOBAL SUPPLY CHAIN</v>
          </cell>
          <cell r="AR823" t="str">
            <v>Active</v>
          </cell>
        </row>
        <row r="824">
          <cell r="G824">
            <v>0</v>
          </cell>
          <cell r="AH824" t="str">
            <v>GLOBAL SUPPLY CHAIN</v>
          </cell>
          <cell r="AR824" t="str">
            <v>Active</v>
          </cell>
        </row>
        <row r="825">
          <cell r="G825">
            <v>0</v>
          </cell>
          <cell r="AH825" t="str">
            <v>GLOBAL SUPPLY CHAIN</v>
          </cell>
          <cell r="AR825" t="str">
            <v>Active</v>
          </cell>
        </row>
        <row r="826">
          <cell r="G826">
            <v>0</v>
          </cell>
          <cell r="AH826" t="str">
            <v>GLOBAL SUPPLY CHAIN</v>
          </cell>
          <cell r="AR826" t="str">
            <v>Active</v>
          </cell>
        </row>
        <row r="827">
          <cell r="G827">
            <v>0</v>
          </cell>
          <cell r="AH827" t="str">
            <v>GLOBAL SUPPLY CHAIN</v>
          </cell>
          <cell r="AR827" t="str">
            <v>Active</v>
          </cell>
        </row>
        <row r="828">
          <cell r="G828">
            <v>0</v>
          </cell>
          <cell r="AH828" t="str">
            <v>GLOBAL SUPPLY CHAIN</v>
          </cell>
          <cell r="AR828" t="str">
            <v>Active</v>
          </cell>
        </row>
        <row r="829">
          <cell r="G829">
            <v>0</v>
          </cell>
          <cell r="AH829" t="str">
            <v>GLOBAL SUPPLY CHAIN</v>
          </cell>
          <cell r="AR829" t="str">
            <v>Active</v>
          </cell>
        </row>
        <row r="830">
          <cell r="G830">
            <v>0</v>
          </cell>
          <cell r="AH830" t="str">
            <v>GLOBAL SUPPLY CHAIN</v>
          </cell>
          <cell r="AR830" t="str">
            <v>Active</v>
          </cell>
        </row>
        <row r="831">
          <cell r="G831">
            <v>0</v>
          </cell>
          <cell r="AH831" t="str">
            <v>GLOBAL SUPPLY CHAIN</v>
          </cell>
          <cell r="AR831" t="str">
            <v>Active</v>
          </cell>
        </row>
        <row r="832">
          <cell r="G832">
            <v>0</v>
          </cell>
          <cell r="AH832" t="str">
            <v>GLOBAL SUPPLY CHAIN</v>
          </cell>
          <cell r="AR832" t="str">
            <v>Active</v>
          </cell>
        </row>
        <row r="833">
          <cell r="G833">
            <v>0</v>
          </cell>
          <cell r="AH833" t="str">
            <v>GLOBAL SUPPLY CHAIN</v>
          </cell>
          <cell r="AR833" t="str">
            <v>Active</v>
          </cell>
        </row>
        <row r="834">
          <cell r="G834">
            <v>0</v>
          </cell>
          <cell r="AH834" t="str">
            <v>GLOBAL SUPPLY CHAIN</v>
          </cell>
          <cell r="AR834" t="str">
            <v>Active</v>
          </cell>
        </row>
        <row r="835">
          <cell r="G835">
            <v>0</v>
          </cell>
          <cell r="AH835" t="str">
            <v>GLOBAL SUPPLY CHAIN</v>
          </cell>
          <cell r="AR835" t="str">
            <v>Active</v>
          </cell>
        </row>
        <row r="836">
          <cell r="G836">
            <v>0</v>
          </cell>
          <cell r="AH836" t="str">
            <v>GLOBAL SUPPLY CHAIN</v>
          </cell>
          <cell r="AR836" t="str">
            <v>Active</v>
          </cell>
        </row>
        <row r="837">
          <cell r="G837">
            <v>0</v>
          </cell>
          <cell r="AH837" t="str">
            <v>GLOBAL SUPPLY CHAIN</v>
          </cell>
          <cell r="AR837" t="str">
            <v>Active</v>
          </cell>
        </row>
        <row r="838">
          <cell r="G838">
            <v>0</v>
          </cell>
          <cell r="AH838" t="str">
            <v>GLOBAL SUPPLY CHAIN</v>
          </cell>
          <cell r="AR838" t="str">
            <v>Active</v>
          </cell>
        </row>
        <row r="839">
          <cell r="G839">
            <v>0</v>
          </cell>
          <cell r="AH839" t="str">
            <v>GLOBAL SUPPLY CHAIN</v>
          </cell>
          <cell r="AR839" t="str">
            <v>Active</v>
          </cell>
        </row>
        <row r="840">
          <cell r="G840">
            <v>0</v>
          </cell>
          <cell r="AH840" t="str">
            <v>GLOBAL SUPPLY CHAIN</v>
          </cell>
          <cell r="AR840" t="str">
            <v>Active</v>
          </cell>
        </row>
        <row r="841">
          <cell r="G841">
            <v>0</v>
          </cell>
          <cell r="AH841" t="str">
            <v>GLOBAL SUPPLY CHAIN</v>
          </cell>
          <cell r="AR841" t="str">
            <v>Active</v>
          </cell>
        </row>
        <row r="842">
          <cell r="G842">
            <v>0</v>
          </cell>
          <cell r="AH842" t="str">
            <v>GLOBAL SUPPLY CHAIN</v>
          </cell>
          <cell r="AR842" t="str">
            <v>Active</v>
          </cell>
        </row>
        <row r="843">
          <cell r="G843">
            <v>0</v>
          </cell>
          <cell r="AH843" t="str">
            <v>GLOBAL SUPPLY CHAIN</v>
          </cell>
          <cell r="AR843" t="str">
            <v>Active</v>
          </cell>
        </row>
        <row r="844">
          <cell r="G844">
            <v>0</v>
          </cell>
          <cell r="AH844" t="str">
            <v>GLOBAL SUPPLY CHAIN</v>
          </cell>
          <cell r="AR844" t="str">
            <v>Active</v>
          </cell>
        </row>
        <row r="845">
          <cell r="G845">
            <v>0</v>
          </cell>
          <cell r="AH845" t="str">
            <v>GLOBAL SUPPLY CHAIN</v>
          </cell>
          <cell r="AR845" t="str">
            <v>Active</v>
          </cell>
        </row>
        <row r="846">
          <cell r="G846">
            <v>0</v>
          </cell>
          <cell r="AH846" t="str">
            <v>GLOBAL SUPPLY CHAIN</v>
          </cell>
          <cell r="AR846" t="str">
            <v>Active</v>
          </cell>
        </row>
        <row r="847">
          <cell r="G847">
            <v>0</v>
          </cell>
          <cell r="AH847" t="str">
            <v>GLOBAL SUPPLY CHAIN</v>
          </cell>
          <cell r="AR847" t="str">
            <v>Active</v>
          </cell>
        </row>
        <row r="848">
          <cell r="G848">
            <v>0</v>
          </cell>
          <cell r="AH848" t="str">
            <v>GLOBAL SUPPLY CHAIN</v>
          </cell>
          <cell r="AR848" t="str">
            <v>Active</v>
          </cell>
        </row>
        <row r="849">
          <cell r="G849">
            <v>0</v>
          </cell>
          <cell r="AH849" t="str">
            <v>GLOBAL SUPPLY CHAIN</v>
          </cell>
          <cell r="AR849" t="str">
            <v>Active</v>
          </cell>
        </row>
        <row r="850">
          <cell r="G850">
            <v>0</v>
          </cell>
          <cell r="AH850" t="str">
            <v>GLOBAL SUPPLY CHAIN</v>
          </cell>
          <cell r="AR850" t="str">
            <v>Active</v>
          </cell>
        </row>
        <row r="851">
          <cell r="G851">
            <v>0</v>
          </cell>
          <cell r="AH851" t="str">
            <v>GLOBAL SUPPLY CHAIN</v>
          </cell>
          <cell r="AR851" t="str">
            <v>Active</v>
          </cell>
        </row>
        <row r="852">
          <cell r="G852">
            <v>0</v>
          </cell>
          <cell r="AH852" t="str">
            <v>GLOBAL SUPPLY CHAIN</v>
          </cell>
          <cell r="AR852" t="str">
            <v>Active</v>
          </cell>
        </row>
        <row r="853">
          <cell r="G853">
            <v>0</v>
          </cell>
          <cell r="AH853" t="str">
            <v>GLOBAL SUPPLY CHAIN</v>
          </cell>
          <cell r="AR853" t="str">
            <v>Active</v>
          </cell>
        </row>
        <row r="854">
          <cell r="G854">
            <v>0</v>
          </cell>
          <cell r="AH854" t="str">
            <v>GLOBAL SUPPLY CHAIN</v>
          </cell>
          <cell r="AR854" t="str">
            <v>Active</v>
          </cell>
        </row>
        <row r="855">
          <cell r="G855">
            <v>0</v>
          </cell>
          <cell r="AH855" t="str">
            <v>GLOBAL SUPPLY CHAIN</v>
          </cell>
          <cell r="AR855" t="str">
            <v>Active</v>
          </cell>
        </row>
        <row r="856">
          <cell r="G856">
            <v>0</v>
          </cell>
          <cell r="AH856" t="str">
            <v>GLOBAL SUPPLY CHAIN</v>
          </cell>
          <cell r="AR856" t="str">
            <v>Active</v>
          </cell>
        </row>
        <row r="857">
          <cell r="G857">
            <v>0</v>
          </cell>
          <cell r="AH857" t="str">
            <v>GLOBAL SUPPLY CHAIN</v>
          </cell>
          <cell r="AR857" t="str">
            <v>Active</v>
          </cell>
        </row>
        <row r="858">
          <cell r="G858">
            <v>0</v>
          </cell>
          <cell r="AH858" t="str">
            <v>GLOBAL SUPPLY CHAIN</v>
          </cell>
          <cell r="AR858" t="str">
            <v>Active</v>
          </cell>
        </row>
        <row r="859">
          <cell r="G859">
            <v>0</v>
          </cell>
          <cell r="AH859" t="str">
            <v>GLOBAL SUPPLY CHAIN</v>
          </cell>
          <cell r="AR859" t="str">
            <v>Active</v>
          </cell>
        </row>
        <row r="860">
          <cell r="G860">
            <v>0</v>
          </cell>
          <cell r="AH860" t="str">
            <v>GLOBAL SUPPLY CHAIN</v>
          </cell>
          <cell r="AR860" t="str">
            <v>Active</v>
          </cell>
        </row>
        <row r="861">
          <cell r="G861">
            <v>0</v>
          </cell>
          <cell r="AH861" t="str">
            <v>GLOBAL SUPPLY CHAIN</v>
          </cell>
          <cell r="AR861" t="str">
            <v>Active</v>
          </cell>
        </row>
        <row r="862">
          <cell r="G862">
            <v>0</v>
          </cell>
          <cell r="AH862" t="str">
            <v>GLOBAL SUPPLY CHAIN</v>
          </cell>
          <cell r="AR862" t="str">
            <v>Active</v>
          </cell>
        </row>
        <row r="863">
          <cell r="G863">
            <v>0</v>
          </cell>
          <cell r="AH863" t="str">
            <v>GLOBAL SUPPLY CHAIN</v>
          </cell>
          <cell r="AR863" t="str">
            <v>Active</v>
          </cell>
        </row>
        <row r="864">
          <cell r="G864">
            <v>0</v>
          </cell>
          <cell r="AH864" t="str">
            <v>GLOBAL SUPPLY CHAIN</v>
          </cell>
          <cell r="AR864" t="str">
            <v>Active</v>
          </cell>
        </row>
        <row r="865">
          <cell r="G865">
            <v>0</v>
          </cell>
          <cell r="AH865" t="str">
            <v>GLOBAL SUPPLY CHAIN</v>
          </cell>
          <cell r="AR865" t="str">
            <v>Active</v>
          </cell>
        </row>
        <row r="866">
          <cell r="G866">
            <v>0</v>
          </cell>
          <cell r="AH866" t="str">
            <v>GLOBAL SUPPLY CHAIN</v>
          </cell>
          <cell r="AR866" t="str">
            <v>Active</v>
          </cell>
        </row>
        <row r="867">
          <cell r="G867">
            <v>0</v>
          </cell>
          <cell r="AH867" t="str">
            <v>GLOBAL SUPPLY CHAIN</v>
          </cell>
          <cell r="AR867" t="str">
            <v>Active</v>
          </cell>
        </row>
        <row r="868">
          <cell r="G868">
            <v>0</v>
          </cell>
          <cell r="AH868" t="str">
            <v>GLOBAL SUPPLY CHAIN</v>
          </cell>
          <cell r="AR868" t="str">
            <v>Active</v>
          </cell>
        </row>
        <row r="869">
          <cell r="G869">
            <v>0</v>
          </cell>
          <cell r="AH869" t="str">
            <v>GLOBAL SUPPLY CHAIN</v>
          </cell>
          <cell r="AR869" t="str">
            <v>Active</v>
          </cell>
        </row>
        <row r="870">
          <cell r="G870">
            <v>0</v>
          </cell>
          <cell r="AH870" t="str">
            <v>GLOBAL SUPPLY CHAIN</v>
          </cell>
          <cell r="AR870" t="str">
            <v>Active</v>
          </cell>
        </row>
        <row r="871">
          <cell r="G871">
            <v>0</v>
          </cell>
          <cell r="AH871" t="str">
            <v>GLOBAL SUPPLY CHAIN</v>
          </cell>
          <cell r="AR871" t="str">
            <v>Active</v>
          </cell>
        </row>
        <row r="872">
          <cell r="G872">
            <v>0</v>
          </cell>
          <cell r="AH872" t="str">
            <v>GLOBAL SUPPLY CHAIN</v>
          </cell>
          <cell r="AR872" t="str">
            <v>Active</v>
          </cell>
        </row>
        <row r="873">
          <cell r="G873">
            <v>0</v>
          </cell>
          <cell r="AH873" t="str">
            <v>GLOBAL SUPPLY CHAIN</v>
          </cell>
          <cell r="AR873" t="str">
            <v>Active</v>
          </cell>
        </row>
        <row r="874">
          <cell r="G874">
            <v>0</v>
          </cell>
          <cell r="AH874" t="str">
            <v>GLOBAL SUPPLY CHAIN</v>
          </cell>
          <cell r="AR874" t="str">
            <v>Active</v>
          </cell>
        </row>
        <row r="875">
          <cell r="G875">
            <v>0</v>
          </cell>
          <cell r="AH875" t="str">
            <v>GLOBAL SUPPLY CHAIN</v>
          </cell>
          <cell r="AR875" t="str">
            <v>Active</v>
          </cell>
        </row>
        <row r="876">
          <cell r="G876">
            <v>0</v>
          </cell>
          <cell r="AH876" t="str">
            <v>GLOBAL SUPPLY CHAIN</v>
          </cell>
          <cell r="AR876" t="str">
            <v>Active</v>
          </cell>
        </row>
        <row r="877">
          <cell r="G877">
            <v>0</v>
          </cell>
          <cell r="AH877" t="str">
            <v>GLOBAL SUPPLY CHAIN</v>
          </cell>
          <cell r="AR877" t="str">
            <v>Active</v>
          </cell>
        </row>
        <row r="878">
          <cell r="G878">
            <v>0</v>
          </cell>
          <cell r="AH878" t="str">
            <v>GLOBAL SUPPLY CHAIN</v>
          </cell>
          <cell r="AR878" t="str">
            <v>Active</v>
          </cell>
        </row>
        <row r="879">
          <cell r="G879">
            <v>0</v>
          </cell>
          <cell r="AH879" t="str">
            <v>GLOBAL SUPPLY CHAIN</v>
          </cell>
          <cell r="AR879" t="str">
            <v>Active</v>
          </cell>
        </row>
        <row r="880">
          <cell r="G880">
            <v>0</v>
          </cell>
          <cell r="AH880" t="str">
            <v>GLOBAL SUPPLY CHAIN</v>
          </cell>
          <cell r="AR880" t="str">
            <v>Active</v>
          </cell>
        </row>
        <row r="881">
          <cell r="G881">
            <v>0</v>
          </cell>
          <cell r="AH881" t="str">
            <v>GLOBAL SUPPLY CHAIN</v>
          </cell>
          <cell r="AR881" t="str">
            <v>Active</v>
          </cell>
        </row>
        <row r="882">
          <cell r="G882">
            <v>0</v>
          </cell>
          <cell r="AH882" t="str">
            <v>GLOBAL SUPPLY CHAIN</v>
          </cell>
          <cell r="AR882" t="str">
            <v>Active</v>
          </cell>
        </row>
        <row r="883">
          <cell r="G883">
            <v>0</v>
          </cell>
          <cell r="AH883" t="str">
            <v>GLOBAL SUPPLY CHAIN</v>
          </cell>
          <cell r="AR883" t="str">
            <v>Active</v>
          </cell>
        </row>
        <row r="884">
          <cell r="G884">
            <v>0</v>
          </cell>
          <cell r="AH884" t="str">
            <v>GLOBAL SUPPLY CHAIN</v>
          </cell>
          <cell r="AR884" t="str">
            <v>Active</v>
          </cell>
        </row>
        <row r="885">
          <cell r="G885">
            <v>0</v>
          </cell>
          <cell r="AH885" t="str">
            <v>GLOBAL SUPPLY CHAIN</v>
          </cell>
          <cell r="AR885" t="str">
            <v>Active</v>
          </cell>
        </row>
        <row r="886">
          <cell r="G886">
            <v>0</v>
          </cell>
          <cell r="AH886" t="str">
            <v>GLOBAL SUPPLY CHAIN</v>
          </cell>
          <cell r="AR886" t="str">
            <v>Active</v>
          </cell>
        </row>
        <row r="887">
          <cell r="G887">
            <v>0</v>
          </cell>
          <cell r="AH887" t="str">
            <v>GLOBAL SUPPLY CHAIN</v>
          </cell>
          <cell r="AR887" t="str">
            <v>Active</v>
          </cell>
        </row>
        <row r="888">
          <cell r="G888">
            <v>0</v>
          </cell>
          <cell r="AH888" t="str">
            <v>GLOBAL SUPPLY CHAIN</v>
          </cell>
          <cell r="AR888" t="str">
            <v>Active</v>
          </cell>
        </row>
        <row r="889">
          <cell r="G889">
            <v>0</v>
          </cell>
          <cell r="AH889" t="str">
            <v>GLOBAL SUPPLY CHAIN</v>
          </cell>
          <cell r="AR889" t="str">
            <v>Active</v>
          </cell>
        </row>
        <row r="890">
          <cell r="G890">
            <v>0</v>
          </cell>
          <cell r="AH890" t="str">
            <v>GLOBAL SUPPLY CHAIN</v>
          </cell>
          <cell r="AR890" t="str">
            <v>Active</v>
          </cell>
        </row>
        <row r="891">
          <cell r="G891">
            <v>0</v>
          </cell>
          <cell r="AH891" t="str">
            <v>GLOBAL SUPPLY CHAIN</v>
          </cell>
          <cell r="AR891" t="str">
            <v>Active</v>
          </cell>
        </row>
        <row r="892">
          <cell r="G892">
            <v>0</v>
          </cell>
          <cell r="AH892" t="str">
            <v>GLOBAL SUPPLY CHAIN</v>
          </cell>
          <cell r="AR892" t="str">
            <v>Active</v>
          </cell>
        </row>
        <row r="893">
          <cell r="G893">
            <v>0</v>
          </cell>
          <cell r="AH893" t="str">
            <v>GLOBAL SUPPLY CHAIN</v>
          </cell>
          <cell r="AR893" t="str">
            <v>Active</v>
          </cell>
        </row>
        <row r="894">
          <cell r="G894">
            <v>0</v>
          </cell>
          <cell r="AH894" t="str">
            <v>GLOBAL SUPPLY CHAIN</v>
          </cell>
          <cell r="AR894" t="str">
            <v>Active</v>
          </cell>
        </row>
        <row r="895">
          <cell r="G895">
            <v>0</v>
          </cell>
          <cell r="AH895" t="str">
            <v>GLOBAL SUPPLY CHAIN</v>
          </cell>
          <cell r="AR895" t="str">
            <v>Active</v>
          </cell>
        </row>
        <row r="896">
          <cell r="G896">
            <v>0</v>
          </cell>
          <cell r="AH896" t="str">
            <v>GLOBAL SUPPLY CHAIN</v>
          </cell>
          <cell r="AR896" t="str">
            <v>Active</v>
          </cell>
        </row>
        <row r="897">
          <cell r="G897">
            <v>0</v>
          </cell>
          <cell r="AH897" t="str">
            <v>GLOBAL SUPPLY CHAIN</v>
          </cell>
          <cell r="AR897" t="str">
            <v>Active</v>
          </cell>
        </row>
        <row r="898">
          <cell r="G898">
            <v>0</v>
          </cell>
          <cell r="AH898" t="str">
            <v>GLOBAL SUPPLY CHAIN</v>
          </cell>
          <cell r="AR898" t="str">
            <v>Active</v>
          </cell>
        </row>
        <row r="899">
          <cell r="G899">
            <v>0</v>
          </cell>
          <cell r="AH899" t="str">
            <v>GLOBAL SUPPLY CHAIN</v>
          </cell>
          <cell r="AR899" t="str">
            <v>Active</v>
          </cell>
        </row>
        <row r="900">
          <cell r="G900">
            <v>0</v>
          </cell>
          <cell r="AH900" t="str">
            <v>GLOBAL SUPPLY CHAIN</v>
          </cell>
          <cell r="AR900" t="str">
            <v>Active</v>
          </cell>
        </row>
        <row r="901">
          <cell r="G901">
            <v>0</v>
          </cell>
          <cell r="AH901" t="str">
            <v>GLOBAL SUPPLY CHAIN</v>
          </cell>
          <cell r="AR901" t="str">
            <v>Active</v>
          </cell>
        </row>
        <row r="902">
          <cell r="G902">
            <v>0</v>
          </cell>
          <cell r="AH902" t="str">
            <v>GLOBAL SUPPLY CHAIN</v>
          </cell>
          <cell r="AR902" t="str">
            <v>Active</v>
          </cell>
        </row>
        <row r="903">
          <cell r="G903">
            <v>0</v>
          </cell>
          <cell r="AH903" t="str">
            <v>GLOBAL SUPPLY CHAIN</v>
          </cell>
          <cell r="AR903" t="str">
            <v>Active</v>
          </cell>
        </row>
        <row r="904">
          <cell r="G904">
            <v>0</v>
          </cell>
          <cell r="AH904" t="str">
            <v>GLOBAL SUPPLY CHAIN</v>
          </cell>
          <cell r="AR904" t="str">
            <v>Active</v>
          </cell>
        </row>
        <row r="905">
          <cell r="G905">
            <v>0</v>
          </cell>
          <cell r="AH905" t="str">
            <v>GLOBAL SUPPLY CHAIN</v>
          </cell>
          <cell r="AR905" t="str">
            <v>Active</v>
          </cell>
        </row>
        <row r="906">
          <cell r="G906">
            <v>0</v>
          </cell>
          <cell r="AH906" t="str">
            <v>GLOBAL SUPPLY CHAIN</v>
          </cell>
          <cell r="AR906" t="str">
            <v>Active</v>
          </cell>
        </row>
        <row r="907">
          <cell r="G907">
            <v>0</v>
          </cell>
          <cell r="AH907" t="str">
            <v>GLOBAL SUPPLY CHAIN</v>
          </cell>
          <cell r="AR907" t="str">
            <v>Active</v>
          </cell>
        </row>
        <row r="908">
          <cell r="G908">
            <v>0</v>
          </cell>
          <cell r="AH908" t="str">
            <v>GLOBAL SUPPLY CHAIN</v>
          </cell>
          <cell r="AR908" t="str">
            <v>Active</v>
          </cell>
        </row>
        <row r="909">
          <cell r="G909">
            <v>0</v>
          </cell>
          <cell r="AH909" t="str">
            <v>GLOBAL SUPPLY CHAIN</v>
          </cell>
          <cell r="AR909" t="str">
            <v>Active</v>
          </cell>
        </row>
        <row r="910">
          <cell r="G910">
            <v>0</v>
          </cell>
          <cell r="AH910" t="str">
            <v>GLOBAL SUPPLY CHAIN</v>
          </cell>
          <cell r="AR910" t="str">
            <v>Active</v>
          </cell>
        </row>
        <row r="911">
          <cell r="G911">
            <v>0</v>
          </cell>
          <cell r="AH911" t="str">
            <v>GLOBAL SUPPLY CHAIN</v>
          </cell>
          <cell r="AR911" t="str">
            <v>Active</v>
          </cell>
        </row>
        <row r="912">
          <cell r="G912">
            <v>0</v>
          </cell>
          <cell r="AH912" t="str">
            <v>GLOBAL SUPPLY CHAIN</v>
          </cell>
          <cell r="AR912" t="str">
            <v>Active</v>
          </cell>
        </row>
        <row r="913">
          <cell r="G913">
            <v>0</v>
          </cell>
          <cell r="AH913" t="str">
            <v>GLOBAL SUPPLY CHAIN</v>
          </cell>
          <cell r="AR913" t="str">
            <v>Active</v>
          </cell>
        </row>
        <row r="914">
          <cell r="G914">
            <v>0</v>
          </cell>
          <cell r="AH914" t="str">
            <v>GLOBAL SUPPLY CHAIN</v>
          </cell>
          <cell r="AR914" t="str">
            <v>Active</v>
          </cell>
        </row>
        <row r="915">
          <cell r="G915">
            <v>0</v>
          </cell>
          <cell r="AH915" t="str">
            <v>GLOBAL SUPPLY CHAIN</v>
          </cell>
          <cell r="AR915" t="str">
            <v>Active</v>
          </cell>
        </row>
        <row r="916">
          <cell r="G916">
            <v>0</v>
          </cell>
          <cell r="AH916" t="str">
            <v>GLOBAL SUPPLY CHAIN</v>
          </cell>
          <cell r="AR916" t="str">
            <v>Active</v>
          </cell>
        </row>
        <row r="917">
          <cell r="G917">
            <v>0</v>
          </cell>
          <cell r="AH917" t="str">
            <v>GLOBAL SUPPLY CHAIN</v>
          </cell>
          <cell r="AR917" t="str">
            <v>Active</v>
          </cell>
        </row>
        <row r="918">
          <cell r="G918">
            <v>0</v>
          </cell>
          <cell r="AH918" t="str">
            <v>GLOBAL SUPPLY CHAIN</v>
          </cell>
          <cell r="AR918" t="str">
            <v>Active</v>
          </cell>
        </row>
        <row r="919">
          <cell r="G919">
            <v>0</v>
          </cell>
          <cell r="AH919" t="str">
            <v>GLOBAL SUPPLY CHAIN</v>
          </cell>
          <cell r="AR919" t="str">
            <v>Active</v>
          </cell>
        </row>
        <row r="920">
          <cell r="G920">
            <v>0</v>
          </cell>
          <cell r="AH920" t="str">
            <v>GLOBAL SUPPLY CHAIN</v>
          </cell>
          <cell r="AR920" t="str">
            <v>Active</v>
          </cell>
        </row>
        <row r="921">
          <cell r="G921">
            <v>0</v>
          </cell>
          <cell r="AH921" t="str">
            <v>GLOBAL SUPPLY CHAIN</v>
          </cell>
          <cell r="AR921" t="str">
            <v>Active</v>
          </cell>
        </row>
        <row r="922">
          <cell r="G922">
            <v>0</v>
          </cell>
          <cell r="AH922" t="str">
            <v>GLOBAL SUPPLY CHAIN</v>
          </cell>
          <cell r="AR922" t="str">
            <v>Active</v>
          </cell>
        </row>
        <row r="923">
          <cell r="G923">
            <v>0</v>
          </cell>
          <cell r="AH923" t="str">
            <v>GLOBAL SUPPLY CHAIN</v>
          </cell>
          <cell r="AR923" t="str">
            <v>Active</v>
          </cell>
        </row>
        <row r="924">
          <cell r="G924">
            <v>0</v>
          </cell>
          <cell r="AH924" t="str">
            <v>GLOBAL SUPPLY CHAIN</v>
          </cell>
          <cell r="AR924" t="str">
            <v>Active</v>
          </cell>
        </row>
        <row r="925">
          <cell r="G925">
            <v>0</v>
          </cell>
          <cell r="AH925" t="str">
            <v>GLOBAL SUPPLY CHAIN</v>
          </cell>
          <cell r="AR925" t="str">
            <v>Active</v>
          </cell>
        </row>
        <row r="926">
          <cell r="G926">
            <v>0</v>
          </cell>
          <cell r="AH926" t="str">
            <v>GLOBAL SUPPLY CHAIN</v>
          </cell>
          <cell r="AR926" t="str">
            <v>Active</v>
          </cell>
        </row>
        <row r="927">
          <cell r="G927">
            <v>0</v>
          </cell>
          <cell r="AH927" t="str">
            <v>GLOBAL SUPPLY CHAIN</v>
          </cell>
          <cell r="AR927" t="str">
            <v>Active</v>
          </cell>
        </row>
        <row r="928">
          <cell r="G928">
            <v>0</v>
          </cell>
          <cell r="AH928" t="str">
            <v>GLOBAL SUPPLY CHAIN</v>
          </cell>
          <cell r="AR928" t="str">
            <v>Active</v>
          </cell>
        </row>
        <row r="929">
          <cell r="G929">
            <v>0</v>
          </cell>
          <cell r="AH929" t="str">
            <v>GLOBAL SUPPLY CHAIN</v>
          </cell>
          <cell r="AR929" t="str">
            <v>Active</v>
          </cell>
        </row>
        <row r="930">
          <cell r="G930">
            <v>0</v>
          </cell>
          <cell r="AH930" t="str">
            <v>GLOBAL SUPPLY CHAIN</v>
          </cell>
          <cell r="AR930" t="str">
            <v>Active</v>
          </cell>
        </row>
        <row r="931">
          <cell r="G931">
            <v>0</v>
          </cell>
          <cell r="AH931" t="str">
            <v>GLOBAL SUPPLY CHAIN</v>
          </cell>
          <cell r="AR931" t="str">
            <v>Active</v>
          </cell>
        </row>
        <row r="932">
          <cell r="G932">
            <v>0</v>
          </cell>
          <cell r="AH932" t="str">
            <v>GLOBAL SUPPLY CHAIN</v>
          </cell>
          <cell r="AR932" t="str">
            <v>Active</v>
          </cell>
        </row>
        <row r="933">
          <cell r="G933">
            <v>0</v>
          </cell>
          <cell r="AH933" t="str">
            <v>GLOBAL SUPPLY CHAIN</v>
          </cell>
          <cell r="AR933" t="str">
            <v>Active</v>
          </cell>
        </row>
        <row r="934">
          <cell r="G934">
            <v>0</v>
          </cell>
          <cell r="AH934" t="str">
            <v>GLOBAL SUPPLY CHAIN</v>
          </cell>
          <cell r="AR934" t="str">
            <v>Active</v>
          </cell>
        </row>
        <row r="935">
          <cell r="G935">
            <v>0</v>
          </cell>
          <cell r="AH935" t="str">
            <v>GLOBAL SUPPLY CHAIN</v>
          </cell>
          <cell r="AR935" t="str">
            <v>Active</v>
          </cell>
        </row>
        <row r="936">
          <cell r="G936">
            <v>0</v>
          </cell>
          <cell r="AH936" t="str">
            <v>GLOBAL SUPPLY CHAIN</v>
          </cell>
          <cell r="AR936" t="str">
            <v>Active</v>
          </cell>
        </row>
        <row r="937">
          <cell r="G937">
            <v>0</v>
          </cell>
          <cell r="AH937" t="str">
            <v>GLOBAL SUPPLY CHAIN</v>
          </cell>
          <cell r="AR937" t="str">
            <v>Active</v>
          </cell>
        </row>
        <row r="938">
          <cell r="G938">
            <v>13093450</v>
          </cell>
          <cell r="AH938" t="str">
            <v>GLOBAL SUPPLY CHAIN</v>
          </cell>
          <cell r="AR938" t="str">
            <v>Active</v>
          </cell>
        </row>
        <row r="939">
          <cell r="G939">
            <v>9543748</v>
          </cell>
          <cell r="AH939" t="str">
            <v>GLOBAL SUPPLY CHAIN</v>
          </cell>
          <cell r="AR939" t="str">
            <v>Active</v>
          </cell>
        </row>
        <row r="940">
          <cell r="G940">
            <v>7180366</v>
          </cell>
          <cell r="AH940" t="str">
            <v>GLOBAL SUPPLY CHAIN</v>
          </cell>
          <cell r="AR940" t="str">
            <v>Active</v>
          </cell>
        </row>
        <row r="941">
          <cell r="G941">
            <v>13374880</v>
          </cell>
          <cell r="AH941" t="str">
            <v>GLOBAL SUPPLY CHAIN</v>
          </cell>
          <cell r="AR941" t="str">
            <v>Active</v>
          </cell>
        </row>
        <row r="942">
          <cell r="G942">
            <v>4617600</v>
          </cell>
          <cell r="AH942" t="str">
            <v>GLOBAL SUPPLY CHAIN</v>
          </cell>
          <cell r="AR942" t="str">
            <v>Active</v>
          </cell>
        </row>
        <row r="943">
          <cell r="G943">
            <v>7056567</v>
          </cell>
          <cell r="AH943" t="str">
            <v>GLOBAL SUPPLY CHAIN</v>
          </cell>
          <cell r="AR943" t="str">
            <v>Active</v>
          </cell>
        </row>
        <row r="944">
          <cell r="G944">
            <v>7056567</v>
          </cell>
          <cell r="AH944" t="str">
            <v>GLOBAL SUPPLY CHAIN</v>
          </cell>
          <cell r="AR944" t="str">
            <v>Active</v>
          </cell>
        </row>
        <row r="945">
          <cell r="G945">
            <v>5982689</v>
          </cell>
          <cell r="AH945" t="str">
            <v>GLOBAL SUPPLY CHAIN</v>
          </cell>
          <cell r="AR945" t="str">
            <v>Active</v>
          </cell>
        </row>
        <row r="946">
          <cell r="G946">
            <v>4053230</v>
          </cell>
          <cell r="AH946" t="str">
            <v>GLOBAL SUPPLY CHAIN</v>
          </cell>
          <cell r="AR946" t="str">
            <v>Active</v>
          </cell>
        </row>
        <row r="947">
          <cell r="G947">
            <v>3781849</v>
          </cell>
          <cell r="AH947" t="str">
            <v>GLOBAL SUPPLY CHAIN</v>
          </cell>
          <cell r="AR947" t="str">
            <v>Active</v>
          </cell>
        </row>
        <row r="948">
          <cell r="G948">
            <v>4621300</v>
          </cell>
          <cell r="AH948" t="str">
            <v>GLOBAL SUPPLY CHAIN</v>
          </cell>
          <cell r="AR948" t="str">
            <v>Active</v>
          </cell>
        </row>
        <row r="949">
          <cell r="G949">
            <v>3683162</v>
          </cell>
          <cell r="AH949" t="str">
            <v>GLOBAL SUPPLY CHAIN</v>
          </cell>
          <cell r="AR949" t="str">
            <v>Active</v>
          </cell>
        </row>
        <row r="950">
          <cell r="G950">
            <v>3884346</v>
          </cell>
          <cell r="AH950" t="str">
            <v>GLOBAL SUPPLY CHAIN</v>
          </cell>
          <cell r="AR950" t="str">
            <v>Active</v>
          </cell>
        </row>
        <row r="951">
          <cell r="G951">
            <v>6392615</v>
          </cell>
          <cell r="AH951" t="str">
            <v>GLOBAL SUPPLY CHAIN</v>
          </cell>
          <cell r="AR951" t="str">
            <v>Active</v>
          </cell>
        </row>
        <row r="952">
          <cell r="G952">
            <v>4127609</v>
          </cell>
          <cell r="AH952" t="str">
            <v>GLOBAL SUPPLY CHAIN</v>
          </cell>
          <cell r="AR952" t="str">
            <v>Active</v>
          </cell>
        </row>
        <row r="953">
          <cell r="G953">
            <v>3951900</v>
          </cell>
          <cell r="AH953" t="str">
            <v>GLOBAL SUPPLY CHAIN</v>
          </cell>
          <cell r="AR953" t="str">
            <v>Active</v>
          </cell>
        </row>
        <row r="954">
          <cell r="G954">
            <v>3121408</v>
          </cell>
          <cell r="AH954" t="str">
            <v>GLOBAL SUPPLY CHAIN</v>
          </cell>
          <cell r="AR954" t="str">
            <v>Active</v>
          </cell>
        </row>
        <row r="955">
          <cell r="G955">
            <v>0</v>
          </cell>
          <cell r="AH955" t="str">
            <v>GLOBAL SUPPLY CHAIN</v>
          </cell>
          <cell r="AR955" t="str">
            <v>Active</v>
          </cell>
        </row>
        <row r="956">
          <cell r="G956">
            <v>3377692</v>
          </cell>
          <cell r="AH956" t="str">
            <v>GLOBAL SUPPLY CHAIN</v>
          </cell>
          <cell r="AR956" t="str">
            <v>Active</v>
          </cell>
        </row>
        <row r="957">
          <cell r="G957">
            <v>3176169</v>
          </cell>
          <cell r="AH957" t="str">
            <v>GLOBAL SUPPLY CHAIN</v>
          </cell>
          <cell r="AR957" t="str">
            <v>Active</v>
          </cell>
        </row>
        <row r="958">
          <cell r="G958">
            <v>7911176</v>
          </cell>
          <cell r="AH958" t="str">
            <v>GLOBAL SUPPLY CHAIN</v>
          </cell>
          <cell r="AR958" t="str">
            <v>Active</v>
          </cell>
        </row>
        <row r="959">
          <cell r="G959">
            <v>12596263</v>
          </cell>
          <cell r="AH959" t="str">
            <v>GLOBAL SUPPLY CHAIN</v>
          </cell>
          <cell r="AR959" t="str">
            <v>Active</v>
          </cell>
        </row>
        <row r="960">
          <cell r="G960">
            <v>3228919</v>
          </cell>
          <cell r="AH960" t="str">
            <v>GLOBAL SUPPLY CHAIN</v>
          </cell>
          <cell r="AR960" t="str">
            <v>Active</v>
          </cell>
        </row>
        <row r="961">
          <cell r="G961">
            <v>7300000</v>
          </cell>
          <cell r="AH961" t="str">
            <v>GLOBAL SUPPLY CHAIN</v>
          </cell>
          <cell r="AR961" t="str">
            <v>Active</v>
          </cell>
        </row>
        <row r="962">
          <cell r="G962">
            <v>3882144</v>
          </cell>
          <cell r="AH962" t="str">
            <v>GLOBAL SUPPLY CHAIN</v>
          </cell>
          <cell r="AR962" t="str">
            <v>Active</v>
          </cell>
        </row>
        <row r="963">
          <cell r="G963">
            <v>8378192</v>
          </cell>
          <cell r="AH963" t="str">
            <v>GLOBAL SUPPLY CHAIN</v>
          </cell>
          <cell r="AR963" t="str">
            <v>Active</v>
          </cell>
        </row>
        <row r="964">
          <cell r="G964">
            <v>12266654</v>
          </cell>
          <cell r="AH964" t="str">
            <v>GLOBAL SUPPLY CHAIN</v>
          </cell>
          <cell r="AR964" t="str">
            <v>Active</v>
          </cell>
        </row>
        <row r="965">
          <cell r="G965">
            <v>8440455</v>
          </cell>
          <cell r="AH965" t="str">
            <v>GLOBAL SUPPLY CHAIN</v>
          </cell>
          <cell r="AR965" t="str">
            <v>Active</v>
          </cell>
        </row>
        <row r="966">
          <cell r="G966">
            <v>9280000</v>
          </cell>
          <cell r="AH966" t="str">
            <v>GLOBAL SUPPLY CHAIN</v>
          </cell>
          <cell r="AR966" t="str">
            <v>Active</v>
          </cell>
        </row>
        <row r="967">
          <cell r="G967">
            <v>4899094</v>
          </cell>
          <cell r="AH967" t="str">
            <v>GLOBAL SUPPLY CHAIN</v>
          </cell>
          <cell r="AR967" t="str">
            <v>Active</v>
          </cell>
        </row>
        <row r="968">
          <cell r="G968">
            <v>1244238</v>
          </cell>
          <cell r="AH968" t="str">
            <v>GLOBAL SUPPLY CHAIN</v>
          </cell>
          <cell r="AR968" t="str">
            <v>Active</v>
          </cell>
        </row>
        <row r="969">
          <cell r="G969">
            <v>3200842</v>
          </cell>
          <cell r="AH969" t="str">
            <v>GLOBAL SUPPLY CHAIN</v>
          </cell>
          <cell r="AR969" t="str">
            <v>Active</v>
          </cell>
        </row>
        <row r="970">
          <cell r="G970">
            <v>4719422</v>
          </cell>
          <cell r="AH970" t="str">
            <v>GLOBAL SUPPLY CHAIN</v>
          </cell>
          <cell r="AR970" t="str">
            <v>Active</v>
          </cell>
        </row>
        <row r="971">
          <cell r="G971">
            <v>3863018</v>
          </cell>
          <cell r="AH971" t="str">
            <v>GLOBAL SUPPLY CHAIN</v>
          </cell>
          <cell r="AR971" t="str">
            <v>Active</v>
          </cell>
        </row>
        <row r="972">
          <cell r="G972">
            <v>8100489</v>
          </cell>
          <cell r="AH972" t="str">
            <v>GLOBAL SUPPLY CHAIN</v>
          </cell>
          <cell r="AR972" t="str">
            <v>Active</v>
          </cell>
        </row>
        <row r="973">
          <cell r="G973">
            <v>22500000</v>
          </cell>
          <cell r="AH973" t="str">
            <v>GLOBAL SUPPLY CHAIN</v>
          </cell>
          <cell r="AR973" t="str">
            <v>Active</v>
          </cell>
        </row>
        <row r="974">
          <cell r="G974">
            <v>8418200</v>
          </cell>
          <cell r="AH974" t="str">
            <v>GLOBAL SUPPLY CHAIN</v>
          </cell>
          <cell r="AR974" t="str">
            <v>Active</v>
          </cell>
        </row>
        <row r="975">
          <cell r="G975">
            <v>8834134</v>
          </cell>
          <cell r="AH975" t="str">
            <v>GLOBAL SUPPLY CHAIN</v>
          </cell>
          <cell r="AR975" t="str">
            <v>Active</v>
          </cell>
        </row>
        <row r="976">
          <cell r="G976">
            <v>1978242</v>
          </cell>
          <cell r="AH976" t="str">
            <v>GLOBAL SUPPLY CHAIN</v>
          </cell>
          <cell r="AR976" t="str">
            <v>Active</v>
          </cell>
        </row>
        <row r="977">
          <cell r="G977">
            <v>19905864</v>
          </cell>
          <cell r="AH977" t="str">
            <v>GLOBAL SUPPLY CHAIN</v>
          </cell>
          <cell r="AR977" t="str">
            <v>Active</v>
          </cell>
        </row>
        <row r="978">
          <cell r="G978">
            <v>0</v>
          </cell>
          <cell r="AH978" t="str">
            <v>GLOBAL SUPPLY CHAIN</v>
          </cell>
          <cell r="AR978" t="str">
            <v>Active</v>
          </cell>
        </row>
        <row r="979">
          <cell r="G979">
            <v>6896091</v>
          </cell>
          <cell r="AH979" t="str">
            <v>GLOBAL SUPPLY CHAIN</v>
          </cell>
          <cell r="AR979" t="str">
            <v>Active</v>
          </cell>
        </row>
        <row r="980">
          <cell r="G980">
            <v>8552550</v>
          </cell>
          <cell r="AH980" t="str">
            <v>GLOBAL SUPPLY CHAIN</v>
          </cell>
          <cell r="AR980" t="str">
            <v>Active</v>
          </cell>
        </row>
        <row r="981">
          <cell r="G981">
            <v>3297086</v>
          </cell>
          <cell r="AH981" t="str">
            <v>GLOBAL SUPPLY CHAIN</v>
          </cell>
          <cell r="AR981" t="str">
            <v>Active</v>
          </cell>
        </row>
        <row r="982">
          <cell r="G982">
            <v>3066161</v>
          </cell>
          <cell r="AH982" t="str">
            <v>GLOBAL SUPPLY CHAIN</v>
          </cell>
          <cell r="AR982" t="str">
            <v>Active</v>
          </cell>
        </row>
        <row r="983">
          <cell r="G983">
            <v>0</v>
          </cell>
          <cell r="AH983" t="str">
            <v>GLOBAL SUPPLY CHAIN</v>
          </cell>
          <cell r="AR983" t="str">
            <v>Active</v>
          </cell>
        </row>
        <row r="984">
          <cell r="G984">
            <v>6463672</v>
          </cell>
          <cell r="AH984" t="str">
            <v>GLOBAL SUPPLY CHAIN</v>
          </cell>
          <cell r="AR984" t="str">
            <v>Active</v>
          </cell>
        </row>
        <row r="985">
          <cell r="G985">
            <v>9983886</v>
          </cell>
          <cell r="AH985" t="str">
            <v>GLOBAL SUPPLY CHAIN</v>
          </cell>
          <cell r="AR985" t="str">
            <v>Active</v>
          </cell>
        </row>
        <row r="986">
          <cell r="G986">
            <v>5537087</v>
          </cell>
          <cell r="AH986" t="str">
            <v>GLOBAL SUPPLY CHAIN</v>
          </cell>
          <cell r="AR986" t="str">
            <v>Active</v>
          </cell>
        </row>
        <row r="987">
          <cell r="G987">
            <v>8552550</v>
          </cell>
          <cell r="AH987" t="str">
            <v>GLOBAL SUPPLY CHAIN</v>
          </cell>
          <cell r="AR987" t="str">
            <v>Active</v>
          </cell>
        </row>
        <row r="988">
          <cell r="G988">
            <v>8301042</v>
          </cell>
          <cell r="AH988" t="str">
            <v>GLOBAL SUPPLY CHAIN</v>
          </cell>
          <cell r="AR988" t="str">
            <v>Active</v>
          </cell>
        </row>
        <row r="989">
          <cell r="G989">
            <v>6027877</v>
          </cell>
          <cell r="AH989" t="str">
            <v>GLOBAL SUPPLY CHAIN</v>
          </cell>
          <cell r="AR989" t="str">
            <v>Active</v>
          </cell>
        </row>
        <row r="990">
          <cell r="G990">
            <v>0</v>
          </cell>
          <cell r="AH990" t="str">
            <v>GLOBAL SUPPLY CHAIN</v>
          </cell>
          <cell r="AR990" t="str">
            <v>Active</v>
          </cell>
        </row>
        <row r="991">
          <cell r="G991">
            <v>0</v>
          </cell>
          <cell r="AH991" t="str">
            <v>GLOBAL SUPPLY CHAIN</v>
          </cell>
          <cell r="AR991" t="str">
            <v>Active</v>
          </cell>
        </row>
        <row r="992">
          <cell r="G992">
            <v>8761130</v>
          </cell>
          <cell r="AH992" t="str">
            <v>GLOBAL SUPPLY CHAIN</v>
          </cell>
          <cell r="AR992" t="str">
            <v>Active</v>
          </cell>
        </row>
        <row r="993">
          <cell r="G993">
            <v>5138755</v>
          </cell>
          <cell r="AH993" t="str">
            <v>GLOBAL SUPPLY CHAIN</v>
          </cell>
          <cell r="AR993" t="str">
            <v>Active</v>
          </cell>
        </row>
        <row r="994">
          <cell r="G994">
            <v>3982759</v>
          </cell>
          <cell r="AH994" t="str">
            <v>GLOBAL SUPPLY CHAIN</v>
          </cell>
          <cell r="AR994" t="str">
            <v>Active</v>
          </cell>
        </row>
        <row r="995">
          <cell r="G995">
            <v>5975117</v>
          </cell>
          <cell r="AH995" t="str">
            <v>GLOBAL SUPPLY CHAIN</v>
          </cell>
          <cell r="AR995" t="str">
            <v>Active</v>
          </cell>
        </row>
        <row r="996">
          <cell r="G996">
            <v>8555904</v>
          </cell>
          <cell r="AH996" t="str">
            <v>GLOBAL SUPPLY CHAIN</v>
          </cell>
          <cell r="AR996" t="str">
            <v>Active</v>
          </cell>
        </row>
        <row r="997">
          <cell r="G997">
            <v>2985386</v>
          </cell>
          <cell r="AH997" t="str">
            <v>GLOBAL SUPPLY CHAIN</v>
          </cell>
          <cell r="AR997" t="str">
            <v>Active</v>
          </cell>
        </row>
        <row r="998">
          <cell r="G998">
            <v>1334394</v>
          </cell>
          <cell r="AH998" t="str">
            <v>GLOBAL SUPPLY CHAIN</v>
          </cell>
          <cell r="AR998" t="str">
            <v>Active</v>
          </cell>
        </row>
        <row r="999">
          <cell r="G999">
            <v>1340819</v>
          </cell>
          <cell r="AH999" t="str">
            <v>GLOBAL SUPPLY CHAIN</v>
          </cell>
          <cell r="AR999" t="str">
            <v>Active</v>
          </cell>
        </row>
        <row r="1000">
          <cell r="G1000">
            <v>1376192</v>
          </cell>
          <cell r="AH1000" t="str">
            <v>GLOBAL SUPPLY CHAIN</v>
          </cell>
          <cell r="AR1000" t="str">
            <v>Active</v>
          </cell>
        </row>
        <row r="1001">
          <cell r="G1001">
            <v>6701625</v>
          </cell>
          <cell r="AH1001" t="str">
            <v>GLOBAL SUPPLY CHAIN</v>
          </cell>
          <cell r="AR1001" t="str">
            <v>Active</v>
          </cell>
        </row>
        <row r="1002">
          <cell r="G1002">
            <v>4692240</v>
          </cell>
          <cell r="AH1002" t="str">
            <v>GLOBAL SUPPLY CHAIN</v>
          </cell>
          <cell r="AR1002" t="str">
            <v>Active</v>
          </cell>
        </row>
        <row r="1003">
          <cell r="G1003">
            <v>1376192</v>
          </cell>
          <cell r="AH1003" t="str">
            <v>GLOBAL SUPPLY CHAIN</v>
          </cell>
          <cell r="AR1003" t="str">
            <v>Active</v>
          </cell>
        </row>
        <row r="1004">
          <cell r="G1004">
            <v>6948211</v>
          </cell>
          <cell r="AH1004" t="str">
            <v>GLOBAL SUPPLY CHAIN</v>
          </cell>
          <cell r="AR1004" t="str">
            <v>Active</v>
          </cell>
        </row>
        <row r="1005">
          <cell r="G1005">
            <v>3025575</v>
          </cell>
          <cell r="AH1005" t="str">
            <v>GLOBAL SUPPLY CHAIN</v>
          </cell>
          <cell r="AR1005" t="str">
            <v>Active</v>
          </cell>
        </row>
        <row r="1006">
          <cell r="G1006">
            <v>4895853</v>
          </cell>
          <cell r="AH1006" t="str">
            <v>GLOBAL SUPPLY CHAIN</v>
          </cell>
          <cell r="AR1006" t="str">
            <v>Active</v>
          </cell>
        </row>
        <row r="1007">
          <cell r="G1007">
            <v>6760000</v>
          </cell>
          <cell r="AH1007" t="str">
            <v>GLOBAL SUPPLY CHAIN</v>
          </cell>
          <cell r="AR1007" t="str">
            <v>Active</v>
          </cell>
        </row>
        <row r="1008">
          <cell r="G1008">
            <v>5044500</v>
          </cell>
          <cell r="AH1008" t="str">
            <v>GLOBAL SUPPLY CHAIN</v>
          </cell>
          <cell r="AR1008" t="str">
            <v>Active</v>
          </cell>
        </row>
        <row r="1009">
          <cell r="G1009">
            <v>17325210</v>
          </cell>
          <cell r="AH1009" t="str">
            <v>GLOBAL SUPPLY CHAIN</v>
          </cell>
          <cell r="AR1009" t="str">
            <v>Active</v>
          </cell>
        </row>
        <row r="1010">
          <cell r="G1010">
            <v>1995000</v>
          </cell>
          <cell r="AH1010" t="str">
            <v>GLOBAL SUPPLY CHAIN</v>
          </cell>
          <cell r="AR1010" t="str">
            <v>Active</v>
          </cell>
        </row>
        <row r="1011">
          <cell r="G1011">
            <v>1219930</v>
          </cell>
          <cell r="AH1011" t="str">
            <v>GLOBAL SUPPLY CHAIN</v>
          </cell>
          <cell r="AR1011" t="str">
            <v>Active</v>
          </cell>
        </row>
        <row r="1012">
          <cell r="G1012">
            <v>3800000</v>
          </cell>
          <cell r="AH1012" t="str">
            <v>GLOBAL SUPPLY CHAIN</v>
          </cell>
          <cell r="AR1012" t="str">
            <v>Active</v>
          </cell>
        </row>
        <row r="1013">
          <cell r="G1013">
            <v>11700000</v>
          </cell>
          <cell r="AH1013" t="str">
            <v>GLOBAL SUPPLY CHAIN</v>
          </cell>
          <cell r="AR1013" t="str">
            <v>Active</v>
          </cell>
        </row>
        <row r="1014">
          <cell r="G1014">
            <v>3695000</v>
          </cell>
          <cell r="AH1014" t="str">
            <v>GLOBAL SUPPLY CHAIN</v>
          </cell>
          <cell r="AR1014" t="str">
            <v>Active</v>
          </cell>
        </row>
        <row r="1015">
          <cell r="G1015">
            <v>5450000</v>
          </cell>
          <cell r="AH1015" t="str">
            <v>GLOBAL SUPPLY CHAIN</v>
          </cell>
          <cell r="AR1015" t="str">
            <v>Active</v>
          </cell>
        </row>
        <row r="1016">
          <cell r="G1016">
            <v>0</v>
          </cell>
          <cell r="AH1016" t="str">
            <v>GLOBAL SUPPLY CHAIN</v>
          </cell>
          <cell r="AR1016" t="str">
            <v>Active</v>
          </cell>
        </row>
        <row r="1017">
          <cell r="G1017">
            <v>0</v>
          </cell>
          <cell r="AH1017" t="str">
            <v>GLOBAL SUPPLY CHAIN</v>
          </cell>
          <cell r="AR1017" t="str">
            <v>Active</v>
          </cell>
        </row>
        <row r="1018">
          <cell r="G1018">
            <v>0</v>
          </cell>
          <cell r="AH1018" t="str">
            <v>GLOBAL SUPPLY CHAIN</v>
          </cell>
          <cell r="AR1018" t="str">
            <v>Active</v>
          </cell>
        </row>
        <row r="1019">
          <cell r="G1019">
            <v>3400000</v>
          </cell>
          <cell r="AH1019" t="str">
            <v>GLOBAL SUPPLY CHAIN</v>
          </cell>
          <cell r="AR1019" t="str">
            <v>Active</v>
          </cell>
        </row>
        <row r="1020">
          <cell r="G1020">
            <v>0</v>
          </cell>
          <cell r="AH1020" t="str">
            <v>GLOBAL SUPPLY CHAIN</v>
          </cell>
          <cell r="AR1020" t="str">
            <v>Active</v>
          </cell>
        </row>
        <row r="1021">
          <cell r="G1021">
            <v>0</v>
          </cell>
          <cell r="AH1021" t="str">
            <v>GLOBAL SUPPLY CHAIN</v>
          </cell>
          <cell r="AR1021" t="str">
            <v>Active</v>
          </cell>
        </row>
        <row r="1022">
          <cell r="G1022">
            <v>0</v>
          </cell>
          <cell r="AH1022" t="str">
            <v>GLOBAL SUPPLY CHAIN</v>
          </cell>
          <cell r="AR1022" t="str">
            <v>Active</v>
          </cell>
        </row>
        <row r="1023">
          <cell r="G1023">
            <v>0</v>
          </cell>
          <cell r="AH1023" t="str">
            <v>GLOBAL SUPPLY CHAIN</v>
          </cell>
          <cell r="AR1023" t="str">
            <v>Active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de"/>
      <sheetName val="Input09"/>
      <sheetName val="IM (in)"/>
      <sheetName val="IM (out)"/>
      <sheetName val="IM"/>
      <sheetName val="Input-BP"/>
      <sheetName val="Input-Data"/>
      <sheetName val="Asset"/>
      <sheetName val="Cont."/>
      <sheetName val="Current"/>
      <sheetName val="Input10_A"/>
      <sheetName val="Input10_B"/>
      <sheetName val="Input10_C"/>
      <sheetName val="Input10_D"/>
      <sheetName val="4"/>
      <sheetName val="AOP"/>
      <sheetName val="87B"/>
      <sheetName val="87-90"/>
      <sheetName val="87"/>
      <sheetName val="88"/>
      <sheetName val="89"/>
      <sheetName val="90"/>
      <sheetName val="91"/>
      <sheetName val="92"/>
      <sheetName val="93"/>
      <sheetName val="94"/>
      <sheetName val="95"/>
      <sheetName val="96"/>
      <sheetName val="97"/>
      <sheetName val="98"/>
      <sheetName val="99"/>
      <sheetName val="100"/>
      <sheetName val="101"/>
      <sheetName val="102"/>
      <sheetName val="103"/>
      <sheetName val="104"/>
      <sheetName val="108"/>
      <sheetName val="109"/>
      <sheetName val="110"/>
      <sheetName val="NOTE"/>
      <sheetName val="105"/>
      <sheetName val="106"/>
      <sheetName val="107"/>
      <sheetName val="Data"/>
    </sheetNames>
    <sheetDataSet>
      <sheetData sheetId="0" refreshError="1">
        <row r="6">
          <cell r="B6">
            <v>1</v>
          </cell>
          <cell r="C6" t="str">
            <v>S0363</v>
          </cell>
          <cell r="D6" t="str">
            <v>PT Astra International Tbk - AWSO</v>
          </cell>
        </row>
        <row r="7">
          <cell r="B7">
            <v>2</v>
          </cell>
          <cell r="C7" t="str">
            <v>S0173</v>
          </cell>
          <cell r="D7" t="str">
            <v>PT Astra International Tbk - BSO</v>
          </cell>
        </row>
        <row r="8">
          <cell r="B8">
            <v>3</v>
          </cell>
          <cell r="C8" t="str">
            <v>S0003</v>
          </cell>
          <cell r="D8" t="str">
            <v>PT Astra International Tbk - DSO</v>
          </cell>
        </row>
        <row r="9">
          <cell r="B9">
            <v>4</v>
          </cell>
          <cell r="C9" t="str">
            <v>S0001</v>
          </cell>
          <cell r="D9" t="str">
            <v>PT Astra International Tbk - HO</v>
          </cell>
        </row>
        <row r="10">
          <cell r="B10">
            <v>5</v>
          </cell>
          <cell r="C10" t="str">
            <v>S0005</v>
          </cell>
          <cell r="D10" t="str">
            <v>PT Astra International Tbk - HSO</v>
          </cell>
        </row>
        <row r="11">
          <cell r="B11">
            <v>6</v>
          </cell>
          <cell r="C11" t="str">
            <v>S0004</v>
          </cell>
          <cell r="D11" t="str">
            <v>PT Astra International Tbk - ISO</v>
          </cell>
        </row>
        <row r="12">
          <cell r="B12">
            <v>7</v>
          </cell>
          <cell r="C12" t="str">
            <v>S0172</v>
          </cell>
          <cell r="D12" t="str">
            <v>PT Astra International Tbk - NDSO</v>
          </cell>
        </row>
        <row r="13">
          <cell r="B13">
            <v>8</v>
          </cell>
          <cell r="C13" t="str">
            <v>S0174</v>
          </cell>
          <cell r="D13" t="str">
            <v>PT Astra International Tbk - PSO</v>
          </cell>
        </row>
        <row r="14">
          <cell r="B14">
            <v>9</v>
          </cell>
          <cell r="C14" t="str">
            <v>S0015</v>
          </cell>
          <cell r="D14" t="str">
            <v>PT Astra International Tbk - SSC</v>
          </cell>
        </row>
        <row r="15">
          <cell r="B15">
            <v>10</v>
          </cell>
          <cell r="C15" t="str">
            <v>S0002</v>
          </cell>
          <cell r="D15" t="str">
            <v>PT Astra International Tbk - TSO</v>
          </cell>
        </row>
        <row r="16">
          <cell r="B16">
            <v>11</v>
          </cell>
          <cell r="C16" t="str">
            <v>A0253</v>
          </cell>
          <cell r="D16" t="str">
            <v>PT Agro Menara Rahmat</v>
          </cell>
        </row>
        <row r="17">
          <cell r="B17">
            <v>12</v>
          </cell>
          <cell r="C17" t="str">
            <v>A0438</v>
          </cell>
          <cell r="D17" t="str">
            <v>PT Agro Nusa Abadi</v>
          </cell>
        </row>
        <row r="18">
          <cell r="B18">
            <v>13</v>
          </cell>
          <cell r="C18" t="str">
            <v>A0049</v>
          </cell>
          <cell r="D18" t="str">
            <v>PT Aisin Indonesia</v>
          </cell>
        </row>
        <row r="19">
          <cell r="B19">
            <v>14</v>
          </cell>
          <cell r="C19" t="str">
            <v>A0161</v>
          </cell>
          <cell r="D19" t="str">
            <v>PT Ardendi Jaya Sentosa</v>
          </cell>
        </row>
        <row r="20">
          <cell r="B20">
            <v>15</v>
          </cell>
          <cell r="C20" t="str">
            <v>A0011</v>
          </cell>
          <cell r="D20" t="str">
            <v>PT Astra Agro Lestari Tbk - Parent</v>
          </cell>
        </row>
        <row r="21">
          <cell r="B21">
            <v>16</v>
          </cell>
          <cell r="C21" t="str">
            <v>A0177</v>
          </cell>
          <cell r="D21" t="str">
            <v>PT Astra Auto Finance</v>
          </cell>
        </row>
        <row r="22">
          <cell r="B22">
            <v>17</v>
          </cell>
          <cell r="C22" t="str">
            <v>A0045</v>
          </cell>
          <cell r="D22" t="str">
            <v>PT Astra Daihatsu Motor</v>
          </cell>
        </row>
        <row r="23">
          <cell r="B23">
            <v>18</v>
          </cell>
          <cell r="C23" t="str">
            <v>A0371</v>
          </cell>
          <cell r="D23" t="str">
            <v>PT Astra Graphia Information Technology Tbk</v>
          </cell>
        </row>
        <row r="24">
          <cell r="B24">
            <v>19</v>
          </cell>
          <cell r="C24" t="str">
            <v>A0014</v>
          </cell>
          <cell r="D24" t="str">
            <v>PT Astra Graphia Tbk</v>
          </cell>
        </row>
        <row r="25">
          <cell r="B25">
            <v>20</v>
          </cell>
          <cell r="C25" t="str">
            <v>A0060</v>
          </cell>
          <cell r="D25" t="str">
            <v>PT Astra Honda Motor</v>
          </cell>
        </row>
        <row r="26">
          <cell r="B26">
            <v>21</v>
          </cell>
          <cell r="C26" t="str">
            <v>A0316</v>
          </cell>
          <cell r="D26" t="str">
            <v>PT Astra Komponen Indonesia</v>
          </cell>
        </row>
        <row r="27">
          <cell r="B27">
            <v>22</v>
          </cell>
          <cell r="C27" t="str">
            <v>A0178</v>
          </cell>
          <cell r="D27" t="str">
            <v>PT Astra Mitra Ventura</v>
          </cell>
        </row>
        <row r="28">
          <cell r="B28">
            <v>23</v>
          </cell>
          <cell r="C28" t="str">
            <v>A0020</v>
          </cell>
          <cell r="D28" t="str">
            <v>PT Astra Multi Finance</v>
          </cell>
        </row>
        <row r="29">
          <cell r="B29">
            <v>24</v>
          </cell>
          <cell r="C29" t="str">
            <v>A0306</v>
          </cell>
          <cell r="D29" t="str">
            <v>PT Astra Nippon Gasket Indonesia</v>
          </cell>
        </row>
        <row r="30">
          <cell r="B30">
            <v>25</v>
          </cell>
          <cell r="C30" t="str">
            <v>A0172</v>
          </cell>
          <cell r="D30" t="str">
            <v>PT Astra Nissan Diesel Indonesia</v>
          </cell>
        </row>
        <row r="31">
          <cell r="B31">
            <v>26</v>
          </cell>
          <cell r="C31" t="str">
            <v>A0317</v>
          </cell>
          <cell r="D31" t="str">
            <v>PT Astra Otoparts Tbk - HO</v>
          </cell>
        </row>
        <row r="32">
          <cell r="B32">
            <v>27</v>
          </cell>
          <cell r="C32" t="str">
            <v>Nm</v>
          </cell>
          <cell r="D32" t="str">
            <v>PT Astra Otoparts Tbk - Div. Nusametal</v>
          </cell>
        </row>
        <row r="33">
          <cell r="B33">
            <v>28</v>
          </cell>
          <cell r="C33" t="str">
            <v>Ap</v>
          </cell>
          <cell r="D33" t="str">
            <v>PT Astra Otoparts Tbk - Div. Adiwira</v>
          </cell>
        </row>
        <row r="34">
          <cell r="B34">
            <v>29</v>
          </cell>
          <cell r="C34" t="str">
            <v>We</v>
          </cell>
          <cell r="D34" t="str">
            <v>PT Astra Otoparts Tbk - Div. Winteq</v>
          </cell>
        </row>
        <row r="35">
          <cell r="B35">
            <v>30</v>
          </cell>
          <cell r="C35" t="str">
            <v>A0024</v>
          </cell>
          <cell r="D35" t="str">
            <v>PT Astra Sedaya Finance</v>
          </cell>
        </row>
        <row r="36">
          <cell r="B36">
            <v>31</v>
          </cell>
          <cell r="C36" t="str">
            <v>A0224</v>
          </cell>
          <cell r="D36" t="str">
            <v>PT Astratel Nusantara</v>
          </cell>
        </row>
        <row r="37">
          <cell r="B37">
            <v>32</v>
          </cell>
          <cell r="C37" t="str">
            <v>A0026</v>
          </cell>
          <cell r="D37" t="str">
            <v>PT Asuransi Astra Buana</v>
          </cell>
        </row>
        <row r="38">
          <cell r="B38">
            <v>33</v>
          </cell>
          <cell r="C38" t="str">
            <v>A0038</v>
          </cell>
          <cell r="D38" t="str">
            <v>PT AT Indonesia</v>
          </cell>
        </row>
        <row r="39">
          <cell r="B39">
            <v>34</v>
          </cell>
          <cell r="C39" t="str">
            <v>A0331</v>
          </cell>
          <cell r="D39" t="str">
            <v>PT Bhadra Cemerlang</v>
          </cell>
        </row>
        <row r="40">
          <cell r="B40">
            <v>35</v>
          </cell>
          <cell r="C40" t="str">
            <v>A0398</v>
          </cell>
          <cell r="D40" t="str">
            <v>PT Bhadra Sukses</v>
          </cell>
        </row>
        <row r="41">
          <cell r="B41">
            <v>36</v>
          </cell>
          <cell r="C41" t="str">
            <v>A0210</v>
          </cell>
          <cell r="D41" t="str">
            <v>PT Bina Pertiwi</v>
          </cell>
        </row>
        <row r="42">
          <cell r="B42">
            <v>37</v>
          </cell>
          <cell r="C42" t="str">
            <v>A0415</v>
          </cell>
          <cell r="D42" t="str">
            <v>PT Borneo Indah Marjaya</v>
          </cell>
        </row>
        <row r="43">
          <cell r="B43">
            <v>38</v>
          </cell>
          <cell r="C43" t="str">
            <v>A0232</v>
          </cell>
          <cell r="D43" t="str">
            <v>PT Brahmayasa Bahtera</v>
          </cell>
        </row>
        <row r="44">
          <cell r="B44">
            <v>39</v>
          </cell>
          <cell r="C44" t="str">
            <v>A0248</v>
          </cell>
          <cell r="D44" t="str">
            <v>PT Cakradenta Agung Pertiwi</v>
          </cell>
        </row>
        <row r="45">
          <cell r="B45">
            <v>40</v>
          </cell>
          <cell r="C45" t="str">
            <v>A0247</v>
          </cell>
          <cell r="D45" t="str">
            <v>PT Cakung Permata Nusa</v>
          </cell>
        </row>
        <row r="46">
          <cell r="B46">
            <v>41</v>
          </cell>
          <cell r="C46" t="str">
            <v>A0037</v>
          </cell>
          <cell r="D46" t="str">
            <v>PT Century Batteries Indonesia</v>
          </cell>
        </row>
        <row r="47">
          <cell r="B47">
            <v>42</v>
          </cell>
          <cell r="C47" t="str">
            <v>A0445</v>
          </cell>
          <cell r="D47" t="str">
            <v>PT Citra Agro Nusantara</v>
          </cell>
        </row>
        <row r="48">
          <cell r="B48">
            <v>43</v>
          </cell>
          <cell r="C48" t="str">
            <v>A0008</v>
          </cell>
          <cell r="D48" t="str">
            <v>PT Daya Mitra Serasi</v>
          </cell>
        </row>
        <row r="49">
          <cell r="B49">
            <v>44</v>
          </cell>
          <cell r="C49" t="str">
            <v>A0051</v>
          </cell>
          <cell r="D49" t="str">
            <v>PT DIC Astra Chemicals</v>
          </cell>
        </row>
        <row r="50">
          <cell r="B50">
            <v>45</v>
          </cell>
          <cell r="C50" t="str">
            <v>A0239</v>
          </cell>
          <cell r="D50" t="str">
            <v>PT Astra Daido Steel Indonesia (d/h PT Dirgamenara Nusadwipa)</v>
          </cell>
        </row>
        <row r="51">
          <cell r="B51">
            <v>46</v>
          </cell>
          <cell r="C51" t="str">
            <v xml:space="preserve">A0054 </v>
          </cell>
          <cell r="D51" t="str">
            <v>PT Ekadura Indonesia &amp; Ekadura Dumai</v>
          </cell>
        </row>
        <row r="52">
          <cell r="B52">
            <v>47</v>
          </cell>
          <cell r="C52" t="str">
            <v>A0266</v>
          </cell>
          <cell r="D52" t="str">
            <v>PT Ekadura Perdana</v>
          </cell>
        </row>
        <row r="53">
          <cell r="B53">
            <v>48</v>
          </cell>
          <cell r="C53" t="str">
            <v>A0062</v>
          </cell>
          <cell r="D53" t="str">
            <v>PT FSCM Manufacturing Indonesia</v>
          </cell>
        </row>
        <row r="54">
          <cell r="B54">
            <v>49</v>
          </cell>
          <cell r="C54" t="str">
            <v>A0098</v>
          </cell>
          <cell r="D54" t="str">
            <v>PT Federal International Finance</v>
          </cell>
        </row>
        <row r="55">
          <cell r="B55">
            <v>50</v>
          </cell>
          <cell r="C55" t="str">
            <v>A0059</v>
          </cell>
          <cell r="D55" t="str">
            <v>PT Federal Izumi Manufacturing</v>
          </cell>
        </row>
        <row r="56">
          <cell r="B56">
            <v>51</v>
          </cell>
          <cell r="C56" t="str">
            <v>A0274</v>
          </cell>
          <cell r="D56" t="str">
            <v>PT Federal Nittan Industries</v>
          </cell>
        </row>
        <row r="57">
          <cell r="B57">
            <v>52</v>
          </cell>
          <cell r="C57" t="str">
            <v>A0275</v>
          </cell>
          <cell r="D57" t="str">
            <v>PT Fuji Technica Indonesia</v>
          </cell>
        </row>
        <row r="58">
          <cell r="B58">
            <v>53</v>
          </cell>
          <cell r="C58" t="str">
            <v>A0065</v>
          </cell>
          <cell r="D58" t="str">
            <v>PT Gaya Motor</v>
          </cell>
        </row>
        <row r="59">
          <cell r="B59">
            <v>54</v>
          </cell>
          <cell r="C59" t="str">
            <v>A0070</v>
          </cell>
          <cell r="D59" t="str">
            <v>PT GS Battery</v>
          </cell>
        </row>
        <row r="60">
          <cell r="B60">
            <v>55</v>
          </cell>
          <cell r="C60" t="str">
            <v>A0254</v>
          </cell>
          <cell r="D60" t="str">
            <v>PT Gunung Sejahtera Dua Indah</v>
          </cell>
        </row>
        <row r="61">
          <cell r="B61">
            <v>56</v>
          </cell>
          <cell r="C61" t="str">
            <v>A0256</v>
          </cell>
          <cell r="D61" t="str">
            <v>PT Gunung Sejahtera Ibu Pertiwi</v>
          </cell>
        </row>
        <row r="62">
          <cell r="B62">
            <v>57</v>
          </cell>
          <cell r="C62" t="str">
            <v>A0250</v>
          </cell>
          <cell r="D62" t="str">
            <v>PT Gunung Sejahtera Puti Pesona</v>
          </cell>
        </row>
        <row r="63">
          <cell r="B63">
            <v>58</v>
          </cell>
          <cell r="C63" t="str">
            <v>A0252</v>
          </cell>
          <cell r="D63" t="str">
            <v>PT Gunung Sejahtera Yoli Makmur</v>
          </cell>
        </row>
        <row r="64">
          <cell r="B64">
            <v>59</v>
          </cell>
          <cell r="C64" t="str">
            <v>A0077</v>
          </cell>
          <cell r="D64" t="str">
            <v>PT Indokarlo Perkasa</v>
          </cell>
        </row>
        <row r="65">
          <cell r="B65">
            <v>60</v>
          </cell>
          <cell r="C65" t="str">
            <v>A0079</v>
          </cell>
          <cell r="D65" t="str">
            <v>PT Intertel Nusaperdana</v>
          </cell>
        </row>
        <row r="66">
          <cell r="B66">
            <v>61</v>
          </cell>
          <cell r="C66" t="str">
            <v>A0081</v>
          </cell>
          <cell r="D66" t="str">
            <v>PT Inti Pantja Press Industry</v>
          </cell>
        </row>
        <row r="67">
          <cell r="B67">
            <v>62</v>
          </cell>
          <cell r="C67" t="str">
            <v>A0115</v>
          </cell>
          <cell r="D67" t="str">
            <v>PT Isuzu Astra Motor Indonesia (d/h Pantja Motor)</v>
          </cell>
        </row>
        <row r="68">
          <cell r="B68">
            <v>63</v>
          </cell>
          <cell r="C68" t="str">
            <v>A0360</v>
          </cell>
          <cell r="D68" t="str">
            <v>PT Kalimantan Prima Persada</v>
          </cell>
        </row>
        <row r="69">
          <cell r="B69">
            <v>64</v>
          </cell>
          <cell r="C69" t="str">
            <v>A0350</v>
          </cell>
          <cell r="D69" t="str">
            <v>PT Karya Nusa Eka Daya</v>
          </cell>
        </row>
        <row r="70">
          <cell r="B70">
            <v>65</v>
          </cell>
          <cell r="C70" t="str">
            <v>A0083</v>
          </cell>
          <cell r="D70" t="str">
            <v>PT Karya Tanah Subur</v>
          </cell>
        </row>
        <row r="71">
          <cell r="B71">
            <v>66</v>
          </cell>
          <cell r="C71" t="str">
            <v>A0084</v>
          </cell>
          <cell r="D71" t="str">
            <v>PT Kayaba Indonesia</v>
          </cell>
        </row>
        <row r="72">
          <cell r="B72">
            <v>67</v>
          </cell>
          <cell r="C72" t="str">
            <v>A0086</v>
          </cell>
          <cell r="D72" t="str">
            <v>PT Kimia Tirta Utama</v>
          </cell>
        </row>
        <row r="73">
          <cell r="B73">
            <v>68</v>
          </cell>
          <cell r="C73" t="str">
            <v>A0378</v>
          </cell>
          <cell r="D73" t="str">
            <v>PT Komatsu Astra Finance</v>
          </cell>
        </row>
        <row r="74">
          <cell r="B74">
            <v>69</v>
          </cell>
          <cell r="C74" t="str">
            <v>A0328</v>
          </cell>
          <cell r="D74" t="str">
            <v>PT Komatsu Remanufacturing Asia</v>
          </cell>
        </row>
        <row r="75">
          <cell r="B75">
            <v>70</v>
          </cell>
          <cell r="C75" t="str">
            <v>A0262</v>
          </cell>
          <cell r="D75" t="str">
            <v>PT Lestari Tani Teladan</v>
          </cell>
        </row>
        <row r="76">
          <cell r="B76">
            <v>71</v>
          </cell>
          <cell r="C76" t="str">
            <v>A0261</v>
          </cell>
          <cell r="D76" t="str">
            <v>PT LETAWA</v>
          </cell>
        </row>
        <row r="77">
          <cell r="B77">
            <v>72</v>
          </cell>
          <cell r="C77" t="str">
            <v>A0263</v>
          </cell>
          <cell r="D77" t="str">
            <v>PT Mamuang</v>
          </cell>
        </row>
        <row r="78">
          <cell r="B78">
            <v>73</v>
          </cell>
          <cell r="C78" t="str">
            <v>A0096</v>
          </cell>
          <cell r="D78" t="str">
            <v>PT Menara Terus Makmur</v>
          </cell>
        </row>
        <row r="79">
          <cell r="B79">
            <v>74</v>
          </cell>
          <cell r="C79" t="str">
            <v>A0097</v>
          </cell>
          <cell r="D79" t="str">
            <v>PT Mesin Isuzu Indonesia</v>
          </cell>
        </row>
        <row r="80">
          <cell r="B80">
            <v>75</v>
          </cell>
          <cell r="C80" t="str">
            <v>A0451</v>
          </cell>
          <cell r="D80" t="str">
            <v>PT Multi Prima Universal</v>
          </cell>
        </row>
        <row r="81">
          <cell r="B81">
            <v>76</v>
          </cell>
          <cell r="C81" t="str">
            <v>A0329</v>
          </cell>
          <cell r="D81" t="str">
            <v>PT Nirmala Agro Lestari</v>
          </cell>
        </row>
        <row r="82">
          <cell r="B82">
            <v>77</v>
          </cell>
          <cell r="C82" t="str">
            <v>A0345</v>
          </cell>
          <cell r="D82" t="str">
            <v>PT Nusa Keihin Indonesia</v>
          </cell>
        </row>
        <row r="83">
          <cell r="B83">
            <v>78</v>
          </cell>
          <cell r="C83" t="str">
            <v>A0231</v>
          </cell>
          <cell r="D83" t="str">
            <v>PT Pama Indo Mining</v>
          </cell>
        </row>
        <row r="84">
          <cell r="B84">
            <v>79</v>
          </cell>
          <cell r="C84" t="str">
            <v>A0112</v>
          </cell>
          <cell r="D84" t="str">
            <v>PT Pama Persada Nusantara</v>
          </cell>
        </row>
        <row r="85">
          <cell r="B85">
            <v>80</v>
          </cell>
          <cell r="C85" t="str">
            <v>A0258</v>
          </cell>
          <cell r="D85" t="str">
            <v>PT Pandji Waringin</v>
          </cell>
        </row>
        <row r="86">
          <cell r="B86">
            <v>81</v>
          </cell>
          <cell r="C86" t="str">
            <v>A0267</v>
          </cell>
          <cell r="D86" t="str">
            <v>PT Pasang Kayu</v>
          </cell>
        </row>
        <row r="87">
          <cell r="B87">
            <v>82</v>
          </cell>
          <cell r="C87" t="str">
            <v>A0117</v>
          </cell>
          <cell r="D87" t="str">
            <v>PT Perkebunan Lembah Bhakti</v>
          </cell>
        </row>
        <row r="88">
          <cell r="B88">
            <v>83</v>
          </cell>
          <cell r="C88" t="str">
            <v>A0249</v>
          </cell>
          <cell r="D88" t="str">
            <v>PT Persada Bina Nusantara Abadi</v>
          </cell>
        </row>
        <row r="89">
          <cell r="B89">
            <v>84</v>
          </cell>
          <cell r="C89" t="str">
            <v>A0057</v>
          </cell>
          <cell r="D89" t="str">
            <v>PT Pratama Sedaya Finance</v>
          </cell>
        </row>
        <row r="90">
          <cell r="B90">
            <v>85</v>
          </cell>
          <cell r="C90" t="str">
            <v>A0424</v>
          </cell>
          <cell r="D90" t="str">
            <v>PT Prima Multi Mineral</v>
          </cell>
        </row>
        <row r="91">
          <cell r="B91">
            <v>86</v>
          </cell>
          <cell r="C91" t="str">
            <v>A0439</v>
          </cell>
          <cell r="D91" t="str">
            <v>PT Rimbunan Alam Sentosa</v>
          </cell>
        </row>
        <row r="92">
          <cell r="B92">
            <v>87</v>
          </cell>
          <cell r="C92" t="str">
            <v>A0126</v>
          </cell>
          <cell r="D92" t="str">
            <v>PT Sari Aditya Loka</v>
          </cell>
        </row>
        <row r="93">
          <cell r="B93">
            <v>88</v>
          </cell>
          <cell r="C93" t="str">
            <v>A0127</v>
          </cell>
          <cell r="D93" t="str">
            <v>PT Sari Lembah Subur</v>
          </cell>
        </row>
        <row r="94">
          <cell r="B94">
            <v>89</v>
          </cell>
          <cell r="C94" t="str">
            <v>A0278</v>
          </cell>
          <cell r="D94" t="str">
            <v>PT Sawit Asahan Indah</v>
          </cell>
        </row>
        <row r="95">
          <cell r="B95">
            <v>90</v>
          </cell>
          <cell r="C95" t="str">
            <v>A0436</v>
          </cell>
          <cell r="D95" t="str">
            <v>PT Sawit Jaya Abadi</v>
          </cell>
        </row>
        <row r="96">
          <cell r="B96">
            <v>91</v>
          </cell>
          <cell r="C96" t="str">
            <v>A0128</v>
          </cell>
          <cell r="D96" t="str">
            <v>PT Sedaya Multi Investama</v>
          </cell>
        </row>
        <row r="97">
          <cell r="B97">
            <v>92</v>
          </cell>
          <cell r="C97" t="str">
            <v>A0240</v>
          </cell>
          <cell r="D97" t="str">
            <v>PT Sedaya Pratama</v>
          </cell>
        </row>
        <row r="98">
          <cell r="B98">
            <v>93</v>
          </cell>
          <cell r="C98" t="str">
            <v>A0209</v>
          </cell>
          <cell r="D98" t="str">
            <v>PT Serasi Auto Raya</v>
          </cell>
        </row>
        <row r="99">
          <cell r="B99">
            <v>94</v>
          </cell>
          <cell r="C99" t="str">
            <v>A0373</v>
          </cell>
          <cell r="D99" t="str">
            <v>PT Serasi Transportasi Nusantara</v>
          </cell>
        </row>
        <row r="100">
          <cell r="B100">
            <v>95</v>
          </cell>
          <cell r="C100" t="str">
            <v>A0132</v>
          </cell>
          <cell r="D100" t="str">
            <v>PT Showa Indonesia</v>
          </cell>
        </row>
        <row r="101">
          <cell r="B101">
            <v>96</v>
          </cell>
          <cell r="C101" t="str">
            <v>A0135</v>
          </cell>
          <cell r="D101" t="str">
            <v>PT Staco Estika Sedaya Finance</v>
          </cell>
        </row>
        <row r="102">
          <cell r="B102">
            <v>97</v>
          </cell>
          <cell r="C102" t="str">
            <v>A0273</v>
          </cell>
          <cell r="D102" t="str">
            <v>PT Stacomitra Graha</v>
          </cell>
        </row>
        <row r="103">
          <cell r="B103">
            <v>98</v>
          </cell>
          <cell r="C103" t="str">
            <v>A0435</v>
          </cell>
          <cell r="D103" t="str">
            <v>PT Subur Abadi Plantation</v>
          </cell>
        </row>
        <row r="104">
          <cell r="B104">
            <v>99</v>
          </cell>
          <cell r="C104" t="str">
            <v>A0169</v>
          </cell>
          <cell r="D104" t="str">
            <v>PT Sukses Tani Nusa Subur</v>
          </cell>
        </row>
        <row r="105">
          <cell r="B105">
            <v>100</v>
          </cell>
          <cell r="C105" t="str">
            <v>A0377</v>
          </cell>
          <cell r="D105" t="str">
            <v>PT Sumber Kharisma Persada</v>
          </cell>
        </row>
        <row r="106">
          <cell r="B106">
            <v>101</v>
          </cell>
          <cell r="C106" t="str">
            <v>A0421</v>
          </cell>
          <cell r="D106" t="str">
            <v>PT Sumber Utama Makmur</v>
          </cell>
        </row>
        <row r="107">
          <cell r="B107">
            <v>102</v>
          </cell>
          <cell r="C107" t="str">
            <v>A0142</v>
          </cell>
          <cell r="D107" t="str">
            <v>PT Surya Artha Nusantara Finance</v>
          </cell>
        </row>
        <row r="108">
          <cell r="B108">
            <v>103</v>
          </cell>
          <cell r="C108" t="str">
            <v>A0251</v>
          </cell>
          <cell r="D108" t="str">
            <v>PT Surya Indah Nusantara Pagi</v>
          </cell>
        </row>
        <row r="109">
          <cell r="B109">
            <v>104</v>
          </cell>
          <cell r="C109" t="str">
            <v>A0259</v>
          </cell>
          <cell r="D109" t="str">
            <v>PT Surya Panen Subur</v>
          </cell>
        </row>
        <row r="110">
          <cell r="B110">
            <v>105</v>
          </cell>
          <cell r="C110" t="str">
            <v>A0170</v>
          </cell>
          <cell r="D110" t="str">
            <v>PT Suryaraya Lestari</v>
          </cell>
        </row>
        <row r="111">
          <cell r="B111">
            <v>106</v>
          </cell>
          <cell r="C111" t="str">
            <v>A0140</v>
          </cell>
          <cell r="D111" t="str">
            <v>PT Suryaraya Prawira</v>
          </cell>
        </row>
        <row r="112">
          <cell r="B112">
            <v>107</v>
          </cell>
          <cell r="C112" t="str">
            <v>A0199</v>
          </cell>
          <cell r="D112" t="str">
            <v>PT Suryaraya Rubberindo Industries</v>
          </cell>
        </row>
        <row r="113">
          <cell r="B113">
            <v>108</v>
          </cell>
          <cell r="C113" t="str">
            <v>A0221</v>
          </cell>
          <cell r="D113" t="str">
            <v>PT Swadaya Harapan Nusantara</v>
          </cell>
        </row>
        <row r="114">
          <cell r="B114">
            <v>109</v>
          </cell>
          <cell r="C114" t="str">
            <v>A0143</v>
          </cell>
          <cell r="D114" t="str">
            <v>PT Swadharma Bhakti Sedaya Finance</v>
          </cell>
        </row>
        <row r="115">
          <cell r="B115">
            <v>110</v>
          </cell>
          <cell r="C115" t="str">
            <v>A0452</v>
          </cell>
          <cell r="D115" t="str">
            <v>PT Telen Orbit Prima</v>
          </cell>
        </row>
        <row r="116">
          <cell r="B116">
            <v>111</v>
          </cell>
          <cell r="C116" t="str">
            <v>A0146</v>
          </cell>
          <cell r="D116" t="str">
            <v>PT Tjahja Sakti Motor</v>
          </cell>
        </row>
        <row r="117">
          <cell r="B117">
            <v>112</v>
          </cell>
          <cell r="C117" t="str">
            <v>A0364</v>
          </cell>
          <cell r="D117" t="str">
            <v>PT Toyoda Gosei Safety System Indonesia</v>
          </cell>
        </row>
        <row r="118">
          <cell r="B118">
            <v>113</v>
          </cell>
          <cell r="C118" t="str">
            <v>A0411</v>
          </cell>
          <cell r="D118" t="str">
            <v>PT Toyota Astra Financial Services</v>
          </cell>
        </row>
        <row r="119">
          <cell r="B119">
            <v>114</v>
          </cell>
          <cell r="C119" t="str">
            <v>A0150</v>
          </cell>
          <cell r="D119" t="str">
            <v>PT Traktor Nusantara</v>
          </cell>
        </row>
        <row r="120">
          <cell r="B120">
            <v>115</v>
          </cell>
          <cell r="C120" t="str">
            <v>A0151</v>
          </cell>
          <cell r="D120" t="str">
            <v>Dana Pensiun Astra</v>
          </cell>
        </row>
        <row r="121">
          <cell r="B121">
            <v>116</v>
          </cell>
          <cell r="C121" t="str">
            <v>A0153</v>
          </cell>
          <cell r="D121" t="str">
            <v>PT Tunggal Perkasa Plantation</v>
          </cell>
        </row>
        <row r="122">
          <cell r="B122">
            <v>117</v>
          </cell>
          <cell r="C122" t="str">
            <v>A0156</v>
          </cell>
          <cell r="D122" t="str">
            <v>PT United Tractors Pandu Eng.</v>
          </cell>
        </row>
        <row r="123">
          <cell r="B123">
            <v>118</v>
          </cell>
          <cell r="C123" t="str">
            <v>A0155</v>
          </cell>
          <cell r="D123" t="str">
            <v>PT United Tractors TBK (Parent)</v>
          </cell>
        </row>
        <row r="124">
          <cell r="B124">
            <v>119</v>
          </cell>
          <cell r="C124" t="str">
            <v>A0099</v>
          </cell>
          <cell r="D124" t="str">
            <v>PT Waru Kalimantan Plantation</v>
          </cell>
        </row>
        <row r="125">
          <cell r="B125">
            <v>120</v>
          </cell>
          <cell r="C125" t="str">
            <v>A0326</v>
          </cell>
          <cell r="D125" t="str">
            <v>PT Yutaka Manufacturing Indonesia</v>
          </cell>
        </row>
        <row r="126">
          <cell r="B126">
            <v>121</v>
          </cell>
          <cell r="C126" t="str">
            <v>R0406</v>
          </cell>
          <cell r="D126" t="str">
            <v>Yayasan Astra Bina Ilmu</v>
          </cell>
        </row>
        <row r="127">
          <cell r="B127">
            <v>122</v>
          </cell>
          <cell r="C127" t="str">
            <v>R0411</v>
          </cell>
          <cell r="D127" t="str">
            <v>Yayasan Astra Bina Pendidikan</v>
          </cell>
        </row>
        <row r="128">
          <cell r="B128">
            <v>123</v>
          </cell>
          <cell r="C128" t="str">
            <v>R0410</v>
          </cell>
          <cell r="D128" t="str">
            <v>Yayasan Dharma Bhakti Astra</v>
          </cell>
        </row>
      </sheetData>
      <sheetData sheetId="1" refreshError="1">
        <row r="8">
          <cell r="C8" t="str">
            <v>S0363</v>
          </cell>
          <cell r="D8" t="str">
            <v>PT Astra International Tbk - AWSO</v>
          </cell>
          <cell r="E8" t="str">
            <v>PEB 1</v>
          </cell>
          <cell r="F8" t="str">
            <v>1PEB 1</v>
          </cell>
          <cell r="G8">
            <v>0.1</v>
          </cell>
          <cell r="H8">
            <v>0.1</v>
          </cell>
          <cell r="I8">
            <v>0.09</v>
          </cell>
          <cell r="J8">
            <v>7.7392611233560276</v>
          </cell>
          <cell r="K8">
            <v>8.1596002031682069</v>
          </cell>
          <cell r="L8">
            <v>0</v>
          </cell>
          <cell r="N8">
            <v>495568.636</v>
          </cell>
          <cell r="O8">
            <v>49633.512000000002</v>
          </cell>
          <cell r="P8">
            <v>3996304</v>
          </cell>
          <cell r="Q8">
            <v>5038620.2898727907</v>
          </cell>
          <cell r="R8">
            <v>199786.472851831</v>
          </cell>
          <cell r="S8">
            <v>47938.897483127337</v>
          </cell>
          <cell r="U8">
            <v>-1032068</v>
          </cell>
          <cell r="V8">
            <v>4318721.2493333332</v>
          </cell>
          <cell r="W8">
            <v>-663532</v>
          </cell>
          <cell r="X8">
            <v>0</v>
          </cell>
          <cell r="Y8">
            <v>0</v>
          </cell>
          <cell r="Z8">
            <v>2300704</v>
          </cell>
          <cell r="AB8">
            <v>0.1</v>
          </cell>
          <cell r="AC8" t="str">
            <v>N/A</v>
          </cell>
          <cell r="AD8">
            <v>0.09</v>
          </cell>
          <cell r="AE8">
            <v>10.134231038319848</v>
          </cell>
          <cell r="AF8">
            <v>19.023140609906736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1549857</v>
          </cell>
          <cell r="AL8">
            <v>2182035.4726704801</v>
          </cell>
          <cell r="AM8">
            <v>181900.20372974488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-234560</v>
          </cell>
          <cell r="AS8">
            <v>-672672</v>
          </cell>
          <cell r="AT8">
            <v>36694</v>
          </cell>
          <cell r="AU8">
            <v>642625</v>
          </cell>
          <cell r="AW8">
            <v>0.1</v>
          </cell>
          <cell r="AX8" t="str">
            <v>N/A</v>
          </cell>
          <cell r="AY8">
            <v>0.09</v>
          </cell>
          <cell r="AZ8">
            <v>7.7392611233560276</v>
          </cell>
          <cell r="BA8">
            <v>8.1596002031682069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R8">
            <v>0.1</v>
          </cell>
          <cell r="BS8" t="str">
            <v>N/A</v>
          </cell>
          <cell r="BT8">
            <v>0.09</v>
          </cell>
          <cell r="BU8">
            <v>9.8382770728856688</v>
          </cell>
          <cell r="BV8">
            <v>19.718835315756991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935885</v>
          </cell>
          <cell r="CB8">
            <v>450772.0367011549</v>
          </cell>
          <cell r="CC8">
            <v>80248.427776974422</v>
          </cell>
          <cell r="CD8">
            <v>55386.834883620359</v>
          </cell>
          <cell r="CE8">
            <v>0</v>
          </cell>
          <cell r="CF8">
            <v>0</v>
          </cell>
          <cell r="CG8">
            <v>0</v>
          </cell>
          <cell r="CH8">
            <v>62218</v>
          </cell>
          <cell r="CI8">
            <v>-495059</v>
          </cell>
          <cell r="CJ8">
            <v>21828</v>
          </cell>
          <cell r="CK8">
            <v>503044</v>
          </cell>
          <cell r="CM8">
            <v>0</v>
          </cell>
          <cell r="CN8">
            <v>0</v>
          </cell>
          <cell r="CO8">
            <v>0</v>
          </cell>
          <cell r="CP8">
            <v>0</v>
          </cell>
          <cell r="CQ8">
            <v>0</v>
          </cell>
          <cell r="CR8">
            <v>0</v>
          </cell>
          <cell r="CS8">
            <v>0</v>
          </cell>
          <cell r="CT8">
            <v>0</v>
          </cell>
          <cell r="CU8">
            <v>0</v>
          </cell>
          <cell r="CV8">
            <v>0</v>
          </cell>
          <cell r="CW8">
            <v>0</v>
          </cell>
          <cell r="CX8">
            <v>0</v>
          </cell>
          <cell r="CY8">
            <v>0</v>
          </cell>
          <cell r="CZ8">
            <v>0</v>
          </cell>
          <cell r="DA8">
            <v>0</v>
          </cell>
          <cell r="DB8">
            <v>0</v>
          </cell>
          <cell r="DC8">
            <v>0</v>
          </cell>
          <cell r="DD8">
            <v>0</v>
          </cell>
          <cell r="DE8">
            <v>0</v>
          </cell>
          <cell r="DF8">
            <v>0</v>
          </cell>
          <cell r="DH8">
            <v>0</v>
          </cell>
          <cell r="DI8">
            <v>0</v>
          </cell>
          <cell r="DJ8">
            <v>0</v>
          </cell>
          <cell r="DK8">
            <v>0</v>
          </cell>
          <cell r="DL8">
            <v>0</v>
          </cell>
          <cell r="DM8">
            <v>0</v>
          </cell>
          <cell r="DN8">
            <v>0</v>
          </cell>
          <cell r="DO8">
            <v>0</v>
          </cell>
          <cell r="DP8">
            <v>0</v>
          </cell>
          <cell r="DQ8">
            <v>0</v>
          </cell>
          <cell r="DR8">
            <v>0</v>
          </cell>
          <cell r="DS8">
            <v>0</v>
          </cell>
          <cell r="DT8">
            <v>0</v>
          </cell>
          <cell r="DU8">
            <v>0</v>
          </cell>
          <cell r="DV8">
            <v>0</v>
          </cell>
          <cell r="DW8">
            <v>0</v>
          </cell>
          <cell r="DX8">
            <v>0</v>
          </cell>
          <cell r="DY8">
            <v>0</v>
          </cell>
          <cell r="DZ8">
            <v>0</v>
          </cell>
          <cell r="EA8">
            <v>0</v>
          </cell>
          <cell r="EC8">
            <v>0.1</v>
          </cell>
          <cell r="ED8" t="str">
            <v>N/A</v>
          </cell>
          <cell r="EE8">
            <v>0.09</v>
          </cell>
          <cell r="EF8">
            <v>10.134231038319848</v>
          </cell>
          <cell r="EG8">
            <v>19.023140609906736</v>
          </cell>
          <cell r="EH8">
            <v>0</v>
          </cell>
          <cell r="EI8">
            <v>0</v>
          </cell>
          <cell r="EJ8">
            <v>0</v>
          </cell>
          <cell r="EK8">
            <v>0</v>
          </cell>
          <cell r="EL8">
            <v>141483</v>
          </cell>
          <cell r="EM8">
            <v>287680.08813340502</v>
          </cell>
          <cell r="EN8">
            <v>35973.016535341572</v>
          </cell>
          <cell r="EO8">
            <v>31090.026366079219</v>
          </cell>
          <cell r="EP8">
            <v>0</v>
          </cell>
          <cell r="EQ8">
            <v>0</v>
          </cell>
          <cell r="ER8">
            <v>0</v>
          </cell>
          <cell r="ES8">
            <v>-182911</v>
          </cell>
          <cell r="ET8">
            <v>0</v>
          </cell>
          <cell r="EU8">
            <v>0</v>
          </cell>
          <cell r="EV8">
            <v>-41428</v>
          </cell>
          <cell r="EX8">
            <v>0.1</v>
          </cell>
          <cell r="EY8" t="str">
            <v>N/A</v>
          </cell>
          <cell r="EZ8">
            <v>0.09</v>
          </cell>
          <cell r="FA8">
            <v>10.134231038319848</v>
          </cell>
          <cell r="FB8">
            <v>19.023140609906736</v>
          </cell>
          <cell r="FC8">
            <v>0</v>
          </cell>
          <cell r="FD8">
            <v>0</v>
          </cell>
          <cell r="FE8">
            <v>0</v>
          </cell>
          <cell r="FF8">
            <v>0</v>
          </cell>
          <cell r="FG8">
            <v>423</v>
          </cell>
          <cell r="FH8">
            <v>340242.78657225129</v>
          </cell>
          <cell r="FI8">
            <v>29505.526824349152</v>
          </cell>
          <cell r="FJ8">
            <v>0</v>
          </cell>
          <cell r="FK8">
            <v>0</v>
          </cell>
          <cell r="FL8">
            <v>0</v>
          </cell>
          <cell r="FM8">
            <v>0</v>
          </cell>
          <cell r="FN8">
            <v>0</v>
          </cell>
          <cell r="FO8">
            <v>-377</v>
          </cell>
          <cell r="FP8">
            <v>17</v>
          </cell>
          <cell r="FQ8">
            <v>46</v>
          </cell>
          <cell r="FS8">
            <v>0.1</v>
          </cell>
          <cell r="FT8" t="str">
            <v>N/A</v>
          </cell>
          <cell r="FU8">
            <v>0.09</v>
          </cell>
          <cell r="FV8">
            <v>10.134231038319848</v>
          </cell>
          <cell r="FW8">
            <v>19.023140609906736</v>
          </cell>
          <cell r="FX8">
            <v>0</v>
          </cell>
          <cell r="FY8">
            <v>0</v>
          </cell>
          <cell r="FZ8">
            <v>0</v>
          </cell>
          <cell r="GA8">
            <v>0</v>
          </cell>
          <cell r="GB8">
            <v>35261</v>
          </cell>
          <cell r="GC8">
            <v>655909.43497093918</v>
          </cell>
          <cell r="GD8">
            <v>73670.092533013623</v>
          </cell>
          <cell r="GE8">
            <v>51546.574845179188</v>
          </cell>
          <cell r="GF8">
            <v>0</v>
          </cell>
          <cell r="GG8">
            <v>0</v>
          </cell>
          <cell r="GH8">
            <v>0</v>
          </cell>
          <cell r="GI8">
            <v>0</v>
          </cell>
          <cell r="GJ8">
            <v>0</v>
          </cell>
          <cell r="GK8">
            <v>0</v>
          </cell>
          <cell r="GL8">
            <v>35261</v>
          </cell>
          <cell r="GN8">
            <v>0.1</v>
          </cell>
          <cell r="GO8" t="str">
            <v>N/A</v>
          </cell>
          <cell r="GP8">
            <v>0.09</v>
          </cell>
          <cell r="GQ8">
            <v>10.134231038319848</v>
          </cell>
          <cell r="GR8">
            <v>19.023140609906736</v>
          </cell>
          <cell r="GS8">
            <v>0</v>
          </cell>
          <cell r="GT8">
            <v>0</v>
          </cell>
          <cell r="GU8">
            <v>0</v>
          </cell>
          <cell r="GV8">
            <v>0</v>
          </cell>
          <cell r="GW8">
            <v>398651</v>
          </cell>
          <cell r="GX8">
            <v>1413124.8925206922</v>
          </cell>
          <cell r="GY8">
            <v>310464.58525675896</v>
          </cell>
          <cell r="GZ8">
            <v>236743.58416848915</v>
          </cell>
          <cell r="HA8">
            <v>0</v>
          </cell>
          <cell r="HB8">
            <v>0</v>
          </cell>
          <cell r="HC8">
            <v>0</v>
          </cell>
          <cell r="HD8">
            <v>0</v>
          </cell>
          <cell r="HE8">
            <v>0</v>
          </cell>
          <cell r="HF8">
            <v>0</v>
          </cell>
          <cell r="HG8">
            <v>398651</v>
          </cell>
          <cell r="HI8">
            <v>0.1</v>
          </cell>
          <cell r="HJ8" t="str">
            <v>N/A</v>
          </cell>
          <cell r="HK8">
            <v>0.09</v>
          </cell>
          <cell r="HL8">
            <v>10.134231038319848</v>
          </cell>
          <cell r="HM8">
            <v>19.023140609906736</v>
          </cell>
          <cell r="HN8">
            <v>0</v>
          </cell>
          <cell r="HO8">
            <v>0</v>
          </cell>
          <cell r="HP8">
            <v>0</v>
          </cell>
          <cell r="HQ8">
            <v>0</v>
          </cell>
          <cell r="HR8">
            <v>875859</v>
          </cell>
          <cell r="HS8">
            <v>1278626.3054208502</v>
          </cell>
          <cell r="HT8">
            <v>162307.8522107653</v>
          </cell>
          <cell r="HU8">
            <v>79642.674999999988</v>
          </cell>
          <cell r="HV8">
            <v>0</v>
          </cell>
          <cell r="HW8">
            <v>0</v>
          </cell>
          <cell r="HX8">
            <v>0</v>
          </cell>
          <cell r="HY8">
            <v>0</v>
          </cell>
          <cell r="HZ8">
            <v>0</v>
          </cell>
          <cell r="IA8">
            <v>0</v>
          </cell>
          <cell r="IB8">
            <v>875859</v>
          </cell>
        </row>
        <row r="9">
          <cell r="C9" t="str">
            <v>S0363</v>
          </cell>
          <cell r="D9" t="str">
            <v>PT Astra International Tbk - AWSO</v>
          </cell>
          <cell r="E9" t="str">
            <v>PEB 2</v>
          </cell>
          <cell r="F9" t="str">
            <v>1PEB 2</v>
          </cell>
          <cell r="G9">
            <v>0.1</v>
          </cell>
          <cell r="H9" t="str">
            <v>N/A</v>
          </cell>
          <cell r="I9">
            <v>0.09</v>
          </cell>
          <cell r="J9">
            <v>10.134231038319848</v>
          </cell>
          <cell r="K9">
            <v>19.023140609906736</v>
          </cell>
          <cell r="P9">
            <v>1549857</v>
          </cell>
          <cell r="Q9">
            <v>2182035.4726704801</v>
          </cell>
          <cell r="R9">
            <v>181900.20372974488</v>
          </cell>
          <cell r="S9">
            <v>0</v>
          </cell>
          <cell r="U9">
            <v>0</v>
          </cell>
          <cell r="W9">
            <v>-234560</v>
          </cell>
          <cell r="X9">
            <v>-672672</v>
          </cell>
          <cell r="Y9">
            <v>36694</v>
          </cell>
          <cell r="Z9">
            <v>642625</v>
          </cell>
        </row>
        <row r="10">
          <cell r="C10" t="str">
            <v>S0363</v>
          </cell>
          <cell r="D10" t="str">
            <v>PT Astra International Tbk - AWSO</v>
          </cell>
          <cell r="E10" t="str">
            <v>PEB 3</v>
          </cell>
          <cell r="F10" t="str">
            <v>1PEB 3</v>
          </cell>
          <cell r="G10">
            <v>0.1</v>
          </cell>
          <cell r="H10" t="str">
            <v>N/A</v>
          </cell>
          <cell r="I10">
            <v>0.09</v>
          </cell>
          <cell r="J10">
            <v>7.7392611233560276</v>
          </cell>
          <cell r="K10">
            <v>8.1596002031682069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U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</row>
        <row r="11">
          <cell r="C11" t="str">
            <v>S0363</v>
          </cell>
          <cell r="D11" t="str">
            <v>PT Astra International Tbk - AWSO</v>
          </cell>
          <cell r="E11" t="str">
            <v>PEB 4</v>
          </cell>
          <cell r="F11" t="str">
            <v>1PEB 4</v>
          </cell>
          <cell r="G11">
            <v>0.1</v>
          </cell>
          <cell r="H11" t="str">
            <v>N/A</v>
          </cell>
          <cell r="I11">
            <v>0.09</v>
          </cell>
          <cell r="J11">
            <v>9.8382770728856688</v>
          </cell>
          <cell r="K11">
            <v>19.718835315756991</v>
          </cell>
          <cell r="P11">
            <v>935885</v>
          </cell>
          <cell r="Q11">
            <v>450772.0367011549</v>
          </cell>
          <cell r="R11">
            <v>80248.427776974422</v>
          </cell>
          <cell r="S11">
            <v>55386.834883620359</v>
          </cell>
          <cell r="U11">
            <v>0</v>
          </cell>
          <cell r="W11">
            <v>62218</v>
          </cell>
          <cell r="X11">
            <v>-495059</v>
          </cell>
          <cell r="Y11">
            <v>21828</v>
          </cell>
          <cell r="Z11">
            <v>503044</v>
          </cell>
        </row>
        <row r="12">
          <cell r="C12" t="str">
            <v>S0363</v>
          </cell>
          <cell r="D12" t="str">
            <v>PT Astra International Tbk - AWSO</v>
          </cell>
          <cell r="E12" t="str">
            <v>PEB 5</v>
          </cell>
          <cell r="F12" t="str">
            <v>1PEB 5</v>
          </cell>
          <cell r="J12">
            <v>0</v>
          </cell>
          <cell r="P12">
            <v>0</v>
          </cell>
          <cell r="U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</row>
        <row r="13">
          <cell r="C13" t="str">
            <v>S0363</v>
          </cell>
          <cell r="D13" t="str">
            <v>PT Astra International Tbk - AWSO</v>
          </cell>
          <cell r="E13" t="str">
            <v>PEB 6</v>
          </cell>
          <cell r="F13" t="str">
            <v>1PEB 6</v>
          </cell>
          <cell r="J13">
            <v>0</v>
          </cell>
          <cell r="P13">
            <v>0</v>
          </cell>
          <cell r="U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</row>
        <row r="14">
          <cell r="C14" t="str">
            <v>S0363</v>
          </cell>
          <cell r="D14" t="str">
            <v>PT Astra International Tbk - AWSO</v>
          </cell>
          <cell r="E14" t="str">
            <v>PEB 7</v>
          </cell>
          <cell r="F14" t="str">
            <v>1PEB 7</v>
          </cell>
          <cell r="G14">
            <v>0.1</v>
          </cell>
          <cell r="H14" t="str">
            <v>N/A</v>
          </cell>
          <cell r="I14">
            <v>0.09</v>
          </cell>
          <cell r="J14">
            <v>10.134231038319848</v>
          </cell>
          <cell r="K14">
            <v>19.023140609906736</v>
          </cell>
          <cell r="P14">
            <v>141483</v>
          </cell>
          <cell r="Q14">
            <v>287680.08813340502</v>
          </cell>
          <cell r="R14">
            <v>35973.016535341572</v>
          </cell>
          <cell r="S14">
            <v>31090.026366079219</v>
          </cell>
          <cell r="U14">
            <v>0</v>
          </cell>
          <cell r="W14">
            <v>-182911</v>
          </cell>
          <cell r="X14">
            <v>0</v>
          </cell>
          <cell r="Y14">
            <v>0</v>
          </cell>
          <cell r="Z14">
            <v>-41428</v>
          </cell>
        </row>
        <row r="15">
          <cell r="C15" t="str">
            <v>S0363</v>
          </cell>
          <cell r="D15" t="str">
            <v>PT Astra International Tbk - AWSO</v>
          </cell>
          <cell r="E15" t="str">
            <v>MPP</v>
          </cell>
          <cell r="F15" t="str">
            <v>1MPP</v>
          </cell>
          <cell r="G15">
            <v>0.1</v>
          </cell>
          <cell r="H15" t="str">
            <v>N/A</v>
          </cell>
          <cell r="I15">
            <v>0.09</v>
          </cell>
          <cell r="J15">
            <v>10.134231038319848</v>
          </cell>
          <cell r="K15">
            <v>19.023140609906736</v>
          </cell>
          <cell r="P15">
            <v>423</v>
          </cell>
          <cell r="Q15">
            <v>340242.78657225129</v>
          </cell>
          <cell r="R15">
            <v>29505.526824349152</v>
          </cell>
          <cell r="S15">
            <v>0</v>
          </cell>
          <cell r="U15">
            <v>0</v>
          </cell>
          <cell r="W15">
            <v>0</v>
          </cell>
          <cell r="X15">
            <v>-377</v>
          </cell>
          <cell r="Y15">
            <v>17</v>
          </cell>
          <cell r="Z15">
            <v>46</v>
          </cell>
        </row>
        <row r="16">
          <cell r="C16" t="str">
            <v>S0363</v>
          </cell>
          <cell r="D16" t="str">
            <v>PT Astra International Tbk - AWSO</v>
          </cell>
          <cell r="E16" t="str">
            <v>ID</v>
          </cell>
          <cell r="F16" t="str">
            <v>1ID</v>
          </cell>
          <cell r="G16">
            <v>0.1</v>
          </cell>
          <cell r="H16" t="str">
            <v>N/A</v>
          </cell>
          <cell r="I16">
            <v>0.09</v>
          </cell>
          <cell r="J16">
            <v>10.134231038319848</v>
          </cell>
          <cell r="K16">
            <v>19.023140609906736</v>
          </cell>
          <cell r="P16">
            <v>35261</v>
          </cell>
          <cell r="Q16">
            <v>655909.43497093918</v>
          </cell>
          <cell r="R16">
            <v>73670.092533013623</v>
          </cell>
          <cell r="S16">
            <v>51546.574845179188</v>
          </cell>
          <cell r="U16">
            <v>0</v>
          </cell>
          <cell r="W16">
            <v>0</v>
          </cell>
          <cell r="X16">
            <v>0</v>
          </cell>
          <cell r="Y16">
            <v>0</v>
          </cell>
          <cell r="Z16">
            <v>35261</v>
          </cell>
        </row>
        <row r="17">
          <cell r="C17" t="str">
            <v>S0363</v>
          </cell>
          <cell r="D17" t="str">
            <v>PT Astra International Tbk - AWSO</v>
          </cell>
          <cell r="E17" t="str">
            <v>LL</v>
          </cell>
          <cell r="F17" t="str">
            <v>1LL</v>
          </cell>
          <cell r="G17">
            <v>0.1</v>
          </cell>
          <cell r="H17" t="str">
            <v>N/A</v>
          </cell>
          <cell r="I17">
            <v>0.09</v>
          </cell>
          <cell r="J17">
            <v>10.134231038319848</v>
          </cell>
          <cell r="K17">
            <v>19.023140609906736</v>
          </cell>
          <cell r="P17">
            <v>398651</v>
          </cell>
          <cell r="Q17">
            <v>1413124.8925206922</v>
          </cell>
          <cell r="R17">
            <v>310464.58525675896</v>
          </cell>
          <cell r="S17">
            <v>236743.58416848915</v>
          </cell>
          <cell r="U17">
            <v>0</v>
          </cell>
          <cell r="W17">
            <v>0</v>
          </cell>
          <cell r="X17">
            <v>0</v>
          </cell>
          <cell r="Y17">
            <v>0</v>
          </cell>
          <cell r="Z17">
            <v>398651</v>
          </cell>
        </row>
        <row r="18">
          <cell r="C18" t="str">
            <v>S0363</v>
          </cell>
          <cell r="D18" t="str">
            <v>PT Astra International Tbk - AWSO</v>
          </cell>
          <cell r="E18" t="str">
            <v>PMK</v>
          </cell>
          <cell r="F18" t="str">
            <v>1PMK</v>
          </cell>
          <cell r="G18">
            <v>0.1</v>
          </cell>
          <cell r="H18" t="str">
            <v>N/A</v>
          </cell>
          <cell r="I18">
            <v>0.09</v>
          </cell>
          <cell r="J18">
            <v>10.134231038319848</v>
          </cell>
          <cell r="K18">
            <v>19.023140609906736</v>
          </cell>
          <cell r="P18">
            <v>875859</v>
          </cell>
          <cell r="Q18">
            <v>1278626.3054208502</v>
          </cell>
          <cell r="R18">
            <v>162307.8522107653</v>
          </cell>
          <cell r="S18">
            <v>79642.674999999988</v>
          </cell>
          <cell r="U18">
            <v>0</v>
          </cell>
          <cell r="W18">
            <v>0</v>
          </cell>
          <cell r="X18">
            <v>0</v>
          </cell>
          <cell r="Y18">
            <v>0</v>
          </cell>
          <cell r="Z18">
            <v>875859</v>
          </cell>
        </row>
        <row r="20">
          <cell r="C20" t="str">
            <v>S0173</v>
          </cell>
          <cell r="D20" t="str">
            <v>PT Astra International Tbk - BSO</v>
          </cell>
          <cell r="E20" t="str">
            <v>PEB 1</v>
          </cell>
          <cell r="F20" t="str">
            <v>2PEB 1</v>
          </cell>
          <cell r="G20">
            <v>0.1</v>
          </cell>
          <cell r="H20">
            <v>0.1</v>
          </cell>
          <cell r="I20">
            <v>0.09</v>
          </cell>
          <cell r="J20">
            <v>7.2173331603080113</v>
          </cell>
          <cell r="K20">
            <v>8.0279800997614874</v>
          </cell>
          <cell r="L20">
            <v>0</v>
          </cell>
          <cell r="N20">
            <v>485388.05200000003</v>
          </cell>
          <cell r="O20">
            <v>66116.784</v>
          </cell>
          <cell r="P20">
            <v>4559851</v>
          </cell>
          <cell r="Q20">
            <v>6274158.6516016424</v>
          </cell>
          <cell r="R20">
            <v>258919.11496049477</v>
          </cell>
          <cell r="S20">
            <v>51715.199751575776</v>
          </cell>
          <cell r="U20">
            <v>-2984082</v>
          </cell>
          <cell r="V20">
            <v>5517112.1453333339</v>
          </cell>
          <cell r="W20">
            <v>-997085</v>
          </cell>
          <cell r="X20">
            <v>0</v>
          </cell>
          <cell r="Y20">
            <v>0</v>
          </cell>
          <cell r="Z20">
            <v>578684</v>
          </cell>
          <cell r="AB20">
            <v>0.1</v>
          </cell>
          <cell r="AC20" t="str">
            <v>N/A</v>
          </cell>
          <cell r="AD20">
            <v>0.09</v>
          </cell>
          <cell r="AE20">
            <v>10.565143523373576</v>
          </cell>
          <cell r="AF20">
            <v>15.65560242066659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1760292</v>
          </cell>
          <cell r="AL20">
            <v>2394197.8446604493</v>
          </cell>
          <cell r="AM20">
            <v>154482.508129369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19051</v>
          </cell>
          <cell r="AS20">
            <v>-727131</v>
          </cell>
          <cell r="AT20">
            <v>64906</v>
          </cell>
          <cell r="AU20">
            <v>1052212</v>
          </cell>
          <cell r="AW20">
            <v>0.1</v>
          </cell>
          <cell r="AX20" t="str">
            <v>N/A</v>
          </cell>
          <cell r="AY20">
            <v>0.09</v>
          </cell>
          <cell r="AZ20">
            <v>7.2173331603080113</v>
          </cell>
          <cell r="BA20">
            <v>8.0279800997614874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14752.689597786106</v>
          </cell>
          <cell r="BH20">
            <v>776.87714469310492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R20">
            <v>0.1</v>
          </cell>
          <cell r="BS20" t="str">
            <v>N/A</v>
          </cell>
          <cell r="BT20">
            <v>0.09</v>
          </cell>
          <cell r="BU20">
            <v>10.418505870103125</v>
          </cell>
          <cell r="BV20">
            <v>16.973956895884761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844127</v>
          </cell>
          <cell r="CB20">
            <v>339503.36297048244</v>
          </cell>
          <cell r="CC20">
            <v>48059.212488364326</v>
          </cell>
          <cell r="CD20">
            <v>42999.009515917518</v>
          </cell>
          <cell r="CE20">
            <v>0</v>
          </cell>
          <cell r="CF20">
            <v>0</v>
          </cell>
          <cell r="CG20">
            <v>0</v>
          </cell>
          <cell r="CH20">
            <v>-218851</v>
          </cell>
          <cell r="CI20">
            <v>-176414</v>
          </cell>
          <cell r="CJ20">
            <v>12678</v>
          </cell>
          <cell r="CK20">
            <v>448862</v>
          </cell>
          <cell r="CM20">
            <v>0</v>
          </cell>
          <cell r="CN20">
            <v>0</v>
          </cell>
          <cell r="CO20">
            <v>0</v>
          </cell>
          <cell r="CP20">
            <v>0</v>
          </cell>
          <cell r="CQ20">
            <v>0</v>
          </cell>
          <cell r="CR20">
            <v>0</v>
          </cell>
          <cell r="CS20">
            <v>0</v>
          </cell>
          <cell r="CT20">
            <v>0</v>
          </cell>
          <cell r="CU20">
            <v>0</v>
          </cell>
          <cell r="CV20">
            <v>0</v>
          </cell>
          <cell r="CW20">
            <v>0</v>
          </cell>
          <cell r="CX20">
            <v>0</v>
          </cell>
          <cell r="CY20">
            <v>0</v>
          </cell>
          <cell r="CZ20">
            <v>0</v>
          </cell>
          <cell r="DA20">
            <v>0</v>
          </cell>
          <cell r="DB20">
            <v>0</v>
          </cell>
          <cell r="DC20">
            <v>0</v>
          </cell>
          <cell r="DD20">
            <v>0</v>
          </cell>
          <cell r="DE20">
            <v>0</v>
          </cell>
          <cell r="DF20">
            <v>0</v>
          </cell>
          <cell r="DH20">
            <v>0</v>
          </cell>
          <cell r="DI20">
            <v>0</v>
          </cell>
          <cell r="DJ20">
            <v>0</v>
          </cell>
          <cell r="DK20">
            <v>0</v>
          </cell>
          <cell r="DL20">
            <v>0</v>
          </cell>
          <cell r="DM20">
            <v>0</v>
          </cell>
          <cell r="DN20">
            <v>0</v>
          </cell>
          <cell r="DO20">
            <v>0</v>
          </cell>
          <cell r="DP20">
            <v>0</v>
          </cell>
          <cell r="DQ20">
            <v>0</v>
          </cell>
          <cell r="DR20">
            <v>0</v>
          </cell>
          <cell r="DS20">
            <v>0</v>
          </cell>
          <cell r="DT20">
            <v>0</v>
          </cell>
          <cell r="DU20">
            <v>0</v>
          </cell>
          <cell r="DV20">
            <v>0</v>
          </cell>
          <cell r="DW20">
            <v>0</v>
          </cell>
          <cell r="DX20">
            <v>0</v>
          </cell>
          <cell r="DY20">
            <v>0</v>
          </cell>
          <cell r="DZ20">
            <v>0</v>
          </cell>
          <cell r="EA20">
            <v>0</v>
          </cell>
          <cell r="EC20">
            <v>0.1</v>
          </cell>
          <cell r="ED20" t="str">
            <v>N/A</v>
          </cell>
          <cell r="EE20">
            <v>0.09</v>
          </cell>
          <cell r="EF20">
            <v>10.565143523373576</v>
          </cell>
          <cell r="EG20">
            <v>15.65560242066659</v>
          </cell>
          <cell r="EH20">
            <v>0</v>
          </cell>
          <cell r="EI20">
            <v>0</v>
          </cell>
          <cell r="EJ20">
            <v>0</v>
          </cell>
          <cell r="EK20">
            <v>0</v>
          </cell>
          <cell r="EL20">
            <v>163663</v>
          </cell>
          <cell r="EM20">
            <v>220424.62328187257</v>
          </cell>
          <cell r="EN20">
            <v>18573.748937481341</v>
          </cell>
          <cell r="EO20">
            <v>27029.464836701994</v>
          </cell>
          <cell r="EP20">
            <v>0</v>
          </cell>
          <cell r="EQ20">
            <v>0</v>
          </cell>
          <cell r="ER20">
            <v>0</v>
          </cell>
          <cell r="ES20">
            <v>-159840</v>
          </cell>
          <cell r="ET20">
            <v>0</v>
          </cell>
          <cell r="EU20">
            <v>0</v>
          </cell>
          <cell r="EV20">
            <v>3823</v>
          </cell>
          <cell r="EX20">
            <v>0.1</v>
          </cell>
          <cell r="EY20" t="str">
            <v>N/A</v>
          </cell>
          <cell r="EZ20">
            <v>0.09</v>
          </cell>
          <cell r="FA20">
            <v>10.565143523373576</v>
          </cell>
          <cell r="FB20">
            <v>15.65560242066659</v>
          </cell>
          <cell r="FC20">
            <v>0</v>
          </cell>
          <cell r="FD20">
            <v>0</v>
          </cell>
          <cell r="FE20">
            <v>0</v>
          </cell>
          <cell r="FF20">
            <v>0</v>
          </cell>
          <cell r="FG20">
            <v>1095</v>
          </cell>
          <cell r="FH20">
            <v>373160.88357974502</v>
          </cell>
          <cell r="FI20">
            <v>24645.747535030605</v>
          </cell>
          <cell r="FJ20">
            <v>0</v>
          </cell>
          <cell r="FK20">
            <v>0</v>
          </cell>
          <cell r="FL20">
            <v>0</v>
          </cell>
          <cell r="FM20">
            <v>0</v>
          </cell>
          <cell r="FN20">
            <v>0</v>
          </cell>
          <cell r="FO20">
            <v>-980</v>
          </cell>
          <cell r="FP20">
            <v>55</v>
          </cell>
          <cell r="FQ20">
            <v>115</v>
          </cell>
          <cell r="FS20">
            <v>0.1</v>
          </cell>
          <cell r="FT20" t="str">
            <v>N/A</v>
          </cell>
          <cell r="FU20">
            <v>0.09</v>
          </cell>
          <cell r="FV20">
            <v>10.565143523373576</v>
          </cell>
          <cell r="FW20">
            <v>15.65560242066659</v>
          </cell>
          <cell r="FX20">
            <v>0</v>
          </cell>
          <cell r="FY20">
            <v>0</v>
          </cell>
          <cell r="FZ20">
            <v>0</v>
          </cell>
          <cell r="GA20">
            <v>0</v>
          </cell>
          <cell r="GB20">
            <v>37155</v>
          </cell>
          <cell r="GC20">
            <v>644038.56840414891</v>
          </cell>
          <cell r="GD20">
            <v>50666.603800175108</v>
          </cell>
          <cell r="GE20">
            <v>55138.352378726289</v>
          </cell>
          <cell r="GF20">
            <v>0</v>
          </cell>
          <cell r="GG20">
            <v>0</v>
          </cell>
          <cell r="GH20">
            <v>0</v>
          </cell>
          <cell r="GI20">
            <v>0</v>
          </cell>
          <cell r="GJ20">
            <v>0</v>
          </cell>
          <cell r="GK20">
            <v>0</v>
          </cell>
          <cell r="GL20">
            <v>37155</v>
          </cell>
          <cell r="GN20">
            <v>0.1</v>
          </cell>
          <cell r="GO20" t="str">
            <v>N/A</v>
          </cell>
          <cell r="GP20">
            <v>0.09</v>
          </cell>
          <cell r="GQ20">
            <v>10.565143523373576</v>
          </cell>
          <cell r="GR20">
            <v>15.65560242066659</v>
          </cell>
          <cell r="GS20">
            <v>0</v>
          </cell>
          <cell r="GT20">
            <v>0</v>
          </cell>
          <cell r="GU20">
            <v>0</v>
          </cell>
          <cell r="GV20">
            <v>0</v>
          </cell>
          <cell r="GW20">
            <v>639930</v>
          </cell>
          <cell r="GX20">
            <v>887480.89040682768</v>
          </cell>
          <cell r="GY20">
            <v>233821.01715456625</v>
          </cell>
          <cell r="GZ20">
            <v>405414.62129999837</v>
          </cell>
          <cell r="HA20">
            <v>0</v>
          </cell>
          <cell r="HB20">
            <v>0</v>
          </cell>
          <cell r="HC20">
            <v>0</v>
          </cell>
          <cell r="HD20">
            <v>0</v>
          </cell>
          <cell r="HE20">
            <v>0</v>
          </cell>
          <cell r="HF20">
            <v>0</v>
          </cell>
          <cell r="HG20">
            <v>639930</v>
          </cell>
          <cell r="HI20">
            <v>0.1</v>
          </cell>
          <cell r="HJ20" t="str">
            <v>N/A</v>
          </cell>
          <cell r="HK20">
            <v>0.09</v>
          </cell>
          <cell r="HL20">
            <v>10.565143523373576</v>
          </cell>
          <cell r="HM20">
            <v>15.65560242066659</v>
          </cell>
          <cell r="HN20">
            <v>0</v>
          </cell>
          <cell r="HO20">
            <v>0</v>
          </cell>
          <cell r="HP20">
            <v>0</v>
          </cell>
          <cell r="HQ20">
            <v>0</v>
          </cell>
          <cell r="HR20">
            <v>1123058</v>
          </cell>
          <cell r="HS20">
            <v>1329238.7993541928</v>
          </cell>
          <cell r="HT20">
            <v>143681.96461971561</v>
          </cell>
          <cell r="HU20">
            <v>268028.69500000001</v>
          </cell>
          <cell r="HV20">
            <v>0</v>
          </cell>
          <cell r="HW20">
            <v>0</v>
          </cell>
          <cell r="HX20">
            <v>0</v>
          </cell>
          <cell r="HY20">
            <v>0</v>
          </cell>
          <cell r="HZ20">
            <v>0</v>
          </cell>
          <cell r="IA20">
            <v>0</v>
          </cell>
          <cell r="IB20">
            <v>1123058</v>
          </cell>
        </row>
        <row r="21">
          <cell r="C21" t="str">
            <v>S0173</v>
          </cell>
          <cell r="D21" t="str">
            <v>PT Astra International Tbk - BSO</v>
          </cell>
          <cell r="E21" t="str">
            <v>PEB 2</v>
          </cell>
          <cell r="F21" t="str">
            <v>2PEB 2</v>
          </cell>
          <cell r="G21">
            <v>0.1</v>
          </cell>
          <cell r="H21" t="str">
            <v>N/A</v>
          </cell>
          <cell r="I21">
            <v>0.09</v>
          </cell>
          <cell r="J21">
            <v>10.565143523373576</v>
          </cell>
          <cell r="K21">
            <v>15.65560242066659</v>
          </cell>
          <cell r="P21">
            <v>1760292</v>
          </cell>
          <cell r="Q21">
            <v>2394197.8446604493</v>
          </cell>
          <cell r="R21">
            <v>154482.508129369</v>
          </cell>
          <cell r="S21">
            <v>0</v>
          </cell>
          <cell r="U21">
            <v>0</v>
          </cell>
          <cell r="W21">
            <v>19051</v>
          </cell>
          <cell r="X21">
            <v>-727131</v>
          </cell>
          <cell r="Y21">
            <v>64906</v>
          </cell>
          <cell r="Z21">
            <v>1052212</v>
          </cell>
        </row>
        <row r="22">
          <cell r="C22" t="str">
            <v>S0173</v>
          </cell>
          <cell r="D22" t="str">
            <v>PT Astra International Tbk - BSO</v>
          </cell>
          <cell r="E22" t="str">
            <v>PEB 3</v>
          </cell>
          <cell r="F22" t="str">
            <v>2PEB 3</v>
          </cell>
          <cell r="G22">
            <v>0.1</v>
          </cell>
          <cell r="H22" t="str">
            <v>N/A</v>
          </cell>
          <cell r="I22">
            <v>0.09</v>
          </cell>
          <cell r="J22">
            <v>7.2173331603080113</v>
          </cell>
          <cell r="K22">
            <v>8.0279800997614874</v>
          </cell>
          <cell r="P22">
            <v>0</v>
          </cell>
          <cell r="Q22">
            <v>14752.689597786106</v>
          </cell>
          <cell r="R22">
            <v>776.87714469310492</v>
          </cell>
          <cell r="S22">
            <v>0</v>
          </cell>
          <cell r="U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</row>
        <row r="23">
          <cell r="C23" t="str">
            <v>S0173</v>
          </cell>
          <cell r="D23" t="str">
            <v>PT Astra International Tbk - BSO</v>
          </cell>
          <cell r="E23" t="str">
            <v>PEB 4</v>
          </cell>
          <cell r="F23" t="str">
            <v>2PEB 4</v>
          </cell>
          <cell r="G23">
            <v>0.1</v>
          </cell>
          <cell r="H23" t="str">
            <v>N/A</v>
          </cell>
          <cell r="I23">
            <v>0.09</v>
          </cell>
          <cell r="J23">
            <v>10.418505870103125</v>
          </cell>
          <cell r="K23">
            <v>16.973956895884761</v>
          </cell>
          <cell r="P23">
            <v>844127</v>
          </cell>
          <cell r="Q23">
            <v>339503.36297048244</v>
          </cell>
          <cell r="R23">
            <v>48059.212488364326</v>
          </cell>
          <cell r="S23">
            <v>42999.009515917518</v>
          </cell>
          <cell r="U23">
            <v>0</v>
          </cell>
          <cell r="W23">
            <v>-218851</v>
          </cell>
          <cell r="X23">
            <v>-176414</v>
          </cell>
          <cell r="Y23">
            <v>12678</v>
          </cell>
          <cell r="Z23">
            <v>448862</v>
          </cell>
        </row>
        <row r="24">
          <cell r="C24" t="str">
            <v>S0173</v>
          </cell>
          <cell r="D24" t="str">
            <v>PT Astra International Tbk - BSO</v>
          </cell>
          <cell r="E24" t="str">
            <v>PEB 5</v>
          </cell>
          <cell r="F24" t="str">
            <v>2PEB 5</v>
          </cell>
          <cell r="J24">
            <v>0</v>
          </cell>
          <cell r="P24">
            <v>0</v>
          </cell>
          <cell r="U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</row>
        <row r="25">
          <cell r="C25" t="str">
            <v>S0173</v>
          </cell>
          <cell r="D25" t="str">
            <v>PT Astra International Tbk - BSO</v>
          </cell>
          <cell r="E25" t="str">
            <v>PEB 6</v>
          </cell>
          <cell r="F25" t="str">
            <v>2PEB 6</v>
          </cell>
          <cell r="J25">
            <v>0</v>
          </cell>
          <cell r="P25">
            <v>0</v>
          </cell>
          <cell r="U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</row>
        <row r="26">
          <cell r="C26" t="str">
            <v>S0173</v>
          </cell>
          <cell r="D26" t="str">
            <v>PT Astra International Tbk - BSO</v>
          </cell>
          <cell r="E26" t="str">
            <v>PEB 7</v>
          </cell>
          <cell r="F26" t="str">
            <v>2PEB 7</v>
          </cell>
          <cell r="G26">
            <v>0.1</v>
          </cell>
          <cell r="H26" t="str">
            <v>N/A</v>
          </cell>
          <cell r="I26">
            <v>0.09</v>
          </cell>
          <cell r="J26">
            <v>10.565143523373576</v>
          </cell>
          <cell r="K26">
            <v>15.65560242066659</v>
          </cell>
          <cell r="P26">
            <v>163663</v>
          </cell>
          <cell r="Q26">
            <v>220424.62328187257</v>
          </cell>
          <cell r="R26">
            <v>18573.748937481341</v>
          </cell>
          <cell r="S26">
            <v>27029.464836701994</v>
          </cell>
          <cell r="U26">
            <v>0</v>
          </cell>
          <cell r="W26">
            <v>-159840</v>
          </cell>
          <cell r="X26">
            <v>0</v>
          </cell>
          <cell r="Y26">
            <v>0</v>
          </cell>
          <cell r="Z26">
            <v>3823</v>
          </cell>
        </row>
        <row r="27">
          <cell r="C27" t="str">
            <v>S0173</v>
          </cell>
          <cell r="D27" t="str">
            <v>PT Astra International Tbk - BSO</v>
          </cell>
          <cell r="E27" t="str">
            <v>MPP</v>
          </cell>
          <cell r="F27" t="str">
            <v>2MPP</v>
          </cell>
          <cell r="G27">
            <v>0.1</v>
          </cell>
          <cell r="H27" t="str">
            <v>N/A</v>
          </cell>
          <cell r="I27">
            <v>0.09</v>
          </cell>
          <cell r="J27">
            <v>10.565143523373576</v>
          </cell>
          <cell r="K27">
            <v>15.65560242066659</v>
          </cell>
          <cell r="P27">
            <v>1095</v>
          </cell>
          <cell r="Q27">
            <v>373160.88357974502</v>
          </cell>
          <cell r="R27">
            <v>24645.747535030605</v>
          </cell>
          <cell r="S27">
            <v>0</v>
          </cell>
          <cell r="U27">
            <v>0</v>
          </cell>
          <cell r="W27">
            <v>0</v>
          </cell>
          <cell r="X27">
            <v>-980</v>
          </cell>
          <cell r="Y27">
            <v>55</v>
          </cell>
          <cell r="Z27">
            <v>115</v>
          </cell>
        </row>
        <row r="28">
          <cell r="C28" t="str">
            <v>S0173</v>
          </cell>
          <cell r="D28" t="str">
            <v>PT Astra International Tbk - BSO</v>
          </cell>
          <cell r="E28" t="str">
            <v>ID</v>
          </cell>
          <cell r="F28" t="str">
            <v>2ID</v>
          </cell>
          <cell r="G28">
            <v>0.1</v>
          </cell>
          <cell r="H28" t="str">
            <v>N/A</v>
          </cell>
          <cell r="I28">
            <v>0.09</v>
          </cell>
          <cell r="J28">
            <v>10.565143523373576</v>
          </cell>
          <cell r="K28">
            <v>15.65560242066659</v>
          </cell>
          <cell r="P28">
            <v>37155</v>
          </cell>
          <cell r="Q28">
            <v>644038.56840414891</v>
          </cell>
          <cell r="R28">
            <v>50666.603800175108</v>
          </cell>
          <cell r="S28">
            <v>55138.352378726289</v>
          </cell>
          <cell r="U28">
            <v>0</v>
          </cell>
          <cell r="W28">
            <v>0</v>
          </cell>
          <cell r="X28">
            <v>0</v>
          </cell>
          <cell r="Y28">
            <v>0</v>
          </cell>
          <cell r="Z28">
            <v>37155</v>
          </cell>
        </row>
        <row r="29">
          <cell r="C29" t="str">
            <v>S0173</v>
          </cell>
          <cell r="D29" t="str">
            <v>PT Astra International Tbk - BSO</v>
          </cell>
          <cell r="E29" t="str">
            <v>LL</v>
          </cell>
          <cell r="F29" t="str">
            <v>2LL</v>
          </cell>
          <cell r="G29">
            <v>0.1</v>
          </cell>
          <cell r="H29" t="str">
            <v>N/A</v>
          </cell>
          <cell r="I29">
            <v>0.09</v>
          </cell>
          <cell r="J29">
            <v>10.565143523373576</v>
          </cell>
          <cell r="K29">
            <v>15.65560242066659</v>
          </cell>
          <cell r="P29">
            <v>639930</v>
          </cell>
          <cell r="Q29">
            <v>887480.89040682768</v>
          </cell>
          <cell r="R29">
            <v>233821.01715456625</v>
          </cell>
          <cell r="S29">
            <v>405414.62129999837</v>
          </cell>
          <cell r="U29">
            <v>0</v>
          </cell>
          <cell r="W29">
            <v>0</v>
          </cell>
          <cell r="X29">
            <v>0</v>
          </cell>
          <cell r="Y29">
            <v>0</v>
          </cell>
          <cell r="Z29">
            <v>639930</v>
          </cell>
        </row>
        <row r="30">
          <cell r="C30" t="str">
            <v>S0173</v>
          </cell>
          <cell r="D30" t="str">
            <v>PT Astra International Tbk - BSO</v>
          </cell>
          <cell r="E30" t="str">
            <v>PMK</v>
          </cell>
          <cell r="F30" t="str">
            <v>2PMK</v>
          </cell>
          <cell r="G30">
            <v>0.1</v>
          </cell>
          <cell r="H30" t="str">
            <v>N/A</v>
          </cell>
          <cell r="I30">
            <v>0.09</v>
          </cell>
          <cell r="J30">
            <v>10.565143523373576</v>
          </cell>
          <cell r="K30">
            <v>15.65560242066659</v>
          </cell>
          <cell r="P30">
            <v>1123058</v>
          </cell>
          <cell r="Q30">
            <v>1329238.7993541928</v>
          </cell>
          <cell r="R30">
            <v>143681.96461971561</v>
          </cell>
          <cell r="S30">
            <v>268028.69500000001</v>
          </cell>
          <cell r="U30">
            <v>0</v>
          </cell>
          <cell r="W30">
            <v>0</v>
          </cell>
          <cell r="X30">
            <v>0</v>
          </cell>
          <cell r="Y30">
            <v>0</v>
          </cell>
          <cell r="Z30">
            <v>1123058</v>
          </cell>
        </row>
        <row r="32">
          <cell r="C32" t="str">
            <v>S0003</v>
          </cell>
          <cell r="D32" t="str">
            <v>PT Astra International Tbk - DSO</v>
          </cell>
          <cell r="E32" t="str">
            <v>PEB 1</v>
          </cell>
          <cell r="F32" t="str">
            <v>3PEB 1</v>
          </cell>
          <cell r="G32">
            <v>0.1</v>
          </cell>
          <cell r="H32">
            <v>0.1</v>
          </cell>
          <cell r="I32">
            <v>0.09</v>
          </cell>
          <cell r="J32">
            <v>6.9597153260890998</v>
          </cell>
          <cell r="K32">
            <v>6.740744049508641</v>
          </cell>
          <cell r="L32">
            <v>450532</v>
          </cell>
          <cell r="N32">
            <v>3397325.2480000001</v>
          </cell>
          <cell r="O32">
            <v>448245.81599999999</v>
          </cell>
          <cell r="P32">
            <v>31840490</v>
          </cell>
          <cell r="Q32">
            <v>41247388.645816013</v>
          </cell>
          <cell r="R32">
            <v>1734430.9196476727</v>
          </cell>
          <cell r="S32">
            <v>2178105.9588206336</v>
          </cell>
          <cell r="U32">
            <v>-23238343</v>
          </cell>
          <cell r="V32">
            <v>38179429.28800001</v>
          </cell>
          <cell r="W32">
            <v>-3727273</v>
          </cell>
          <cell r="X32">
            <v>0</v>
          </cell>
          <cell r="Y32">
            <v>0</v>
          </cell>
          <cell r="Z32">
            <v>4874874</v>
          </cell>
          <cell r="AB32">
            <v>0.1</v>
          </cell>
          <cell r="AC32" t="str">
            <v>N/A</v>
          </cell>
          <cell r="AD32">
            <v>0.09</v>
          </cell>
          <cell r="AE32">
            <v>10.011421513321668</v>
          </cell>
          <cell r="AF32">
            <v>17.954893948958041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11563778</v>
          </cell>
          <cell r="AL32">
            <v>15514853.244082367</v>
          </cell>
          <cell r="AM32">
            <v>1122177.7625774199</v>
          </cell>
          <cell r="AN32">
            <v>474082.42</v>
          </cell>
          <cell r="AO32">
            <v>0</v>
          </cell>
          <cell r="AP32">
            <v>0</v>
          </cell>
          <cell r="AQ32">
            <v>0</v>
          </cell>
          <cell r="AR32">
            <v>-247408</v>
          </cell>
          <cell r="AS32">
            <v>-5129773</v>
          </cell>
          <cell r="AT32">
            <v>279825</v>
          </cell>
          <cell r="AU32">
            <v>6186597</v>
          </cell>
          <cell r="AW32">
            <v>0.1</v>
          </cell>
          <cell r="AX32" t="str">
            <v>N/A</v>
          </cell>
          <cell r="AY32">
            <v>0.09</v>
          </cell>
          <cell r="AZ32">
            <v>6.9597153260890998</v>
          </cell>
          <cell r="BA32">
            <v>6.740744049508641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20788</v>
          </cell>
          <cell r="BG32">
            <v>94143.820749670165</v>
          </cell>
          <cell r="BH32">
            <v>4887.779521849563</v>
          </cell>
          <cell r="BI32">
            <v>34917.373199999995</v>
          </cell>
          <cell r="BJ32">
            <v>0</v>
          </cell>
          <cell r="BK32">
            <v>0</v>
          </cell>
          <cell r="BL32">
            <v>0</v>
          </cell>
          <cell r="BM32">
            <v>803882</v>
          </cell>
          <cell r="BN32">
            <v>-550846</v>
          </cell>
          <cell r="BO32">
            <v>88637</v>
          </cell>
          <cell r="BP32">
            <v>273824</v>
          </cell>
          <cell r="BR32">
            <v>0.1</v>
          </cell>
          <cell r="BS32" t="str">
            <v>N/A</v>
          </cell>
          <cell r="BT32">
            <v>0.09</v>
          </cell>
          <cell r="BU32">
            <v>10.108245667659762</v>
          </cell>
          <cell r="BV32">
            <v>19.220699865004764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4888043</v>
          </cell>
          <cell r="CB32">
            <v>2148261.0661592889</v>
          </cell>
          <cell r="CC32">
            <v>363957.61154120037</v>
          </cell>
          <cell r="CD32">
            <v>367387.79107241443</v>
          </cell>
          <cell r="CE32">
            <v>0</v>
          </cell>
          <cell r="CF32">
            <v>0</v>
          </cell>
          <cell r="CG32">
            <v>0</v>
          </cell>
          <cell r="CH32">
            <v>-1331377</v>
          </cell>
          <cell r="CI32">
            <v>-1099900</v>
          </cell>
          <cell r="CJ32">
            <v>52626</v>
          </cell>
          <cell r="CK32">
            <v>2456766</v>
          </cell>
          <cell r="CM32">
            <v>0</v>
          </cell>
          <cell r="CN32">
            <v>0</v>
          </cell>
          <cell r="CO32">
            <v>0</v>
          </cell>
          <cell r="CP32">
            <v>0</v>
          </cell>
          <cell r="CQ32">
            <v>0</v>
          </cell>
          <cell r="CR32">
            <v>0</v>
          </cell>
          <cell r="CS32">
            <v>0</v>
          </cell>
          <cell r="CT32">
            <v>0</v>
          </cell>
          <cell r="CU32">
            <v>0</v>
          </cell>
          <cell r="CV32">
            <v>0</v>
          </cell>
          <cell r="CW32">
            <v>0</v>
          </cell>
          <cell r="CX32">
            <v>0</v>
          </cell>
          <cell r="CY32">
            <v>0</v>
          </cell>
          <cell r="CZ32">
            <v>0</v>
          </cell>
          <cell r="DA32">
            <v>0</v>
          </cell>
          <cell r="DB32">
            <v>0</v>
          </cell>
          <cell r="DC32">
            <v>0</v>
          </cell>
          <cell r="DD32">
            <v>0</v>
          </cell>
          <cell r="DE32">
            <v>0</v>
          </cell>
          <cell r="DF32">
            <v>0</v>
          </cell>
          <cell r="DH32">
            <v>0</v>
          </cell>
          <cell r="DI32">
            <v>0</v>
          </cell>
          <cell r="DJ32">
            <v>0</v>
          </cell>
          <cell r="DK32">
            <v>0</v>
          </cell>
          <cell r="DL32">
            <v>0</v>
          </cell>
          <cell r="DM32">
            <v>0</v>
          </cell>
          <cell r="DN32">
            <v>0</v>
          </cell>
          <cell r="DO32">
            <v>0</v>
          </cell>
          <cell r="DP32">
            <v>0</v>
          </cell>
          <cell r="DQ32">
            <v>0</v>
          </cell>
          <cell r="DR32">
            <v>0</v>
          </cell>
          <cell r="DS32">
            <v>0</v>
          </cell>
          <cell r="DT32">
            <v>0</v>
          </cell>
          <cell r="DU32">
            <v>0</v>
          </cell>
          <cell r="DV32">
            <v>0</v>
          </cell>
          <cell r="DW32">
            <v>0</v>
          </cell>
          <cell r="DX32">
            <v>0</v>
          </cell>
          <cell r="DY32">
            <v>0</v>
          </cell>
          <cell r="DZ32">
            <v>0</v>
          </cell>
          <cell r="EA32">
            <v>0</v>
          </cell>
          <cell r="EC32">
            <v>0.1</v>
          </cell>
          <cell r="ED32" t="str">
            <v>N/A</v>
          </cell>
          <cell r="EE32">
            <v>0.09</v>
          </cell>
          <cell r="EF32">
            <v>10.011421513321668</v>
          </cell>
          <cell r="EG32">
            <v>17.954893948958041</v>
          </cell>
          <cell r="EH32">
            <v>0</v>
          </cell>
          <cell r="EI32">
            <v>0</v>
          </cell>
          <cell r="EJ32">
            <v>0</v>
          </cell>
          <cell r="EK32">
            <v>0</v>
          </cell>
          <cell r="EL32">
            <v>984009</v>
          </cell>
          <cell r="EM32">
            <v>1399658.4913508866</v>
          </cell>
          <cell r="EN32">
            <v>181204.63459589961</v>
          </cell>
          <cell r="EO32">
            <v>162502.9489717996</v>
          </cell>
          <cell r="EP32">
            <v>0</v>
          </cell>
          <cell r="EQ32">
            <v>0</v>
          </cell>
          <cell r="ER32">
            <v>0</v>
          </cell>
          <cell r="ES32">
            <v>-899035</v>
          </cell>
          <cell r="ET32">
            <v>0</v>
          </cell>
          <cell r="EU32">
            <v>0</v>
          </cell>
          <cell r="EV32">
            <v>84974</v>
          </cell>
          <cell r="EX32">
            <v>0.1</v>
          </cell>
          <cell r="EY32" t="str">
            <v>N/A</v>
          </cell>
          <cell r="EZ32">
            <v>0.09</v>
          </cell>
          <cell r="FA32">
            <v>10.011421513321668</v>
          </cell>
          <cell r="FB32">
            <v>17.954893948958041</v>
          </cell>
          <cell r="FC32">
            <v>0</v>
          </cell>
          <cell r="FD32">
            <v>0</v>
          </cell>
          <cell r="FE32">
            <v>0</v>
          </cell>
          <cell r="FF32">
            <v>0</v>
          </cell>
          <cell r="FG32">
            <v>369</v>
          </cell>
          <cell r="FH32">
            <v>2394860.9440030451</v>
          </cell>
          <cell r="FI32">
            <v>174243.12962998598</v>
          </cell>
          <cell r="FJ32">
            <v>77343.675000000003</v>
          </cell>
          <cell r="FK32">
            <v>0</v>
          </cell>
          <cell r="FL32">
            <v>0</v>
          </cell>
          <cell r="FM32">
            <v>0</v>
          </cell>
          <cell r="FN32">
            <v>0</v>
          </cell>
          <cell r="FO32">
            <v>-325</v>
          </cell>
          <cell r="FP32">
            <v>24</v>
          </cell>
          <cell r="FQ32">
            <v>44</v>
          </cell>
          <cell r="FS32">
            <v>0.1</v>
          </cell>
          <cell r="FT32" t="str">
            <v>N/A</v>
          </cell>
          <cell r="FU32">
            <v>0.09</v>
          </cell>
          <cell r="FV32">
            <v>10.011421513321668</v>
          </cell>
          <cell r="FW32">
            <v>17.954893948958041</v>
          </cell>
          <cell r="FX32">
            <v>0</v>
          </cell>
          <cell r="FY32">
            <v>0</v>
          </cell>
          <cell r="FZ32">
            <v>0</v>
          </cell>
          <cell r="GA32">
            <v>0</v>
          </cell>
          <cell r="GB32">
            <v>270436</v>
          </cell>
          <cell r="GC32">
            <v>3970457.9333739863</v>
          </cell>
          <cell r="GD32">
            <v>395008.84433847008</v>
          </cell>
          <cell r="GE32">
            <v>352342.90245355002</v>
          </cell>
          <cell r="GF32">
            <v>0</v>
          </cell>
          <cell r="GG32">
            <v>0</v>
          </cell>
          <cell r="GH32">
            <v>0</v>
          </cell>
          <cell r="GI32">
            <v>0</v>
          </cell>
          <cell r="GJ32">
            <v>0</v>
          </cell>
          <cell r="GK32">
            <v>0</v>
          </cell>
          <cell r="GL32">
            <v>270436</v>
          </cell>
          <cell r="GN32">
            <v>0.1</v>
          </cell>
          <cell r="GO32" t="str">
            <v>N/A</v>
          </cell>
          <cell r="GP32">
            <v>0.09</v>
          </cell>
          <cell r="GQ32">
            <v>10.011421513321668</v>
          </cell>
          <cell r="GR32">
            <v>17.954893948958041</v>
          </cell>
          <cell r="GS32">
            <v>0</v>
          </cell>
          <cell r="GT32">
            <v>0</v>
          </cell>
          <cell r="GU32">
            <v>0</v>
          </cell>
          <cell r="GV32">
            <v>0</v>
          </cell>
          <cell r="GW32">
            <v>4364228</v>
          </cell>
          <cell r="GX32">
            <v>5321846.285257468</v>
          </cell>
          <cell r="GY32">
            <v>1745661.1413391761</v>
          </cell>
          <cell r="GZ32">
            <v>2193614.4638148923</v>
          </cell>
          <cell r="HA32">
            <v>0</v>
          </cell>
          <cell r="HB32">
            <v>0</v>
          </cell>
          <cell r="HC32">
            <v>0</v>
          </cell>
          <cell r="HD32">
            <v>0</v>
          </cell>
          <cell r="HE32">
            <v>0</v>
          </cell>
          <cell r="HF32">
            <v>0</v>
          </cell>
          <cell r="HG32">
            <v>4364228</v>
          </cell>
          <cell r="HI32">
            <v>0.1</v>
          </cell>
          <cell r="HJ32" t="str">
            <v>N/A</v>
          </cell>
          <cell r="HK32">
            <v>0.09</v>
          </cell>
          <cell r="HL32">
            <v>10.011421513321668</v>
          </cell>
          <cell r="HM32">
            <v>17.954893948958041</v>
          </cell>
          <cell r="HN32">
            <v>0</v>
          </cell>
          <cell r="HO32">
            <v>0</v>
          </cell>
          <cell r="HP32">
            <v>0</v>
          </cell>
          <cell r="HQ32">
            <v>0</v>
          </cell>
          <cell r="HR32">
            <v>6954026</v>
          </cell>
          <cell r="HS32">
            <v>9209367.2666777857</v>
          </cell>
          <cell r="HT32">
            <v>1321902.7117404658</v>
          </cell>
          <cell r="HU32">
            <v>1381046.9550000001</v>
          </cell>
          <cell r="HV32">
            <v>0</v>
          </cell>
          <cell r="HW32">
            <v>0</v>
          </cell>
          <cell r="HX32">
            <v>0</v>
          </cell>
          <cell r="HY32">
            <v>0</v>
          </cell>
          <cell r="HZ32">
            <v>0</v>
          </cell>
          <cell r="IA32">
            <v>0</v>
          </cell>
          <cell r="IB32">
            <v>6954026</v>
          </cell>
        </row>
        <row r="33">
          <cell r="C33" t="str">
            <v>S0003</v>
          </cell>
          <cell r="D33" t="str">
            <v>PT Astra International Tbk - DSO</v>
          </cell>
          <cell r="E33" t="str">
            <v>PEB 2</v>
          </cell>
          <cell r="F33" t="str">
            <v>3PEB 2</v>
          </cell>
          <cell r="G33">
            <v>0.1</v>
          </cell>
          <cell r="H33" t="str">
            <v>N/A</v>
          </cell>
          <cell r="I33">
            <v>0.09</v>
          </cell>
          <cell r="J33">
            <v>10.011421513321668</v>
          </cell>
          <cell r="K33">
            <v>17.954893948958041</v>
          </cell>
          <cell r="P33">
            <v>11563778</v>
          </cell>
          <cell r="Q33">
            <v>15514853.244082367</v>
          </cell>
          <cell r="R33">
            <v>1122177.7625774199</v>
          </cell>
          <cell r="S33">
            <v>474082.42</v>
          </cell>
          <cell r="U33">
            <v>0</v>
          </cell>
          <cell r="W33">
            <v>-247408</v>
          </cell>
          <cell r="X33">
            <v>-5129773</v>
          </cell>
          <cell r="Y33">
            <v>279825</v>
          </cell>
          <cell r="Z33">
            <v>6186597</v>
          </cell>
        </row>
        <row r="34">
          <cell r="C34" t="str">
            <v>S0003</v>
          </cell>
          <cell r="D34" t="str">
            <v>PT Astra International Tbk - DSO</v>
          </cell>
          <cell r="E34" t="str">
            <v>PEB 3</v>
          </cell>
          <cell r="F34" t="str">
            <v>3PEB 3</v>
          </cell>
          <cell r="G34">
            <v>0.1</v>
          </cell>
          <cell r="H34" t="str">
            <v>N/A</v>
          </cell>
          <cell r="I34">
            <v>0.09</v>
          </cell>
          <cell r="J34">
            <v>6.9597153260890998</v>
          </cell>
          <cell r="K34">
            <v>6.740744049508641</v>
          </cell>
          <cell r="P34">
            <v>20788</v>
          </cell>
          <cell r="Q34">
            <v>94143.820749670165</v>
          </cell>
          <cell r="R34">
            <v>4887.779521849563</v>
          </cell>
          <cell r="S34">
            <v>34917.373199999995</v>
          </cell>
          <cell r="U34">
            <v>0</v>
          </cell>
          <cell r="W34">
            <v>803882</v>
          </cell>
          <cell r="X34">
            <v>-550846</v>
          </cell>
          <cell r="Y34">
            <v>88637</v>
          </cell>
          <cell r="Z34">
            <v>273824</v>
          </cell>
        </row>
        <row r="35">
          <cell r="C35" t="str">
            <v>S0003</v>
          </cell>
          <cell r="D35" t="str">
            <v>PT Astra International Tbk - DSO</v>
          </cell>
          <cell r="E35" t="str">
            <v>PEB 4</v>
          </cell>
          <cell r="F35" t="str">
            <v>3PEB 4</v>
          </cell>
          <cell r="G35">
            <v>0.1</v>
          </cell>
          <cell r="H35" t="str">
            <v>N/A</v>
          </cell>
          <cell r="I35">
            <v>0.09</v>
          </cell>
          <cell r="J35">
            <v>10.108245667659762</v>
          </cell>
          <cell r="K35">
            <v>19.220699865004764</v>
          </cell>
          <cell r="P35">
            <v>4888043</v>
          </cell>
          <cell r="Q35">
            <v>2148261.0661592889</v>
          </cell>
          <cell r="R35">
            <v>363957.61154120037</v>
          </cell>
          <cell r="S35">
            <v>367387.79107241443</v>
          </cell>
          <cell r="U35">
            <v>0</v>
          </cell>
          <cell r="W35">
            <v>-1331377</v>
          </cell>
          <cell r="X35">
            <v>-1099900</v>
          </cell>
          <cell r="Y35">
            <v>52626</v>
          </cell>
          <cell r="Z35">
            <v>2456766</v>
          </cell>
        </row>
        <row r="36">
          <cell r="C36" t="str">
            <v>S0003</v>
          </cell>
          <cell r="D36" t="str">
            <v>PT Astra International Tbk - DSO</v>
          </cell>
          <cell r="E36" t="str">
            <v>PEB 5</v>
          </cell>
          <cell r="F36" t="str">
            <v>3PEB 5</v>
          </cell>
          <cell r="J36">
            <v>0</v>
          </cell>
          <cell r="P36">
            <v>0</v>
          </cell>
          <cell r="U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</row>
        <row r="37">
          <cell r="C37" t="str">
            <v>S0003</v>
          </cell>
          <cell r="D37" t="str">
            <v>PT Astra International Tbk - DSO</v>
          </cell>
          <cell r="E37" t="str">
            <v>PEB 6</v>
          </cell>
          <cell r="F37" t="str">
            <v>3PEB 6</v>
          </cell>
          <cell r="J37">
            <v>0</v>
          </cell>
          <cell r="P37">
            <v>0</v>
          </cell>
          <cell r="U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</row>
        <row r="38">
          <cell r="C38" t="str">
            <v>S0003</v>
          </cell>
          <cell r="D38" t="str">
            <v>PT Astra International Tbk - DSO</v>
          </cell>
          <cell r="E38" t="str">
            <v>PEB 7</v>
          </cell>
          <cell r="F38" t="str">
            <v>3PEB 7</v>
          </cell>
          <cell r="G38">
            <v>0.1</v>
          </cell>
          <cell r="H38" t="str">
            <v>N/A</v>
          </cell>
          <cell r="I38">
            <v>0.09</v>
          </cell>
          <cell r="J38">
            <v>10.011421513321668</v>
          </cell>
          <cell r="K38">
            <v>17.954893948958041</v>
          </cell>
          <cell r="P38">
            <v>984009</v>
          </cell>
          <cell r="Q38">
            <v>1399658.4913508866</v>
          </cell>
          <cell r="R38">
            <v>181204.63459589961</v>
          </cell>
          <cell r="S38">
            <v>162502.9489717996</v>
          </cell>
          <cell r="U38">
            <v>0</v>
          </cell>
          <cell r="W38">
            <v>-899035</v>
          </cell>
          <cell r="X38">
            <v>0</v>
          </cell>
          <cell r="Y38">
            <v>0</v>
          </cell>
          <cell r="Z38">
            <v>84974</v>
          </cell>
        </row>
        <row r="39">
          <cell r="C39" t="str">
            <v>S0003</v>
          </cell>
          <cell r="D39" t="str">
            <v>PT Astra International Tbk - DSO</v>
          </cell>
          <cell r="E39" t="str">
            <v>MPP</v>
          </cell>
          <cell r="F39" t="str">
            <v>3MPP</v>
          </cell>
          <cell r="G39">
            <v>0.1</v>
          </cell>
          <cell r="H39" t="str">
            <v>N/A</v>
          </cell>
          <cell r="I39">
            <v>0.09</v>
          </cell>
          <cell r="J39">
            <v>10.011421513321668</v>
          </cell>
          <cell r="K39">
            <v>17.954893948958041</v>
          </cell>
          <cell r="P39">
            <v>369</v>
          </cell>
          <cell r="Q39">
            <v>2394860.9440030451</v>
          </cell>
          <cell r="R39">
            <v>174243.12962998598</v>
          </cell>
          <cell r="S39">
            <v>77343.675000000003</v>
          </cell>
          <cell r="U39">
            <v>0</v>
          </cell>
          <cell r="W39">
            <v>0</v>
          </cell>
          <cell r="X39">
            <v>-325</v>
          </cell>
          <cell r="Y39">
            <v>24</v>
          </cell>
          <cell r="Z39">
            <v>44</v>
          </cell>
        </row>
        <row r="40">
          <cell r="C40" t="str">
            <v>S0003</v>
          </cell>
          <cell r="D40" t="str">
            <v>PT Astra International Tbk - DSO</v>
          </cell>
          <cell r="E40" t="str">
            <v>ID</v>
          </cell>
          <cell r="F40" t="str">
            <v>3ID</v>
          </cell>
          <cell r="G40">
            <v>0.1</v>
          </cell>
          <cell r="H40" t="str">
            <v>N/A</v>
          </cell>
          <cell r="I40">
            <v>0.09</v>
          </cell>
          <cell r="J40">
            <v>10.011421513321668</v>
          </cell>
          <cell r="K40">
            <v>17.954893948958041</v>
          </cell>
          <cell r="P40">
            <v>270436</v>
          </cell>
          <cell r="Q40">
            <v>3970457.9333739863</v>
          </cell>
          <cell r="R40">
            <v>395008.84433847008</v>
          </cell>
          <cell r="S40">
            <v>352342.90245355002</v>
          </cell>
          <cell r="U40">
            <v>0</v>
          </cell>
          <cell r="W40">
            <v>0</v>
          </cell>
          <cell r="X40">
            <v>0</v>
          </cell>
          <cell r="Y40">
            <v>0</v>
          </cell>
          <cell r="Z40">
            <v>270436</v>
          </cell>
        </row>
        <row r="41">
          <cell r="C41" t="str">
            <v>S0003</v>
          </cell>
          <cell r="D41" t="str">
            <v>PT Astra International Tbk - DSO</v>
          </cell>
          <cell r="E41" t="str">
            <v>LL</v>
          </cell>
          <cell r="F41" t="str">
            <v>3LL</v>
          </cell>
          <cell r="G41">
            <v>0.1</v>
          </cell>
          <cell r="H41" t="str">
            <v>N/A</v>
          </cell>
          <cell r="I41">
            <v>0.09</v>
          </cell>
          <cell r="J41">
            <v>10.011421513321668</v>
          </cell>
          <cell r="K41">
            <v>17.954893948958041</v>
          </cell>
          <cell r="P41">
            <v>4364228</v>
          </cell>
          <cell r="Q41">
            <v>5321846.285257468</v>
          </cell>
          <cell r="R41">
            <v>1745661.1413391761</v>
          </cell>
          <cell r="S41">
            <v>2193614.4638148923</v>
          </cell>
          <cell r="U41">
            <v>0</v>
          </cell>
          <cell r="W41">
            <v>0</v>
          </cell>
          <cell r="X41">
            <v>0</v>
          </cell>
          <cell r="Y41">
            <v>0</v>
          </cell>
          <cell r="Z41">
            <v>4364228</v>
          </cell>
        </row>
        <row r="42">
          <cell r="C42" t="str">
            <v>S0003</v>
          </cell>
          <cell r="D42" t="str">
            <v>PT Astra International Tbk - DSO</v>
          </cell>
          <cell r="E42" t="str">
            <v>PMK</v>
          </cell>
          <cell r="F42" t="str">
            <v>3PMK</v>
          </cell>
          <cell r="G42">
            <v>0.1</v>
          </cell>
          <cell r="H42" t="str">
            <v>N/A</v>
          </cell>
          <cell r="I42">
            <v>0.09</v>
          </cell>
          <cell r="J42">
            <v>10.011421513321668</v>
          </cell>
          <cell r="K42">
            <v>17.954893948958041</v>
          </cell>
          <cell r="P42">
            <v>6954026</v>
          </cell>
          <cell r="Q42">
            <v>9209367.2666777857</v>
          </cell>
          <cell r="R42">
            <v>1321902.7117404658</v>
          </cell>
          <cell r="S42">
            <v>1381046.9550000001</v>
          </cell>
          <cell r="U42">
            <v>0</v>
          </cell>
          <cell r="W42">
            <v>0</v>
          </cell>
          <cell r="X42">
            <v>0</v>
          </cell>
          <cell r="Y42">
            <v>0</v>
          </cell>
          <cell r="Z42">
            <v>6954026</v>
          </cell>
        </row>
        <row r="44">
          <cell r="C44" t="str">
            <v>S0001</v>
          </cell>
          <cell r="D44" t="str">
            <v>PT Astra International Tbk - HO</v>
          </cell>
          <cell r="E44" t="str">
            <v>PEB 1</v>
          </cell>
          <cell r="F44" t="str">
            <v>4PEB 1</v>
          </cell>
          <cell r="G44">
            <v>0.1</v>
          </cell>
          <cell r="H44">
            <v>0.1</v>
          </cell>
          <cell r="I44">
            <v>0.09</v>
          </cell>
          <cell r="J44">
            <v>7.7186843127234255</v>
          </cell>
          <cell r="K44">
            <v>7.5452371046158238</v>
          </cell>
          <cell r="L44">
            <v>36579554</v>
          </cell>
          <cell r="N44">
            <v>7352664.3679999998</v>
          </cell>
          <cell r="O44">
            <v>663281.85600000003</v>
          </cell>
          <cell r="P44">
            <v>57866033</v>
          </cell>
          <cell r="Q44">
            <v>51244547.289830044</v>
          </cell>
          <cell r="R44">
            <v>2369520.4981657788</v>
          </cell>
          <cell r="S44">
            <v>21819352.254480142</v>
          </cell>
          <cell r="U44">
            <v>-32420254</v>
          </cell>
          <cell r="V44">
            <v>40397539.541333333</v>
          </cell>
          <cell r="W44">
            <v>-6130006</v>
          </cell>
          <cell r="X44">
            <v>0</v>
          </cell>
          <cell r="Y44">
            <v>0</v>
          </cell>
          <cell r="Z44">
            <v>19315773</v>
          </cell>
          <cell r="AB44">
            <v>0.1</v>
          </cell>
          <cell r="AC44" t="str">
            <v>N/A</v>
          </cell>
          <cell r="AD44">
            <v>0.09</v>
          </cell>
          <cell r="AE44">
            <v>10.085386350290543</v>
          </cell>
          <cell r="AF44">
            <v>17.275986681506602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27455604</v>
          </cell>
          <cell r="AL44">
            <v>22431773.550439402</v>
          </cell>
          <cell r="AM44">
            <v>1547251.8875921196</v>
          </cell>
          <cell r="AN44">
            <v>5708177.4000000004</v>
          </cell>
          <cell r="AO44">
            <v>0</v>
          </cell>
          <cell r="AP44">
            <v>0</v>
          </cell>
          <cell r="AQ44">
            <v>0</v>
          </cell>
          <cell r="AR44">
            <v>-9209638</v>
          </cell>
          <cell r="AS44">
            <v>-9848467</v>
          </cell>
          <cell r="AT44">
            <v>537227</v>
          </cell>
          <cell r="AU44">
            <v>8397499</v>
          </cell>
          <cell r="AW44">
            <v>0.1</v>
          </cell>
          <cell r="AX44" t="str">
            <v>N/A</v>
          </cell>
          <cell r="AY44">
            <v>0.09</v>
          </cell>
          <cell r="AZ44">
            <v>7.7186843127234255</v>
          </cell>
          <cell r="BA44">
            <v>7.5452371046158238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880822</v>
          </cell>
          <cell r="BG44">
            <v>1559115.428609157</v>
          </cell>
          <cell r="BH44">
            <v>79005.639300960553</v>
          </cell>
          <cell r="BI44">
            <v>1351077.5023999996</v>
          </cell>
          <cell r="BJ44">
            <v>0</v>
          </cell>
          <cell r="BK44">
            <v>0</v>
          </cell>
          <cell r="BL44">
            <v>0</v>
          </cell>
          <cell r="BM44">
            <v>3845400</v>
          </cell>
          <cell r="BN44">
            <v>-2997342</v>
          </cell>
          <cell r="BO44">
            <v>485027</v>
          </cell>
          <cell r="BP44">
            <v>1728880</v>
          </cell>
          <cell r="BR44">
            <v>0.1</v>
          </cell>
          <cell r="BS44" t="str">
            <v>N/A</v>
          </cell>
          <cell r="BT44">
            <v>0.09</v>
          </cell>
          <cell r="BU44">
            <v>10.360193149657748</v>
          </cell>
          <cell r="BV44">
            <v>18.790678832626384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25070326</v>
          </cell>
          <cell r="CB44">
            <v>17157021.633619465</v>
          </cell>
          <cell r="CC44">
            <v>1595398.5888604408</v>
          </cell>
          <cell r="CD44">
            <v>2576783.7362829498</v>
          </cell>
          <cell r="CE44">
            <v>0</v>
          </cell>
          <cell r="CF44">
            <v>0</v>
          </cell>
          <cell r="CG44">
            <v>0</v>
          </cell>
          <cell r="CH44">
            <v>-13050186</v>
          </cell>
          <cell r="CI44">
            <v>-4382984</v>
          </cell>
          <cell r="CJ44">
            <v>165697</v>
          </cell>
          <cell r="CK44">
            <v>7637156</v>
          </cell>
          <cell r="CM44">
            <v>0</v>
          </cell>
          <cell r="CN44">
            <v>0</v>
          </cell>
          <cell r="CO44">
            <v>0</v>
          </cell>
          <cell r="CP44">
            <v>0</v>
          </cell>
          <cell r="CQ44">
            <v>0</v>
          </cell>
          <cell r="CR44">
            <v>0</v>
          </cell>
          <cell r="CS44">
            <v>0</v>
          </cell>
          <cell r="CT44">
            <v>0</v>
          </cell>
          <cell r="CU44">
            <v>0</v>
          </cell>
          <cell r="CV44">
            <v>0</v>
          </cell>
          <cell r="CW44">
            <v>0</v>
          </cell>
          <cell r="CX44">
            <v>0</v>
          </cell>
          <cell r="CY44">
            <v>0</v>
          </cell>
          <cell r="CZ44">
            <v>0</v>
          </cell>
          <cell r="DA44">
            <v>0</v>
          </cell>
          <cell r="DB44">
            <v>0</v>
          </cell>
          <cell r="DC44">
            <v>0</v>
          </cell>
          <cell r="DD44">
            <v>0</v>
          </cell>
          <cell r="DE44">
            <v>0</v>
          </cell>
          <cell r="DF44">
            <v>0</v>
          </cell>
          <cell r="DH44">
            <v>0.1</v>
          </cell>
          <cell r="DI44" t="str">
            <v>N/A</v>
          </cell>
          <cell r="DJ44">
            <v>0.09</v>
          </cell>
          <cell r="DK44">
            <v>1.37</v>
          </cell>
          <cell r="DL44">
            <v>1.37</v>
          </cell>
          <cell r="DM44">
            <v>0</v>
          </cell>
          <cell r="DN44">
            <v>0</v>
          </cell>
          <cell r="DO44">
            <v>0</v>
          </cell>
          <cell r="DP44">
            <v>0</v>
          </cell>
          <cell r="DQ44">
            <v>4484303</v>
          </cell>
          <cell r="DR44">
            <v>5037109</v>
          </cell>
          <cell r="DS44">
            <v>1545044</v>
          </cell>
          <cell r="DT44">
            <v>1127260</v>
          </cell>
          <cell r="DU44">
            <v>0</v>
          </cell>
          <cell r="DV44">
            <v>0</v>
          </cell>
          <cell r="DW44">
            <v>0</v>
          </cell>
          <cell r="DX44">
            <v>0</v>
          </cell>
          <cell r="DY44">
            <v>0</v>
          </cell>
          <cell r="DZ44">
            <v>0</v>
          </cell>
          <cell r="EA44">
            <v>4484303</v>
          </cell>
          <cell r="EC44">
            <v>0.1</v>
          </cell>
          <cell r="ED44" t="str">
            <v>N/A</v>
          </cell>
          <cell r="EE44">
            <v>0.09</v>
          </cell>
          <cell r="EF44">
            <v>10.085386350290543</v>
          </cell>
          <cell r="EG44">
            <v>17.275986681506602</v>
          </cell>
          <cell r="EH44">
            <v>0</v>
          </cell>
          <cell r="EI44">
            <v>0</v>
          </cell>
          <cell r="EJ44">
            <v>0</v>
          </cell>
          <cell r="EK44">
            <v>0</v>
          </cell>
          <cell r="EL44">
            <v>1182246</v>
          </cell>
          <cell r="EM44">
            <v>1218576.8435421304</v>
          </cell>
          <cell r="EN44">
            <v>148019.99234698812</v>
          </cell>
          <cell r="EO44">
            <v>152489.08273175242</v>
          </cell>
          <cell r="EP44">
            <v>0</v>
          </cell>
          <cell r="EQ44">
            <v>0</v>
          </cell>
          <cell r="ER44">
            <v>0</v>
          </cell>
          <cell r="ES44">
            <v>-1172330</v>
          </cell>
          <cell r="ET44">
            <v>0</v>
          </cell>
          <cell r="EU44">
            <v>0</v>
          </cell>
          <cell r="EV44">
            <v>9916</v>
          </cell>
          <cell r="EX44">
            <v>0.1</v>
          </cell>
          <cell r="EY44" t="str">
            <v>N/A</v>
          </cell>
          <cell r="EZ44">
            <v>0.09</v>
          </cell>
          <cell r="FA44">
            <v>10.085386350290543</v>
          </cell>
          <cell r="FB44">
            <v>17.275986681506602</v>
          </cell>
          <cell r="FC44">
            <v>0</v>
          </cell>
          <cell r="FD44">
            <v>0</v>
          </cell>
          <cell r="FE44">
            <v>0</v>
          </cell>
          <cell r="FF44">
            <v>0</v>
          </cell>
          <cell r="FG44">
            <v>7579</v>
          </cell>
          <cell r="FH44">
            <v>3969726.7898808611</v>
          </cell>
          <cell r="FI44">
            <v>290467.21620558802</v>
          </cell>
          <cell r="FJ44">
            <v>1074499.1100000001</v>
          </cell>
          <cell r="FK44">
            <v>0</v>
          </cell>
          <cell r="FL44">
            <v>0</v>
          </cell>
          <cell r="FM44">
            <v>0</v>
          </cell>
          <cell r="FN44">
            <v>0</v>
          </cell>
          <cell r="FO44">
            <v>-4940</v>
          </cell>
          <cell r="FP44">
            <v>2240</v>
          </cell>
          <cell r="FQ44">
            <v>2639</v>
          </cell>
          <cell r="FS44">
            <v>0.1</v>
          </cell>
          <cell r="FT44" t="str">
            <v>N/A</v>
          </cell>
          <cell r="FU44">
            <v>0.09</v>
          </cell>
          <cell r="FV44">
            <v>10.085386350290543</v>
          </cell>
          <cell r="FW44">
            <v>17.275986681506602</v>
          </cell>
          <cell r="FX44">
            <v>0</v>
          </cell>
          <cell r="FY44">
            <v>0</v>
          </cell>
          <cell r="FZ44">
            <v>0</v>
          </cell>
          <cell r="GA44">
            <v>0</v>
          </cell>
          <cell r="GB44">
            <v>1021485</v>
          </cell>
          <cell r="GC44">
            <v>4127725.0819508093</v>
          </cell>
          <cell r="GD44">
            <v>404549.37084052229</v>
          </cell>
          <cell r="GE44">
            <v>451395.62314933341</v>
          </cell>
          <cell r="GF44">
            <v>0</v>
          </cell>
          <cell r="GG44">
            <v>0</v>
          </cell>
          <cell r="GH44">
            <v>0</v>
          </cell>
          <cell r="GI44">
            <v>0</v>
          </cell>
          <cell r="GJ44">
            <v>0</v>
          </cell>
          <cell r="GK44">
            <v>0</v>
          </cell>
          <cell r="GL44">
            <v>1021485</v>
          </cell>
          <cell r="GN44">
            <v>0.1</v>
          </cell>
          <cell r="GO44" t="str">
            <v>N/A</v>
          </cell>
          <cell r="GP44">
            <v>0.09</v>
          </cell>
          <cell r="GQ44">
            <v>10.085386350290543</v>
          </cell>
          <cell r="GR44">
            <v>17.275986681506602</v>
          </cell>
          <cell r="GS44">
            <v>0</v>
          </cell>
          <cell r="GT44">
            <v>0</v>
          </cell>
          <cell r="GU44">
            <v>0</v>
          </cell>
          <cell r="GV44">
            <v>0</v>
          </cell>
          <cell r="GW44">
            <v>6929253</v>
          </cell>
          <cell r="GX44">
            <v>8359779.6636051284</v>
          </cell>
          <cell r="GY44">
            <v>2053711.2290807306</v>
          </cell>
          <cell r="GZ44">
            <v>2357368.120128023</v>
          </cell>
          <cell r="HA44">
            <v>0</v>
          </cell>
          <cell r="HB44">
            <v>0</v>
          </cell>
          <cell r="HC44">
            <v>0</v>
          </cell>
          <cell r="HD44">
            <v>0</v>
          </cell>
          <cell r="HE44">
            <v>0</v>
          </cell>
          <cell r="HF44">
            <v>0</v>
          </cell>
          <cell r="HG44">
            <v>6929253</v>
          </cell>
          <cell r="HI44">
            <v>0.1</v>
          </cell>
          <cell r="HJ44" t="str">
            <v>N/A</v>
          </cell>
          <cell r="HK44">
            <v>0.09</v>
          </cell>
          <cell r="HL44">
            <v>10.085386350290543</v>
          </cell>
          <cell r="HM44">
            <v>17.275986681506602</v>
          </cell>
          <cell r="HN44">
            <v>0</v>
          </cell>
          <cell r="HO44">
            <v>0</v>
          </cell>
          <cell r="HP44">
            <v>0</v>
          </cell>
          <cell r="HQ44">
            <v>0</v>
          </cell>
          <cell r="HR44">
            <v>2311661</v>
          </cell>
          <cell r="HS44">
            <v>2405627.8502292251</v>
          </cell>
          <cell r="HT44">
            <v>330352.89776989393</v>
          </cell>
          <cell r="HU44">
            <v>500884.35500000004</v>
          </cell>
          <cell r="HV44">
            <v>0</v>
          </cell>
          <cell r="HW44">
            <v>0</v>
          </cell>
          <cell r="HX44">
            <v>0</v>
          </cell>
          <cell r="HY44">
            <v>0</v>
          </cell>
          <cell r="HZ44">
            <v>0</v>
          </cell>
          <cell r="IA44">
            <v>0</v>
          </cell>
          <cell r="IB44">
            <v>2311661</v>
          </cell>
        </row>
        <row r="45">
          <cell r="C45" t="str">
            <v>S0001</v>
          </cell>
          <cell r="D45" t="str">
            <v>PT Astra International Tbk - HO</v>
          </cell>
          <cell r="E45" t="str">
            <v>PEB 2</v>
          </cell>
          <cell r="F45" t="str">
            <v>4PEB 2</v>
          </cell>
          <cell r="G45">
            <v>0.1</v>
          </cell>
          <cell r="H45" t="str">
            <v>N/A</v>
          </cell>
          <cell r="I45">
            <v>0.09</v>
          </cell>
          <cell r="J45">
            <v>10.085386350290543</v>
          </cell>
          <cell r="K45">
            <v>17.275986681506602</v>
          </cell>
          <cell r="P45">
            <v>27455604</v>
          </cell>
          <cell r="Q45">
            <v>22431773.550439402</v>
          </cell>
          <cell r="R45">
            <v>1547251.8875921196</v>
          </cell>
          <cell r="S45">
            <v>5708177.4000000004</v>
          </cell>
          <cell r="U45">
            <v>0</v>
          </cell>
          <cell r="W45">
            <v>-9209638</v>
          </cell>
          <cell r="X45">
            <v>-9848467</v>
          </cell>
          <cell r="Y45">
            <v>537227</v>
          </cell>
          <cell r="Z45">
            <v>8397499</v>
          </cell>
        </row>
        <row r="46">
          <cell r="C46" t="str">
            <v>S0001</v>
          </cell>
          <cell r="D46" t="str">
            <v>PT Astra International Tbk - HO</v>
          </cell>
          <cell r="E46" t="str">
            <v>PEB 3</v>
          </cell>
          <cell r="F46" t="str">
            <v>4PEB 3</v>
          </cell>
          <cell r="G46">
            <v>0.1</v>
          </cell>
          <cell r="H46" t="str">
            <v>N/A</v>
          </cell>
          <cell r="I46">
            <v>0.09</v>
          </cell>
          <cell r="J46">
            <v>7.7186843127234255</v>
          </cell>
          <cell r="K46">
            <v>7.5452371046158238</v>
          </cell>
          <cell r="P46">
            <v>880822</v>
          </cell>
          <cell r="Q46">
            <v>1559115.428609157</v>
          </cell>
          <cell r="R46">
            <v>79005.639300960553</v>
          </cell>
          <cell r="S46">
            <v>1351077.5023999996</v>
          </cell>
          <cell r="U46">
            <v>0</v>
          </cell>
          <cell r="W46">
            <v>3845400</v>
          </cell>
          <cell r="X46">
            <v>-2997342</v>
          </cell>
          <cell r="Y46">
            <v>485027</v>
          </cell>
          <cell r="Z46">
            <v>1728880</v>
          </cell>
        </row>
        <row r="47">
          <cell r="C47" t="str">
            <v>S0001</v>
          </cell>
          <cell r="D47" t="str">
            <v>PT Astra International Tbk - HO</v>
          </cell>
          <cell r="E47" t="str">
            <v>PEB 4</v>
          </cell>
          <cell r="F47" t="str">
            <v>4PEB 4</v>
          </cell>
          <cell r="G47">
            <v>0.1</v>
          </cell>
          <cell r="H47" t="str">
            <v>N/A</v>
          </cell>
          <cell r="I47">
            <v>0.09</v>
          </cell>
          <cell r="J47">
            <v>10.360193149657748</v>
          </cell>
          <cell r="K47">
            <v>18.790678832626384</v>
          </cell>
          <cell r="P47">
            <v>25070326</v>
          </cell>
          <cell r="Q47">
            <v>17157021.633619465</v>
          </cell>
          <cell r="R47">
            <v>1595398.5888604408</v>
          </cell>
          <cell r="S47">
            <v>2576783.7362829498</v>
          </cell>
          <cell r="U47">
            <v>0</v>
          </cell>
          <cell r="W47">
            <v>-13050186</v>
          </cell>
          <cell r="X47">
            <v>-4382984</v>
          </cell>
          <cell r="Y47">
            <v>165697</v>
          </cell>
          <cell r="Z47">
            <v>7637156</v>
          </cell>
        </row>
        <row r="48">
          <cell r="C48" t="str">
            <v>S0001</v>
          </cell>
          <cell r="D48" t="str">
            <v>PT Astra International Tbk - HO</v>
          </cell>
          <cell r="E48" t="str">
            <v>PEB 5</v>
          </cell>
          <cell r="F48" t="str">
            <v>4PEB 5</v>
          </cell>
          <cell r="J48">
            <v>0</v>
          </cell>
          <cell r="P48">
            <v>0</v>
          </cell>
          <cell r="U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</row>
        <row r="49">
          <cell r="C49" t="str">
            <v>S0001</v>
          </cell>
          <cell r="D49" t="str">
            <v>PT Astra International Tbk - HO</v>
          </cell>
          <cell r="E49" t="str">
            <v>PEB 6</v>
          </cell>
          <cell r="F49" t="str">
            <v>4PEB 6</v>
          </cell>
          <cell r="G49">
            <v>0.1</v>
          </cell>
          <cell r="H49" t="str">
            <v>N/A</v>
          </cell>
          <cell r="I49">
            <v>0.09</v>
          </cell>
          <cell r="J49">
            <v>1.37</v>
          </cell>
          <cell r="K49">
            <v>1.37</v>
          </cell>
          <cell r="P49">
            <v>4484303</v>
          </cell>
          <cell r="Q49">
            <v>5037109</v>
          </cell>
          <cell r="R49">
            <v>1545044</v>
          </cell>
          <cell r="S49">
            <v>1127260</v>
          </cell>
          <cell r="U49">
            <v>0</v>
          </cell>
          <cell r="W49">
            <v>0</v>
          </cell>
          <cell r="X49">
            <v>0</v>
          </cell>
          <cell r="Y49">
            <v>0</v>
          </cell>
          <cell r="Z49">
            <v>4484303</v>
          </cell>
        </row>
        <row r="50">
          <cell r="C50" t="str">
            <v>S0001</v>
          </cell>
          <cell r="D50" t="str">
            <v>PT Astra International Tbk - HO</v>
          </cell>
          <cell r="E50" t="str">
            <v>PEB 7</v>
          </cell>
          <cell r="F50" t="str">
            <v>4PEB 7</v>
          </cell>
          <cell r="G50">
            <v>0.1</v>
          </cell>
          <cell r="H50" t="str">
            <v>N/A</v>
          </cell>
          <cell r="I50">
            <v>0.09</v>
          </cell>
          <cell r="J50">
            <v>10.085386350290543</v>
          </cell>
          <cell r="K50">
            <v>17.275986681506602</v>
          </cell>
          <cell r="P50">
            <v>1182246</v>
          </cell>
          <cell r="Q50">
            <v>1218576.8435421304</v>
          </cell>
          <cell r="R50">
            <v>148019.99234698812</v>
          </cell>
          <cell r="S50">
            <v>152489.08273175242</v>
          </cell>
          <cell r="U50">
            <v>0</v>
          </cell>
          <cell r="W50">
            <v>-1172330</v>
          </cell>
          <cell r="X50">
            <v>0</v>
          </cell>
          <cell r="Y50">
            <v>0</v>
          </cell>
          <cell r="Z50">
            <v>9916</v>
          </cell>
        </row>
        <row r="51">
          <cell r="C51" t="str">
            <v>S0001</v>
          </cell>
          <cell r="D51" t="str">
            <v>PT Astra International Tbk - HO</v>
          </cell>
          <cell r="E51" t="str">
            <v>MPP</v>
          </cell>
          <cell r="F51" t="str">
            <v>4MPP</v>
          </cell>
          <cell r="G51">
            <v>0.1</v>
          </cell>
          <cell r="H51" t="str">
            <v>N/A</v>
          </cell>
          <cell r="I51">
            <v>0.09</v>
          </cell>
          <cell r="J51">
            <v>10.085386350290543</v>
          </cell>
          <cell r="K51">
            <v>17.275986681506602</v>
          </cell>
          <cell r="P51">
            <v>7579</v>
          </cell>
          <cell r="Q51">
            <v>3969726.7898808611</v>
          </cell>
          <cell r="R51">
            <v>290467.21620558802</v>
          </cell>
          <cell r="S51">
            <v>1074499.1100000001</v>
          </cell>
          <cell r="U51">
            <v>0</v>
          </cell>
          <cell r="W51">
            <v>0</v>
          </cell>
          <cell r="X51">
            <v>-4940</v>
          </cell>
          <cell r="Y51">
            <v>2240</v>
          </cell>
          <cell r="Z51">
            <v>2639</v>
          </cell>
        </row>
        <row r="52">
          <cell r="C52" t="str">
            <v>S0001</v>
          </cell>
          <cell r="D52" t="str">
            <v>PT Astra International Tbk - HO</v>
          </cell>
          <cell r="E52" t="str">
            <v>ID</v>
          </cell>
          <cell r="F52" t="str">
            <v>4ID</v>
          </cell>
          <cell r="G52">
            <v>0.1</v>
          </cell>
          <cell r="H52" t="str">
            <v>N/A</v>
          </cell>
          <cell r="I52">
            <v>0.09</v>
          </cell>
          <cell r="J52">
            <v>10.085386350290543</v>
          </cell>
          <cell r="K52">
            <v>17.275986681506602</v>
          </cell>
          <cell r="P52">
            <v>1021485</v>
          </cell>
          <cell r="Q52">
            <v>4127725.0819508093</v>
          </cell>
          <cell r="R52">
            <v>404549.37084052229</v>
          </cell>
          <cell r="S52">
            <v>451395.62314933341</v>
          </cell>
          <cell r="U52">
            <v>0</v>
          </cell>
          <cell r="W52">
            <v>0</v>
          </cell>
          <cell r="X52">
            <v>0</v>
          </cell>
          <cell r="Y52">
            <v>0</v>
          </cell>
          <cell r="Z52">
            <v>1021485</v>
          </cell>
        </row>
        <row r="53">
          <cell r="C53" t="str">
            <v>S0001</v>
          </cell>
          <cell r="D53" t="str">
            <v>PT Astra International Tbk - HO</v>
          </cell>
          <cell r="E53" t="str">
            <v>LL</v>
          </cell>
          <cell r="F53" t="str">
            <v>4LL</v>
          </cell>
          <cell r="G53">
            <v>0.1</v>
          </cell>
          <cell r="H53" t="str">
            <v>N/A</v>
          </cell>
          <cell r="I53">
            <v>0.09</v>
          </cell>
          <cell r="J53">
            <v>10.085386350290543</v>
          </cell>
          <cell r="K53">
            <v>17.275986681506602</v>
          </cell>
          <cell r="P53">
            <v>6929253</v>
          </cell>
          <cell r="Q53">
            <v>8359779.6636051284</v>
          </cell>
          <cell r="R53">
            <v>2053711.2290807306</v>
          </cell>
          <cell r="S53">
            <v>2357368.120128023</v>
          </cell>
          <cell r="U53">
            <v>0</v>
          </cell>
          <cell r="W53">
            <v>0</v>
          </cell>
          <cell r="X53">
            <v>0</v>
          </cell>
          <cell r="Y53">
            <v>0</v>
          </cell>
          <cell r="Z53">
            <v>6929253</v>
          </cell>
        </row>
        <row r="54">
          <cell r="C54" t="str">
            <v>S0001</v>
          </cell>
          <cell r="D54" t="str">
            <v>PT Astra International Tbk - HO</v>
          </cell>
          <cell r="E54" t="str">
            <v>PMK</v>
          </cell>
          <cell r="F54" t="str">
            <v>4PMK</v>
          </cell>
          <cell r="G54">
            <v>0.1</v>
          </cell>
          <cell r="H54" t="str">
            <v>N/A</v>
          </cell>
          <cell r="I54">
            <v>0.09</v>
          </cell>
          <cell r="J54">
            <v>10.085386350290543</v>
          </cell>
          <cell r="K54">
            <v>17.275986681506602</v>
          </cell>
          <cell r="P54">
            <v>2311661</v>
          </cell>
          <cell r="Q54">
            <v>2405627.8502292251</v>
          </cell>
          <cell r="R54">
            <v>330352.89776989393</v>
          </cell>
          <cell r="S54">
            <v>500884.35500000004</v>
          </cell>
          <cell r="U54">
            <v>0</v>
          </cell>
          <cell r="W54">
            <v>0</v>
          </cell>
          <cell r="X54">
            <v>0</v>
          </cell>
          <cell r="Y54">
            <v>0</v>
          </cell>
          <cell r="Z54">
            <v>2311661</v>
          </cell>
        </row>
        <row r="56">
          <cell r="C56" t="str">
            <v>S0005</v>
          </cell>
          <cell r="D56" t="str">
            <v>PT Astra International Tbk - HSO</v>
          </cell>
          <cell r="E56" t="str">
            <v>PEB 1</v>
          </cell>
          <cell r="F56" t="str">
            <v>5PEB 1</v>
          </cell>
          <cell r="G56">
            <v>0.1</v>
          </cell>
          <cell r="H56">
            <v>0.1</v>
          </cell>
          <cell r="I56">
            <v>0.09</v>
          </cell>
          <cell r="J56">
            <v>7.7452202494628111</v>
          </cell>
          <cell r="K56">
            <v>7.7082227508238104</v>
          </cell>
          <cell r="L56">
            <v>47741</v>
          </cell>
          <cell r="N56">
            <v>2382658.236</v>
          </cell>
          <cell r="O56">
            <v>394663.712</v>
          </cell>
          <cell r="P56">
            <v>24752665</v>
          </cell>
          <cell r="Q56">
            <v>32419424.394508988</v>
          </cell>
          <cell r="R56">
            <v>1490306.8137608911</v>
          </cell>
          <cell r="S56">
            <v>2689980.3583975444</v>
          </cell>
          <cell r="U56">
            <v>-18789193</v>
          </cell>
          <cell r="V56">
            <v>31384132.682666671</v>
          </cell>
          <cell r="W56">
            <v>-2224145</v>
          </cell>
          <cell r="X56">
            <v>0</v>
          </cell>
          <cell r="Y56">
            <v>0</v>
          </cell>
          <cell r="Z56">
            <v>3739327</v>
          </cell>
          <cell r="AB56">
            <v>0.1</v>
          </cell>
          <cell r="AC56" t="str">
            <v>N/A</v>
          </cell>
          <cell r="AD56">
            <v>0.09</v>
          </cell>
          <cell r="AE56">
            <v>10.112984341066221</v>
          </cell>
          <cell r="AF56">
            <v>19.508138283726772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9413976</v>
          </cell>
          <cell r="AL56">
            <v>13450627.301845366</v>
          </cell>
          <cell r="AM56">
            <v>1116359.4185034703</v>
          </cell>
          <cell r="AN56">
            <v>586188.92000000004</v>
          </cell>
          <cell r="AO56">
            <v>0</v>
          </cell>
          <cell r="AP56">
            <v>0</v>
          </cell>
          <cell r="AQ56">
            <v>0</v>
          </cell>
          <cell r="AR56">
            <v>260515</v>
          </cell>
          <cell r="AS56">
            <v>-4271123</v>
          </cell>
          <cell r="AT56">
            <v>232986</v>
          </cell>
          <cell r="AU56">
            <v>5403368</v>
          </cell>
          <cell r="AW56">
            <v>0.1</v>
          </cell>
          <cell r="AX56" t="str">
            <v>N/A</v>
          </cell>
          <cell r="AY56">
            <v>0.09</v>
          </cell>
          <cell r="AZ56">
            <v>7.7452202494628111</v>
          </cell>
          <cell r="BA56">
            <v>7.7082227508238104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1597</v>
          </cell>
          <cell r="BG56">
            <v>74787.974560773029</v>
          </cell>
          <cell r="BH56">
            <v>3895.8631461356881</v>
          </cell>
          <cell r="BI56">
            <v>20734.277779999989</v>
          </cell>
          <cell r="BJ56">
            <v>0</v>
          </cell>
          <cell r="BK56">
            <v>0</v>
          </cell>
          <cell r="BL56">
            <v>0</v>
          </cell>
          <cell r="BM56">
            <v>1137257</v>
          </cell>
          <cell r="BN56">
            <v>-686792</v>
          </cell>
          <cell r="BO56">
            <v>89042</v>
          </cell>
          <cell r="BP56">
            <v>452062</v>
          </cell>
          <cell r="BR56">
            <v>0.1</v>
          </cell>
          <cell r="BS56" t="str">
            <v>N/A</v>
          </cell>
          <cell r="BT56">
            <v>0.09</v>
          </cell>
          <cell r="BU56">
            <v>9.9171513426039919</v>
          </cell>
          <cell r="BV56">
            <v>20.311487244526269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4579962</v>
          </cell>
          <cell r="CB56">
            <v>2986138.6272550575</v>
          </cell>
          <cell r="CC56">
            <v>503058.87593040272</v>
          </cell>
          <cell r="CD56">
            <v>393822.96298948105</v>
          </cell>
          <cell r="CE56">
            <v>0</v>
          </cell>
          <cell r="CF56">
            <v>0</v>
          </cell>
          <cell r="CG56">
            <v>0</v>
          </cell>
          <cell r="CH56">
            <v>-1298841</v>
          </cell>
          <cell r="CI56">
            <v>-963446</v>
          </cell>
          <cell r="CJ56">
            <v>43368</v>
          </cell>
          <cell r="CK56">
            <v>2317675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>
            <v>0</v>
          </cell>
          <cell r="CR56">
            <v>0</v>
          </cell>
          <cell r="CS56">
            <v>0</v>
          </cell>
          <cell r="CT56">
            <v>0</v>
          </cell>
          <cell r="CU56">
            <v>0</v>
          </cell>
          <cell r="CV56">
            <v>0</v>
          </cell>
          <cell r="CW56">
            <v>0</v>
          </cell>
          <cell r="CX56">
            <v>0</v>
          </cell>
          <cell r="CY56">
            <v>0</v>
          </cell>
          <cell r="CZ56">
            <v>0</v>
          </cell>
          <cell r="DA56">
            <v>0</v>
          </cell>
          <cell r="DB56">
            <v>0</v>
          </cell>
          <cell r="DC56">
            <v>0</v>
          </cell>
          <cell r="DD56">
            <v>0</v>
          </cell>
          <cell r="DE56">
            <v>0</v>
          </cell>
          <cell r="DF56">
            <v>0</v>
          </cell>
          <cell r="DH56">
            <v>0</v>
          </cell>
          <cell r="DI56">
            <v>0</v>
          </cell>
          <cell r="DJ56">
            <v>0</v>
          </cell>
          <cell r="DK56">
            <v>0</v>
          </cell>
          <cell r="DL56">
            <v>0</v>
          </cell>
          <cell r="DM56">
            <v>0</v>
          </cell>
          <cell r="DN56">
            <v>0</v>
          </cell>
          <cell r="DO56">
            <v>0</v>
          </cell>
          <cell r="DP56">
            <v>0</v>
          </cell>
          <cell r="DQ56">
            <v>0</v>
          </cell>
          <cell r="DR56">
            <v>0</v>
          </cell>
          <cell r="DS56">
            <v>0</v>
          </cell>
          <cell r="DT56">
            <v>0</v>
          </cell>
          <cell r="DU56">
            <v>0</v>
          </cell>
          <cell r="DV56">
            <v>0</v>
          </cell>
          <cell r="DW56">
            <v>0</v>
          </cell>
          <cell r="DX56">
            <v>0</v>
          </cell>
          <cell r="DY56">
            <v>0</v>
          </cell>
          <cell r="DZ56">
            <v>0</v>
          </cell>
          <cell r="EA56">
            <v>0</v>
          </cell>
          <cell r="EC56">
            <v>0.1</v>
          </cell>
          <cell r="ED56" t="str">
            <v>N/A</v>
          </cell>
          <cell r="EE56">
            <v>0.09</v>
          </cell>
          <cell r="EF56">
            <v>10.112984341066221</v>
          </cell>
          <cell r="EG56">
            <v>19.508138283726772</v>
          </cell>
          <cell r="EH56">
            <v>0</v>
          </cell>
          <cell r="EI56">
            <v>0</v>
          </cell>
          <cell r="EJ56">
            <v>0</v>
          </cell>
          <cell r="EK56">
            <v>0</v>
          </cell>
          <cell r="EL56">
            <v>938957</v>
          </cell>
          <cell r="EM56">
            <v>1567178.5396080422</v>
          </cell>
          <cell r="EN56">
            <v>220467.07898937821</v>
          </cell>
          <cell r="EO56">
            <v>168563.99266199046</v>
          </cell>
          <cell r="EP56">
            <v>0</v>
          </cell>
          <cell r="EQ56">
            <v>0</v>
          </cell>
          <cell r="ER56">
            <v>0</v>
          </cell>
          <cell r="ES56">
            <v>-938033</v>
          </cell>
          <cell r="ET56">
            <v>0</v>
          </cell>
          <cell r="EU56">
            <v>0</v>
          </cell>
          <cell r="EV56">
            <v>924</v>
          </cell>
          <cell r="EX56">
            <v>0.1</v>
          </cell>
          <cell r="EY56" t="str">
            <v>N/A</v>
          </cell>
          <cell r="EZ56">
            <v>0.09</v>
          </cell>
          <cell r="FA56">
            <v>0</v>
          </cell>
          <cell r="FB56">
            <v>19.508138283726772</v>
          </cell>
          <cell r="FC56">
            <v>0</v>
          </cell>
          <cell r="FD56">
            <v>0</v>
          </cell>
          <cell r="FE56">
            <v>0</v>
          </cell>
          <cell r="FF56">
            <v>0</v>
          </cell>
          <cell r="FG56">
            <v>0</v>
          </cell>
          <cell r="FH56">
            <v>2070990.6150300598</v>
          </cell>
          <cell r="FI56">
            <v>172255.10915610634</v>
          </cell>
          <cell r="FJ56">
            <v>92385.675000000003</v>
          </cell>
          <cell r="FK56">
            <v>0</v>
          </cell>
          <cell r="FL56">
            <v>0</v>
          </cell>
          <cell r="FM56">
            <v>0</v>
          </cell>
          <cell r="FN56">
            <v>0</v>
          </cell>
          <cell r="FO56">
            <v>0</v>
          </cell>
          <cell r="FP56">
            <v>0</v>
          </cell>
          <cell r="FQ56">
            <v>0</v>
          </cell>
          <cell r="FS56">
            <v>0.1</v>
          </cell>
          <cell r="FT56" t="str">
            <v>N/A</v>
          </cell>
          <cell r="FU56">
            <v>0.09</v>
          </cell>
          <cell r="FV56">
            <v>10.112984341066221</v>
          </cell>
          <cell r="FW56">
            <v>19.508138283726772</v>
          </cell>
          <cell r="FX56">
            <v>0</v>
          </cell>
          <cell r="FY56">
            <v>0</v>
          </cell>
          <cell r="FZ56">
            <v>0</v>
          </cell>
          <cell r="GA56">
            <v>0</v>
          </cell>
          <cell r="GB56">
            <v>192277</v>
          </cell>
          <cell r="GC56">
            <v>3961814.99156139</v>
          </cell>
          <cell r="GD56">
            <v>445595.11189854087</v>
          </cell>
          <cell r="GE56">
            <v>284447.46529592125</v>
          </cell>
          <cell r="GF56">
            <v>0</v>
          </cell>
          <cell r="GG56">
            <v>0</v>
          </cell>
          <cell r="GH56">
            <v>0</v>
          </cell>
          <cell r="GI56">
            <v>0</v>
          </cell>
          <cell r="GJ56">
            <v>0</v>
          </cell>
          <cell r="GK56">
            <v>0</v>
          </cell>
          <cell r="GL56">
            <v>192277</v>
          </cell>
          <cell r="GN56">
            <v>0.1</v>
          </cell>
          <cell r="GO56" t="str">
            <v>N/A</v>
          </cell>
          <cell r="GP56">
            <v>0.09</v>
          </cell>
          <cell r="GQ56">
            <v>10.112984341066221</v>
          </cell>
          <cell r="GR56">
            <v>19.508138283726772</v>
          </cell>
          <cell r="GS56">
            <v>0</v>
          </cell>
          <cell r="GT56">
            <v>0</v>
          </cell>
          <cell r="GU56">
            <v>0</v>
          </cell>
          <cell r="GV56">
            <v>0</v>
          </cell>
          <cell r="GW56">
            <v>2882874</v>
          </cell>
          <cell r="GX56">
            <v>5647392.4833410392</v>
          </cell>
          <cell r="GY56">
            <v>1833928.929836456</v>
          </cell>
          <cell r="GZ56">
            <v>2070045.4004845978</v>
          </cell>
          <cell r="HA56">
            <v>0</v>
          </cell>
          <cell r="HB56">
            <v>0</v>
          </cell>
          <cell r="HC56">
            <v>0</v>
          </cell>
          <cell r="HD56">
            <v>0</v>
          </cell>
          <cell r="HE56">
            <v>0</v>
          </cell>
          <cell r="HF56">
            <v>0</v>
          </cell>
          <cell r="HG56">
            <v>2882874</v>
          </cell>
          <cell r="HI56">
            <v>0.1</v>
          </cell>
          <cell r="HJ56" t="str">
            <v>N/A</v>
          </cell>
          <cell r="HK56">
            <v>0.09</v>
          </cell>
          <cell r="HL56">
            <v>10.112984341066221</v>
          </cell>
          <cell r="HM56">
            <v>19.508138283726772</v>
          </cell>
          <cell r="HN56">
            <v>0</v>
          </cell>
          <cell r="HO56">
            <v>0</v>
          </cell>
          <cell r="HP56">
            <v>0</v>
          </cell>
          <cell r="HQ56">
            <v>0</v>
          </cell>
          <cell r="HR56">
            <v>5883619</v>
          </cell>
          <cell r="HS56">
            <v>8196898.467252831</v>
          </cell>
          <cell r="HT56">
            <v>1377538.3021575785</v>
          </cell>
          <cell r="HU56">
            <v>818895.14500000002</v>
          </cell>
          <cell r="HV56">
            <v>0</v>
          </cell>
          <cell r="HW56">
            <v>0</v>
          </cell>
          <cell r="HX56">
            <v>0</v>
          </cell>
          <cell r="HY56">
            <v>0</v>
          </cell>
          <cell r="HZ56">
            <v>0</v>
          </cell>
          <cell r="IA56">
            <v>0</v>
          </cell>
          <cell r="IB56">
            <v>5883619</v>
          </cell>
        </row>
        <row r="57">
          <cell r="C57" t="str">
            <v>S0005</v>
          </cell>
          <cell r="D57" t="str">
            <v>PT Astra International Tbk - HSO</v>
          </cell>
          <cell r="E57" t="str">
            <v>PEB 2</v>
          </cell>
          <cell r="F57" t="str">
            <v>5PEB 2</v>
          </cell>
          <cell r="G57">
            <v>0.1</v>
          </cell>
          <cell r="H57" t="str">
            <v>N/A</v>
          </cell>
          <cell r="I57">
            <v>0.09</v>
          </cell>
          <cell r="J57">
            <v>10.112984341066221</v>
          </cell>
          <cell r="K57">
            <v>19.508138283726772</v>
          </cell>
          <cell r="P57">
            <v>9413976</v>
          </cell>
          <cell r="Q57">
            <v>13450627.301845366</v>
          </cell>
          <cell r="R57">
            <v>1116359.4185034703</v>
          </cell>
          <cell r="S57">
            <v>586188.92000000004</v>
          </cell>
          <cell r="U57">
            <v>0</v>
          </cell>
          <cell r="W57">
            <v>260515</v>
          </cell>
          <cell r="X57">
            <v>-4271123</v>
          </cell>
          <cell r="Y57">
            <v>232986</v>
          </cell>
          <cell r="Z57">
            <v>5403368</v>
          </cell>
        </row>
        <row r="58">
          <cell r="C58" t="str">
            <v>S0005</v>
          </cell>
          <cell r="D58" t="str">
            <v>PT Astra International Tbk - HSO</v>
          </cell>
          <cell r="E58" t="str">
            <v>PEB 3</v>
          </cell>
          <cell r="F58" t="str">
            <v>5PEB 3</v>
          </cell>
          <cell r="G58">
            <v>0.1</v>
          </cell>
          <cell r="H58" t="str">
            <v>N/A</v>
          </cell>
          <cell r="I58">
            <v>0.09</v>
          </cell>
          <cell r="J58">
            <v>7.7452202494628111</v>
          </cell>
          <cell r="K58">
            <v>7.7082227508238104</v>
          </cell>
          <cell r="P58">
            <v>1597</v>
          </cell>
          <cell r="Q58">
            <v>74787.974560773029</v>
          </cell>
          <cell r="R58">
            <v>3895.8631461356881</v>
          </cell>
          <cell r="S58">
            <v>20734.277779999989</v>
          </cell>
          <cell r="U58">
            <v>0</v>
          </cell>
          <cell r="W58">
            <v>1137257</v>
          </cell>
          <cell r="X58">
            <v>-686792</v>
          </cell>
          <cell r="Y58">
            <v>89042</v>
          </cell>
          <cell r="Z58">
            <v>452062</v>
          </cell>
        </row>
        <row r="59">
          <cell r="C59" t="str">
            <v>S0005</v>
          </cell>
          <cell r="D59" t="str">
            <v>PT Astra International Tbk - HSO</v>
          </cell>
          <cell r="E59" t="str">
            <v>PEB 4</v>
          </cell>
          <cell r="F59" t="str">
            <v>5PEB 4</v>
          </cell>
          <cell r="G59">
            <v>0.1</v>
          </cell>
          <cell r="H59" t="str">
            <v>N/A</v>
          </cell>
          <cell r="I59">
            <v>0.09</v>
          </cell>
          <cell r="J59">
            <v>9.9171513426039919</v>
          </cell>
          <cell r="K59">
            <v>20.311487244526269</v>
          </cell>
          <cell r="P59">
            <v>4579962</v>
          </cell>
          <cell r="Q59">
            <v>2986138.6272550575</v>
          </cell>
          <cell r="R59">
            <v>503058.87593040272</v>
          </cell>
          <cell r="S59">
            <v>393822.96298948105</v>
          </cell>
          <cell r="U59">
            <v>0</v>
          </cell>
          <cell r="W59">
            <v>-1298841</v>
          </cell>
          <cell r="X59">
            <v>-963446</v>
          </cell>
          <cell r="Y59">
            <v>43368</v>
          </cell>
          <cell r="Z59">
            <v>2317675</v>
          </cell>
        </row>
        <row r="60">
          <cell r="C60" t="str">
            <v>S0005</v>
          </cell>
          <cell r="D60" t="str">
            <v>PT Astra International Tbk - HSO</v>
          </cell>
          <cell r="E60" t="str">
            <v>PEB 5</v>
          </cell>
          <cell r="F60" t="str">
            <v>5PEB 5</v>
          </cell>
          <cell r="J60">
            <v>0</v>
          </cell>
          <cell r="P60">
            <v>0</v>
          </cell>
          <cell r="U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</row>
        <row r="61">
          <cell r="C61" t="str">
            <v>S0005</v>
          </cell>
          <cell r="D61" t="str">
            <v>PT Astra International Tbk - HSO</v>
          </cell>
          <cell r="E61" t="str">
            <v>PEB 6</v>
          </cell>
          <cell r="F61" t="str">
            <v>5PEB 6</v>
          </cell>
          <cell r="J61">
            <v>0</v>
          </cell>
          <cell r="P61">
            <v>0</v>
          </cell>
          <cell r="U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</row>
        <row r="62">
          <cell r="C62" t="str">
            <v>S0005</v>
          </cell>
          <cell r="D62" t="str">
            <v>PT Astra International Tbk - HSO</v>
          </cell>
          <cell r="E62" t="str">
            <v>PEB 7</v>
          </cell>
          <cell r="F62" t="str">
            <v>5PEB 7</v>
          </cell>
          <cell r="G62">
            <v>0.1</v>
          </cell>
          <cell r="H62" t="str">
            <v>N/A</v>
          </cell>
          <cell r="I62">
            <v>0.09</v>
          </cell>
          <cell r="J62">
            <v>10.112984341066221</v>
          </cell>
          <cell r="K62">
            <v>19.508138283726772</v>
          </cell>
          <cell r="P62">
            <v>938957</v>
          </cell>
          <cell r="Q62">
            <v>1567178.5396080422</v>
          </cell>
          <cell r="R62">
            <v>220467.07898937821</v>
          </cell>
          <cell r="S62">
            <v>168563.99266199046</v>
          </cell>
          <cell r="U62">
            <v>0</v>
          </cell>
          <cell r="W62">
            <v>-938033</v>
          </cell>
          <cell r="X62">
            <v>0</v>
          </cell>
          <cell r="Y62">
            <v>0</v>
          </cell>
          <cell r="Z62">
            <v>924</v>
          </cell>
        </row>
        <row r="63">
          <cell r="C63" t="str">
            <v>S0005</v>
          </cell>
          <cell r="D63" t="str">
            <v>PT Astra International Tbk - HSO</v>
          </cell>
          <cell r="E63" t="str">
            <v>MPP</v>
          </cell>
          <cell r="F63" t="str">
            <v>5MPP</v>
          </cell>
          <cell r="G63">
            <v>0.1</v>
          </cell>
          <cell r="H63" t="str">
            <v>N/A</v>
          </cell>
          <cell r="I63">
            <v>0.09</v>
          </cell>
          <cell r="J63">
            <v>0</v>
          </cell>
          <cell r="K63">
            <v>19.508138283726772</v>
          </cell>
          <cell r="P63">
            <v>0</v>
          </cell>
          <cell r="Q63">
            <v>2070990.6150300598</v>
          </cell>
          <cell r="R63">
            <v>172255.10915610634</v>
          </cell>
          <cell r="S63">
            <v>92385.675000000003</v>
          </cell>
          <cell r="U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</row>
        <row r="64">
          <cell r="C64" t="str">
            <v>S0005</v>
          </cell>
          <cell r="D64" t="str">
            <v>PT Astra International Tbk - HSO</v>
          </cell>
          <cell r="E64" t="str">
            <v>ID</v>
          </cell>
          <cell r="F64" t="str">
            <v>5ID</v>
          </cell>
          <cell r="G64">
            <v>0.1</v>
          </cell>
          <cell r="H64" t="str">
            <v>N/A</v>
          </cell>
          <cell r="I64">
            <v>0.09</v>
          </cell>
          <cell r="J64">
            <v>10.112984341066221</v>
          </cell>
          <cell r="K64">
            <v>19.508138283726772</v>
          </cell>
          <cell r="P64">
            <v>192277</v>
          </cell>
          <cell r="Q64">
            <v>3961814.99156139</v>
          </cell>
          <cell r="R64">
            <v>445595.11189854087</v>
          </cell>
          <cell r="S64">
            <v>284447.46529592125</v>
          </cell>
          <cell r="U64">
            <v>0</v>
          </cell>
          <cell r="W64">
            <v>0</v>
          </cell>
          <cell r="X64">
            <v>0</v>
          </cell>
          <cell r="Y64">
            <v>0</v>
          </cell>
          <cell r="Z64">
            <v>192277</v>
          </cell>
        </row>
        <row r="65">
          <cell r="C65" t="str">
            <v>S0005</v>
          </cell>
          <cell r="D65" t="str">
            <v>PT Astra International Tbk - HSO</v>
          </cell>
          <cell r="E65" t="str">
            <v>LL</v>
          </cell>
          <cell r="F65" t="str">
            <v>5LL</v>
          </cell>
          <cell r="G65">
            <v>0.1</v>
          </cell>
          <cell r="H65" t="str">
            <v>N/A</v>
          </cell>
          <cell r="I65">
            <v>0.09</v>
          </cell>
          <cell r="J65">
            <v>10.112984341066221</v>
          </cell>
          <cell r="K65">
            <v>19.508138283726772</v>
          </cell>
          <cell r="P65">
            <v>2882874</v>
          </cell>
          <cell r="Q65">
            <v>5647392.4833410392</v>
          </cell>
          <cell r="R65">
            <v>1833928.929836456</v>
          </cell>
          <cell r="S65">
            <v>2070045.4004845978</v>
          </cell>
          <cell r="U65">
            <v>0</v>
          </cell>
          <cell r="W65">
            <v>0</v>
          </cell>
          <cell r="X65">
            <v>0</v>
          </cell>
          <cell r="Y65">
            <v>0</v>
          </cell>
          <cell r="Z65">
            <v>2882874</v>
          </cell>
        </row>
        <row r="66">
          <cell r="C66" t="str">
            <v>S0005</v>
          </cell>
          <cell r="D66" t="str">
            <v>PT Astra International Tbk - HSO</v>
          </cell>
          <cell r="E66" t="str">
            <v>PMK</v>
          </cell>
          <cell r="F66" t="str">
            <v>5PMK</v>
          </cell>
          <cell r="G66">
            <v>0.1</v>
          </cell>
          <cell r="H66" t="str">
            <v>N/A</v>
          </cell>
          <cell r="I66">
            <v>0.09</v>
          </cell>
          <cell r="J66">
            <v>10.112984341066221</v>
          </cell>
          <cell r="K66">
            <v>19.508138283726772</v>
          </cell>
          <cell r="P66">
            <v>5883619</v>
          </cell>
          <cell r="Q66">
            <v>8196898.467252831</v>
          </cell>
          <cell r="R66">
            <v>1377538.3021575785</v>
          </cell>
          <cell r="S66">
            <v>818895.14500000002</v>
          </cell>
          <cell r="U66">
            <v>0</v>
          </cell>
          <cell r="W66">
            <v>0</v>
          </cell>
          <cell r="X66">
            <v>0</v>
          </cell>
          <cell r="Y66">
            <v>0</v>
          </cell>
          <cell r="Z66">
            <v>5883619</v>
          </cell>
        </row>
        <row r="68">
          <cell r="C68" t="str">
            <v>S0004</v>
          </cell>
          <cell r="D68" t="str">
            <v>PT Astra International Tbk - ISO</v>
          </cell>
          <cell r="E68" t="str">
            <v>PEB 1</v>
          </cell>
          <cell r="F68" t="str">
            <v>6PEB 1</v>
          </cell>
          <cell r="G68">
            <v>0.1</v>
          </cell>
          <cell r="H68">
            <v>0.1</v>
          </cell>
          <cell r="I68">
            <v>0.09</v>
          </cell>
          <cell r="J68">
            <v>8.1557030516106348</v>
          </cell>
          <cell r="K68">
            <v>9.0253320926191165</v>
          </cell>
          <cell r="L68">
            <v>207197</v>
          </cell>
          <cell r="N68">
            <v>1726010.3640000001</v>
          </cell>
          <cell r="O68">
            <v>252212.48800000001</v>
          </cell>
          <cell r="P68">
            <v>16590760</v>
          </cell>
          <cell r="Q68">
            <v>20131912.567249831</v>
          </cell>
          <cell r="R68">
            <v>953064.98417410604</v>
          </cell>
          <cell r="S68">
            <v>1346047.6491504041</v>
          </cell>
          <cell r="U68">
            <v>-12447600</v>
          </cell>
          <cell r="V68">
            <v>20085278.617333338</v>
          </cell>
          <cell r="W68">
            <v>-1068681</v>
          </cell>
          <cell r="X68">
            <v>0</v>
          </cell>
          <cell r="Y68">
            <v>0</v>
          </cell>
          <cell r="Z68">
            <v>3074479</v>
          </cell>
          <cell r="AB68">
            <v>0.1</v>
          </cell>
          <cell r="AC68" t="str">
            <v>N/A</v>
          </cell>
          <cell r="AD68">
            <v>0.09</v>
          </cell>
          <cell r="AE68">
            <v>10.334666226968857</v>
          </cell>
          <cell r="AF68">
            <v>16.750208183832139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8382204</v>
          </cell>
          <cell r="AL68">
            <v>11744057.317902435</v>
          </cell>
          <cell r="AM68">
            <v>824115.08020227205</v>
          </cell>
          <cell r="AN68">
            <v>413346.53</v>
          </cell>
          <cell r="AO68">
            <v>0</v>
          </cell>
          <cell r="AP68">
            <v>0</v>
          </cell>
          <cell r="AQ68">
            <v>0</v>
          </cell>
          <cell r="AR68">
            <v>270605</v>
          </cell>
          <cell r="AS68">
            <v>-3797524</v>
          </cell>
          <cell r="AT68">
            <v>247279</v>
          </cell>
          <cell r="AU68">
            <v>4855285</v>
          </cell>
          <cell r="AW68">
            <v>0.1</v>
          </cell>
          <cell r="AX68" t="str">
            <v>N/A</v>
          </cell>
          <cell r="AY68">
            <v>0.09</v>
          </cell>
          <cell r="AZ68">
            <v>8.1557030516106348</v>
          </cell>
          <cell r="BA68">
            <v>9.0253320926191165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35016</v>
          </cell>
          <cell r="BG68">
            <v>230286.91355625808</v>
          </cell>
          <cell r="BH68">
            <v>12189.669791244361</v>
          </cell>
          <cell r="BI68">
            <v>98892.05854666658</v>
          </cell>
          <cell r="BJ68">
            <v>0</v>
          </cell>
          <cell r="BK68">
            <v>0</v>
          </cell>
          <cell r="BL68">
            <v>0</v>
          </cell>
          <cell r="BM68">
            <v>183360</v>
          </cell>
          <cell r="BN68">
            <v>-116204</v>
          </cell>
          <cell r="BO68">
            <v>95881</v>
          </cell>
          <cell r="BP68">
            <v>102172</v>
          </cell>
          <cell r="BR68">
            <v>0.1</v>
          </cell>
          <cell r="BS68" t="str">
            <v>N/A</v>
          </cell>
          <cell r="BT68">
            <v>0.09</v>
          </cell>
          <cell r="BU68">
            <v>10.156975561824101</v>
          </cell>
          <cell r="BV68">
            <v>17.364105621544432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5012057</v>
          </cell>
          <cell r="CB68">
            <v>2089253.9358310886</v>
          </cell>
          <cell r="CC68">
            <v>236935.32298571875</v>
          </cell>
          <cell r="CD68">
            <v>700875.2147999116</v>
          </cell>
          <cell r="CE68">
            <v>0</v>
          </cell>
          <cell r="CF68">
            <v>0</v>
          </cell>
          <cell r="CG68">
            <v>0</v>
          </cell>
          <cell r="CH68">
            <v>-1136978</v>
          </cell>
          <cell r="CI68">
            <v>-1393357</v>
          </cell>
          <cell r="CJ68">
            <v>86179</v>
          </cell>
          <cell r="CK68">
            <v>2481722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>
            <v>0</v>
          </cell>
          <cell r="CR68">
            <v>0</v>
          </cell>
          <cell r="CS68">
            <v>0</v>
          </cell>
          <cell r="CT68">
            <v>0</v>
          </cell>
          <cell r="CU68">
            <v>0</v>
          </cell>
          <cell r="CV68">
            <v>0</v>
          </cell>
          <cell r="CW68">
            <v>0</v>
          </cell>
          <cell r="CX68">
            <v>0</v>
          </cell>
          <cell r="CY68">
            <v>0</v>
          </cell>
          <cell r="CZ68">
            <v>0</v>
          </cell>
          <cell r="DA68">
            <v>0</v>
          </cell>
          <cell r="DB68">
            <v>0</v>
          </cell>
          <cell r="DC68">
            <v>0</v>
          </cell>
          <cell r="DD68">
            <v>0</v>
          </cell>
          <cell r="DE68">
            <v>0</v>
          </cell>
          <cell r="DF68">
            <v>0</v>
          </cell>
          <cell r="DH68">
            <v>0</v>
          </cell>
          <cell r="DI68">
            <v>0</v>
          </cell>
          <cell r="DJ68">
            <v>0</v>
          </cell>
          <cell r="DK68">
            <v>0</v>
          </cell>
          <cell r="DL68">
            <v>0</v>
          </cell>
          <cell r="DM68">
            <v>0</v>
          </cell>
          <cell r="DN68">
            <v>0</v>
          </cell>
          <cell r="DO68">
            <v>0</v>
          </cell>
          <cell r="DP68">
            <v>0</v>
          </cell>
          <cell r="DQ68">
            <v>0</v>
          </cell>
          <cell r="DR68">
            <v>0</v>
          </cell>
          <cell r="DS68">
            <v>0</v>
          </cell>
          <cell r="DT68">
            <v>0</v>
          </cell>
          <cell r="DU68">
            <v>0</v>
          </cell>
          <cell r="DV68">
            <v>0</v>
          </cell>
          <cell r="DW68">
            <v>0</v>
          </cell>
          <cell r="DX68">
            <v>0</v>
          </cell>
          <cell r="DY68">
            <v>0</v>
          </cell>
          <cell r="DZ68">
            <v>0</v>
          </cell>
          <cell r="EA68">
            <v>0</v>
          </cell>
          <cell r="EC68">
            <v>0.1</v>
          </cell>
          <cell r="ED68" t="str">
            <v>N/A</v>
          </cell>
          <cell r="EE68">
            <v>0.09</v>
          </cell>
          <cell r="EF68">
            <v>10.334666226968857</v>
          </cell>
          <cell r="EG68">
            <v>16.750208183832139</v>
          </cell>
          <cell r="EH68">
            <v>0</v>
          </cell>
          <cell r="EI68">
            <v>0</v>
          </cell>
          <cell r="EJ68">
            <v>0</v>
          </cell>
          <cell r="EK68">
            <v>0</v>
          </cell>
          <cell r="EL68">
            <v>820856</v>
          </cell>
          <cell r="EM68">
            <v>1256960.3730987806</v>
          </cell>
          <cell r="EN68">
            <v>112868.01583783138</v>
          </cell>
          <cell r="EO68">
            <v>145161.25039988582</v>
          </cell>
          <cell r="EP68">
            <v>0</v>
          </cell>
          <cell r="EQ68">
            <v>0</v>
          </cell>
          <cell r="ER68">
            <v>0</v>
          </cell>
          <cell r="ES68">
            <v>-681433</v>
          </cell>
          <cell r="ET68">
            <v>0</v>
          </cell>
          <cell r="EU68">
            <v>0</v>
          </cell>
          <cell r="EV68">
            <v>139423</v>
          </cell>
          <cell r="EX68">
            <v>0.1</v>
          </cell>
          <cell r="EY68" t="str">
            <v>N/A</v>
          </cell>
          <cell r="EZ68">
            <v>0.09</v>
          </cell>
          <cell r="FA68">
            <v>10.334666226968857</v>
          </cell>
          <cell r="FB68">
            <v>16.750208183832139</v>
          </cell>
          <cell r="FC68">
            <v>0</v>
          </cell>
          <cell r="FD68">
            <v>0</v>
          </cell>
          <cell r="FE68">
            <v>0</v>
          </cell>
          <cell r="FF68">
            <v>0</v>
          </cell>
          <cell r="FG68">
            <v>1348</v>
          </cell>
          <cell r="FH68">
            <v>1859480.4286154818</v>
          </cell>
          <cell r="FI68">
            <v>130869.58339163789</v>
          </cell>
          <cell r="FJ68">
            <v>86659.904999999999</v>
          </cell>
          <cell r="FK68">
            <v>0</v>
          </cell>
          <cell r="FL68">
            <v>0</v>
          </cell>
          <cell r="FM68">
            <v>0</v>
          </cell>
          <cell r="FN68">
            <v>-20</v>
          </cell>
          <cell r="FO68">
            <v>-1189</v>
          </cell>
          <cell r="FP68">
            <v>61</v>
          </cell>
          <cell r="FQ68">
            <v>139</v>
          </cell>
          <cell r="FS68">
            <v>0.1</v>
          </cell>
          <cell r="FT68" t="str">
            <v>N/A</v>
          </cell>
          <cell r="FU68">
            <v>0.09</v>
          </cell>
          <cell r="FV68">
            <v>10.334666226968857</v>
          </cell>
          <cell r="FW68">
            <v>16.750208183832139</v>
          </cell>
          <cell r="FX68">
            <v>0</v>
          </cell>
          <cell r="FY68">
            <v>0</v>
          </cell>
          <cell r="FZ68">
            <v>0</v>
          </cell>
          <cell r="GA68">
            <v>0</v>
          </cell>
          <cell r="GB68">
            <v>176565</v>
          </cell>
          <cell r="GC68">
            <v>3384119.3384337951</v>
          </cell>
          <cell r="GD68">
            <v>274550.44253491465</v>
          </cell>
          <cell r="GE68">
            <v>250006.42027464937</v>
          </cell>
          <cell r="GF68">
            <v>0</v>
          </cell>
          <cell r="GG68">
            <v>0</v>
          </cell>
          <cell r="GH68">
            <v>0</v>
          </cell>
          <cell r="GI68">
            <v>0</v>
          </cell>
          <cell r="GJ68">
            <v>0</v>
          </cell>
          <cell r="GK68">
            <v>0</v>
          </cell>
          <cell r="GL68">
            <v>176565</v>
          </cell>
          <cell r="GN68">
            <v>0.1</v>
          </cell>
          <cell r="GO68" t="str">
            <v>N/A</v>
          </cell>
          <cell r="GP68">
            <v>0.09</v>
          </cell>
          <cell r="GQ68">
            <v>10.334666226968857</v>
          </cell>
          <cell r="GR68">
            <v>16.750208183832139</v>
          </cell>
          <cell r="GS68">
            <v>0</v>
          </cell>
          <cell r="GT68">
            <v>0</v>
          </cell>
          <cell r="GU68">
            <v>0</v>
          </cell>
          <cell r="GV68">
            <v>0</v>
          </cell>
          <cell r="GW68">
            <v>3400934</v>
          </cell>
          <cell r="GX68">
            <v>6827436.6924439967</v>
          </cell>
          <cell r="GY68">
            <v>1247900.1048786223</v>
          </cell>
          <cell r="GZ68">
            <v>1673427.4274165467</v>
          </cell>
          <cell r="HA68">
            <v>0</v>
          </cell>
          <cell r="HB68">
            <v>0</v>
          </cell>
          <cell r="HC68">
            <v>0</v>
          </cell>
          <cell r="HD68">
            <v>0</v>
          </cell>
          <cell r="HE68">
            <v>0</v>
          </cell>
          <cell r="HF68">
            <v>0</v>
          </cell>
          <cell r="HG68">
            <v>3400934</v>
          </cell>
          <cell r="HI68">
            <v>0.1</v>
          </cell>
          <cell r="HJ68" t="str">
            <v>N/A</v>
          </cell>
          <cell r="HK68">
            <v>0.09</v>
          </cell>
          <cell r="HL68">
            <v>10.334666226968857</v>
          </cell>
          <cell r="HM68">
            <v>16.750208183832139</v>
          </cell>
          <cell r="HN68">
            <v>0</v>
          </cell>
          <cell r="HO68">
            <v>0</v>
          </cell>
          <cell r="HP68">
            <v>0</v>
          </cell>
          <cell r="HQ68">
            <v>0</v>
          </cell>
          <cell r="HR68">
            <v>5608373</v>
          </cell>
          <cell r="HS68">
            <v>7147095.631080077</v>
          </cell>
          <cell r="HT68">
            <v>865777.24983338953</v>
          </cell>
          <cell r="HU68">
            <v>1222563.3799999999</v>
          </cell>
          <cell r="HV68">
            <v>0</v>
          </cell>
          <cell r="HW68">
            <v>0</v>
          </cell>
          <cell r="HX68">
            <v>0</v>
          </cell>
          <cell r="HY68">
            <v>0</v>
          </cell>
          <cell r="HZ68">
            <v>0</v>
          </cell>
          <cell r="IA68">
            <v>0</v>
          </cell>
          <cell r="IB68">
            <v>5608373</v>
          </cell>
        </row>
        <row r="69">
          <cell r="C69" t="str">
            <v>S0004</v>
          </cell>
          <cell r="D69" t="str">
            <v>PT Astra International Tbk - ISO</v>
          </cell>
          <cell r="E69" t="str">
            <v>PEB 2</v>
          </cell>
          <cell r="F69" t="str">
            <v>6PEB 2</v>
          </cell>
          <cell r="G69">
            <v>0.1</v>
          </cell>
          <cell r="H69" t="str">
            <v>N/A</v>
          </cell>
          <cell r="I69">
            <v>0.09</v>
          </cell>
          <cell r="J69">
            <v>10.334666226968857</v>
          </cell>
          <cell r="K69">
            <v>16.750208183832139</v>
          </cell>
          <cell r="P69">
            <v>8382204</v>
          </cell>
          <cell r="Q69">
            <v>11744057.317902435</v>
          </cell>
          <cell r="R69">
            <v>824115.08020227205</v>
          </cell>
          <cell r="S69">
            <v>413346.53</v>
          </cell>
          <cell r="U69">
            <v>0</v>
          </cell>
          <cell r="W69">
            <v>270605</v>
          </cell>
          <cell r="X69">
            <v>-3797524</v>
          </cell>
          <cell r="Y69">
            <v>247279</v>
          </cell>
          <cell r="Z69">
            <v>4855285</v>
          </cell>
        </row>
        <row r="70">
          <cell r="C70" t="str">
            <v>S0004</v>
          </cell>
          <cell r="D70" t="str">
            <v>PT Astra International Tbk - ISO</v>
          </cell>
          <cell r="E70" t="str">
            <v>PEB 3</v>
          </cell>
          <cell r="F70" t="str">
            <v>6PEB 3</v>
          </cell>
          <cell r="G70">
            <v>0.1</v>
          </cell>
          <cell r="H70" t="str">
            <v>N/A</v>
          </cell>
          <cell r="I70">
            <v>0.09</v>
          </cell>
          <cell r="J70">
            <v>8.1557030516106348</v>
          </cell>
          <cell r="K70">
            <v>9.0253320926191165</v>
          </cell>
          <cell r="P70">
            <v>35016</v>
          </cell>
          <cell r="Q70">
            <v>230286.91355625808</v>
          </cell>
          <cell r="R70">
            <v>12189.669791244361</v>
          </cell>
          <cell r="S70">
            <v>98892.05854666658</v>
          </cell>
          <cell r="U70">
            <v>0</v>
          </cell>
          <cell r="W70">
            <v>183360</v>
          </cell>
          <cell r="X70">
            <v>-116204</v>
          </cell>
          <cell r="Y70">
            <v>95881</v>
          </cell>
          <cell r="Z70">
            <v>102172</v>
          </cell>
        </row>
        <row r="71">
          <cell r="C71" t="str">
            <v>S0004</v>
          </cell>
          <cell r="D71" t="str">
            <v>PT Astra International Tbk - ISO</v>
          </cell>
          <cell r="E71" t="str">
            <v>PEB 4</v>
          </cell>
          <cell r="F71" t="str">
            <v>6PEB 4</v>
          </cell>
          <cell r="G71">
            <v>0.1</v>
          </cell>
          <cell r="H71" t="str">
            <v>N/A</v>
          </cell>
          <cell r="I71">
            <v>0.09</v>
          </cell>
          <cell r="J71">
            <v>10.156975561824101</v>
          </cell>
          <cell r="K71">
            <v>17.364105621544432</v>
          </cell>
          <cell r="P71">
            <v>5012057</v>
          </cell>
          <cell r="Q71">
            <v>2089253.9358310886</v>
          </cell>
          <cell r="R71">
            <v>236935.32298571875</v>
          </cell>
          <cell r="S71">
            <v>700875.2147999116</v>
          </cell>
          <cell r="U71">
            <v>0</v>
          </cell>
          <cell r="W71">
            <v>-1136978</v>
          </cell>
          <cell r="X71">
            <v>-1393357</v>
          </cell>
          <cell r="Y71">
            <v>86179</v>
          </cell>
          <cell r="Z71">
            <v>2481722</v>
          </cell>
        </row>
        <row r="72">
          <cell r="C72" t="str">
            <v>S0004</v>
          </cell>
          <cell r="D72" t="str">
            <v>PT Astra International Tbk - ISO</v>
          </cell>
          <cell r="E72" t="str">
            <v>PEB 5</v>
          </cell>
          <cell r="F72" t="str">
            <v>6PEB 5</v>
          </cell>
          <cell r="J72">
            <v>0</v>
          </cell>
          <cell r="P72">
            <v>0</v>
          </cell>
          <cell r="U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</row>
        <row r="73">
          <cell r="C73" t="str">
            <v>S0004</v>
          </cell>
          <cell r="D73" t="str">
            <v>PT Astra International Tbk - ISO</v>
          </cell>
          <cell r="E73" t="str">
            <v>PEB 6</v>
          </cell>
          <cell r="F73" t="str">
            <v>6PEB 6</v>
          </cell>
          <cell r="J73">
            <v>0</v>
          </cell>
          <cell r="P73">
            <v>0</v>
          </cell>
          <cell r="U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</row>
        <row r="74">
          <cell r="C74" t="str">
            <v>S0004</v>
          </cell>
          <cell r="D74" t="str">
            <v>PT Astra International Tbk - ISO</v>
          </cell>
          <cell r="E74" t="str">
            <v>PEB 7</v>
          </cell>
          <cell r="F74" t="str">
            <v>6PEB 7</v>
          </cell>
          <cell r="G74">
            <v>0.1</v>
          </cell>
          <cell r="H74" t="str">
            <v>N/A</v>
          </cell>
          <cell r="I74">
            <v>0.09</v>
          </cell>
          <cell r="J74">
            <v>10.334666226968857</v>
          </cell>
          <cell r="K74">
            <v>16.750208183832139</v>
          </cell>
          <cell r="P74">
            <v>820856</v>
          </cell>
          <cell r="Q74">
            <v>1256960.3730987806</v>
          </cell>
          <cell r="R74">
            <v>112868.01583783138</v>
          </cell>
          <cell r="S74">
            <v>145161.25039988582</v>
          </cell>
          <cell r="U74">
            <v>0</v>
          </cell>
          <cell r="W74">
            <v>-681433</v>
          </cell>
          <cell r="X74">
            <v>0</v>
          </cell>
          <cell r="Y74">
            <v>0</v>
          </cell>
          <cell r="Z74">
            <v>139423</v>
          </cell>
        </row>
        <row r="75">
          <cell r="C75" t="str">
            <v>S0004</v>
          </cell>
          <cell r="D75" t="str">
            <v>PT Astra International Tbk - ISO</v>
          </cell>
          <cell r="E75" t="str">
            <v>MPP</v>
          </cell>
          <cell r="F75" t="str">
            <v>6MPP</v>
          </cell>
          <cell r="G75">
            <v>0.1</v>
          </cell>
          <cell r="H75" t="str">
            <v>N/A</v>
          </cell>
          <cell r="I75">
            <v>0.09</v>
          </cell>
          <cell r="J75">
            <v>10.334666226968857</v>
          </cell>
          <cell r="K75">
            <v>16.750208183832139</v>
          </cell>
          <cell r="P75">
            <v>1348</v>
          </cell>
          <cell r="Q75">
            <v>1859480.4286154818</v>
          </cell>
          <cell r="R75">
            <v>130869.58339163789</v>
          </cell>
          <cell r="S75">
            <v>86659.904999999999</v>
          </cell>
          <cell r="U75">
            <v>0</v>
          </cell>
          <cell r="W75">
            <v>-20</v>
          </cell>
          <cell r="X75">
            <v>-1189</v>
          </cell>
          <cell r="Y75">
            <v>61</v>
          </cell>
          <cell r="Z75">
            <v>139</v>
          </cell>
        </row>
        <row r="76">
          <cell r="C76" t="str">
            <v>S0004</v>
          </cell>
          <cell r="D76" t="str">
            <v>PT Astra International Tbk - ISO</v>
          </cell>
          <cell r="E76" t="str">
            <v>ID</v>
          </cell>
          <cell r="F76" t="str">
            <v>6ID</v>
          </cell>
          <cell r="G76">
            <v>0.1</v>
          </cell>
          <cell r="H76" t="str">
            <v>N/A</v>
          </cell>
          <cell r="I76">
            <v>0.09</v>
          </cell>
          <cell r="J76">
            <v>10.334666226968857</v>
          </cell>
          <cell r="K76">
            <v>16.750208183832139</v>
          </cell>
          <cell r="P76">
            <v>176565</v>
          </cell>
          <cell r="Q76">
            <v>3384119.3384337951</v>
          </cell>
          <cell r="R76">
            <v>274550.44253491465</v>
          </cell>
          <cell r="S76">
            <v>250006.42027464937</v>
          </cell>
          <cell r="U76">
            <v>0</v>
          </cell>
          <cell r="W76">
            <v>0</v>
          </cell>
          <cell r="X76">
            <v>0</v>
          </cell>
          <cell r="Y76">
            <v>0</v>
          </cell>
          <cell r="Z76">
            <v>176565</v>
          </cell>
        </row>
        <row r="77">
          <cell r="C77" t="str">
            <v>S0004</v>
          </cell>
          <cell r="D77" t="str">
            <v>PT Astra International Tbk - ISO</v>
          </cell>
          <cell r="E77" t="str">
            <v>LL</v>
          </cell>
          <cell r="F77" t="str">
            <v>6LL</v>
          </cell>
          <cell r="G77">
            <v>0.1</v>
          </cell>
          <cell r="H77" t="str">
            <v>N/A</v>
          </cell>
          <cell r="I77">
            <v>0.09</v>
          </cell>
          <cell r="J77">
            <v>10.334666226968857</v>
          </cell>
          <cell r="K77">
            <v>16.750208183832139</v>
          </cell>
          <cell r="P77">
            <v>3400934</v>
          </cell>
          <cell r="Q77">
            <v>6827436.6924439967</v>
          </cell>
          <cell r="R77">
            <v>1247900.1048786223</v>
          </cell>
          <cell r="S77">
            <v>1673427.4274165467</v>
          </cell>
          <cell r="U77">
            <v>0</v>
          </cell>
          <cell r="W77">
            <v>0</v>
          </cell>
          <cell r="X77">
            <v>0</v>
          </cell>
          <cell r="Y77">
            <v>0</v>
          </cell>
          <cell r="Z77">
            <v>3400934</v>
          </cell>
        </row>
        <row r="78">
          <cell r="C78" t="str">
            <v>S0004</v>
          </cell>
          <cell r="D78" t="str">
            <v>PT Astra International Tbk - ISO</v>
          </cell>
          <cell r="E78" t="str">
            <v>PMK</v>
          </cell>
          <cell r="F78" t="str">
            <v>6PMK</v>
          </cell>
          <cell r="G78">
            <v>0.1</v>
          </cell>
          <cell r="H78" t="str">
            <v>N/A</v>
          </cell>
          <cell r="I78">
            <v>0.09</v>
          </cell>
          <cell r="J78">
            <v>10.334666226968857</v>
          </cell>
          <cell r="K78">
            <v>16.750208183832139</v>
          </cell>
          <cell r="P78">
            <v>5608373</v>
          </cell>
          <cell r="Q78">
            <v>7147095.631080077</v>
          </cell>
          <cell r="R78">
            <v>865777.24983338953</v>
          </cell>
          <cell r="S78">
            <v>1222563.3799999999</v>
          </cell>
          <cell r="U78">
            <v>0</v>
          </cell>
          <cell r="W78">
            <v>0</v>
          </cell>
          <cell r="X78">
            <v>0</v>
          </cell>
          <cell r="Y78">
            <v>0</v>
          </cell>
          <cell r="Z78">
            <v>5608373</v>
          </cell>
        </row>
        <row r="80">
          <cell r="C80" t="str">
            <v>S0172</v>
          </cell>
          <cell r="D80" t="str">
            <v>PT Astra International Tbk - NDSO</v>
          </cell>
          <cell r="E80" t="str">
            <v>PEB 1</v>
          </cell>
          <cell r="F80" t="str">
            <v>7PEB 1</v>
          </cell>
          <cell r="G80">
            <v>0.1</v>
          </cell>
          <cell r="H80">
            <v>0.1</v>
          </cell>
          <cell r="I80">
            <v>0.09</v>
          </cell>
          <cell r="J80">
            <v>7.6041015823446552</v>
          </cell>
          <cell r="K80">
            <v>7.8322167842435473</v>
          </cell>
          <cell r="L80">
            <v>0</v>
          </cell>
          <cell r="N80">
            <v>293440.08799999999</v>
          </cell>
          <cell r="O80">
            <v>39295.095999999998</v>
          </cell>
          <cell r="P80">
            <v>2630277</v>
          </cell>
          <cell r="Q80">
            <v>3605116.4385545934</v>
          </cell>
          <cell r="R80">
            <v>153452.32756725309</v>
          </cell>
          <cell r="S80">
            <v>216634.5841462026</v>
          </cell>
          <cell r="U80">
            <v>-1869386</v>
          </cell>
          <cell r="V80">
            <v>3248140.6613333337</v>
          </cell>
          <cell r="W80">
            <v>-484780</v>
          </cell>
          <cell r="X80">
            <v>0</v>
          </cell>
          <cell r="Y80">
            <v>0</v>
          </cell>
          <cell r="Z80">
            <v>276111</v>
          </cell>
          <cell r="AB80">
            <v>0.1</v>
          </cell>
          <cell r="AC80" t="str">
            <v>N/A</v>
          </cell>
          <cell r="AD80">
            <v>0.09</v>
          </cell>
          <cell r="AE80">
            <v>10.226553483279499</v>
          </cell>
          <cell r="AF80">
            <v>16.339087464276741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1376125</v>
          </cell>
          <cell r="AL80">
            <v>1900478.9898628385</v>
          </cell>
          <cell r="AM80">
            <v>132741.97267372001</v>
          </cell>
          <cell r="AN80">
            <v>40548</v>
          </cell>
          <cell r="AO80">
            <v>0</v>
          </cell>
          <cell r="AP80">
            <v>0</v>
          </cell>
          <cell r="AQ80">
            <v>0</v>
          </cell>
          <cell r="AR80">
            <v>-41869</v>
          </cell>
          <cell r="AS80">
            <v>-458769</v>
          </cell>
          <cell r="AT80">
            <v>25026</v>
          </cell>
          <cell r="AU80">
            <v>875487</v>
          </cell>
          <cell r="AW80">
            <v>0.1</v>
          </cell>
          <cell r="AX80" t="str">
            <v>N/A</v>
          </cell>
          <cell r="AY80">
            <v>0.09</v>
          </cell>
          <cell r="AZ80">
            <v>7.6041015823446552</v>
          </cell>
          <cell r="BA80">
            <v>7.8322167842435473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24801.223404775206</v>
          </cell>
          <cell r="BH80">
            <v>1283.2762216452959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R80">
            <v>0.1</v>
          </cell>
          <cell r="BS80" t="str">
            <v>N/A</v>
          </cell>
          <cell r="BT80">
            <v>0.09</v>
          </cell>
          <cell r="BU80">
            <v>10.328487408210087</v>
          </cell>
          <cell r="BV80">
            <v>17.396302351446248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1080929</v>
          </cell>
          <cell r="CB80">
            <v>819399.00597314874</v>
          </cell>
          <cell r="CC80">
            <v>68747.983753643552</v>
          </cell>
          <cell r="CD80">
            <v>36166.358367899556</v>
          </cell>
          <cell r="CE80">
            <v>0</v>
          </cell>
          <cell r="CF80">
            <v>0</v>
          </cell>
          <cell r="CG80">
            <v>0</v>
          </cell>
          <cell r="CH80">
            <v>-55151</v>
          </cell>
          <cell r="CI80">
            <v>-312964</v>
          </cell>
          <cell r="CJ80">
            <v>15624</v>
          </cell>
          <cell r="CK80">
            <v>712814</v>
          </cell>
          <cell r="CM80">
            <v>0</v>
          </cell>
          <cell r="CN80">
            <v>0</v>
          </cell>
          <cell r="CO80">
            <v>0</v>
          </cell>
          <cell r="CP80">
            <v>0</v>
          </cell>
          <cell r="CQ80">
            <v>0</v>
          </cell>
          <cell r="CR80">
            <v>0</v>
          </cell>
          <cell r="CS80">
            <v>0</v>
          </cell>
          <cell r="CT80">
            <v>0</v>
          </cell>
          <cell r="CU80">
            <v>0</v>
          </cell>
          <cell r="CV80">
            <v>0</v>
          </cell>
          <cell r="CW80">
            <v>0</v>
          </cell>
          <cell r="CX80">
            <v>0</v>
          </cell>
          <cell r="CY80">
            <v>0</v>
          </cell>
          <cell r="CZ80">
            <v>0</v>
          </cell>
          <cell r="DA80">
            <v>0</v>
          </cell>
          <cell r="DB80">
            <v>0</v>
          </cell>
          <cell r="DC80">
            <v>0</v>
          </cell>
          <cell r="DD80">
            <v>0</v>
          </cell>
          <cell r="DE80">
            <v>0</v>
          </cell>
          <cell r="DF80">
            <v>0</v>
          </cell>
          <cell r="DH80">
            <v>0</v>
          </cell>
          <cell r="DI80">
            <v>0</v>
          </cell>
          <cell r="DJ80">
            <v>0</v>
          </cell>
          <cell r="DK80">
            <v>0</v>
          </cell>
          <cell r="DL80">
            <v>0</v>
          </cell>
          <cell r="DM80">
            <v>0</v>
          </cell>
          <cell r="DN80">
            <v>0</v>
          </cell>
          <cell r="DO80">
            <v>0</v>
          </cell>
          <cell r="DP80">
            <v>0</v>
          </cell>
          <cell r="DQ80">
            <v>0</v>
          </cell>
          <cell r="DR80">
            <v>0</v>
          </cell>
          <cell r="DS80">
            <v>0</v>
          </cell>
          <cell r="DT80">
            <v>0</v>
          </cell>
          <cell r="DU80">
            <v>0</v>
          </cell>
          <cell r="DV80">
            <v>0</v>
          </cell>
          <cell r="DW80">
            <v>0</v>
          </cell>
          <cell r="DX80">
            <v>0</v>
          </cell>
          <cell r="DY80">
            <v>0</v>
          </cell>
          <cell r="DZ80">
            <v>0</v>
          </cell>
          <cell r="EA80">
            <v>0</v>
          </cell>
          <cell r="EC80">
            <v>0.1</v>
          </cell>
          <cell r="ED80" t="str">
            <v>N/A</v>
          </cell>
          <cell r="EE80">
            <v>0.09</v>
          </cell>
          <cell r="EF80">
            <v>10.226553483279499</v>
          </cell>
          <cell r="EG80">
            <v>16.339087464276741</v>
          </cell>
          <cell r="EH80">
            <v>0</v>
          </cell>
          <cell r="EI80">
            <v>0</v>
          </cell>
          <cell r="EJ80">
            <v>0</v>
          </cell>
          <cell r="EK80">
            <v>0</v>
          </cell>
          <cell r="EL80">
            <v>130930</v>
          </cell>
          <cell r="EM80">
            <v>172522.54600139035</v>
          </cell>
          <cell r="EN80">
            <v>16390.60496379912</v>
          </cell>
          <cell r="EO80">
            <v>20553.728602502208</v>
          </cell>
          <cell r="EP80">
            <v>0</v>
          </cell>
          <cell r="EQ80">
            <v>0</v>
          </cell>
          <cell r="ER80">
            <v>0</v>
          </cell>
          <cell r="ES80">
            <v>-117732</v>
          </cell>
          <cell r="ET80">
            <v>0</v>
          </cell>
          <cell r="EU80">
            <v>0</v>
          </cell>
          <cell r="EV80">
            <v>13198</v>
          </cell>
          <cell r="EX80">
            <v>0.1</v>
          </cell>
          <cell r="EY80" t="str">
            <v>N/A</v>
          </cell>
          <cell r="EZ80">
            <v>0.09</v>
          </cell>
          <cell r="FA80">
            <v>0</v>
          </cell>
          <cell r="FB80">
            <v>16.339087464276741</v>
          </cell>
          <cell r="FC80">
            <v>0</v>
          </cell>
          <cell r="FD80">
            <v>0</v>
          </cell>
          <cell r="FE80">
            <v>0</v>
          </cell>
          <cell r="FF80">
            <v>0</v>
          </cell>
          <cell r="FG80">
            <v>0</v>
          </cell>
          <cell r="FH80">
            <v>292646.1972300355</v>
          </cell>
          <cell r="FI80">
            <v>20666.326831416529</v>
          </cell>
          <cell r="FJ80">
            <v>6082.2</v>
          </cell>
          <cell r="FK80">
            <v>0</v>
          </cell>
          <cell r="FL80">
            <v>0</v>
          </cell>
          <cell r="FM80">
            <v>0</v>
          </cell>
          <cell r="FN80">
            <v>0</v>
          </cell>
          <cell r="FO80">
            <v>0</v>
          </cell>
          <cell r="FP80">
            <v>0</v>
          </cell>
          <cell r="FQ80">
            <v>0</v>
          </cell>
          <cell r="FS80">
            <v>0.1</v>
          </cell>
          <cell r="FT80" t="str">
            <v>N/A</v>
          </cell>
          <cell r="FU80">
            <v>0.09</v>
          </cell>
          <cell r="FV80">
            <v>10.226553483279499</v>
          </cell>
          <cell r="FW80">
            <v>16.339087464276741</v>
          </cell>
          <cell r="FX80">
            <v>0</v>
          </cell>
          <cell r="FY80">
            <v>0</v>
          </cell>
          <cell r="FZ80">
            <v>0</v>
          </cell>
          <cell r="GA80">
            <v>0</v>
          </cell>
          <cell r="GB80">
            <v>27661</v>
          </cell>
          <cell r="GC80">
            <v>527316.55553346663</v>
          </cell>
          <cell r="GD80">
            <v>44094.92324817006</v>
          </cell>
          <cell r="GE80">
            <v>41595.092884091646</v>
          </cell>
          <cell r="GF80">
            <v>0</v>
          </cell>
          <cell r="GG80">
            <v>0</v>
          </cell>
          <cell r="GH80">
            <v>0</v>
          </cell>
          <cell r="GI80">
            <v>0</v>
          </cell>
          <cell r="GJ80">
            <v>0</v>
          </cell>
          <cell r="GK80">
            <v>0</v>
          </cell>
          <cell r="GL80">
            <v>27661</v>
          </cell>
          <cell r="GN80">
            <v>0.1</v>
          </cell>
          <cell r="GO80" t="str">
            <v>N/A</v>
          </cell>
          <cell r="GP80">
            <v>0.09</v>
          </cell>
          <cell r="GQ80">
            <v>10.226553483279499</v>
          </cell>
          <cell r="GR80">
            <v>16.339087464276741</v>
          </cell>
          <cell r="GS80">
            <v>0</v>
          </cell>
          <cell r="GT80">
            <v>0</v>
          </cell>
          <cell r="GU80">
            <v>0</v>
          </cell>
          <cell r="GV80">
            <v>0</v>
          </cell>
          <cell r="GW80">
            <v>552363</v>
          </cell>
          <cell r="GX80">
            <v>1004332.7275712006</v>
          </cell>
          <cell r="GY80">
            <v>197632.78078731921</v>
          </cell>
          <cell r="GZ80">
            <v>229117.66493438088</v>
          </cell>
          <cell r="HA80">
            <v>0</v>
          </cell>
          <cell r="HB80">
            <v>0</v>
          </cell>
          <cell r="HC80">
            <v>0</v>
          </cell>
          <cell r="HD80">
            <v>0</v>
          </cell>
          <cell r="HE80">
            <v>0</v>
          </cell>
          <cell r="HF80">
            <v>0</v>
          </cell>
          <cell r="HG80">
            <v>552363</v>
          </cell>
          <cell r="HI80">
            <v>0.1</v>
          </cell>
          <cell r="HJ80" t="str">
            <v>N/A</v>
          </cell>
          <cell r="HK80">
            <v>0.09</v>
          </cell>
          <cell r="HL80">
            <v>10.226553483279499</v>
          </cell>
          <cell r="HM80">
            <v>16.339087464276741</v>
          </cell>
          <cell r="HN80">
            <v>0</v>
          </cell>
          <cell r="HO80">
            <v>0</v>
          </cell>
          <cell r="HP80">
            <v>0</v>
          </cell>
          <cell r="HQ80">
            <v>0</v>
          </cell>
          <cell r="HR80">
            <v>641035</v>
          </cell>
          <cell r="HS80">
            <v>740218.86728199653</v>
          </cell>
          <cell r="HT80">
            <v>89643.877967954963</v>
          </cell>
          <cell r="HU80">
            <v>138292.42000000001</v>
          </cell>
          <cell r="HV80">
            <v>0</v>
          </cell>
          <cell r="HW80">
            <v>0</v>
          </cell>
          <cell r="HX80">
            <v>0</v>
          </cell>
          <cell r="HY80">
            <v>0</v>
          </cell>
          <cell r="HZ80">
            <v>0</v>
          </cell>
          <cell r="IA80">
            <v>0</v>
          </cell>
          <cell r="IB80">
            <v>641035</v>
          </cell>
        </row>
        <row r="81">
          <cell r="C81" t="str">
            <v>S0172</v>
          </cell>
          <cell r="D81" t="str">
            <v>PT Astra International Tbk - NDSO</v>
          </cell>
          <cell r="E81" t="str">
            <v>PEB 2</v>
          </cell>
          <cell r="F81" t="str">
            <v>7PEB 2</v>
          </cell>
          <cell r="G81">
            <v>0.1</v>
          </cell>
          <cell r="H81" t="str">
            <v>N/A</v>
          </cell>
          <cell r="I81">
            <v>0.09</v>
          </cell>
          <cell r="J81">
            <v>10.226553483279499</v>
          </cell>
          <cell r="K81">
            <v>16.339087464276741</v>
          </cell>
          <cell r="P81">
            <v>1376125</v>
          </cell>
          <cell r="Q81">
            <v>1900478.9898628385</v>
          </cell>
          <cell r="R81">
            <v>132741.97267372001</v>
          </cell>
          <cell r="S81">
            <v>40548</v>
          </cell>
          <cell r="U81">
            <v>0</v>
          </cell>
          <cell r="W81">
            <v>-41869</v>
          </cell>
          <cell r="X81">
            <v>-458769</v>
          </cell>
          <cell r="Y81">
            <v>25026</v>
          </cell>
          <cell r="Z81">
            <v>875487</v>
          </cell>
        </row>
        <row r="82">
          <cell r="C82" t="str">
            <v>S0172</v>
          </cell>
          <cell r="D82" t="str">
            <v>PT Astra International Tbk - NDSO</v>
          </cell>
          <cell r="E82" t="str">
            <v>PEB 3</v>
          </cell>
          <cell r="F82" t="str">
            <v>7PEB 3</v>
          </cell>
          <cell r="G82">
            <v>0.1</v>
          </cell>
          <cell r="H82" t="str">
            <v>N/A</v>
          </cell>
          <cell r="I82">
            <v>0.09</v>
          </cell>
          <cell r="J82">
            <v>7.6041015823446552</v>
          </cell>
          <cell r="K82">
            <v>7.8322167842435473</v>
          </cell>
          <cell r="P82">
            <v>0</v>
          </cell>
          <cell r="Q82">
            <v>24801.223404775206</v>
          </cell>
          <cell r="R82">
            <v>1283.2762216452959</v>
          </cell>
          <cell r="S82">
            <v>0</v>
          </cell>
          <cell r="U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</row>
        <row r="83">
          <cell r="C83" t="str">
            <v>S0172</v>
          </cell>
          <cell r="D83" t="str">
            <v>PT Astra International Tbk - NDSO</v>
          </cell>
          <cell r="E83" t="str">
            <v>PEB 4</v>
          </cell>
          <cell r="F83" t="str">
            <v>7PEB 4</v>
          </cell>
          <cell r="G83">
            <v>0.1</v>
          </cell>
          <cell r="H83" t="str">
            <v>N/A</v>
          </cell>
          <cell r="I83">
            <v>0.09</v>
          </cell>
          <cell r="J83">
            <v>10.328487408210087</v>
          </cell>
          <cell r="K83">
            <v>17.396302351446248</v>
          </cell>
          <cell r="P83">
            <v>1080929</v>
          </cell>
          <cell r="Q83">
            <v>819399.00597314874</v>
          </cell>
          <cell r="R83">
            <v>68747.983753643552</v>
          </cell>
          <cell r="S83">
            <v>36166.358367899556</v>
          </cell>
          <cell r="U83">
            <v>0</v>
          </cell>
          <cell r="W83">
            <v>-55151</v>
          </cell>
          <cell r="X83">
            <v>-312964</v>
          </cell>
          <cell r="Y83">
            <v>15624</v>
          </cell>
          <cell r="Z83">
            <v>712814</v>
          </cell>
        </row>
        <row r="84">
          <cell r="C84" t="str">
            <v>S0172</v>
          </cell>
          <cell r="D84" t="str">
            <v>PT Astra International Tbk - NDSO</v>
          </cell>
          <cell r="E84" t="str">
            <v>PEB 5</v>
          </cell>
          <cell r="F84" t="str">
            <v>7PEB 5</v>
          </cell>
          <cell r="J84">
            <v>0</v>
          </cell>
          <cell r="P84">
            <v>0</v>
          </cell>
          <cell r="U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</row>
        <row r="85">
          <cell r="C85" t="str">
            <v>S0172</v>
          </cell>
          <cell r="D85" t="str">
            <v>PT Astra International Tbk - NDSO</v>
          </cell>
          <cell r="E85" t="str">
            <v>PEB 6</v>
          </cell>
          <cell r="F85" t="str">
            <v>7PEB 6</v>
          </cell>
          <cell r="J85">
            <v>0</v>
          </cell>
          <cell r="P85">
            <v>0</v>
          </cell>
          <cell r="U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</row>
        <row r="86">
          <cell r="C86" t="str">
            <v>S0172</v>
          </cell>
          <cell r="D86" t="str">
            <v>PT Astra International Tbk - NDSO</v>
          </cell>
          <cell r="E86" t="str">
            <v>PEB 7</v>
          </cell>
          <cell r="F86" t="str">
            <v>7PEB 7</v>
          </cell>
          <cell r="G86">
            <v>0.1</v>
          </cell>
          <cell r="H86" t="str">
            <v>N/A</v>
          </cell>
          <cell r="I86">
            <v>0.09</v>
          </cell>
          <cell r="J86">
            <v>10.226553483279499</v>
          </cell>
          <cell r="K86">
            <v>16.339087464276741</v>
          </cell>
          <cell r="P86">
            <v>130930</v>
          </cell>
          <cell r="Q86">
            <v>172522.54600139035</v>
          </cell>
          <cell r="R86">
            <v>16390.60496379912</v>
          </cell>
          <cell r="S86">
            <v>20553.728602502208</v>
          </cell>
          <cell r="U86">
            <v>0</v>
          </cell>
          <cell r="W86">
            <v>-117732</v>
          </cell>
          <cell r="X86">
            <v>0</v>
          </cell>
          <cell r="Y86">
            <v>0</v>
          </cell>
          <cell r="Z86">
            <v>13198</v>
          </cell>
        </row>
        <row r="87">
          <cell r="C87" t="str">
            <v>S0172</v>
          </cell>
          <cell r="D87" t="str">
            <v>PT Astra International Tbk - NDSO</v>
          </cell>
          <cell r="E87" t="str">
            <v>MPP</v>
          </cell>
          <cell r="F87" t="str">
            <v>7MPP</v>
          </cell>
          <cell r="G87">
            <v>0.1</v>
          </cell>
          <cell r="H87" t="str">
            <v>N/A</v>
          </cell>
          <cell r="I87">
            <v>0.09</v>
          </cell>
          <cell r="J87">
            <v>0</v>
          </cell>
          <cell r="K87">
            <v>16.339087464276741</v>
          </cell>
          <cell r="P87">
            <v>0</v>
          </cell>
          <cell r="Q87">
            <v>292646.1972300355</v>
          </cell>
          <cell r="R87">
            <v>20666.326831416529</v>
          </cell>
          <cell r="S87">
            <v>6082.2</v>
          </cell>
          <cell r="U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</row>
        <row r="88">
          <cell r="C88" t="str">
            <v>S0172</v>
          </cell>
          <cell r="D88" t="str">
            <v>PT Astra International Tbk - NDSO</v>
          </cell>
          <cell r="E88" t="str">
            <v>ID</v>
          </cell>
          <cell r="F88" t="str">
            <v>7ID</v>
          </cell>
          <cell r="G88">
            <v>0.1</v>
          </cell>
          <cell r="H88" t="str">
            <v>N/A</v>
          </cell>
          <cell r="I88">
            <v>0.09</v>
          </cell>
          <cell r="J88">
            <v>10.226553483279499</v>
          </cell>
          <cell r="K88">
            <v>16.339087464276741</v>
          </cell>
          <cell r="P88">
            <v>27661</v>
          </cell>
          <cell r="Q88">
            <v>527316.55553346663</v>
          </cell>
          <cell r="R88">
            <v>44094.92324817006</v>
          </cell>
          <cell r="S88">
            <v>41595.092884091646</v>
          </cell>
          <cell r="U88">
            <v>0</v>
          </cell>
          <cell r="W88">
            <v>0</v>
          </cell>
          <cell r="X88">
            <v>0</v>
          </cell>
          <cell r="Y88">
            <v>0</v>
          </cell>
          <cell r="Z88">
            <v>27661</v>
          </cell>
        </row>
        <row r="89">
          <cell r="C89" t="str">
            <v>S0172</v>
          </cell>
          <cell r="D89" t="str">
            <v>PT Astra International Tbk - NDSO</v>
          </cell>
          <cell r="E89" t="str">
            <v>LL</v>
          </cell>
          <cell r="F89" t="str">
            <v>7LL</v>
          </cell>
          <cell r="G89">
            <v>0.1</v>
          </cell>
          <cell r="H89" t="str">
            <v>N/A</v>
          </cell>
          <cell r="I89">
            <v>0.09</v>
          </cell>
          <cell r="J89">
            <v>10.226553483279499</v>
          </cell>
          <cell r="K89">
            <v>16.339087464276741</v>
          </cell>
          <cell r="P89">
            <v>552363</v>
          </cell>
          <cell r="Q89">
            <v>1004332.7275712006</v>
          </cell>
          <cell r="R89">
            <v>197632.78078731921</v>
          </cell>
          <cell r="S89">
            <v>229117.66493438088</v>
          </cell>
          <cell r="U89">
            <v>0</v>
          </cell>
          <cell r="W89">
            <v>0</v>
          </cell>
          <cell r="X89">
            <v>0</v>
          </cell>
          <cell r="Y89">
            <v>0</v>
          </cell>
          <cell r="Z89">
            <v>552363</v>
          </cell>
        </row>
        <row r="90">
          <cell r="C90" t="str">
            <v>S0172</v>
          </cell>
          <cell r="D90" t="str">
            <v>PT Astra International Tbk - NDSO</v>
          </cell>
          <cell r="E90" t="str">
            <v>PMK</v>
          </cell>
          <cell r="F90" t="str">
            <v>7PMK</v>
          </cell>
          <cell r="G90">
            <v>0.1</v>
          </cell>
          <cell r="H90" t="str">
            <v>N/A</v>
          </cell>
          <cell r="I90">
            <v>0.09</v>
          </cell>
          <cell r="J90">
            <v>10.226553483279499</v>
          </cell>
          <cell r="K90">
            <v>16.339087464276741</v>
          </cell>
          <cell r="P90">
            <v>641035</v>
          </cell>
          <cell r="Q90">
            <v>740218.86728199653</v>
          </cell>
          <cell r="R90">
            <v>89643.877967954963</v>
          </cell>
          <cell r="S90">
            <v>138292.42000000001</v>
          </cell>
          <cell r="U90">
            <v>0</v>
          </cell>
          <cell r="W90">
            <v>0</v>
          </cell>
          <cell r="X90">
            <v>0</v>
          </cell>
          <cell r="Y90">
            <v>0</v>
          </cell>
          <cell r="Z90">
            <v>641035</v>
          </cell>
        </row>
        <row r="92">
          <cell r="C92" t="str">
            <v>S0174</v>
          </cell>
          <cell r="D92" t="str">
            <v>PT Astra International Tbk - PSO</v>
          </cell>
          <cell r="E92" t="str">
            <v>PEB 1</v>
          </cell>
          <cell r="F92" t="str">
            <v>8PEB 1</v>
          </cell>
          <cell r="G92">
            <v>0.1</v>
          </cell>
          <cell r="H92">
            <v>0.1</v>
          </cell>
          <cell r="I92">
            <v>0.09</v>
          </cell>
          <cell r="J92">
            <v>7.1749017630838683</v>
          </cell>
          <cell r="K92">
            <v>6.9946460229289951</v>
          </cell>
          <cell r="L92">
            <v>39164</v>
          </cell>
          <cell r="N92">
            <v>391008.04399999999</v>
          </cell>
          <cell r="O92">
            <v>48198.048000000003</v>
          </cell>
          <cell r="P92">
            <v>3202307</v>
          </cell>
          <cell r="Q92">
            <v>4467024.304837944</v>
          </cell>
          <cell r="R92">
            <v>186689.72892614905</v>
          </cell>
          <cell r="S92">
            <v>33197.942674171791</v>
          </cell>
          <cell r="U92">
            <v>-2203136</v>
          </cell>
          <cell r="V92">
            <v>3819624.0640000002</v>
          </cell>
          <cell r="W92">
            <v>-53336</v>
          </cell>
          <cell r="X92">
            <v>0</v>
          </cell>
          <cell r="Y92">
            <v>0</v>
          </cell>
          <cell r="Z92">
            <v>945835</v>
          </cell>
          <cell r="AB92">
            <v>0.1</v>
          </cell>
          <cell r="AC92" t="str">
            <v>N/A</v>
          </cell>
          <cell r="AD92">
            <v>0.09</v>
          </cell>
          <cell r="AE92">
            <v>10.196892639674058</v>
          </cell>
          <cell r="AF92">
            <v>15.555901027209853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1230787</v>
          </cell>
          <cell r="AL92">
            <v>1754882.24888968</v>
          </cell>
          <cell r="AM92">
            <v>107777.3187804405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-73596</v>
          </cell>
          <cell r="AS92">
            <v>-529644</v>
          </cell>
          <cell r="AT92">
            <v>28892</v>
          </cell>
          <cell r="AU92">
            <v>627547</v>
          </cell>
          <cell r="AW92">
            <v>0.1</v>
          </cell>
          <cell r="AX92" t="str">
            <v>N/A</v>
          </cell>
          <cell r="AY92">
            <v>0.09</v>
          </cell>
          <cell r="AZ92">
            <v>7.1749017630838683</v>
          </cell>
          <cell r="BA92">
            <v>6.9946460229289951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58772</v>
          </cell>
          <cell r="BN92">
            <v>-15819</v>
          </cell>
          <cell r="BO92">
            <v>10087</v>
          </cell>
          <cell r="BP92">
            <v>42953</v>
          </cell>
          <cell r="BR92">
            <v>0.1</v>
          </cell>
          <cell r="BS92" t="str">
            <v>N/A</v>
          </cell>
          <cell r="BT92">
            <v>0.09</v>
          </cell>
          <cell r="BU92">
            <v>10.220843501164353</v>
          </cell>
          <cell r="BV92">
            <v>17.339495819768363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514492</v>
          </cell>
          <cell r="CB92">
            <v>88661.062388588485</v>
          </cell>
          <cell r="CC92">
            <v>13278.07607778997</v>
          </cell>
          <cell r="CD92">
            <v>36036.510594683787</v>
          </cell>
          <cell r="CE92">
            <v>0</v>
          </cell>
          <cell r="CF92">
            <v>0</v>
          </cell>
          <cell r="CG92">
            <v>0</v>
          </cell>
          <cell r="CH92">
            <v>-43900</v>
          </cell>
          <cell r="CI92">
            <v>-230036</v>
          </cell>
          <cell r="CJ92">
            <v>11474</v>
          </cell>
          <cell r="CK92">
            <v>240556</v>
          </cell>
          <cell r="CM92">
            <v>0</v>
          </cell>
          <cell r="CN92">
            <v>0</v>
          </cell>
          <cell r="CO92">
            <v>0</v>
          </cell>
          <cell r="CP92">
            <v>0</v>
          </cell>
          <cell r="CQ92">
            <v>0</v>
          </cell>
          <cell r="CR92">
            <v>0</v>
          </cell>
          <cell r="CS92">
            <v>0</v>
          </cell>
          <cell r="CT92">
            <v>0</v>
          </cell>
          <cell r="CU92">
            <v>0</v>
          </cell>
          <cell r="CV92">
            <v>0</v>
          </cell>
          <cell r="CW92">
            <v>0</v>
          </cell>
          <cell r="CX92">
            <v>0</v>
          </cell>
          <cell r="CY92">
            <v>0</v>
          </cell>
          <cell r="CZ92">
            <v>0</v>
          </cell>
          <cell r="DA92">
            <v>0</v>
          </cell>
          <cell r="DB92">
            <v>0</v>
          </cell>
          <cell r="DC92">
            <v>0</v>
          </cell>
          <cell r="DD92">
            <v>0</v>
          </cell>
          <cell r="DE92">
            <v>0</v>
          </cell>
          <cell r="DF92">
            <v>0</v>
          </cell>
          <cell r="DH92">
            <v>0</v>
          </cell>
          <cell r="DI92">
            <v>0</v>
          </cell>
          <cell r="DJ92">
            <v>0</v>
          </cell>
          <cell r="DK92">
            <v>0</v>
          </cell>
          <cell r="DL92">
            <v>0</v>
          </cell>
          <cell r="DM92">
            <v>0</v>
          </cell>
          <cell r="DN92">
            <v>0</v>
          </cell>
          <cell r="DO92">
            <v>0</v>
          </cell>
          <cell r="DP92">
            <v>0</v>
          </cell>
          <cell r="DQ92">
            <v>0</v>
          </cell>
          <cell r="DR92">
            <v>0</v>
          </cell>
          <cell r="DS92">
            <v>0</v>
          </cell>
          <cell r="DT92">
            <v>0</v>
          </cell>
          <cell r="DU92">
            <v>0</v>
          </cell>
          <cell r="DV92">
            <v>0</v>
          </cell>
          <cell r="DW92">
            <v>0</v>
          </cell>
          <cell r="DX92">
            <v>0</v>
          </cell>
          <cell r="DY92">
            <v>0</v>
          </cell>
          <cell r="DZ92">
            <v>0</v>
          </cell>
          <cell r="EA92">
            <v>0</v>
          </cell>
          <cell r="EC92">
            <v>0.1</v>
          </cell>
          <cell r="ED92" t="str">
            <v>N/A</v>
          </cell>
          <cell r="EE92">
            <v>0.09</v>
          </cell>
          <cell r="EF92">
            <v>10.196892639674058</v>
          </cell>
          <cell r="EG92">
            <v>15.555901027209853</v>
          </cell>
          <cell r="EH92">
            <v>0</v>
          </cell>
          <cell r="EI92">
            <v>0</v>
          </cell>
          <cell r="EJ92">
            <v>0</v>
          </cell>
          <cell r="EK92">
            <v>0</v>
          </cell>
          <cell r="EL92">
            <v>120650</v>
          </cell>
          <cell r="EM92">
            <v>172107.79878355449</v>
          </cell>
          <cell r="EN92">
            <v>14140.263436273992</v>
          </cell>
          <cell r="EO92">
            <v>19972.63144918645</v>
          </cell>
          <cell r="EP92">
            <v>0</v>
          </cell>
          <cell r="EQ92">
            <v>0</v>
          </cell>
          <cell r="ER92">
            <v>0</v>
          </cell>
          <cell r="ES92">
            <v>-107681</v>
          </cell>
          <cell r="ET92">
            <v>0</v>
          </cell>
          <cell r="EU92">
            <v>0</v>
          </cell>
          <cell r="EV92">
            <v>12969</v>
          </cell>
          <cell r="EX92">
            <v>0.1</v>
          </cell>
          <cell r="EY92" t="str">
            <v>N/A</v>
          </cell>
          <cell r="EZ92">
            <v>0.09</v>
          </cell>
          <cell r="FA92">
            <v>10.196892639674058</v>
          </cell>
          <cell r="FB92">
            <v>15.555901027209853</v>
          </cell>
          <cell r="FC92">
            <v>0</v>
          </cell>
          <cell r="FD92">
            <v>0</v>
          </cell>
          <cell r="FE92">
            <v>0</v>
          </cell>
          <cell r="FF92">
            <v>0</v>
          </cell>
          <cell r="FG92">
            <v>504</v>
          </cell>
          <cell r="FH92">
            <v>271682.6472386932</v>
          </cell>
          <cell r="FI92">
            <v>16874.273671963678</v>
          </cell>
          <cell r="FJ92">
            <v>0</v>
          </cell>
          <cell r="FK92">
            <v>0</v>
          </cell>
          <cell r="FL92">
            <v>0</v>
          </cell>
          <cell r="FM92">
            <v>0</v>
          </cell>
          <cell r="FN92">
            <v>0</v>
          </cell>
          <cell r="FO92">
            <v>-452</v>
          </cell>
          <cell r="FP92">
            <v>25</v>
          </cell>
          <cell r="FQ92">
            <v>52</v>
          </cell>
          <cell r="FS92">
            <v>0.1</v>
          </cell>
          <cell r="FT92" t="str">
            <v>N/A</v>
          </cell>
          <cell r="FU92">
            <v>0.09</v>
          </cell>
          <cell r="FV92">
            <v>10.196892639674058</v>
          </cell>
          <cell r="FW92">
            <v>15.555901027209853</v>
          </cell>
          <cell r="FX92">
            <v>0</v>
          </cell>
          <cell r="FY92">
            <v>0</v>
          </cell>
          <cell r="FZ92">
            <v>0</v>
          </cell>
          <cell r="GA92">
            <v>0</v>
          </cell>
          <cell r="GB92">
            <v>23876</v>
          </cell>
          <cell r="GC92">
            <v>492180.06001101492</v>
          </cell>
          <cell r="GD92">
            <v>35416.857217100878</v>
          </cell>
          <cell r="GE92">
            <v>38838.677556737188</v>
          </cell>
          <cell r="GF92">
            <v>0</v>
          </cell>
          <cell r="GG92">
            <v>0</v>
          </cell>
          <cell r="GH92">
            <v>0</v>
          </cell>
          <cell r="GI92">
            <v>0</v>
          </cell>
          <cell r="GJ92">
            <v>0</v>
          </cell>
          <cell r="GK92">
            <v>0</v>
          </cell>
          <cell r="GL92">
            <v>23876</v>
          </cell>
          <cell r="GN92">
            <v>0.1</v>
          </cell>
          <cell r="GO92" t="str">
            <v>N/A</v>
          </cell>
          <cell r="GP92">
            <v>0.09</v>
          </cell>
          <cell r="GQ92">
            <v>10.196892639674058</v>
          </cell>
          <cell r="GR92">
            <v>15.555901027209853</v>
          </cell>
          <cell r="GS92">
            <v>0</v>
          </cell>
          <cell r="GT92">
            <v>0</v>
          </cell>
          <cell r="GU92">
            <v>0</v>
          </cell>
          <cell r="GV92">
            <v>0</v>
          </cell>
          <cell r="GW92">
            <v>459721</v>
          </cell>
          <cell r="GX92">
            <v>655506.82558236877</v>
          </cell>
          <cell r="GY92">
            <v>172629.92078127072</v>
          </cell>
          <cell r="GZ92">
            <v>242395.77380379595</v>
          </cell>
          <cell r="HA92">
            <v>0</v>
          </cell>
          <cell r="HB92">
            <v>0</v>
          </cell>
          <cell r="HC92">
            <v>0</v>
          </cell>
          <cell r="HD92">
            <v>0</v>
          </cell>
          <cell r="HE92">
            <v>0</v>
          </cell>
          <cell r="HF92">
            <v>0</v>
          </cell>
          <cell r="HG92">
            <v>459721</v>
          </cell>
          <cell r="HI92">
            <v>0.1</v>
          </cell>
          <cell r="HJ92" t="str">
            <v>N/A</v>
          </cell>
          <cell r="HK92">
            <v>0.09</v>
          </cell>
          <cell r="HL92">
            <v>10.196892639674058</v>
          </cell>
          <cell r="HM92">
            <v>15.555901027209853</v>
          </cell>
          <cell r="HN92">
            <v>0</v>
          </cell>
          <cell r="HO92">
            <v>0</v>
          </cell>
          <cell r="HP92">
            <v>0</v>
          </cell>
          <cell r="HQ92">
            <v>0</v>
          </cell>
          <cell r="HR92">
            <v>846734</v>
          </cell>
          <cell r="HS92">
            <v>1149722.2457921843</v>
          </cell>
          <cell r="HT92">
            <v>112676.54647815917</v>
          </cell>
          <cell r="HU92">
            <v>168182.93</v>
          </cell>
          <cell r="HV92">
            <v>0</v>
          </cell>
          <cell r="HW92">
            <v>0</v>
          </cell>
          <cell r="HX92">
            <v>0</v>
          </cell>
          <cell r="HY92">
            <v>0</v>
          </cell>
          <cell r="HZ92">
            <v>0</v>
          </cell>
          <cell r="IA92">
            <v>0</v>
          </cell>
          <cell r="IB92">
            <v>846734</v>
          </cell>
        </row>
        <row r="93">
          <cell r="C93" t="str">
            <v>S0174</v>
          </cell>
          <cell r="D93" t="str">
            <v>PT Astra International Tbk - PSO</v>
          </cell>
          <cell r="E93" t="str">
            <v>PEB 2</v>
          </cell>
          <cell r="F93" t="str">
            <v>8PEB 2</v>
          </cell>
          <cell r="G93">
            <v>0.1</v>
          </cell>
          <cell r="H93" t="str">
            <v>N/A</v>
          </cell>
          <cell r="I93">
            <v>0.09</v>
          </cell>
          <cell r="J93">
            <v>10.196892639674058</v>
          </cell>
          <cell r="K93">
            <v>15.555901027209853</v>
          </cell>
          <cell r="P93">
            <v>1230787</v>
          </cell>
          <cell r="Q93">
            <v>1754882.24888968</v>
          </cell>
          <cell r="R93">
            <v>107777.3187804405</v>
          </cell>
          <cell r="S93">
            <v>0</v>
          </cell>
          <cell r="U93">
            <v>0</v>
          </cell>
          <cell r="W93">
            <v>-73596</v>
          </cell>
          <cell r="X93">
            <v>-529644</v>
          </cell>
          <cell r="Y93">
            <v>28892</v>
          </cell>
          <cell r="Z93">
            <v>627547</v>
          </cell>
        </row>
        <row r="94">
          <cell r="C94" t="str">
            <v>S0174</v>
          </cell>
          <cell r="D94" t="str">
            <v>PT Astra International Tbk - PSO</v>
          </cell>
          <cell r="E94" t="str">
            <v>PEB 3</v>
          </cell>
          <cell r="F94" t="str">
            <v>8PEB 3</v>
          </cell>
          <cell r="G94">
            <v>0.1</v>
          </cell>
          <cell r="H94" t="str">
            <v>N/A</v>
          </cell>
          <cell r="I94">
            <v>0.09</v>
          </cell>
          <cell r="J94">
            <v>7.1749017630838683</v>
          </cell>
          <cell r="K94">
            <v>6.9946460229289951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U94">
            <v>0</v>
          </cell>
          <cell r="W94">
            <v>58772</v>
          </cell>
          <cell r="X94">
            <v>-15819</v>
          </cell>
          <cell r="Y94">
            <v>10087</v>
          </cell>
          <cell r="Z94">
            <v>42953</v>
          </cell>
        </row>
        <row r="95">
          <cell r="C95" t="str">
            <v>S0174</v>
          </cell>
          <cell r="D95" t="str">
            <v>PT Astra International Tbk - PSO</v>
          </cell>
          <cell r="E95" t="str">
            <v>PEB 4</v>
          </cell>
          <cell r="F95" t="str">
            <v>8PEB 4</v>
          </cell>
          <cell r="G95">
            <v>0.1</v>
          </cell>
          <cell r="H95" t="str">
            <v>N/A</v>
          </cell>
          <cell r="I95">
            <v>0.09</v>
          </cell>
          <cell r="J95">
            <v>10.220843501164353</v>
          </cell>
          <cell r="K95">
            <v>17.339495819768363</v>
          </cell>
          <cell r="P95">
            <v>514492</v>
          </cell>
          <cell r="Q95">
            <v>88661.062388588485</v>
          </cell>
          <cell r="R95">
            <v>13278.07607778997</v>
          </cell>
          <cell r="S95">
            <v>36036.510594683787</v>
          </cell>
          <cell r="U95">
            <v>0</v>
          </cell>
          <cell r="W95">
            <v>-43900</v>
          </cell>
          <cell r="X95">
            <v>-230036</v>
          </cell>
          <cell r="Y95">
            <v>11474</v>
          </cell>
          <cell r="Z95">
            <v>240556</v>
          </cell>
        </row>
        <row r="96">
          <cell r="C96" t="str">
            <v>S0174</v>
          </cell>
          <cell r="D96" t="str">
            <v>PT Astra International Tbk - PSO</v>
          </cell>
          <cell r="E96" t="str">
            <v>PEB 5</v>
          </cell>
          <cell r="F96" t="str">
            <v>8PEB 5</v>
          </cell>
          <cell r="J96">
            <v>0</v>
          </cell>
          <cell r="P96">
            <v>0</v>
          </cell>
          <cell r="U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</row>
        <row r="97">
          <cell r="C97" t="str">
            <v>S0174</v>
          </cell>
          <cell r="D97" t="str">
            <v>PT Astra International Tbk - PSO</v>
          </cell>
          <cell r="E97" t="str">
            <v>PEB 6</v>
          </cell>
          <cell r="F97" t="str">
            <v>8PEB 6</v>
          </cell>
          <cell r="J97">
            <v>0</v>
          </cell>
          <cell r="P97">
            <v>0</v>
          </cell>
          <cell r="U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</row>
        <row r="98">
          <cell r="C98" t="str">
            <v>S0174</v>
          </cell>
          <cell r="D98" t="str">
            <v>PT Astra International Tbk - PSO</v>
          </cell>
          <cell r="E98" t="str">
            <v>PEB 7</v>
          </cell>
          <cell r="F98" t="str">
            <v>8PEB 7</v>
          </cell>
          <cell r="G98">
            <v>0.1</v>
          </cell>
          <cell r="H98" t="str">
            <v>N/A</v>
          </cell>
          <cell r="I98">
            <v>0.09</v>
          </cell>
          <cell r="J98">
            <v>10.196892639674058</v>
          </cell>
          <cell r="K98">
            <v>15.555901027209853</v>
          </cell>
          <cell r="P98">
            <v>120650</v>
          </cell>
          <cell r="Q98">
            <v>172107.79878355449</v>
          </cell>
          <cell r="R98">
            <v>14140.263436273992</v>
          </cell>
          <cell r="S98">
            <v>19972.63144918645</v>
          </cell>
          <cell r="U98">
            <v>0</v>
          </cell>
          <cell r="W98">
            <v>-107681</v>
          </cell>
          <cell r="X98">
            <v>0</v>
          </cell>
          <cell r="Y98">
            <v>0</v>
          </cell>
          <cell r="Z98">
            <v>12969</v>
          </cell>
        </row>
        <row r="99">
          <cell r="C99" t="str">
            <v>S0174</v>
          </cell>
          <cell r="D99" t="str">
            <v>PT Astra International Tbk - PSO</v>
          </cell>
          <cell r="E99" t="str">
            <v>MPP</v>
          </cell>
          <cell r="F99" t="str">
            <v>8MPP</v>
          </cell>
          <cell r="G99">
            <v>0.1</v>
          </cell>
          <cell r="H99" t="str">
            <v>N/A</v>
          </cell>
          <cell r="I99">
            <v>0.09</v>
          </cell>
          <cell r="J99">
            <v>10.196892639674058</v>
          </cell>
          <cell r="K99">
            <v>15.555901027209853</v>
          </cell>
          <cell r="P99">
            <v>504</v>
          </cell>
          <cell r="Q99">
            <v>271682.6472386932</v>
          </cell>
          <cell r="R99">
            <v>16874.273671963678</v>
          </cell>
          <cell r="S99">
            <v>0</v>
          </cell>
          <cell r="U99">
            <v>0</v>
          </cell>
          <cell r="W99">
            <v>0</v>
          </cell>
          <cell r="X99">
            <v>-452</v>
          </cell>
          <cell r="Y99">
            <v>25</v>
          </cell>
          <cell r="Z99">
            <v>52</v>
          </cell>
        </row>
        <row r="100">
          <cell r="C100" t="str">
            <v>S0174</v>
          </cell>
          <cell r="D100" t="str">
            <v>PT Astra International Tbk - PSO</v>
          </cell>
          <cell r="E100" t="str">
            <v>ID</v>
          </cell>
          <cell r="F100" t="str">
            <v>8ID</v>
          </cell>
          <cell r="G100">
            <v>0.1</v>
          </cell>
          <cell r="H100" t="str">
            <v>N/A</v>
          </cell>
          <cell r="I100">
            <v>0.09</v>
          </cell>
          <cell r="J100">
            <v>10.196892639674058</v>
          </cell>
          <cell r="K100">
            <v>15.555901027209853</v>
          </cell>
          <cell r="P100">
            <v>23876</v>
          </cell>
          <cell r="Q100">
            <v>492180.06001101492</v>
          </cell>
          <cell r="R100">
            <v>35416.857217100878</v>
          </cell>
          <cell r="S100">
            <v>38838.677556737188</v>
          </cell>
          <cell r="U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23876</v>
          </cell>
        </row>
        <row r="101">
          <cell r="C101" t="str">
            <v>S0174</v>
          </cell>
          <cell r="D101" t="str">
            <v>PT Astra International Tbk - PSO</v>
          </cell>
          <cell r="E101" t="str">
            <v>LL</v>
          </cell>
          <cell r="F101" t="str">
            <v>8LL</v>
          </cell>
          <cell r="G101">
            <v>0.1</v>
          </cell>
          <cell r="H101" t="str">
            <v>N/A</v>
          </cell>
          <cell r="I101">
            <v>0.09</v>
          </cell>
          <cell r="J101">
            <v>10.196892639674058</v>
          </cell>
          <cell r="K101">
            <v>15.555901027209853</v>
          </cell>
          <cell r="P101">
            <v>459721</v>
          </cell>
          <cell r="Q101">
            <v>655506.82558236877</v>
          </cell>
          <cell r="R101">
            <v>172629.92078127072</v>
          </cell>
          <cell r="S101">
            <v>242395.77380379595</v>
          </cell>
          <cell r="U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459721</v>
          </cell>
        </row>
        <row r="102">
          <cell r="C102" t="str">
            <v>S0174</v>
          </cell>
          <cell r="D102" t="str">
            <v>PT Astra International Tbk - PSO</v>
          </cell>
          <cell r="E102" t="str">
            <v>PMK</v>
          </cell>
          <cell r="F102" t="str">
            <v>8PMK</v>
          </cell>
          <cell r="G102">
            <v>0.1</v>
          </cell>
          <cell r="H102" t="str">
            <v>N/A</v>
          </cell>
          <cell r="I102">
            <v>0.09</v>
          </cell>
          <cell r="J102">
            <v>10.196892639674058</v>
          </cell>
          <cell r="K102">
            <v>15.555901027209853</v>
          </cell>
          <cell r="P102">
            <v>846734</v>
          </cell>
          <cell r="Q102">
            <v>1149722.2457921843</v>
          </cell>
          <cell r="R102">
            <v>112676.54647815917</v>
          </cell>
          <cell r="S102">
            <v>168182.93</v>
          </cell>
          <cell r="U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846734</v>
          </cell>
        </row>
        <row r="104">
          <cell r="C104" t="str">
            <v>S0015</v>
          </cell>
          <cell r="D104" t="str">
            <v>PT Astra International Tbk - SSC</v>
          </cell>
          <cell r="E104" t="str">
            <v>PEB 1</v>
          </cell>
          <cell r="F104" t="str">
            <v>9PEB 1</v>
          </cell>
          <cell r="G104">
            <v>0.1</v>
          </cell>
          <cell r="H104">
            <v>0.1</v>
          </cell>
          <cell r="I104">
            <v>0.09</v>
          </cell>
          <cell r="J104">
            <v>8.1267591015590384</v>
          </cell>
          <cell r="K104">
            <v>8.5394518843485923</v>
          </cell>
          <cell r="L104">
            <v>157317</v>
          </cell>
          <cell r="N104">
            <v>108772.6</v>
          </cell>
          <cell r="O104">
            <v>49536.2</v>
          </cell>
          <cell r="P104">
            <v>3167798</v>
          </cell>
          <cell r="Q104">
            <v>4109906.4571560621</v>
          </cell>
          <cell r="R104">
            <v>187280.26617767094</v>
          </cell>
          <cell r="S104">
            <v>173850.60490054471</v>
          </cell>
          <cell r="U104">
            <v>-6328543</v>
          </cell>
          <cell r="V104">
            <v>9444656.7000000011</v>
          </cell>
          <cell r="W104">
            <v>3497968</v>
          </cell>
          <cell r="X104">
            <v>0</v>
          </cell>
          <cell r="Y104">
            <v>0</v>
          </cell>
          <cell r="Z104">
            <v>337223</v>
          </cell>
          <cell r="AB104">
            <v>0.1</v>
          </cell>
          <cell r="AC104" t="str">
            <v>N/A</v>
          </cell>
          <cell r="AD104">
            <v>0.09</v>
          </cell>
          <cell r="AE104">
            <v>10.462413573701999</v>
          </cell>
          <cell r="AF104">
            <v>16.273411807714908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1456196</v>
          </cell>
          <cell r="AL104">
            <v>2143712.9495662902</v>
          </cell>
          <cell r="AM104">
            <v>150198.41342334851</v>
          </cell>
          <cell r="AN104">
            <v>34760.1</v>
          </cell>
          <cell r="AO104">
            <v>0</v>
          </cell>
          <cell r="AP104">
            <v>0</v>
          </cell>
          <cell r="AQ104">
            <v>0</v>
          </cell>
          <cell r="AR104">
            <v>-689124</v>
          </cell>
          <cell r="AS104">
            <v>-186742</v>
          </cell>
          <cell r="AT104">
            <v>10187</v>
          </cell>
          <cell r="AU104">
            <v>580330</v>
          </cell>
          <cell r="AW104">
            <v>0.1</v>
          </cell>
          <cell r="AX104" t="str">
            <v>N/A</v>
          </cell>
          <cell r="AY104">
            <v>0.09</v>
          </cell>
          <cell r="AZ104">
            <v>8.1267591015590384</v>
          </cell>
          <cell r="BA104">
            <v>8.5394518843485923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2892.4397212188869</v>
          </cell>
          <cell r="BH104">
            <v>140.52455549018336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12936</v>
          </cell>
          <cell r="BP104">
            <v>0</v>
          </cell>
          <cell r="BR104">
            <v>0.1</v>
          </cell>
          <cell r="BS104" t="str">
            <v>N/A</v>
          </cell>
          <cell r="BT104">
            <v>0.09</v>
          </cell>
          <cell r="BU104">
            <v>10.210775188753344</v>
          </cell>
          <cell r="BV104">
            <v>17.618448316126432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818267</v>
          </cell>
          <cell r="CB104">
            <v>299576.11094412167</v>
          </cell>
          <cell r="CC104">
            <v>38323.860141617813</v>
          </cell>
          <cell r="CD104">
            <v>44768.477629372974</v>
          </cell>
          <cell r="CE104">
            <v>0</v>
          </cell>
          <cell r="CF104">
            <v>0</v>
          </cell>
          <cell r="CG104">
            <v>0</v>
          </cell>
          <cell r="CH104">
            <v>-276411</v>
          </cell>
          <cell r="CI104">
            <v>-127872</v>
          </cell>
          <cell r="CJ104">
            <v>7119</v>
          </cell>
          <cell r="CK104">
            <v>413984</v>
          </cell>
          <cell r="CM104">
            <v>0</v>
          </cell>
          <cell r="CN104">
            <v>0</v>
          </cell>
          <cell r="CO104">
            <v>0</v>
          </cell>
          <cell r="CP104">
            <v>0</v>
          </cell>
          <cell r="CQ104">
            <v>0</v>
          </cell>
          <cell r="CR104">
            <v>0</v>
          </cell>
          <cell r="CS104">
            <v>0</v>
          </cell>
          <cell r="CT104">
            <v>0</v>
          </cell>
          <cell r="CU104">
            <v>0</v>
          </cell>
          <cell r="CV104">
            <v>0</v>
          </cell>
          <cell r="CW104">
            <v>0</v>
          </cell>
          <cell r="CX104">
            <v>0</v>
          </cell>
          <cell r="CY104">
            <v>0</v>
          </cell>
          <cell r="CZ104">
            <v>0</v>
          </cell>
          <cell r="DA104">
            <v>0</v>
          </cell>
          <cell r="DB104">
            <v>0</v>
          </cell>
          <cell r="DC104">
            <v>0</v>
          </cell>
          <cell r="DD104">
            <v>0</v>
          </cell>
          <cell r="DE104">
            <v>0</v>
          </cell>
          <cell r="DF104">
            <v>0</v>
          </cell>
          <cell r="DH104">
            <v>0</v>
          </cell>
          <cell r="DI104">
            <v>0</v>
          </cell>
          <cell r="DJ104">
            <v>0</v>
          </cell>
          <cell r="DK104">
            <v>0</v>
          </cell>
          <cell r="DL104">
            <v>0</v>
          </cell>
          <cell r="DM104">
            <v>0</v>
          </cell>
          <cell r="DN104">
            <v>0</v>
          </cell>
          <cell r="DO104">
            <v>0</v>
          </cell>
          <cell r="DP104">
            <v>0</v>
          </cell>
          <cell r="DQ104">
            <v>0</v>
          </cell>
          <cell r="DR104">
            <v>0</v>
          </cell>
          <cell r="DS104">
            <v>0</v>
          </cell>
          <cell r="DT104">
            <v>0</v>
          </cell>
          <cell r="DU104">
            <v>0</v>
          </cell>
          <cell r="DV104">
            <v>0</v>
          </cell>
          <cell r="DW104">
            <v>0</v>
          </cell>
          <cell r="DX104">
            <v>0</v>
          </cell>
          <cell r="DY104">
            <v>0</v>
          </cell>
          <cell r="DZ104">
            <v>0</v>
          </cell>
          <cell r="EA104">
            <v>0</v>
          </cell>
          <cell r="EC104">
            <v>0.1</v>
          </cell>
          <cell r="ED104" t="str">
            <v>N/A</v>
          </cell>
          <cell r="EE104">
            <v>0.09</v>
          </cell>
          <cell r="EF104">
            <v>10.462413573701999</v>
          </cell>
          <cell r="EG104">
            <v>16.273411807714908</v>
          </cell>
          <cell r="EH104">
            <v>0</v>
          </cell>
          <cell r="EI104">
            <v>0</v>
          </cell>
          <cell r="EJ104">
            <v>0</v>
          </cell>
          <cell r="EK104">
            <v>0</v>
          </cell>
          <cell r="EL104">
            <v>145019</v>
          </cell>
          <cell r="EM104">
            <v>218043.00926404912</v>
          </cell>
          <cell r="EN104">
            <v>21155.766457483009</v>
          </cell>
          <cell r="EO104">
            <v>25347.249718404411</v>
          </cell>
          <cell r="EP104">
            <v>0</v>
          </cell>
          <cell r="EQ104">
            <v>0</v>
          </cell>
          <cell r="ER104">
            <v>0</v>
          </cell>
          <cell r="ES104">
            <v>-143849</v>
          </cell>
          <cell r="ET104">
            <v>0</v>
          </cell>
          <cell r="EU104">
            <v>0</v>
          </cell>
          <cell r="EV104">
            <v>1170</v>
          </cell>
          <cell r="EX104">
            <v>0.1</v>
          </cell>
          <cell r="EY104" t="str">
            <v>N/A</v>
          </cell>
          <cell r="EZ104">
            <v>0.09</v>
          </cell>
          <cell r="FA104">
            <v>10.462413573701999</v>
          </cell>
          <cell r="FB104">
            <v>16.273411807714908</v>
          </cell>
          <cell r="FC104">
            <v>0</v>
          </cell>
          <cell r="FD104">
            <v>0</v>
          </cell>
          <cell r="FE104">
            <v>0</v>
          </cell>
          <cell r="FF104">
            <v>0</v>
          </cell>
          <cell r="FG104">
            <v>440</v>
          </cell>
          <cell r="FH104">
            <v>328853.22903246683</v>
          </cell>
          <cell r="FI104">
            <v>23273.632308132735</v>
          </cell>
          <cell r="FJ104">
            <v>5214.0150000000003</v>
          </cell>
          <cell r="FK104">
            <v>0</v>
          </cell>
          <cell r="FL104">
            <v>0</v>
          </cell>
          <cell r="FM104">
            <v>0</v>
          </cell>
          <cell r="FN104">
            <v>0</v>
          </cell>
          <cell r="FO104">
            <v>-387</v>
          </cell>
          <cell r="FP104">
            <v>29</v>
          </cell>
          <cell r="FQ104">
            <v>53</v>
          </cell>
          <cell r="FS104">
            <v>0.1</v>
          </cell>
          <cell r="FT104" t="str">
            <v>N/A</v>
          </cell>
          <cell r="FU104">
            <v>0.09</v>
          </cell>
          <cell r="FV104">
            <v>10.462413573701999</v>
          </cell>
          <cell r="FW104">
            <v>16.273411807714908</v>
          </cell>
          <cell r="FX104">
            <v>0</v>
          </cell>
          <cell r="FY104">
            <v>0</v>
          </cell>
          <cell r="FZ104">
            <v>0</v>
          </cell>
          <cell r="GA104">
            <v>0</v>
          </cell>
          <cell r="GB104">
            <v>28516</v>
          </cell>
          <cell r="GC104">
            <v>622525.1573590429</v>
          </cell>
          <cell r="GD104">
            <v>51865.993031107719</v>
          </cell>
          <cell r="GE104">
            <v>45176.186304315685</v>
          </cell>
          <cell r="GF104">
            <v>0</v>
          </cell>
          <cell r="GG104">
            <v>0</v>
          </cell>
          <cell r="GH104">
            <v>0</v>
          </cell>
          <cell r="GI104">
            <v>0</v>
          </cell>
          <cell r="GJ104">
            <v>0</v>
          </cell>
          <cell r="GK104">
            <v>0</v>
          </cell>
          <cell r="GL104">
            <v>28516</v>
          </cell>
          <cell r="GN104">
            <v>0.1</v>
          </cell>
          <cell r="GO104" t="str">
            <v>N/A</v>
          </cell>
          <cell r="GP104">
            <v>0.09</v>
          </cell>
          <cell r="GQ104">
            <v>10.462413573701999</v>
          </cell>
          <cell r="GR104">
            <v>16.273411807714908</v>
          </cell>
          <cell r="GS104">
            <v>0</v>
          </cell>
          <cell r="GT104">
            <v>0</v>
          </cell>
          <cell r="GU104">
            <v>0</v>
          </cell>
          <cell r="GV104">
            <v>0</v>
          </cell>
          <cell r="GW104">
            <v>277734</v>
          </cell>
          <cell r="GX104">
            <v>1036090.6188715878</v>
          </cell>
          <cell r="GY104">
            <v>230023.69967195197</v>
          </cell>
          <cell r="GZ104">
            <v>270091.38011130801</v>
          </cell>
          <cell r="HA104">
            <v>0</v>
          </cell>
          <cell r="HB104">
            <v>0</v>
          </cell>
          <cell r="HC104">
            <v>0</v>
          </cell>
          <cell r="HD104">
            <v>0</v>
          </cell>
          <cell r="HE104">
            <v>0</v>
          </cell>
          <cell r="HF104">
            <v>0</v>
          </cell>
          <cell r="HG104">
            <v>277734</v>
          </cell>
          <cell r="HI104">
            <v>0.1</v>
          </cell>
          <cell r="HJ104" t="str">
            <v>N/A</v>
          </cell>
          <cell r="HK104">
            <v>0.09</v>
          </cell>
          <cell r="HL104">
            <v>10.462413573701999</v>
          </cell>
          <cell r="HM104">
            <v>16.273411807714908</v>
          </cell>
          <cell r="HN104">
            <v>0</v>
          </cell>
          <cell r="HO104">
            <v>0</v>
          </cell>
          <cell r="HP104">
            <v>0</v>
          </cell>
          <cell r="HQ104">
            <v>0</v>
          </cell>
          <cell r="HR104">
            <v>1041314</v>
          </cell>
          <cell r="HS104">
            <v>1342237.0875079408</v>
          </cell>
          <cell r="HT104">
            <v>158158.93168021325</v>
          </cell>
          <cell r="HU104">
            <v>248470.55</v>
          </cell>
          <cell r="HV104">
            <v>0</v>
          </cell>
          <cell r="HW104">
            <v>0</v>
          </cell>
          <cell r="HX104">
            <v>0</v>
          </cell>
          <cell r="HY104">
            <v>0</v>
          </cell>
          <cell r="HZ104">
            <v>0</v>
          </cell>
          <cell r="IA104">
            <v>0</v>
          </cell>
          <cell r="IB104">
            <v>1041314</v>
          </cell>
        </row>
        <row r="105">
          <cell r="C105" t="str">
            <v>S0015</v>
          </cell>
          <cell r="D105" t="str">
            <v>PT Astra International Tbk - SSC</v>
          </cell>
          <cell r="E105" t="str">
            <v>PEB 2</v>
          </cell>
          <cell r="F105" t="str">
            <v>9PEB 2</v>
          </cell>
          <cell r="G105">
            <v>0.1</v>
          </cell>
          <cell r="H105" t="str">
            <v>N/A</v>
          </cell>
          <cell r="I105">
            <v>0.09</v>
          </cell>
          <cell r="J105">
            <v>10.462413573701999</v>
          </cell>
          <cell r="K105">
            <v>16.273411807714908</v>
          </cell>
          <cell r="P105">
            <v>1456196</v>
          </cell>
          <cell r="Q105">
            <v>2143712.9495662902</v>
          </cell>
          <cell r="R105">
            <v>150198.41342334851</v>
          </cell>
          <cell r="S105">
            <v>34760.1</v>
          </cell>
          <cell r="U105">
            <v>0</v>
          </cell>
          <cell r="W105">
            <v>-689124</v>
          </cell>
          <cell r="X105">
            <v>-186742</v>
          </cell>
          <cell r="Y105">
            <v>10187</v>
          </cell>
          <cell r="Z105">
            <v>580330</v>
          </cell>
        </row>
        <row r="106">
          <cell r="C106" t="str">
            <v>S0015</v>
          </cell>
          <cell r="D106" t="str">
            <v>PT Astra International Tbk - SSC</v>
          </cell>
          <cell r="E106" t="str">
            <v>PEB 3</v>
          </cell>
          <cell r="F106" t="str">
            <v>9PEB 3</v>
          </cell>
          <cell r="G106">
            <v>0.1</v>
          </cell>
          <cell r="H106" t="str">
            <v>N/A</v>
          </cell>
          <cell r="I106">
            <v>0.09</v>
          </cell>
          <cell r="J106">
            <v>8.1267591015590384</v>
          </cell>
          <cell r="K106">
            <v>8.5394518843485923</v>
          </cell>
          <cell r="P106">
            <v>0</v>
          </cell>
          <cell r="Q106">
            <v>2892.4397212188869</v>
          </cell>
          <cell r="R106">
            <v>140.52455549018336</v>
          </cell>
          <cell r="S106">
            <v>0</v>
          </cell>
          <cell r="U106">
            <v>0</v>
          </cell>
          <cell r="W106">
            <v>0</v>
          </cell>
          <cell r="X106">
            <v>0</v>
          </cell>
          <cell r="Y106">
            <v>12936</v>
          </cell>
          <cell r="Z106">
            <v>0</v>
          </cell>
        </row>
        <row r="107">
          <cell r="C107" t="str">
            <v>S0015</v>
          </cell>
          <cell r="D107" t="str">
            <v>PT Astra International Tbk - SSC</v>
          </cell>
          <cell r="E107" t="str">
            <v>PEB 4</v>
          </cell>
          <cell r="F107" t="str">
            <v>9PEB 4</v>
          </cell>
          <cell r="G107">
            <v>0.1</v>
          </cell>
          <cell r="H107" t="str">
            <v>N/A</v>
          </cell>
          <cell r="I107">
            <v>0.09</v>
          </cell>
          <cell r="J107">
            <v>10.210775188753344</v>
          </cell>
          <cell r="K107">
            <v>17.618448316126432</v>
          </cell>
          <cell r="P107">
            <v>818267</v>
          </cell>
          <cell r="Q107">
            <v>299576.11094412167</v>
          </cell>
          <cell r="R107">
            <v>38323.860141617813</v>
          </cell>
          <cell r="S107">
            <v>44768.477629372974</v>
          </cell>
          <cell r="U107">
            <v>0</v>
          </cell>
          <cell r="W107">
            <v>-276411</v>
          </cell>
          <cell r="X107">
            <v>-127872</v>
          </cell>
          <cell r="Y107">
            <v>7119</v>
          </cell>
          <cell r="Z107">
            <v>413984</v>
          </cell>
        </row>
        <row r="108">
          <cell r="C108" t="str">
            <v>S0015</v>
          </cell>
          <cell r="D108" t="str">
            <v>PT Astra International Tbk - SSC</v>
          </cell>
          <cell r="E108" t="str">
            <v>PEB 5</v>
          </cell>
          <cell r="F108" t="str">
            <v>9PEB 5</v>
          </cell>
          <cell r="J108">
            <v>0</v>
          </cell>
          <cell r="P108">
            <v>0</v>
          </cell>
          <cell r="U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</row>
        <row r="109">
          <cell r="C109" t="str">
            <v>S0015</v>
          </cell>
          <cell r="D109" t="str">
            <v>PT Astra International Tbk - SSC</v>
          </cell>
          <cell r="E109" t="str">
            <v>PEB 6</v>
          </cell>
          <cell r="F109" t="str">
            <v>9PEB 6</v>
          </cell>
          <cell r="J109">
            <v>0</v>
          </cell>
          <cell r="P109">
            <v>0</v>
          </cell>
          <cell r="U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</row>
        <row r="110">
          <cell r="C110" t="str">
            <v>S0015</v>
          </cell>
          <cell r="D110" t="str">
            <v>PT Astra International Tbk - SSC</v>
          </cell>
          <cell r="E110" t="str">
            <v>PEB 7</v>
          </cell>
          <cell r="F110" t="str">
            <v>9PEB 7</v>
          </cell>
          <cell r="G110">
            <v>0.1</v>
          </cell>
          <cell r="H110" t="str">
            <v>N/A</v>
          </cell>
          <cell r="I110">
            <v>0.09</v>
          </cell>
          <cell r="J110">
            <v>10.462413573701999</v>
          </cell>
          <cell r="K110">
            <v>16.273411807714908</v>
          </cell>
          <cell r="P110">
            <v>145019</v>
          </cell>
          <cell r="Q110">
            <v>218043.00926404912</v>
          </cell>
          <cell r="R110">
            <v>21155.766457483009</v>
          </cell>
          <cell r="S110">
            <v>25347.249718404411</v>
          </cell>
          <cell r="U110">
            <v>0</v>
          </cell>
          <cell r="W110">
            <v>-143849</v>
          </cell>
          <cell r="X110">
            <v>0</v>
          </cell>
          <cell r="Y110">
            <v>0</v>
          </cell>
          <cell r="Z110">
            <v>1170</v>
          </cell>
        </row>
        <row r="111">
          <cell r="C111" t="str">
            <v>S0015</v>
          </cell>
          <cell r="D111" t="str">
            <v>PT Astra International Tbk - SSC</v>
          </cell>
          <cell r="E111" t="str">
            <v>MPP</v>
          </cell>
          <cell r="F111" t="str">
            <v>9MPP</v>
          </cell>
          <cell r="G111">
            <v>0.1</v>
          </cell>
          <cell r="H111" t="str">
            <v>N/A</v>
          </cell>
          <cell r="I111">
            <v>0.09</v>
          </cell>
          <cell r="J111">
            <v>10.462413573701999</v>
          </cell>
          <cell r="K111">
            <v>16.273411807714908</v>
          </cell>
          <cell r="P111">
            <v>440</v>
          </cell>
          <cell r="Q111">
            <v>328853.22903246683</v>
          </cell>
          <cell r="R111">
            <v>23273.632308132735</v>
          </cell>
          <cell r="S111">
            <v>5214.0150000000003</v>
          </cell>
          <cell r="U111">
            <v>0</v>
          </cell>
          <cell r="W111">
            <v>0</v>
          </cell>
          <cell r="X111">
            <v>-387</v>
          </cell>
          <cell r="Y111">
            <v>29</v>
          </cell>
          <cell r="Z111">
            <v>53</v>
          </cell>
        </row>
        <row r="112">
          <cell r="C112" t="str">
            <v>S0015</v>
          </cell>
          <cell r="D112" t="str">
            <v>PT Astra International Tbk - SSC</v>
          </cell>
          <cell r="E112" t="str">
            <v>ID</v>
          </cell>
          <cell r="F112" t="str">
            <v>9ID</v>
          </cell>
          <cell r="G112">
            <v>0.1</v>
          </cell>
          <cell r="H112" t="str">
            <v>N/A</v>
          </cell>
          <cell r="I112">
            <v>0.09</v>
          </cell>
          <cell r="J112">
            <v>10.462413573701999</v>
          </cell>
          <cell r="K112">
            <v>16.273411807714908</v>
          </cell>
          <cell r="P112">
            <v>28516</v>
          </cell>
          <cell r="Q112">
            <v>622525.1573590429</v>
          </cell>
          <cell r="R112">
            <v>51865.993031107719</v>
          </cell>
          <cell r="S112">
            <v>45176.186304315685</v>
          </cell>
          <cell r="U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28516</v>
          </cell>
        </row>
        <row r="113">
          <cell r="C113" t="str">
            <v>S0015</v>
          </cell>
          <cell r="D113" t="str">
            <v>PT Astra International Tbk - SSC</v>
          </cell>
          <cell r="E113" t="str">
            <v>LL</v>
          </cell>
          <cell r="F113" t="str">
            <v>9LL</v>
          </cell>
          <cell r="G113">
            <v>0.1</v>
          </cell>
          <cell r="H113" t="str">
            <v>N/A</v>
          </cell>
          <cell r="I113">
            <v>0.09</v>
          </cell>
          <cell r="J113">
            <v>10.462413573701999</v>
          </cell>
          <cell r="K113">
            <v>16.273411807714908</v>
          </cell>
          <cell r="P113">
            <v>277734</v>
          </cell>
          <cell r="Q113">
            <v>1036090.6188715878</v>
          </cell>
          <cell r="R113">
            <v>230023.69967195197</v>
          </cell>
          <cell r="S113">
            <v>270091.38011130801</v>
          </cell>
          <cell r="U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277734</v>
          </cell>
        </row>
        <row r="114">
          <cell r="C114" t="str">
            <v>S0015</v>
          </cell>
          <cell r="D114" t="str">
            <v>PT Astra International Tbk - SSC</v>
          </cell>
          <cell r="E114" t="str">
            <v>PMK</v>
          </cell>
          <cell r="F114" t="str">
            <v>9PMK</v>
          </cell>
          <cell r="G114">
            <v>0.1</v>
          </cell>
          <cell r="H114" t="str">
            <v>N/A</v>
          </cell>
          <cell r="I114">
            <v>0.09</v>
          </cell>
          <cell r="J114">
            <v>10.462413573701999</v>
          </cell>
          <cell r="K114">
            <v>16.273411807714908</v>
          </cell>
          <cell r="P114">
            <v>1041314</v>
          </cell>
          <cell r="Q114">
            <v>1342237.0875079408</v>
          </cell>
          <cell r="R114">
            <v>158158.93168021325</v>
          </cell>
          <cell r="S114">
            <v>248470.55</v>
          </cell>
          <cell r="U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1041314</v>
          </cell>
        </row>
        <row r="116">
          <cell r="C116" t="str">
            <v>S0002</v>
          </cell>
          <cell r="D116" t="str">
            <v>PT Astra International Tbk - TSO</v>
          </cell>
          <cell r="E116" t="str">
            <v>PEB 1</v>
          </cell>
          <cell r="F116" t="str">
            <v>10PEB 1</v>
          </cell>
          <cell r="G116">
            <v>0.1</v>
          </cell>
          <cell r="H116">
            <v>0.1</v>
          </cell>
          <cell r="I116">
            <v>0.09</v>
          </cell>
          <cell r="J116">
            <v>8.1145854218805855</v>
          </cell>
          <cell r="K116">
            <v>8.7955098450410247</v>
          </cell>
          <cell r="L116">
            <v>4991089</v>
          </cell>
          <cell r="N116">
            <v>9246827.620000001</v>
          </cell>
          <cell r="O116">
            <v>1327941.04</v>
          </cell>
          <cell r="P116">
            <v>90546435</v>
          </cell>
          <cell r="Q116">
            <v>117294748.03890343</v>
          </cell>
          <cell r="R116">
            <v>5037683.9725365769</v>
          </cell>
          <cell r="S116">
            <v>14543969.57826707</v>
          </cell>
          <cell r="U116">
            <v>-67556002</v>
          </cell>
          <cell r="V116">
            <v>110024939.28666668</v>
          </cell>
          <cell r="W116">
            <v>-1091994</v>
          </cell>
          <cell r="X116">
            <v>0</v>
          </cell>
          <cell r="Y116">
            <v>0</v>
          </cell>
          <cell r="Z116">
            <v>21898439</v>
          </cell>
          <cell r="AB116">
            <v>0.1</v>
          </cell>
          <cell r="AC116" t="str">
            <v>N/A</v>
          </cell>
          <cell r="AD116">
            <v>0.09</v>
          </cell>
          <cell r="AE116">
            <v>10.407279047325977</v>
          </cell>
          <cell r="AF116">
            <v>17.648401466431157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30291917</v>
          </cell>
          <cell r="AL116">
            <v>42541320.900593475</v>
          </cell>
          <cell r="AM116">
            <v>2810448.9784598756</v>
          </cell>
          <cell r="AN116">
            <v>3304447.27</v>
          </cell>
          <cell r="AO116">
            <v>0</v>
          </cell>
          <cell r="AP116">
            <v>0</v>
          </cell>
          <cell r="AQ116">
            <v>0</v>
          </cell>
          <cell r="AR116">
            <v>865172</v>
          </cell>
          <cell r="AS116">
            <v>-16006684</v>
          </cell>
          <cell r="AT116">
            <v>873153</v>
          </cell>
          <cell r="AU116">
            <v>15150405</v>
          </cell>
          <cell r="AW116">
            <v>0.1</v>
          </cell>
          <cell r="AX116" t="str">
            <v>N/A</v>
          </cell>
          <cell r="AY116">
            <v>0.09</v>
          </cell>
          <cell r="AZ116">
            <v>8.1145854218805855</v>
          </cell>
          <cell r="BA116">
            <v>8.7955098450410247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6245</v>
          </cell>
          <cell r="BG116">
            <v>295471.77330213296</v>
          </cell>
          <cell r="BH116">
            <v>14917.749352282231</v>
          </cell>
          <cell r="BI116">
            <v>100800.52858666659</v>
          </cell>
          <cell r="BJ116">
            <v>0</v>
          </cell>
          <cell r="BK116">
            <v>0</v>
          </cell>
          <cell r="BL116">
            <v>0</v>
          </cell>
          <cell r="BM116">
            <v>1173323</v>
          </cell>
          <cell r="BN116">
            <v>-263786</v>
          </cell>
          <cell r="BO116">
            <v>324372</v>
          </cell>
          <cell r="BP116">
            <v>915782</v>
          </cell>
          <cell r="BR116">
            <v>0.1</v>
          </cell>
          <cell r="BS116" t="str">
            <v>N/A</v>
          </cell>
          <cell r="BT116">
            <v>0.09</v>
          </cell>
          <cell r="BU116">
            <v>10.19088219609989</v>
          </cell>
          <cell r="BV116">
            <v>19.452359143648046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13593462</v>
          </cell>
          <cell r="CB116">
            <v>5775790.4165279306</v>
          </cell>
          <cell r="CC116">
            <v>762275.25262653502</v>
          </cell>
          <cell r="CD116">
            <v>2936150.5469145849</v>
          </cell>
          <cell r="CE116">
            <v>0</v>
          </cell>
          <cell r="CF116">
            <v>0</v>
          </cell>
          <cell r="CG116">
            <v>0</v>
          </cell>
          <cell r="CH116">
            <v>-3730997</v>
          </cell>
          <cell r="CI116">
            <v>-2790821</v>
          </cell>
          <cell r="CJ116">
            <v>128559</v>
          </cell>
          <cell r="CK116">
            <v>7071644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>
            <v>0</v>
          </cell>
          <cell r="CR116">
            <v>0</v>
          </cell>
          <cell r="CS116">
            <v>0</v>
          </cell>
          <cell r="CT116">
            <v>0</v>
          </cell>
          <cell r="CU116">
            <v>0</v>
          </cell>
          <cell r="CV116">
            <v>0</v>
          </cell>
          <cell r="CW116">
            <v>0</v>
          </cell>
          <cell r="CX116">
            <v>0</v>
          </cell>
          <cell r="CY116">
            <v>0</v>
          </cell>
          <cell r="CZ116">
            <v>0</v>
          </cell>
          <cell r="DA116">
            <v>0</v>
          </cell>
          <cell r="DB116">
            <v>0</v>
          </cell>
          <cell r="DC116">
            <v>0</v>
          </cell>
          <cell r="DD116">
            <v>0</v>
          </cell>
          <cell r="DE116">
            <v>0</v>
          </cell>
          <cell r="DF116">
            <v>0</v>
          </cell>
          <cell r="DH116">
            <v>0</v>
          </cell>
          <cell r="DI116">
            <v>0</v>
          </cell>
          <cell r="DJ116">
            <v>0</v>
          </cell>
          <cell r="DK116">
            <v>0</v>
          </cell>
          <cell r="DL116">
            <v>0</v>
          </cell>
          <cell r="DM116">
            <v>0</v>
          </cell>
          <cell r="DN116">
            <v>0</v>
          </cell>
          <cell r="DO116">
            <v>0</v>
          </cell>
          <cell r="DP116">
            <v>0</v>
          </cell>
          <cell r="DQ116">
            <v>0</v>
          </cell>
          <cell r="DR116">
            <v>0</v>
          </cell>
          <cell r="DS116">
            <v>0</v>
          </cell>
          <cell r="DT116">
            <v>0</v>
          </cell>
          <cell r="DU116">
            <v>0</v>
          </cell>
          <cell r="DV116">
            <v>0</v>
          </cell>
          <cell r="DW116">
            <v>0</v>
          </cell>
          <cell r="DX116">
            <v>0</v>
          </cell>
          <cell r="DY116">
            <v>0</v>
          </cell>
          <cell r="DZ116">
            <v>0</v>
          </cell>
          <cell r="EA116">
            <v>0</v>
          </cell>
          <cell r="EC116">
            <v>0.1</v>
          </cell>
          <cell r="ED116" t="str">
            <v>N/A</v>
          </cell>
          <cell r="EE116">
            <v>0.09</v>
          </cell>
          <cell r="EF116">
            <v>10.407279047325977</v>
          </cell>
          <cell r="EG116">
            <v>17.648401466431157</v>
          </cell>
          <cell r="EH116">
            <v>0</v>
          </cell>
          <cell r="EI116">
            <v>0</v>
          </cell>
          <cell r="EJ116">
            <v>0</v>
          </cell>
          <cell r="EK116">
            <v>0</v>
          </cell>
          <cell r="EL116">
            <v>2712828</v>
          </cell>
          <cell r="EM116">
            <v>4835871.1808874784</v>
          </cell>
          <cell r="EN116">
            <v>474203.81681443605</v>
          </cell>
          <cell r="EO116">
            <v>545661.08365387795</v>
          </cell>
          <cell r="EP116">
            <v>0</v>
          </cell>
          <cell r="EQ116">
            <v>0</v>
          </cell>
          <cell r="ER116">
            <v>0</v>
          </cell>
          <cell r="ES116">
            <v>-2627288</v>
          </cell>
          <cell r="ET116">
            <v>0</v>
          </cell>
          <cell r="EU116">
            <v>0</v>
          </cell>
          <cell r="EV116">
            <v>85540</v>
          </cell>
          <cell r="EX116">
            <v>0.1</v>
          </cell>
          <cell r="EY116" t="str">
            <v>N/A</v>
          </cell>
          <cell r="EZ116">
            <v>0.09</v>
          </cell>
          <cell r="FA116">
            <v>0</v>
          </cell>
          <cell r="FB116">
            <v>17.648401466431157</v>
          </cell>
          <cell r="FC116">
            <v>0</v>
          </cell>
          <cell r="FD116">
            <v>0</v>
          </cell>
          <cell r="FE116">
            <v>0</v>
          </cell>
          <cell r="FF116">
            <v>0</v>
          </cell>
          <cell r="FG116">
            <v>0</v>
          </cell>
          <cell r="FH116">
            <v>6570222.1556643341</v>
          </cell>
          <cell r="FI116">
            <v>438425.23877167661</v>
          </cell>
          <cell r="FJ116">
            <v>581836.005</v>
          </cell>
          <cell r="FK116">
            <v>0</v>
          </cell>
          <cell r="FL116">
            <v>0</v>
          </cell>
          <cell r="FM116">
            <v>0</v>
          </cell>
          <cell r="FN116">
            <v>0</v>
          </cell>
          <cell r="FO116">
            <v>0</v>
          </cell>
          <cell r="FP116">
            <v>0</v>
          </cell>
          <cell r="FQ116">
            <v>0</v>
          </cell>
          <cell r="FS116">
            <v>0.1</v>
          </cell>
          <cell r="FT116" t="str">
            <v>N/A</v>
          </cell>
          <cell r="FU116">
            <v>0.09</v>
          </cell>
          <cell r="FV116">
            <v>10.407279047325977</v>
          </cell>
          <cell r="FW116">
            <v>17.648401466431157</v>
          </cell>
          <cell r="FX116">
            <v>0</v>
          </cell>
          <cell r="FY116">
            <v>0</v>
          </cell>
          <cell r="FZ116">
            <v>0</v>
          </cell>
          <cell r="GA116">
            <v>0</v>
          </cell>
          <cell r="GB116">
            <v>716147</v>
          </cell>
          <cell r="GC116">
            <v>11765983.241643386</v>
          </cell>
          <cell r="GD116">
            <v>978226.39578681428</v>
          </cell>
          <cell r="GE116">
            <v>849743.70626439713</v>
          </cell>
          <cell r="GF116">
            <v>0</v>
          </cell>
          <cell r="GG116">
            <v>0</v>
          </cell>
          <cell r="GH116">
            <v>0</v>
          </cell>
          <cell r="GI116">
            <v>0</v>
          </cell>
          <cell r="GJ116">
            <v>0</v>
          </cell>
          <cell r="GK116">
            <v>0</v>
          </cell>
          <cell r="GL116">
            <v>716147</v>
          </cell>
          <cell r="GN116">
            <v>0.1</v>
          </cell>
          <cell r="GO116" t="str">
            <v>N/A</v>
          </cell>
          <cell r="GP116">
            <v>0.09</v>
          </cell>
          <cell r="GQ116">
            <v>10.407279047325977</v>
          </cell>
          <cell r="GR116">
            <v>17.648401466431157</v>
          </cell>
          <cell r="GS116">
            <v>0</v>
          </cell>
          <cell r="GT116">
            <v>0</v>
          </cell>
          <cell r="GU116">
            <v>0</v>
          </cell>
          <cell r="GV116">
            <v>0</v>
          </cell>
          <cell r="GW116">
            <v>12916230</v>
          </cell>
          <cell r="GX116">
            <v>14446400.951795578</v>
          </cell>
          <cell r="GY116">
            <v>4593275.3635117617</v>
          </cell>
          <cell r="GZ116">
            <v>7845308.7725896835</v>
          </cell>
          <cell r="HA116">
            <v>0</v>
          </cell>
          <cell r="HB116">
            <v>0</v>
          </cell>
          <cell r="HC116">
            <v>0</v>
          </cell>
          <cell r="HD116">
            <v>0</v>
          </cell>
          <cell r="HE116">
            <v>0</v>
          </cell>
          <cell r="HF116">
            <v>0</v>
          </cell>
          <cell r="HG116">
            <v>12916230</v>
          </cell>
          <cell r="HI116">
            <v>0.1</v>
          </cell>
          <cell r="HJ116" t="str">
            <v>N/A</v>
          </cell>
          <cell r="HK116">
            <v>0.09</v>
          </cell>
          <cell r="HL116">
            <v>10.407279047325977</v>
          </cell>
          <cell r="HM116">
            <v>17.648401466431157</v>
          </cell>
          <cell r="HN116">
            <v>0</v>
          </cell>
          <cell r="HO116">
            <v>0</v>
          </cell>
          <cell r="HP116">
            <v>0</v>
          </cell>
          <cell r="HQ116">
            <v>0</v>
          </cell>
          <cell r="HR116">
            <v>21451343</v>
          </cell>
          <cell r="HS116">
            <v>28586426.157191701</v>
          </cell>
          <cell r="HT116">
            <v>3308386.9378099814</v>
          </cell>
          <cell r="HU116">
            <v>4816688.7899999795</v>
          </cell>
          <cell r="HV116">
            <v>0</v>
          </cell>
          <cell r="HW116">
            <v>0</v>
          </cell>
          <cell r="HX116">
            <v>0</v>
          </cell>
          <cell r="HY116">
            <v>0</v>
          </cell>
          <cell r="HZ116">
            <v>0</v>
          </cell>
          <cell r="IA116">
            <v>0</v>
          </cell>
          <cell r="IB116">
            <v>21451343</v>
          </cell>
        </row>
        <row r="117">
          <cell r="C117" t="str">
            <v>S0002</v>
          </cell>
          <cell r="D117" t="str">
            <v>PT Astra International Tbk - TSO</v>
          </cell>
          <cell r="E117" t="str">
            <v>PEB 2</v>
          </cell>
          <cell r="F117" t="str">
            <v>10PEB 2</v>
          </cell>
          <cell r="G117">
            <v>0.1</v>
          </cell>
          <cell r="H117" t="str">
            <v>N/A</v>
          </cell>
          <cell r="I117">
            <v>0.09</v>
          </cell>
          <cell r="J117">
            <v>10.407279047325977</v>
          </cell>
          <cell r="K117">
            <v>17.648401466431157</v>
          </cell>
          <cell r="P117">
            <v>30291917</v>
          </cell>
          <cell r="Q117">
            <v>42541320.900593475</v>
          </cell>
          <cell r="R117">
            <v>2810448.9784598756</v>
          </cell>
          <cell r="S117">
            <v>3304447.27</v>
          </cell>
          <cell r="U117">
            <v>0</v>
          </cell>
          <cell r="W117">
            <v>865172</v>
          </cell>
          <cell r="X117">
            <v>-16006684</v>
          </cell>
          <cell r="Y117">
            <v>873153</v>
          </cell>
          <cell r="Z117">
            <v>15150405</v>
          </cell>
        </row>
        <row r="118">
          <cell r="C118" t="str">
            <v>S0002</v>
          </cell>
          <cell r="D118" t="str">
            <v>PT Astra International Tbk - TSO</v>
          </cell>
          <cell r="E118" t="str">
            <v>PEB 3</v>
          </cell>
          <cell r="F118" t="str">
            <v>10PEB 3</v>
          </cell>
          <cell r="G118">
            <v>0.1</v>
          </cell>
          <cell r="H118" t="str">
            <v>N/A</v>
          </cell>
          <cell r="I118">
            <v>0.09</v>
          </cell>
          <cell r="J118">
            <v>8.1145854218805855</v>
          </cell>
          <cell r="K118">
            <v>8.7955098450410247</v>
          </cell>
          <cell r="P118">
            <v>6245</v>
          </cell>
          <cell r="Q118">
            <v>295471.77330213296</v>
          </cell>
          <cell r="R118">
            <v>14917.749352282231</v>
          </cell>
          <cell r="S118">
            <v>100800.52858666659</v>
          </cell>
          <cell r="U118">
            <v>0</v>
          </cell>
          <cell r="W118">
            <v>1173323</v>
          </cell>
          <cell r="X118">
            <v>-263786</v>
          </cell>
          <cell r="Y118">
            <v>324372</v>
          </cell>
          <cell r="Z118">
            <v>915782</v>
          </cell>
        </row>
        <row r="119">
          <cell r="C119" t="str">
            <v>S0002</v>
          </cell>
          <cell r="D119" t="str">
            <v>PT Astra International Tbk - TSO</v>
          </cell>
          <cell r="E119" t="str">
            <v>PEB 4</v>
          </cell>
          <cell r="F119" t="str">
            <v>10PEB 4</v>
          </cell>
          <cell r="G119">
            <v>0.1</v>
          </cell>
          <cell r="H119" t="str">
            <v>N/A</v>
          </cell>
          <cell r="I119">
            <v>0.09</v>
          </cell>
          <cell r="J119">
            <v>10.19088219609989</v>
          </cell>
          <cell r="K119">
            <v>19.452359143648046</v>
          </cell>
          <cell r="P119">
            <v>13593462</v>
          </cell>
          <cell r="Q119">
            <v>5775790.4165279306</v>
          </cell>
          <cell r="R119">
            <v>762275.25262653502</v>
          </cell>
          <cell r="S119">
            <v>2936150.5469145849</v>
          </cell>
          <cell r="U119">
            <v>0</v>
          </cell>
          <cell r="W119">
            <v>-3730997</v>
          </cell>
          <cell r="X119">
            <v>-2790821</v>
          </cell>
          <cell r="Y119">
            <v>128559</v>
          </cell>
          <cell r="Z119">
            <v>7071644</v>
          </cell>
        </row>
        <row r="120">
          <cell r="C120" t="str">
            <v>S0002</v>
          </cell>
          <cell r="D120" t="str">
            <v>PT Astra International Tbk - TSO</v>
          </cell>
          <cell r="E120" t="str">
            <v>PEB 5</v>
          </cell>
          <cell r="F120" t="str">
            <v>10PEB 5</v>
          </cell>
          <cell r="J120">
            <v>0</v>
          </cell>
          <cell r="P120">
            <v>0</v>
          </cell>
          <cell r="U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</row>
        <row r="121">
          <cell r="C121" t="str">
            <v>S0002</v>
          </cell>
          <cell r="D121" t="str">
            <v>PT Astra International Tbk - TSO</v>
          </cell>
          <cell r="E121" t="str">
            <v>PEB 6</v>
          </cell>
          <cell r="F121" t="str">
            <v>10PEB 6</v>
          </cell>
          <cell r="J121">
            <v>0</v>
          </cell>
          <cell r="P121">
            <v>0</v>
          </cell>
          <cell r="U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</row>
        <row r="122">
          <cell r="C122" t="str">
            <v>S0002</v>
          </cell>
          <cell r="D122" t="str">
            <v>PT Astra International Tbk - TSO</v>
          </cell>
          <cell r="E122" t="str">
            <v>PEB 7</v>
          </cell>
          <cell r="F122" t="str">
            <v>10PEB 7</v>
          </cell>
          <cell r="G122">
            <v>0.1</v>
          </cell>
          <cell r="H122" t="str">
            <v>N/A</v>
          </cell>
          <cell r="I122">
            <v>0.09</v>
          </cell>
          <cell r="J122">
            <v>10.407279047325977</v>
          </cell>
          <cell r="K122">
            <v>17.648401466431157</v>
          </cell>
          <cell r="P122">
            <v>2712828</v>
          </cell>
          <cell r="Q122">
            <v>4835871.1808874784</v>
          </cell>
          <cell r="R122">
            <v>474203.81681443605</v>
          </cell>
          <cell r="S122">
            <v>545661.08365387795</v>
          </cell>
          <cell r="U122">
            <v>0</v>
          </cell>
          <cell r="W122">
            <v>-2627288</v>
          </cell>
          <cell r="X122">
            <v>0</v>
          </cell>
          <cell r="Y122">
            <v>0</v>
          </cell>
          <cell r="Z122">
            <v>85540</v>
          </cell>
        </row>
        <row r="123">
          <cell r="C123" t="str">
            <v>S0002</v>
          </cell>
          <cell r="D123" t="str">
            <v>PT Astra International Tbk - TSO</v>
          </cell>
          <cell r="E123" t="str">
            <v>MPP</v>
          </cell>
          <cell r="F123" t="str">
            <v>10MPP</v>
          </cell>
          <cell r="G123">
            <v>0.1</v>
          </cell>
          <cell r="H123" t="str">
            <v>N/A</v>
          </cell>
          <cell r="I123">
            <v>0.09</v>
          </cell>
          <cell r="J123">
            <v>0</v>
          </cell>
          <cell r="K123">
            <v>17.648401466431157</v>
          </cell>
          <cell r="P123">
            <v>0</v>
          </cell>
          <cell r="Q123">
            <v>6570222.1556643341</v>
          </cell>
          <cell r="R123">
            <v>438425.23877167661</v>
          </cell>
          <cell r="S123">
            <v>581836.005</v>
          </cell>
          <cell r="U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</row>
        <row r="124">
          <cell r="C124" t="str">
            <v>S0002</v>
          </cell>
          <cell r="D124" t="str">
            <v>PT Astra International Tbk - TSO</v>
          </cell>
          <cell r="E124" t="str">
            <v>ID</v>
          </cell>
          <cell r="F124" t="str">
            <v>10ID</v>
          </cell>
          <cell r="G124">
            <v>0.1</v>
          </cell>
          <cell r="H124" t="str">
            <v>N/A</v>
          </cell>
          <cell r="I124">
            <v>0.09</v>
          </cell>
          <cell r="J124">
            <v>10.407279047325977</v>
          </cell>
          <cell r="K124">
            <v>17.648401466431157</v>
          </cell>
          <cell r="P124">
            <v>716147</v>
          </cell>
          <cell r="Q124">
            <v>11765983.241643386</v>
          </cell>
          <cell r="R124">
            <v>978226.39578681428</v>
          </cell>
          <cell r="S124">
            <v>849743.70626439713</v>
          </cell>
          <cell r="U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716147</v>
          </cell>
        </row>
        <row r="125">
          <cell r="C125" t="str">
            <v>S0002</v>
          </cell>
          <cell r="D125" t="str">
            <v>PT Astra International Tbk - TSO</v>
          </cell>
          <cell r="E125" t="str">
            <v>LL</v>
          </cell>
          <cell r="F125" t="str">
            <v>10LL</v>
          </cell>
          <cell r="G125">
            <v>0.1</v>
          </cell>
          <cell r="H125" t="str">
            <v>N/A</v>
          </cell>
          <cell r="I125">
            <v>0.09</v>
          </cell>
          <cell r="J125">
            <v>10.407279047325977</v>
          </cell>
          <cell r="K125">
            <v>17.648401466431157</v>
          </cell>
          <cell r="P125">
            <v>12916230</v>
          </cell>
          <cell r="Q125">
            <v>14446400.951795578</v>
          </cell>
          <cell r="R125">
            <v>4593275.3635117617</v>
          </cell>
          <cell r="S125">
            <v>7845308.7725896835</v>
          </cell>
          <cell r="U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12916230</v>
          </cell>
        </row>
        <row r="126">
          <cell r="C126" t="str">
            <v>S0002</v>
          </cell>
          <cell r="D126" t="str">
            <v>PT Astra International Tbk - TSO</v>
          </cell>
          <cell r="E126" t="str">
            <v>PMK</v>
          </cell>
          <cell r="F126" t="str">
            <v>10PMK</v>
          </cell>
          <cell r="G126">
            <v>0.1</v>
          </cell>
          <cell r="H126" t="str">
            <v>N/A</v>
          </cell>
          <cell r="I126">
            <v>0.09</v>
          </cell>
          <cell r="J126">
            <v>10.407279047325977</v>
          </cell>
          <cell r="K126">
            <v>17.648401466431157</v>
          </cell>
          <cell r="P126">
            <v>21451343</v>
          </cell>
          <cell r="Q126">
            <v>28586426.157191701</v>
          </cell>
          <cell r="R126">
            <v>3308386.9378099814</v>
          </cell>
          <cell r="S126">
            <v>4816688.7899999795</v>
          </cell>
          <cell r="U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21451343</v>
          </cell>
        </row>
        <row r="128">
          <cell r="C128" t="str">
            <v>A0253</v>
          </cell>
          <cell r="D128" t="str">
            <v>PT Agro Menara Rahmat</v>
          </cell>
          <cell r="E128" t="str">
            <v>PEB 1</v>
          </cell>
          <cell r="F128" t="str">
            <v>11PEB 1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 t="str">
            <v xml:space="preserve"> </v>
          </cell>
          <cell r="R128" t="str">
            <v xml:space="preserve"> </v>
          </cell>
          <cell r="S128" t="str">
            <v xml:space="preserve"> 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10.032924137149166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767577</v>
          </cell>
          <cell r="AL128">
            <v>1007994.6193097207</v>
          </cell>
          <cell r="AM128">
            <v>153177.49622435644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-355900</v>
          </cell>
          <cell r="AS128">
            <v>0</v>
          </cell>
          <cell r="AT128">
            <v>0</v>
          </cell>
          <cell r="AU128">
            <v>411677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 t="str">
            <v xml:space="preserve"> </v>
          </cell>
          <cell r="BH128" t="str">
            <v xml:space="preserve"> </v>
          </cell>
          <cell r="BI128" t="str">
            <v xml:space="preserve"> 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10.01641199547886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1531373</v>
          </cell>
          <cell r="CB128">
            <v>1762233.2492823061</v>
          </cell>
          <cell r="CC128">
            <v>302448.69638132653</v>
          </cell>
          <cell r="CD128">
            <v>22487.709126317583</v>
          </cell>
          <cell r="CE128">
            <v>0</v>
          </cell>
          <cell r="CF128">
            <v>0</v>
          </cell>
          <cell r="CG128">
            <v>0</v>
          </cell>
          <cell r="CH128">
            <v>-1071742</v>
          </cell>
          <cell r="CI128">
            <v>-204177</v>
          </cell>
          <cell r="CJ128">
            <v>12640</v>
          </cell>
          <cell r="CK128">
            <v>255454</v>
          </cell>
          <cell r="CM128">
            <v>0</v>
          </cell>
          <cell r="CN128">
            <v>0</v>
          </cell>
          <cell r="CO128">
            <v>0</v>
          </cell>
          <cell r="CP128">
            <v>9.5841113887331684</v>
          </cell>
          <cell r="CQ128">
            <v>0</v>
          </cell>
          <cell r="CR128">
            <v>0</v>
          </cell>
          <cell r="CS128">
            <v>0</v>
          </cell>
          <cell r="CT128">
            <v>0</v>
          </cell>
          <cell r="CU128">
            <v>0</v>
          </cell>
          <cell r="CV128">
            <v>24100</v>
          </cell>
          <cell r="CW128">
            <v>0</v>
          </cell>
          <cell r="CX128">
            <v>0</v>
          </cell>
          <cell r="CY128">
            <v>0</v>
          </cell>
          <cell r="CZ128">
            <v>0</v>
          </cell>
          <cell r="DA128">
            <v>0</v>
          </cell>
          <cell r="DB128">
            <v>0</v>
          </cell>
          <cell r="DC128">
            <v>873897</v>
          </cell>
          <cell r="DD128">
            <v>0</v>
          </cell>
          <cell r="DE128">
            <v>0</v>
          </cell>
          <cell r="DF128">
            <v>897997</v>
          </cell>
          <cell r="DH128">
            <v>0</v>
          </cell>
          <cell r="DI128">
            <v>0</v>
          </cell>
          <cell r="DJ128">
            <v>0</v>
          </cell>
          <cell r="DK128">
            <v>0</v>
          </cell>
          <cell r="DL128">
            <v>0</v>
          </cell>
          <cell r="DM128">
            <v>0</v>
          </cell>
          <cell r="DN128">
            <v>0</v>
          </cell>
          <cell r="DO128">
            <v>0</v>
          </cell>
          <cell r="DP128">
            <v>0</v>
          </cell>
          <cell r="DQ128">
            <v>0</v>
          </cell>
          <cell r="DR128">
            <v>0</v>
          </cell>
          <cell r="DS128">
            <v>0</v>
          </cell>
          <cell r="DT128">
            <v>0</v>
          </cell>
          <cell r="DU128">
            <v>0</v>
          </cell>
          <cell r="DV128">
            <v>0</v>
          </cell>
          <cell r="DW128">
            <v>0</v>
          </cell>
          <cell r="DX128">
            <v>0</v>
          </cell>
          <cell r="DY128">
            <v>0</v>
          </cell>
          <cell r="DZ128">
            <v>0</v>
          </cell>
          <cell r="EA128">
            <v>0</v>
          </cell>
          <cell r="EC128">
            <v>0</v>
          </cell>
          <cell r="ED128">
            <v>0</v>
          </cell>
          <cell r="EE128">
            <v>0</v>
          </cell>
          <cell r="EF128">
            <v>10.032924137149166</v>
          </cell>
          <cell r="EG128">
            <v>0</v>
          </cell>
          <cell r="EH128">
            <v>0</v>
          </cell>
          <cell r="EI128">
            <v>0</v>
          </cell>
          <cell r="EJ128">
            <v>0</v>
          </cell>
          <cell r="EK128">
            <v>0</v>
          </cell>
          <cell r="EL128">
            <v>92329</v>
          </cell>
          <cell r="EM128">
            <v>155102.96466321155</v>
          </cell>
          <cell r="EN128">
            <v>32140.664335669364</v>
          </cell>
          <cell r="EO128">
            <v>14550.062367308881</v>
          </cell>
          <cell r="EP128">
            <v>0</v>
          </cell>
          <cell r="EQ128">
            <v>0</v>
          </cell>
          <cell r="ER128">
            <v>0</v>
          </cell>
          <cell r="ES128">
            <v>-81778</v>
          </cell>
          <cell r="ET128">
            <v>0</v>
          </cell>
          <cell r="EU128">
            <v>0</v>
          </cell>
          <cell r="EV128">
            <v>10551</v>
          </cell>
          <cell r="EX128">
            <v>0</v>
          </cell>
          <cell r="EY128">
            <v>0</v>
          </cell>
          <cell r="EZ128">
            <v>0</v>
          </cell>
          <cell r="FA128">
            <v>0</v>
          </cell>
          <cell r="FB128">
            <v>0</v>
          </cell>
          <cell r="FC128">
            <v>0</v>
          </cell>
          <cell r="FD128">
            <v>0</v>
          </cell>
          <cell r="FE128">
            <v>0</v>
          </cell>
          <cell r="FF128">
            <v>0</v>
          </cell>
          <cell r="FG128">
            <v>0</v>
          </cell>
          <cell r="FH128">
            <v>177916.7219261392</v>
          </cell>
          <cell r="FI128">
            <v>28239.682128262481</v>
          </cell>
          <cell r="FJ128">
            <v>0</v>
          </cell>
          <cell r="FK128">
            <v>0</v>
          </cell>
          <cell r="FL128">
            <v>0</v>
          </cell>
          <cell r="FM128">
            <v>0</v>
          </cell>
          <cell r="FN128">
            <v>0</v>
          </cell>
          <cell r="FO128">
            <v>0</v>
          </cell>
          <cell r="FP128">
            <v>0</v>
          </cell>
          <cell r="FQ128">
            <v>0</v>
          </cell>
          <cell r="FS128">
            <v>0</v>
          </cell>
          <cell r="FT128">
            <v>0</v>
          </cell>
          <cell r="FU128">
            <v>0</v>
          </cell>
          <cell r="FV128">
            <v>10.032924137149166</v>
          </cell>
          <cell r="FW128">
            <v>0</v>
          </cell>
          <cell r="FX128">
            <v>0</v>
          </cell>
          <cell r="FY128">
            <v>0</v>
          </cell>
          <cell r="FZ128">
            <v>0</v>
          </cell>
          <cell r="GA128">
            <v>0</v>
          </cell>
          <cell r="GB128">
            <v>14023</v>
          </cell>
          <cell r="GC128">
            <v>394971.66030310467</v>
          </cell>
          <cell r="GD128">
            <v>72629.51156585601</v>
          </cell>
          <cell r="GE128">
            <v>24884.939103801018</v>
          </cell>
          <cell r="GF128">
            <v>0</v>
          </cell>
          <cell r="GG128">
            <v>0</v>
          </cell>
          <cell r="GH128">
            <v>0</v>
          </cell>
          <cell r="GI128">
            <v>0</v>
          </cell>
          <cell r="GJ128">
            <v>0</v>
          </cell>
          <cell r="GK128">
            <v>0</v>
          </cell>
          <cell r="GL128">
            <v>14023</v>
          </cell>
          <cell r="GN128">
            <v>0</v>
          </cell>
          <cell r="GO128">
            <v>0</v>
          </cell>
          <cell r="GP128">
            <v>0</v>
          </cell>
          <cell r="GQ128">
            <v>10.032924137149166</v>
          </cell>
          <cell r="GR128">
            <v>0</v>
          </cell>
          <cell r="GS128">
            <v>0</v>
          </cell>
          <cell r="GT128">
            <v>0</v>
          </cell>
          <cell r="GU128">
            <v>0</v>
          </cell>
          <cell r="GV128">
            <v>0</v>
          </cell>
          <cell r="GW128">
            <v>573175</v>
          </cell>
          <cell r="GX128">
            <v>593815.79464943882</v>
          </cell>
          <cell r="GY128">
            <v>250531.34076286104</v>
          </cell>
          <cell r="GZ128">
            <v>225022.14243421174</v>
          </cell>
          <cell r="HA128">
            <v>0</v>
          </cell>
          <cell r="HB128">
            <v>0</v>
          </cell>
          <cell r="HC128">
            <v>0</v>
          </cell>
          <cell r="HD128">
            <v>0</v>
          </cell>
          <cell r="HE128">
            <v>0</v>
          </cell>
          <cell r="HF128">
            <v>0</v>
          </cell>
          <cell r="HG128">
            <v>573175</v>
          </cell>
          <cell r="HI128">
            <v>0</v>
          </cell>
          <cell r="HJ128">
            <v>0</v>
          </cell>
          <cell r="HK128">
            <v>0</v>
          </cell>
          <cell r="HL128">
            <v>10.032924137149166</v>
          </cell>
          <cell r="HM128">
            <v>0</v>
          </cell>
          <cell r="HN128">
            <v>0</v>
          </cell>
          <cell r="HO128">
            <v>0</v>
          </cell>
          <cell r="HP128">
            <v>0</v>
          </cell>
          <cell r="HQ128">
            <v>0</v>
          </cell>
          <cell r="HR128">
            <v>314080</v>
          </cell>
          <cell r="HS128">
            <v>576349.15401867544</v>
          </cell>
          <cell r="HT128">
            <v>121160.28264441309</v>
          </cell>
          <cell r="HU128">
            <v>37800</v>
          </cell>
          <cell r="HV128">
            <v>0</v>
          </cell>
          <cell r="HW128">
            <v>0</v>
          </cell>
          <cell r="HX128">
            <v>0</v>
          </cell>
          <cell r="HY128">
            <v>0</v>
          </cell>
          <cell r="HZ128">
            <v>0</v>
          </cell>
          <cell r="IA128">
            <v>0</v>
          </cell>
          <cell r="IB128">
            <v>314080</v>
          </cell>
        </row>
        <row r="129">
          <cell r="C129" t="str">
            <v>A0253</v>
          </cell>
          <cell r="D129" t="str">
            <v>PT Agro Menara Rahmat</v>
          </cell>
          <cell r="E129" t="str">
            <v>PEB 2</v>
          </cell>
          <cell r="F129" t="str">
            <v>11PEB 2</v>
          </cell>
          <cell r="J129">
            <v>10.032924137149166</v>
          </cell>
          <cell r="P129">
            <v>767577</v>
          </cell>
          <cell r="Q129">
            <v>1007994.6193097207</v>
          </cell>
          <cell r="R129">
            <v>153177.49622435644</v>
          </cell>
          <cell r="S129">
            <v>0</v>
          </cell>
          <cell r="U129">
            <v>0</v>
          </cell>
          <cell r="W129">
            <v>-355900</v>
          </cell>
          <cell r="X129">
            <v>0</v>
          </cell>
          <cell r="Y129">
            <v>0</v>
          </cell>
          <cell r="Z129">
            <v>411677</v>
          </cell>
        </row>
        <row r="130">
          <cell r="C130" t="str">
            <v>A0253</v>
          </cell>
          <cell r="D130" t="str">
            <v>PT Agro Menara Rahmat</v>
          </cell>
          <cell r="E130" t="str">
            <v>PEB 3</v>
          </cell>
          <cell r="F130" t="str">
            <v>11PEB 3</v>
          </cell>
          <cell r="J130">
            <v>0</v>
          </cell>
          <cell r="P130">
            <v>0</v>
          </cell>
          <cell r="Q130" t="str">
            <v xml:space="preserve"> </v>
          </cell>
          <cell r="R130" t="str">
            <v xml:space="preserve"> </v>
          </cell>
          <cell r="S130" t="str">
            <v xml:space="preserve"> </v>
          </cell>
          <cell r="U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</row>
        <row r="131">
          <cell r="C131" t="str">
            <v>A0253</v>
          </cell>
          <cell r="D131" t="str">
            <v>PT Agro Menara Rahmat</v>
          </cell>
          <cell r="E131" t="str">
            <v>PEB 4</v>
          </cell>
          <cell r="F131" t="str">
            <v>11PEB 4</v>
          </cell>
          <cell r="J131">
            <v>10.01641199547886</v>
          </cell>
          <cell r="P131">
            <v>1531373</v>
          </cell>
          <cell r="Q131">
            <v>1762233.2492823061</v>
          </cell>
          <cell r="R131">
            <v>302448.69638132653</v>
          </cell>
          <cell r="S131">
            <v>22487.709126317583</v>
          </cell>
          <cell r="U131">
            <v>0</v>
          </cell>
          <cell r="W131">
            <v>-1071742</v>
          </cell>
          <cell r="X131">
            <v>-204177</v>
          </cell>
          <cell r="Y131">
            <v>12640</v>
          </cell>
          <cell r="Z131">
            <v>255454</v>
          </cell>
        </row>
        <row r="132">
          <cell r="C132" t="str">
            <v>A0253</v>
          </cell>
          <cell r="D132" t="str">
            <v>PT Agro Menara Rahmat</v>
          </cell>
          <cell r="E132" t="str">
            <v>PEB 5</v>
          </cell>
          <cell r="F132" t="str">
            <v>11PEB 5</v>
          </cell>
          <cell r="J132">
            <v>9.5841113887331684</v>
          </cell>
          <cell r="P132">
            <v>24100</v>
          </cell>
          <cell r="U132">
            <v>0</v>
          </cell>
          <cell r="W132">
            <v>873897</v>
          </cell>
          <cell r="X132">
            <v>0</v>
          </cell>
          <cell r="Y132">
            <v>0</v>
          </cell>
          <cell r="Z132">
            <v>897997</v>
          </cell>
        </row>
        <row r="133">
          <cell r="C133" t="str">
            <v>A0253</v>
          </cell>
          <cell r="D133" t="str">
            <v>PT Agro Menara Rahmat</v>
          </cell>
          <cell r="E133" t="str">
            <v>PEB 6</v>
          </cell>
          <cell r="F133" t="str">
            <v>11PEB 6</v>
          </cell>
          <cell r="J133">
            <v>0</v>
          </cell>
          <cell r="P133">
            <v>0</v>
          </cell>
          <cell r="U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</row>
        <row r="134">
          <cell r="C134" t="str">
            <v>A0253</v>
          </cell>
          <cell r="D134" t="str">
            <v>PT Agro Menara Rahmat</v>
          </cell>
          <cell r="E134" t="str">
            <v>PEB 7</v>
          </cell>
          <cell r="F134" t="str">
            <v>11PEB 7</v>
          </cell>
          <cell r="J134">
            <v>10.032924137149166</v>
          </cell>
          <cell r="P134">
            <v>92329</v>
          </cell>
          <cell r="Q134">
            <v>155102.96466321155</v>
          </cell>
          <cell r="R134">
            <v>32140.664335669364</v>
          </cell>
          <cell r="S134">
            <v>14550.062367308881</v>
          </cell>
          <cell r="U134">
            <v>0</v>
          </cell>
          <cell r="W134">
            <v>-81778</v>
          </cell>
          <cell r="X134">
            <v>0</v>
          </cell>
          <cell r="Y134">
            <v>0</v>
          </cell>
          <cell r="Z134">
            <v>10551</v>
          </cell>
        </row>
        <row r="135">
          <cell r="C135" t="str">
            <v>A0253</v>
          </cell>
          <cell r="D135" t="str">
            <v>PT Agro Menara Rahmat</v>
          </cell>
          <cell r="E135" t="str">
            <v>MPP</v>
          </cell>
          <cell r="F135" t="str">
            <v>11MPP</v>
          </cell>
          <cell r="J135">
            <v>0</v>
          </cell>
          <cell r="P135">
            <v>0</v>
          </cell>
          <cell r="Q135">
            <v>177916.7219261392</v>
          </cell>
          <cell r="R135">
            <v>28239.682128262481</v>
          </cell>
          <cell r="S135">
            <v>0</v>
          </cell>
          <cell r="U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</row>
        <row r="136">
          <cell r="C136" t="str">
            <v>A0253</v>
          </cell>
          <cell r="D136" t="str">
            <v>PT Agro Menara Rahmat</v>
          </cell>
          <cell r="E136" t="str">
            <v>ID</v>
          </cell>
          <cell r="F136" t="str">
            <v>11ID</v>
          </cell>
          <cell r="J136">
            <v>10.032924137149166</v>
          </cell>
          <cell r="P136">
            <v>14023</v>
          </cell>
          <cell r="Q136">
            <v>394971.66030310467</v>
          </cell>
          <cell r="R136">
            <v>72629.51156585601</v>
          </cell>
          <cell r="S136">
            <v>24884.939103801018</v>
          </cell>
          <cell r="U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14023</v>
          </cell>
        </row>
        <row r="137">
          <cell r="C137" t="str">
            <v>A0253</v>
          </cell>
          <cell r="D137" t="str">
            <v>PT Agro Menara Rahmat</v>
          </cell>
          <cell r="E137" t="str">
            <v>LL</v>
          </cell>
          <cell r="F137" t="str">
            <v>11LL</v>
          </cell>
          <cell r="J137">
            <v>10.032924137149166</v>
          </cell>
          <cell r="P137">
            <v>573175</v>
          </cell>
          <cell r="Q137">
            <v>593815.79464943882</v>
          </cell>
          <cell r="R137">
            <v>250531.34076286104</v>
          </cell>
          <cell r="S137">
            <v>225022.14243421174</v>
          </cell>
          <cell r="U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573175</v>
          </cell>
        </row>
        <row r="138">
          <cell r="C138" t="str">
            <v>A0253</v>
          </cell>
          <cell r="D138" t="str">
            <v>PT Agro Menara Rahmat</v>
          </cell>
          <cell r="E138" t="str">
            <v>PMK</v>
          </cell>
          <cell r="F138" t="str">
            <v>11PMK</v>
          </cell>
          <cell r="J138">
            <v>10.032924137149166</v>
          </cell>
          <cell r="P138">
            <v>314080</v>
          </cell>
          <cell r="Q138">
            <v>576349.15401867544</v>
          </cell>
          <cell r="R138">
            <v>121160.28264441309</v>
          </cell>
          <cell r="S138">
            <v>37800</v>
          </cell>
          <cell r="U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314080</v>
          </cell>
        </row>
        <row r="140">
          <cell r="C140" t="str">
            <v>A0438</v>
          </cell>
          <cell r="D140" t="str">
            <v>PT Agro Nusa Abadi</v>
          </cell>
          <cell r="E140" t="str">
            <v>PEB 1</v>
          </cell>
          <cell r="F140" t="str">
            <v>12PEB 1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 t="str">
            <v xml:space="preserve"> </v>
          </cell>
          <cell r="R140" t="str">
            <v xml:space="preserve"> </v>
          </cell>
          <cell r="S140" t="str">
            <v xml:space="preserve"> 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9.5838889937595333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312330</v>
          </cell>
          <cell r="AL140">
            <v>254446.87114966032</v>
          </cell>
          <cell r="AM140">
            <v>60057.194926417935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-53344</v>
          </cell>
          <cell r="AS140">
            <v>0</v>
          </cell>
          <cell r="AT140">
            <v>0</v>
          </cell>
          <cell r="AU140">
            <v>258986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 t="str">
            <v xml:space="preserve"> </v>
          </cell>
          <cell r="BH140" t="str">
            <v xml:space="preserve"> </v>
          </cell>
          <cell r="BI140" t="str">
            <v xml:space="preserve"> 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9.7079913997219567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491789</v>
          </cell>
          <cell r="CB140">
            <v>932113.34671185282</v>
          </cell>
          <cell r="CC140">
            <v>256624.05826343715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-219677</v>
          </cell>
          <cell r="CI140">
            <v>0</v>
          </cell>
          <cell r="CJ140">
            <v>0</v>
          </cell>
          <cell r="CK140">
            <v>272112</v>
          </cell>
          <cell r="CM140">
            <v>0</v>
          </cell>
          <cell r="CN140">
            <v>0</v>
          </cell>
          <cell r="CO140">
            <v>0</v>
          </cell>
          <cell r="CP140">
            <v>0.97291552259999992</v>
          </cell>
          <cell r="CQ140">
            <v>0</v>
          </cell>
          <cell r="CR140">
            <v>0</v>
          </cell>
          <cell r="CS140">
            <v>0</v>
          </cell>
          <cell r="CT140">
            <v>0</v>
          </cell>
          <cell r="CU140">
            <v>0</v>
          </cell>
          <cell r="CV140">
            <v>41436</v>
          </cell>
          <cell r="CW140">
            <v>0</v>
          </cell>
          <cell r="CX140">
            <v>0</v>
          </cell>
          <cell r="CY140">
            <v>0</v>
          </cell>
          <cell r="CZ140">
            <v>0</v>
          </cell>
          <cell r="DA140">
            <v>0</v>
          </cell>
          <cell r="DB140">
            <v>0</v>
          </cell>
          <cell r="DC140">
            <v>47814</v>
          </cell>
          <cell r="DD140">
            <v>0</v>
          </cell>
          <cell r="DE140">
            <v>0</v>
          </cell>
          <cell r="DF140">
            <v>89250</v>
          </cell>
          <cell r="DH140">
            <v>0</v>
          </cell>
          <cell r="DI140">
            <v>0</v>
          </cell>
          <cell r="DJ140">
            <v>0</v>
          </cell>
          <cell r="DK140">
            <v>0</v>
          </cell>
          <cell r="DL140">
            <v>0</v>
          </cell>
          <cell r="DM140">
            <v>0</v>
          </cell>
          <cell r="DN140">
            <v>0</v>
          </cell>
          <cell r="DO140">
            <v>0</v>
          </cell>
          <cell r="DP140">
            <v>0</v>
          </cell>
          <cell r="DQ140">
            <v>0</v>
          </cell>
          <cell r="DR140">
            <v>0</v>
          </cell>
          <cell r="DS140">
            <v>0</v>
          </cell>
          <cell r="DT140">
            <v>0</v>
          </cell>
          <cell r="DU140">
            <v>0</v>
          </cell>
          <cell r="DV140">
            <v>0</v>
          </cell>
          <cell r="DW140">
            <v>0</v>
          </cell>
          <cell r="DX140">
            <v>0</v>
          </cell>
          <cell r="DY140">
            <v>0</v>
          </cell>
          <cell r="DZ140">
            <v>0</v>
          </cell>
          <cell r="EA140">
            <v>0</v>
          </cell>
          <cell r="EC140">
            <v>0</v>
          </cell>
          <cell r="ED140">
            <v>0</v>
          </cell>
          <cell r="EE140">
            <v>0</v>
          </cell>
          <cell r="EF140">
            <v>9.5838889937595333</v>
          </cell>
          <cell r="EG140">
            <v>0</v>
          </cell>
          <cell r="EH140">
            <v>0</v>
          </cell>
          <cell r="EI140">
            <v>0</v>
          </cell>
          <cell r="EJ140">
            <v>0</v>
          </cell>
          <cell r="EK140">
            <v>0</v>
          </cell>
          <cell r="EL140">
            <v>34240</v>
          </cell>
          <cell r="EM140">
            <v>43724.462061040555</v>
          </cell>
          <cell r="EN140">
            <v>14342.809242382928</v>
          </cell>
          <cell r="EO140">
            <v>2506.1848807238966</v>
          </cell>
          <cell r="EP140">
            <v>0</v>
          </cell>
          <cell r="EQ140">
            <v>0</v>
          </cell>
          <cell r="ER140">
            <v>0</v>
          </cell>
          <cell r="ES140">
            <v>1619</v>
          </cell>
          <cell r="ET140">
            <v>0</v>
          </cell>
          <cell r="EU140">
            <v>0</v>
          </cell>
          <cell r="EV140">
            <v>35859</v>
          </cell>
          <cell r="EX140">
            <v>0</v>
          </cell>
          <cell r="EY140">
            <v>0</v>
          </cell>
          <cell r="EZ140">
            <v>0</v>
          </cell>
          <cell r="FA140">
            <v>0</v>
          </cell>
          <cell r="FB140">
            <v>0</v>
          </cell>
          <cell r="FC140">
            <v>0</v>
          </cell>
          <cell r="FD140">
            <v>0</v>
          </cell>
          <cell r="FE140">
            <v>0</v>
          </cell>
          <cell r="FF140">
            <v>0</v>
          </cell>
          <cell r="FG140">
            <v>0</v>
          </cell>
          <cell r="FH140">
            <v>44813.434038388077</v>
          </cell>
          <cell r="FI140">
            <v>12064.074560729649</v>
          </cell>
          <cell r="FJ140">
            <v>0</v>
          </cell>
          <cell r="FK140">
            <v>0</v>
          </cell>
          <cell r="FL140">
            <v>0</v>
          </cell>
          <cell r="FM140">
            <v>0</v>
          </cell>
          <cell r="FN140">
            <v>0</v>
          </cell>
          <cell r="FO140">
            <v>0</v>
          </cell>
          <cell r="FP140">
            <v>0</v>
          </cell>
          <cell r="FQ140">
            <v>0</v>
          </cell>
          <cell r="FS140">
            <v>0</v>
          </cell>
          <cell r="FT140">
            <v>0</v>
          </cell>
          <cell r="FU140">
            <v>0</v>
          </cell>
          <cell r="FV140">
            <v>9.5838889937595333</v>
          </cell>
          <cell r="FW140">
            <v>0</v>
          </cell>
          <cell r="FX140">
            <v>0</v>
          </cell>
          <cell r="FY140">
            <v>0</v>
          </cell>
          <cell r="FZ140">
            <v>0</v>
          </cell>
          <cell r="GA140">
            <v>0</v>
          </cell>
          <cell r="GB140">
            <v>5524</v>
          </cell>
          <cell r="GC140">
            <v>109650.09296680547</v>
          </cell>
          <cell r="GD140">
            <v>32179.739983014377</v>
          </cell>
          <cell r="GE140">
            <v>5702.728106552594</v>
          </cell>
          <cell r="GF140">
            <v>0</v>
          </cell>
          <cell r="GG140">
            <v>0</v>
          </cell>
          <cell r="GH140">
            <v>0</v>
          </cell>
          <cell r="GI140">
            <v>0</v>
          </cell>
          <cell r="GJ140">
            <v>0</v>
          </cell>
          <cell r="GK140">
            <v>0</v>
          </cell>
          <cell r="GL140">
            <v>5524</v>
          </cell>
          <cell r="GN140">
            <v>0</v>
          </cell>
          <cell r="GO140">
            <v>0</v>
          </cell>
          <cell r="GP140">
            <v>0</v>
          </cell>
          <cell r="GQ140">
            <v>9.5838889937595333</v>
          </cell>
          <cell r="GR140">
            <v>0</v>
          </cell>
          <cell r="GS140">
            <v>0</v>
          </cell>
          <cell r="GT140">
            <v>0</v>
          </cell>
          <cell r="GU140">
            <v>0</v>
          </cell>
          <cell r="GV140">
            <v>0</v>
          </cell>
          <cell r="GW140">
            <v>174523</v>
          </cell>
          <cell r="GX140">
            <v>216775.24604809386</v>
          </cell>
          <cell r="GY140">
            <v>102813.03306217841</v>
          </cell>
          <cell r="GZ140">
            <v>55556.708292613381</v>
          </cell>
          <cell r="HA140">
            <v>0</v>
          </cell>
          <cell r="HB140">
            <v>0</v>
          </cell>
          <cell r="HC140">
            <v>0</v>
          </cell>
          <cell r="HD140">
            <v>0</v>
          </cell>
          <cell r="HE140">
            <v>0</v>
          </cell>
          <cell r="HF140">
            <v>0</v>
          </cell>
          <cell r="HG140">
            <v>174523</v>
          </cell>
          <cell r="HI140">
            <v>0</v>
          </cell>
          <cell r="HJ140">
            <v>0</v>
          </cell>
          <cell r="HK140">
            <v>0</v>
          </cell>
          <cell r="HL140">
            <v>9.5838889937595333</v>
          </cell>
          <cell r="HM140">
            <v>0</v>
          </cell>
          <cell r="HN140">
            <v>0</v>
          </cell>
          <cell r="HO140">
            <v>0</v>
          </cell>
          <cell r="HP140">
            <v>0</v>
          </cell>
          <cell r="HQ140">
            <v>0</v>
          </cell>
          <cell r="HR140">
            <v>44452</v>
          </cell>
          <cell r="HS140">
            <v>98079.542187319661</v>
          </cell>
          <cell r="HT140">
            <v>32250.331953404584</v>
          </cell>
          <cell r="HU140">
            <v>6300</v>
          </cell>
          <cell r="HV140">
            <v>0</v>
          </cell>
          <cell r="HW140">
            <v>0</v>
          </cell>
          <cell r="HX140">
            <v>0</v>
          </cell>
          <cell r="HY140">
            <v>0</v>
          </cell>
          <cell r="HZ140">
            <v>0</v>
          </cell>
          <cell r="IA140">
            <v>0</v>
          </cell>
          <cell r="IB140">
            <v>44452</v>
          </cell>
        </row>
        <row r="141">
          <cell r="C141" t="str">
            <v>A0438</v>
          </cell>
          <cell r="D141" t="str">
            <v>PT Agro Nusa Abadi</v>
          </cell>
          <cell r="E141" t="str">
            <v>PEB 2</v>
          </cell>
          <cell r="F141" t="str">
            <v>12PEB 2</v>
          </cell>
          <cell r="J141">
            <v>9.5838889937595333</v>
          </cell>
          <cell r="P141">
            <v>312330</v>
          </cell>
          <cell r="Q141">
            <v>254446.87114966032</v>
          </cell>
          <cell r="R141">
            <v>60057.194926417935</v>
          </cell>
          <cell r="S141">
            <v>0</v>
          </cell>
          <cell r="U141">
            <v>0</v>
          </cell>
          <cell r="W141">
            <v>-53344</v>
          </cell>
          <cell r="X141">
            <v>0</v>
          </cell>
          <cell r="Y141">
            <v>0</v>
          </cell>
          <cell r="Z141">
            <v>258986</v>
          </cell>
        </row>
        <row r="142">
          <cell r="C142" t="str">
            <v>A0438</v>
          </cell>
          <cell r="D142" t="str">
            <v>PT Agro Nusa Abadi</v>
          </cell>
          <cell r="E142" t="str">
            <v>PEB 3</v>
          </cell>
          <cell r="F142" t="str">
            <v>12PEB 3</v>
          </cell>
          <cell r="J142">
            <v>0</v>
          </cell>
          <cell r="P142">
            <v>0</v>
          </cell>
          <cell r="Q142" t="str">
            <v xml:space="preserve"> </v>
          </cell>
          <cell r="R142" t="str">
            <v xml:space="preserve"> </v>
          </cell>
          <cell r="S142" t="str">
            <v xml:space="preserve"> </v>
          </cell>
          <cell r="U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</row>
        <row r="143">
          <cell r="C143" t="str">
            <v>A0438</v>
          </cell>
          <cell r="D143" t="str">
            <v>PT Agro Nusa Abadi</v>
          </cell>
          <cell r="E143" t="str">
            <v>PEB 4</v>
          </cell>
          <cell r="F143" t="str">
            <v>12PEB 4</v>
          </cell>
          <cell r="J143">
            <v>9.7079913997219567</v>
          </cell>
          <cell r="P143">
            <v>491789</v>
          </cell>
          <cell r="Q143">
            <v>932113.34671185282</v>
          </cell>
          <cell r="R143">
            <v>256624.05826343715</v>
          </cell>
          <cell r="S143">
            <v>0</v>
          </cell>
          <cell r="U143">
            <v>0</v>
          </cell>
          <cell r="W143">
            <v>-219677</v>
          </cell>
          <cell r="X143">
            <v>0</v>
          </cell>
          <cell r="Y143">
            <v>0</v>
          </cell>
          <cell r="Z143">
            <v>272112</v>
          </cell>
        </row>
        <row r="144">
          <cell r="C144" t="str">
            <v>A0438</v>
          </cell>
          <cell r="D144" t="str">
            <v>PT Agro Nusa Abadi</v>
          </cell>
          <cell r="E144" t="str">
            <v>PEB 5</v>
          </cell>
          <cell r="F144" t="str">
            <v>12PEB 5</v>
          </cell>
          <cell r="J144">
            <v>0.97291552259999992</v>
          </cell>
          <cell r="P144">
            <v>41436</v>
          </cell>
          <cell r="U144">
            <v>0</v>
          </cell>
          <cell r="W144">
            <v>47814</v>
          </cell>
          <cell r="X144">
            <v>0</v>
          </cell>
          <cell r="Y144">
            <v>0</v>
          </cell>
          <cell r="Z144">
            <v>89250</v>
          </cell>
        </row>
        <row r="145">
          <cell r="C145" t="str">
            <v>A0438</v>
          </cell>
          <cell r="D145" t="str">
            <v>PT Agro Nusa Abadi</v>
          </cell>
          <cell r="E145" t="str">
            <v>PEB 6</v>
          </cell>
          <cell r="F145" t="str">
            <v>12PEB 6</v>
          </cell>
          <cell r="J145">
            <v>0</v>
          </cell>
          <cell r="P145">
            <v>0</v>
          </cell>
          <cell r="U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</row>
        <row r="146">
          <cell r="C146" t="str">
            <v>A0438</v>
          </cell>
          <cell r="D146" t="str">
            <v>PT Agro Nusa Abadi</v>
          </cell>
          <cell r="E146" t="str">
            <v>PEB 7</v>
          </cell>
          <cell r="F146" t="str">
            <v>12PEB 7</v>
          </cell>
          <cell r="J146">
            <v>9.5838889937595333</v>
          </cell>
          <cell r="P146">
            <v>34240</v>
          </cell>
          <cell r="Q146">
            <v>43724.462061040555</v>
          </cell>
          <cell r="R146">
            <v>14342.809242382928</v>
          </cell>
          <cell r="S146">
            <v>2506.1848807238966</v>
          </cell>
          <cell r="U146">
            <v>0</v>
          </cell>
          <cell r="W146">
            <v>1619</v>
          </cell>
          <cell r="X146">
            <v>0</v>
          </cell>
          <cell r="Y146">
            <v>0</v>
          </cell>
          <cell r="Z146">
            <v>35859</v>
          </cell>
        </row>
        <row r="147">
          <cell r="C147" t="str">
            <v>A0438</v>
          </cell>
          <cell r="D147" t="str">
            <v>PT Agro Nusa Abadi</v>
          </cell>
          <cell r="E147" t="str">
            <v>MPP</v>
          </cell>
          <cell r="F147" t="str">
            <v>12MPP</v>
          </cell>
          <cell r="J147">
            <v>0</v>
          </cell>
          <cell r="P147">
            <v>0</v>
          </cell>
          <cell r="Q147">
            <v>44813.434038388077</v>
          </cell>
          <cell r="R147">
            <v>12064.074560729649</v>
          </cell>
          <cell r="S147">
            <v>0</v>
          </cell>
          <cell r="U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</row>
        <row r="148">
          <cell r="C148" t="str">
            <v>A0438</v>
          </cell>
          <cell r="D148" t="str">
            <v>PT Agro Nusa Abadi</v>
          </cell>
          <cell r="E148" t="str">
            <v>ID</v>
          </cell>
          <cell r="F148" t="str">
            <v>12ID</v>
          </cell>
          <cell r="J148">
            <v>9.5838889937595333</v>
          </cell>
          <cell r="P148">
            <v>5524</v>
          </cell>
          <cell r="Q148">
            <v>109650.09296680547</v>
          </cell>
          <cell r="R148">
            <v>32179.739983014377</v>
          </cell>
          <cell r="S148">
            <v>5702.728106552594</v>
          </cell>
          <cell r="U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5524</v>
          </cell>
        </row>
        <row r="149">
          <cell r="C149" t="str">
            <v>A0438</v>
          </cell>
          <cell r="D149" t="str">
            <v>PT Agro Nusa Abadi</v>
          </cell>
          <cell r="E149" t="str">
            <v>LL</v>
          </cell>
          <cell r="F149" t="str">
            <v>12LL</v>
          </cell>
          <cell r="J149">
            <v>9.5838889937595333</v>
          </cell>
          <cell r="P149">
            <v>174523</v>
          </cell>
          <cell r="Q149">
            <v>216775.24604809386</v>
          </cell>
          <cell r="R149">
            <v>102813.03306217841</v>
          </cell>
          <cell r="S149">
            <v>55556.708292613381</v>
          </cell>
          <cell r="U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174523</v>
          </cell>
        </row>
        <row r="150">
          <cell r="C150" t="str">
            <v>A0438</v>
          </cell>
          <cell r="D150" t="str">
            <v>PT Agro Nusa Abadi</v>
          </cell>
          <cell r="E150" t="str">
            <v>PMK</v>
          </cell>
          <cell r="F150" t="str">
            <v>12PMK</v>
          </cell>
          <cell r="J150">
            <v>9.5838889937595333</v>
          </cell>
          <cell r="P150">
            <v>44452</v>
          </cell>
          <cell r="Q150">
            <v>98079.542187319661</v>
          </cell>
          <cell r="R150">
            <v>32250.331953404584</v>
          </cell>
          <cell r="S150">
            <v>6300</v>
          </cell>
          <cell r="U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44452</v>
          </cell>
        </row>
        <row r="152">
          <cell r="C152" t="str">
            <v>A0049</v>
          </cell>
          <cell r="D152" t="str">
            <v>PT Aisin Indonesia</v>
          </cell>
          <cell r="E152" t="str">
            <v>PEB 1</v>
          </cell>
          <cell r="F152" t="str">
            <v>13PEB 1</v>
          </cell>
          <cell r="G152">
            <v>0.1</v>
          </cell>
          <cell r="H152">
            <v>0.1</v>
          </cell>
          <cell r="I152">
            <v>0.09</v>
          </cell>
          <cell r="J152">
            <v>10.298809893089484</v>
          </cell>
          <cell r="K152">
            <v>10.576647196279399</v>
          </cell>
          <cell r="L152">
            <v>269184</v>
          </cell>
          <cell r="N152">
            <v>1644958.2</v>
          </cell>
          <cell r="O152">
            <v>144496.03200000001</v>
          </cell>
          <cell r="P152">
            <v>9143896.7087463681</v>
          </cell>
          <cell r="Q152">
            <v>10199762.181470092</v>
          </cell>
          <cell r="R152">
            <v>539084.20627847407</v>
          </cell>
          <cell r="S152">
            <v>55147.207470768626</v>
          </cell>
          <cell r="U152">
            <v>-5468477.3514343025</v>
          </cell>
          <cell r="V152">
            <v>9584555.5106666684</v>
          </cell>
          <cell r="W152">
            <v>-3614652.1279424746</v>
          </cell>
          <cell r="X152">
            <v>0</v>
          </cell>
          <cell r="Y152">
            <v>0</v>
          </cell>
          <cell r="Z152">
            <v>60767.229369591711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W152">
            <v>0.1</v>
          </cell>
          <cell r="AX152">
            <v>0</v>
          </cell>
          <cell r="AY152">
            <v>0.09</v>
          </cell>
          <cell r="AZ152">
            <v>18.554164496268744</v>
          </cell>
          <cell r="BA152">
            <v>10.576647196279399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555888.55433229345</v>
          </cell>
          <cell r="BG152">
            <v>181050.56173360295</v>
          </cell>
          <cell r="BH152">
            <v>70713.535410184108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669420.92494392453</v>
          </cell>
          <cell r="BN152">
            <v>-123959.53518989048</v>
          </cell>
          <cell r="BO152">
            <v>34394.731415891139</v>
          </cell>
          <cell r="BP152">
            <v>1101349.9440863275</v>
          </cell>
          <cell r="BR152">
            <v>0.1</v>
          </cell>
          <cell r="BS152">
            <v>0</v>
          </cell>
          <cell r="BT152">
            <v>0.09</v>
          </cell>
          <cell r="BU152">
            <v>18.554164496268744</v>
          </cell>
          <cell r="BV152">
            <v>20.375807114700756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948163.45930226485</v>
          </cell>
          <cell r="CB152">
            <v>4131060.5185920587</v>
          </cell>
          <cell r="CC152">
            <v>423349.22327449627</v>
          </cell>
          <cell r="CD152">
            <v>1565527</v>
          </cell>
          <cell r="CE152">
            <v>0</v>
          </cell>
          <cell r="CF152">
            <v>0</v>
          </cell>
          <cell r="CG152">
            <v>0</v>
          </cell>
          <cell r="CH152">
            <v>254026.56309458177</v>
          </cell>
          <cell r="CI152">
            <v>-101468.84066672649</v>
          </cell>
          <cell r="CJ152">
            <v>28154.296613549559</v>
          </cell>
          <cell r="CK152">
            <v>1100721.18173012</v>
          </cell>
          <cell r="CM152">
            <v>0</v>
          </cell>
          <cell r="CN152">
            <v>0</v>
          </cell>
          <cell r="CO152">
            <v>0</v>
          </cell>
          <cell r="CP152">
            <v>0</v>
          </cell>
          <cell r="CQ152">
            <v>0</v>
          </cell>
          <cell r="CR152">
            <v>0</v>
          </cell>
          <cell r="CS152">
            <v>0</v>
          </cell>
          <cell r="CT152">
            <v>0</v>
          </cell>
          <cell r="CU152">
            <v>0</v>
          </cell>
          <cell r="CV152">
            <v>0</v>
          </cell>
          <cell r="CW152">
            <v>0</v>
          </cell>
          <cell r="CX152">
            <v>0</v>
          </cell>
          <cell r="CY152">
            <v>0</v>
          </cell>
          <cell r="CZ152">
            <v>0</v>
          </cell>
          <cell r="DA152">
            <v>0</v>
          </cell>
          <cell r="DB152">
            <v>0</v>
          </cell>
          <cell r="DC152">
            <v>0</v>
          </cell>
          <cell r="DD152">
            <v>0</v>
          </cell>
          <cell r="DE152">
            <v>0</v>
          </cell>
          <cell r="DF152">
            <v>0</v>
          </cell>
          <cell r="DH152">
            <v>0</v>
          </cell>
          <cell r="DI152">
            <v>0</v>
          </cell>
          <cell r="DJ152">
            <v>0</v>
          </cell>
          <cell r="DK152">
            <v>0</v>
          </cell>
          <cell r="DL152">
            <v>0</v>
          </cell>
          <cell r="DM152">
            <v>0</v>
          </cell>
          <cell r="DN152">
            <v>0</v>
          </cell>
          <cell r="DO152">
            <v>0</v>
          </cell>
          <cell r="DP152">
            <v>0</v>
          </cell>
          <cell r="DQ152">
            <v>0</v>
          </cell>
          <cell r="DR152">
            <v>0</v>
          </cell>
          <cell r="DS152">
            <v>0</v>
          </cell>
          <cell r="DT152">
            <v>0</v>
          </cell>
          <cell r="DU152">
            <v>0</v>
          </cell>
          <cell r="DV152">
            <v>0</v>
          </cell>
          <cell r="DW152">
            <v>0</v>
          </cell>
          <cell r="DX152">
            <v>0</v>
          </cell>
          <cell r="DY152">
            <v>0</v>
          </cell>
          <cell r="DZ152">
            <v>0</v>
          </cell>
          <cell r="EA152">
            <v>0</v>
          </cell>
          <cell r="EC152">
            <v>0.1</v>
          </cell>
          <cell r="ED152">
            <v>0</v>
          </cell>
          <cell r="EE152">
            <v>0.09</v>
          </cell>
          <cell r="EF152">
            <v>18.554164496268744</v>
          </cell>
          <cell r="EG152">
            <v>19.747357428721227</v>
          </cell>
          <cell r="EH152">
            <v>0</v>
          </cell>
          <cell r="EI152">
            <v>0</v>
          </cell>
          <cell r="EJ152">
            <v>0</v>
          </cell>
          <cell r="EK152">
            <v>0</v>
          </cell>
          <cell r="EL152">
            <v>318841.94095957698</v>
          </cell>
          <cell r="EM152">
            <v>928310.872653862</v>
          </cell>
          <cell r="EN152">
            <v>114962.33464497361</v>
          </cell>
          <cell r="EO152">
            <v>95557.679864116071</v>
          </cell>
          <cell r="EP152">
            <v>0</v>
          </cell>
          <cell r="EQ152">
            <v>0</v>
          </cell>
          <cell r="ER152">
            <v>0</v>
          </cell>
          <cell r="ES152">
            <v>16048.143939378757</v>
          </cell>
          <cell r="ET152">
            <v>0</v>
          </cell>
          <cell r="EU152">
            <v>0</v>
          </cell>
          <cell r="EV152">
            <v>334890.08489895571</v>
          </cell>
          <cell r="EX152">
            <v>0.1</v>
          </cell>
          <cell r="EY152">
            <v>0</v>
          </cell>
          <cell r="EZ152">
            <v>0.09</v>
          </cell>
          <cell r="FA152">
            <v>18.554164496268744</v>
          </cell>
          <cell r="FB152">
            <v>19.747357428721227</v>
          </cell>
          <cell r="FC152">
            <v>0</v>
          </cell>
          <cell r="FD152">
            <v>0</v>
          </cell>
          <cell r="FE152">
            <v>0</v>
          </cell>
          <cell r="FF152">
            <v>0</v>
          </cell>
          <cell r="FG152">
            <v>0</v>
          </cell>
          <cell r="FH152">
            <v>967519.72109171981</v>
          </cell>
          <cell r="FI152">
            <v>83897.659718888885</v>
          </cell>
          <cell r="FJ152">
            <v>112947.59850000002</v>
          </cell>
          <cell r="FK152">
            <v>0</v>
          </cell>
          <cell r="FL152">
            <v>0</v>
          </cell>
          <cell r="FM152">
            <v>0</v>
          </cell>
          <cell r="FN152">
            <v>0</v>
          </cell>
          <cell r="FO152">
            <v>0</v>
          </cell>
          <cell r="FP152">
            <v>0</v>
          </cell>
          <cell r="FQ152">
            <v>0</v>
          </cell>
          <cell r="FS152">
            <v>0.1</v>
          </cell>
          <cell r="FT152">
            <v>0</v>
          </cell>
          <cell r="FU152">
            <v>0.09</v>
          </cell>
          <cell r="FV152">
            <v>18.554164496268744</v>
          </cell>
          <cell r="FW152">
            <v>19.747357428721227</v>
          </cell>
          <cell r="FX152">
            <v>0</v>
          </cell>
          <cell r="FY152">
            <v>0</v>
          </cell>
          <cell r="FZ152">
            <v>0</v>
          </cell>
          <cell r="GA152">
            <v>0</v>
          </cell>
          <cell r="GB152">
            <v>2500113.4492697702</v>
          </cell>
          <cell r="GC152">
            <v>2005412.3270968276</v>
          </cell>
          <cell r="GD152">
            <v>203807.6385948204</v>
          </cell>
          <cell r="GE152">
            <v>114521.82140054071</v>
          </cell>
          <cell r="GF152">
            <v>0</v>
          </cell>
          <cell r="GG152">
            <v>0</v>
          </cell>
          <cell r="GH152">
            <v>0</v>
          </cell>
          <cell r="GI152">
            <v>118295.3102761559</v>
          </cell>
          <cell r="GJ152">
            <v>0</v>
          </cell>
          <cell r="GK152">
            <v>0</v>
          </cell>
          <cell r="GL152">
            <v>2618408.759545926</v>
          </cell>
          <cell r="GN152">
            <v>0.1</v>
          </cell>
          <cell r="GO152">
            <v>0</v>
          </cell>
          <cell r="GP152">
            <v>0.09</v>
          </cell>
          <cell r="GQ152">
            <v>18.554164496268744</v>
          </cell>
          <cell r="GR152">
            <v>19.747357428721227</v>
          </cell>
          <cell r="GS152">
            <v>0</v>
          </cell>
          <cell r="GT152">
            <v>0</v>
          </cell>
          <cell r="GU152">
            <v>0</v>
          </cell>
          <cell r="GV152">
            <v>0</v>
          </cell>
          <cell r="GW152">
            <v>2166646.9957006718</v>
          </cell>
          <cell r="GX152">
            <v>2256858.036876794</v>
          </cell>
          <cell r="GY152">
            <v>885163.20950246789</v>
          </cell>
          <cell r="GZ152">
            <v>1009199.9869709262</v>
          </cell>
          <cell r="HA152">
            <v>0</v>
          </cell>
          <cell r="HB152">
            <v>0</v>
          </cell>
          <cell r="HC152">
            <v>0</v>
          </cell>
          <cell r="HD152">
            <v>0</v>
          </cell>
          <cell r="HE152">
            <v>0</v>
          </cell>
          <cell r="HF152">
            <v>0</v>
          </cell>
          <cell r="HG152">
            <v>2166646.9957006718</v>
          </cell>
          <cell r="HI152">
            <v>0.1</v>
          </cell>
          <cell r="HJ152">
            <v>0</v>
          </cell>
          <cell r="HK152">
            <v>0.09</v>
          </cell>
          <cell r="HL152">
            <v>18.554164496268744</v>
          </cell>
          <cell r="HM152">
            <v>19.747357428721227</v>
          </cell>
          <cell r="HN152">
            <v>0</v>
          </cell>
          <cell r="HO152">
            <v>0</v>
          </cell>
          <cell r="HP152">
            <v>0</v>
          </cell>
          <cell r="HQ152">
            <v>0</v>
          </cell>
          <cell r="HR152">
            <v>2573838.1179396724</v>
          </cell>
          <cell r="HS152">
            <v>1425695.6578056859</v>
          </cell>
          <cell r="HT152">
            <v>295689.30094237596</v>
          </cell>
          <cell r="HU152">
            <v>264046.69999999949</v>
          </cell>
          <cell r="HV152">
            <v>0</v>
          </cell>
          <cell r="HW152">
            <v>0</v>
          </cell>
          <cell r="HX152">
            <v>0</v>
          </cell>
          <cell r="HY152">
            <v>0</v>
          </cell>
          <cell r="HZ152">
            <v>0</v>
          </cell>
          <cell r="IA152">
            <v>0</v>
          </cell>
          <cell r="IB152">
            <v>2573838.1179396724</v>
          </cell>
        </row>
        <row r="153">
          <cell r="C153" t="str">
            <v>A0049</v>
          </cell>
          <cell r="D153" t="str">
            <v>PT Aisin Indonesia</v>
          </cell>
          <cell r="E153" t="str">
            <v>PEB 2</v>
          </cell>
          <cell r="F153" t="str">
            <v>13PEB 2</v>
          </cell>
          <cell r="P153">
            <v>0</v>
          </cell>
          <cell r="U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</row>
        <row r="154">
          <cell r="C154" t="str">
            <v>A0049</v>
          </cell>
          <cell r="D154" t="str">
            <v>PT Aisin Indonesia</v>
          </cell>
          <cell r="E154" t="str">
            <v>PEB 3</v>
          </cell>
          <cell r="F154" t="str">
            <v>13PEB 3</v>
          </cell>
          <cell r="G154">
            <v>0.1</v>
          </cell>
          <cell r="I154">
            <v>0.09</v>
          </cell>
          <cell r="J154">
            <v>18.554164496268744</v>
          </cell>
          <cell r="K154">
            <v>10.576647196279399</v>
          </cell>
          <cell r="P154">
            <v>555888.55433229345</v>
          </cell>
          <cell r="Q154">
            <v>181050.56173360295</v>
          </cell>
          <cell r="R154">
            <v>70713.535410184108</v>
          </cell>
          <cell r="S154">
            <v>0</v>
          </cell>
          <cell r="U154">
            <v>0</v>
          </cell>
          <cell r="W154">
            <v>669420.92494392453</v>
          </cell>
          <cell r="X154">
            <v>-123959.53518989048</v>
          </cell>
          <cell r="Y154">
            <v>34394.731415891139</v>
          </cell>
          <cell r="Z154">
            <v>1101349.9440863275</v>
          </cell>
        </row>
        <row r="155">
          <cell r="C155" t="str">
            <v>A0049</v>
          </cell>
          <cell r="D155" t="str">
            <v>PT Aisin Indonesia</v>
          </cell>
          <cell r="E155" t="str">
            <v>PEB 4</v>
          </cell>
          <cell r="F155" t="str">
            <v>13PEB 4</v>
          </cell>
          <cell r="G155">
            <v>0.1</v>
          </cell>
          <cell r="I155">
            <v>0.09</v>
          </cell>
          <cell r="J155">
            <v>18.554164496268744</v>
          </cell>
          <cell r="K155">
            <v>20.375807114700756</v>
          </cell>
          <cell r="P155">
            <v>948163.45930226485</v>
          </cell>
          <cell r="Q155">
            <v>4131060.5185920587</v>
          </cell>
          <cell r="R155">
            <v>423349.22327449627</v>
          </cell>
          <cell r="S155">
            <v>1565527</v>
          </cell>
          <cell r="U155">
            <v>0</v>
          </cell>
          <cell r="W155">
            <v>254026.56309458177</v>
          </cell>
          <cell r="X155">
            <v>-101468.84066672649</v>
          </cell>
          <cell r="Y155">
            <v>28154.296613549559</v>
          </cell>
          <cell r="Z155">
            <v>1100721.18173012</v>
          </cell>
        </row>
        <row r="156">
          <cell r="C156" t="str">
            <v>A0049</v>
          </cell>
          <cell r="D156" t="str">
            <v>PT Aisin Indonesia</v>
          </cell>
          <cell r="E156" t="str">
            <v>PEB 5</v>
          </cell>
          <cell r="F156" t="str">
            <v>13PEB 5</v>
          </cell>
          <cell r="P156">
            <v>0</v>
          </cell>
          <cell r="U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</row>
        <row r="157">
          <cell r="C157" t="str">
            <v>A0049</v>
          </cell>
          <cell r="D157" t="str">
            <v>PT Aisin Indonesia</v>
          </cell>
          <cell r="E157" t="str">
            <v>PEB 6</v>
          </cell>
          <cell r="F157" t="str">
            <v>13PEB 6</v>
          </cell>
          <cell r="P157">
            <v>0</v>
          </cell>
          <cell r="U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</row>
        <row r="158">
          <cell r="C158" t="str">
            <v>A0049</v>
          </cell>
          <cell r="D158" t="str">
            <v>PT Aisin Indonesia</v>
          </cell>
          <cell r="E158" t="str">
            <v>PEB 7</v>
          </cell>
          <cell r="F158" t="str">
            <v>13PEB 7</v>
          </cell>
          <cell r="G158">
            <v>0.1</v>
          </cell>
          <cell r="I158">
            <v>0.09</v>
          </cell>
          <cell r="J158">
            <v>18.554164496268744</v>
          </cell>
          <cell r="K158">
            <v>19.747357428721227</v>
          </cell>
          <cell r="P158">
            <v>318841.94095957698</v>
          </cell>
          <cell r="Q158">
            <v>928310.872653862</v>
          </cell>
          <cell r="R158">
            <v>114962.33464497361</v>
          </cell>
          <cell r="S158">
            <v>95557.679864116071</v>
          </cell>
          <cell r="U158">
            <v>0</v>
          </cell>
          <cell r="W158">
            <v>16048.143939378757</v>
          </cell>
          <cell r="X158">
            <v>0</v>
          </cell>
          <cell r="Y158">
            <v>0</v>
          </cell>
          <cell r="Z158">
            <v>334890.08489895571</v>
          </cell>
        </row>
        <row r="159">
          <cell r="C159" t="str">
            <v>A0049</v>
          </cell>
          <cell r="D159" t="str">
            <v>PT Aisin Indonesia</v>
          </cell>
          <cell r="E159" t="str">
            <v>MPP</v>
          </cell>
          <cell r="F159" t="str">
            <v>13MPP</v>
          </cell>
          <cell r="G159">
            <v>0.1</v>
          </cell>
          <cell r="I159">
            <v>0.09</v>
          </cell>
          <cell r="J159">
            <v>18.554164496268744</v>
          </cell>
          <cell r="K159">
            <v>19.747357428721227</v>
          </cell>
          <cell r="P159">
            <v>0</v>
          </cell>
          <cell r="Q159">
            <v>967519.72109171981</v>
          </cell>
          <cell r="R159">
            <v>83897.659718888885</v>
          </cell>
          <cell r="S159">
            <v>112947.59850000002</v>
          </cell>
          <cell r="U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</row>
        <row r="160">
          <cell r="C160" t="str">
            <v>A0049</v>
          </cell>
          <cell r="D160" t="str">
            <v>PT Aisin Indonesia</v>
          </cell>
          <cell r="E160" t="str">
            <v>ID</v>
          </cell>
          <cell r="F160" t="str">
            <v>13ID</v>
          </cell>
          <cell r="G160">
            <v>0.1</v>
          </cell>
          <cell r="I160">
            <v>0.09</v>
          </cell>
          <cell r="J160">
            <v>18.554164496268744</v>
          </cell>
          <cell r="K160">
            <v>19.747357428721227</v>
          </cell>
          <cell r="P160">
            <v>2500113.4492697702</v>
          </cell>
          <cell r="Q160">
            <v>2005412.3270968276</v>
          </cell>
          <cell r="R160">
            <v>203807.6385948204</v>
          </cell>
          <cell r="S160">
            <v>114521.82140054071</v>
          </cell>
          <cell r="U160">
            <v>0</v>
          </cell>
          <cell r="W160">
            <v>118295.3102761559</v>
          </cell>
          <cell r="X160">
            <v>0</v>
          </cell>
          <cell r="Y160">
            <v>0</v>
          </cell>
          <cell r="Z160">
            <v>2618408.759545926</v>
          </cell>
        </row>
        <row r="161">
          <cell r="C161" t="str">
            <v>A0049</v>
          </cell>
          <cell r="D161" t="str">
            <v>PT Aisin Indonesia</v>
          </cell>
          <cell r="E161" t="str">
            <v>LL</v>
          </cell>
          <cell r="F161" t="str">
            <v>13LL</v>
          </cell>
          <cell r="G161">
            <v>0.1</v>
          </cell>
          <cell r="I161">
            <v>0.09</v>
          </cell>
          <cell r="J161">
            <v>18.554164496268744</v>
          </cell>
          <cell r="K161">
            <v>19.747357428721227</v>
          </cell>
          <cell r="P161">
            <v>2166646.9957006718</v>
          </cell>
          <cell r="Q161">
            <v>2256858.036876794</v>
          </cell>
          <cell r="R161">
            <v>885163.20950246789</v>
          </cell>
          <cell r="S161">
            <v>1009199.9869709262</v>
          </cell>
          <cell r="U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2166646.9957006718</v>
          </cell>
        </row>
        <row r="162">
          <cell r="C162" t="str">
            <v>A0049</v>
          </cell>
          <cell r="D162" t="str">
            <v>PT Aisin Indonesia</v>
          </cell>
          <cell r="E162" t="str">
            <v>PMK</v>
          </cell>
          <cell r="F162" t="str">
            <v>13PMK</v>
          </cell>
          <cell r="G162">
            <v>0.1</v>
          </cell>
          <cell r="I162">
            <v>0.09</v>
          </cell>
          <cell r="J162">
            <v>18.554164496268744</v>
          </cell>
          <cell r="K162">
            <v>19.747357428721227</v>
          </cell>
          <cell r="P162">
            <v>2573838.1179396724</v>
          </cell>
          <cell r="Q162">
            <v>1425695.6578056859</v>
          </cell>
          <cell r="R162">
            <v>295689.30094237596</v>
          </cell>
          <cell r="S162">
            <v>264046.69999999949</v>
          </cell>
          <cell r="U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2573838.1179396724</v>
          </cell>
        </row>
        <row r="164">
          <cell r="C164" t="str">
            <v>A0161</v>
          </cell>
          <cell r="D164" t="str">
            <v>PT Ardendi Jaya Sentosa</v>
          </cell>
          <cell r="E164" t="str">
            <v>PEB 1</v>
          </cell>
          <cell r="F164" t="str">
            <v>14PEB 1</v>
          </cell>
          <cell r="N164">
            <v>0</v>
          </cell>
          <cell r="O164">
            <v>0</v>
          </cell>
          <cell r="P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M164">
            <v>0.1</v>
          </cell>
          <cell r="CN164">
            <v>0</v>
          </cell>
          <cell r="CO164">
            <v>0.09</v>
          </cell>
          <cell r="CP164">
            <v>16.645728251872338</v>
          </cell>
          <cell r="CQ164">
            <v>0</v>
          </cell>
          <cell r="CR164">
            <v>0</v>
          </cell>
          <cell r="CS164">
            <v>0</v>
          </cell>
          <cell r="CT164">
            <v>0</v>
          </cell>
          <cell r="CU164">
            <v>0</v>
          </cell>
          <cell r="CV164">
            <v>780413.8500646539</v>
          </cell>
          <cell r="CW164">
            <v>1447274.1593387711</v>
          </cell>
          <cell r="CX164">
            <v>415451.46172328811</v>
          </cell>
          <cell r="CY164">
            <v>0</v>
          </cell>
          <cell r="CZ164">
            <v>0</v>
          </cell>
          <cell r="DA164">
            <v>0</v>
          </cell>
          <cell r="DB164">
            <v>0</v>
          </cell>
          <cell r="DC164">
            <v>51587.73331575148</v>
          </cell>
          <cell r="DD164">
            <v>0</v>
          </cell>
          <cell r="DE164">
            <v>0</v>
          </cell>
          <cell r="DF164">
            <v>832001.58338040533</v>
          </cell>
          <cell r="DH164">
            <v>0</v>
          </cell>
          <cell r="DI164">
            <v>0</v>
          </cell>
          <cell r="DJ164">
            <v>0</v>
          </cell>
          <cell r="DK164">
            <v>0</v>
          </cell>
          <cell r="DL164">
            <v>0</v>
          </cell>
          <cell r="DM164">
            <v>0</v>
          </cell>
          <cell r="DN164">
            <v>0</v>
          </cell>
          <cell r="DO164">
            <v>0</v>
          </cell>
          <cell r="DP164">
            <v>0</v>
          </cell>
          <cell r="DQ164">
            <v>0</v>
          </cell>
          <cell r="DR164">
            <v>0</v>
          </cell>
          <cell r="DS164">
            <v>0</v>
          </cell>
          <cell r="DT164">
            <v>0</v>
          </cell>
          <cell r="DU164">
            <v>0</v>
          </cell>
          <cell r="DV164">
            <v>0</v>
          </cell>
          <cell r="DW164">
            <v>0</v>
          </cell>
          <cell r="DX164">
            <v>0</v>
          </cell>
          <cell r="DY164">
            <v>0</v>
          </cell>
          <cell r="DZ164">
            <v>0</v>
          </cell>
          <cell r="EA164">
            <v>0</v>
          </cell>
          <cell r="EC164">
            <v>0.1</v>
          </cell>
          <cell r="ED164">
            <v>0</v>
          </cell>
          <cell r="EE164">
            <v>0.09</v>
          </cell>
          <cell r="EF164">
            <v>16.645728251872338</v>
          </cell>
          <cell r="EG164">
            <v>0</v>
          </cell>
          <cell r="EH164">
            <v>0</v>
          </cell>
          <cell r="EI164">
            <v>0</v>
          </cell>
          <cell r="EJ164">
            <v>0</v>
          </cell>
          <cell r="EK164">
            <v>0</v>
          </cell>
          <cell r="EL164">
            <v>32851.647604991624</v>
          </cell>
          <cell r="EM164">
            <v>104392.13831716309</v>
          </cell>
          <cell r="EN164">
            <v>30487.693664059625</v>
          </cell>
          <cell r="EO164">
            <v>10707.899681922565</v>
          </cell>
          <cell r="EP164">
            <v>0</v>
          </cell>
          <cell r="EQ164">
            <v>0</v>
          </cell>
          <cell r="ER164">
            <v>0</v>
          </cell>
          <cell r="ES164">
            <v>6077.152320946695</v>
          </cell>
          <cell r="ET164">
            <v>0</v>
          </cell>
          <cell r="EU164">
            <v>0</v>
          </cell>
          <cell r="EV164">
            <v>38928.799925938321</v>
          </cell>
          <cell r="EX164">
            <v>0.1</v>
          </cell>
          <cell r="EY164">
            <v>0</v>
          </cell>
          <cell r="EZ164">
            <v>0.09</v>
          </cell>
          <cell r="FA164">
            <v>0</v>
          </cell>
          <cell r="FB164">
            <v>0</v>
          </cell>
          <cell r="FC164">
            <v>0</v>
          </cell>
          <cell r="FD164">
            <v>0</v>
          </cell>
          <cell r="FE164">
            <v>0</v>
          </cell>
          <cell r="FF164">
            <v>0</v>
          </cell>
          <cell r="FG164">
            <v>0</v>
          </cell>
          <cell r="FH164">
            <v>71913.217512506526</v>
          </cell>
          <cell r="FI164">
            <v>20634.889277593436</v>
          </cell>
          <cell r="FJ164">
            <v>0</v>
          </cell>
          <cell r="FK164">
            <v>0</v>
          </cell>
          <cell r="FL164">
            <v>0</v>
          </cell>
          <cell r="FM164">
            <v>0</v>
          </cell>
          <cell r="FN164">
            <v>0</v>
          </cell>
          <cell r="FO164">
            <v>0</v>
          </cell>
          <cell r="FP164">
            <v>0</v>
          </cell>
          <cell r="FQ164">
            <v>0</v>
          </cell>
          <cell r="FS164">
            <v>0.1</v>
          </cell>
          <cell r="FT164">
            <v>0</v>
          </cell>
          <cell r="FU164">
            <v>0.09</v>
          </cell>
          <cell r="FV164">
            <v>16.645728251872338</v>
          </cell>
          <cell r="FW164">
            <v>0</v>
          </cell>
          <cell r="FX164">
            <v>0</v>
          </cell>
          <cell r="FY164">
            <v>0</v>
          </cell>
          <cell r="FZ164">
            <v>0</v>
          </cell>
          <cell r="GA164">
            <v>0</v>
          </cell>
          <cell r="GB164">
            <v>328714.30793069891</v>
          </cell>
          <cell r="GC164">
            <v>214346.74046717241</v>
          </cell>
          <cell r="GD164">
            <v>62270.40006665721</v>
          </cell>
          <cell r="GE164">
            <v>10086.22486548266</v>
          </cell>
          <cell r="GF164">
            <v>0</v>
          </cell>
          <cell r="GG164">
            <v>0</v>
          </cell>
          <cell r="GH164">
            <v>0</v>
          </cell>
          <cell r="GI164">
            <v>31724.734789775033</v>
          </cell>
          <cell r="GJ164">
            <v>0</v>
          </cell>
          <cell r="GK164">
            <v>0</v>
          </cell>
          <cell r="GL164">
            <v>360439.04272047395</v>
          </cell>
          <cell r="GN164">
            <v>0.1</v>
          </cell>
          <cell r="GO164">
            <v>0</v>
          </cell>
          <cell r="GP164">
            <v>0.09</v>
          </cell>
          <cell r="GQ164">
            <v>16.645728251872338</v>
          </cell>
          <cell r="GR164">
            <v>0</v>
          </cell>
          <cell r="GS164">
            <v>0</v>
          </cell>
          <cell r="GT164">
            <v>0</v>
          </cell>
          <cell r="GU164">
            <v>0</v>
          </cell>
          <cell r="GV164">
            <v>0</v>
          </cell>
          <cell r="GW164">
            <v>226647.66408945603</v>
          </cell>
          <cell r="GX164">
            <v>691997.41391641612</v>
          </cell>
          <cell r="GY164">
            <v>199460.15315435443</v>
          </cell>
          <cell r="GZ164">
            <v>252252.93411140167</v>
          </cell>
          <cell r="HA164">
            <v>0</v>
          </cell>
          <cell r="HB164">
            <v>0</v>
          </cell>
          <cell r="HC164">
            <v>0</v>
          </cell>
          <cell r="HD164">
            <v>0</v>
          </cell>
          <cell r="HE164">
            <v>0</v>
          </cell>
          <cell r="HF164">
            <v>0</v>
          </cell>
          <cell r="HG164">
            <v>226647.66408945603</v>
          </cell>
          <cell r="HI164">
            <v>0</v>
          </cell>
          <cell r="HJ164">
            <v>0</v>
          </cell>
          <cell r="HK164">
            <v>0</v>
          </cell>
          <cell r="HL164">
            <v>0</v>
          </cell>
          <cell r="HM164">
            <v>0</v>
          </cell>
          <cell r="HN164">
            <v>0</v>
          </cell>
          <cell r="HO164">
            <v>0</v>
          </cell>
          <cell r="HP164">
            <v>0</v>
          </cell>
          <cell r="HQ164">
            <v>0</v>
          </cell>
          <cell r="HR164">
            <v>0</v>
          </cell>
          <cell r="HS164">
            <v>0</v>
          </cell>
          <cell r="HT164">
            <v>0</v>
          </cell>
          <cell r="HU164">
            <v>0</v>
          </cell>
          <cell r="HV164">
            <v>0</v>
          </cell>
          <cell r="HW164">
            <v>0</v>
          </cell>
          <cell r="HX164">
            <v>0</v>
          </cell>
          <cell r="HY164">
            <v>0</v>
          </cell>
          <cell r="HZ164">
            <v>0</v>
          </cell>
          <cell r="IA164">
            <v>0</v>
          </cell>
          <cell r="IB164">
            <v>0</v>
          </cell>
        </row>
        <row r="165">
          <cell r="C165" t="str">
            <v>A0161</v>
          </cell>
          <cell r="D165" t="str">
            <v>PT Ardendi Jaya Sentosa</v>
          </cell>
          <cell r="E165" t="str">
            <v>PEB 2</v>
          </cell>
          <cell r="F165" t="str">
            <v>14PEB 2</v>
          </cell>
          <cell r="P165">
            <v>0</v>
          </cell>
          <cell r="U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</row>
        <row r="166">
          <cell r="C166" t="str">
            <v>A0161</v>
          </cell>
          <cell r="D166" t="str">
            <v>PT Ardendi Jaya Sentosa</v>
          </cell>
          <cell r="E166" t="str">
            <v>PEB 3</v>
          </cell>
          <cell r="F166" t="str">
            <v>14PEB 3</v>
          </cell>
          <cell r="P166">
            <v>0</v>
          </cell>
          <cell r="U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</row>
        <row r="167">
          <cell r="C167" t="str">
            <v>A0161</v>
          </cell>
          <cell r="D167" t="str">
            <v>PT Ardendi Jaya Sentosa</v>
          </cell>
          <cell r="E167" t="str">
            <v>PEB 4</v>
          </cell>
          <cell r="F167" t="str">
            <v>14PEB 4</v>
          </cell>
          <cell r="P167">
            <v>0</v>
          </cell>
          <cell r="U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</row>
        <row r="168">
          <cell r="C168" t="str">
            <v>A0161</v>
          </cell>
          <cell r="D168" t="str">
            <v>PT Ardendi Jaya Sentosa</v>
          </cell>
          <cell r="E168" t="str">
            <v>PEB 5</v>
          </cell>
          <cell r="F168" t="str">
            <v>14PEB 5</v>
          </cell>
          <cell r="G168">
            <v>0.1</v>
          </cell>
          <cell r="I168">
            <v>0.09</v>
          </cell>
          <cell r="J168">
            <v>16.645728251872338</v>
          </cell>
          <cell r="P168">
            <v>780413.8500646539</v>
          </cell>
          <cell r="Q168">
            <v>1447274.1593387711</v>
          </cell>
          <cell r="R168">
            <v>415451.46172328811</v>
          </cell>
          <cell r="S168">
            <v>0</v>
          </cell>
          <cell r="U168">
            <v>0</v>
          </cell>
          <cell r="W168">
            <v>51587.73331575148</v>
          </cell>
          <cell r="X168">
            <v>0</v>
          </cell>
          <cell r="Y168">
            <v>0</v>
          </cell>
          <cell r="Z168">
            <v>832001.58338040533</v>
          </cell>
        </row>
        <row r="169">
          <cell r="C169" t="str">
            <v>A0161</v>
          </cell>
          <cell r="D169" t="str">
            <v>PT Ardendi Jaya Sentosa</v>
          </cell>
          <cell r="E169" t="str">
            <v>PEB 6</v>
          </cell>
          <cell r="F169" t="str">
            <v>14PEB 6</v>
          </cell>
          <cell r="P169">
            <v>0</v>
          </cell>
          <cell r="U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</row>
        <row r="170">
          <cell r="C170" t="str">
            <v>A0161</v>
          </cell>
          <cell r="D170" t="str">
            <v>PT Ardendi Jaya Sentosa</v>
          </cell>
          <cell r="E170" t="str">
            <v>PEB 7</v>
          </cell>
          <cell r="F170" t="str">
            <v>14PEB 7</v>
          </cell>
          <cell r="G170">
            <v>0.1</v>
          </cell>
          <cell r="I170">
            <v>0.09</v>
          </cell>
          <cell r="J170">
            <v>16.645728251872338</v>
          </cell>
          <cell r="P170">
            <v>32851.647604991624</v>
          </cell>
          <cell r="Q170">
            <v>104392.13831716309</v>
          </cell>
          <cell r="R170">
            <v>30487.693664059625</v>
          </cell>
          <cell r="S170">
            <v>10707.899681922565</v>
          </cell>
          <cell r="U170">
            <v>0</v>
          </cell>
          <cell r="W170">
            <v>6077.152320946695</v>
          </cell>
          <cell r="X170">
            <v>0</v>
          </cell>
          <cell r="Y170">
            <v>0</v>
          </cell>
          <cell r="Z170">
            <v>38928.799925938321</v>
          </cell>
        </row>
        <row r="171">
          <cell r="C171" t="str">
            <v>A0161</v>
          </cell>
          <cell r="D171" t="str">
            <v>PT Ardendi Jaya Sentosa</v>
          </cell>
          <cell r="E171" t="str">
            <v>MPP</v>
          </cell>
          <cell r="F171" t="str">
            <v>14MPP</v>
          </cell>
          <cell r="G171">
            <v>0.1</v>
          </cell>
          <cell r="I171">
            <v>0.09</v>
          </cell>
          <cell r="J171">
            <v>0</v>
          </cell>
          <cell r="P171">
            <v>0</v>
          </cell>
          <cell r="Q171">
            <v>71913.217512506526</v>
          </cell>
          <cell r="R171">
            <v>20634.889277593436</v>
          </cell>
          <cell r="S171">
            <v>0</v>
          </cell>
          <cell r="U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</row>
        <row r="172">
          <cell r="C172" t="str">
            <v>A0161</v>
          </cell>
          <cell r="D172" t="str">
            <v>PT Ardendi Jaya Sentosa</v>
          </cell>
          <cell r="E172" t="str">
            <v>ID</v>
          </cell>
          <cell r="F172" t="str">
            <v>14ID</v>
          </cell>
          <cell r="G172">
            <v>0.1</v>
          </cell>
          <cell r="I172">
            <v>0.09</v>
          </cell>
          <cell r="J172">
            <v>16.645728251872338</v>
          </cell>
          <cell r="P172">
            <v>328714.30793069891</v>
          </cell>
          <cell r="Q172">
            <v>214346.74046717241</v>
          </cell>
          <cell r="R172">
            <v>62270.40006665721</v>
          </cell>
          <cell r="S172">
            <v>10086.22486548266</v>
          </cell>
          <cell r="U172">
            <v>0</v>
          </cell>
          <cell r="W172">
            <v>31724.734789775033</v>
          </cell>
          <cell r="X172">
            <v>0</v>
          </cell>
          <cell r="Y172">
            <v>0</v>
          </cell>
          <cell r="Z172">
            <v>360439.04272047395</v>
          </cell>
        </row>
        <row r="173">
          <cell r="C173" t="str">
            <v>A0161</v>
          </cell>
          <cell r="D173" t="str">
            <v>PT Ardendi Jaya Sentosa</v>
          </cell>
          <cell r="E173" t="str">
            <v>LL</v>
          </cell>
          <cell r="F173" t="str">
            <v>14LL</v>
          </cell>
          <cell r="G173">
            <v>0.1</v>
          </cell>
          <cell r="I173">
            <v>0.09</v>
          </cell>
          <cell r="J173">
            <v>16.645728251872338</v>
          </cell>
          <cell r="P173">
            <v>226647.66408945603</v>
          </cell>
          <cell r="Q173">
            <v>691997.41391641612</v>
          </cell>
          <cell r="R173">
            <v>199460.15315435443</v>
          </cell>
          <cell r="S173">
            <v>252252.93411140167</v>
          </cell>
          <cell r="U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226647.66408945603</v>
          </cell>
        </row>
        <row r="174">
          <cell r="C174" t="str">
            <v>A0161</v>
          </cell>
          <cell r="D174" t="str">
            <v>PT Ardendi Jaya Sentosa</v>
          </cell>
          <cell r="E174" t="str">
            <v>PMK</v>
          </cell>
          <cell r="F174" t="str">
            <v>14PMK</v>
          </cell>
          <cell r="P174">
            <v>0</v>
          </cell>
          <cell r="U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</row>
        <row r="176">
          <cell r="C176" t="str">
            <v>A0011</v>
          </cell>
          <cell r="D176" t="str">
            <v>PT Astra Agro Lestari Tbk - Parent</v>
          </cell>
          <cell r="E176" t="str">
            <v>PEB 1</v>
          </cell>
          <cell r="F176" t="str">
            <v>15PEB 1</v>
          </cell>
          <cell r="J176">
            <v>6.535720180837246</v>
          </cell>
          <cell r="L176">
            <v>0</v>
          </cell>
          <cell r="N176">
            <v>616083.46720000007</v>
          </cell>
          <cell r="O176">
            <v>80194.967999999993</v>
          </cell>
          <cell r="P176">
            <v>6341273</v>
          </cell>
          <cell r="Q176">
            <v>6562750.707530533</v>
          </cell>
          <cell r="R176">
            <v>326431.43578092131</v>
          </cell>
          <cell r="S176">
            <v>78525.151866404558</v>
          </cell>
          <cell r="U176">
            <v>-4188464</v>
          </cell>
          <cell r="V176">
            <v>7629980.3450666675</v>
          </cell>
          <cell r="W176">
            <v>-1576473</v>
          </cell>
          <cell r="X176">
            <v>0</v>
          </cell>
          <cell r="Y176">
            <v>0</v>
          </cell>
          <cell r="Z176">
            <v>576336</v>
          </cell>
          <cell r="AB176">
            <v>0</v>
          </cell>
          <cell r="AC176">
            <v>0</v>
          </cell>
          <cell r="AD176">
            <v>0</v>
          </cell>
          <cell r="AE176">
            <v>10.566122614873599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10396810</v>
          </cell>
          <cell r="AL176">
            <v>15024204.895999059</v>
          </cell>
          <cell r="AM176">
            <v>1073633.7029747432</v>
          </cell>
          <cell r="AN176">
            <v>192321.20557000005</v>
          </cell>
          <cell r="AO176">
            <v>0</v>
          </cell>
          <cell r="AP176">
            <v>0</v>
          </cell>
          <cell r="AQ176">
            <v>0</v>
          </cell>
          <cell r="AR176">
            <v>-3532934</v>
          </cell>
          <cell r="AS176">
            <v>0</v>
          </cell>
          <cell r="AT176">
            <v>0</v>
          </cell>
          <cell r="AU176">
            <v>6863876</v>
          </cell>
          <cell r="AW176">
            <v>0</v>
          </cell>
          <cell r="AX176">
            <v>0</v>
          </cell>
          <cell r="AY176">
            <v>0</v>
          </cell>
          <cell r="AZ176">
            <v>6.535720180837246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171196.20755878484</v>
          </cell>
          <cell r="BH176">
            <v>66238.78687589636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10.373527797084215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14680794</v>
          </cell>
          <cell r="CB176">
            <v>14429028.936158584</v>
          </cell>
          <cell r="CC176">
            <v>1321360.2853530562</v>
          </cell>
          <cell r="CD176">
            <v>1171520.6444371517</v>
          </cell>
          <cell r="CE176">
            <v>0</v>
          </cell>
          <cell r="CF176">
            <v>0</v>
          </cell>
          <cell r="CG176">
            <v>0</v>
          </cell>
          <cell r="CH176">
            <v>-1545661</v>
          </cell>
          <cell r="CI176">
            <v>-2562871</v>
          </cell>
          <cell r="CJ176">
            <v>222234</v>
          </cell>
          <cell r="CK176">
            <v>10572262</v>
          </cell>
          <cell r="CM176">
            <v>0</v>
          </cell>
          <cell r="CN176">
            <v>0</v>
          </cell>
          <cell r="CO176">
            <v>0</v>
          </cell>
          <cell r="CP176">
            <v>7.9291297566411583</v>
          </cell>
          <cell r="CQ176">
            <v>0</v>
          </cell>
          <cell r="CR176">
            <v>0</v>
          </cell>
          <cell r="CS176">
            <v>0</v>
          </cell>
          <cell r="CT176">
            <v>0</v>
          </cell>
          <cell r="CU176">
            <v>0</v>
          </cell>
          <cell r="CV176">
            <v>194414</v>
          </cell>
          <cell r="CW176">
            <v>0</v>
          </cell>
          <cell r="CX176">
            <v>0</v>
          </cell>
          <cell r="CY176">
            <v>0</v>
          </cell>
          <cell r="CZ176">
            <v>0</v>
          </cell>
          <cell r="DA176">
            <v>0</v>
          </cell>
          <cell r="DB176">
            <v>0</v>
          </cell>
          <cell r="DC176">
            <v>1812820</v>
          </cell>
          <cell r="DD176">
            <v>0</v>
          </cell>
          <cell r="DE176">
            <v>0</v>
          </cell>
          <cell r="DF176">
            <v>2007234</v>
          </cell>
          <cell r="DH176">
            <v>0</v>
          </cell>
          <cell r="DI176">
            <v>0</v>
          </cell>
          <cell r="DJ176">
            <v>0</v>
          </cell>
          <cell r="DK176">
            <v>0</v>
          </cell>
          <cell r="DL176">
            <v>0</v>
          </cell>
          <cell r="DM176">
            <v>0</v>
          </cell>
          <cell r="DN176">
            <v>0</v>
          </cell>
          <cell r="DO176">
            <v>0</v>
          </cell>
          <cell r="DP176">
            <v>0</v>
          </cell>
          <cell r="DQ176">
            <v>0</v>
          </cell>
          <cell r="DR176">
            <v>0</v>
          </cell>
          <cell r="DS176">
            <v>0</v>
          </cell>
          <cell r="DT176">
            <v>0</v>
          </cell>
          <cell r="DU176">
            <v>0</v>
          </cell>
          <cell r="DV176">
            <v>0</v>
          </cell>
          <cell r="DW176">
            <v>0</v>
          </cell>
          <cell r="DX176">
            <v>0</v>
          </cell>
          <cell r="DY176">
            <v>0</v>
          </cell>
          <cell r="DZ176">
            <v>0</v>
          </cell>
          <cell r="EA176">
            <v>0</v>
          </cell>
          <cell r="EC176">
            <v>0</v>
          </cell>
          <cell r="ED176">
            <v>0</v>
          </cell>
          <cell r="EE176">
            <v>0</v>
          </cell>
          <cell r="EF176">
            <v>10.566122614873599</v>
          </cell>
          <cell r="EG176">
            <v>0</v>
          </cell>
          <cell r="EH176">
            <v>0</v>
          </cell>
          <cell r="EI176">
            <v>0</v>
          </cell>
          <cell r="EJ176">
            <v>0</v>
          </cell>
          <cell r="EK176">
            <v>0</v>
          </cell>
          <cell r="EL176">
            <v>718087</v>
          </cell>
          <cell r="EM176">
            <v>1071895.50077255</v>
          </cell>
          <cell r="EN176">
            <v>102208.12864430321</v>
          </cell>
          <cell r="EO176">
            <v>134161.97206239036</v>
          </cell>
          <cell r="EP176">
            <v>0</v>
          </cell>
          <cell r="EQ176">
            <v>0</v>
          </cell>
          <cell r="ER176">
            <v>0</v>
          </cell>
          <cell r="ES176">
            <v>-689465</v>
          </cell>
          <cell r="ET176">
            <v>0</v>
          </cell>
          <cell r="EU176">
            <v>0</v>
          </cell>
          <cell r="EV176">
            <v>28622</v>
          </cell>
          <cell r="EX176">
            <v>0</v>
          </cell>
          <cell r="EY176">
            <v>0</v>
          </cell>
          <cell r="EZ176">
            <v>0</v>
          </cell>
          <cell r="FA176">
            <v>0</v>
          </cell>
          <cell r="FB176">
            <v>0</v>
          </cell>
          <cell r="FC176">
            <v>0</v>
          </cell>
          <cell r="FD176">
            <v>0</v>
          </cell>
          <cell r="FE176">
            <v>0</v>
          </cell>
          <cell r="FF176">
            <v>0</v>
          </cell>
          <cell r="FG176">
            <v>0</v>
          </cell>
          <cell r="FH176">
            <v>2544900.8897079201</v>
          </cell>
          <cell r="FI176">
            <v>213509.90194223885</v>
          </cell>
          <cell r="FJ176">
            <v>59069.899665000004</v>
          </cell>
          <cell r="FK176">
            <v>0</v>
          </cell>
          <cell r="FL176">
            <v>0</v>
          </cell>
          <cell r="FM176">
            <v>0</v>
          </cell>
          <cell r="FN176">
            <v>0</v>
          </cell>
          <cell r="FO176">
            <v>0</v>
          </cell>
          <cell r="FP176">
            <v>0</v>
          </cell>
          <cell r="FQ176">
            <v>0</v>
          </cell>
          <cell r="FS176">
            <v>0</v>
          </cell>
          <cell r="FT176">
            <v>0</v>
          </cell>
          <cell r="FU176">
            <v>0</v>
          </cell>
          <cell r="FV176">
            <v>10.566122614873599</v>
          </cell>
          <cell r="FW176">
            <v>0</v>
          </cell>
          <cell r="FX176">
            <v>0</v>
          </cell>
          <cell r="FY176">
            <v>0</v>
          </cell>
          <cell r="FZ176">
            <v>0</v>
          </cell>
          <cell r="GA176">
            <v>0</v>
          </cell>
          <cell r="GB176">
            <v>293668</v>
          </cell>
          <cell r="GC176">
            <v>3723677.7116362718</v>
          </cell>
          <cell r="GD176">
            <v>326208.50596005627</v>
          </cell>
          <cell r="GE176">
            <v>362515.22428410163</v>
          </cell>
          <cell r="GF176">
            <v>0</v>
          </cell>
          <cell r="GG176">
            <v>0</v>
          </cell>
          <cell r="GH176">
            <v>0</v>
          </cell>
          <cell r="GI176">
            <v>0</v>
          </cell>
          <cell r="GJ176">
            <v>0</v>
          </cell>
          <cell r="GK176">
            <v>0</v>
          </cell>
          <cell r="GL176">
            <v>293668</v>
          </cell>
          <cell r="GN176">
            <v>0</v>
          </cell>
          <cell r="GO176">
            <v>0</v>
          </cell>
          <cell r="GP176">
            <v>0</v>
          </cell>
          <cell r="GQ176">
            <v>10.566122614873599</v>
          </cell>
          <cell r="GR176">
            <v>0</v>
          </cell>
          <cell r="GS176">
            <v>0</v>
          </cell>
          <cell r="GT176">
            <v>0</v>
          </cell>
          <cell r="GU176">
            <v>0</v>
          </cell>
          <cell r="GV176">
            <v>0</v>
          </cell>
          <cell r="GW176">
            <v>2215953</v>
          </cell>
          <cell r="GX176">
            <v>3922482.705616944</v>
          </cell>
          <cell r="GY176">
            <v>1444286.0320835689</v>
          </cell>
          <cell r="GZ176">
            <v>1828464.0176023387</v>
          </cell>
          <cell r="HA176">
            <v>0</v>
          </cell>
          <cell r="HB176">
            <v>0</v>
          </cell>
          <cell r="HC176">
            <v>0</v>
          </cell>
          <cell r="HD176">
            <v>0</v>
          </cell>
          <cell r="HE176">
            <v>0</v>
          </cell>
          <cell r="HF176">
            <v>0</v>
          </cell>
          <cell r="HG176">
            <v>2215953</v>
          </cell>
          <cell r="HI176">
            <v>0</v>
          </cell>
          <cell r="HJ176">
            <v>0</v>
          </cell>
          <cell r="HK176">
            <v>0</v>
          </cell>
          <cell r="HL176">
            <v>10.566122614873599</v>
          </cell>
          <cell r="HM176">
            <v>0</v>
          </cell>
          <cell r="HN176">
            <v>0</v>
          </cell>
          <cell r="HO176">
            <v>0</v>
          </cell>
          <cell r="HP176">
            <v>0</v>
          </cell>
          <cell r="HQ176">
            <v>0</v>
          </cell>
          <cell r="HR176">
            <v>889843</v>
          </cell>
          <cell r="HS176">
            <v>2093098.7820975007</v>
          </cell>
          <cell r="HT176">
            <v>248672.73620094024</v>
          </cell>
          <cell r="HU176">
            <v>209475</v>
          </cell>
          <cell r="HV176">
            <v>0</v>
          </cell>
          <cell r="HW176">
            <v>0</v>
          </cell>
          <cell r="HX176">
            <v>0</v>
          </cell>
          <cell r="HY176">
            <v>0</v>
          </cell>
          <cell r="HZ176">
            <v>0</v>
          </cell>
          <cell r="IA176">
            <v>0</v>
          </cell>
          <cell r="IB176">
            <v>889843</v>
          </cell>
        </row>
        <row r="177">
          <cell r="C177" t="str">
            <v>A0011</v>
          </cell>
          <cell r="D177" t="str">
            <v>PT Astra Agro Lestari Tbk - Parent</v>
          </cell>
          <cell r="E177" t="str">
            <v>PEB 2</v>
          </cell>
          <cell r="F177" t="str">
            <v>15PEB 2</v>
          </cell>
          <cell r="J177">
            <v>10.566122614873599</v>
          </cell>
          <cell r="P177">
            <v>10396810</v>
          </cell>
          <cell r="Q177">
            <v>15024204.895999059</v>
          </cell>
          <cell r="R177">
            <v>1073633.7029747432</v>
          </cell>
          <cell r="S177">
            <v>192321.20557000005</v>
          </cell>
          <cell r="U177">
            <v>0</v>
          </cell>
          <cell r="W177">
            <v>-3532934</v>
          </cell>
          <cell r="X177">
            <v>0</v>
          </cell>
          <cell r="Y177">
            <v>0</v>
          </cell>
          <cell r="Z177">
            <v>6863876</v>
          </cell>
        </row>
        <row r="178">
          <cell r="C178" t="str">
            <v>A0011</v>
          </cell>
          <cell r="D178" t="str">
            <v>PT Astra Agro Lestari Tbk - Parent</v>
          </cell>
          <cell r="E178" t="str">
            <v>PEB 3</v>
          </cell>
          <cell r="F178" t="str">
            <v>15PEB 3</v>
          </cell>
          <cell r="J178">
            <v>6.535720180837246</v>
          </cell>
          <cell r="P178">
            <v>0</v>
          </cell>
          <cell r="Q178">
            <v>171196.20755878484</v>
          </cell>
          <cell r="R178">
            <v>66238.78687589636</v>
          </cell>
          <cell r="S178">
            <v>0</v>
          </cell>
          <cell r="U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</row>
        <row r="179">
          <cell r="C179" t="str">
            <v>A0011</v>
          </cell>
          <cell r="D179" t="str">
            <v>PT Astra Agro Lestari Tbk - Parent</v>
          </cell>
          <cell r="E179" t="str">
            <v>PEB 4</v>
          </cell>
          <cell r="F179" t="str">
            <v>15PEB 4</v>
          </cell>
          <cell r="J179">
            <v>10.373527797084215</v>
          </cell>
          <cell r="P179">
            <v>14680794</v>
          </cell>
          <cell r="Q179">
            <v>14429028.936158584</v>
          </cell>
          <cell r="R179">
            <v>1321360.2853530562</v>
          </cell>
          <cell r="S179">
            <v>1171520.6444371517</v>
          </cell>
          <cell r="U179">
            <v>0</v>
          </cell>
          <cell r="W179">
            <v>-1545661</v>
          </cell>
          <cell r="X179">
            <v>-2562871</v>
          </cell>
          <cell r="Y179">
            <v>222234</v>
          </cell>
          <cell r="Z179">
            <v>10572262</v>
          </cell>
        </row>
        <row r="180">
          <cell r="C180" t="str">
            <v>A0011</v>
          </cell>
          <cell r="D180" t="str">
            <v>PT Astra Agro Lestari Tbk - Parent</v>
          </cell>
          <cell r="E180" t="str">
            <v>PEB 5</v>
          </cell>
          <cell r="F180" t="str">
            <v>15PEB 5</v>
          </cell>
          <cell r="J180">
            <v>7.9291297566411583</v>
          </cell>
          <cell r="P180">
            <v>194414</v>
          </cell>
          <cell r="U180">
            <v>0</v>
          </cell>
          <cell r="W180">
            <v>1812820</v>
          </cell>
          <cell r="X180">
            <v>0</v>
          </cell>
          <cell r="Y180">
            <v>0</v>
          </cell>
          <cell r="Z180">
            <v>2007234</v>
          </cell>
        </row>
        <row r="181">
          <cell r="C181" t="str">
            <v>A0011</v>
          </cell>
          <cell r="D181" t="str">
            <v>PT Astra Agro Lestari Tbk - Parent</v>
          </cell>
          <cell r="E181" t="str">
            <v>PEB 6</v>
          </cell>
          <cell r="F181" t="str">
            <v>15PEB 6</v>
          </cell>
          <cell r="J181">
            <v>0</v>
          </cell>
          <cell r="P181">
            <v>0</v>
          </cell>
          <cell r="U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</row>
        <row r="182">
          <cell r="C182" t="str">
            <v>A0011</v>
          </cell>
          <cell r="D182" t="str">
            <v>PT Astra Agro Lestari Tbk - Parent</v>
          </cell>
          <cell r="E182" t="str">
            <v>PEB 7</v>
          </cell>
          <cell r="F182" t="str">
            <v>15PEB 7</v>
          </cell>
          <cell r="J182">
            <v>10.566122614873599</v>
          </cell>
          <cell r="P182">
            <v>718087</v>
          </cell>
          <cell r="Q182">
            <v>1071895.50077255</v>
          </cell>
          <cell r="R182">
            <v>102208.12864430321</v>
          </cell>
          <cell r="S182">
            <v>134161.97206239036</v>
          </cell>
          <cell r="U182">
            <v>0</v>
          </cell>
          <cell r="W182">
            <v>-689465</v>
          </cell>
          <cell r="X182">
            <v>0</v>
          </cell>
          <cell r="Y182">
            <v>0</v>
          </cell>
          <cell r="Z182">
            <v>28622</v>
          </cell>
        </row>
        <row r="183">
          <cell r="C183" t="str">
            <v>A0011</v>
          </cell>
          <cell r="D183" t="str">
            <v>PT Astra Agro Lestari Tbk - Parent</v>
          </cell>
          <cell r="E183" t="str">
            <v>MPP</v>
          </cell>
          <cell r="F183" t="str">
            <v>15MPP</v>
          </cell>
          <cell r="J183">
            <v>0</v>
          </cell>
          <cell r="P183">
            <v>0</v>
          </cell>
          <cell r="Q183">
            <v>2544900.8897079201</v>
          </cell>
          <cell r="R183">
            <v>213509.90194223885</v>
          </cell>
          <cell r="S183">
            <v>59069.899665000004</v>
          </cell>
          <cell r="U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</row>
        <row r="184">
          <cell r="C184" t="str">
            <v>A0011</v>
          </cell>
          <cell r="D184" t="str">
            <v>PT Astra Agro Lestari Tbk - Parent</v>
          </cell>
          <cell r="E184" t="str">
            <v>ID</v>
          </cell>
          <cell r="F184" t="str">
            <v>15ID</v>
          </cell>
          <cell r="J184">
            <v>10.566122614873599</v>
          </cell>
          <cell r="P184">
            <v>293668</v>
          </cell>
          <cell r="Q184">
            <v>3723677.7116362718</v>
          </cell>
          <cell r="R184">
            <v>326208.50596005627</v>
          </cell>
          <cell r="S184">
            <v>362515.22428410163</v>
          </cell>
          <cell r="U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293668</v>
          </cell>
        </row>
        <row r="185">
          <cell r="C185" t="str">
            <v>A0011</v>
          </cell>
          <cell r="D185" t="str">
            <v>PT Astra Agro Lestari Tbk - Parent</v>
          </cell>
          <cell r="E185" t="str">
            <v>LL</v>
          </cell>
          <cell r="F185" t="str">
            <v>15LL</v>
          </cell>
          <cell r="J185">
            <v>10.566122614873599</v>
          </cell>
          <cell r="P185">
            <v>2215953</v>
          </cell>
          <cell r="Q185">
            <v>3922482.705616944</v>
          </cell>
          <cell r="R185">
            <v>1444286.0320835689</v>
          </cell>
          <cell r="S185">
            <v>1828464.0176023387</v>
          </cell>
          <cell r="U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2215953</v>
          </cell>
        </row>
        <row r="186">
          <cell r="C186" t="str">
            <v>A0011</v>
          </cell>
          <cell r="D186" t="str">
            <v>PT Astra Agro Lestari Tbk - Parent</v>
          </cell>
          <cell r="E186" t="str">
            <v>PMK</v>
          </cell>
          <cell r="F186" t="str">
            <v>15PMK</v>
          </cell>
          <cell r="J186">
            <v>10.566122614873599</v>
          </cell>
          <cell r="P186">
            <v>889843</v>
          </cell>
          <cell r="Q186">
            <v>2093098.7820975007</v>
          </cell>
          <cell r="R186">
            <v>248672.73620094024</v>
          </cell>
          <cell r="S186">
            <v>209475</v>
          </cell>
          <cell r="U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889843</v>
          </cell>
        </row>
        <row r="188">
          <cell r="C188" t="str">
            <v>A0177</v>
          </cell>
          <cell r="D188" t="str">
            <v>PT Astra Auto Finance</v>
          </cell>
          <cell r="E188" t="str">
            <v>PEB 1</v>
          </cell>
          <cell r="F188" t="str">
            <v>16PEB 1</v>
          </cell>
          <cell r="G188">
            <v>0.1</v>
          </cell>
          <cell r="H188">
            <v>0.1</v>
          </cell>
          <cell r="I188">
            <v>0.09</v>
          </cell>
          <cell r="J188">
            <v>9.1412435494202011</v>
          </cell>
          <cell r="K188">
            <v>10.612161946149838</v>
          </cell>
          <cell r="L188">
            <v>0</v>
          </cell>
          <cell r="N188">
            <v>140748.13440000001</v>
          </cell>
          <cell r="O188">
            <v>20328.416000000001</v>
          </cell>
          <cell r="P188">
            <v>930693</v>
          </cell>
          <cell r="Q188">
            <v>1734606.84319427</v>
          </cell>
          <cell r="R188">
            <v>70398.624357384193</v>
          </cell>
          <cell r="S188">
            <v>7347.7152907980617</v>
          </cell>
          <cell r="U188">
            <v>-945997</v>
          </cell>
          <cell r="V188">
            <v>1583144.3501333334</v>
          </cell>
          <cell r="W188">
            <v>60458</v>
          </cell>
          <cell r="X188">
            <v>0</v>
          </cell>
          <cell r="Y188">
            <v>0</v>
          </cell>
          <cell r="Z188">
            <v>45154</v>
          </cell>
          <cell r="AB188">
            <v>0.1</v>
          </cell>
          <cell r="AC188">
            <v>0</v>
          </cell>
          <cell r="AD188">
            <v>0.09</v>
          </cell>
          <cell r="AE188">
            <v>9.9845231658897582</v>
          </cell>
          <cell r="AF188">
            <v>13.496132494286046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16200</v>
          </cell>
          <cell r="AL188">
            <v>87116.057557470573</v>
          </cell>
          <cell r="AM188">
            <v>5306.9854385442968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-1935</v>
          </cell>
          <cell r="AS188">
            <v>-3883</v>
          </cell>
          <cell r="AT188">
            <v>239</v>
          </cell>
          <cell r="AU188">
            <v>10382</v>
          </cell>
          <cell r="AW188">
            <v>0.1</v>
          </cell>
          <cell r="AX188">
            <v>0</v>
          </cell>
          <cell r="AY188">
            <v>0.09</v>
          </cell>
          <cell r="AZ188">
            <v>9.1412435494202011</v>
          </cell>
          <cell r="BA188">
            <v>10.626619575196242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47786</v>
          </cell>
          <cell r="BG188">
            <v>30612.83033703309</v>
          </cell>
          <cell r="BH188">
            <v>1578.3345867862599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7929</v>
          </cell>
          <cell r="BN188">
            <v>-29444</v>
          </cell>
          <cell r="BO188">
            <v>3886</v>
          </cell>
          <cell r="BP188">
            <v>26271</v>
          </cell>
          <cell r="BR188">
            <v>0.1</v>
          </cell>
          <cell r="BS188">
            <v>0</v>
          </cell>
          <cell r="BT188">
            <v>0.09</v>
          </cell>
          <cell r="BU188">
            <v>10.451970490941072</v>
          </cell>
          <cell r="BV188">
            <v>16.365645413375855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114404</v>
          </cell>
          <cell r="CB188">
            <v>97403.295010614587</v>
          </cell>
          <cell r="CC188">
            <v>13222.878546694665</v>
          </cell>
          <cell r="CD188">
            <v>6344.2646461624036</v>
          </cell>
          <cell r="CE188">
            <v>0</v>
          </cell>
          <cell r="CF188">
            <v>0</v>
          </cell>
          <cell r="CG188">
            <v>0</v>
          </cell>
          <cell r="CH188">
            <v>-55047</v>
          </cell>
          <cell r="CI188">
            <v>-18179</v>
          </cell>
          <cell r="CJ188">
            <v>940</v>
          </cell>
          <cell r="CK188">
            <v>41178</v>
          </cell>
          <cell r="CM188">
            <v>0</v>
          </cell>
          <cell r="CN188">
            <v>0</v>
          </cell>
          <cell r="CO188">
            <v>0</v>
          </cell>
          <cell r="CP188">
            <v>0</v>
          </cell>
          <cell r="CQ188">
            <v>0</v>
          </cell>
          <cell r="CR188">
            <v>0</v>
          </cell>
          <cell r="CS188">
            <v>0</v>
          </cell>
          <cell r="CT188">
            <v>0</v>
          </cell>
          <cell r="CU188">
            <v>0</v>
          </cell>
          <cell r="CV188">
            <v>0</v>
          </cell>
          <cell r="CW188">
            <v>0</v>
          </cell>
          <cell r="CX188">
            <v>0</v>
          </cell>
          <cell r="CY188">
            <v>0</v>
          </cell>
          <cell r="CZ188">
            <v>0</v>
          </cell>
          <cell r="DA188">
            <v>0</v>
          </cell>
          <cell r="DB188">
            <v>0</v>
          </cell>
          <cell r="DC188">
            <v>0</v>
          </cell>
          <cell r="DD188">
            <v>0</v>
          </cell>
          <cell r="DE188">
            <v>0</v>
          </cell>
          <cell r="DF188">
            <v>0</v>
          </cell>
          <cell r="DH188">
            <v>0</v>
          </cell>
          <cell r="DI188">
            <v>0</v>
          </cell>
          <cell r="DJ188">
            <v>0</v>
          </cell>
          <cell r="DK188">
            <v>0</v>
          </cell>
          <cell r="DL188">
            <v>0</v>
          </cell>
          <cell r="DM188">
            <v>0</v>
          </cell>
          <cell r="DN188">
            <v>0</v>
          </cell>
          <cell r="DO188">
            <v>0</v>
          </cell>
          <cell r="DP188">
            <v>0</v>
          </cell>
          <cell r="DQ188">
            <v>0</v>
          </cell>
          <cell r="DR188">
            <v>0</v>
          </cell>
          <cell r="DS188">
            <v>0</v>
          </cell>
          <cell r="DT188">
            <v>0</v>
          </cell>
          <cell r="DU188">
            <v>0</v>
          </cell>
          <cell r="DV188">
            <v>0</v>
          </cell>
          <cell r="DW188">
            <v>0</v>
          </cell>
          <cell r="DX188">
            <v>0</v>
          </cell>
          <cell r="DY188">
            <v>0</v>
          </cell>
          <cell r="DZ188">
            <v>0</v>
          </cell>
          <cell r="EA188">
            <v>0</v>
          </cell>
          <cell r="EC188">
            <v>0.1</v>
          </cell>
          <cell r="ED188">
            <v>0</v>
          </cell>
          <cell r="EE188">
            <v>0.09</v>
          </cell>
          <cell r="EF188">
            <v>9.9845231658897582</v>
          </cell>
          <cell r="EG188">
            <v>13.334945877861619</v>
          </cell>
          <cell r="EH188">
            <v>0</v>
          </cell>
          <cell r="EI188">
            <v>0</v>
          </cell>
          <cell r="EJ188">
            <v>0</v>
          </cell>
          <cell r="EK188">
            <v>0</v>
          </cell>
          <cell r="EL188">
            <v>48286</v>
          </cell>
          <cell r="EM188">
            <v>55332.615072521519</v>
          </cell>
          <cell r="EN188">
            <v>4683.7896934720757</v>
          </cell>
          <cell r="EO188">
            <v>6215.3966340367642</v>
          </cell>
          <cell r="EP188">
            <v>0</v>
          </cell>
          <cell r="EQ188">
            <v>0</v>
          </cell>
          <cell r="ER188">
            <v>0</v>
          </cell>
          <cell r="ES188">
            <v>-45624</v>
          </cell>
          <cell r="ET188">
            <v>0</v>
          </cell>
          <cell r="EU188">
            <v>0</v>
          </cell>
          <cell r="EV188">
            <v>2662</v>
          </cell>
          <cell r="EX188">
            <v>0</v>
          </cell>
          <cell r="EY188">
            <v>0</v>
          </cell>
          <cell r="EZ188">
            <v>0</v>
          </cell>
          <cell r="FA188">
            <v>0</v>
          </cell>
          <cell r="FB188">
            <v>0</v>
          </cell>
          <cell r="FC188">
            <v>0</v>
          </cell>
          <cell r="FD188">
            <v>0</v>
          </cell>
          <cell r="FE188">
            <v>0</v>
          </cell>
          <cell r="FF188">
            <v>0</v>
          </cell>
          <cell r="FG188">
            <v>0</v>
          </cell>
          <cell r="FH188">
            <v>0</v>
          </cell>
          <cell r="FI188">
            <v>0</v>
          </cell>
          <cell r="FJ188">
            <v>0</v>
          </cell>
          <cell r="FK188">
            <v>0</v>
          </cell>
          <cell r="FL188">
            <v>0</v>
          </cell>
          <cell r="FM188">
            <v>0</v>
          </cell>
          <cell r="FN188">
            <v>0</v>
          </cell>
          <cell r="FO188">
            <v>0</v>
          </cell>
          <cell r="FP188">
            <v>0</v>
          </cell>
          <cell r="FQ188">
            <v>0</v>
          </cell>
          <cell r="FS188">
            <v>0.1</v>
          </cell>
          <cell r="FT188">
            <v>0</v>
          </cell>
          <cell r="FU188">
            <v>0.09</v>
          </cell>
          <cell r="FV188">
            <v>9.9845231658897582</v>
          </cell>
          <cell r="FW188">
            <v>13.496132494286046</v>
          </cell>
          <cell r="FX188">
            <v>0</v>
          </cell>
          <cell r="FY188">
            <v>0</v>
          </cell>
          <cell r="FZ188">
            <v>0</v>
          </cell>
          <cell r="GA188">
            <v>0</v>
          </cell>
          <cell r="GB188">
            <v>5178</v>
          </cell>
          <cell r="GC188">
            <v>153808.12248005351</v>
          </cell>
          <cell r="GD188">
            <v>11410.129104708678</v>
          </cell>
          <cell r="GE188">
            <v>9385.817456755407</v>
          </cell>
          <cell r="GF188">
            <v>0</v>
          </cell>
          <cell r="GG188">
            <v>0</v>
          </cell>
          <cell r="GH188">
            <v>0</v>
          </cell>
          <cell r="GI188">
            <v>0</v>
          </cell>
          <cell r="GJ188">
            <v>0</v>
          </cell>
          <cell r="GK188">
            <v>0</v>
          </cell>
          <cell r="GL188">
            <v>5178</v>
          </cell>
          <cell r="GN188">
            <v>0.1</v>
          </cell>
          <cell r="GO188">
            <v>0</v>
          </cell>
          <cell r="GP188">
            <v>0.09</v>
          </cell>
          <cell r="GQ188">
            <v>9.9845231658897582</v>
          </cell>
          <cell r="GR188">
            <v>13.496132494286046</v>
          </cell>
          <cell r="GS188">
            <v>0</v>
          </cell>
          <cell r="GT188">
            <v>0</v>
          </cell>
          <cell r="GU188">
            <v>0</v>
          </cell>
          <cell r="GV188">
            <v>0</v>
          </cell>
          <cell r="GW188">
            <v>166304</v>
          </cell>
          <cell r="GX188">
            <v>149629.80994275495</v>
          </cell>
          <cell r="GY188">
            <v>49120.114919768574</v>
          </cell>
          <cell r="GZ188">
            <v>77105.677955676467</v>
          </cell>
          <cell r="HA188">
            <v>0</v>
          </cell>
          <cell r="HB188">
            <v>0</v>
          </cell>
          <cell r="HC188">
            <v>0</v>
          </cell>
          <cell r="HD188">
            <v>0</v>
          </cell>
          <cell r="HE188">
            <v>0</v>
          </cell>
          <cell r="HF188">
            <v>0</v>
          </cell>
          <cell r="HG188">
            <v>166304</v>
          </cell>
          <cell r="HI188">
            <v>0.1</v>
          </cell>
          <cell r="HJ188">
            <v>0</v>
          </cell>
          <cell r="HK188">
            <v>0.09</v>
          </cell>
          <cell r="HL188">
            <v>9.9845231658897582</v>
          </cell>
          <cell r="HM188">
            <v>13.496132494286046</v>
          </cell>
          <cell r="HN188">
            <v>0</v>
          </cell>
          <cell r="HO188">
            <v>0</v>
          </cell>
          <cell r="HP188">
            <v>0</v>
          </cell>
          <cell r="HQ188">
            <v>0</v>
          </cell>
          <cell r="HR188">
            <v>261000</v>
          </cell>
          <cell r="HS188">
            <v>317809.67535683251</v>
          </cell>
          <cell r="HT188">
            <v>25543.962916180728</v>
          </cell>
          <cell r="HU188">
            <v>78000</v>
          </cell>
          <cell r="HV188">
            <v>0</v>
          </cell>
          <cell r="HW188">
            <v>0</v>
          </cell>
          <cell r="HX188">
            <v>0</v>
          </cell>
          <cell r="HY188">
            <v>0</v>
          </cell>
          <cell r="HZ188">
            <v>0</v>
          </cell>
          <cell r="IA188">
            <v>0</v>
          </cell>
          <cell r="IB188">
            <v>261000</v>
          </cell>
        </row>
        <row r="189">
          <cell r="C189" t="str">
            <v>A0177</v>
          </cell>
          <cell r="D189" t="str">
            <v>PT Astra Auto Finance</v>
          </cell>
          <cell r="E189" t="str">
            <v>PEB 2</v>
          </cell>
          <cell r="F189" t="str">
            <v>16PEB 2</v>
          </cell>
          <cell r="G189">
            <v>0.1</v>
          </cell>
          <cell r="I189">
            <v>0.09</v>
          </cell>
          <cell r="J189">
            <v>9.9845231658897582</v>
          </cell>
          <cell r="K189">
            <v>13.496132494286046</v>
          </cell>
          <cell r="P189">
            <v>16200</v>
          </cell>
          <cell r="Q189">
            <v>87116.057557470573</v>
          </cell>
          <cell r="R189">
            <v>5306.9854385442968</v>
          </cell>
          <cell r="S189">
            <v>0</v>
          </cell>
          <cell r="U189">
            <v>0</v>
          </cell>
          <cell r="W189">
            <v>-1935</v>
          </cell>
          <cell r="X189">
            <v>-3883</v>
          </cell>
          <cell r="Y189">
            <v>239</v>
          </cell>
          <cell r="Z189">
            <v>10382</v>
          </cell>
        </row>
        <row r="190">
          <cell r="C190" t="str">
            <v>A0177</v>
          </cell>
          <cell r="D190" t="str">
            <v>PT Astra Auto Finance</v>
          </cell>
          <cell r="E190" t="str">
            <v>PEB 3</v>
          </cell>
          <cell r="F190" t="str">
            <v>16PEB 3</v>
          </cell>
          <cell r="G190">
            <v>0.1</v>
          </cell>
          <cell r="I190">
            <v>0.09</v>
          </cell>
          <cell r="J190">
            <v>9.1412435494202011</v>
          </cell>
          <cell r="K190">
            <v>10.626619575196242</v>
          </cell>
          <cell r="P190">
            <v>47786</v>
          </cell>
          <cell r="Q190">
            <v>30612.83033703309</v>
          </cell>
          <cell r="R190">
            <v>1578.3345867862599</v>
          </cell>
          <cell r="S190">
            <v>0</v>
          </cell>
          <cell r="U190">
            <v>0</v>
          </cell>
          <cell r="W190">
            <v>7929</v>
          </cell>
          <cell r="X190">
            <v>-29444</v>
          </cell>
          <cell r="Y190">
            <v>3886</v>
          </cell>
          <cell r="Z190">
            <v>26271</v>
          </cell>
        </row>
        <row r="191">
          <cell r="C191" t="str">
            <v>A0177</v>
          </cell>
          <cell r="D191" t="str">
            <v>PT Astra Auto Finance</v>
          </cell>
          <cell r="E191" t="str">
            <v>PEB 4</v>
          </cell>
          <cell r="F191" t="str">
            <v>16PEB 4</v>
          </cell>
          <cell r="G191">
            <v>0.1</v>
          </cell>
          <cell r="I191">
            <v>0.09</v>
          </cell>
          <cell r="J191">
            <v>10.451970490941072</v>
          </cell>
          <cell r="K191">
            <v>16.365645413375855</v>
          </cell>
          <cell r="P191">
            <v>114404</v>
          </cell>
          <cell r="Q191">
            <v>97403.295010614587</v>
          </cell>
          <cell r="R191">
            <v>13222.878546694665</v>
          </cell>
          <cell r="S191">
            <v>6344.2646461624036</v>
          </cell>
          <cell r="U191">
            <v>0</v>
          </cell>
          <cell r="W191">
            <v>-55047</v>
          </cell>
          <cell r="X191">
            <v>-18179</v>
          </cell>
          <cell r="Y191">
            <v>940</v>
          </cell>
          <cell r="Z191">
            <v>41178</v>
          </cell>
        </row>
        <row r="192">
          <cell r="C192" t="str">
            <v>A0177</v>
          </cell>
          <cell r="D192" t="str">
            <v>PT Astra Auto Finance</v>
          </cell>
          <cell r="E192" t="str">
            <v>PEB 5</v>
          </cell>
          <cell r="F192" t="str">
            <v>16PEB 5</v>
          </cell>
          <cell r="J192">
            <v>0</v>
          </cell>
          <cell r="P192">
            <v>0</v>
          </cell>
          <cell r="U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</row>
        <row r="193">
          <cell r="C193" t="str">
            <v>A0177</v>
          </cell>
          <cell r="D193" t="str">
            <v>PT Astra Auto Finance</v>
          </cell>
          <cell r="E193" t="str">
            <v>PEB 6</v>
          </cell>
          <cell r="F193" t="str">
            <v>16PEB 6</v>
          </cell>
          <cell r="J193">
            <v>0</v>
          </cell>
          <cell r="P193">
            <v>0</v>
          </cell>
          <cell r="U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</row>
        <row r="194">
          <cell r="C194" t="str">
            <v>A0177</v>
          </cell>
          <cell r="D194" t="str">
            <v>PT Astra Auto Finance</v>
          </cell>
          <cell r="E194" t="str">
            <v>PEB 7</v>
          </cell>
          <cell r="F194" t="str">
            <v>16PEB 7</v>
          </cell>
          <cell r="G194">
            <v>0.1</v>
          </cell>
          <cell r="I194">
            <v>0.09</v>
          </cell>
          <cell r="J194">
            <v>9.9845231658897582</v>
          </cell>
          <cell r="K194">
            <v>13.334945877861619</v>
          </cell>
          <cell r="P194">
            <v>48286</v>
          </cell>
          <cell r="Q194">
            <v>55332.615072521519</v>
          </cell>
          <cell r="R194">
            <v>4683.7896934720757</v>
          </cell>
          <cell r="S194">
            <v>6215.3966340367642</v>
          </cell>
          <cell r="U194">
            <v>0</v>
          </cell>
          <cell r="W194">
            <v>-45624</v>
          </cell>
          <cell r="X194">
            <v>0</v>
          </cell>
          <cell r="Y194">
            <v>0</v>
          </cell>
          <cell r="Z194">
            <v>2662</v>
          </cell>
        </row>
        <row r="195">
          <cell r="C195" t="str">
            <v>A0177</v>
          </cell>
          <cell r="D195" t="str">
            <v>PT Astra Auto Finance</v>
          </cell>
          <cell r="E195" t="str">
            <v>MPP</v>
          </cell>
          <cell r="F195" t="str">
            <v>16MPP</v>
          </cell>
          <cell r="J195">
            <v>0</v>
          </cell>
          <cell r="P195">
            <v>0</v>
          </cell>
          <cell r="U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</row>
        <row r="196">
          <cell r="C196" t="str">
            <v>A0177</v>
          </cell>
          <cell r="D196" t="str">
            <v>PT Astra Auto Finance</v>
          </cell>
          <cell r="E196" t="str">
            <v>ID</v>
          </cell>
          <cell r="F196" t="str">
            <v>16ID</v>
          </cell>
          <cell r="G196">
            <v>0.1</v>
          </cell>
          <cell r="I196">
            <v>0.09</v>
          </cell>
          <cell r="J196">
            <v>9.9845231658897582</v>
          </cell>
          <cell r="K196">
            <v>13.496132494286046</v>
          </cell>
          <cell r="P196">
            <v>5178</v>
          </cell>
          <cell r="Q196">
            <v>153808.12248005351</v>
          </cell>
          <cell r="R196">
            <v>11410.129104708678</v>
          </cell>
          <cell r="S196">
            <v>9385.817456755407</v>
          </cell>
          <cell r="U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5178</v>
          </cell>
        </row>
        <row r="197">
          <cell r="C197" t="str">
            <v>A0177</v>
          </cell>
          <cell r="D197" t="str">
            <v>PT Astra Auto Finance</v>
          </cell>
          <cell r="E197" t="str">
            <v>LL</v>
          </cell>
          <cell r="F197" t="str">
            <v>16LL</v>
          </cell>
          <cell r="G197">
            <v>0.1</v>
          </cell>
          <cell r="I197">
            <v>0.09</v>
          </cell>
          <cell r="J197">
            <v>9.9845231658897582</v>
          </cell>
          <cell r="K197">
            <v>13.496132494286046</v>
          </cell>
          <cell r="P197">
            <v>166304</v>
          </cell>
          <cell r="Q197">
            <v>149629.80994275495</v>
          </cell>
          <cell r="R197">
            <v>49120.114919768574</v>
          </cell>
          <cell r="S197">
            <v>77105.677955676467</v>
          </cell>
          <cell r="U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166304</v>
          </cell>
        </row>
        <row r="198">
          <cell r="C198" t="str">
            <v>A0177</v>
          </cell>
          <cell r="D198" t="str">
            <v>PT Astra Auto Finance</v>
          </cell>
          <cell r="E198" t="str">
            <v>PMK</v>
          </cell>
          <cell r="F198" t="str">
            <v>16PMK</v>
          </cell>
          <cell r="G198">
            <v>0.1</v>
          </cell>
          <cell r="I198">
            <v>0.09</v>
          </cell>
          <cell r="J198">
            <v>9.9845231658897582</v>
          </cell>
          <cell r="K198">
            <v>13.496132494286046</v>
          </cell>
          <cell r="P198">
            <v>261000</v>
          </cell>
          <cell r="Q198">
            <v>317809.67535683251</v>
          </cell>
          <cell r="R198">
            <v>25543.962916180728</v>
          </cell>
          <cell r="S198">
            <v>78000</v>
          </cell>
          <cell r="U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261000</v>
          </cell>
        </row>
        <row r="200">
          <cell r="C200" t="str">
            <v>A0045</v>
          </cell>
          <cell r="D200" t="str">
            <v>PT Astra Daihatsu Motor</v>
          </cell>
          <cell r="E200" t="str">
            <v>PEB 1</v>
          </cell>
          <cell r="F200" t="str">
            <v>17PEB 1</v>
          </cell>
          <cell r="G200">
            <v>0.1</v>
          </cell>
          <cell r="H200">
            <v>0.1</v>
          </cell>
          <cell r="I200">
            <v>0.09</v>
          </cell>
          <cell r="J200">
            <v>7.0894117404405108</v>
          </cell>
          <cell r="K200">
            <v>6.7796085438029152</v>
          </cell>
          <cell r="L200">
            <v>6263342</v>
          </cell>
          <cell r="N200">
            <v>7973295.9796000002</v>
          </cell>
          <cell r="O200">
            <v>767104.88800000004</v>
          </cell>
          <cell r="P200">
            <v>59047707</v>
          </cell>
          <cell r="Q200">
            <v>69600280.659968704</v>
          </cell>
          <cell r="R200">
            <v>2843235.304520342</v>
          </cell>
          <cell r="S200">
            <v>9373750.4364670608</v>
          </cell>
          <cell r="U200">
            <v>-39897473</v>
          </cell>
          <cell r="V200">
            <v>63022477.2892</v>
          </cell>
          <cell r="W200">
            <v>-10803423</v>
          </cell>
          <cell r="X200">
            <v>0</v>
          </cell>
          <cell r="Y200">
            <v>0</v>
          </cell>
          <cell r="Z200">
            <v>8346811</v>
          </cell>
          <cell r="AB200">
            <v>0.1</v>
          </cell>
          <cell r="AC200">
            <v>0</v>
          </cell>
          <cell r="AD200">
            <v>0.09</v>
          </cell>
          <cell r="AE200">
            <v>9.9282945601151447</v>
          </cell>
          <cell r="AF200">
            <v>20.57671024787189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19757384</v>
          </cell>
          <cell r="AL200">
            <v>27095510.537232831</v>
          </cell>
          <cell r="AM200">
            <v>2113934.8901020819</v>
          </cell>
          <cell r="AN200">
            <v>2066941.93</v>
          </cell>
          <cell r="AO200">
            <v>0</v>
          </cell>
          <cell r="AP200">
            <v>0</v>
          </cell>
          <cell r="AQ200">
            <v>0</v>
          </cell>
          <cell r="AR200">
            <v>-4243247</v>
          </cell>
          <cell r="AS200">
            <v>-6612161</v>
          </cell>
          <cell r="AT200">
            <v>394844</v>
          </cell>
          <cell r="AU200">
            <v>8901976</v>
          </cell>
          <cell r="AW200">
            <v>0.1</v>
          </cell>
          <cell r="AX200">
            <v>0</v>
          </cell>
          <cell r="AY200">
            <v>0.09</v>
          </cell>
          <cell r="AZ200">
            <v>7.0894117404405108</v>
          </cell>
          <cell r="BA200">
            <v>6.7796085438029152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806261</v>
          </cell>
          <cell r="BG200">
            <v>857549.29291089647</v>
          </cell>
          <cell r="BH200">
            <v>43515.895538809069</v>
          </cell>
          <cell r="BI200">
            <v>253160.81236666668</v>
          </cell>
          <cell r="BJ200">
            <v>0</v>
          </cell>
          <cell r="BK200">
            <v>0</v>
          </cell>
          <cell r="BL200">
            <v>0</v>
          </cell>
          <cell r="BM200">
            <v>549415</v>
          </cell>
          <cell r="BN200">
            <v>-889359</v>
          </cell>
          <cell r="BO200">
            <v>152995</v>
          </cell>
          <cell r="BP200">
            <v>466317</v>
          </cell>
          <cell r="BR200">
            <v>0.1</v>
          </cell>
          <cell r="BS200">
            <v>0</v>
          </cell>
          <cell r="BT200">
            <v>0.09</v>
          </cell>
          <cell r="BU200">
            <v>9.2882673570249636</v>
          </cell>
          <cell r="BV200">
            <v>21.793790301030555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7521793</v>
          </cell>
          <cell r="CB200">
            <v>7130429.8326694779</v>
          </cell>
          <cell r="CC200">
            <v>1399500.3274522489</v>
          </cell>
          <cell r="CD200">
            <v>516159.28466948372</v>
          </cell>
          <cell r="CE200">
            <v>0</v>
          </cell>
          <cell r="CF200">
            <v>0</v>
          </cell>
          <cell r="CG200">
            <v>0</v>
          </cell>
          <cell r="CH200">
            <v>-3477624</v>
          </cell>
          <cell r="CI200">
            <v>-1190162</v>
          </cell>
          <cell r="CJ200">
            <v>56624</v>
          </cell>
          <cell r="CK200">
            <v>2854007</v>
          </cell>
          <cell r="CM200">
            <v>0</v>
          </cell>
          <cell r="CN200">
            <v>0</v>
          </cell>
          <cell r="CO200">
            <v>0</v>
          </cell>
          <cell r="CP200">
            <v>0</v>
          </cell>
          <cell r="CQ200">
            <v>0</v>
          </cell>
          <cell r="CR200">
            <v>0</v>
          </cell>
          <cell r="CS200">
            <v>0</v>
          </cell>
          <cell r="CT200">
            <v>0</v>
          </cell>
          <cell r="CU200">
            <v>0</v>
          </cell>
          <cell r="CV200">
            <v>0</v>
          </cell>
          <cell r="CW200">
            <v>0</v>
          </cell>
          <cell r="CX200">
            <v>0</v>
          </cell>
          <cell r="CY200">
            <v>0</v>
          </cell>
          <cell r="CZ200">
            <v>0</v>
          </cell>
          <cell r="DA200">
            <v>0</v>
          </cell>
          <cell r="DB200">
            <v>0</v>
          </cell>
          <cell r="DC200">
            <v>0</v>
          </cell>
          <cell r="DD200">
            <v>0</v>
          </cell>
          <cell r="DE200">
            <v>0</v>
          </cell>
          <cell r="DF200">
            <v>0</v>
          </cell>
          <cell r="DH200">
            <v>0</v>
          </cell>
          <cell r="DI200">
            <v>0</v>
          </cell>
          <cell r="DJ200">
            <v>0</v>
          </cell>
          <cell r="DK200">
            <v>0</v>
          </cell>
          <cell r="DL200">
            <v>0</v>
          </cell>
          <cell r="DM200">
            <v>0</v>
          </cell>
          <cell r="DN200">
            <v>0</v>
          </cell>
          <cell r="DO200">
            <v>0</v>
          </cell>
          <cell r="DP200">
            <v>0</v>
          </cell>
          <cell r="DQ200">
            <v>0</v>
          </cell>
          <cell r="DR200">
            <v>0</v>
          </cell>
          <cell r="DS200">
            <v>0</v>
          </cell>
          <cell r="DT200">
            <v>0</v>
          </cell>
          <cell r="DU200">
            <v>0</v>
          </cell>
          <cell r="DV200">
            <v>0</v>
          </cell>
          <cell r="DW200">
            <v>0</v>
          </cell>
          <cell r="DX200">
            <v>0</v>
          </cell>
          <cell r="DY200">
            <v>0</v>
          </cell>
          <cell r="DZ200">
            <v>0</v>
          </cell>
          <cell r="EA200">
            <v>0</v>
          </cell>
          <cell r="EC200">
            <v>0.1</v>
          </cell>
          <cell r="ED200">
            <v>0</v>
          </cell>
          <cell r="EE200">
            <v>0.09</v>
          </cell>
          <cell r="EF200">
            <v>9.9282945601151447</v>
          </cell>
          <cell r="EG200">
            <v>20.57671024787189</v>
          </cell>
          <cell r="EH200">
            <v>0</v>
          </cell>
          <cell r="EI200">
            <v>0</v>
          </cell>
          <cell r="EJ200">
            <v>0</v>
          </cell>
          <cell r="EK200">
            <v>0</v>
          </cell>
          <cell r="EL200">
            <v>1605075</v>
          </cell>
          <cell r="EM200">
            <v>3494777.1783061279</v>
          </cell>
          <cell r="EN200">
            <v>568322.89963251119</v>
          </cell>
          <cell r="EO200">
            <v>375931.4114842501</v>
          </cell>
          <cell r="EP200">
            <v>0</v>
          </cell>
          <cell r="EQ200">
            <v>0</v>
          </cell>
          <cell r="ER200">
            <v>0</v>
          </cell>
          <cell r="ES200">
            <v>-1603959</v>
          </cell>
          <cell r="ET200">
            <v>0</v>
          </cell>
          <cell r="EU200">
            <v>0</v>
          </cell>
          <cell r="EV200">
            <v>1116</v>
          </cell>
          <cell r="EX200">
            <v>0.1</v>
          </cell>
          <cell r="EY200">
            <v>0</v>
          </cell>
          <cell r="EZ200">
            <v>0.09</v>
          </cell>
          <cell r="FA200">
            <v>0</v>
          </cell>
          <cell r="FB200">
            <v>20.57671024787189</v>
          </cell>
          <cell r="FC200">
            <v>0</v>
          </cell>
          <cell r="FD200">
            <v>0</v>
          </cell>
          <cell r="FE200">
            <v>0</v>
          </cell>
          <cell r="FF200">
            <v>0</v>
          </cell>
          <cell r="FG200">
            <v>0</v>
          </cell>
          <cell r="FH200">
            <v>4163777.0789673277</v>
          </cell>
          <cell r="FI200">
            <v>330325.64151669858</v>
          </cell>
          <cell r="FJ200">
            <v>323447.14500000002</v>
          </cell>
          <cell r="FK200">
            <v>0</v>
          </cell>
          <cell r="FL200">
            <v>0</v>
          </cell>
          <cell r="FM200">
            <v>0</v>
          </cell>
          <cell r="FN200">
            <v>0</v>
          </cell>
          <cell r="FO200">
            <v>0</v>
          </cell>
          <cell r="FP200">
            <v>0</v>
          </cell>
          <cell r="FQ200">
            <v>0</v>
          </cell>
          <cell r="FS200">
            <v>0.1</v>
          </cell>
          <cell r="FT200">
            <v>0</v>
          </cell>
          <cell r="FU200">
            <v>0.09</v>
          </cell>
          <cell r="FV200">
            <v>9.9282945601151447</v>
          </cell>
          <cell r="FW200">
            <v>20.57671024787189</v>
          </cell>
          <cell r="FX200">
            <v>0</v>
          </cell>
          <cell r="FY200">
            <v>0</v>
          </cell>
          <cell r="FZ200">
            <v>0</v>
          </cell>
          <cell r="GA200">
            <v>0</v>
          </cell>
          <cell r="GB200">
            <v>500915</v>
          </cell>
          <cell r="GC200">
            <v>7433128.8066558605</v>
          </cell>
          <cell r="GD200">
            <v>870426.12355624535</v>
          </cell>
          <cell r="GE200">
            <v>588092.64810281631</v>
          </cell>
          <cell r="GF200">
            <v>0</v>
          </cell>
          <cell r="GG200">
            <v>0</v>
          </cell>
          <cell r="GH200">
            <v>0</v>
          </cell>
          <cell r="GI200">
            <v>0</v>
          </cell>
          <cell r="GJ200">
            <v>0</v>
          </cell>
          <cell r="GK200">
            <v>0</v>
          </cell>
          <cell r="GL200">
            <v>500915</v>
          </cell>
          <cell r="GN200">
            <v>0.1</v>
          </cell>
          <cell r="GO200">
            <v>0</v>
          </cell>
          <cell r="GP200">
            <v>0.09</v>
          </cell>
          <cell r="GQ200">
            <v>9.9282945601151447</v>
          </cell>
          <cell r="GR200">
            <v>20.57671024787189</v>
          </cell>
          <cell r="GS200">
            <v>0</v>
          </cell>
          <cell r="GT200">
            <v>0</v>
          </cell>
          <cell r="GU200">
            <v>0</v>
          </cell>
          <cell r="GV200">
            <v>0</v>
          </cell>
          <cell r="GW200">
            <v>8173192</v>
          </cell>
          <cell r="GX200">
            <v>14631583.641793098</v>
          </cell>
          <cell r="GY200">
            <v>3766385.7336251684</v>
          </cell>
          <cell r="GZ200">
            <v>5088183.944852151</v>
          </cell>
          <cell r="HA200">
            <v>0</v>
          </cell>
          <cell r="HB200">
            <v>0</v>
          </cell>
          <cell r="HC200">
            <v>0</v>
          </cell>
          <cell r="HD200">
            <v>0</v>
          </cell>
          <cell r="HE200">
            <v>0</v>
          </cell>
          <cell r="HF200">
            <v>0</v>
          </cell>
          <cell r="HG200">
            <v>8173192</v>
          </cell>
          <cell r="HI200">
            <v>0.1</v>
          </cell>
          <cell r="HJ200">
            <v>0</v>
          </cell>
          <cell r="HK200">
            <v>0.09</v>
          </cell>
          <cell r="HL200">
            <v>9.9282945601151447</v>
          </cell>
          <cell r="HM200">
            <v>20.57671024787189</v>
          </cell>
          <cell r="HN200">
            <v>0</v>
          </cell>
          <cell r="HO200">
            <v>0</v>
          </cell>
          <cell r="HP200">
            <v>0</v>
          </cell>
          <cell r="HQ200">
            <v>0</v>
          </cell>
          <cell r="HR200">
            <v>13075761</v>
          </cell>
          <cell r="HS200">
            <v>18973577.846990183</v>
          </cell>
          <cell r="HT200">
            <v>2745745.1099039079</v>
          </cell>
          <cell r="HU200">
            <v>2832379</v>
          </cell>
          <cell r="HV200">
            <v>0</v>
          </cell>
          <cell r="HW200">
            <v>0</v>
          </cell>
          <cell r="HX200">
            <v>0</v>
          </cell>
          <cell r="HY200">
            <v>0</v>
          </cell>
          <cell r="HZ200">
            <v>0</v>
          </cell>
          <cell r="IA200">
            <v>0</v>
          </cell>
          <cell r="IB200">
            <v>13075761</v>
          </cell>
        </row>
        <row r="201">
          <cell r="C201" t="str">
            <v>A0045</v>
          </cell>
          <cell r="D201" t="str">
            <v>PT Astra Daihatsu Motor</v>
          </cell>
          <cell r="E201" t="str">
            <v>PEB 2</v>
          </cell>
          <cell r="F201" t="str">
            <v>17PEB 2</v>
          </cell>
          <cell r="G201">
            <v>0.1</v>
          </cell>
          <cell r="I201">
            <v>0.09</v>
          </cell>
          <cell r="J201">
            <v>9.9282945601151447</v>
          </cell>
          <cell r="K201">
            <v>20.57671024787189</v>
          </cell>
          <cell r="P201">
            <v>19757384</v>
          </cell>
          <cell r="Q201">
            <v>27095510.537232831</v>
          </cell>
          <cell r="R201">
            <v>2113934.8901020819</v>
          </cell>
          <cell r="S201">
            <v>2066941.93</v>
          </cell>
          <cell r="U201">
            <v>0</v>
          </cell>
          <cell r="W201">
            <v>-4243247</v>
          </cell>
          <cell r="X201">
            <v>-6612161</v>
          </cell>
          <cell r="Y201">
            <v>394844</v>
          </cell>
          <cell r="Z201">
            <v>8901976</v>
          </cell>
        </row>
        <row r="202">
          <cell r="C202" t="str">
            <v>A0045</v>
          </cell>
          <cell r="D202" t="str">
            <v>PT Astra Daihatsu Motor</v>
          </cell>
          <cell r="E202" t="str">
            <v>PEB 3</v>
          </cell>
          <cell r="F202" t="str">
            <v>17PEB 3</v>
          </cell>
          <cell r="G202">
            <v>0.1</v>
          </cell>
          <cell r="I202">
            <v>0.09</v>
          </cell>
          <cell r="J202">
            <v>7.0894117404405108</v>
          </cell>
          <cell r="K202">
            <v>6.7796085438029152</v>
          </cell>
          <cell r="P202">
            <v>806261</v>
          </cell>
          <cell r="Q202">
            <v>857549.29291089647</v>
          </cell>
          <cell r="R202">
            <v>43515.895538809069</v>
          </cell>
          <cell r="S202">
            <v>253160.81236666668</v>
          </cell>
          <cell r="U202">
            <v>0</v>
          </cell>
          <cell r="W202">
            <v>549415</v>
          </cell>
          <cell r="X202">
            <v>-889359</v>
          </cell>
          <cell r="Y202">
            <v>152995</v>
          </cell>
          <cell r="Z202">
            <v>466317</v>
          </cell>
        </row>
        <row r="203">
          <cell r="C203" t="str">
            <v>A0045</v>
          </cell>
          <cell r="D203" t="str">
            <v>PT Astra Daihatsu Motor</v>
          </cell>
          <cell r="E203" t="str">
            <v>PEB 4</v>
          </cell>
          <cell r="F203" t="str">
            <v>17PEB 4</v>
          </cell>
          <cell r="G203">
            <v>0.1</v>
          </cell>
          <cell r="I203">
            <v>0.09</v>
          </cell>
          <cell r="J203">
            <v>9.2882673570249636</v>
          </cell>
          <cell r="K203">
            <v>21.793790301030555</v>
          </cell>
          <cell r="P203">
            <v>7521793</v>
          </cell>
          <cell r="Q203">
            <v>7130429.8326694779</v>
          </cell>
          <cell r="R203">
            <v>1399500.3274522489</v>
          </cell>
          <cell r="S203">
            <v>516159.28466948372</v>
          </cell>
          <cell r="U203">
            <v>0</v>
          </cell>
          <cell r="W203">
            <v>-3477624</v>
          </cell>
          <cell r="X203">
            <v>-1190162</v>
          </cell>
          <cell r="Y203">
            <v>56624</v>
          </cell>
          <cell r="Z203">
            <v>2854007</v>
          </cell>
        </row>
        <row r="204">
          <cell r="C204" t="str">
            <v>A0045</v>
          </cell>
          <cell r="D204" t="str">
            <v>PT Astra Daihatsu Motor</v>
          </cell>
          <cell r="E204" t="str">
            <v>PEB 5</v>
          </cell>
          <cell r="F204" t="str">
            <v>17PEB 5</v>
          </cell>
          <cell r="P204">
            <v>0</v>
          </cell>
          <cell r="U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</row>
        <row r="205">
          <cell r="C205" t="str">
            <v>A0045</v>
          </cell>
          <cell r="D205" t="str">
            <v>PT Astra Daihatsu Motor</v>
          </cell>
          <cell r="E205" t="str">
            <v>PEB 6</v>
          </cell>
          <cell r="F205" t="str">
            <v>17PEB 6</v>
          </cell>
          <cell r="P205">
            <v>0</v>
          </cell>
          <cell r="U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</row>
        <row r="206">
          <cell r="C206" t="str">
            <v>A0045</v>
          </cell>
          <cell r="D206" t="str">
            <v>PT Astra Daihatsu Motor</v>
          </cell>
          <cell r="E206" t="str">
            <v>PEB 7</v>
          </cell>
          <cell r="F206" t="str">
            <v>17PEB 7</v>
          </cell>
          <cell r="G206">
            <v>0.1</v>
          </cell>
          <cell r="I206">
            <v>0.09</v>
          </cell>
          <cell r="J206">
            <v>9.9282945601151447</v>
          </cell>
          <cell r="K206">
            <v>20.57671024787189</v>
          </cell>
          <cell r="P206">
            <v>1605075</v>
          </cell>
          <cell r="Q206">
            <v>3494777.1783061279</v>
          </cell>
          <cell r="R206">
            <v>568322.89963251119</v>
          </cell>
          <cell r="S206">
            <v>375931.4114842501</v>
          </cell>
          <cell r="U206">
            <v>0</v>
          </cell>
          <cell r="W206">
            <v>-1603959</v>
          </cell>
          <cell r="X206">
            <v>0</v>
          </cell>
          <cell r="Y206">
            <v>0</v>
          </cell>
          <cell r="Z206">
            <v>1116</v>
          </cell>
        </row>
        <row r="207">
          <cell r="C207" t="str">
            <v>A0045</v>
          </cell>
          <cell r="D207" t="str">
            <v>PT Astra Daihatsu Motor</v>
          </cell>
          <cell r="E207" t="str">
            <v>MPP</v>
          </cell>
          <cell r="F207" t="str">
            <v>17MPP</v>
          </cell>
          <cell r="G207">
            <v>0.1</v>
          </cell>
          <cell r="I207">
            <v>0.09</v>
          </cell>
          <cell r="J207">
            <v>0</v>
          </cell>
          <cell r="K207">
            <v>20.57671024787189</v>
          </cell>
          <cell r="P207">
            <v>0</v>
          </cell>
          <cell r="Q207">
            <v>4163777.0789673277</v>
          </cell>
          <cell r="R207">
            <v>330325.64151669858</v>
          </cell>
          <cell r="S207">
            <v>323447.14500000002</v>
          </cell>
          <cell r="U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</row>
        <row r="208">
          <cell r="C208" t="str">
            <v>A0045</v>
          </cell>
          <cell r="D208" t="str">
            <v>PT Astra Daihatsu Motor</v>
          </cell>
          <cell r="E208" t="str">
            <v>ID</v>
          </cell>
          <cell r="F208" t="str">
            <v>17ID</v>
          </cell>
          <cell r="G208">
            <v>0.1</v>
          </cell>
          <cell r="I208">
            <v>0.09</v>
          </cell>
          <cell r="J208">
            <v>9.9282945601151447</v>
          </cell>
          <cell r="K208">
            <v>20.57671024787189</v>
          </cell>
          <cell r="P208">
            <v>500915</v>
          </cell>
          <cell r="Q208">
            <v>7433128.8066558605</v>
          </cell>
          <cell r="R208">
            <v>870426.12355624535</v>
          </cell>
          <cell r="S208">
            <v>588092.64810281631</v>
          </cell>
          <cell r="U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500915</v>
          </cell>
        </row>
        <row r="209">
          <cell r="C209" t="str">
            <v>A0045</v>
          </cell>
          <cell r="D209" t="str">
            <v>PT Astra Daihatsu Motor</v>
          </cell>
          <cell r="E209" t="str">
            <v>LL</v>
          </cell>
          <cell r="F209" t="str">
            <v>17LL</v>
          </cell>
          <cell r="G209">
            <v>0.1</v>
          </cell>
          <cell r="I209">
            <v>0.09</v>
          </cell>
          <cell r="J209">
            <v>9.9282945601151447</v>
          </cell>
          <cell r="K209">
            <v>20.57671024787189</v>
          </cell>
          <cell r="P209">
            <v>8173192</v>
          </cell>
          <cell r="Q209">
            <v>14631583.641793098</v>
          </cell>
          <cell r="R209">
            <v>3766385.7336251684</v>
          </cell>
          <cell r="S209">
            <v>5088183.944852151</v>
          </cell>
          <cell r="U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8173192</v>
          </cell>
        </row>
        <row r="210">
          <cell r="C210" t="str">
            <v>A0045</v>
          </cell>
          <cell r="D210" t="str">
            <v>PT Astra Daihatsu Motor</v>
          </cell>
          <cell r="E210" t="str">
            <v>PMK</v>
          </cell>
          <cell r="F210" t="str">
            <v>17PMK</v>
          </cell>
          <cell r="G210">
            <v>0.1</v>
          </cell>
          <cell r="I210">
            <v>0.09</v>
          </cell>
          <cell r="J210">
            <v>9.9282945601151447</v>
          </cell>
          <cell r="K210">
            <v>20.57671024787189</v>
          </cell>
          <cell r="P210">
            <v>13075761</v>
          </cell>
          <cell r="Q210">
            <v>18973577.846990183</v>
          </cell>
          <cell r="R210">
            <v>2745745.1099039079</v>
          </cell>
          <cell r="S210">
            <v>2832379</v>
          </cell>
          <cell r="U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13075761</v>
          </cell>
        </row>
        <row r="212">
          <cell r="C212" t="str">
            <v>A0371</v>
          </cell>
          <cell r="D212" t="str">
            <v>PT Astra Graphia Information Technology Tbk</v>
          </cell>
          <cell r="E212" t="str">
            <v>PEB 1</v>
          </cell>
          <cell r="F212" t="str">
            <v>18PEB 1</v>
          </cell>
          <cell r="G212">
            <v>0.1</v>
          </cell>
          <cell r="H212">
            <v>0.1</v>
          </cell>
          <cell r="I212">
            <v>0.09</v>
          </cell>
          <cell r="J212">
            <v>8.27</v>
          </cell>
          <cell r="K212">
            <v>9.0949392110768308</v>
          </cell>
          <cell r="L212">
            <v>123134</v>
          </cell>
          <cell r="N212">
            <v>1177083.3999999999</v>
          </cell>
          <cell r="O212">
            <v>156964</v>
          </cell>
          <cell r="P212">
            <v>7368243</v>
          </cell>
          <cell r="Q212">
            <v>11623597.763476659</v>
          </cell>
          <cell r="R212">
            <v>582847.74333168264</v>
          </cell>
          <cell r="S212">
            <v>72750.233015626553</v>
          </cell>
          <cell r="U212">
            <v>-6057013</v>
          </cell>
          <cell r="V212">
            <v>10744558.533333335</v>
          </cell>
          <cell r="W212">
            <v>-2117641</v>
          </cell>
          <cell r="X212">
            <v>0</v>
          </cell>
          <cell r="Y212">
            <v>0</v>
          </cell>
          <cell r="Z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W212">
            <v>0.1</v>
          </cell>
          <cell r="AX212">
            <v>0</v>
          </cell>
          <cell r="AY212">
            <v>0.09</v>
          </cell>
          <cell r="AZ212">
            <v>8.27</v>
          </cell>
          <cell r="BA212">
            <v>9.0949392110768308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357573.04244320421</v>
          </cell>
          <cell r="BH212">
            <v>18219.848137342942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329332</v>
          </cell>
          <cell r="BP212">
            <v>0</v>
          </cell>
          <cell r="BR212">
            <v>0.1</v>
          </cell>
          <cell r="BS212">
            <v>0</v>
          </cell>
          <cell r="BT212">
            <v>0.09</v>
          </cell>
          <cell r="BU212">
            <v>10.18</v>
          </cell>
          <cell r="BV212">
            <v>18.215668965599335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1445265</v>
          </cell>
          <cell r="CB212">
            <v>1580979.2322318926</v>
          </cell>
          <cell r="CC212">
            <v>386776.7899649592</v>
          </cell>
          <cell r="CD212">
            <v>135476.08288027233</v>
          </cell>
          <cell r="CE212">
            <v>0</v>
          </cell>
          <cell r="CF212">
            <v>0</v>
          </cell>
          <cell r="CG212">
            <v>0</v>
          </cell>
          <cell r="CH212">
            <v>-508802</v>
          </cell>
          <cell r="CI212">
            <v>0</v>
          </cell>
          <cell r="CJ212">
            <v>1959248</v>
          </cell>
          <cell r="CK212">
            <v>936463</v>
          </cell>
          <cell r="CM212">
            <v>0.1</v>
          </cell>
          <cell r="CN212">
            <v>0</v>
          </cell>
          <cell r="CO212">
            <v>0.09</v>
          </cell>
          <cell r="CP212">
            <v>0</v>
          </cell>
          <cell r="CQ212">
            <v>0</v>
          </cell>
          <cell r="CR212">
            <v>0</v>
          </cell>
          <cell r="CS212">
            <v>0</v>
          </cell>
          <cell r="CT212">
            <v>0</v>
          </cell>
          <cell r="CU212">
            <v>0</v>
          </cell>
          <cell r="CV212">
            <v>0</v>
          </cell>
          <cell r="CW212">
            <v>0</v>
          </cell>
          <cell r="CX212">
            <v>0</v>
          </cell>
          <cell r="CY212">
            <v>0</v>
          </cell>
          <cell r="CZ212">
            <v>0</v>
          </cell>
          <cell r="DA212">
            <v>0</v>
          </cell>
          <cell r="DB212">
            <v>0</v>
          </cell>
          <cell r="DC212">
            <v>-57230</v>
          </cell>
          <cell r="DD212">
            <v>0</v>
          </cell>
          <cell r="DE212">
            <v>22087</v>
          </cell>
          <cell r="DF212">
            <v>-57230</v>
          </cell>
          <cell r="DH212">
            <v>0</v>
          </cell>
          <cell r="DI212">
            <v>0</v>
          </cell>
          <cell r="DJ212">
            <v>0</v>
          </cell>
          <cell r="DK212">
            <v>0</v>
          </cell>
          <cell r="DL212">
            <v>0</v>
          </cell>
          <cell r="DM212">
            <v>0</v>
          </cell>
          <cell r="DN212">
            <v>0</v>
          </cell>
          <cell r="DO212">
            <v>0</v>
          </cell>
          <cell r="DP212">
            <v>0</v>
          </cell>
          <cell r="DQ212">
            <v>0</v>
          </cell>
          <cell r="DR212">
            <v>0</v>
          </cell>
          <cell r="DS212">
            <v>0</v>
          </cell>
          <cell r="DT212">
            <v>0</v>
          </cell>
          <cell r="DU212">
            <v>0</v>
          </cell>
          <cell r="DV212">
            <v>0</v>
          </cell>
          <cell r="DW212">
            <v>0</v>
          </cell>
          <cell r="DX212">
            <v>0</v>
          </cell>
          <cell r="DY212">
            <v>0</v>
          </cell>
          <cell r="DZ212">
            <v>0</v>
          </cell>
          <cell r="EA212">
            <v>0</v>
          </cell>
          <cell r="EC212">
            <v>0.1</v>
          </cell>
          <cell r="ED212">
            <v>0</v>
          </cell>
          <cell r="EE212">
            <v>0.09</v>
          </cell>
          <cell r="EF212">
            <v>10.18</v>
          </cell>
          <cell r="EG212">
            <v>17.271021955309507</v>
          </cell>
          <cell r="EH212">
            <v>0</v>
          </cell>
          <cell r="EI212">
            <v>0</v>
          </cell>
          <cell r="EJ212">
            <v>0</v>
          </cell>
          <cell r="EK212">
            <v>0</v>
          </cell>
          <cell r="EL212">
            <v>1457312</v>
          </cell>
          <cell r="EM212">
            <v>654158.42784551799</v>
          </cell>
          <cell r="EN212">
            <v>88507.291563664039</v>
          </cell>
          <cell r="EO212">
            <v>70527.137476236909</v>
          </cell>
          <cell r="EP212">
            <v>0</v>
          </cell>
          <cell r="EQ212">
            <v>0</v>
          </cell>
          <cell r="ER212">
            <v>0</v>
          </cell>
          <cell r="ES212">
            <v>48195</v>
          </cell>
          <cell r="ET212">
            <v>0</v>
          </cell>
          <cell r="EU212">
            <v>0</v>
          </cell>
          <cell r="EV212">
            <v>1505507</v>
          </cell>
          <cell r="EX212">
            <v>0</v>
          </cell>
          <cell r="EY212">
            <v>0</v>
          </cell>
          <cell r="EZ212">
            <v>0</v>
          </cell>
          <cell r="FA212">
            <v>0</v>
          </cell>
          <cell r="FB212">
            <v>0</v>
          </cell>
          <cell r="FC212">
            <v>0</v>
          </cell>
          <cell r="FD212">
            <v>0</v>
          </cell>
          <cell r="FE212">
            <v>0</v>
          </cell>
          <cell r="FF212">
            <v>0</v>
          </cell>
          <cell r="FG212">
            <v>0</v>
          </cell>
          <cell r="FH212">
            <v>0</v>
          </cell>
          <cell r="FI212">
            <v>0</v>
          </cell>
          <cell r="FJ212">
            <v>0</v>
          </cell>
          <cell r="FK212">
            <v>0</v>
          </cell>
          <cell r="FL212">
            <v>0</v>
          </cell>
          <cell r="FM212">
            <v>0</v>
          </cell>
          <cell r="FN212">
            <v>0</v>
          </cell>
          <cell r="FO212">
            <v>0</v>
          </cell>
          <cell r="FP212">
            <v>0</v>
          </cell>
          <cell r="FQ212">
            <v>0</v>
          </cell>
          <cell r="FS212">
            <v>0.1</v>
          </cell>
          <cell r="FT212">
            <v>0</v>
          </cell>
          <cell r="FU212">
            <v>0.09</v>
          </cell>
          <cell r="FV212">
            <v>10.18</v>
          </cell>
          <cell r="FW212">
            <v>17.271021955309507</v>
          </cell>
          <cell r="FX212">
            <v>0</v>
          </cell>
          <cell r="FY212">
            <v>0</v>
          </cell>
          <cell r="FZ212">
            <v>0</v>
          </cell>
          <cell r="GA212">
            <v>0</v>
          </cell>
          <cell r="GB212">
            <v>1986741</v>
          </cell>
          <cell r="GC212">
            <v>1950626.377240371</v>
          </cell>
          <cell r="GD212">
            <v>235490.27761286966</v>
          </cell>
          <cell r="GE212">
            <v>127440.97818344453</v>
          </cell>
          <cell r="GF212">
            <v>0</v>
          </cell>
          <cell r="GG212">
            <v>0</v>
          </cell>
          <cell r="GH212">
            <v>0</v>
          </cell>
          <cell r="GI212">
            <v>16605</v>
          </cell>
          <cell r="GJ212">
            <v>0</v>
          </cell>
          <cell r="GK212">
            <v>0</v>
          </cell>
          <cell r="GL212">
            <v>2003346</v>
          </cell>
          <cell r="GN212">
            <v>0.1</v>
          </cell>
          <cell r="GO212">
            <v>0</v>
          </cell>
          <cell r="GP212">
            <v>0.09</v>
          </cell>
          <cell r="GQ212">
            <v>10.18</v>
          </cell>
          <cell r="GR212">
            <v>17.271021955309507</v>
          </cell>
          <cell r="GS212">
            <v>0</v>
          </cell>
          <cell r="GT212">
            <v>0</v>
          </cell>
          <cell r="GU212">
            <v>0</v>
          </cell>
          <cell r="GV212">
            <v>0</v>
          </cell>
          <cell r="GW212">
            <v>767442</v>
          </cell>
          <cell r="GX212">
            <v>3638712.6989650596</v>
          </cell>
          <cell r="GY212">
            <v>903933.2998292424</v>
          </cell>
          <cell r="GZ212">
            <v>862066.92482962308</v>
          </cell>
          <cell r="HA212">
            <v>0</v>
          </cell>
          <cell r="HB212">
            <v>0</v>
          </cell>
          <cell r="HC212">
            <v>0</v>
          </cell>
          <cell r="HD212">
            <v>6165</v>
          </cell>
          <cell r="HE212">
            <v>0</v>
          </cell>
          <cell r="HF212">
            <v>0</v>
          </cell>
          <cell r="HG212">
            <v>773607</v>
          </cell>
          <cell r="HI212">
            <v>0</v>
          </cell>
          <cell r="HJ212">
            <v>0</v>
          </cell>
          <cell r="HK212">
            <v>0</v>
          </cell>
          <cell r="HL212">
            <v>0</v>
          </cell>
          <cell r="HM212">
            <v>0</v>
          </cell>
          <cell r="HN212">
            <v>0</v>
          </cell>
          <cell r="HO212">
            <v>0</v>
          </cell>
          <cell r="HP212">
            <v>0</v>
          </cell>
          <cell r="HQ212">
            <v>0</v>
          </cell>
          <cell r="HR212">
            <v>0</v>
          </cell>
          <cell r="HS212">
            <v>0</v>
          </cell>
          <cell r="HT212">
            <v>0</v>
          </cell>
          <cell r="HU212">
            <v>0</v>
          </cell>
          <cell r="HV212">
            <v>0</v>
          </cell>
          <cell r="HW212">
            <v>0</v>
          </cell>
          <cell r="HX212">
            <v>0</v>
          </cell>
          <cell r="HY212">
            <v>0</v>
          </cell>
          <cell r="HZ212">
            <v>0</v>
          </cell>
          <cell r="IA212">
            <v>0</v>
          </cell>
          <cell r="IB212">
            <v>0</v>
          </cell>
        </row>
        <row r="213">
          <cell r="C213" t="str">
            <v>A0371</v>
          </cell>
          <cell r="D213" t="str">
            <v>PT Astra Graphia Information Technology Tbk</v>
          </cell>
          <cell r="E213" t="str">
            <v>PEB 2</v>
          </cell>
          <cell r="F213" t="str">
            <v>18PEB 2</v>
          </cell>
          <cell r="P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</row>
        <row r="214">
          <cell r="C214" t="str">
            <v>A0371</v>
          </cell>
          <cell r="D214" t="str">
            <v>PT Astra Graphia Information Technology Tbk</v>
          </cell>
          <cell r="E214" t="str">
            <v>PEB 3</v>
          </cell>
          <cell r="F214" t="str">
            <v>18PEB 3</v>
          </cell>
          <cell r="G214">
            <v>0.1</v>
          </cell>
          <cell r="I214">
            <v>0.09</v>
          </cell>
          <cell r="J214">
            <v>8.27</v>
          </cell>
          <cell r="K214">
            <v>9.0949392110768308</v>
          </cell>
          <cell r="P214">
            <v>0</v>
          </cell>
          <cell r="Q214">
            <v>357573.04244320421</v>
          </cell>
          <cell r="R214">
            <v>18219.848137342942</v>
          </cell>
          <cell r="S214">
            <v>0</v>
          </cell>
          <cell r="W214">
            <v>0</v>
          </cell>
          <cell r="X214">
            <v>0</v>
          </cell>
          <cell r="Y214">
            <v>329332</v>
          </cell>
          <cell r="Z214">
            <v>0</v>
          </cell>
        </row>
        <row r="215">
          <cell r="C215" t="str">
            <v>A0371</v>
          </cell>
          <cell r="D215" t="str">
            <v>PT Astra Graphia Information Technology Tbk</v>
          </cell>
          <cell r="E215" t="str">
            <v>PEB 4</v>
          </cell>
          <cell r="F215" t="str">
            <v>18PEB 4</v>
          </cell>
          <cell r="G215">
            <v>0.1</v>
          </cell>
          <cell r="I215">
            <v>0.09</v>
          </cell>
          <cell r="J215">
            <v>10.18</v>
          </cell>
          <cell r="K215">
            <v>18.215668965599335</v>
          </cell>
          <cell r="P215">
            <v>1445265</v>
          </cell>
          <cell r="Q215">
            <v>1580979.2322318926</v>
          </cell>
          <cell r="R215">
            <v>386776.7899649592</v>
          </cell>
          <cell r="S215">
            <v>135476.08288027233</v>
          </cell>
          <cell r="W215">
            <v>-508802</v>
          </cell>
          <cell r="X215">
            <v>0</v>
          </cell>
          <cell r="Y215">
            <v>1959248</v>
          </cell>
          <cell r="Z215">
            <v>936463</v>
          </cell>
        </row>
        <row r="216">
          <cell r="C216" t="str">
            <v>A0371</v>
          </cell>
          <cell r="D216" t="str">
            <v>PT Astra Graphia Information Technology Tbk</v>
          </cell>
          <cell r="E216" t="str">
            <v>PEB 5</v>
          </cell>
          <cell r="F216" t="str">
            <v>18PEB 5</v>
          </cell>
          <cell r="G216">
            <v>0.1</v>
          </cell>
          <cell r="I216">
            <v>0.09</v>
          </cell>
          <cell r="J216">
            <v>0</v>
          </cell>
          <cell r="K216">
            <v>0</v>
          </cell>
          <cell r="P216">
            <v>0</v>
          </cell>
          <cell r="W216">
            <v>-57230</v>
          </cell>
          <cell r="X216">
            <v>0</v>
          </cell>
          <cell r="Y216">
            <v>22087</v>
          </cell>
          <cell r="Z216">
            <v>-57230</v>
          </cell>
        </row>
        <row r="217">
          <cell r="C217" t="str">
            <v>A0371</v>
          </cell>
          <cell r="D217" t="str">
            <v>PT Astra Graphia Information Technology Tbk</v>
          </cell>
          <cell r="E217" t="str">
            <v>PEB 6</v>
          </cell>
          <cell r="F217" t="str">
            <v>18PEB 6</v>
          </cell>
          <cell r="P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</row>
        <row r="218">
          <cell r="C218" t="str">
            <v>A0371</v>
          </cell>
          <cell r="D218" t="str">
            <v>PT Astra Graphia Information Technology Tbk</v>
          </cell>
          <cell r="E218" t="str">
            <v>PEB 7</v>
          </cell>
          <cell r="F218" t="str">
            <v>18PEB 7</v>
          </cell>
          <cell r="G218">
            <v>0.1</v>
          </cell>
          <cell r="I218">
            <v>0.09</v>
          </cell>
          <cell r="J218">
            <v>10.18</v>
          </cell>
          <cell r="K218">
            <v>17.271021955309507</v>
          </cell>
          <cell r="P218">
            <v>1457312</v>
          </cell>
          <cell r="Q218">
            <v>654158.42784551799</v>
          </cell>
          <cell r="R218">
            <v>88507.291563664039</v>
          </cell>
          <cell r="S218">
            <v>70527.137476236909</v>
          </cell>
          <cell r="W218">
            <v>48195</v>
          </cell>
          <cell r="X218">
            <v>0</v>
          </cell>
          <cell r="Y218">
            <v>0</v>
          </cell>
          <cell r="Z218">
            <v>1505507</v>
          </cell>
        </row>
        <row r="219">
          <cell r="C219" t="str">
            <v>A0371</v>
          </cell>
          <cell r="D219" t="str">
            <v>PT Astra Graphia Information Technology Tbk</v>
          </cell>
          <cell r="E219" t="str">
            <v>MPP</v>
          </cell>
          <cell r="F219" t="str">
            <v>18MPP</v>
          </cell>
        </row>
        <row r="220">
          <cell r="C220" t="str">
            <v>A0371</v>
          </cell>
          <cell r="D220" t="str">
            <v>PT Astra Graphia Information Technology Tbk</v>
          </cell>
          <cell r="E220" t="str">
            <v>ID</v>
          </cell>
          <cell r="F220" t="str">
            <v>18ID</v>
          </cell>
          <cell r="G220">
            <v>0.1</v>
          </cell>
          <cell r="I220">
            <v>0.09</v>
          </cell>
          <cell r="J220">
            <v>10.18</v>
          </cell>
          <cell r="K220">
            <v>17.271021955309507</v>
          </cell>
          <cell r="P220">
            <v>1986741</v>
          </cell>
          <cell r="Q220">
            <v>1950626.377240371</v>
          </cell>
          <cell r="R220">
            <v>235490.27761286966</v>
          </cell>
          <cell r="S220">
            <v>127440.97818344453</v>
          </cell>
          <cell r="W220">
            <v>16605</v>
          </cell>
          <cell r="X220">
            <v>0</v>
          </cell>
          <cell r="Y220">
            <v>0</v>
          </cell>
          <cell r="Z220">
            <v>2003346</v>
          </cell>
        </row>
        <row r="221">
          <cell r="C221" t="str">
            <v>A0371</v>
          </cell>
          <cell r="D221" t="str">
            <v>PT Astra Graphia Information Technology Tbk</v>
          </cell>
          <cell r="E221" t="str">
            <v>LL</v>
          </cell>
          <cell r="F221" t="str">
            <v>18LL</v>
          </cell>
          <cell r="G221">
            <v>0.1</v>
          </cell>
          <cell r="I221">
            <v>0.09</v>
          </cell>
          <cell r="J221">
            <v>10.18</v>
          </cell>
          <cell r="K221">
            <v>17.271021955309507</v>
          </cell>
          <cell r="P221">
            <v>767442</v>
          </cell>
          <cell r="Q221">
            <v>3638712.6989650596</v>
          </cell>
          <cell r="R221">
            <v>903933.2998292424</v>
          </cell>
          <cell r="S221">
            <v>862066.92482962308</v>
          </cell>
          <cell r="W221">
            <v>6165</v>
          </cell>
          <cell r="X221">
            <v>0</v>
          </cell>
          <cell r="Y221">
            <v>0</v>
          </cell>
          <cell r="Z221">
            <v>773607</v>
          </cell>
        </row>
        <row r="222">
          <cell r="C222" t="str">
            <v>A0371</v>
          </cell>
          <cell r="D222" t="str">
            <v>PT Astra Graphia Information Technology Tbk</v>
          </cell>
          <cell r="E222" t="str">
            <v>PMK</v>
          </cell>
          <cell r="F222" t="str">
            <v>18PMK</v>
          </cell>
          <cell r="P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</row>
        <row r="224">
          <cell r="C224" t="str">
            <v>A0014</v>
          </cell>
          <cell r="D224" t="str">
            <v>PT Astra Graphia Tbk</v>
          </cell>
          <cell r="E224" t="str">
            <v>PEB 1</v>
          </cell>
          <cell r="F224" t="str">
            <v>19PEB 1</v>
          </cell>
          <cell r="G224">
            <v>0.1</v>
          </cell>
          <cell r="H224">
            <v>0.1</v>
          </cell>
          <cell r="I224">
            <v>0.09</v>
          </cell>
          <cell r="J224">
            <v>7.9761266069738435</v>
          </cell>
          <cell r="K224">
            <v>8.3901486864115142</v>
          </cell>
          <cell r="L224">
            <v>6060041</v>
          </cell>
          <cell r="N224">
            <v>11437648.6864</v>
          </cell>
          <cell r="O224">
            <v>818520.13599999994</v>
          </cell>
          <cell r="P224">
            <v>70376760</v>
          </cell>
          <cell r="Q224">
            <v>83419384.025555566</v>
          </cell>
          <cell r="R224">
            <v>3204591.2964100162</v>
          </cell>
          <cell r="S224">
            <v>9379705.0894674063</v>
          </cell>
          <cell r="U224">
            <v>-47424697</v>
          </cell>
          <cell r="V224">
            <v>79779104.340800002</v>
          </cell>
          <cell r="W224">
            <v>-15541165</v>
          </cell>
          <cell r="X224">
            <v>0</v>
          </cell>
          <cell r="Y224">
            <v>0</v>
          </cell>
          <cell r="Z224">
            <v>7410898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W224">
            <v>0.1</v>
          </cell>
          <cell r="AX224">
            <v>0</v>
          </cell>
          <cell r="AY224">
            <v>0.09</v>
          </cell>
          <cell r="AZ224">
            <v>7.9761266069738435</v>
          </cell>
          <cell r="BA224">
            <v>8.3901486864115142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110679</v>
          </cell>
          <cell r="BG224">
            <v>60048.451427558757</v>
          </cell>
          <cell r="BH224">
            <v>3074.2408424748869</v>
          </cell>
          <cell r="BI224">
            <v>16588.668186666666</v>
          </cell>
          <cell r="BJ224">
            <v>0</v>
          </cell>
          <cell r="BK224">
            <v>0</v>
          </cell>
          <cell r="BL224">
            <v>0</v>
          </cell>
          <cell r="BM224">
            <v>-36694</v>
          </cell>
          <cell r="BN224">
            <v>0</v>
          </cell>
          <cell r="BO224">
            <v>0</v>
          </cell>
          <cell r="BP224">
            <v>73985</v>
          </cell>
          <cell r="BR224">
            <v>0.1</v>
          </cell>
          <cell r="BS224">
            <v>0</v>
          </cell>
          <cell r="BT224">
            <v>0.09</v>
          </cell>
          <cell r="BU224">
            <v>10.251570960104798</v>
          </cell>
          <cell r="BV224">
            <v>17.974789869825926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4127428</v>
          </cell>
          <cell r="CB224">
            <v>1049718.9487871409</v>
          </cell>
          <cell r="CC224">
            <v>137643.20117461646</v>
          </cell>
          <cell r="CD224">
            <v>273256.90874994936</v>
          </cell>
          <cell r="CE224">
            <v>0</v>
          </cell>
          <cell r="CF224">
            <v>0</v>
          </cell>
          <cell r="CG224">
            <v>0</v>
          </cell>
          <cell r="CH224">
            <v>-816457</v>
          </cell>
          <cell r="CI224">
            <v>-1120262</v>
          </cell>
          <cell r="CJ224">
            <v>58965</v>
          </cell>
          <cell r="CK224">
            <v>2190709</v>
          </cell>
          <cell r="CM224">
            <v>0</v>
          </cell>
          <cell r="CN224">
            <v>0</v>
          </cell>
          <cell r="CO224">
            <v>0</v>
          </cell>
          <cell r="CP224">
            <v>0</v>
          </cell>
          <cell r="CQ224">
            <v>0</v>
          </cell>
          <cell r="CR224">
            <v>0</v>
          </cell>
          <cell r="CS224">
            <v>0</v>
          </cell>
          <cell r="CT224">
            <v>0</v>
          </cell>
          <cell r="CU224">
            <v>0</v>
          </cell>
          <cell r="CV224">
            <v>0</v>
          </cell>
          <cell r="CW224">
            <v>0</v>
          </cell>
          <cell r="CX224">
            <v>0</v>
          </cell>
          <cell r="CY224">
            <v>0</v>
          </cell>
          <cell r="CZ224">
            <v>0</v>
          </cell>
          <cell r="DA224">
            <v>0</v>
          </cell>
          <cell r="DB224">
            <v>0</v>
          </cell>
          <cell r="DC224">
            <v>0</v>
          </cell>
          <cell r="DD224">
            <v>0</v>
          </cell>
          <cell r="DE224">
            <v>0</v>
          </cell>
          <cell r="DF224">
            <v>0</v>
          </cell>
          <cell r="DH224">
            <v>0</v>
          </cell>
          <cell r="DI224">
            <v>0</v>
          </cell>
          <cell r="DJ224">
            <v>0</v>
          </cell>
          <cell r="DK224">
            <v>0</v>
          </cell>
          <cell r="DL224">
            <v>0</v>
          </cell>
          <cell r="DM224">
            <v>0</v>
          </cell>
          <cell r="DN224">
            <v>0</v>
          </cell>
          <cell r="DO224">
            <v>0</v>
          </cell>
          <cell r="DP224">
            <v>0</v>
          </cell>
          <cell r="DQ224">
            <v>0</v>
          </cell>
          <cell r="DR224">
            <v>0</v>
          </cell>
          <cell r="DS224">
            <v>0</v>
          </cell>
          <cell r="DT224">
            <v>0</v>
          </cell>
          <cell r="DU224">
            <v>0</v>
          </cell>
          <cell r="DV224">
            <v>0</v>
          </cell>
          <cell r="DW224">
            <v>0</v>
          </cell>
          <cell r="DX224">
            <v>0</v>
          </cell>
          <cell r="DY224">
            <v>0</v>
          </cell>
          <cell r="DZ224">
            <v>0</v>
          </cell>
          <cell r="EA224">
            <v>0</v>
          </cell>
          <cell r="EC224">
            <v>0.1</v>
          </cell>
          <cell r="ED224">
            <v>0</v>
          </cell>
          <cell r="EE224">
            <v>0.09</v>
          </cell>
          <cell r="EF224">
            <v>9.9371043703796591</v>
          </cell>
          <cell r="EG224">
            <v>14.212968278005638</v>
          </cell>
          <cell r="EH224">
            <v>0</v>
          </cell>
          <cell r="EI224">
            <v>0</v>
          </cell>
          <cell r="EJ224">
            <v>0</v>
          </cell>
          <cell r="EK224">
            <v>0</v>
          </cell>
          <cell r="EL224">
            <v>1336469</v>
          </cell>
          <cell r="EM224">
            <v>1452709.1619410662</v>
          </cell>
          <cell r="EN224">
            <v>120538.80559303182</v>
          </cell>
          <cell r="EO224">
            <v>190126.7308702122</v>
          </cell>
          <cell r="EP224">
            <v>0</v>
          </cell>
          <cell r="EQ224">
            <v>0</v>
          </cell>
          <cell r="ER224">
            <v>0</v>
          </cell>
          <cell r="ES224">
            <v>-1335332</v>
          </cell>
          <cell r="ET224">
            <v>0</v>
          </cell>
          <cell r="EU224">
            <v>0</v>
          </cell>
          <cell r="EV224">
            <v>1137</v>
          </cell>
          <cell r="EX224">
            <v>0</v>
          </cell>
          <cell r="EY224">
            <v>0</v>
          </cell>
          <cell r="EZ224">
            <v>0</v>
          </cell>
          <cell r="FA224">
            <v>0</v>
          </cell>
          <cell r="FB224">
            <v>0</v>
          </cell>
          <cell r="FC224">
            <v>0</v>
          </cell>
          <cell r="FD224">
            <v>0</v>
          </cell>
          <cell r="FE224">
            <v>0</v>
          </cell>
          <cell r="FF224">
            <v>0</v>
          </cell>
          <cell r="FG224">
            <v>0</v>
          </cell>
          <cell r="FH224">
            <v>0</v>
          </cell>
          <cell r="FI224">
            <v>0</v>
          </cell>
          <cell r="FJ224">
            <v>0</v>
          </cell>
          <cell r="FK224">
            <v>0</v>
          </cell>
          <cell r="FL224">
            <v>0</v>
          </cell>
          <cell r="FM224">
            <v>0</v>
          </cell>
          <cell r="FN224">
            <v>0</v>
          </cell>
          <cell r="FO224">
            <v>0</v>
          </cell>
          <cell r="FP224">
            <v>0</v>
          </cell>
          <cell r="FQ224">
            <v>0</v>
          </cell>
          <cell r="FS224">
            <v>0.1</v>
          </cell>
          <cell r="FT224">
            <v>0</v>
          </cell>
          <cell r="FU224">
            <v>0.09</v>
          </cell>
          <cell r="FV224">
            <v>9.9371043703796591</v>
          </cell>
          <cell r="FW224">
            <v>14.212968278005638</v>
          </cell>
          <cell r="FX224">
            <v>0</v>
          </cell>
          <cell r="FY224">
            <v>0</v>
          </cell>
          <cell r="FZ224">
            <v>0</v>
          </cell>
          <cell r="GA224">
            <v>0</v>
          </cell>
          <cell r="GB224">
            <v>526140</v>
          </cell>
          <cell r="GC224">
            <v>4471711.8483301653</v>
          </cell>
          <cell r="GD224">
            <v>304441.002408256</v>
          </cell>
          <cell r="GE224">
            <v>434891.01569863706</v>
          </cell>
          <cell r="GF224">
            <v>0</v>
          </cell>
          <cell r="GG224">
            <v>0</v>
          </cell>
          <cell r="GH224">
            <v>0</v>
          </cell>
          <cell r="GI224">
            <v>0</v>
          </cell>
          <cell r="GJ224">
            <v>0</v>
          </cell>
          <cell r="GK224">
            <v>0</v>
          </cell>
          <cell r="GL224">
            <v>526140</v>
          </cell>
          <cell r="GN224">
            <v>0.1</v>
          </cell>
          <cell r="GO224">
            <v>0</v>
          </cell>
          <cell r="GP224">
            <v>0.09</v>
          </cell>
          <cell r="GQ224">
            <v>9.9371043703796591</v>
          </cell>
          <cell r="GR224">
            <v>14.212968278005638</v>
          </cell>
          <cell r="GS224">
            <v>0</v>
          </cell>
          <cell r="GT224">
            <v>0</v>
          </cell>
          <cell r="GU224">
            <v>0</v>
          </cell>
          <cell r="GV224">
            <v>0</v>
          </cell>
          <cell r="GW224">
            <v>4758109</v>
          </cell>
          <cell r="GX224">
            <v>7218445</v>
          </cell>
          <cell r="GY224">
            <v>1576169.5825710702</v>
          </cell>
          <cell r="GZ224">
            <v>1502638.5798256667</v>
          </cell>
          <cell r="HA224">
            <v>0</v>
          </cell>
          <cell r="HB224">
            <v>0</v>
          </cell>
          <cell r="HC224">
            <v>0</v>
          </cell>
          <cell r="HD224">
            <v>0</v>
          </cell>
          <cell r="HE224">
            <v>0</v>
          </cell>
          <cell r="HF224">
            <v>0</v>
          </cell>
          <cell r="HG224">
            <v>4758109</v>
          </cell>
          <cell r="HI224">
            <v>0</v>
          </cell>
          <cell r="HJ224">
            <v>0</v>
          </cell>
          <cell r="HK224">
            <v>0</v>
          </cell>
          <cell r="HL224">
            <v>0</v>
          </cell>
          <cell r="HM224">
            <v>0</v>
          </cell>
          <cell r="HN224">
            <v>0</v>
          </cell>
          <cell r="HO224">
            <v>0</v>
          </cell>
          <cell r="HP224">
            <v>0</v>
          </cell>
          <cell r="HQ224">
            <v>0</v>
          </cell>
          <cell r="HR224">
            <v>0</v>
          </cell>
          <cell r="HS224">
            <v>0</v>
          </cell>
          <cell r="HT224">
            <v>0</v>
          </cell>
          <cell r="HU224">
            <v>0</v>
          </cell>
          <cell r="HV224">
            <v>0</v>
          </cell>
          <cell r="HW224">
            <v>0</v>
          </cell>
          <cell r="HX224">
            <v>0</v>
          </cell>
          <cell r="HY224">
            <v>0</v>
          </cell>
          <cell r="HZ224">
            <v>0</v>
          </cell>
          <cell r="IA224">
            <v>0</v>
          </cell>
          <cell r="IB224">
            <v>0</v>
          </cell>
        </row>
        <row r="225">
          <cell r="C225" t="str">
            <v>A0014</v>
          </cell>
          <cell r="D225" t="str">
            <v>PT Astra Graphia Tbk</v>
          </cell>
          <cell r="E225" t="str">
            <v>PEB 2</v>
          </cell>
          <cell r="F225" t="str">
            <v>19PEB 2</v>
          </cell>
          <cell r="P225">
            <v>0</v>
          </cell>
          <cell r="U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</row>
        <row r="226">
          <cell r="C226" t="str">
            <v>A0014</v>
          </cell>
          <cell r="D226" t="str">
            <v>PT Astra Graphia Tbk</v>
          </cell>
          <cell r="E226" t="str">
            <v>PEB 3</v>
          </cell>
          <cell r="F226" t="str">
            <v>19PEB 3</v>
          </cell>
          <cell r="G226">
            <v>0.1</v>
          </cell>
          <cell r="I226">
            <v>0.09</v>
          </cell>
          <cell r="J226">
            <v>7.9761266069738435</v>
          </cell>
          <cell r="K226">
            <v>8.3901486864115142</v>
          </cell>
          <cell r="P226">
            <v>110679</v>
          </cell>
          <cell r="Q226">
            <v>60048.451427558757</v>
          </cell>
          <cell r="R226">
            <v>3074.2408424748869</v>
          </cell>
          <cell r="S226">
            <v>16588.668186666666</v>
          </cell>
          <cell r="U226">
            <v>0</v>
          </cell>
          <cell r="W226">
            <v>-36694</v>
          </cell>
          <cell r="X226">
            <v>0</v>
          </cell>
          <cell r="Y226">
            <v>0</v>
          </cell>
          <cell r="Z226">
            <v>73985</v>
          </cell>
        </row>
        <row r="227">
          <cell r="C227" t="str">
            <v>A0014</v>
          </cell>
          <cell r="D227" t="str">
            <v>PT Astra Graphia Tbk</v>
          </cell>
          <cell r="E227" t="str">
            <v>PEB 4</v>
          </cell>
          <cell r="F227" t="str">
            <v>19PEB 4</v>
          </cell>
          <cell r="G227">
            <v>0.1</v>
          </cell>
          <cell r="I227">
            <v>0.09</v>
          </cell>
          <cell r="J227">
            <v>10.251570960104798</v>
          </cell>
          <cell r="K227">
            <v>17.974789869825926</v>
          </cell>
          <cell r="P227">
            <v>4127428</v>
          </cell>
          <cell r="Q227">
            <v>1049718.9487871409</v>
          </cell>
          <cell r="R227">
            <v>137643.20117461646</v>
          </cell>
          <cell r="S227">
            <v>273256.90874994936</v>
          </cell>
          <cell r="U227">
            <v>0</v>
          </cell>
          <cell r="W227">
            <v>-816457</v>
          </cell>
          <cell r="X227">
            <v>-1120262</v>
          </cell>
          <cell r="Y227">
            <v>58965</v>
          </cell>
          <cell r="Z227">
            <v>2190709</v>
          </cell>
        </row>
        <row r="228">
          <cell r="C228" t="str">
            <v>A0014</v>
          </cell>
          <cell r="D228" t="str">
            <v>PT Astra Graphia Tbk</v>
          </cell>
          <cell r="E228" t="str">
            <v>PEB 5</v>
          </cell>
          <cell r="F228" t="str">
            <v>19PEB 5</v>
          </cell>
          <cell r="P228">
            <v>0</v>
          </cell>
          <cell r="U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</row>
        <row r="229">
          <cell r="C229" t="str">
            <v>A0014</v>
          </cell>
          <cell r="D229" t="str">
            <v>PT Astra Graphia Tbk</v>
          </cell>
          <cell r="E229" t="str">
            <v>PEB 6</v>
          </cell>
          <cell r="F229" t="str">
            <v>19PEB 6</v>
          </cell>
          <cell r="P229">
            <v>0</v>
          </cell>
          <cell r="U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</row>
        <row r="230">
          <cell r="C230" t="str">
            <v>A0014</v>
          </cell>
          <cell r="D230" t="str">
            <v>PT Astra Graphia Tbk</v>
          </cell>
          <cell r="E230" t="str">
            <v>PEB 7</v>
          </cell>
          <cell r="F230" t="str">
            <v>19PEB 7</v>
          </cell>
          <cell r="G230">
            <v>0.1</v>
          </cell>
          <cell r="I230">
            <v>0.09</v>
          </cell>
          <cell r="J230">
            <v>9.9371043703796591</v>
          </cell>
          <cell r="K230">
            <v>14.212968278005638</v>
          </cell>
          <cell r="P230">
            <v>1336469</v>
          </cell>
          <cell r="Q230">
            <v>1452709.1619410662</v>
          </cell>
          <cell r="R230">
            <v>120538.80559303182</v>
          </cell>
          <cell r="S230">
            <v>190126.7308702122</v>
          </cell>
          <cell r="U230">
            <v>0</v>
          </cell>
          <cell r="W230">
            <v>-1335332</v>
          </cell>
          <cell r="X230">
            <v>0</v>
          </cell>
          <cell r="Y230">
            <v>0</v>
          </cell>
          <cell r="Z230">
            <v>1137</v>
          </cell>
        </row>
        <row r="231">
          <cell r="C231" t="str">
            <v>A0014</v>
          </cell>
          <cell r="D231" t="str">
            <v>PT Astra Graphia Tbk</v>
          </cell>
          <cell r="E231" t="str">
            <v>MPP</v>
          </cell>
          <cell r="F231" t="str">
            <v>19MPP</v>
          </cell>
          <cell r="P231">
            <v>0</v>
          </cell>
          <cell r="U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</row>
        <row r="232">
          <cell r="C232" t="str">
            <v>A0014</v>
          </cell>
          <cell r="D232" t="str">
            <v>PT Astra Graphia Tbk</v>
          </cell>
          <cell r="E232" t="str">
            <v>ID</v>
          </cell>
          <cell r="F232" t="str">
            <v>19ID</v>
          </cell>
          <cell r="G232">
            <v>0.1</v>
          </cell>
          <cell r="I232">
            <v>0.09</v>
          </cell>
          <cell r="J232">
            <v>9.9371043703796591</v>
          </cell>
          <cell r="K232">
            <v>14.212968278005638</v>
          </cell>
          <cell r="P232">
            <v>526140</v>
          </cell>
          <cell r="Q232">
            <v>4471711.8483301653</v>
          </cell>
          <cell r="R232">
            <v>304441.002408256</v>
          </cell>
          <cell r="S232">
            <v>434891.01569863706</v>
          </cell>
          <cell r="U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526140</v>
          </cell>
        </row>
        <row r="233">
          <cell r="C233" t="str">
            <v>A0014</v>
          </cell>
          <cell r="D233" t="str">
            <v>PT Astra Graphia Tbk</v>
          </cell>
          <cell r="E233" t="str">
            <v>LL</v>
          </cell>
          <cell r="F233" t="str">
            <v>19LL</v>
          </cell>
          <cell r="G233">
            <v>0.1</v>
          </cell>
          <cell r="I233">
            <v>0.09</v>
          </cell>
          <cell r="J233">
            <v>9.9371043703796591</v>
          </cell>
          <cell r="K233">
            <v>14.212968278005638</v>
          </cell>
          <cell r="P233">
            <v>4758109</v>
          </cell>
          <cell r="Q233">
            <v>7218445</v>
          </cell>
          <cell r="R233">
            <v>1576169.5825710702</v>
          </cell>
          <cell r="S233">
            <v>1502638.5798256667</v>
          </cell>
          <cell r="U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4758109</v>
          </cell>
        </row>
        <row r="234">
          <cell r="C234" t="str">
            <v>A0014</v>
          </cell>
          <cell r="D234" t="str">
            <v>PT Astra Graphia Tbk</v>
          </cell>
          <cell r="E234" t="str">
            <v>PMK</v>
          </cell>
          <cell r="F234" t="str">
            <v>19PMK</v>
          </cell>
          <cell r="P234">
            <v>0</v>
          </cell>
          <cell r="U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</row>
        <row r="236">
          <cell r="C236" t="str">
            <v>A0060</v>
          </cell>
          <cell r="D236" t="str">
            <v>PT Astra Honda Motor</v>
          </cell>
          <cell r="E236" t="str">
            <v>PEB 1</v>
          </cell>
          <cell r="F236" t="str">
            <v>20PEB 1</v>
          </cell>
          <cell r="G236">
            <v>0.1</v>
          </cell>
          <cell r="H236">
            <v>0.1</v>
          </cell>
          <cell r="I236">
            <v>0.09</v>
          </cell>
          <cell r="J236">
            <v>6.8775331423491437</v>
          </cell>
          <cell r="K236">
            <v>6.4782504913804146</v>
          </cell>
          <cell r="L236">
            <v>14205801</v>
          </cell>
          <cell r="N236">
            <v>35215555.576000005</v>
          </cell>
          <cell r="O236">
            <v>3286700.2560000001</v>
          </cell>
          <cell r="P236">
            <v>228367582</v>
          </cell>
          <cell r="Q236">
            <v>301045926.77948767</v>
          </cell>
          <cell r="R236">
            <v>11891474.612418523</v>
          </cell>
          <cell r="S236">
            <v>40234250.982390568</v>
          </cell>
          <cell r="U236">
            <v>-143849790</v>
          </cell>
          <cell r="V236">
            <v>242711022.34400004</v>
          </cell>
          <cell r="W236">
            <v>-71107222</v>
          </cell>
          <cell r="X236">
            <v>0</v>
          </cell>
          <cell r="Y236">
            <v>0</v>
          </cell>
          <cell r="Z236">
            <v>13410570</v>
          </cell>
          <cell r="AB236">
            <v>0.1</v>
          </cell>
          <cell r="AC236">
            <v>0</v>
          </cell>
          <cell r="AD236">
            <v>0.09</v>
          </cell>
          <cell r="AE236">
            <v>10.043646528773564</v>
          </cell>
          <cell r="AF236">
            <v>18.602749491035311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91891358</v>
          </cell>
          <cell r="AL236">
            <v>118030327.50175688</v>
          </cell>
          <cell r="AM236">
            <v>7516320.9144290164</v>
          </cell>
          <cell r="AN236">
            <v>9255332.026999997</v>
          </cell>
          <cell r="AO236">
            <v>0</v>
          </cell>
          <cell r="AP236">
            <v>0</v>
          </cell>
          <cell r="AQ236">
            <v>0</v>
          </cell>
          <cell r="AR236">
            <v>-34041</v>
          </cell>
          <cell r="AS236">
            <v>-54561311</v>
          </cell>
          <cell r="AT236">
            <v>2634127</v>
          </cell>
          <cell r="AU236">
            <v>37296006</v>
          </cell>
          <cell r="AW236">
            <v>0.1</v>
          </cell>
          <cell r="AX236">
            <v>0</v>
          </cell>
          <cell r="AY236">
            <v>0.09</v>
          </cell>
          <cell r="AZ236">
            <v>6.8775331423491437</v>
          </cell>
          <cell r="BA236">
            <v>6.4782504913804146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142177</v>
          </cell>
          <cell r="BG236">
            <v>3305814.4620499108</v>
          </cell>
          <cell r="BH236">
            <v>169159.0782809096</v>
          </cell>
          <cell r="BI236">
            <v>287210.07302133332</v>
          </cell>
          <cell r="BJ236">
            <v>0</v>
          </cell>
          <cell r="BK236">
            <v>0</v>
          </cell>
          <cell r="BL236">
            <v>0</v>
          </cell>
          <cell r="BM236">
            <v>9841278</v>
          </cell>
          <cell r="BN236">
            <v>-9854322</v>
          </cell>
          <cell r="BO236">
            <v>765831</v>
          </cell>
          <cell r="BP236">
            <v>129133</v>
          </cell>
          <cell r="BR236">
            <v>0.1</v>
          </cell>
          <cell r="BS236">
            <v>0</v>
          </cell>
          <cell r="BT236">
            <v>0.09</v>
          </cell>
          <cell r="BU236">
            <v>9.6359941334910548</v>
          </cell>
          <cell r="BV236">
            <v>20.412723858596063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30657226</v>
          </cell>
          <cell r="CB236">
            <v>43350861.042089529</v>
          </cell>
          <cell r="CC236">
            <v>4743246.641754061</v>
          </cell>
          <cell r="CD236">
            <v>2363034.8149215989</v>
          </cell>
          <cell r="CE236">
            <v>0</v>
          </cell>
          <cell r="CF236">
            <v>0</v>
          </cell>
          <cell r="CG236">
            <v>0</v>
          </cell>
          <cell r="CH236">
            <v>-12303366</v>
          </cell>
          <cell r="CI236">
            <v>-5446229</v>
          </cell>
          <cell r="CJ236">
            <v>239787</v>
          </cell>
          <cell r="CK236">
            <v>12907631</v>
          </cell>
          <cell r="CM236">
            <v>0</v>
          </cell>
          <cell r="CN236">
            <v>0</v>
          </cell>
          <cell r="CO236">
            <v>0</v>
          </cell>
          <cell r="CP236">
            <v>0</v>
          </cell>
          <cell r="CQ236">
            <v>0</v>
          </cell>
          <cell r="CR236">
            <v>0</v>
          </cell>
          <cell r="CS236">
            <v>0</v>
          </cell>
          <cell r="CT236">
            <v>0</v>
          </cell>
          <cell r="CU236">
            <v>0</v>
          </cell>
          <cell r="CV236">
            <v>0</v>
          </cell>
          <cell r="CW236">
            <v>0</v>
          </cell>
          <cell r="CX236">
            <v>0</v>
          </cell>
          <cell r="CY236">
            <v>0</v>
          </cell>
          <cell r="CZ236">
            <v>0</v>
          </cell>
          <cell r="DA236">
            <v>0</v>
          </cell>
          <cell r="DB236">
            <v>0</v>
          </cell>
          <cell r="DC236">
            <v>0</v>
          </cell>
          <cell r="DD236">
            <v>0</v>
          </cell>
          <cell r="DE236">
            <v>0</v>
          </cell>
          <cell r="DF236">
            <v>0</v>
          </cell>
          <cell r="DH236">
            <v>0.1</v>
          </cell>
          <cell r="DI236">
            <v>0</v>
          </cell>
          <cell r="DJ236">
            <v>0.09</v>
          </cell>
          <cell r="DK236">
            <v>10.043646528773564</v>
          </cell>
          <cell r="DL236">
            <v>18.86</v>
          </cell>
          <cell r="DM236">
            <v>0</v>
          </cell>
          <cell r="DN236">
            <v>0</v>
          </cell>
          <cell r="DO236">
            <v>0</v>
          </cell>
          <cell r="DP236">
            <v>0</v>
          </cell>
          <cell r="DQ236">
            <v>27203473</v>
          </cell>
          <cell r="DR236">
            <v>33556209.515594229</v>
          </cell>
          <cell r="DS236">
            <v>2821510.7886905377</v>
          </cell>
          <cell r="DT236">
            <v>2190198.7999999998</v>
          </cell>
          <cell r="DU236">
            <v>0</v>
          </cell>
          <cell r="DV236">
            <v>0</v>
          </cell>
          <cell r="DW236">
            <v>0</v>
          </cell>
          <cell r="DX236">
            <v>6790944</v>
          </cell>
          <cell r="DY236">
            <v>-17148816</v>
          </cell>
          <cell r="DZ236">
            <v>890205</v>
          </cell>
          <cell r="EA236">
            <v>16845601</v>
          </cell>
          <cell r="EC236">
            <v>0.1</v>
          </cell>
          <cell r="ED236">
            <v>0</v>
          </cell>
          <cell r="EE236">
            <v>0.09</v>
          </cell>
          <cell r="EF236">
            <v>10.043646528773564</v>
          </cell>
          <cell r="EG236">
            <v>18.602749491035311</v>
          </cell>
          <cell r="EH236">
            <v>0</v>
          </cell>
          <cell r="EI236">
            <v>0</v>
          </cell>
          <cell r="EJ236">
            <v>0</v>
          </cell>
          <cell r="EK236">
            <v>0</v>
          </cell>
          <cell r="EL236">
            <v>7470166</v>
          </cell>
          <cell r="EM236">
            <v>13455028.902625233</v>
          </cell>
          <cell r="EN236">
            <v>1487569.2417225835</v>
          </cell>
          <cell r="EO236">
            <v>1544775.6104019925</v>
          </cell>
          <cell r="EP236">
            <v>0</v>
          </cell>
          <cell r="EQ236">
            <v>0</v>
          </cell>
          <cell r="ER236">
            <v>0</v>
          </cell>
          <cell r="ES236">
            <v>-6757745</v>
          </cell>
          <cell r="ET236">
            <v>0</v>
          </cell>
          <cell r="EU236">
            <v>0</v>
          </cell>
          <cell r="EV236">
            <v>712421</v>
          </cell>
          <cell r="EX236">
            <v>0</v>
          </cell>
          <cell r="EY236">
            <v>0</v>
          </cell>
          <cell r="EZ236">
            <v>0</v>
          </cell>
          <cell r="FA236">
            <v>0</v>
          </cell>
          <cell r="FB236">
            <v>18.602749491035311</v>
          </cell>
          <cell r="FC236">
            <v>0</v>
          </cell>
          <cell r="FD236">
            <v>0</v>
          </cell>
          <cell r="FE236">
            <v>0</v>
          </cell>
          <cell r="FF236">
            <v>0</v>
          </cell>
          <cell r="FG236">
            <v>0</v>
          </cell>
          <cell r="FH236">
            <v>17876605.477737993</v>
          </cell>
          <cell r="FI236">
            <v>1149031.5278824887</v>
          </cell>
          <cell r="FJ236">
            <v>1424942.7209999999</v>
          </cell>
          <cell r="FK236">
            <v>0</v>
          </cell>
          <cell r="FL236">
            <v>0</v>
          </cell>
          <cell r="FM236">
            <v>0</v>
          </cell>
          <cell r="FN236">
            <v>0</v>
          </cell>
          <cell r="FO236">
            <v>0</v>
          </cell>
          <cell r="FP236">
            <v>0</v>
          </cell>
          <cell r="FQ236">
            <v>0</v>
          </cell>
          <cell r="FS236">
            <v>0.1</v>
          </cell>
          <cell r="FT236">
            <v>0</v>
          </cell>
          <cell r="FU236">
            <v>0.09</v>
          </cell>
          <cell r="FV236">
            <v>10.043646528773564</v>
          </cell>
          <cell r="FW236">
            <v>18.602749491035311</v>
          </cell>
          <cell r="FX236">
            <v>0</v>
          </cell>
          <cell r="FY236">
            <v>0</v>
          </cell>
          <cell r="FZ236">
            <v>0</v>
          </cell>
          <cell r="GA236">
            <v>0</v>
          </cell>
          <cell r="GB236">
            <v>2788171</v>
          </cell>
          <cell r="GC236">
            <v>30600394.960581247</v>
          </cell>
          <cell r="GD236">
            <v>2679766.6240694067</v>
          </cell>
          <cell r="GE236">
            <v>2476714.5993011785</v>
          </cell>
          <cell r="GF236">
            <v>0</v>
          </cell>
          <cell r="GG236">
            <v>0</v>
          </cell>
          <cell r="GH236">
            <v>0</v>
          </cell>
          <cell r="GI236">
            <v>0</v>
          </cell>
          <cell r="GJ236">
            <v>0</v>
          </cell>
          <cell r="GK236">
            <v>0</v>
          </cell>
          <cell r="GL236">
            <v>2788171</v>
          </cell>
          <cell r="GN236">
            <v>0.1</v>
          </cell>
          <cell r="GO236">
            <v>0</v>
          </cell>
          <cell r="GP236">
            <v>0.09</v>
          </cell>
          <cell r="GQ236">
            <v>10.043646528773564</v>
          </cell>
          <cell r="GR236">
            <v>18.602749491035311</v>
          </cell>
          <cell r="GS236">
            <v>0</v>
          </cell>
          <cell r="GT236">
            <v>0</v>
          </cell>
          <cell r="GU236">
            <v>0</v>
          </cell>
          <cell r="GV236">
            <v>0</v>
          </cell>
          <cell r="GW236">
            <v>30152870</v>
          </cell>
          <cell r="GX236">
            <v>45017251</v>
          </cell>
          <cell r="GY236">
            <v>12287710</v>
          </cell>
          <cell r="GZ236">
            <v>17368155.508603323</v>
          </cell>
          <cell r="HA236">
            <v>0</v>
          </cell>
          <cell r="HB236">
            <v>0</v>
          </cell>
          <cell r="HC236">
            <v>0</v>
          </cell>
          <cell r="HD236">
            <v>0</v>
          </cell>
          <cell r="HE236">
            <v>0</v>
          </cell>
          <cell r="HF236">
            <v>0</v>
          </cell>
          <cell r="HG236">
            <v>30152870</v>
          </cell>
          <cell r="HI236">
            <v>0.1</v>
          </cell>
          <cell r="HJ236">
            <v>0</v>
          </cell>
          <cell r="HK236">
            <v>0.09</v>
          </cell>
          <cell r="HL236">
            <v>10.043646528773564</v>
          </cell>
          <cell r="HM236">
            <v>18.602749491035311</v>
          </cell>
          <cell r="HN236">
            <v>0</v>
          </cell>
          <cell r="HO236">
            <v>0</v>
          </cell>
          <cell r="HP236">
            <v>0</v>
          </cell>
          <cell r="HQ236">
            <v>0</v>
          </cell>
          <cell r="HR236">
            <v>28402768</v>
          </cell>
          <cell r="HS236">
            <v>51668512.01184658</v>
          </cell>
          <cell r="HT236">
            <v>6572272.7904985761</v>
          </cell>
          <cell r="HU236">
            <v>6408855</v>
          </cell>
          <cell r="HV236">
            <v>0</v>
          </cell>
          <cell r="HW236">
            <v>0</v>
          </cell>
          <cell r="HX236">
            <v>0</v>
          </cell>
          <cell r="HY236">
            <v>0</v>
          </cell>
          <cell r="HZ236">
            <v>0</v>
          </cell>
          <cell r="IA236">
            <v>0</v>
          </cell>
          <cell r="IB236">
            <v>28402768</v>
          </cell>
        </row>
        <row r="237">
          <cell r="C237" t="str">
            <v>A0060</v>
          </cell>
          <cell r="D237" t="str">
            <v>PT Astra Honda Motor</v>
          </cell>
          <cell r="E237" t="str">
            <v>PEB 2</v>
          </cell>
          <cell r="F237" t="str">
            <v>20PEB 2</v>
          </cell>
          <cell r="G237">
            <v>0.1</v>
          </cell>
          <cell r="I237">
            <v>0.09</v>
          </cell>
          <cell r="J237">
            <v>10.043646528773564</v>
          </cell>
          <cell r="K237">
            <v>18.602749491035311</v>
          </cell>
          <cell r="P237">
            <v>91891358</v>
          </cell>
          <cell r="Q237">
            <v>118030327.50175688</v>
          </cell>
          <cell r="R237">
            <v>7516320.9144290164</v>
          </cell>
          <cell r="S237">
            <v>9255332.026999997</v>
          </cell>
          <cell r="U237">
            <v>0</v>
          </cell>
          <cell r="W237">
            <v>-34041</v>
          </cell>
          <cell r="X237">
            <v>-54561311</v>
          </cell>
          <cell r="Y237">
            <v>2634127</v>
          </cell>
          <cell r="Z237">
            <v>37296006</v>
          </cell>
        </row>
        <row r="238">
          <cell r="C238" t="str">
            <v>A0060</v>
          </cell>
          <cell r="D238" t="str">
            <v>PT Astra Honda Motor</v>
          </cell>
          <cell r="E238" t="str">
            <v>PEB 3</v>
          </cell>
          <cell r="F238" t="str">
            <v>20PEB 3</v>
          </cell>
          <cell r="G238">
            <v>0.1</v>
          </cell>
          <cell r="I238">
            <v>0.09</v>
          </cell>
          <cell r="J238">
            <v>6.8775331423491437</v>
          </cell>
          <cell r="K238">
            <v>6.4782504913804146</v>
          </cell>
          <cell r="P238">
            <v>142177</v>
          </cell>
          <cell r="Q238">
            <v>3305814.4620499108</v>
          </cell>
          <cell r="R238">
            <v>169159.0782809096</v>
          </cell>
          <cell r="S238">
            <v>287210.07302133332</v>
          </cell>
          <cell r="U238">
            <v>0</v>
          </cell>
          <cell r="W238">
            <v>9841278</v>
          </cell>
          <cell r="X238">
            <v>-9854322</v>
          </cell>
          <cell r="Y238">
            <v>765831</v>
          </cell>
          <cell r="Z238">
            <v>129133</v>
          </cell>
        </row>
        <row r="239">
          <cell r="C239" t="str">
            <v>A0060</v>
          </cell>
          <cell r="D239" t="str">
            <v>PT Astra Honda Motor</v>
          </cell>
          <cell r="E239" t="str">
            <v>PEB 4</v>
          </cell>
          <cell r="F239" t="str">
            <v>20PEB 4</v>
          </cell>
          <cell r="G239">
            <v>0.1</v>
          </cell>
          <cell r="I239">
            <v>0.09</v>
          </cell>
          <cell r="J239">
            <v>9.6359941334910548</v>
          </cell>
          <cell r="K239">
            <v>20.412723858596063</v>
          </cell>
          <cell r="P239">
            <v>30657226</v>
          </cell>
          <cell r="Q239">
            <v>43350861.042089529</v>
          </cell>
          <cell r="R239">
            <v>4743246.641754061</v>
          </cell>
          <cell r="S239">
            <v>2363034.8149215989</v>
          </cell>
          <cell r="U239">
            <v>0</v>
          </cell>
          <cell r="W239">
            <v>-12303366</v>
          </cell>
          <cell r="X239">
            <v>-5446229</v>
          </cell>
          <cell r="Y239">
            <v>239787</v>
          </cell>
          <cell r="Z239">
            <v>12907631</v>
          </cell>
        </row>
        <row r="240">
          <cell r="C240" t="str">
            <v>A0060</v>
          </cell>
          <cell r="D240" t="str">
            <v>PT Astra Honda Motor</v>
          </cell>
          <cell r="E240" t="str">
            <v>PEB 5</v>
          </cell>
          <cell r="F240" t="str">
            <v>20PEB 5</v>
          </cell>
          <cell r="P240">
            <v>0</v>
          </cell>
          <cell r="U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</row>
        <row r="241">
          <cell r="C241" t="str">
            <v>A0060</v>
          </cell>
          <cell r="D241" t="str">
            <v>PT Astra Honda Motor</v>
          </cell>
          <cell r="E241" t="str">
            <v>PEB 6</v>
          </cell>
          <cell r="F241" t="str">
            <v>20PEB 6</v>
          </cell>
          <cell r="G241">
            <v>0.1</v>
          </cell>
          <cell r="I241">
            <v>0.09</v>
          </cell>
          <cell r="J241">
            <v>10.043646528773564</v>
          </cell>
          <cell r="K241">
            <v>18.86</v>
          </cell>
          <cell r="P241">
            <v>27203473</v>
          </cell>
          <cell r="Q241">
            <v>33556209.515594229</v>
          </cell>
          <cell r="R241">
            <v>2821510.7886905377</v>
          </cell>
          <cell r="S241">
            <v>2190198.7999999998</v>
          </cell>
          <cell r="U241">
            <v>0</v>
          </cell>
          <cell r="W241">
            <v>6790944</v>
          </cell>
          <cell r="X241">
            <v>-17148816</v>
          </cell>
          <cell r="Y241">
            <v>890205</v>
          </cell>
          <cell r="Z241">
            <v>16845601</v>
          </cell>
        </row>
        <row r="242">
          <cell r="C242" t="str">
            <v>A0060</v>
          </cell>
          <cell r="D242" t="str">
            <v>PT Astra Honda Motor</v>
          </cell>
          <cell r="E242" t="str">
            <v>PEB 7</v>
          </cell>
          <cell r="F242" t="str">
            <v>20PEB 7</v>
          </cell>
          <cell r="G242">
            <v>0.1</v>
          </cell>
          <cell r="I242">
            <v>0.09</v>
          </cell>
          <cell r="J242">
            <v>10.043646528773564</v>
          </cell>
          <cell r="K242">
            <v>18.602749491035311</v>
          </cell>
          <cell r="P242">
            <v>7470166</v>
          </cell>
          <cell r="Q242">
            <v>13455028.902625233</v>
          </cell>
          <cell r="R242">
            <v>1487569.2417225835</v>
          </cell>
          <cell r="S242">
            <v>1544775.6104019925</v>
          </cell>
          <cell r="U242">
            <v>0</v>
          </cell>
          <cell r="W242">
            <v>-6757745</v>
          </cell>
          <cell r="X242">
            <v>0</v>
          </cell>
          <cell r="Y242">
            <v>0</v>
          </cell>
          <cell r="Z242">
            <v>712421</v>
          </cell>
        </row>
        <row r="243">
          <cell r="C243" t="str">
            <v>A0060</v>
          </cell>
          <cell r="D243" t="str">
            <v>PT Astra Honda Motor</v>
          </cell>
          <cell r="E243" t="str">
            <v>MPP</v>
          </cell>
          <cell r="F243" t="str">
            <v>20MPP</v>
          </cell>
          <cell r="K243">
            <v>18.602749491035311</v>
          </cell>
          <cell r="P243">
            <v>0</v>
          </cell>
          <cell r="Q243">
            <v>17876605.477737993</v>
          </cell>
          <cell r="R243">
            <v>1149031.5278824887</v>
          </cell>
          <cell r="S243">
            <v>1424942.7209999999</v>
          </cell>
          <cell r="U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</row>
        <row r="244">
          <cell r="C244" t="str">
            <v>A0060</v>
          </cell>
          <cell r="D244" t="str">
            <v>PT Astra Honda Motor</v>
          </cell>
          <cell r="E244" t="str">
            <v>ID</v>
          </cell>
          <cell r="F244" t="str">
            <v>20ID</v>
          </cell>
          <cell r="G244">
            <v>0.1</v>
          </cell>
          <cell r="I244">
            <v>0.09</v>
          </cell>
          <cell r="J244">
            <v>10.043646528773564</v>
          </cell>
          <cell r="K244">
            <v>18.602749491035311</v>
          </cell>
          <cell r="P244">
            <v>2788171</v>
          </cell>
          <cell r="Q244">
            <v>30600394.960581247</v>
          </cell>
          <cell r="R244">
            <v>2679766.6240694067</v>
          </cell>
          <cell r="S244">
            <v>2476714.5993011785</v>
          </cell>
          <cell r="U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2788171</v>
          </cell>
        </row>
        <row r="245">
          <cell r="C245" t="str">
            <v>A0060</v>
          </cell>
          <cell r="D245" t="str">
            <v>PT Astra Honda Motor</v>
          </cell>
          <cell r="E245" t="str">
            <v>LL</v>
          </cell>
          <cell r="F245" t="str">
            <v>20LL</v>
          </cell>
          <cell r="G245">
            <v>0.1</v>
          </cell>
          <cell r="I245">
            <v>0.09</v>
          </cell>
          <cell r="J245">
            <v>10.043646528773564</v>
          </cell>
          <cell r="K245">
            <v>18.602749491035311</v>
          </cell>
          <cell r="P245">
            <v>30152870</v>
          </cell>
          <cell r="Q245">
            <v>45017251</v>
          </cell>
          <cell r="R245">
            <v>12287710</v>
          </cell>
          <cell r="S245">
            <v>17368155.508603323</v>
          </cell>
          <cell r="U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30152870</v>
          </cell>
        </row>
        <row r="246">
          <cell r="C246" t="str">
            <v>A0060</v>
          </cell>
          <cell r="D246" t="str">
            <v>PT Astra Honda Motor</v>
          </cell>
          <cell r="E246" t="str">
            <v>PMK</v>
          </cell>
          <cell r="F246" t="str">
            <v>20PMK</v>
          </cell>
          <cell r="G246">
            <v>0.1</v>
          </cell>
          <cell r="I246">
            <v>0.09</v>
          </cell>
          <cell r="J246">
            <v>10.043646528773564</v>
          </cell>
          <cell r="K246">
            <v>18.602749491035311</v>
          </cell>
          <cell r="P246">
            <v>28402768</v>
          </cell>
          <cell r="Q246">
            <v>51668512.01184658</v>
          </cell>
          <cell r="R246">
            <v>6572272.7904985761</v>
          </cell>
          <cell r="S246">
            <v>6408855</v>
          </cell>
          <cell r="U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28402768</v>
          </cell>
        </row>
        <row r="248">
          <cell r="C248" t="str">
            <v>A0316</v>
          </cell>
          <cell r="D248" t="str">
            <v>PT Astra Komponen Indonesia</v>
          </cell>
          <cell r="E248" t="str">
            <v>PEB 1</v>
          </cell>
          <cell r="F248" t="str">
            <v>21PEB 1</v>
          </cell>
          <cell r="G248">
            <v>0.1</v>
          </cell>
          <cell r="H248">
            <v>0.1</v>
          </cell>
          <cell r="I248">
            <v>0.09</v>
          </cell>
          <cell r="J248">
            <v>7.190359580912479</v>
          </cell>
          <cell r="K248">
            <v>7.3407825809045946</v>
          </cell>
          <cell r="L248">
            <v>668915</v>
          </cell>
          <cell r="N248">
            <v>558323.7328</v>
          </cell>
          <cell r="O248">
            <v>81595.911999999997</v>
          </cell>
          <cell r="P248">
            <v>8130007.2607336929</v>
          </cell>
          <cell r="Q248">
            <v>7181661.621526856</v>
          </cell>
          <cell r="R248">
            <v>317905.60400458181</v>
          </cell>
          <cell r="S248">
            <v>55353.318823683301</v>
          </cell>
          <cell r="U248">
            <v>-5908601.6890019942</v>
          </cell>
          <cell r="V248">
            <v>7985057.1816000007</v>
          </cell>
          <cell r="W248">
            <v>-1499730.2774846454</v>
          </cell>
          <cell r="X248">
            <v>0</v>
          </cell>
          <cell r="Y248">
            <v>0</v>
          </cell>
          <cell r="Z248">
            <v>721675.29424705368</v>
          </cell>
          <cell r="AB248">
            <v>0.1</v>
          </cell>
          <cell r="AC248">
            <v>0</v>
          </cell>
          <cell r="AD248">
            <v>0.09</v>
          </cell>
          <cell r="AE248">
            <v>13.459300306185334</v>
          </cell>
          <cell r="AF248">
            <v>17.463602144748901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343156.5629483696</v>
          </cell>
          <cell r="AL248">
            <v>412516.76407989842</v>
          </cell>
          <cell r="AM248">
            <v>46727.721912915033</v>
          </cell>
          <cell r="AN248">
            <v>16500</v>
          </cell>
          <cell r="AO248">
            <v>0</v>
          </cell>
          <cell r="AP248">
            <v>0</v>
          </cell>
          <cell r="AQ248">
            <v>0</v>
          </cell>
          <cell r="AR248">
            <v>112927.96838196799</v>
          </cell>
          <cell r="AS248">
            <v>0</v>
          </cell>
          <cell r="AT248">
            <v>0</v>
          </cell>
          <cell r="AU248">
            <v>456084.53133033763</v>
          </cell>
          <cell r="AW248">
            <v>0.1</v>
          </cell>
          <cell r="AX248">
            <v>0</v>
          </cell>
          <cell r="AY248">
            <v>0.09</v>
          </cell>
          <cell r="AZ248">
            <v>13.459300306185334</v>
          </cell>
          <cell r="BA248">
            <v>7.3407825809045946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696561.30003319308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1158013.193029261</v>
          </cell>
          <cell r="BN248">
            <v>-173269.17423235785</v>
          </cell>
          <cell r="BO248">
            <v>23757.420197489515</v>
          </cell>
          <cell r="BP248">
            <v>1681305.3188300962</v>
          </cell>
          <cell r="BR248">
            <v>0.1</v>
          </cell>
          <cell r="BS248">
            <v>0</v>
          </cell>
          <cell r="BT248">
            <v>0.09</v>
          </cell>
          <cell r="BU248">
            <v>13.459300306185334</v>
          </cell>
          <cell r="BV248">
            <v>17.461739987007991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781739.15514037409</v>
          </cell>
          <cell r="CB248">
            <v>771495.08256557316</v>
          </cell>
          <cell r="CC248">
            <v>91643.443173308202</v>
          </cell>
          <cell r="CD248">
            <v>21285.13433893499</v>
          </cell>
          <cell r="CE248">
            <v>0</v>
          </cell>
          <cell r="CF248">
            <v>0</v>
          </cell>
          <cell r="CG248">
            <v>0</v>
          </cell>
          <cell r="CH248">
            <v>301055.73249920621</v>
          </cell>
          <cell r="CI248">
            <v>-84563.86021497559</v>
          </cell>
          <cell r="CJ248">
            <v>11594.786952437378</v>
          </cell>
          <cell r="CK248">
            <v>998231.02742460463</v>
          </cell>
          <cell r="CM248">
            <v>0.1</v>
          </cell>
          <cell r="CN248">
            <v>0</v>
          </cell>
          <cell r="CO248">
            <v>0.09</v>
          </cell>
          <cell r="CP248">
            <v>18.751226438420179</v>
          </cell>
          <cell r="CQ248">
            <v>22.751226438420179</v>
          </cell>
          <cell r="CR248">
            <v>0</v>
          </cell>
          <cell r="CS248">
            <v>0</v>
          </cell>
          <cell r="CT248">
            <v>0</v>
          </cell>
          <cell r="CU248">
            <v>0</v>
          </cell>
          <cell r="CV248">
            <v>0</v>
          </cell>
          <cell r="CW248">
            <v>872880.7993335902</v>
          </cell>
          <cell r="CX248">
            <v>252061.89953731501</v>
          </cell>
          <cell r="CY248">
            <v>854009.55</v>
          </cell>
          <cell r="CZ248">
            <v>0</v>
          </cell>
          <cell r="DA248">
            <v>0</v>
          </cell>
          <cell r="DB248">
            <v>0</v>
          </cell>
          <cell r="DC248">
            <v>0</v>
          </cell>
          <cell r="DD248">
            <v>0</v>
          </cell>
          <cell r="DE248">
            <v>0</v>
          </cell>
          <cell r="DF248">
            <v>0</v>
          </cell>
          <cell r="DH248">
            <v>0</v>
          </cell>
          <cell r="DI248">
            <v>0</v>
          </cell>
          <cell r="DJ248">
            <v>0</v>
          </cell>
          <cell r="DK248">
            <v>0</v>
          </cell>
          <cell r="DL248">
            <v>0</v>
          </cell>
          <cell r="DM248">
            <v>0</v>
          </cell>
          <cell r="DN248">
            <v>0</v>
          </cell>
          <cell r="DO248">
            <v>0</v>
          </cell>
          <cell r="DP248">
            <v>0</v>
          </cell>
          <cell r="DQ248">
            <v>0</v>
          </cell>
          <cell r="DR248">
            <v>0</v>
          </cell>
          <cell r="DS248">
            <v>0</v>
          </cell>
          <cell r="DT248">
            <v>0</v>
          </cell>
          <cell r="DU248">
            <v>0</v>
          </cell>
          <cell r="DV248">
            <v>0</v>
          </cell>
          <cell r="DW248">
            <v>0</v>
          </cell>
          <cell r="DX248">
            <v>0</v>
          </cell>
          <cell r="DY248">
            <v>0</v>
          </cell>
          <cell r="DZ248">
            <v>0</v>
          </cell>
          <cell r="EA248">
            <v>0</v>
          </cell>
          <cell r="EC248">
            <v>0.1</v>
          </cell>
          <cell r="ED248">
            <v>0</v>
          </cell>
          <cell r="EE248">
            <v>0.09</v>
          </cell>
          <cell r="EF248">
            <v>13.459300306185334</v>
          </cell>
          <cell r="EG248">
            <v>17.463602144748901</v>
          </cell>
          <cell r="EH248">
            <v>0</v>
          </cell>
          <cell r="EI248">
            <v>0</v>
          </cell>
          <cell r="EJ248">
            <v>0</v>
          </cell>
          <cell r="EK248">
            <v>0</v>
          </cell>
          <cell r="EL248">
            <v>246894.69960777866</v>
          </cell>
          <cell r="EM248">
            <v>177991.9449639041</v>
          </cell>
          <cell r="EN248">
            <v>18391.330724298106</v>
          </cell>
          <cell r="EO248">
            <v>22193.154268725404</v>
          </cell>
          <cell r="EP248">
            <v>0</v>
          </cell>
          <cell r="EQ248">
            <v>0</v>
          </cell>
          <cell r="ER248">
            <v>0</v>
          </cell>
          <cell r="ES248">
            <v>11189.776976037705</v>
          </cell>
          <cell r="ET248">
            <v>0</v>
          </cell>
          <cell r="EU248">
            <v>0</v>
          </cell>
          <cell r="EV248">
            <v>258084.47658381637</v>
          </cell>
          <cell r="EX248">
            <v>0.1</v>
          </cell>
          <cell r="EY248">
            <v>0</v>
          </cell>
          <cell r="EZ248">
            <v>0.09</v>
          </cell>
          <cell r="FA248">
            <v>13.459300306185334</v>
          </cell>
          <cell r="FB248">
            <v>17.463602144748901</v>
          </cell>
          <cell r="FC248">
            <v>0</v>
          </cell>
          <cell r="FD248">
            <v>0</v>
          </cell>
          <cell r="FE248">
            <v>0</v>
          </cell>
          <cell r="FF248">
            <v>0</v>
          </cell>
          <cell r="FG248">
            <v>814155.24791830184</v>
          </cell>
          <cell r="FH248">
            <v>451588.66300773114</v>
          </cell>
          <cell r="FI248">
            <v>54002.778679141345</v>
          </cell>
          <cell r="FJ248">
            <v>111392.55</v>
          </cell>
          <cell r="FK248">
            <v>0</v>
          </cell>
          <cell r="FL248">
            <v>0</v>
          </cell>
          <cell r="FM248">
            <v>0</v>
          </cell>
          <cell r="FN248">
            <v>53088.404058246786</v>
          </cell>
          <cell r="FO248">
            <v>0</v>
          </cell>
          <cell r="FP248">
            <v>0</v>
          </cell>
          <cell r="FQ248">
            <v>867243.6519765486</v>
          </cell>
          <cell r="FS248">
            <v>0.1</v>
          </cell>
          <cell r="FT248">
            <v>0</v>
          </cell>
          <cell r="FU248">
            <v>0.09</v>
          </cell>
          <cell r="FV248">
            <v>13.459300306185334</v>
          </cell>
          <cell r="FW248">
            <v>17.463602144748901</v>
          </cell>
          <cell r="FX248">
            <v>0</v>
          </cell>
          <cell r="FY248">
            <v>0</v>
          </cell>
          <cell r="FZ248">
            <v>0</v>
          </cell>
          <cell r="GA248">
            <v>0</v>
          </cell>
          <cell r="GB248">
            <v>1240946.9448950705</v>
          </cell>
          <cell r="GC248">
            <v>569463.91109929828</v>
          </cell>
          <cell r="GD248">
            <v>47968.303622447318</v>
          </cell>
          <cell r="GE248">
            <v>50710.431866507701</v>
          </cell>
          <cell r="GF248">
            <v>0</v>
          </cell>
          <cell r="GG248">
            <v>0</v>
          </cell>
          <cell r="GH248">
            <v>0</v>
          </cell>
          <cell r="GI248">
            <v>346672.67565342656</v>
          </cell>
          <cell r="GJ248">
            <v>0</v>
          </cell>
          <cell r="GK248">
            <v>0</v>
          </cell>
          <cell r="GL248">
            <v>1587619.6205484972</v>
          </cell>
          <cell r="GN248">
            <v>0.1</v>
          </cell>
          <cell r="GO248">
            <v>0</v>
          </cell>
          <cell r="GP248">
            <v>0.09</v>
          </cell>
          <cell r="GQ248">
            <v>13.459300306185334</v>
          </cell>
          <cell r="GR248">
            <v>17.463602144748901</v>
          </cell>
          <cell r="GS248">
            <v>0</v>
          </cell>
          <cell r="GT248">
            <v>0</v>
          </cell>
          <cell r="GU248">
            <v>0</v>
          </cell>
          <cell r="GV248">
            <v>0</v>
          </cell>
          <cell r="GW248">
            <v>686984.41489030328</v>
          </cell>
          <cell r="GX248">
            <v>501237.71305359824</v>
          </cell>
          <cell r="GY248">
            <v>211119.78170798719</v>
          </cell>
          <cell r="GZ248">
            <v>156193.83661107384</v>
          </cell>
          <cell r="HA248">
            <v>0</v>
          </cell>
          <cell r="HB248">
            <v>0</v>
          </cell>
          <cell r="HC248">
            <v>0</v>
          </cell>
          <cell r="HD248">
            <v>0</v>
          </cell>
          <cell r="HE248">
            <v>0</v>
          </cell>
          <cell r="HF248">
            <v>0</v>
          </cell>
          <cell r="HG248">
            <v>686984.41489030328</v>
          </cell>
          <cell r="HI248">
            <v>0.1</v>
          </cell>
          <cell r="HJ248">
            <v>0</v>
          </cell>
          <cell r="HK248">
            <v>0.09</v>
          </cell>
          <cell r="HL248">
            <v>13.459300306185334</v>
          </cell>
          <cell r="HM248">
            <v>17.463602144748901</v>
          </cell>
          <cell r="HN248">
            <v>0</v>
          </cell>
          <cell r="HO248">
            <v>0</v>
          </cell>
          <cell r="HP248">
            <v>0</v>
          </cell>
          <cell r="HQ248">
            <v>0</v>
          </cell>
          <cell r="HR248">
            <v>1325515.3269292722</v>
          </cell>
          <cell r="HS248">
            <v>475380.72956247249</v>
          </cell>
          <cell r="HT248">
            <v>75513.661350462353</v>
          </cell>
          <cell r="HU248">
            <v>37665</v>
          </cell>
          <cell r="HV248">
            <v>0</v>
          </cell>
          <cell r="HW248">
            <v>0</v>
          </cell>
          <cell r="HX248">
            <v>0</v>
          </cell>
          <cell r="HY248">
            <v>0</v>
          </cell>
          <cell r="HZ248">
            <v>0</v>
          </cell>
          <cell r="IA248">
            <v>0</v>
          </cell>
          <cell r="IB248">
            <v>1325515.3269292722</v>
          </cell>
        </row>
        <row r="249">
          <cell r="C249" t="str">
            <v>A0316</v>
          </cell>
          <cell r="D249" t="str">
            <v>PT Astra Komponen Indonesia</v>
          </cell>
          <cell r="E249" t="str">
            <v>PEB 2</v>
          </cell>
          <cell r="F249" t="str">
            <v>21PEB 2</v>
          </cell>
          <cell r="G249">
            <v>0.1</v>
          </cell>
          <cell r="I249">
            <v>0.09</v>
          </cell>
          <cell r="J249">
            <v>13.459300306185334</v>
          </cell>
          <cell r="K249">
            <v>17.463602144748901</v>
          </cell>
          <cell r="P249">
            <v>343156.5629483696</v>
          </cell>
          <cell r="Q249">
            <v>412516.76407989842</v>
          </cell>
          <cell r="R249">
            <v>46727.721912915033</v>
          </cell>
          <cell r="S249">
            <v>16500</v>
          </cell>
          <cell r="U249">
            <v>0</v>
          </cell>
          <cell r="W249">
            <v>112927.96838196799</v>
          </cell>
          <cell r="X249">
            <v>0</v>
          </cell>
          <cell r="Y249">
            <v>0</v>
          </cell>
          <cell r="Z249">
            <v>456084.53133033763</v>
          </cell>
        </row>
        <row r="250">
          <cell r="C250" t="str">
            <v>A0316</v>
          </cell>
          <cell r="D250" t="str">
            <v>PT Astra Komponen Indonesia</v>
          </cell>
          <cell r="E250" t="str">
            <v>PEB 3</v>
          </cell>
          <cell r="F250" t="str">
            <v>21PEB 3</v>
          </cell>
          <cell r="G250">
            <v>0.1</v>
          </cell>
          <cell r="I250">
            <v>0.09</v>
          </cell>
          <cell r="J250">
            <v>13.459300306185334</v>
          </cell>
          <cell r="K250">
            <v>7.3407825809045946</v>
          </cell>
          <cell r="P250">
            <v>696561.30003319308</v>
          </cell>
          <cell r="Q250">
            <v>0</v>
          </cell>
          <cell r="R250">
            <v>0</v>
          </cell>
          <cell r="S250">
            <v>0</v>
          </cell>
          <cell r="U250">
            <v>0</v>
          </cell>
          <cell r="W250">
            <v>1158013.193029261</v>
          </cell>
          <cell r="X250">
            <v>-173269.17423235785</v>
          </cell>
          <cell r="Y250">
            <v>23757.420197489515</v>
          </cell>
          <cell r="Z250">
            <v>1681305.3188300962</v>
          </cell>
        </row>
        <row r="251">
          <cell r="C251" t="str">
            <v>A0316</v>
          </cell>
          <cell r="D251" t="str">
            <v>PT Astra Komponen Indonesia</v>
          </cell>
          <cell r="E251" t="str">
            <v>PEB 4</v>
          </cell>
          <cell r="F251" t="str">
            <v>21PEB 4</v>
          </cell>
          <cell r="G251">
            <v>0.1</v>
          </cell>
          <cell r="I251">
            <v>0.09</v>
          </cell>
          <cell r="J251">
            <v>13.459300306185334</v>
          </cell>
          <cell r="K251">
            <v>17.461739987007991</v>
          </cell>
          <cell r="P251">
            <v>781739.15514037409</v>
          </cell>
          <cell r="Q251">
            <v>771495.08256557316</v>
          </cell>
          <cell r="R251">
            <v>91643.443173308202</v>
          </cell>
          <cell r="S251">
            <v>21285.13433893499</v>
          </cell>
          <cell r="U251">
            <v>0</v>
          </cell>
          <cell r="W251">
            <v>301055.73249920621</v>
          </cell>
          <cell r="X251">
            <v>-84563.86021497559</v>
          </cell>
          <cell r="Y251">
            <v>11594.786952437378</v>
          </cell>
          <cell r="Z251">
            <v>998231.02742460463</v>
          </cell>
        </row>
        <row r="252">
          <cell r="C252" t="str">
            <v>A0316</v>
          </cell>
          <cell r="D252" t="str">
            <v>PT Astra Komponen Indonesia</v>
          </cell>
          <cell r="E252" t="str">
            <v>PEB 5</v>
          </cell>
          <cell r="F252" t="str">
            <v>21PEB 5</v>
          </cell>
          <cell r="G252">
            <v>0.1</v>
          </cell>
          <cell r="I252">
            <v>0.09</v>
          </cell>
          <cell r="J252">
            <v>18.751226438420179</v>
          </cell>
          <cell r="K252">
            <v>22.751226438420179</v>
          </cell>
          <cell r="P252">
            <v>0</v>
          </cell>
          <cell r="Q252">
            <v>872880.7993335902</v>
          </cell>
          <cell r="R252">
            <v>252061.89953731501</v>
          </cell>
          <cell r="S252">
            <v>854009.55</v>
          </cell>
          <cell r="U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</row>
        <row r="253">
          <cell r="C253" t="str">
            <v>A0316</v>
          </cell>
          <cell r="D253" t="str">
            <v>PT Astra Komponen Indonesia</v>
          </cell>
          <cell r="E253" t="str">
            <v>PEB 6</v>
          </cell>
          <cell r="F253" t="str">
            <v>21PEB 6</v>
          </cell>
          <cell r="P253">
            <v>0</v>
          </cell>
          <cell r="U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</row>
        <row r="254">
          <cell r="C254" t="str">
            <v>A0316</v>
          </cell>
          <cell r="D254" t="str">
            <v>PT Astra Komponen Indonesia</v>
          </cell>
          <cell r="E254" t="str">
            <v>PEB 7</v>
          </cell>
          <cell r="F254" t="str">
            <v>21PEB 7</v>
          </cell>
          <cell r="G254">
            <v>0.1</v>
          </cell>
          <cell r="I254">
            <v>0.09</v>
          </cell>
          <cell r="J254">
            <v>13.459300306185334</v>
          </cell>
          <cell r="K254">
            <v>17.463602144748901</v>
          </cell>
          <cell r="P254">
            <v>246894.69960777866</v>
          </cell>
          <cell r="Q254">
            <v>177991.9449639041</v>
          </cell>
          <cell r="R254">
            <v>18391.330724298106</v>
          </cell>
          <cell r="S254">
            <v>22193.154268725404</v>
          </cell>
          <cell r="U254">
            <v>0</v>
          </cell>
          <cell r="W254">
            <v>11189.776976037705</v>
          </cell>
          <cell r="X254">
            <v>0</v>
          </cell>
          <cell r="Y254">
            <v>0</v>
          </cell>
          <cell r="Z254">
            <v>258084.47658381637</v>
          </cell>
        </row>
        <row r="255">
          <cell r="C255" t="str">
            <v>A0316</v>
          </cell>
          <cell r="D255" t="str">
            <v>PT Astra Komponen Indonesia</v>
          </cell>
          <cell r="E255" t="str">
            <v>MPP</v>
          </cell>
          <cell r="F255" t="str">
            <v>21MPP</v>
          </cell>
          <cell r="G255">
            <v>0.1</v>
          </cell>
          <cell r="I255">
            <v>0.09</v>
          </cell>
          <cell r="J255">
            <v>13.459300306185334</v>
          </cell>
          <cell r="K255">
            <v>17.463602144748901</v>
          </cell>
          <cell r="P255">
            <v>814155.24791830184</v>
          </cell>
          <cell r="Q255">
            <v>451588.66300773114</v>
          </cell>
          <cell r="R255">
            <v>54002.778679141345</v>
          </cell>
          <cell r="S255">
            <v>111392.55</v>
          </cell>
          <cell r="U255">
            <v>0</v>
          </cell>
          <cell r="W255">
            <v>53088.404058246786</v>
          </cell>
          <cell r="X255">
            <v>0</v>
          </cell>
          <cell r="Y255">
            <v>0</v>
          </cell>
          <cell r="Z255">
            <v>867243.6519765486</v>
          </cell>
        </row>
        <row r="256">
          <cell r="C256" t="str">
            <v>A0316</v>
          </cell>
          <cell r="D256" t="str">
            <v>PT Astra Komponen Indonesia</v>
          </cell>
          <cell r="E256" t="str">
            <v>ID</v>
          </cell>
          <cell r="F256" t="str">
            <v>21ID</v>
          </cell>
          <cell r="G256">
            <v>0.1</v>
          </cell>
          <cell r="I256">
            <v>0.09</v>
          </cell>
          <cell r="J256">
            <v>13.459300306185334</v>
          </cell>
          <cell r="K256">
            <v>17.463602144748901</v>
          </cell>
          <cell r="P256">
            <v>1240946.9448950705</v>
          </cell>
          <cell r="Q256">
            <v>569463.91109929828</v>
          </cell>
          <cell r="R256">
            <v>47968.303622447318</v>
          </cell>
          <cell r="S256">
            <v>50710.431866507701</v>
          </cell>
          <cell r="U256">
            <v>0</v>
          </cell>
          <cell r="W256">
            <v>346672.67565342656</v>
          </cell>
          <cell r="X256">
            <v>0</v>
          </cell>
          <cell r="Y256">
            <v>0</v>
          </cell>
          <cell r="Z256">
            <v>1587619.6205484972</v>
          </cell>
        </row>
        <row r="257">
          <cell r="C257" t="str">
            <v>A0316</v>
          </cell>
          <cell r="D257" t="str">
            <v>PT Astra Komponen Indonesia</v>
          </cell>
          <cell r="E257" t="str">
            <v>LL</v>
          </cell>
          <cell r="F257" t="str">
            <v>21LL</v>
          </cell>
          <cell r="G257">
            <v>0.1</v>
          </cell>
          <cell r="I257">
            <v>0.09</v>
          </cell>
          <cell r="J257">
            <v>13.459300306185334</v>
          </cell>
          <cell r="K257">
            <v>17.463602144748901</v>
          </cell>
          <cell r="P257">
            <v>686984.41489030328</v>
          </cell>
          <cell r="Q257">
            <v>501237.71305359824</v>
          </cell>
          <cell r="R257">
            <v>211119.78170798719</v>
          </cell>
          <cell r="S257">
            <v>156193.83661107384</v>
          </cell>
          <cell r="U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686984.41489030328</v>
          </cell>
        </row>
        <row r="258">
          <cell r="C258" t="str">
            <v>A0316</v>
          </cell>
          <cell r="D258" t="str">
            <v>PT Astra Komponen Indonesia</v>
          </cell>
          <cell r="E258" t="str">
            <v>PMK</v>
          </cell>
          <cell r="F258" t="str">
            <v>21PMK</v>
          </cell>
          <cell r="G258">
            <v>0.1</v>
          </cell>
          <cell r="I258">
            <v>0.09</v>
          </cell>
          <cell r="J258">
            <v>13.459300306185334</v>
          </cell>
          <cell r="K258">
            <v>17.463602144748901</v>
          </cell>
          <cell r="P258">
            <v>1325515.3269292722</v>
          </cell>
          <cell r="Q258">
            <v>475380.72956247249</v>
          </cell>
          <cell r="R258">
            <v>75513.661350462353</v>
          </cell>
          <cell r="S258">
            <v>37665</v>
          </cell>
          <cell r="U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1325515.3269292722</v>
          </cell>
        </row>
        <row r="260">
          <cell r="C260" t="str">
            <v>A0178</v>
          </cell>
          <cell r="D260" t="str">
            <v>PT Astra Mitra Ventura</v>
          </cell>
          <cell r="E260" t="str">
            <v>PEB 1</v>
          </cell>
          <cell r="F260" t="str">
            <v>22PEB 1</v>
          </cell>
          <cell r="G260">
            <v>0.1</v>
          </cell>
          <cell r="H260">
            <v>0.1</v>
          </cell>
          <cell r="I260">
            <v>0.09</v>
          </cell>
          <cell r="J260">
            <v>7.1410578868429058</v>
          </cell>
          <cell r="K260">
            <v>7.110640525633789</v>
          </cell>
          <cell r="L260">
            <v>0</v>
          </cell>
          <cell r="N260">
            <v>220936.386</v>
          </cell>
          <cell r="O260">
            <v>22911.119999999999</v>
          </cell>
          <cell r="P260">
            <v>1534456</v>
          </cell>
          <cell r="Q260">
            <v>1998247.5709940325</v>
          </cell>
          <cell r="R260">
            <v>89868.270327288861</v>
          </cell>
          <cell r="S260">
            <v>16508.541327663035</v>
          </cell>
          <cell r="U260">
            <v>-820005</v>
          </cell>
          <cell r="V260">
            <v>1652826.4686666669</v>
          </cell>
          <cell r="W260">
            <v>-225370</v>
          </cell>
          <cell r="X260">
            <v>0</v>
          </cell>
          <cell r="Y260">
            <v>0</v>
          </cell>
          <cell r="Z260">
            <v>489081</v>
          </cell>
          <cell r="AB260">
            <v>0.1</v>
          </cell>
          <cell r="AC260">
            <v>0</v>
          </cell>
          <cell r="AD260">
            <v>0.09</v>
          </cell>
          <cell r="AE260">
            <v>10.157904920079883</v>
          </cell>
          <cell r="AF260">
            <v>14.648323291113504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549166</v>
          </cell>
          <cell r="AL260">
            <v>571151.25848281267</v>
          </cell>
          <cell r="AM260">
            <v>33119.449666617817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-47128</v>
          </cell>
          <cell r="AS260">
            <v>-404188</v>
          </cell>
          <cell r="AT260">
            <v>40844</v>
          </cell>
          <cell r="AU260">
            <v>97850</v>
          </cell>
          <cell r="AW260">
            <v>0.1</v>
          </cell>
          <cell r="AX260">
            <v>0</v>
          </cell>
          <cell r="AY260">
            <v>0.09</v>
          </cell>
          <cell r="AZ260">
            <v>7.1410578868429058</v>
          </cell>
          <cell r="BA260">
            <v>7.110640525633789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606.70432361831399</v>
          </cell>
          <cell r="BH260">
            <v>33.273086216454828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R260">
            <v>0.1</v>
          </cell>
          <cell r="BS260">
            <v>0</v>
          </cell>
          <cell r="BT260">
            <v>0.09</v>
          </cell>
          <cell r="BU260">
            <v>10.37157895306828</v>
          </cell>
          <cell r="BV260">
            <v>17.160884212940076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142636</v>
          </cell>
          <cell r="CB260">
            <v>82403.111302379199</v>
          </cell>
          <cell r="CC260">
            <v>9766.5498545522078</v>
          </cell>
          <cell r="CD260">
            <v>4070.4350563501212</v>
          </cell>
          <cell r="CE260">
            <v>0</v>
          </cell>
          <cell r="CF260">
            <v>0</v>
          </cell>
          <cell r="CG260">
            <v>0</v>
          </cell>
          <cell r="CH260">
            <v>130192</v>
          </cell>
          <cell r="CI260">
            <v>-84502</v>
          </cell>
          <cell r="CJ260">
            <v>5407</v>
          </cell>
          <cell r="CK260">
            <v>188326</v>
          </cell>
          <cell r="CM260">
            <v>0</v>
          </cell>
          <cell r="CN260">
            <v>0</v>
          </cell>
          <cell r="CO260">
            <v>0</v>
          </cell>
          <cell r="CP260">
            <v>0</v>
          </cell>
          <cell r="CQ260">
            <v>0</v>
          </cell>
          <cell r="CR260">
            <v>0</v>
          </cell>
          <cell r="CS260">
            <v>0</v>
          </cell>
          <cell r="CT260">
            <v>0</v>
          </cell>
          <cell r="CU260">
            <v>0</v>
          </cell>
          <cell r="CV260">
            <v>0</v>
          </cell>
          <cell r="CW260">
            <v>0</v>
          </cell>
          <cell r="CX260">
            <v>0</v>
          </cell>
          <cell r="CY260">
            <v>0</v>
          </cell>
          <cell r="CZ260">
            <v>0</v>
          </cell>
          <cell r="DA260">
            <v>0</v>
          </cell>
          <cell r="DB260">
            <v>0</v>
          </cell>
          <cell r="DC260">
            <v>0</v>
          </cell>
          <cell r="DD260">
            <v>0</v>
          </cell>
          <cell r="DE260">
            <v>0</v>
          </cell>
          <cell r="DF260">
            <v>0</v>
          </cell>
          <cell r="DH260">
            <v>0</v>
          </cell>
          <cell r="DI260">
            <v>0</v>
          </cell>
          <cell r="DJ260">
            <v>0</v>
          </cell>
          <cell r="DK260">
            <v>0</v>
          </cell>
          <cell r="DL260">
            <v>0</v>
          </cell>
          <cell r="DM260">
            <v>0</v>
          </cell>
          <cell r="DN260">
            <v>0</v>
          </cell>
          <cell r="DO260">
            <v>0</v>
          </cell>
          <cell r="DP260">
            <v>0</v>
          </cell>
          <cell r="DQ260">
            <v>0</v>
          </cell>
          <cell r="DR260">
            <v>0</v>
          </cell>
          <cell r="DS260">
            <v>0</v>
          </cell>
          <cell r="DT260">
            <v>0</v>
          </cell>
          <cell r="DU260">
            <v>0</v>
          </cell>
          <cell r="DV260">
            <v>0</v>
          </cell>
          <cell r="DW260">
            <v>0</v>
          </cell>
          <cell r="DX260">
            <v>0</v>
          </cell>
          <cell r="DY260">
            <v>0</v>
          </cell>
          <cell r="DZ260">
            <v>0</v>
          </cell>
          <cell r="EA260">
            <v>0</v>
          </cell>
          <cell r="EC260">
            <v>0.1</v>
          </cell>
          <cell r="ED260">
            <v>0</v>
          </cell>
          <cell r="EE260">
            <v>0.09</v>
          </cell>
          <cell r="EF260">
            <v>10.157904920079883</v>
          </cell>
          <cell r="EG260">
            <v>14.648323291113504</v>
          </cell>
          <cell r="EH260">
            <v>0</v>
          </cell>
          <cell r="EI260">
            <v>0</v>
          </cell>
          <cell r="EJ260">
            <v>0</v>
          </cell>
          <cell r="EK260">
            <v>0</v>
          </cell>
          <cell r="EL260">
            <v>29600</v>
          </cell>
          <cell r="EM260">
            <v>33658.142917671343</v>
          </cell>
          <cell r="EN260">
            <v>3307.2720385212315</v>
          </cell>
          <cell r="EO260">
            <v>4401.7054437131928</v>
          </cell>
          <cell r="EP260">
            <v>0</v>
          </cell>
          <cell r="EQ260">
            <v>0</v>
          </cell>
          <cell r="ER260">
            <v>0</v>
          </cell>
          <cell r="ES260">
            <v>-28248</v>
          </cell>
          <cell r="ET260">
            <v>0</v>
          </cell>
          <cell r="EU260">
            <v>0</v>
          </cell>
          <cell r="EV260">
            <v>1352</v>
          </cell>
          <cell r="EX260">
            <v>0</v>
          </cell>
          <cell r="EY260">
            <v>0</v>
          </cell>
          <cell r="EZ260">
            <v>0</v>
          </cell>
          <cell r="FA260">
            <v>0</v>
          </cell>
          <cell r="FB260">
            <v>0</v>
          </cell>
          <cell r="FC260">
            <v>0</v>
          </cell>
          <cell r="FD260">
            <v>0</v>
          </cell>
          <cell r="FE260">
            <v>0</v>
          </cell>
          <cell r="FF260">
            <v>0</v>
          </cell>
          <cell r="FG260">
            <v>0</v>
          </cell>
          <cell r="FH260">
            <v>0</v>
          </cell>
          <cell r="FI260">
            <v>0</v>
          </cell>
          <cell r="FJ260">
            <v>0</v>
          </cell>
          <cell r="FK260">
            <v>0</v>
          </cell>
          <cell r="FL260">
            <v>0</v>
          </cell>
          <cell r="FM260">
            <v>0</v>
          </cell>
          <cell r="FN260">
            <v>0</v>
          </cell>
          <cell r="FO260">
            <v>0</v>
          </cell>
          <cell r="FP260">
            <v>0</v>
          </cell>
          <cell r="FQ260">
            <v>0</v>
          </cell>
          <cell r="FS260">
            <v>0.1</v>
          </cell>
          <cell r="FT260">
            <v>0</v>
          </cell>
          <cell r="FU260">
            <v>0.09</v>
          </cell>
          <cell r="FV260">
            <v>10.157904920079883</v>
          </cell>
          <cell r="FW260">
            <v>14.648323291113504</v>
          </cell>
          <cell r="FX260">
            <v>0</v>
          </cell>
          <cell r="FY260">
            <v>0</v>
          </cell>
          <cell r="FZ260">
            <v>0</v>
          </cell>
          <cell r="GA260">
            <v>0</v>
          </cell>
          <cell r="GB260">
            <v>12681</v>
          </cell>
          <cell r="GC260">
            <v>120075.79146670323</v>
          </cell>
          <cell r="GD260">
            <v>9039.6266664571358</v>
          </cell>
          <cell r="GE260">
            <v>13426.434492606126</v>
          </cell>
          <cell r="GF260">
            <v>0</v>
          </cell>
          <cell r="GG260">
            <v>0</v>
          </cell>
          <cell r="GH260">
            <v>0</v>
          </cell>
          <cell r="GI260">
            <v>0</v>
          </cell>
          <cell r="GJ260">
            <v>0</v>
          </cell>
          <cell r="GK260">
            <v>0</v>
          </cell>
          <cell r="GL260">
            <v>12681</v>
          </cell>
          <cell r="GN260">
            <v>0.1</v>
          </cell>
          <cell r="GO260">
            <v>0</v>
          </cell>
          <cell r="GP260">
            <v>0.09</v>
          </cell>
          <cell r="GQ260">
            <v>10.157904920079883</v>
          </cell>
          <cell r="GR260">
            <v>14.648323291113504</v>
          </cell>
          <cell r="GS260">
            <v>0</v>
          </cell>
          <cell r="GT260">
            <v>0</v>
          </cell>
          <cell r="GU260">
            <v>0</v>
          </cell>
          <cell r="GV260">
            <v>0</v>
          </cell>
          <cell r="GW260">
            <v>88277</v>
          </cell>
          <cell r="GX260">
            <v>119849.77087045723</v>
          </cell>
          <cell r="GY260">
            <v>40498.946373264444</v>
          </cell>
          <cell r="GZ260">
            <v>63567.547946341816</v>
          </cell>
          <cell r="HA260">
            <v>0</v>
          </cell>
          <cell r="HB260">
            <v>0</v>
          </cell>
          <cell r="HC260">
            <v>0</v>
          </cell>
          <cell r="HD260">
            <v>0</v>
          </cell>
          <cell r="HE260">
            <v>0</v>
          </cell>
          <cell r="HF260">
            <v>0</v>
          </cell>
          <cell r="HG260">
            <v>88277</v>
          </cell>
          <cell r="HI260">
            <v>0.1</v>
          </cell>
          <cell r="HJ260">
            <v>0</v>
          </cell>
          <cell r="HK260">
            <v>0.09</v>
          </cell>
          <cell r="HL260">
            <v>10.157904920079883</v>
          </cell>
          <cell r="HM260">
            <v>14.648323291113504</v>
          </cell>
          <cell r="HN260">
            <v>0</v>
          </cell>
          <cell r="HO260">
            <v>0</v>
          </cell>
          <cell r="HP260">
            <v>0</v>
          </cell>
          <cell r="HQ260">
            <v>0</v>
          </cell>
          <cell r="HR260">
            <v>58437</v>
          </cell>
          <cell r="HS260">
            <v>92482.486982844071</v>
          </cell>
          <cell r="HT260">
            <v>11049.611310035281</v>
          </cell>
          <cell r="HU260">
            <v>14945.25</v>
          </cell>
          <cell r="HV260">
            <v>0</v>
          </cell>
          <cell r="HW260">
            <v>0</v>
          </cell>
          <cell r="HX260">
            <v>0</v>
          </cell>
          <cell r="HY260">
            <v>0</v>
          </cell>
          <cell r="HZ260">
            <v>0</v>
          </cell>
          <cell r="IA260">
            <v>0</v>
          </cell>
          <cell r="IB260">
            <v>58437</v>
          </cell>
        </row>
        <row r="261">
          <cell r="C261" t="str">
            <v>A0178</v>
          </cell>
          <cell r="D261" t="str">
            <v>PT Astra Mitra Ventura</v>
          </cell>
          <cell r="E261" t="str">
            <v>PEB 2</v>
          </cell>
          <cell r="F261" t="str">
            <v>22PEB 2</v>
          </cell>
          <cell r="G261">
            <v>0.1</v>
          </cell>
          <cell r="I261">
            <v>0.09</v>
          </cell>
          <cell r="J261">
            <v>10.157904920079883</v>
          </cell>
          <cell r="K261">
            <v>14.648323291113504</v>
          </cell>
          <cell r="P261">
            <v>549166</v>
          </cell>
          <cell r="Q261">
            <v>571151.25848281267</v>
          </cell>
          <cell r="R261">
            <v>33119.449666617817</v>
          </cell>
          <cell r="S261">
            <v>0</v>
          </cell>
          <cell r="U261">
            <v>0</v>
          </cell>
          <cell r="W261">
            <v>-47128</v>
          </cell>
          <cell r="X261">
            <v>-404188</v>
          </cell>
          <cell r="Y261">
            <v>40844</v>
          </cell>
          <cell r="Z261">
            <v>97850</v>
          </cell>
        </row>
        <row r="262">
          <cell r="C262" t="str">
            <v>A0178</v>
          </cell>
          <cell r="D262" t="str">
            <v>PT Astra Mitra Ventura</v>
          </cell>
          <cell r="E262" t="str">
            <v>PEB 3</v>
          </cell>
          <cell r="F262" t="str">
            <v>22PEB 3</v>
          </cell>
          <cell r="G262">
            <v>0.1</v>
          </cell>
          <cell r="I262">
            <v>0.09</v>
          </cell>
          <cell r="J262">
            <v>7.1410578868429058</v>
          </cell>
          <cell r="K262">
            <v>7.110640525633789</v>
          </cell>
          <cell r="P262">
            <v>0</v>
          </cell>
          <cell r="Q262">
            <v>606.70432361831399</v>
          </cell>
          <cell r="R262">
            <v>33.273086216454828</v>
          </cell>
          <cell r="S262">
            <v>0</v>
          </cell>
          <cell r="U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</row>
        <row r="263">
          <cell r="C263" t="str">
            <v>A0178</v>
          </cell>
          <cell r="D263" t="str">
            <v>PT Astra Mitra Ventura</v>
          </cell>
          <cell r="E263" t="str">
            <v>PEB 4</v>
          </cell>
          <cell r="F263" t="str">
            <v>22PEB 4</v>
          </cell>
          <cell r="G263">
            <v>0.1</v>
          </cell>
          <cell r="I263">
            <v>0.09</v>
          </cell>
          <cell r="J263">
            <v>10.37157895306828</v>
          </cell>
          <cell r="K263">
            <v>17.160884212940076</v>
          </cell>
          <cell r="P263">
            <v>142636</v>
          </cell>
          <cell r="Q263">
            <v>82403.111302379199</v>
          </cell>
          <cell r="R263">
            <v>9766.5498545522078</v>
          </cell>
          <cell r="S263">
            <v>4070.4350563501212</v>
          </cell>
          <cell r="U263">
            <v>0</v>
          </cell>
          <cell r="W263">
            <v>130192</v>
          </cell>
          <cell r="X263">
            <v>-84502</v>
          </cell>
          <cell r="Y263">
            <v>5407</v>
          </cell>
          <cell r="Z263">
            <v>188326</v>
          </cell>
        </row>
        <row r="264">
          <cell r="C264" t="str">
            <v>A0178</v>
          </cell>
          <cell r="D264" t="str">
            <v>PT Astra Mitra Ventura</v>
          </cell>
          <cell r="E264" t="str">
            <v>PEB 5</v>
          </cell>
          <cell r="F264" t="str">
            <v>22PEB 5</v>
          </cell>
          <cell r="P264">
            <v>0</v>
          </cell>
          <cell r="U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</row>
        <row r="265">
          <cell r="C265" t="str">
            <v>A0178</v>
          </cell>
          <cell r="D265" t="str">
            <v>PT Astra Mitra Ventura</v>
          </cell>
          <cell r="E265" t="str">
            <v>PEB 6</v>
          </cell>
          <cell r="F265" t="str">
            <v>22PEB 6</v>
          </cell>
          <cell r="P265">
            <v>0</v>
          </cell>
          <cell r="U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</row>
        <row r="266">
          <cell r="C266" t="str">
            <v>A0178</v>
          </cell>
          <cell r="D266" t="str">
            <v>PT Astra Mitra Ventura</v>
          </cell>
          <cell r="E266" t="str">
            <v>PEB 7</v>
          </cell>
          <cell r="F266" t="str">
            <v>22PEB 7</v>
          </cell>
          <cell r="G266">
            <v>0.1</v>
          </cell>
          <cell r="I266">
            <v>0.09</v>
          </cell>
          <cell r="J266">
            <v>10.157904920079883</v>
          </cell>
          <cell r="K266">
            <v>14.648323291113504</v>
          </cell>
          <cell r="P266">
            <v>29600</v>
          </cell>
          <cell r="Q266">
            <v>33658.142917671343</v>
          </cell>
          <cell r="R266">
            <v>3307.2720385212315</v>
          </cell>
          <cell r="S266">
            <v>4401.7054437131928</v>
          </cell>
          <cell r="U266">
            <v>0</v>
          </cell>
          <cell r="W266">
            <v>-28248</v>
          </cell>
          <cell r="X266">
            <v>0</v>
          </cell>
          <cell r="Y266">
            <v>0</v>
          </cell>
          <cell r="Z266">
            <v>1352</v>
          </cell>
        </row>
        <row r="267">
          <cell r="C267" t="str">
            <v>A0178</v>
          </cell>
          <cell r="D267" t="str">
            <v>PT Astra Mitra Ventura</v>
          </cell>
          <cell r="E267" t="str">
            <v>MPP</v>
          </cell>
          <cell r="F267" t="str">
            <v>22MPP</v>
          </cell>
          <cell r="P267">
            <v>0</v>
          </cell>
          <cell r="U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</row>
        <row r="268">
          <cell r="C268" t="str">
            <v>A0178</v>
          </cell>
          <cell r="D268" t="str">
            <v>PT Astra Mitra Ventura</v>
          </cell>
          <cell r="E268" t="str">
            <v>ID</v>
          </cell>
          <cell r="F268" t="str">
            <v>22ID</v>
          </cell>
          <cell r="G268">
            <v>0.1</v>
          </cell>
          <cell r="I268">
            <v>0.09</v>
          </cell>
          <cell r="J268">
            <v>10.157904920079883</v>
          </cell>
          <cell r="K268">
            <v>14.648323291113504</v>
          </cell>
          <cell r="P268">
            <v>12681</v>
          </cell>
          <cell r="Q268">
            <v>120075.79146670323</v>
          </cell>
          <cell r="R268">
            <v>9039.6266664571358</v>
          </cell>
          <cell r="S268">
            <v>13426.434492606126</v>
          </cell>
          <cell r="U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12681</v>
          </cell>
        </row>
        <row r="269">
          <cell r="C269" t="str">
            <v>A0178</v>
          </cell>
          <cell r="D269" t="str">
            <v>PT Astra Mitra Ventura</v>
          </cell>
          <cell r="E269" t="str">
            <v>LL</v>
          </cell>
          <cell r="F269" t="str">
            <v>22LL</v>
          </cell>
          <cell r="G269">
            <v>0.1</v>
          </cell>
          <cell r="I269">
            <v>0.09</v>
          </cell>
          <cell r="J269">
            <v>10.157904920079883</v>
          </cell>
          <cell r="K269">
            <v>14.648323291113504</v>
          </cell>
          <cell r="P269">
            <v>88277</v>
          </cell>
          <cell r="Q269">
            <v>119849.77087045723</v>
          </cell>
          <cell r="R269">
            <v>40498.946373264444</v>
          </cell>
          <cell r="S269">
            <v>63567.547946341816</v>
          </cell>
          <cell r="U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88277</v>
          </cell>
        </row>
        <row r="270">
          <cell r="C270" t="str">
            <v>A0178</v>
          </cell>
          <cell r="D270" t="str">
            <v>PT Astra Mitra Ventura</v>
          </cell>
          <cell r="E270" t="str">
            <v>PMK</v>
          </cell>
          <cell r="F270" t="str">
            <v>22PMK</v>
          </cell>
          <cell r="G270">
            <v>0.1</v>
          </cell>
          <cell r="I270">
            <v>0.09</v>
          </cell>
          <cell r="J270">
            <v>10.157904920079883</v>
          </cell>
          <cell r="K270">
            <v>14.648323291113504</v>
          </cell>
          <cell r="P270">
            <v>58437</v>
          </cell>
          <cell r="Q270">
            <v>92482.486982844071</v>
          </cell>
          <cell r="R270">
            <v>11049.611310035281</v>
          </cell>
          <cell r="S270">
            <v>14945.25</v>
          </cell>
          <cell r="U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58437</v>
          </cell>
        </row>
        <row r="272">
          <cell r="C272" t="str">
            <v>A0020</v>
          </cell>
          <cell r="D272" t="str">
            <v>PT Astra Multi Finance</v>
          </cell>
          <cell r="E272" t="str">
            <v>PEB 1</v>
          </cell>
          <cell r="F272" t="str">
            <v>23PEB 1</v>
          </cell>
          <cell r="G272">
            <v>0.1</v>
          </cell>
          <cell r="H272">
            <v>0.1</v>
          </cell>
          <cell r="I272">
            <v>0.09</v>
          </cell>
          <cell r="L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25442</v>
          </cell>
          <cell r="U272">
            <v>0</v>
          </cell>
          <cell r="V272">
            <v>148281.26666666669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R272">
            <v>0.1</v>
          </cell>
          <cell r="BS272">
            <v>0</v>
          </cell>
          <cell r="BT272">
            <v>0.09</v>
          </cell>
          <cell r="BU272">
            <v>18.015488989400136</v>
          </cell>
          <cell r="BV272">
            <v>18.015488989400136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220409.87728390197</v>
          </cell>
          <cell r="CC272">
            <v>26906.321864534126</v>
          </cell>
          <cell r="CD272">
            <v>16742.761750558158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M272">
            <v>0</v>
          </cell>
          <cell r="CN272">
            <v>0</v>
          </cell>
          <cell r="CO272">
            <v>0</v>
          </cell>
          <cell r="CP272">
            <v>0</v>
          </cell>
          <cell r="CQ272">
            <v>0</v>
          </cell>
          <cell r="CR272">
            <v>0</v>
          </cell>
          <cell r="CS272">
            <v>0</v>
          </cell>
          <cell r="CT272">
            <v>0</v>
          </cell>
          <cell r="CU272">
            <v>0</v>
          </cell>
          <cell r="CV272">
            <v>0</v>
          </cell>
          <cell r="CW272">
            <v>0</v>
          </cell>
          <cell r="CX272">
            <v>0</v>
          </cell>
          <cell r="CY272">
            <v>0</v>
          </cell>
          <cell r="CZ272">
            <v>0</v>
          </cell>
          <cell r="DA272">
            <v>0</v>
          </cell>
          <cell r="DB272">
            <v>0</v>
          </cell>
          <cell r="DC272">
            <v>0</v>
          </cell>
          <cell r="DD272">
            <v>0</v>
          </cell>
          <cell r="DE272">
            <v>0</v>
          </cell>
          <cell r="DF272">
            <v>0</v>
          </cell>
          <cell r="DH272">
            <v>0</v>
          </cell>
          <cell r="DI272">
            <v>0</v>
          </cell>
          <cell r="DJ272">
            <v>0</v>
          </cell>
          <cell r="DK272">
            <v>0</v>
          </cell>
          <cell r="DL272">
            <v>0</v>
          </cell>
          <cell r="DM272">
            <v>0</v>
          </cell>
          <cell r="DN272">
            <v>0</v>
          </cell>
          <cell r="DO272">
            <v>0</v>
          </cell>
          <cell r="DP272">
            <v>0</v>
          </cell>
          <cell r="DQ272">
            <v>0</v>
          </cell>
          <cell r="DR272">
            <v>0</v>
          </cell>
          <cell r="DS272">
            <v>0</v>
          </cell>
          <cell r="DT272">
            <v>0</v>
          </cell>
          <cell r="DU272">
            <v>0</v>
          </cell>
          <cell r="DV272">
            <v>0</v>
          </cell>
          <cell r="DW272">
            <v>0</v>
          </cell>
          <cell r="DX272">
            <v>0</v>
          </cell>
          <cell r="DY272">
            <v>0</v>
          </cell>
          <cell r="DZ272">
            <v>0</v>
          </cell>
          <cell r="EA272">
            <v>0</v>
          </cell>
          <cell r="EC272">
            <v>0.1</v>
          </cell>
          <cell r="ED272">
            <v>0</v>
          </cell>
          <cell r="EE272">
            <v>0.09</v>
          </cell>
          <cell r="EF272">
            <v>18.015488989400136</v>
          </cell>
          <cell r="EG272">
            <v>18.015488989400136</v>
          </cell>
          <cell r="EH272">
            <v>0</v>
          </cell>
          <cell r="EI272">
            <v>0</v>
          </cell>
          <cell r="EJ272">
            <v>0</v>
          </cell>
          <cell r="EK272">
            <v>0</v>
          </cell>
          <cell r="EL272">
            <v>0</v>
          </cell>
          <cell r="EM272">
            <v>14881.31631753991</v>
          </cell>
          <cell r="EN272">
            <v>2288.9001288839072</v>
          </cell>
          <cell r="EO272">
            <v>2568.0863308954044</v>
          </cell>
          <cell r="EP272">
            <v>0</v>
          </cell>
          <cell r="EQ272">
            <v>0</v>
          </cell>
          <cell r="ER272">
            <v>0</v>
          </cell>
          <cell r="ES272">
            <v>0</v>
          </cell>
          <cell r="ET272">
            <v>0</v>
          </cell>
          <cell r="EU272">
            <v>0</v>
          </cell>
          <cell r="EV272">
            <v>0</v>
          </cell>
          <cell r="EX272">
            <v>0</v>
          </cell>
          <cell r="EY272">
            <v>0</v>
          </cell>
          <cell r="EZ272">
            <v>0</v>
          </cell>
          <cell r="FA272">
            <v>0</v>
          </cell>
          <cell r="FB272">
            <v>0</v>
          </cell>
          <cell r="FC272">
            <v>0</v>
          </cell>
          <cell r="FD272">
            <v>0</v>
          </cell>
          <cell r="FE272">
            <v>0</v>
          </cell>
          <cell r="FF272">
            <v>0</v>
          </cell>
          <cell r="FG272">
            <v>0</v>
          </cell>
          <cell r="FH272">
            <v>0</v>
          </cell>
          <cell r="FI272">
            <v>0</v>
          </cell>
          <cell r="FJ272">
            <v>0</v>
          </cell>
          <cell r="FK272">
            <v>0</v>
          </cell>
          <cell r="FL272">
            <v>0</v>
          </cell>
          <cell r="FM272">
            <v>0</v>
          </cell>
          <cell r="FN272">
            <v>0</v>
          </cell>
          <cell r="FO272">
            <v>0</v>
          </cell>
          <cell r="FP272">
            <v>0</v>
          </cell>
          <cell r="FQ272">
            <v>0</v>
          </cell>
          <cell r="FS272">
            <v>0.1</v>
          </cell>
          <cell r="FT272">
            <v>0</v>
          </cell>
          <cell r="FU272">
            <v>0.09</v>
          </cell>
          <cell r="FV272">
            <v>18.015488989400136</v>
          </cell>
          <cell r="FW272">
            <v>18.015488989400136</v>
          </cell>
          <cell r="FX272">
            <v>0</v>
          </cell>
          <cell r="FY272">
            <v>0</v>
          </cell>
          <cell r="FZ272">
            <v>0</v>
          </cell>
          <cell r="GA272">
            <v>0</v>
          </cell>
          <cell r="GB272">
            <v>0</v>
          </cell>
          <cell r="GC272">
            <v>182763.11164424295</v>
          </cell>
          <cell r="GD272">
            <v>20682.16594030222</v>
          </cell>
          <cell r="GE272">
            <v>9151.1314158152727</v>
          </cell>
          <cell r="GF272">
            <v>0</v>
          </cell>
          <cell r="GG272">
            <v>0</v>
          </cell>
          <cell r="GH272">
            <v>0</v>
          </cell>
          <cell r="GI272">
            <v>0</v>
          </cell>
          <cell r="GJ272">
            <v>0</v>
          </cell>
          <cell r="GK272">
            <v>0</v>
          </cell>
          <cell r="GL272">
            <v>0</v>
          </cell>
          <cell r="GN272">
            <v>0.1</v>
          </cell>
          <cell r="GO272">
            <v>0</v>
          </cell>
          <cell r="GP272">
            <v>0.09</v>
          </cell>
          <cell r="GQ272">
            <v>18.015488989400136</v>
          </cell>
          <cell r="GR272">
            <v>18.015488989400136</v>
          </cell>
          <cell r="GS272">
            <v>0</v>
          </cell>
          <cell r="GT272">
            <v>0</v>
          </cell>
          <cell r="GU272">
            <v>0</v>
          </cell>
          <cell r="GV272">
            <v>0</v>
          </cell>
          <cell r="GW272">
            <v>0</v>
          </cell>
          <cell r="GX272">
            <v>248896.8118720355</v>
          </cell>
          <cell r="GY272">
            <v>80642.298800385572</v>
          </cell>
          <cell r="GZ272">
            <v>89399.783994690559</v>
          </cell>
          <cell r="HA272">
            <v>0</v>
          </cell>
          <cell r="HB272">
            <v>0</v>
          </cell>
          <cell r="HC272">
            <v>0</v>
          </cell>
          <cell r="HD272">
            <v>0</v>
          </cell>
          <cell r="HE272">
            <v>0</v>
          </cell>
          <cell r="HF272">
            <v>0</v>
          </cell>
          <cell r="HG272">
            <v>0</v>
          </cell>
          <cell r="HI272">
            <v>0.1</v>
          </cell>
          <cell r="HJ272">
            <v>0</v>
          </cell>
          <cell r="HK272">
            <v>0.09</v>
          </cell>
          <cell r="HL272">
            <v>18.015488989400136</v>
          </cell>
          <cell r="HM272">
            <v>18.015488989400136</v>
          </cell>
          <cell r="HN272">
            <v>0</v>
          </cell>
          <cell r="HO272">
            <v>0</v>
          </cell>
          <cell r="HP272">
            <v>0</v>
          </cell>
          <cell r="HQ272">
            <v>0</v>
          </cell>
          <cell r="HR272">
            <v>0</v>
          </cell>
          <cell r="HS272">
            <v>381811.94753720035</v>
          </cell>
          <cell r="HT272">
            <v>59122.732183503336</v>
          </cell>
          <cell r="HU272">
            <v>16503</v>
          </cell>
          <cell r="HV272">
            <v>0</v>
          </cell>
          <cell r="HW272">
            <v>0</v>
          </cell>
          <cell r="HX272">
            <v>0</v>
          </cell>
          <cell r="HY272">
            <v>0</v>
          </cell>
          <cell r="HZ272">
            <v>0</v>
          </cell>
          <cell r="IA272">
            <v>0</v>
          </cell>
          <cell r="IB272">
            <v>0</v>
          </cell>
        </row>
        <row r="273">
          <cell r="C273" t="str">
            <v>A0020</v>
          </cell>
          <cell r="D273" t="str">
            <v>PT Astra Multi Finance</v>
          </cell>
          <cell r="E273" t="str">
            <v>PEB 2</v>
          </cell>
          <cell r="F273" t="str">
            <v>23PEB 2</v>
          </cell>
        </row>
        <row r="274">
          <cell r="C274" t="str">
            <v>A0020</v>
          </cell>
          <cell r="D274" t="str">
            <v>PT Astra Multi Finance</v>
          </cell>
          <cell r="E274" t="str">
            <v>PEB 3</v>
          </cell>
          <cell r="F274" t="str">
            <v>23PEB 3</v>
          </cell>
        </row>
        <row r="275">
          <cell r="C275" t="str">
            <v>A0020</v>
          </cell>
          <cell r="D275" t="str">
            <v>PT Astra Multi Finance</v>
          </cell>
          <cell r="E275" t="str">
            <v>PEB 4</v>
          </cell>
          <cell r="F275" t="str">
            <v>23PEB 4</v>
          </cell>
          <cell r="G275">
            <v>0.1</v>
          </cell>
          <cell r="I275">
            <v>0.09</v>
          </cell>
          <cell r="J275">
            <v>18.015488989400136</v>
          </cell>
          <cell r="K275">
            <v>18.015488989400136</v>
          </cell>
          <cell r="Q275">
            <v>220409.87728390197</v>
          </cell>
          <cell r="R275">
            <v>26906.321864534126</v>
          </cell>
          <cell r="S275">
            <v>16742.761750558158</v>
          </cell>
        </row>
        <row r="276">
          <cell r="C276" t="str">
            <v>A0020</v>
          </cell>
          <cell r="D276" t="str">
            <v>PT Astra Multi Finance</v>
          </cell>
          <cell r="E276" t="str">
            <v>PEB 5</v>
          </cell>
          <cell r="F276" t="str">
            <v>23PEB 5</v>
          </cell>
        </row>
        <row r="277">
          <cell r="C277" t="str">
            <v>A0020</v>
          </cell>
          <cell r="D277" t="str">
            <v>PT Astra Multi Finance</v>
          </cell>
          <cell r="E277" t="str">
            <v>PEB 6</v>
          </cell>
          <cell r="F277" t="str">
            <v>23PEB 6</v>
          </cell>
        </row>
        <row r="278">
          <cell r="C278" t="str">
            <v>A0020</v>
          </cell>
          <cell r="D278" t="str">
            <v>PT Astra Multi Finance</v>
          </cell>
          <cell r="E278" t="str">
            <v>PEB 7</v>
          </cell>
          <cell r="F278" t="str">
            <v>23PEB 7</v>
          </cell>
          <cell r="G278">
            <v>0.1</v>
          </cell>
          <cell r="I278">
            <v>0.09</v>
          </cell>
          <cell r="J278">
            <v>18.015488989400136</v>
          </cell>
          <cell r="K278">
            <v>18.015488989400136</v>
          </cell>
          <cell r="Q278">
            <v>14881.31631753991</v>
          </cell>
          <cell r="R278">
            <v>2288.9001288839072</v>
          </cell>
          <cell r="S278">
            <v>2568.0863308954044</v>
          </cell>
        </row>
        <row r="279">
          <cell r="C279" t="str">
            <v>A0020</v>
          </cell>
          <cell r="D279" t="str">
            <v>PT Astra Multi Finance</v>
          </cell>
          <cell r="E279" t="str">
            <v>MPP</v>
          </cell>
          <cell r="F279" t="str">
            <v>23MPP</v>
          </cell>
        </row>
        <row r="280">
          <cell r="C280" t="str">
            <v>A0020</v>
          </cell>
          <cell r="D280" t="str">
            <v>PT Astra Multi Finance</v>
          </cell>
          <cell r="E280" t="str">
            <v>ID</v>
          </cell>
          <cell r="F280" t="str">
            <v>23ID</v>
          </cell>
          <cell r="G280">
            <v>0.1</v>
          </cell>
          <cell r="I280">
            <v>0.09</v>
          </cell>
          <cell r="J280">
            <v>18.015488989400136</v>
          </cell>
          <cell r="K280">
            <v>18.015488989400136</v>
          </cell>
          <cell r="Q280">
            <v>182763.11164424295</v>
          </cell>
          <cell r="R280">
            <v>20682.16594030222</v>
          </cell>
          <cell r="S280">
            <v>9151.1314158152727</v>
          </cell>
        </row>
        <row r="281">
          <cell r="C281" t="str">
            <v>A0020</v>
          </cell>
          <cell r="D281" t="str">
            <v>PT Astra Multi Finance</v>
          </cell>
          <cell r="E281" t="str">
            <v>LL</v>
          </cell>
          <cell r="F281" t="str">
            <v>23LL</v>
          </cell>
          <cell r="G281">
            <v>0.1</v>
          </cell>
          <cell r="I281">
            <v>0.09</v>
          </cell>
          <cell r="J281">
            <v>18.015488989400136</v>
          </cell>
          <cell r="K281">
            <v>18.015488989400136</v>
          </cell>
          <cell r="Q281">
            <v>248896.8118720355</v>
          </cell>
          <cell r="R281">
            <v>80642.298800385572</v>
          </cell>
          <cell r="S281">
            <v>89399.783994690559</v>
          </cell>
        </row>
        <row r="282">
          <cell r="C282" t="str">
            <v>A0020</v>
          </cell>
          <cell r="D282" t="str">
            <v>PT Astra Multi Finance</v>
          </cell>
          <cell r="E282" t="str">
            <v>PMK</v>
          </cell>
          <cell r="F282" t="str">
            <v>23PMK</v>
          </cell>
          <cell r="G282">
            <v>0.1</v>
          </cell>
          <cell r="I282">
            <v>0.09</v>
          </cell>
          <cell r="J282">
            <v>18.015488989400136</v>
          </cell>
          <cell r="K282">
            <v>18.015488989400136</v>
          </cell>
          <cell r="Q282">
            <v>381811.94753720035</v>
          </cell>
          <cell r="R282">
            <v>59122.732183503336</v>
          </cell>
          <cell r="S282">
            <v>16503</v>
          </cell>
        </row>
        <row r="284">
          <cell r="C284" t="str">
            <v>A0306</v>
          </cell>
          <cell r="D284" t="str">
            <v>PT Astra Nippon Gasket Indonesia</v>
          </cell>
          <cell r="E284" t="str">
            <v>PEB 1</v>
          </cell>
          <cell r="F284" t="str">
            <v>24PEB 1</v>
          </cell>
          <cell r="G284">
            <v>0.1</v>
          </cell>
          <cell r="H284">
            <v>0.1</v>
          </cell>
          <cell r="I284">
            <v>0.09</v>
          </cell>
          <cell r="J284">
            <v>10.592346693468185</v>
          </cell>
          <cell r="K284">
            <v>10.045266969106462</v>
          </cell>
          <cell r="L284">
            <v>0</v>
          </cell>
          <cell r="N284">
            <v>453815.16879999998</v>
          </cell>
          <cell r="O284">
            <v>25946.832000000002</v>
          </cell>
          <cell r="P284">
            <v>1455030.9021889919</v>
          </cell>
          <cell r="Q284">
            <v>1975032.4579042271</v>
          </cell>
          <cell r="R284">
            <v>94875.312411003601</v>
          </cell>
          <cell r="S284">
            <v>10825.197409768189</v>
          </cell>
          <cell r="U284">
            <v>-976877.08067872573</v>
          </cell>
          <cell r="V284">
            <v>1182859.7002666667</v>
          </cell>
          <cell r="W284">
            <v>-116572.10784210224</v>
          </cell>
          <cell r="X284">
            <v>0</v>
          </cell>
          <cell r="Y284">
            <v>0</v>
          </cell>
          <cell r="Z284">
            <v>361581.71366816381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W284">
            <v>0.1</v>
          </cell>
          <cell r="AX284">
            <v>0</v>
          </cell>
          <cell r="AY284">
            <v>0.09</v>
          </cell>
          <cell r="AZ284">
            <v>16.743695251324258</v>
          </cell>
          <cell r="BA284">
            <v>10.045266969106462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96293.340551756788</v>
          </cell>
          <cell r="BG284">
            <v>34028.810716757704</v>
          </cell>
          <cell r="BH284">
            <v>2011.308636040555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-7958.4393000605414</v>
          </cell>
          <cell r="BN284">
            <v>-3440.2687268805394</v>
          </cell>
          <cell r="BO284">
            <v>1461.9052095584727</v>
          </cell>
          <cell r="BP284">
            <v>84894.632524815708</v>
          </cell>
          <cell r="BR284">
            <v>0.1</v>
          </cell>
          <cell r="BS284">
            <v>0</v>
          </cell>
          <cell r="BT284">
            <v>0.09</v>
          </cell>
          <cell r="BU284">
            <v>16.743695251324258</v>
          </cell>
          <cell r="BV284">
            <v>18.87672135855648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884207.12932400638</v>
          </cell>
          <cell r="CB284">
            <v>1084723.162374123</v>
          </cell>
          <cell r="CC284">
            <v>72842.593091774688</v>
          </cell>
          <cell r="CD284">
            <v>952137.21981534187</v>
          </cell>
          <cell r="CE284">
            <v>0</v>
          </cell>
          <cell r="CF284">
            <v>0</v>
          </cell>
          <cell r="CG284">
            <v>0</v>
          </cell>
          <cell r="CH284">
            <v>4153.3874570137059</v>
          </cell>
          <cell r="CI284">
            <v>-27948.121366544678</v>
          </cell>
          <cell r="CJ284">
            <v>11876.253707707196</v>
          </cell>
          <cell r="CK284">
            <v>860412.39541447547</v>
          </cell>
          <cell r="CM284">
            <v>0</v>
          </cell>
          <cell r="CN284">
            <v>0</v>
          </cell>
          <cell r="CO284">
            <v>0</v>
          </cell>
          <cell r="CP284">
            <v>0</v>
          </cell>
          <cell r="CQ284">
            <v>0</v>
          </cell>
          <cell r="CR284">
            <v>0</v>
          </cell>
          <cell r="CS284">
            <v>0</v>
          </cell>
          <cell r="CT284">
            <v>0</v>
          </cell>
          <cell r="CU284">
            <v>0</v>
          </cell>
          <cell r="CV284">
            <v>0</v>
          </cell>
          <cell r="CW284">
            <v>0</v>
          </cell>
          <cell r="CX284">
            <v>0</v>
          </cell>
          <cell r="CY284">
            <v>0</v>
          </cell>
          <cell r="CZ284">
            <v>0</v>
          </cell>
          <cell r="DA284">
            <v>0</v>
          </cell>
          <cell r="DB284">
            <v>0</v>
          </cell>
          <cell r="DC284">
            <v>0</v>
          </cell>
          <cell r="DD284">
            <v>0</v>
          </cell>
          <cell r="DE284">
            <v>0</v>
          </cell>
          <cell r="DF284">
            <v>0</v>
          </cell>
          <cell r="DH284">
            <v>0</v>
          </cell>
          <cell r="DI284">
            <v>0</v>
          </cell>
          <cell r="DJ284">
            <v>0</v>
          </cell>
          <cell r="DK284">
            <v>0</v>
          </cell>
          <cell r="DL284">
            <v>0</v>
          </cell>
          <cell r="DM284">
            <v>0</v>
          </cell>
          <cell r="DN284">
            <v>0</v>
          </cell>
          <cell r="DO284">
            <v>0</v>
          </cell>
          <cell r="DP284">
            <v>0</v>
          </cell>
          <cell r="DQ284">
            <v>0</v>
          </cell>
          <cell r="DR284">
            <v>0</v>
          </cell>
          <cell r="DS284">
            <v>0</v>
          </cell>
          <cell r="DT284">
            <v>0</v>
          </cell>
          <cell r="DU284">
            <v>0</v>
          </cell>
          <cell r="DV284">
            <v>0</v>
          </cell>
          <cell r="DW284">
            <v>0</v>
          </cell>
          <cell r="DX284">
            <v>0</v>
          </cell>
          <cell r="DY284">
            <v>0</v>
          </cell>
          <cell r="DZ284">
            <v>0</v>
          </cell>
          <cell r="EA284">
            <v>0</v>
          </cell>
          <cell r="EC284">
            <v>0.1</v>
          </cell>
          <cell r="ED284">
            <v>0</v>
          </cell>
          <cell r="EE284">
            <v>0.09</v>
          </cell>
          <cell r="EF284">
            <v>16.743695251324258</v>
          </cell>
          <cell r="EG284">
            <v>17.415879279098576</v>
          </cell>
          <cell r="EH284">
            <v>0</v>
          </cell>
          <cell r="EI284">
            <v>0</v>
          </cell>
          <cell r="EJ284">
            <v>0</v>
          </cell>
          <cell r="EK284">
            <v>0</v>
          </cell>
          <cell r="EL284">
            <v>76390.01663907367</v>
          </cell>
          <cell r="EM284">
            <v>177019.32690107898</v>
          </cell>
          <cell r="EN284">
            <v>18415.83143436148</v>
          </cell>
          <cell r="EO284">
            <v>18940.91772633246</v>
          </cell>
          <cell r="EP284">
            <v>0</v>
          </cell>
          <cell r="EQ284">
            <v>0</v>
          </cell>
          <cell r="ER284">
            <v>0</v>
          </cell>
          <cell r="ES284">
            <v>-48613.78359048799</v>
          </cell>
          <cell r="ET284">
            <v>0</v>
          </cell>
          <cell r="EU284">
            <v>0</v>
          </cell>
          <cell r="EV284">
            <v>27776.233048585684</v>
          </cell>
          <cell r="EX284">
            <v>0.1</v>
          </cell>
          <cell r="EY284">
            <v>0</v>
          </cell>
          <cell r="EZ284">
            <v>0.09</v>
          </cell>
          <cell r="FA284">
            <v>16.743695251324258</v>
          </cell>
          <cell r="FB284">
            <v>17.415879279098576</v>
          </cell>
          <cell r="FC284">
            <v>0</v>
          </cell>
          <cell r="FD284">
            <v>0</v>
          </cell>
          <cell r="FE284">
            <v>0</v>
          </cell>
          <cell r="FF284">
            <v>0</v>
          </cell>
          <cell r="FG284">
            <v>288767.91573724459</v>
          </cell>
          <cell r="FH284">
            <v>198444.01859690508</v>
          </cell>
          <cell r="FI284">
            <v>14399.868993612075</v>
          </cell>
          <cell r="FJ284">
            <v>43164</v>
          </cell>
          <cell r="FK284">
            <v>0</v>
          </cell>
          <cell r="FL284">
            <v>0</v>
          </cell>
          <cell r="FM284">
            <v>0</v>
          </cell>
          <cell r="FN284">
            <v>15697.999570287824</v>
          </cell>
          <cell r="FO284">
            <v>-150179.05202808001</v>
          </cell>
          <cell r="FP284">
            <v>10731.523999999999</v>
          </cell>
          <cell r="FQ284">
            <v>154286.8632794524</v>
          </cell>
          <cell r="FS284">
            <v>0.1</v>
          </cell>
          <cell r="FT284">
            <v>0</v>
          </cell>
          <cell r="FU284">
            <v>0.09</v>
          </cell>
          <cell r="FV284">
            <v>16.743695251324258</v>
          </cell>
          <cell r="FW284">
            <v>17.415879279098576</v>
          </cell>
          <cell r="FX284">
            <v>0</v>
          </cell>
          <cell r="FY284">
            <v>0</v>
          </cell>
          <cell r="FZ284">
            <v>0</v>
          </cell>
          <cell r="GA284">
            <v>0</v>
          </cell>
          <cell r="GB284">
            <v>477619.23128194321</v>
          </cell>
          <cell r="GC284">
            <v>362214.83699922339</v>
          </cell>
          <cell r="GD284">
            <v>33471.962544002025</v>
          </cell>
          <cell r="GE284">
            <v>20327.624252826292</v>
          </cell>
          <cell r="GF284">
            <v>0</v>
          </cell>
          <cell r="GG284">
            <v>0</v>
          </cell>
          <cell r="GH284">
            <v>0</v>
          </cell>
          <cell r="GI284">
            <v>123436.47312299655</v>
          </cell>
          <cell r="GJ284">
            <v>0</v>
          </cell>
          <cell r="GK284">
            <v>0</v>
          </cell>
          <cell r="GL284">
            <v>601055.70440493978</v>
          </cell>
          <cell r="GN284">
            <v>0.1</v>
          </cell>
          <cell r="GO284">
            <v>0</v>
          </cell>
          <cell r="GP284">
            <v>0.09</v>
          </cell>
          <cell r="GQ284">
            <v>16.743695251324258</v>
          </cell>
          <cell r="GR284">
            <v>17.415879279098576</v>
          </cell>
          <cell r="GS284">
            <v>0</v>
          </cell>
          <cell r="GT284">
            <v>0</v>
          </cell>
          <cell r="GU284">
            <v>0</v>
          </cell>
          <cell r="GV284">
            <v>0</v>
          </cell>
          <cell r="GW284">
            <v>322090.22235801729</v>
          </cell>
          <cell r="GX284">
            <v>427469.37662169058</v>
          </cell>
          <cell r="GY284">
            <v>138550.74843238929</v>
          </cell>
          <cell r="GZ284">
            <v>146199.78537267394</v>
          </cell>
          <cell r="HA284">
            <v>0</v>
          </cell>
          <cell r="HB284">
            <v>0</v>
          </cell>
          <cell r="HC284">
            <v>0</v>
          </cell>
          <cell r="HD284">
            <v>0</v>
          </cell>
          <cell r="HE284">
            <v>0</v>
          </cell>
          <cell r="HF284">
            <v>0</v>
          </cell>
          <cell r="HG284">
            <v>322090.22235801729</v>
          </cell>
          <cell r="HI284">
            <v>0.1</v>
          </cell>
          <cell r="HJ284">
            <v>0</v>
          </cell>
          <cell r="HK284">
            <v>0.09</v>
          </cell>
          <cell r="HL284">
            <v>16.743695251324258</v>
          </cell>
          <cell r="HM284">
            <v>17.415879279098576</v>
          </cell>
          <cell r="HN284">
            <v>0</v>
          </cell>
          <cell r="HO284">
            <v>0</v>
          </cell>
          <cell r="HP284">
            <v>0</v>
          </cell>
          <cell r="HQ284">
            <v>0</v>
          </cell>
          <cell r="HR284">
            <v>715680.35840218805</v>
          </cell>
          <cell r="HS284">
            <v>345536.353873585</v>
          </cell>
          <cell r="HT284">
            <v>58123.78536487111</v>
          </cell>
          <cell r="HU284">
            <v>57108</v>
          </cell>
          <cell r="HV284">
            <v>0</v>
          </cell>
          <cell r="HW284">
            <v>0</v>
          </cell>
          <cell r="HX284">
            <v>0</v>
          </cell>
          <cell r="HY284">
            <v>0</v>
          </cell>
          <cell r="HZ284">
            <v>0</v>
          </cell>
          <cell r="IA284">
            <v>0</v>
          </cell>
          <cell r="IB284">
            <v>715680.35840218805</v>
          </cell>
        </row>
        <row r="285">
          <cell r="C285" t="str">
            <v>A0306</v>
          </cell>
          <cell r="D285" t="str">
            <v>PT Astra Nippon Gasket Indonesia</v>
          </cell>
          <cell r="E285" t="str">
            <v>PEB 2</v>
          </cell>
          <cell r="F285" t="str">
            <v>24PEB 2</v>
          </cell>
          <cell r="P285">
            <v>0</v>
          </cell>
          <cell r="U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</row>
        <row r="286">
          <cell r="C286" t="str">
            <v>A0306</v>
          </cell>
          <cell r="D286" t="str">
            <v>PT Astra Nippon Gasket Indonesia</v>
          </cell>
          <cell r="E286" t="str">
            <v>PEB 3</v>
          </cell>
          <cell r="F286" t="str">
            <v>24PEB 3</v>
          </cell>
          <cell r="G286">
            <v>0.1</v>
          </cell>
          <cell r="I286">
            <v>0.09</v>
          </cell>
          <cell r="J286">
            <v>16.743695251324258</v>
          </cell>
          <cell r="K286">
            <v>10.045266969106462</v>
          </cell>
          <cell r="P286">
            <v>96293.340551756788</v>
          </cell>
          <cell r="Q286">
            <v>34028.810716757704</v>
          </cell>
          <cell r="R286">
            <v>2011.308636040555</v>
          </cell>
          <cell r="S286">
            <v>0</v>
          </cell>
          <cell r="U286">
            <v>0</v>
          </cell>
          <cell r="W286">
            <v>-7958.4393000605414</v>
          </cell>
          <cell r="X286">
            <v>-3440.2687268805394</v>
          </cell>
          <cell r="Y286">
            <v>1461.9052095584727</v>
          </cell>
          <cell r="Z286">
            <v>84894.632524815708</v>
          </cell>
        </row>
        <row r="287">
          <cell r="C287" t="str">
            <v>A0306</v>
          </cell>
          <cell r="D287" t="str">
            <v>PT Astra Nippon Gasket Indonesia</v>
          </cell>
          <cell r="E287" t="str">
            <v>PEB 4</v>
          </cell>
          <cell r="F287" t="str">
            <v>24PEB 4</v>
          </cell>
          <cell r="G287">
            <v>0.1</v>
          </cell>
          <cell r="I287">
            <v>0.09</v>
          </cell>
          <cell r="J287">
            <v>16.743695251324258</v>
          </cell>
          <cell r="K287">
            <v>18.87672135855648</v>
          </cell>
          <cell r="P287">
            <v>884207.12932400638</v>
          </cell>
          <cell r="Q287">
            <v>1084723.162374123</v>
          </cell>
          <cell r="R287">
            <v>72842.593091774688</v>
          </cell>
          <cell r="S287">
            <v>952137.21981534187</v>
          </cell>
          <cell r="U287">
            <v>0</v>
          </cell>
          <cell r="W287">
            <v>4153.3874570137059</v>
          </cell>
          <cell r="X287">
            <v>-27948.121366544678</v>
          </cell>
          <cell r="Y287">
            <v>11876.253707707196</v>
          </cell>
          <cell r="Z287">
            <v>860412.39541447547</v>
          </cell>
        </row>
        <row r="288">
          <cell r="C288" t="str">
            <v>A0306</v>
          </cell>
          <cell r="D288" t="str">
            <v>PT Astra Nippon Gasket Indonesia</v>
          </cell>
          <cell r="E288" t="str">
            <v>PEB 5</v>
          </cell>
          <cell r="F288" t="str">
            <v>24PEB 5</v>
          </cell>
          <cell r="P288">
            <v>0</v>
          </cell>
          <cell r="U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</row>
        <row r="289">
          <cell r="C289" t="str">
            <v>A0306</v>
          </cell>
          <cell r="D289" t="str">
            <v>PT Astra Nippon Gasket Indonesia</v>
          </cell>
          <cell r="E289" t="str">
            <v>PEB 6</v>
          </cell>
          <cell r="F289" t="str">
            <v>24PEB 6</v>
          </cell>
          <cell r="P289">
            <v>0</v>
          </cell>
          <cell r="U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</row>
        <row r="290">
          <cell r="C290" t="str">
            <v>A0306</v>
          </cell>
          <cell r="D290" t="str">
            <v>PT Astra Nippon Gasket Indonesia</v>
          </cell>
          <cell r="E290" t="str">
            <v>PEB 7</v>
          </cell>
          <cell r="F290" t="str">
            <v>24PEB 7</v>
          </cell>
          <cell r="G290">
            <v>0.1</v>
          </cell>
          <cell r="I290">
            <v>0.09</v>
          </cell>
          <cell r="J290">
            <v>16.743695251324258</v>
          </cell>
          <cell r="K290">
            <v>17.415879279098576</v>
          </cell>
          <cell r="P290">
            <v>76390.01663907367</v>
          </cell>
          <cell r="Q290">
            <v>177019.32690107898</v>
          </cell>
          <cell r="R290">
            <v>18415.83143436148</v>
          </cell>
          <cell r="S290">
            <v>18940.91772633246</v>
          </cell>
          <cell r="U290">
            <v>0</v>
          </cell>
          <cell r="W290">
            <v>-48613.78359048799</v>
          </cell>
          <cell r="X290">
            <v>0</v>
          </cell>
          <cell r="Y290">
            <v>0</v>
          </cell>
          <cell r="Z290">
            <v>27776.233048585684</v>
          </cell>
        </row>
        <row r="291">
          <cell r="C291" t="str">
            <v>A0306</v>
          </cell>
          <cell r="D291" t="str">
            <v>PT Astra Nippon Gasket Indonesia</v>
          </cell>
          <cell r="E291" t="str">
            <v>MPP</v>
          </cell>
          <cell r="F291" t="str">
            <v>24MPP</v>
          </cell>
          <cell r="G291">
            <v>0.1</v>
          </cell>
          <cell r="I291">
            <v>0.09</v>
          </cell>
          <cell r="J291">
            <v>16.743695251324258</v>
          </cell>
          <cell r="K291">
            <v>17.415879279098576</v>
          </cell>
          <cell r="P291">
            <v>288767.91573724459</v>
          </cell>
          <cell r="Q291">
            <v>198444.01859690508</v>
          </cell>
          <cell r="R291">
            <v>14399.868993612075</v>
          </cell>
          <cell r="S291">
            <v>43164</v>
          </cell>
          <cell r="U291">
            <v>0</v>
          </cell>
          <cell r="W291">
            <v>15697.999570287824</v>
          </cell>
          <cell r="X291">
            <v>-150179.05202808001</v>
          </cell>
          <cell r="Y291">
            <v>10731.523999999999</v>
          </cell>
          <cell r="Z291">
            <v>154286.8632794524</v>
          </cell>
        </row>
        <row r="292">
          <cell r="C292" t="str">
            <v>A0306</v>
          </cell>
          <cell r="D292" t="str">
            <v>PT Astra Nippon Gasket Indonesia</v>
          </cell>
          <cell r="E292" t="str">
            <v>ID</v>
          </cell>
          <cell r="F292" t="str">
            <v>24ID</v>
          </cell>
          <cell r="G292">
            <v>0.1</v>
          </cell>
          <cell r="I292">
            <v>0.09</v>
          </cell>
          <cell r="J292">
            <v>16.743695251324258</v>
          </cell>
          <cell r="K292">
            <v>17.415879279098576</v>
          </cell>
          <cell r="P292">
            <v>477619.23128194321</v>
          </cell>
          <cell r="Q292">
            <v>362214.83699922339</v>
          </cell>
          <cell r="R292">
            <v>33471.962544002025</v>
          </cell>
          <cell r="S292">
            <v>20327.624252826292</v>
          </cell>
          <cell r="U292">
            <v>0</v>
          </cell>
          <cell r="W292">
            <v>123436.47312299655</v>
          </cell>
          <cell r="X292">
            <v>0</v>
          </cell>
          <cell r="Y292">
            <v>0</v>
          </cell>
          <cell r="Z292">
            <v>601055.70440493978</v>
          </cell>
        </row>
        <row r="293">
          <cell r="C293" t="str">
            <v>A0306</v>
          </cell>
          <cell r="D293" t="str">
            <v>PT Astra Nippon Gasket Indonesia</v>
          </cell>
          <cell r="E293" t="str">
            <v>LL</v>
          </cell>
          <cell r="F293" t="str">
            <v>24LL</v>
          </cell>
          <cell r="G293">
            <v>0.1</v>
          </cell>
          <cell r="I293">
            <v>0.09</v>
          </cell>
          <cell r="J293">
            <v>16.743695251324258</v>
          </cell>
          <cell r="K293">
            <v>17.415879279098576</v>
          </cell>
          <cell r="P293">
            <v>322090.22235801729</v>
          </cell>
          <cell r="Q293">
            <v>427469.37662169058</v>
          </cell>
          <cell r="R293">
            <v>138550.74843238929</v>
          </cell>
          <cell r="S293">
            <v>146199.78537267394</v>
          </cell>
          <cell r="U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322090.22235801729</v>
          </cell>
        </row>
        <row r="294">
          <cell r="C294" t="str">
            <v>A0306</v>
          </cell>
          <cell r="D294" t="str">
            <v>PT Astra Nippon Gasket Indonesia</v>
          </cell>
          <cell r="E294" t="str">
            <v>PMK</v>
          </cell>
          <cell r="F294" t="str">
            <v>24PMK</v>
          </cell>
          <cell r="G294">
            <v>0.1</v>
          </cell>
          <cell r="I294">
            <v>0.09</v>
          </cell>
          <cell r="J294">
            <v>16.743695251324258</v>
          </cell>
          <cell r="K294">
            <v>17.415879279098576</v>
          </cell>
          <cell r="P294">
            <v>715680.35840218805</v>
          </cell>
          <cell r="Q294">
            <v>345536.353873585</v>
          </cell>
          <cell r="R294">
            <v>58123.78536487111</v>
          </cell>
          <cell r="S294">
            <v>57108</v>
          </cell>
          <cell r="U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715680.35840218805</v>
          </cell>
        </row>
        <row r="296">
          <cell r="C296" t="str">
            <v>A0172</v>
          </cell>
          <cell r="D296" t="str">
            <v>PT Astra Nissan Diesel Indonesia</v>
          </cell>
          <cell r="E296" t="str">
            <v>PEB 1</v>
          </cell>
          <cell r="F296" t="str">
            <v>25PEB 1</v>
          </cell>
          <cell r="G296">
            <v>0.1</v>
          </cell>
          <cell r="H296">
            <v>0.1</v>
          </cell>
          <cell r="I296">
            <v>0.09</v>
          </cell>
          <cell r="J296">
            <v>7.0395262581200209</v>
          </cell>
          <cell r="K296">
            <v>6.7355620595385162</v>
          </cell>
          <cell r="L296">
            <v>150474</v>
          </cell>
          <cell r="N296">
            <v>421017.00199999998</v>
          </cell>
          <cell r="O296">
            <v>71067.72</v>
          </cell>
          <cell r="P296">
            <v>5208083</v>
          </cell>
          <cell r="Q296">
            <v>6654404.3848347655</v>
          </cell>
          <cell r="R296">
            <v>279220.21810920624</v>
          </cell>
          <cell r="S296">
            <v>68194.572437079958</v>
          </cell>
          <cell r="U296">
            <v>-4252407</v>
          </cell>
          <cell r="V296">
            <v>6735038.3073333343</v>
          </cell>
          <cell r="W296">
            <v>-557933</v>
          </cell>
          <cell r="X296">
            <v>0</v>
          </cell>
          <cell r="Y296">
            <v>0</v>
          </cell>
          <cell r="Z296">
            <v>397743</v>
          </cell>
          <cell r="AB296">
            <v>0.1</v>
          </cell>
          <cell r="AC296">
            <v>0</v>
          </cell>
          <cell r="AD296">
            <v>0.09</v>
          </cell>
          <cell r="AE296">
            <v>10.110671348078228</v>
          </cell>
          <cell r="AF296">
            <v>14.153886010975512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1753832</v>
          </cell>
          <cell r="AL296">
            <v>2138243.2891715323</v>
          </cell>
          <cell r="AM296">
            <v>121776.76608858243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-116952</v>
          </cell>
          <cell r="AS296">
            <v>0</v>
          </cell>
          <cell r="AT296">
            <v>0</v>
          </cell>
          <cell r="AU296">
            <v>1636880</v>
          </cell>
          <cell r="AW296">
            <v>0.1</v>
          </cell>
          <cell r="AX296">
            <v>0</v>
          </cell>
          <cell r="AY296">
            <v>0.09</v>
          </cell>
          <cell r="AZ296">
            <v>7.0395262581200209</v>
          </cell>
          <cell r="BA296">
            <v>6.7355620595385162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79774</v>
          </cell>
          <cell r="BG296">
            <v>112571.71265826863</v>
          </cell>
          <cell r="BH296">
            <v>5885.1383437185705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-3737</v>
          </cell>
          <cell r="BN296">
            <v>0</v>
          </cell>
          <cell r="BO296">
            <v>0</v>
          </cell>
          <cell r="BP296">
            <v>76037</v>
          </cell>
          <cell r="BR296">
            <v>0.1</v>
          </cell>
          <cell r="BS296">
            <v>0</v>
          </cell>
          <cell r="BT296">
            <v>0.09</v>
          </cell>
          <cell r="BU296">
            <v>10.594006478070881</v>
          </cell>
          <cell r="BV296">
            <v>16.436447226802283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616087</v>
          </cell>
          <cell r="CB296">
            <v>258511.89708624216</v>
          </cell>
          <cell r="CC296">
            <v>28114.383893150891</v>
          </cell>
          <cell r="CD296">
            <v>23322.416198494338</v>
          </cell>
          <cell r="CE296">
            <v>0</v>
          </cell>
          <cell r="CF296">
            <v>0</v>
          </cell>
          <cell r="CG296">
            <v>0</v>
          </cell>
          <cell r="CH296">
            <v>-149586</v>
          </cell>
          <cell r="CI296">
            <v>-148981</v>
          </cell>
          <cell r="CJ296">
            <v>7933</v>
          </cell>
          <cell r="CK296">
            <v>317520</v>
          </cell>
          <cell r="CM296">
            <v>0</v>
          </cell>
          <cell r="CN296">
            <v>0</v>
          </cell>
          <cell r="CO296">
            <v>0</v>
          </cell>
          <cell r="CP296">
            <v>0</v>
          </cell>
          <cell r="CQ296">
            <v>0</v>
          </cell>
          <cell r="CR296">
            <v>0</v>
          </cell>
          <cell r="CS296">
            <v>0</v>
          </cell>
          <cell r="CT296">
            <v>0</v>
          </cell>
          <cell r="CU296">
            <v>0</v>
          </cell>
          <cell r="CV296">
            <v>0</v>
          </cell>
          <cell r="CW296">
            <v>0</v>
          </cell>
          <cell r="CX296">
            <v>0</v>
          </cell>
          <cell r="CY296">
            <v>0</v>
          </cell>
          <cell r="CZ296">
            <v>0</v>
          </cell>
          <cell r="DA296">
            <v>0</v>
          </cell>
          <cell r="DB296">
            <v>0</v>
          </cell>
          <cell r="DC296">
            <v>0</v>
          </cell>
          <cell r="DD296">
            <v>0</v>
          </cell>
          <cell r="DE296">
            <v>0</v>
          </cell>
          <cell r="DF296">
            <v>0</v>
          </cell>
          <cell r="DH296">
            <v>0</v>
          </cell>
          <cell r="DI296">
            <v>0</v>
          </cell>
          <cell r="DJ296">
            <v>0</v>
          </cell>
          <cell r="DK296">
            <v>0</v>
          </cell>
          <cell r="DL296">
            <v>0</v>
          </cell>
          <cell r="DM296">
            <v>0</v>
          </cell>
          <cell r="DN296">
            <v>0</v>
          </cell>
          <cell r="DO296">
            <v>0</v>
          </cell>
          <cell r="DP296">
            <v>0</v>
          </cell>
          <cell r="DQ296">
            <v>0</v>
          </cell>
          <cell r="DR296">
            <v>0</v>
          </cell>
          <cell r="DS296">
            <v>0</v>
          </cell>
          <cell r="DT296">
            <v>0</v>
          </cell>
          <cell r="DU296">
            <v>0</v>
          </cell>
          <cell r="DV296">
            <v>0</v>
          </cell>
          <cell r="DW296">
            <v>0</v>
          </cell>
          <cell r="DX296">
            <v>0</v>
          </cell>
          <cell r="DY296">
            <v>0</v>
          </cell>
          <cell r="DZ296">
            <v>0</v>
          </cell>
          <cell r="EA296">
            <v>0</v>
          </cell>
          <cell r="EC296">
            <v>0.1</v>
          </cell>
          <cell r="ED296">
            <v>0</v>
          </cell>
          <cell r="EE296">
            <v>0.09</v>
          </cell>
          <cell r="EF296">
            <v>10.110671348078228</v>
          </cell>
          <cell r="EG296">
            <v>14.153886010975512</v>
          </cell>
          <cell r="EH296">
            <v>0</v>
          </cell>
          <cell r="EI296">
            <v>0</v>
          </cell>
          <cell r="EJ296">
            <v>0</v>
          </cell>
          <cell r="EK296">
            <v>0</v>
          </cell>
          <cell r="EL296">
            <v>117687</v>
          </cell>
          <cell r="EM296">
            <v>115624.93032854347</v>
          </cell>
          <cell r="EN296">
            <v>9801.8720753239504</v>
          </cell>
          <cell r="EO296">
            <v>17849.877939274647</v>
          </cell>
          <cell r="EP296">
            <v>0</v>
          </cell>
          <cell r="EQ296">
            <v>0</v>
          </cell>
          <cell r="ER296">
            <v>0</v>
          </cell>
          <cell r="ES296">
            <v>-116959</v>
          </cell>
          <cell r="ET296">
            <v>0</v>
          </cell>
          <cell r="EU296">
            <v>0</v>
          </cell>
          <cell r="EV296">
            <v>728</v>
          </cell>
          <cell r="EX296">
            <v>0.1</v>
          </cell>
          <cell r="EY296">
            <v>0</v>
          </cell>
          <cell r="EZ296">
            <v>0.09</v>
          </cell>
          <cell r="FA296">
            <v>0</v>
          </cell>
          <cell r="FB296">
            <v>14.153886010975512</v>
          </cell>
          <cell r="FC296">
            <v>0</v>
          </cell>
          <cell r="FD296">
            <v>0</v>
          </cell>
          <cell r="FE296">
            <v>0</v>
          </cell>
          <cell r="FF296">
            <v>0</v>
          </cell>
          <cell r="FG296">
            <v>0</v>
          </cell>
          <cell r="FH296">
            <v>344583.46135602164</v>
          </cell>
          <cell r="FI296">
            <v>20545.791433125676</v>
          </cell>
          <cell r="FJ296">
            <v>0</v>
          </cell>
          <cell r="FK296">
            <v>0</v>
          </cell>
          <cell r="FL296">
            <v>0</v>
          </cell>
          <cell r="FM296">
            <v>0</v>
          </cell>
          <cell r="FN296">
            <v>0</v>
          </cell>
          <cell r="FO296">
            <v>0</v>
          </cell>
          <cell r="FP296">
            <v>0</v>
          </cell>
          <cell r="FQ296">
            <v>0</v>
          </cell>
          <cell r="FS296">
            <v>0.1</v>
          </cell>
          <cell r="FT296">
            <v>0</v>
          </cell>
          <cell r="FU296">
            <v>0.09</v>
          </cell>
          <cell r="FV296">
            <v>10.110671348078228</v>
          </cell>
          <cell r="FW296">
            <v>14.153886010975512</v>
          </cell>
          <cell r="FX296">
            <v>0</v>
          </cell>
          <cell r="FY296">
            <v>0</v>
          </cell>
          <cell r="FZ296">
            <v>0</v>
          </cell>
          <cell r="GA296">
            <v>0</v>
          </cell>
          <cell r="GB296">
            <v>51375</v>
          </cell>
          <cell r="GC296">
            <v>387576.32850371301</v>
          </cell>
          <cell r="GD296">
            <v>28917.912079645841</v>
          </cell>
          <cell r="GE296">
            <v>58256.057983664708</v>
          </cell>
          <cell r="GF296">
            <v>0</v>
          </cell>
          <cell r="GG296">
            <v>0</v>
          </cell>
          <cell r="GH296">
            <v>0</v>
          </cell>
          <cell r="GI296">
            <v>0</v>
          </cell>
          <cell r="GJ296">
            <v>0</v>
          </cell>
          <cell r="GK296">
            <v>0</v>
          </cell>
          <cell r="GL296">
            <v>51375</v>
          </cell>
          <cell r="GN296">
            <v>0.1</v>
          </cell>
          <cell r="GO296">
            <v>0</v>
          </cell>
          <cell r="GP296">
            <v>0.09</v>
          </cell>
          <cell r="GQ296">
            <v>10.110671348078228</v>
          </cell>
          <cell r="GR296">
            <v>14.153886010975512</v>
          </cell>
          <cell r="GS296">
            <v>0</v>
          </cell>
          <cell r="GT296">
            <v>0</v>
          </cell>
          <cell r="GU296">
            <v>0</v>
          </cell>
          <cell r="GV296">
            <v>0</v>
          </cell>
          <cell r="GW296">
            <v>514411</v>
          </cell>
          <cell r="GX296">
            <v>484678.27765879955</v>
          </cell>
          <cell r="GY296">
            <v>164948.90495128863</v>
          </cell>
          <cell r="GZ296">
            <v>211111.69493351385</v>
          </cell>
          <cell r="HA296">
            <v>0</v>
          </cell>
          <cell r="HB296">
            <v>0</v>
          </cell>
          <cell r="HC296">
            <v>0</v>
          </cell>
          <cell r="HD296">
            <v>0</v>
          </cell>
          <cell r="HE296">
            <v>0</v>
          </cell>
          <cell r="HF296">
            <v>0</v>
          </cell>
          <cell r="HG296">
            <v>514411</v>
          </cell>
          <cell r="HI296">
            <v>0.1</v>
          </cell>
          <cell r="HJ296">
            <v>0</v>
          </cell>
          <cell r="HK296">
            <v>0.09</v>
          </cell>
          <cell r="HL296">
            <v>10.110671348078228</v>
          </cell>
          <cell r="HM296">
            <v>14.153886010975512</v>
          </cell>
          <cell r="HN296">
            <v>0</v>
          </cell>
          <cell r="HO296">
            <v>0</v>
          </cell>
          <cell r="HP296">
            <v>0</v>
          </cell>
          <cell r="HQ296">
            <v>0</v>
          </cell>
          <cell r="HR296">
            <v>440121</v>
          </cell>
          <cell r="HS296">
            <v>460827.05830328655</v>
          </cell>
          <cell r="HT296">
            <v>47282.765003584791</v>
          </cell>
          <cell r="HU296">
            <v>55470</v>
          </cell>
          <cell r="HV296">
            <v>0</v>
          </cell>
          <cell r="HW296">
            <v>0</v>
          </cell>
          <cell r="HX296">
            <v>0</v>
          </cell>
          <cell r="HY296">
            <v>0</v>
          </cell>
          <cell r="HZ296">
            <v>0</v>
          </cell>
          <cell r="IA296">
            <v>0</v>
          </cell>
          <cell r="IB296">
            <v>440121</v>
          </cell>
        </row>
        <row r="297">
          <cell r="C297" t="str">
            <v>A0172</v>
          </cell>
          <cell r="D297" t="str">
            <v>PT Astra Nissan Diesel Indonesia</v>
          </cell>
          <cell r="E297" t="str">
            <v>PEB 2</v>
          </cell>
          <cell r="F297" t="str">
            <v>25PEB 2</v>
          </cell>
          <cell r="G297">
            <v>0.1</v>
          </cell>
          <cell r="I297">
            <v>0.09</v>
          </cell>
          <cell r="J297">
            <v>10.110671348078228</v>
          </cell>
          <cell r="K297">
            <v>14.153886010975512</v>
          </cell>
          <cell r="P297">
            <v>1753832</v>
          </cell>
          <cell r="Q297">
            <v>2138243.2891715323</v>
          </cell>
          <cell r="R297">
            <v>121776.76608858243</v>
          </cell>
          <cell r="S297">
            <v>0</v>
          </cell>
          <cell r="U297">
            <v>0</v>
          </cell>
          <cell r="W297">
            <v>-116952</v>
          </cell>
          <cell r="X297">
            <v>0</v>
          </cell>
          <cell r="Y297">
            <v>0</v>
          </cell>
          <cell r="Z297">
            <v>1636880</v>
          </cell>
        </row>
        <row r="298">
          <cell r="C298" t="str">
            <v>A0172</v>
          </cell>
          <cell r="D298" t="str">
            <v>PT Astra Nissan Diesel Indonesia</v>
          </cell>
          <cell r="E298" t="str">
            <v>PEB 3</v>
          </cell>
          <cell r="F298" t="str">
            <v>25PEB 3</v>
          </cell>
          <cell r="G298">
            <v>0.1</v>
          </cell>
          <cell r="I298">
            <v>0.09</v>
          </cell>
          <cell r="J298">
            <v>7.0395262581200209</v>
          </cell>
          <cell r="K298">
            <v>6.7355620595385162</v>
          </cell>
          <cell r="P298">
            <v>79774</v>
          </cell>
          <cell r="Q298">
            <v>112571.71265826863</v>
          </cell>
          <cell r="R298">
            <v>5885.1383437185705</v>
          </cell>
          <cell r="S298">
            <v>0</v>
          </cell>
          <cell r="U298">
            <v>0</v>
          </cell>
          <cell r="W298">
            <v>-3737</v>
          </cell>
          <cell r="X298">
            <v>0</v>
          </cell>
          <cell r="Y298">
            <v>0</v>
          </cell>
          <cell r="Z298">
            <v>76037</v>
          </cell>
        </row>
        <row r="299">
          <cell r="C299" t="str">
            <v>A0172</v>
          </cell>
          <cell r="D299" t="str">
            <v>PT Astra Nissan Diesel Indonesia</v>
          </cell>
          <cell r="E299" t="str">
            <v>PEB 4</v>
          </cell>
          <cell r="F299" t="str">
            <v>25PEB 4</v>
          </cell>
          <cell r="G299">
            <v>0.1</v>
          </cell>
          <cell r="I299">
            <v>0.09</v>
          </cell>
          <cell r="J299">
            <v>10.594006478070881</v>
          </cell>
          <cell r="K299">
            <v>16.436447226802283</v>
          </cell>
          <cell r="P299">
            <v>616087</v>
          </cell>
          <cell r="Q299">
            <v>258511.89708624216</v>
          </cell>
          <cell r="R299">
            <v>28114.383893150891</v>
          </cell>
          <cell r="S299">
            <v>23322.416198494338</v>
          </cell>
          <cell r="U299">
            <v>0</v>
          </cell>
          <cell r="W299">
            <v>-149586</v>
          </cell>
          <cell r="X299">
            <v>-148981</v>
          </cell>
          <cell r="Y299">
            <v>7933</v>
          </cell>
          <cell r="Z299">
            <v>317520</v>
          </cell>
        </row>
        <row r="300">
          <cell r="C300" t="str">
            <v>A0172</v>
          </cell>
          <cell r="D300" t="str">
            <v>PT Astra Nissan Diesel Indonesia</v>
          </cell>
          <cell r="E300" t="str">
            <v>PEB 5</v>
          </cell>
          <cell r="F300" t="str">
            <v>25PEB 5</v>
          </cell>
          <cell r="P300">
            <v>0</v>
          </cell>
          <cell r="U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</row>
        <row r="301">
          <cell r="C301" t="str">
            <v>A0172</v>
          </cell>
          <cell r="D301" t="str">
            <v>PT Astra Nissan Diesel Indonesia</v>
          </cell>
          <cell r="E301" t="str">
            <v>PEB 6</v>
          </cell>
          <cell r="F301" t="str">
            <v>25PEB 6</v>
          </cell>
          <cell r="P301">
            <v>0</v>
          </cell>
          <cell r="U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</row>
        <row r="302">
          <cell r="C302" t="str">
            <v>A0172</v>
          </cell>
          <cell r="D302" t="str">
            <v>PT Astra Nissan Diesel Indonesia</v>
          </cell>
          <cell r="E302" t="str">
            <v>PEB 7</v>
          </cell>
          <cell r="F302" t="str">
            <v>25PEB 7</v>
          </cell>
          <cell r="G302">
            <v>0.1</v>
          </cell>
          <cell r="I302">
            <v>0.09</v>
          </cell>
          <cell r="J302">
            <v>10.110671348078228</v>
          </cell>
          <cell r="K302">
            <v>14.153886010975512</v>
          </cell>
          <cell r="P302">
            <v>117687</v>
          </cell>
          <cell r="Q302">
            <v>115624.93032854347</v>
          </cell>
          <cell r="R302">
            <v>9801.8720753239504</v>
          </cell>
          <cell r="S302">
            <v>17849.877939274647</v>
          </cell>
          <cell r="U302">
            <v>0</v>
          </cell>
          <cell r="W302">
            <v>-116959</v>
          </cell>
          <cell r="X302">
            <v>0</v>
          </cell>
          <cell r="Y302">
            <v>0</v>
          </cell>
          <cell r="Z302">
            <v>728</v>
          </cell>
        </row>
        <row r="303">
          <cell r="C303" t="str">
            <v>A0172</v>
          </cell>
          <cell r="D303" t="str">
            <v>PT Astra Nissan Diesel Indonesia</v>
          </cell>
          <cell r="E303" t="str">
            <v>MPP</v>
          </cell>
          <cell r="F303" t="str">
            <v>25MPP</v>
          </cell>
          <cell r="G303">
            <v>0.1</v>
          </cell>
          <cell r="I303">
            <v>0.09</v>
          </cell>
          <cell r="J303">
            <v>0</v>
          </cell>
          <cell r="K303">
            <v>14.153886010975512</v>
          </cell>
          <cell r="P303">
            <v>0</v>
          </cell>
          <cell r="Q303">
            <v>344583.46135602164</v>
          </cell>
          <cell r="R303">
            <v>20545.791433125676</v>
          </cell>
          <cell r="S303">
            <v>0</v>
          </cell>
          <cell r="U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</row>
        <row r="304">
          <cell r="C304" t="str">
            <v>A0172</v>
          </cell>
          <cell r="D304" t="str">
            <v>PT Astra Nissan Diesel Indonesia</v>
          </cell>
          <cell r="E304" t="str">
            <v>ID</v>
          </cell>
          <cell r="F304" t="str">
            <v>25ID</v>
          </cell>
          <cell r="G304">
            <v>0.1</v>
          </cell>
          <cell r="I304">
            <v>0.09</v>
          </cell>
          <cell r="J304">
            <v>10.110671348078228</v>
          </cell>
          <cell r="K304">
            <v>14.153886010975512</v>
          </cell>
          <cell r="P304">
            <v>51375</v>
          </cell>
          <cell r="Q304">
            <v>387576.32850371301</v>
          </cell>
          <cell r="R304">
            <v>28917.912079645841</v>
          </cell>
          <cell r="S304">
            <v>58256.057983664708</v>
          </cell>
          <cell r="U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51375</v>
          </cell>
        </row>
        <row r="305">
          <cell r="C305" t="str">
            <v>A0172</v>
          </cell>
          <cell r="D305" t="str">
            <v>PT Astra Nissan Diesel Indonesia</v>
          </cell>
          <cell r="E305" t="str">
            <v>LL</v>
          </cell>
          <cell r="F305" t="str">
            <v>25LL</v>
          </cell>
          <cell r="G305">
            <v>0.1</v>
          </cell>
          <cell r="I305">
            <v>0.09</v>
          </cell>
          <cell r="J305">
            <v>10.110671348078228</v>
          </cell>
          <cell r="K305">
            <v>14.153886010975512</v>
          </cell>
          <cell r="P305">
            <v>514411</v>
          </cell>
          <cell r="Q305">
            <v>484678.27765879955</v>
          </cell>
          <cell r="R305">
            <v>164948.90495128863</v>
          </cell>
          <cell r="S305">
            <v>211111.69493351385</v>
          </cell>
          <cell r="U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514411</v>
          </cell>
        </row>
        <row r="306">
          <cell r="C306" t="str">
            <v>A0172</v>
          </cell>
          <cell r="D306" t="str">
            <v>PT Astra Nissan Diesel Indonesia</v>
          </cell>
          <cell r="E306" t="str">
            <v>PMK</v>
          </cell>
          <cell r="F306" t="str">
            <v>25PMK</v>
          </cell>
          <cell r="G306">
            <v>0.1</v>
          </cell>
          <cell r="I306">
            <v>0.09</v>
          </cell>
          <cell r="J306">
            <v>10.110671348078228</v>
          </cell>
          <cell r="K306">
            <v>14.153886010975512</v>
          </cell>
          <cell r="P306">
            <v>440121</v>
          </cell>
          <cell r="Q306">
            <v>460827.05830328655</v>
          </cell>
          <cell r="R306">
            <v>47282.765003584791</v>
          </cell>
          <cell r="S306">
            <v>55470</v>
          </cell>
          <cell r="U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440121</v>
          </cell>
        </row>
        <row r="308">
          <cell r="C308" t="str">
            <v>A0317</v>
          </cell>
          <cell r="D308" t="str">
            <v>PT Astra Otoparts Tbk - HO</v>
          </cell>
          <cell r="E308" t="str">
            <v>PEB 1</v>
          </cell>
          <cell r="F308" t="str">
            <v>26PEB 1</v>
          </cell>
          <cell r="G308">
            <v>0.1</v>
          </cell>
          <cell r="H308">
            <v>0.1</v>
          </cell>
          <cell r="I308">
            <v>0.09</v>
          </cell>
          <cell r="J308">
            <v>7.5976523908275295</v>
          </cell>
          <cell r="K308">
            <v>7.2021784876030974</v>
          </cell>
          <cell r="L308">
            <v>8411456</v>
          </cell>
          <cell r="N308">
            <v>2502834.5039999997</v>
          </cell>
          <cell r="O308">
            <v>301100.48</v>
          </cell>
          <cell r="P308">
            <v>17369255.034919135</v>
          </cell>
          <cell r="Q308">
            <v>25671596.37787012</v>
          </cell>
          <cell r="R308">
            <v>1165562.1884750687</v>
          </cell>
          <cell r="S308">
            <v>4603625.8847169261</v>
          </cell>
          <cell r="U308">
            <v>-14545790.480425401</v>
          </cell>
          <cell r="V308">
            <v>13684165.861333333</v>
          </cell>
          <cell r="W308">
            <v>1690076.9448420452</v>
          </cell>
          <cell r="X308">
            <v>0</v>
          </cell>
          <cell r="Y308">
            <v>0</v>
          </cell>
          <cell r="Z308">
            <v>4513541.4993357807</v>
          </cell>
          <cell r="AB308">
            <v>0.1</v>
          </cell>
          <cell r="AC308">
            <v>0</v>
          </cell>
          <cell r="AD308">
            <v>0.09</v>
          </cell>
          <cell r="AE308">
            <v>12.851732638827354</v>
          </cell>
          <cell r="AF308">
            <v>17.361993063685727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1121567.1239872794</v>
          </cell>
          <cell r="AL308">
            <v>2069982.213574833</v>
          </cell>
          <cell r="AM308">
            <v>200852.43993250464</v>
          </cell>
          <cell r="AN308">
            <v>82500</v>
          </cell>
          <cell r="AO308">
            <v>0</v>
          </cell>
          <cell r="AP308">
            <v>0</v>
          </cell>
          <cell r="AQ308">
            <v>0</v>
          </cell>
          <cell r="AR308">
            <v>259226.99562726024</v>
          </cell>
          <cell r="AS308">
            <v>0</v>
          </cell>
          <cell r="AT308">
            <v>0</v>
          </cell>
          <cell r="AU308">
            <v>1380794.1196145397</v>
          </cell>
          <cell r="AW308">
            <v>0.1</v>
          </cell>
          <cell r="AX308">
            <v>0</v>
          </cell>
          <cell r="AY308">
            <v>0.09</v>
          </cell>
          <cell r="AZ308">
            <v>12.851732638827354</v>
          </cell>
          <cell r="BA308">
            <v>7.2021784876030974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1034164.3472215817</v>
          </cell>
          <cell r="BG308">
            <v>533541.98498208832</v>
          </cell>
          <cell r="BH308">
            <v>27579.153257371319</v>
          </cell>
          <cell r="BI308">
            <v>417613.0746666668</v>
          </cell>
          <cell r="BJ308">
            <v>0</v>
          </cell>
          <cell r="BK308">
            <v>0</v>
          </cell>
          <cell r="BL308">
            <v>0</v>
          </cell>
          <cell r="BM308">
            <v>340239.54474385065</v>
          </cell>
          <cell r="BN308">
            <v>-80366.991454756178</v>
          </cell>
          <cell r="BO308">
            <v>28815.199844693194</v>
          </cell>
          <cell r="BP308">
            <v>1294036.9005106762</v>
          </cell>
          <cell r="BR308">
            <v>0.1</v>
          </cell>
          <cell r="BS308">
            <v>0</v>
          </cell>
          <cell r="BT308">
            <v>0.09</v>
          </cell>
          <cell r="BU308">
            <v>12.851732638827354</v>
          </cell>
          <cell r="BV308">
            <v>18.53385373353856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2222000.1626819721</v>
          </cell>
          <cell r="CB308">
            <v>5992388.2457390409</v>
          </cell>
          <cell r="CC308">
            <v>596404.39501051453</v>
          </cell>
          <cell r="CD308">
            <v>119731.44682274455</v>
          </cell>
          <cell r="CE308">
            <v>0</v>
          </cell>
          <cell r="CF308">
            <v>0</v>
          </cell>
          <cell r="CG308">
            <v>0</v>
          </cell>
          <cell r="CH308">
            <v>1052631.2122189673</v>
          </cell>
          <cell r="CI308">
            <v>-203238.04610394058</v>
          </cell>
          <cell r="CJ308">
            <v>72870.027962001477</v>
          </cell>
          <cell r="CK308">
            <v>3071393.3287969986</v>
          </cell>
          <cell r="CM308">
            <v>0</v>
          </cell>
          <cell r="CN308">
            <v>0</v>
          </cell>
          <cell r="CO308">
            <v>0</v>
          </cell>
          <cell r="CP308">
            <v>0</v>
          </cell>
          <cell r="CQ308">
            <v>0</v>
          </cell>
          <cell r="CR308">
            <v>0</v>
          </cell>
          <cell r="CS308">
            <v>0</v>
          </cell>
          <cell r="CT308">
            <v>0</v>
          </cell>
          <cell r="CU308">
            <v>0</v>
          </cell>
          <cell r="CV308">
            <v>0</v>
          </cell>
          <cell r="CW308">
            <v>0</v>
          </cell>
          <cell r="CX308">
            <v>0</v>
          </cell>
          <cell r="CY308">
            <v>0</v>
          </cell>
          <cell r="CZ308">
            <v>0</v>
          </cell>
          <cell r="DA308">
            <v>0</v>
          </cell>
          <cell r="DB308">
            <v>0</v>
          </cell>
          <cell r="DC308">
            <v>0</v>
          </cell>
          <cell r="DD308">
            <v>0</v>
          </cell>
          <cell r="DE308">
            <v>0</v>
          </cell>
          <cell r="DF308">
            <v>0</v>
          </cell>
          <cell r="DH308">
            <v>0</v>
          </cell>
          <cell r="DI308">
            <v>0</v>
          </cell>
          <cell r="DJ308">
            <v>0</v>
          </cell>
          <cell r="DK308">
            <v>0</v>
          </cell>
          <cell r="DL308">
            <v>0</v>
          </cell>
          <cell r="DM308">
            <v>0</v>
          </cell>
          <cell r="DN308">
            <v>0</v>
          </cell>
          <cell r="DO308">
            <v>0</v>
          </cell>
          <cell r="DP308">
            <v>0</v>
          </cell>
          <cell r="DQ308">
            <v>0</v>
          </cell>
          <cell r="DR308">
            <v>0</v>
          </cell>
          <cell r="DS308">
            <v>0</v>
          </cell>
          <cell r="DT308">
            <v>0</v>
          </cell>
          <cell r="DU308">
            <v>0</v>
          </cell>
          <cell r="DV308">
            <v>0</v>
          </cell>
          <cell r="DW308">
            <v>0</v>
          </cell>
          <cell r="DX308">
            <v>0</v>
          </cell>
          <cell r="DY308">
            <v>0</v>
          </cell>
          <cell r="DZ308">
            <v>0</v>
          </cell>
          <cell r="EA308">
            <v>0</v>
          </cell>
          <cell r="EC308">
            <v>0.1</v>
          </cell>
          <cell r="ED308">
            <v>0</v>
          </cell>
          <cell r="EE308">
            <v>0.09</v>
          </cell>
          <cell r="EF308">
            <v>12.851732638827354</v>
          </cell>
          <cell r="EG308">
            <v>17.361993063685727</v>
          </cell>
          <cell r="EH308">
            <v>0</v>
          </cell>
          <cell r="EI308">
            <v>0</v>
          </cell>
          <cell r="EJ308">
            <v>0</v>
          </cell>
          <cell r="EK308">
            <v>0</v>
          </cell>
          <cell r="EL308">
            <v>913234.7163062169</v>
          </cell>
          <cell r="EM308">
            <v>768557.99162224343</v>
          </cell>
          <cell r="EN308">
            <v>85217.394372116032</v>
          </cell>
          <cell r="EO308">
            <v>90474.903643457117</v>
          </cell>
          <cell r="EP308">
            <v>0</v>
          </cell>
          <cell r="EQ308">
            <v>0</v>
          </cell>
          <cell r="ER308">
            <v>0</v>
          </cell>
          <cell r="ES308">
            <v>297179.9498889902</v>
          </cell>
          <cell r="ET308">
            <v>0</v>
          </cell>
          <cell r="EU308">
            <v>0</v>
          </cell>
          <cell r="EV308">
            <v>1210414.666195207</v>
          </cell>
          <cell r="EX308">
            <v>0.1</v>
          </cell>
          <cell r="EY308">
            <v>0</v>
          </cell>
          <cell r="EZ308">
            <v>0.09</v>
          </cell>
          <cell r="FA308">
            <v>12.851732638827354</v>
          </cell>
          <cell r="FB308">
            <v>17.361993063685727</v>
          </cell>
          <cell r="FC308">
            <v>0</v>
          </cell>
          <cell r="FD308">
            <v>0</v>
          </cell>
          <cell r="FE308">
            <v>0</v>
          </cell>
          <cell r="FF308">
            <v>0</v>
          </cell>
          <cell r="FG308">
            <v>2271780.3434477262</v>
          </cell>
          <cell r="FH308">
            <v>1817060.7864870129</v>
          </cell>
          <cell r="FI308">
            <v>118187.28937394502</v>
          </cell>
          <cell r="FJ308">
            <v>472251.76500000001</v>
          </cell>
          <cell r="FK308">
            <v>0</v>
          </cell>
          <cell r="FL308">
            <v>0</v>
          </cell>
          <cell r="FM308">
            <v>0</v>
          </cell>
          <cell r="FN308">
            <v>621268.68819380202</v>
          </cell>
          <cell r="FO308">
            <v>-563076.27672374109</v>
          </cell>
          <cell r="FP308">
            <v>140011.87634708628</v>
          </cell>
          <cell r="FQ308">
            <v>2329972.7549177869</v>
          </cell>
          <cell r="FS308">
            <v>0.1</v>
          </cell>
          <cell r="FT308">
            <v>0</v>
          </cell>
          <cell r="FU308">
            <v>0.09</v>
          </cell>
          <cell r="FV308">
            <v>12.851732638827354</v>
          </cell>
          <cell r="FW308">
            <v>17.361993063685727</v>
          </cell>
          <cell r="FX308">
            <v>0</v>
          </cell>
          <cell r="FY308">
            <v>0</v>
          </cell>
          <cell r="FZ308">
            <v>0</v>
          </cell>
          <cell r="GA308">
            <v>0</v>
          </cell>
          <cell r="GB308">
            <v>2458987.7910304903</v>
          </cell>
          <cell r="GC308">
            <v>2267526.3011202244</v>
          </cell>
          <cell r="GD308">
            <v>206249.83423437094</v>
          </cell>
          <cell r="GE308">
            <v>197686.94313059692</v>
          </cell>
          <cell r="GF308">
            <v>0</v>
          </cell>
          <cell r="GG308">
            <v>0</v>
          </cell>
          <cell r="GH308">
            <v>0</v>
          </cell>
          <cell r="GI308">
            <v>1080894.8542731288</v>
          </cell>
          <cell r="GJ308">
            <v>0</v>
          </cell>
          <cell r="GK308">
            <v>0</v>
          </cell>
          <cell r="GL308">
            <v>3539882.6453036196</v>
          </cell>
          <cell r="GN308">
            <v>0.1</v>
          </cell>
          <cell r="GO308">
            <v>0</v>
          </cell>
          <cell r="GP308">
            <v>0.09</v>
          </cell>
          <cell r="GQ308">
            <v>12.851732638827354</v>
          </cell>
          <cell r="GR308">
            <v>17.361993063685727</v>
          </cell>
          <cell r="GS308">
            <v>0</v>
          </cell>
          <cell r="GT308">
            <v>0</v>
          </cell>
          <cell r="GU308">
            <v>0</v>
          </cell>
          <cell r="GV308">
            <v>0</v>
          </cell>
          <cell r="GW308">
            <v>1956489.7479507471</v>
          </cell>
          <cell r="GX308">
            <v>2377543.5330325272</v>
          </cell>
          <cell r="GY308">
            <v>899250.79208983143</v>
          </cell>
          <cell r="GZ308">
            <v>766949.53948893643</v>
          </cell>
          <cell r="HA308">
            <v>0</v>
          </cell>
          <cell r="HB308">
            <v>0</v>
          </cell>
          <cell r="HC308">
            <v>0</v>
          </cell>
          <cell r="HD308">
            <v>0</v>
          </cell>
          <cell r="HE308">
            <v>0</v>
          </cell>
          <cell r="HF308">
            <v>0</v>
          </cell>
          <cell r="HG308">
            <v>1956489.7479507471</v>
          </cell>
          <cell r="HI308">
            <v>0.1</v>
          </cell>
          <cell r="HJ308">
            <v>0</v>
          </cell>
          <cell r="HK308">
            <v>0.09</v>
          </cell>
          <cell r="HL308">
            <v>12.851732638827354</v>
          </cell>
          <cell r="HM308">
            <v>17.361993063685727</v>
          </cell>
          <cell r="HN308">
            <v>0</v>
          </cell>
          <cell r="HO308">
            <v>0</v>
          </cell>
          <cell r="HP308">
            <v>0</v>
          </cell>
          <cell r="HQ308">
            <v>0</v>
          </cell>
          <cell r="HR308">
            <v>2535564.3880434418</v>
          </cell>
          <cell r="HS308">
            <v>2710494.268531708</v>
          </cell>
          <cell r="HT308">
            <v>391772.90756791289</v>
          </cell>
          <cell r="HU308">
            <v>334250</v>
          </cell>
          <cell r="HV308">
            <v>0</v>
          </cell>
          <cell r="HW308">
            <v>0</v>
          </cell>
          <cell r="HX308">
            <v>0</v>
          </cell>
          <cell r="HY308">
            <v>0</v>
          </cell>
          <cell r="HZ308">
            <v>0</v>
          </cell>
          <cell r="IA308">
            <v>0</v>
          </cell>
          <cell r="IB308">
            <v>2535564.3880434418</v>
          </cell>
        </row>
        <row r="309">
          <cell r="C309" t="str">
            <v>A0317</v>
          </cell>
          <cell r="D309" t="str">
            <v>PT Astra Otoparts Tbk - HO</v>
          </cell>
          <cell r="E309" t="str">
            <v>PEB 2</v>
          </cell>
          <cell r="F309" t="str">
            <v>26PEB 2</v>
          </cell>
          <cell r="G309">
            <v>0.1</v>
          </cell>
          <cell r="I309">
            <v>0.09</v>
          </cell>
          <cell r="J309">
            <v>12.851732638827354</v>
          </cell>
          <cell r="K309">
            <v>17.361993063685727</v>
          </cell>
          <cell r="P309">
            <v>1121567.1239872794</v>
          </cell>
          <cell r="Q309">
            <v>2069982.213574833</v>
          </cell>
          <cell r="R309">
            <v>200852.43993250464</v>
          </cell>
          <cell r="S309">
            <v>82500</v>
          </cell>
          <cell r="U309">
            <v>0</v>
          </cell>
          <cell r="W309">
            <v>259226.99562726024</v>
          </cell>
          <cell r="X309">
            <v>0</v>
          </cell>
          <cell r="Y309">
            <v>0</v>
          </cell>
          <cell r="Z309">
            <v>1380794.1196145397</v>
          </cell>
        </row>
        <row r="310">
          <cell r="C310" t="str">
            <v>A0317</v>
          </cell>
          <cell r="D310" t="str">
            <v>PT Astra Otoparts Tbk - HO</v>
          </cell>
          <cell r="E310" t="str">
            <v>PEB 3</v>
          </cell>
          <cell r="F310" t="str">
            <v>26PEB 3</v>
          </cell>
          <cell r="G310">
            <v>0.1</v>
          </cell>
          <cell r="I310">
            <v>0.09</v>
          </cell>
          <cell r="J310">
            <v>12.851732638827354</v>
          </cell>
          <cell r="K310">
            <v>7.2021784876030974</v>
          </cell>
          <cell r="P310">
            <v>1034164.3472215817</v>
          </cell>
          <cell r="Q310">
            <v>533541.98498208832</v>
          </cell>
          <cell r="R310">
            <v>27579.153257371319</v>
          </cell>
          <cell r="S310">
            <v>417613.0746666668</v>
          </cell>
          <cell r="U310">
            <v>0</v>
          </cell>
          <cell r="W310">
            <v>340239.54474385065</v>
          </cell>
          <cell r="X310">
            <v>-80366.991454756178</v>
          </cell>
          <cell r="Y310">
            <v>28815.199844693194</v>
          </cell>
          <cell r="Z310">
            <v>1294036.9005106762</v>
          </cell>
        </row>
        <row r="311">
          <cell r="C311" t="str">
            <v>A0317</v>
          </cell>
          <cell r="D311" t="str">
            <v>PT Astra Otoparts Tbk - HO</v>
          </cell>
          <cell r="E311" t="str">
            <v>PEB 4</v>
          </cell>
          <cell r="F311" t="str">
            <v>26PEB 4</v>
          </cell>
          <cell r="G311">
            <v>0.1</v>
          </cell>
          <cell r="I311">
            <v>0.09</v>
          </cell>
          <cell r="J311">
            <v>12.851732638827354</v>
          </cell>
          <cell r="K311">
            <v>18.53385373353856</v>
          </cell>
          <cell r="P311">
            <v>2222000.1626819721</v>
          </cell>
          <cell r="Q311">
            <v>5992388.2457390409</v>
          </cell>
          <cell r="R311">
            <v>596404.39501051453</v>
          </cell>
          <cell r="S311">
            <v>119731.44682274455</v>
          </cell>
          <cell r="U311">
            <v>0</v>
          </cell>
          <cell r="W311">
            <v>1052631.2122189673</v>
          </cell>
          <cell r="X311">
            <v>-203238.04610394058</v>
          </cell>
          <cell r="Y311">
            <v>72870.027962001477</v>
          </cell>
          <cell r="Z311">
            <v>3071393.3287969986</v>
          </cell>
        </row>
        <row r="312">
          <cell r="C312" t="str">
            <v>A0317</v>
          </cell>
          <cell r="D312" t="str">
            <v>PT Astra Otoparts Tbk - HO</v>
          </cell>
          <cell r="E312" t="str">
            <v>PEB 5</v>
          </cell>
          <cell r="F312" t="str">
            <v>26PEB 5</v>
          </cell>
          <cell r="P312">
            <v>0</v>
          </cell>
          <cell r="U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</row>
        <row r="313">
          <cell r="C313" t="str">
            <v>A0317</v>
          </cell>
          <cell r="D313" t="str">
            <v>PT Astra Otoparts Tbk - HO</v>
          </cell>
          <cell r="E313" t="str">
            <v>PEB 6</v>
          </cell>
          <cell r="F313" t="str">
            <v>26PEB 6</v>
          </cell>
          <cell r="P313">
            <v>0</v>
          </cell>
          <cell r="U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</row>
        <row r="314">
          <cell r="C314" t="str">
            <v>A0317</v>
          </cell>
          <cell r="D314" t="str">
            <v>PT Astra Otoparts Tbk - HO</v>
          </cell>
          <cell r="E314" t="str">
            <v>PEB 7</v>
          </cell>
          <cell r="F314" t="str">
            <v>26PEB 7</v>
          </cell>
          <cell r="G314">
            <v>0.1</v>
          </cell>
          <cell r="I314">
            <v>0.09</v>
          </cell>
          <cell r="J314">
            <v>12.851732638827354</v>
          </cell>
          <cell r="K314">
            <v>17.361993063685727</v>
          </cell>
          <cell r="P314">
            <v>913234.7163062169</v>
          </cell>
          <cell r="Q314">
            <v>768557.99162224343</v>
          </cell>
          <cell r="R314">
            <v>85217.394372116032</v>
          </cell>
          <cell r="S314">
            <v>90474.903643457117</v>
          </cell>
          <cell r="U314">
            <v>0</v>
          </cell>
          <cell r="W314">
            <v>297179.9498889902</v>
          </cell>
          <cell r="X314">
            <v>0</v>
          </cell>
          <cell r="Y314">
            <v>0</v>
          </cell>
          <cell r="Z314">
            <v>1210414.666195207</v>
          </cell>
        </row>
        <row r="315">
          <cell r="C315" t="str">
            <v>A0317</v>
          </cell>
          <cell r="D315" t="str">
            <v>PT Astra Otoparts Tbk - HO</v>
          </cell>
          <cell r="E315" t="str">
            <v>MPP</v>
          </cell>
          <cell r="F315" t="str">
            <v>26MPP</v>
          </cell>
          <cell r="G315">
            <v>0.1</v>
          </cell>
          <cell r="I315">
            <v>0.09</v>
          </cell>
          <cell r="J315">
            <v>12.851732638827354</v>
          </cell>
          <cell r="K315">
            <v>17.361993063685727</v>
          </cell>
          <cell r="P315">
            <v>2271780.3434477262</v>
          </cell>
          <cell r="Q315">
            <v>1817060.7864870129</v>
          </cell>
          <cell r="R315">
            <v>118187.28937394502</v>
          </cell>
          <cell r="S315">
            <v>472251.76500000001</v>
          </cell>
          <cell r="U315">
            <v>0</v>
          </cell>
          <cell r="W315">
            <v>621268.68819380202</v>
          </cell>
          <cell r="X315">
            <v>-563076.27672374109</v>
          </cell>
          <cell r="Y315">
            <v>140011.87634708628</v>
          </cell>
          <cell r="Z315">
            <v>2329972.7549177869</v>
          </cell>
        </row>
        <row r="316">
          <cell r="C316" t="str">
            <v>A0317</v>
          </cell>
          <cell r="D316" t="str">
            <v>PT Astra Otoparts Tbk - HO</v>
          </cell>
          <cell r="E316" t="str">
            <v>ID</v>
          </cell>
          <cell r="F316" t="str">
            <v>26ID</v>
          </cell>
          <cell r="G316">
            <v>0.1</v>
          </cell>
          <cell r="I316">
            <v>0.09</v>
          </cell>
          <cell r="J316">
            <v>12.851732638827354</v>
          </cell>
          <cell r="K316">
            <v>17.361993063685727</v>
          </cell>
          <cell r="P316">
            <v>2458987.7910304903</v>
          </cell>
          <cell r="Q316">
            <v>2267526.3011202244</v>
          </cell>
          <cell r="R316">
            <v>206249.83423437094</v>
          </cell>
          <cell r="S316">
            <v>197686.94313059692</v>
          </cell>
          <cell r="U316">
            <v>0</v>
          </cell>
          <cell r="W316">
            <v>1080894.8542731288</v>
          </cell>
          <cell r="X316">
            <v>0</v>
          </cell>
          <cell r="Y316">
            <v>0</v>
          </cell>
          <cell r="Z316">
            <v>3539882.6453036196</v>
          </cell>
        </row>
        <row r="317">
          <cell r="C317" t="str">
            <v>A0317</v>
          </cell>
          <cell r="D317" t="str">
            <v>PT Astra Otoparts Tbk - HO</v>
          </cell>
          <cell r="E317" t="str">
            <v>LL</v>
          </cell>
          <cell r="F317" t="str">
            <v>26LL</v>
          </cell>
          <cell r="G317">
            <v>0.1</v>
          </cell>
          <cell r="I317">
            <v>0.09</v>
          </cell>
          <cell r="J317">
            <v>12.851732638827354</v>
          </cell>
          <cell r="K317">
            <v>17.361993063685727</v>
          </cell>
          <cell r="P317">
            <v>1956489.7479507471</v>
          </cell>
          <cell r="Q317">
            <v>2377543.5330325272</v>
          </cell>
          <cell r="R317">
            <v>899250.79208983143</v>
          </cell>
          <cell r="S317">
            <v>766949.53948893643</v>
          </cell>
          <cell r="U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1956489.7479507471</v>
          </cell>
        </row>
        <row r="318">
          <cell r="C318" t="str">
            <v>A0317</v>
          </cell>
          <cell r="D318" t="str">
            <v>PT Astra Otoparts Tbk - HO</v>
          </cell>
          <cell r="E318" t="str">
            <v>PMK</v>
          </cell>
          <cell r="F318" t="str">
            <v>26PMK</v>
          </cell>
          <cell r="G318">
            <v>0.1</v>
          </cell>
          <cell r="I318">
            <v>0.09</v>
          </cell>
          <cell r="J318">
            <v>12.851732638827354</v>
          </cell>
          <cell r="K318">
            <v>17.361993063685727</v>
          </cell>
          <cell r="P318">
            <v>2535564.3880434418</v>
          </cell>
          <cell r="Q318">
            <v>2710494.268531708</v>
          </cell>
          <cell r="R318">
            <v>391772.90756791289</v>
          </cell>
          <cell r="S318">
            <v>334250</v>
          </cell>
          <cell r="U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2535564.3880434418</v>
          </cell>
        </row>
        <row r="320">
          <cell r="C320" t="str">
            <v>Nm</v>
          </cell>
          <cell r="D320" t="str">
            <v>PT Astra Otoparts Tbk - Div. Nusametal</v>
          </cell>
          <cell r="E320" t="str">
            <v>PEB 1</v>
          </cell>
          <cell r="F320" t="str">
            <v>27PEB 1</v>
          </cell>
          <cell r="G320">
            <v>0.1</v>
          </cell>
          <cell r="H320">
            <v>0.1</v>
          </cell>
          <cell r="I320">
            <v>0.09</v>
          </cell>
          <cell r="J320">
            <v>9.4507607904533604</v>
          </cell>
          <cell r="K320">
            <v>10.461913014186306</v>
          </cell>
          <cell r="L320">
            <v>3014301</v>
          </cell>
          <cell r="N320">
            <v>869157.96640000003</v>
          </cell>
          <cell r="O320">
            <v>94957.168000000005</v>
          </cell>
          <cell r="P320">
            <v>4385651.5646639047</v>
          </cell>
          <cell r="Q320">
            <v>5960589.0173829896</v>
          </cell>
          <cell r="R320">
            <v>271987.99620107963</v>
          </cell>
          <cell r="S320">
            <v>42324.314330448753</v>
          </cell>
          <cell r="U320">
            <v>-3365998.5425510225</v>
          </cell>
          <cell r="V320">
            <v>4890246.7781333337</v>
          </cell>
          <cell r="W320">
            <v>803552.10398275801</v>
          </cell>
          <cell r="X320">
            <v>0</v>
          </cell>
          <cell r="Y320">
            <v>0</v>
          </cell>
          <cell r="Z320">
            <v>1823205.1260956407</v>
          </cell>
          <cell r="AB320">
            <v>0.1</v>
          </cell>
          <cell r="AC320">
            <v>0</v>
          </cell>
          <cell r="AD320">
            <v>0.09</v>
          </cell>
          <cell r="AE320">
            <v>13.398722849736206</v>
          </cell>
          <cell r="AF320">
            <v>17.552860447454673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1244227.151441026</v>
          </cell>
          <cell r="AL320">
            <v>2175257.6554368199</v>
          </cell>
          <cell r="AM320">
            <v>170142.1081527514</v>
          </cell>
          <cell r="AN320">
            <v>26400</v>
          </cell>
          <cell r="AO320">
            <v>0</v>
          </cell>
          <cell r="AP320">
            <v>0</v>
          </cell>
          <cell r="AQ320">
            <v>0</v>
          </cell>
          <cell r="AR320">
            <v>-363222.26174813946</v>
          </cell>
          <cell r="AS320">
            <v>0</v>
          </cell>
          <cell r="AT320">
            <v>0</v>
          </cell>
          <cell r="AU320">
            <v>881004.88969288662</v>
          </cell>
          <cell r="AW320">
            <v>0.1</v>
          </cell>
          <cell r="AX320">
            <v>0</v>
          </cell>
          <cell r="AY320">
            <v>0.09</v>
          </cell>
          <cell r="AZ320">
            <v>13.398722849736206</v>
          </cell>
          <cell r="BA320">
            <v>10.461913014186306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361122.44915362098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92446.672977242793</v>
          </cell>
          <cell r="BN320">
            <v>-80823.109600360156</v>
          </cell>
          <cell r="BO320">
            <v>23421.544477551364</v>
          </cell>
          <cell r="BP320">
            <v>372746.01253050362</v>
          </cell>
          <cell r="BR320">
            <v>0.1</v>
          </cell>
          <cell r="BS320">
            <v>0</v>
          </cell>
          <cell r="BT320">
            <v>0.09</v>
          </cell>
          <cell r="BU320">
            <v>13.398722849736206</v>
          </cell>
          <cell r="BV320">
            <v>17.991812752115131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1174014.4391783539</v>
          </cell>
          <cell r="CB320">
            <v>103289.65093830937</v>
          </cell>
          <cell r="CC320">
            <v>11454.394340017658</v>
          </cell>
          <cell r="CD320">
            <v>243624.35195279782</v>
          </cell>
          <cell r="CE320">
            <v>0</v>
          </cell>
          <cell r="CF320">
            <v>0</v>
          </cell>
          <cell r="CG320">
            <v>0</v>
          </cell>
          <cell r="CH320">
            <v>-281718.71288023511</v>
          </cell>
          <cell r="CI320">
            <v>-131327.06286668035</v>
          </cell>
          <cell r="CJ320">
            <v>38056.969835078344</v>
          </cell>
          <cell r="CK320">
            <v>760968.66343143815</v>
          </cell>
          <cell r="CM320">
            <v>0.1</v>
          </cell>
          <cell r="CN320">
            <v>0</v>
          </cell>
          <cell r="CO320">
            <v>0.09</v>
          </cell>
          <cell r="CP320">
            <v>14.388550205238886</v>
          </cell>
          <cell r="CQ320">
            <v>14.388550205238886</v>
          </cell>
          <cell r="CR320">
            <v>0</v>
          </cell>
          <cell r="CS320">
            <v>0</v>
          </cell>
          <cell r="CT320">
            <v>0</v>
          </cell>
          <cell r="CU320">
            <v>0</v>
          </cell>
          <cell r="CV320">
            <v>0</v>
          </cell>
          <cell r="CW320">
            <v>66700.306727337098</v>
          </cell>
          <cell r="CX320">
            <v>12684.225641431214</v>
          </cell>
          <cell r="CY320">
            <v>59331.915500000003</v>
          </cell>
          <cell r="CZ320">
            <v>0</v>
          </cell>
          <cell r="DA320">
            <v>0</v>
          </cell>
          <cell r="DB320">
            <v>0</v>
          </cell>
          <cell r="DC320">
            <v>0</v>
          </cell>
          <cell r="DD320">
            <v>0</v>
          </cell>
          <cell r="DE320">
            <v>0</v>
          </cell>
          <cell r="DF320">
            <v>0</v>
          </cell>
          <cell r="DH320">
            <v>0</v>
          </cell>
          <cell r="DI320">
            <v>0</v>
          </cell>
          <cell r="DJ320">
            <v>0</v>
          </cell>
          <cell r="DK320">
            <v>0</v>
          </cell>
          <cell r="DL320">
            <v>0</v>
          </cell>
          <cell r="DM320">
            <v>0</v>
          </cell>
          <cell r="DN320">
            <v>0</v>
          </cell>
          <cell r="DO320">
            <v>0</v>
          </cell>
          <cell r="DP320">
            <v>0</v>
          </cell>
          <cell r="DQ320">
            <v>0</v>
          </cell>
          <cell r="DR320">
            <v>0</v>
          </cell>
          <cell r="DS320">
            <v>0</v>
          </cell>
          <cell r="DT320">
            <v>0</v>
          </cell>
          <cell r="DU320">
            <v>0</v>
          </cell>
          <cell r="DV320">
            <v>0</v>
          </cell>
          <cell r="DW320">
            <v>0</v>
          </cell>
          <cell r="DX320">
            <v>0</v>
          </cell>
          <cell r="DY320">
            <v>0</v>
          </cell>
          <cell r="DZ320">
            <v>0</v>
          </cell>
          <cell r="EA320">
            <v>0</v>
          </cell>
          <cell r="EC320">
            <v>0.1</v>
          </cell>
          <cell r="ED320">
            <v>0</v>
          </cell>
          <cell r="EE320">
            <v>0.09</v>
          </cell>
          <cell r="EF320">
            <v>13.398722849736206</v>
          </cell>
          <cell r="EG320">
            <v>17.552860447454673</v>
          </cell>
          <cell r="EH320">
            <v>0</v>
          </cell>
          <cell r="EI320">
            <v>0</v>
          </cell>
          <cell r="EJ320">
            <v>0</v>
          </cell>
          <cell r="EK320">
            <v>0</v>
          </cell>
          <cell r="EL320">
            <v>830406.38345076819</v>
          </cell>
          <cell r="EM320">
            <v>717608.13084815873</v>
          </cell>
          <cell r="EN320">
            <v>58711.825475291691</v>
          </cell>
          <cell r="EO320">
            <v>79167.180642144987</v>
          </cell>
          <cell r="EP320">
            <v>0</v>
          </cell>
          <cell r="EQ320">
            <v>0</v>
          </cell>
          <cell r="ER320">
            <v>0</v>
          </cell>
          <cell r="ES320">
            <v>96590.088498755576</v>
          </cell>
          <cell r="ET320">
            <v>0</v>
          </cell>
          <cell r="EU320">
            <v>0</v>
          </cell>
          <cell r="EV320">
            <v>926996.47194952378</v>
          </cell>
          <cell r="EX320">
            <v>0.1</v>
          </cell>
          <cell r="EY320">
            <v>0</v>
          </cell>
          <cell r="EZ320">
            <v>0.09</v>
          </cell>
          <cell r="FA320">
            <v>13.398722849736206</v>
          </cell>
          <cell r="FB320">
            <v>17.552860447454673</v>
          </cell>
          <cell r="FC320">
            <v>0</v>
          </cell>
          <cell r="FD320">
            <v>0</v>
          </cell>
          <cell r="FE320">
            <v>0</v>
          </cell>
          <cell r="FF320">
            <v>0</v>
          </cell>
          <cell r="FG320">
            <v>508141.95633911196</v>
          </cell>
          <cell r="FH320">
            <v>696651.83537589433</v>
          </cell>
          <cell r="FI320">
            <v>49240.010302568051</v>
          </cell>
          <cell r="FJ320">
            <v>7507.92</v>
          </cell>
          <cell r="FK320">
            <v>0</v>
          </cell>
          <cell r="FL320">
            <v>0</v>
          </cell>
          <cell r="FM320">
            <v>0</v>
          </cell>
          <cell r="FN320">
            <v>-51520.022554395997</v>
          </cell>
          <cell r="FO320">
            <v>-246780.19155944354</v>
          </cell>
          <cell r="FP320">
            <v>24902.558675395831</v>
          </cell>
          <cell r="FQ320">
            <v>209841.74222527246</v>
          </cell>
          <cell r="FS320">
            <v>0.1</v>
          </cell>
          <cell r="FT320">
            <v>0</v>
          </cell>
          <cell r="FU320">
            <v>0.09</v>
          </cell>
          <cell r="FV320">
            <v>13.398722849736206</v>
          </cell>
          <cell r="FW320">
            <v>17.552860447454673</v>
          </cell>
          <cell r="FX320">
            <v>0</v>
          </cell>
          <cell r="FY320">
            <v>0</v>
          </cell>
          <cell r="FZ320">
            <v>0</v>
          </cell>
          <cell r="GA320">
            <v>0</v>
          </cell>
          <cell r="GB320">
            <v>1794897.9960884198</v>
          </cell>
          <cell r="GC320">
            <v>1584176.3172843475</v>
          </cell>
          <cell r="GD320">
            <v>120713.82552963552</v>
          </cell>
          <cell r="GE320">
            <v>90894.167776667411</v>
          </cell>
          <cell r="GF320">
            <v>0</v>
          </cell>
          <cell r="GG320">
            <v>0</v>
          </cell>
          <cell r="GH320">
            <v>0</v>
          </cell>
          <cell r="GI320">
            <v>91439.928896668338</v>
          </cell>
          <cell r="GJ320">
            <v>0</v>
          </cell>
          <cell r="GK320">
            <v>0</v>
          </cell>
          <cell r="GL320">
            <v>1886337.9249850884</v>
          </cell>
          <cell r="GN320">
            <v>0.1</v>
          </cell>
          <cell r="GO320">
            <v>0</v>
          </cell>
          <cell r="GP320">
            <v>0.09</v>
          </cell>
          <cell r="GQ320">
            <v>13.398722849736206</v>
          </cell>
          <cell r="GR320">
            <v>17.552860447454673</v>
          </cell>
          <cell r="GS320">
            <v>0</v>
          </cell>
          <cell r="GT320">
            <v>0</v>
          </cell>
          <cell r="GU320">
            <v>0</v>
          </cell>
          <cell r="GV320">
            <v>0</v>
          </cell>
          <cell r="GW320">
            <v>1126682.0304710765</v>
          </cell>
          <cell r="GX320">
            <v>1397102.1555423473</v>
          </cell>
          <cell r="GY320">
            <v>553283.4343666638</v>
          </cell>
          <cell r="GZ320">
            <v>664059.53347936715</v>
          </cell>
          <cell r="HA320">
            <v>0</v>
          </cell>
          <cell r="HB320">
            <v>0</v>
          </cell>
          <cell r="HC320">
            <v>0</v>
          </cell>
          <cell r="HD320">
            <v>0</v>
          </cell>
          <cell r="HE320">
            <v>0</v>
          </cell>
          <cell r="HF320">
            <v>0</v>
          </cell>
          <cell r="HG320">
            <v>1126682.0304710765</v>
          </cell>
          <cell r="HI320">
            <v>0.1</v>
          </cell>
          <cell r="HJ320">
            <v>0</v>
          </cell>
          <cell r="HK320">
            <v>0.09</v>
          </cell>
          <cell r="HL320">
            <v>13.398722849736206</v>
          </cell>
          <cell r="HM320">
            <v>17.552860447454673</v>
          </cell>
          <cell r="HN320">
            <v>0</v>
          </cell>
          <cell r="HO320">
            <v>0</v>
          </cell>
          <cell r="HP320">
            <v>0</v>
          </cell>
          <cell r="HQ320">
            <v>0</v>
          </cell>
          <cell r="HR320">
            <v>4569660.959672031</v>
          </cell>
          <cell r="HS320">
            <v>4017596.8137738877</v>
          </cell>
          <cell r="HT320">
            <v>447302.73647191899</v>
          </cell>
          <cell r="HU320">
            <v>474750</v>
          </cell>
          <cell r="HV320">
            <v>0</v>
          </cell>
          <cell r="HW320">
            <v>0</v>
          </cell>
          <cell r="HX320">
            <v>0</v>
          </cell>
          <cell r="HY320">
            <v>0</v>
          </cell>
          <cell r="HZ320">
            <v>0</v>
          </cell>
          <cell r="IA320">
            <v>0</v>
          </cell>
          <cell r="IB320">
            <v>4569660.959672031</v>
          </cell>
        </row>
        <row r="321">
          <cell r="C321" t="str">
            <v>Nm</v>
          </cell>
          <cell r="D321" t="str">
            <v>PT Astra Otoparts Tbk - Div. Nusametal</v>
          </cell>
          <cell r="E321" t="str">
            <v>PEB 2</v>
          </cell>
          <cell r="F321" t="str">
            <v>27PEB 2</v>
          </cell>
          <cell r="G321">
            <v>0.1</v>
          </cell>
          <cell r="I321">
            <v>0.09</v>
          </cell>
          <cell r="J321">
            <v>13.398722849736206</v>
          </cell>
          <cell r="K321">
            <v>17.552860447454673</v>
          </cell>
          <cell r="P321">
            <v>1244227.151441026</v>
          </cell>
          <cell r="Q321">
            <v>2175257.6554368199</v>
          </cell>
          <cell r="R321">
            <v>170142.1081527514</v>
          </cell>
          <cell r="S321">
            <v>26400</v>
          </cell>
          <cell r="U321">
            <v>0</v>
          </cell>
          <cell r="W321">
            <v>-363222.26174813946</v>
          </cell>
          <cell r="X321">
            <v>0</v>
          </cell>
          <cell r="Y321">
            <v>0</v>
          </cell>
          <cell r="Z321">
            <v>881004.88969288662</v>
          </cell>
        </row>
        <row r="322">
          <cell r="C322" t="str">
            <v>Nm</v>
          </cell>
          <cell r="D322" t="str">
            <v>PT Astra Otoparts Tbk - Div. Nusametal</v>
          </cell>
          <cell r="E322" t="str">
            <v>PEB 3</v>
          </cell>
          <cell r="F322" t="str">
            <v>27PEB 3</v>
          </cell>
          <cell r="G322">
            <v>0.1</v>
          </cell>
          <cell r="I322">
            <v>0.09</v>
          </cell>
          <cell r="J322">
            <v>13.398722849736206</v>
          </cell>
          <cell r="K322">
            <v>10.461913014186306</v>
          </cell>
          <cell r="P322">
            <v>361122.44915362098</v>
          </cell>
          <cell r="Q322">
            <v>0</v>
          </cell>
          <cell r="R322">
            <v>0</v>
          </cell>
          <cell r="S322">
            <v>0</v>
          </cell>
          <cell r="U322">
            <v>0</v>
          </cell>
          <cell r="W322">
            <v>92446.672977242793</v>
          </cell>
          <cell r="X322">
            <v>-80823.109600360156</v>
          </cell>
          <cell r="Y322">
            <v>23421.544477551364</v>
          </cell>
          <cell r="Z322">
            <v>372746.01253050362</v>
          </cell>
        </row>
        <row r="323">
          <cell r="C323" t="str">
            <v>Nm</v>
          </cell>
          <cell r="D323" t="str">
            <v>PT Astra Otoparts Tbk - Div. Nusametal</v>
          </cell>
          <cell r="E323" t="str">
            <v>PEB 4</v>
          </cell>
          <cell r="F323" t="str">
            <v>27PEB 4</v>
          </cell>
          <cell r="G323">
            <v>0.1</v>
          </cell>
          <cell r="I323">
            <v>0.09</v>
          </cell>
          <cell r="J323">
            <v>13.398722849736206</v>
          </cell>
          <cell r="K323">
            <v>17.991812752115131</v>
          </cell>
          <cell r="P323">
            <v>1174014.4391783539</v>
          </cell>
          <cell r="Q323">
            <v>103289.65093830937</v>
          </cell>
          <cell r="R323">
            <v>11454.394340017658</v>
          </cell>
          <cell r="S323">
            <v>243624.35195279782</v>
          </cell>
          <cell r="U323">
            <v>0</v>
          </cell>
          <cell r="W323">
            <v>-281718.71288023511</v>
          </cell>
          <cell r="X323">
            <v>-131327.06286668035</v>
          </cell>
          <cell r="Y323">
            <v>38056.969835078344</v>
          </cell>
          <cell r="Z323">
            <v>760968.66343143815</v>
          </cell>
        </row>
        <row r="324">
          <cell r="C324" t="str">
            <v>Nm</v>
          </cell>
          <cell r="D324" t="str">
            <v>PT Astra Otoparts Tbk - Div. Nusametal</v>
          </cell>
          <cell r="E324" t="str">
            <v>PEB 5</v>
          </cell>
          <cell r="F324" t="str">
            <v>27PEB 5</v>
          </cell>
          <cell r="G324">
            <v>0.1</v>
          </cell>
          <cell r="I324">
            <v>0.09</v>
          </cell>
          <cell r="J324">
            <v>14.388550205238886</v>
          </cell>
          <cell r="K324">
            <v>14.388550205238886</v>
          </cell>
          <cell r="P324">
            <v>0</v>
          </cell>
          <cell r="Q324">
            <v>66700.306727337098</v>
          </cell>
          <cell r="R324">
            <v>12684.225641431214</v>
          </cell>
          <cell r="S324">
            <v>59331.915500000003</v>
          </cell>
          <cell r="U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</row>
        <row r="325">
          <cell r="C325" t="str">
            <v>Nm</v>
          </cell>
          <cell r="D325" t="str">
            <v>PT Astra Otoparts Tbk - Div. Nusametal</v>
          </cell>
          <cell r="E325" t="str">
            <v>PEB 6</v>
          </cell>
          <cell r="F325" t="str">
            <v>27PEB 6</v>
          </cell>
          <cell r="P325">
            <v>0</v>
          </cell>
          <cell r="U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</row>
        <row r="326">
          <cell r="C326" t="str">
            <v>Nm</v>
          </cell>
          <cell r="D326" t="str">
            <v>PT Astra Otoparts Tbk - Div. Nusametal</v>
          </cell>
          <cell r="E326" t="str">
            <v>PEB 7</v>
          </cell>
          <cell r="F326" t="str">
            <v>27PEB 7</v>
          </cell>
          <cell r="G326">
            <v>0.1</v>
          </cell>
          <cell r="I326">
            <v>0.09</v>
          </cell>
          <cell r="J326">
            <v>13.398722849736206</v>
          </cell>
          <cell r="K326">
            <v>17.552860447454673</v>
          </cell>
          <cell r="P326">
            <v>830406.38345076819</v>
          </cell>
          <cell r="Q326">
            <v>717608.13084815873</v>
          </cell>
          <cell r="R326">
            <v>58711.825475291691</v>
          </cell>
          <cell r="S326">
            <v>79167.180642144987</v>
          </cell>
          <cell r="U326">
            <v>0</v>
          </cell>
          <cell r="W326">
            <v>96590.088498755576</v>
          </cell>
          <cell r="X326">
            <v>0</v>
          </cell>
          <cell r="Y326">
            <v>0</v>
          </cell>
          <cell r="Z326">
            <v>926996.47194952378</v>
          </cell>
        </row>
        <row r="327">
          <cell r="C327" t="str">
            <v>Nm</v>
          </cell>
          <cell r="D327" t="str">
            <v>PT Astra Otoparts Tbk - Div. Nusametal</v>
          </cell>
          <cell r="E327" t="str">
            <v>MPP</v>
          </cell>
          <cell r="F327" t="str">
            <v>27MPP</v>
          </cell>
          <cell r="G327">
            <v>0.1</v>
          </cell>
          <cell r="I327">
            <v>0.09</v>
          </cell>
          <cell r="J327">
            <v>13.398722849736206</v>
          </cell>
          <cell r="K327">
            <v>17.552860447454673</v>
          </cell>
          <cell r="P327">
            <v>508141.95633911196</v>
          </cell>
          <cell r="Q327">
            <v>696651.83537589433</v>
          </cell>
          <cell r="R327">
            <v>49240.010302568051</v>
          </cell>
          <cell r="S327">
            <v>7507.92</v>
          </cell>
          <cell r="U327">
            <v>0</v>
          </cell>
          <cell r="W327">
            <v>-51520.022554395997</v>
          </cell>
          <cell r="X327">
            <v>-246780.19155944354</v>
          </cell>
          <cell r="Y327">
            <v>24902.558675395831</v>
          </cell>
          <cell r="Z327">
            <v>209841.74222527246</v>
          </cell>
        </row>
        <row r="328">
          <cell r="C328" t="str">
            <v>Nm</v>
          </cell>
          <cell r="D328" t="str">
            <v>PT Astra Otoparts Tbk - Div. Nusametal</v>
          </cell>
          <cell r="E328" t="str">
            <v>ID</v>
          </cell>
          <cell r="F328" t="str">
            <v>27ID</v>
          </cell>
          <cell r="G328">
            <v>0.1</v>
          </cell>
          <cell r="I328">
            <v>0.09</v>
          </cell>
          <cell r="J328">
            <v>13.398722849736206</v>
          </cell>
          <cell r="K328">
            <v>17.552860447454673</v>
          </cell>
          <cell r="P328">
            <v>1794897.9960884198</v>
          </cell>
          <cell r="Q328">
            <v>1584176.3172843475</v>
          </cell>
          <cell r="R328">
            <v>120713.82552963552</v>
          </cell>
          <cell r="S328">
            <v>90894.167776667411</v>
          </cell>
          <cell r="U328">
            <v>0</v>
          </cell>
          <cell r="W328">
            <v>91439.928896668338</v>
          </cell>
          <cell r="X328">
            <v>0</v>
          </cell>
          <cell r="Y328">
            <v>0</v>
          </cell>
          <cell r="Z328">
            <v>1886337.9249850884</v>
          </cell>
        </row>
        <row r="329">
          <cell r="C329" t="str">
            <v>Nm</v>
          </cell>
          <cell r="D329" t="str">
            <v>PT Astra Otoparts Tbk - Div. Nusametal</v>
          </cell>
          <cell r="E329" t="str">
            <v>LL</v>
          </cell>
          <cell r="F329" t="str">
            <v>27LL</v>
          </cell>
          <cell r="G329">
            <v>0.1</v>
          </cell>
          <cell r="I329">
            <v>0.09</v>
          </cell>
          <cell r="J329">
            <v>13.398722849736206</v>
          </cell>
          <cell r="K329">
            <v>17.552860447454673</v>
          </cell>
          <cell r="P329">
            <v>1126682.0304710765</v>
          </cell>
          <cell r="Q329">
            <v>1397102.1555423473</v>
          </cell>
          <cell r="R329">
            <v>553283.4343666638</v>
          </cell>
          <cell r="S329">
            <v>664059.53347936715</v>
          </cell>
          <cell r="U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1126682.0304710765</v>
          </cell>
        </row>
        <row r="330">
          <cell r="C330" t="str">
            <v>Nm</v>
          </cell>
          <cell r="D330" t="str">
            <v>PT Astra Otoparts Tbk - Div. Nusametal</v>
          </cell>
          <cell r="E330" t="str">
            <v>PMK</v>
          </cell>
          <cell r="F330" t="str">
            <v>27PMK</v>
          </cell>
          <cell r="G330">
            <v>0.1</v>
          </cell>
          <cell r="I330">
            <v>0.09</v>
          </cell>
          <cell r="J330">
            <v>13.398722849736206</v>
          </cell>
          <cell r="K330">
            <v>17.552860447454673</v>
          </cell>
          <cell r="P330">
            <v>4569660.959672031</v>
          </cell>
          <cell r="Q330">
            <v>4017596.8137738877</v>
          </cell>
          <cell r="R330">
            <v>447302.73647191899</v>
          </cell>
          <cell r="S330">
            <v>474750</v>
          </cell>
          <cell r="U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4569660.959672031</v>
          </cell>
        </row>
        <row r="332">
          <cell r="C332" t="str">
            <v>Ap</v>
          </cell>
          <cell r="D332" t="str">
            <v>PT Astra Otoparts Tbk - Div. Adiwira</v>
          </cell>
          <cell r="E332" t="str">
            <v>PEB 1</v>
          </cell>
          <cell r="F332" t="str">
            <v>28PEB 1</v>
          </cell>
          <cell r="L332">
            <v>0</v>
          </cell>
          <cell r="N332">
            <v>0</v>
          </cell>
          <cell r="O332">
            <v>0</v>
          </cell>
          <cell r="P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22683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12859</v>
          </cell>
          <cell r="BN332">
            <v>-6398</v>
          </cell>
          <cell r="BO332">
            <v>1609</v>
          </cell>
          <cell r="BP332">
            <v>29144</v>
          </cell>
          <cell r="BR332">
            <v>0.1</v>
          </cell>
          <cell r="BS332">
            <v>0</v>
          </cell>
          <cell r="BT332">
            <v>0.09</v>
          </cell>
          <cell r="BU332">
            <v>17.870348033035384</v>
          </cell>
          <cell r="BV332">
            <v>19.020932668514149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1429520</v>
          </cell>
          <cell r="CB332">
            <v>3899440.9696991425</v>
          </cell>
          <cell r="CC332">
            <v>428205.92791252997</v>
          </cell>
          <cell r="CD332">
            <v>470119.06660316838</v>
          </cell>
          <cell r="CE332">
            <v>0</v>
          </cell>
          <cell r="CF332">
            <v>0</v>
          </cell>
          <cell r="CG332">
            <v>0</v>
          </cell>
          <cell r="CH332">
            <v>15472</v>
          </cell>
          <cell r="CI332">
            <v>-246680</v>
          </cell>
          <cell r="CJ332">
            <v>62017</v>
          </cell>
          <cell r="CK332">
            <v>1198312</v>
          </cell>
          <cell r="CM332">
            <v>0</v>
          </cell>
          <cell r="CN332">
            <v>0</v>
          </cell>
          <cell r="CO332">
            <v>0</v>
          </cell>
          <cell r="CP332">
            <v>0</v>
          </cell>
          <cell r="CQ332">
            <v>0</v>
          </cell>
          <cell r="CR332">
            <v>0</v>
          </cell>
          <cell r="CS332">
            <v>0</v>
          </cell>
          <cell r="CT332">
            <v>0</v>
          </cell>
          <cell r="CU332">
            <v>0</v>
          </cell>
          <cell r="CV332">
            <v>0</v>
          </cell>
          <cell r="CW332">
            <v>0</v>
          </cell>
          <cell r="CX332">
            <v>0</v>
          </cell>
          <cell r="CY332">
            <v>0</v>
          </cell>
          <cell r="CZ332">
            <v>0</v>
          </cell>
          <cell r="DA332">
            <v>0</v>
          </cell>
          <cell r="DB332">
            <v>0</v>
          </cell>
          <cell r="DC332">
            <v>0</v>
          </cell>
          <cell r="DD332">
            <v>0</v>
          </cell>
          <cell r="DE332">
            <v>0</v>
          </cell>
          <cell r="DF332">
            <v>0</v>
          </cell>
          <cell r="DH332">
            <v>0</v>
          </cell>
          <cell r="DI332">
            <v>0</v>
          </cell>
          <cell r="DJ332">
            <v>0</v>
          </cell>
          <cell r="DK332">
            <v>0</v>
          </cell>
          <cell r="DL332">
            <v>0</v>
          </cell>
          <cell r="DM332">
            <v>0</v>
          </cell>
          <cell r="DN332">
            <v>0</v>
          </cell>
          <cell r="DO332">
            <v>0</v>
          </cell>
          <cell r="DP332">
            <v>0</v>
          </cell>
          <cell r="DQ332">
            <v>0</v>
          </cell>
          <cell r="DR332">
            <v>0</v>
          </cell>
          <cell r="DS332">
            <v>0</v>
          </cell>
          <cell r="DT332">
            <v>0</v>
          </cell>
          <cell r="DU332">
            <v>0</v>
          </cell>
          <cell r="DV332">
            <v>0</v>
          </cell>
          <cell r="DW332">
            <v>0</v>
          </cell>
          <cell r="DX332">
            <v>0</v>
          </cell>
          <cell r="DY332">
            <v>0</v>
          </cell>
          <cell r="DZ332">
            <v>0</v>
          </cell>
          <cell r="EA332">
            <v>0</v>
          </cell>
          <cell r="EC332">
            <v>0.1</v>
          </cell>
          <cell r="ED332">
            <v>0</v>
          </cell>
          <cell r="EE332">
            <v>0.09</v>
          </cell>
          <cell r="EF332">
            <v>17.870348033035384</v>
          </cell>
          <cell r="EG332">
            <v>19.020932668514149</v>
          </cell>
          <cell r="EH332">
            <v>0</v>
          </cell>
          <cell r="EI332">
            <v>0</v>
          </cell>
          <cell r="EJ332">
            <v>0</v>
          </cell>
          <cell r="EK332">
            <v>0</v>
          </cell>
          <cell r="EL332">
            <v>342363</v>
          </cell>
          <cell r="EM332">
            <v>725948.00237380329</v>
          </cell>
          <cell r="EN332">
            <v>81121.621713837114</v>
          </cell>
          <cell r="EO332">
            <v>76422.793254462929</v>
          </cell>
          <cell r="EP332">
            <v>0</v>
          </cell>
          <cell r="EQ332">
            <v>0</v>
          </cell>
          <cell r="ER332">
            <v>0</v>
          </cell>
          <cell r="ES332">
            <v>44099</v>
          </cell>
          <cell r="ET332">
            <v>0</v>
          </cell>
          <cell r="EU332">
            <v>0</v>
          </cell>
          <cell r="EV332">
            <v>386461</v>
          </cell>
          <cell r="EX332">
            <v>0.1</v>
          </cell>
          <cell r="EY332">
            <v>0</v>
          </cell>
          <cell r="EZ332">
            <v>0.09</v>
          </cell>
          <cell r="FA332">
            <v>17.870348033035384</v>
          </cell>
          <cell r="FB332">
            <v>19.020932668514149</v>
          </cell>
          <cell r="FC332">
            <v>0</v>
          </cell>
          <cell r="FD332">
            <v>0</v>
          </cell>
          <cell r="FE332">
            <v>0</v>
          </cell>
          <cell r="FF332">
            <v>0</v>
          </cell>
          <cell r="FG332">
            <v>868234</v>
          </cell>
          <cell r="FH332">
            <v>662676.17664615239</v>
          </cell>
          <cell r="FI332">
            <v>66864.063614516795</v>
          </cell>
          <cell r="FJ332">
            <v>16382.668935000002</v>
          </cell>
          <cell r="FK332">
            <v>0</v>
          </cell>
          <cell r="FL332">
            <v>0</v>
          </cell>
          <cell r="FM332">
            <v>0</v>
          </cell>
          <cell r="FN332">
            <v>-50247</v>
          </cell>
          <cell r="FO332">
            <v>0</v>
          </cell>
          <cell r="FP332">
            <v>0</v>
          </cell>
          <cell r="FQ332">
            <v>817988</v>
          </cell>
          <cell r="FS332">
            <v>0.1</v>
          </cell>
          <cell r="FT332">
            <v>0</v>
          </cell>
          <cell r="FU332">
            <v>0.09</v>
          </cell>
          <cell r="FV332">
            <v>17.870348033035384</v>
          </cell>
          <cell r="FW332">
            <v>19.020932668514149</v>
          </cell>
          <cell r="FX332">
            <v>0</v>
          </cell>
          <cell r="FY332">
            <v>0</v>
          </cell>
          <cell r="FZ332">
            <v>0</v>
          </cell>
          <cell r="GA332">
            <v>0</v>
          </cell>
          <cell r="GB332">
            <v>1865646</v>
          </cell>
          <cell r="GC332">
            <v>1515202.2408490856</v>
          </cell>
          <cell r="GD332">
            <v>149760.98299061772</v>
          </cell>
          <cell r="GE332">
            <v>87199.095068908282</v>
          </cell>
          <cell r="GF332">
            <v>0</v>
          </cell>
          <cell r="GG332">
            <v>0</v>
          </cell>
          <cell r="GH332">
            <v>0</v>
          </cell>
          <cell r="GI332">
            <v>185496</v>
          </cell>
          <cell r="GJ332">
            <v>0</v>
          </cell>
          <cell r="GK332">
            <v>0</v>
          </cell>
          <cell r="GL332">
            <v>2051142</v>
          </cell>
          <cell r="GN332">
            <v>0.1</v>
          </cell>
          <cell r="GO332">
            <v>0</v>
          </cell>
          <cell r="GP332">
            <v>0.09</v>
          </cell>
          <cell r="GQ332">
            <v>17.870348033035384</v>
          </cell>
          <cell r="GR332">
            <v>19.020932668514149</v>
          </cell>
          <cell r="GS332">
            <v>0</v>
          </cell>
          <cell r="GT332">
            <v>0</v>
          </cell>
          <cell r="GU332">
            <v>0</v>
          </cell>
          <cell r="GV332">
            <v>0</v>
          </cell>
          <cell r="GW332">
            <v>1405203</v>
          </cell>
          <cell r="GX332">
            <v>2716591.8329729112</v>
          </cell>
          <cell r="GY332">
            <v>629584.62275982462</v>
          </cell>
          <cell r="GZ332">
            <v>670718.37961527158</v>
          </cell>
          <cell r="HA332">
            <v>0</v>
          </cell>
          <cell r="HB332">
            <v>0</v>
          </cell>
          <cell r="HC332">
            <v>0</v>
          </cell>
          <cell r="HD332">
            <v>0</v>
          </cell>
          <cell r="HE332">
            <v>0</v>
          </cell>
          <cell r="HF332">
            <v>0</v>
          </cell>
          <cell r="HG332">
            <v>1405203</v>
          </cell>
          <cell r="HI332">
            <v>0.1</v>
          </cell>
          <cell r="HJ332">
            <v>0</v>
          </cell>
          <cell r="HK332">
            <v>0.09</v>
          </cell>
          <cell r="HL332">
            <v>17.870348033035384</v>
          </cell>
          <cell r="HM332">
            <v>19.020932668514149</v>
          </cell>
          <cell r="HN332">
            <v>0</v>
          </cell>
          <cell r="HO332">
            <v>0</v>
          </cell>
          <cell r="HP332">
            <v>0</v>
          </cell>
          <cell r="HQ332">
            <v>0</v>
          </cell>
          <cell r="HR332">
            <v>5780977</v>
          </cell>
          <cell r="HS332">
            <v>4984461.7172468491</v>
          </cell>
          <cell r="HT332">
            <v>645799.23902906838</v>
          </cell>
          <cell r="HU332">
            <v>492800</v>
          </cell>
          <cell r="HV332">
            <v>0</v>
          </cell>
          <cell r="HW332">
            <v>0</v>
          </cell>
          <cell r="HX332">
            <v>0</v>
          </cell>
          <cell r="HY332">
            <v>0</v>
          </cell>
          <cell r="HZ332">
            <v>0</v>
          </cell>
          <cell r="IA332">
            <v>0</v>
          </cell>
          <cell r="IB332">
            <v>5780977</v>
          </cell>
        </row>
        <row r="333">
          <cell r="C333" t="str">
            <v>Ap</v>
          </cell>
          <cell r="D333" t="str">
            <v>PT Astra Otoparts Tbk - Div. Adiwira</v>
          </cell>
          <cell r="E333" t="str">
            <v>PEB 2</v>
          </cell>
          <cell r="F333" t="str">
            <v>28PEB 2</v>
          </cell>
          <cell r="P333">
            <v>0</v>
          </cell>
          <cell r="U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</row>
        <row r="334">
          <cell r="C334" t="str">
            <v>Ap</v>
          </cell>
          <cell r="D334" t="str">
            <v>PT Astra Otoparts Tbk - Div. Adiwira</v>
          </cell>
          <cell r="E334" t="str">
            <v>PEB 3</v>
          </cell>
          <cell r="F334" t="str">
            <v>28PEB 3</v>
          </cell>
          <cell r="P334">
            <v>22683</v>
          </cell>
          <cell r="U334">
            <v>0</v>
          </cell>
          <cell r="W334">
            <v>12859</v>
          </cell>
          <cell r="X334">
            <v>-6398</v>
          </cell>
          <cell r="Y334">
            <v>1609</v>
          </cell>
          <cell r="Z334">
            <v>29144</v>
          </cell>
        </row>
        <row r="335">
          <cell r="C335" t="str">
            <v>Ap</v>
          </cell>
          <cell r="D335" t="str">
            <v>PT Astra Otoparts Tbk - Div. Adiwira</v>
          </cell>
          <cell r="E335" t="str">
            <v>PEB 4</v>
          </cell>
          <cell r="F335" t="str">
            <v>28PEB 4</v>
          </cell>
          <cell r="G335">
            <v>0.1</v>
          </cell>
          <cell r="I335">
            <v>0.09</v>
          </cell>
          <cell r="J335">
            <v>17.870348033035384</v>
          </cell>
          <cell r="K335">
            <v>19.020932668514149</v>
          </cell>
          <cell r="P335">
            <v>1429520</v>
          </cell>
          <cell r="Q335">
            <v>3899440.9696991425</v>
          </cell>
          <cell r="R335">
            <v>428205.92791252997</v>
          </cell>
          <cell r="S335">
            <v>470119.06660316838</v>
          </cell>
          <cell r="U335">
            <v>0</v>
          </cell>
          <cell r="W335">
            <v>15472</v>
          </cell>
          <cell r="X335">
            <v>-246680</v>
          </cell>
          <cell r="Y335">
            <v>62017</v>
          </cell>
          <cell r="Z335">
            <v>1198312</v>
          </cell>
        </row>
        <row r="336">
          <cell r="C336" t="str">
            <v>Ap</v>
          </cell>
          <cell r="D336" t="str">
            <v>PT Astra Otoparts Tbk - Div. Adiwira</v>
          </cell>
          <cell r="E336" t="str">
            <v>PEB 5</v>
          </cell>
          <cell r="F336" t="str">
            <v>28PEB 5</v>
          </cell>
          <cell r="P336">
            <v>0</v>
          </cell>
          <cell r="U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</row>
        <row r="337">
          <cell r="C337" t="str">
            <v>Ap</v>
          </cell>
          <cell r="D337" t="str">
            <v>PT Astra Otoparts Tbk - Div. Adiwira</v>
          </cell>
          <cell r="E337" t="str">
            <v>PEB 6</v>
          </cell>
          <cell r="F337" t="str">
            <v>28PEB 6</v>
          </cell>
          <cell r="P337">
            <v>0</v>
          </cell>
          <cell r="U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</row>
        <row r="338">
          <cell r="C338" t="str">
            <v>Ap</v>
          </cell>
          <cell r="D338" t="str">
            <v>PT Astra Otoparts Tbk - Div. Adiwira</v>
          </cell>
          <cell r="E338" t="str">
            <v>PEB 7</v>
          </cell>
          <cell r="F338" t="str">
            <v>28PEB 7</v>
          </cell>
          <cell r="G338">
            <v>0.1</v>
          </cell>
          <cell r="I338">
            <v>0.09</v>
          </cell>
          <cell r="J338">
            <v>17.870348033035384</v>
          </cell>
          <cell r="K338">
            <v>19.020932668514149</v>
          </cell>
          <cell r="P338">
            <v>342363</v>
          </cell>
          <cell r="Q338">
            <v>725948.00237380329</v>
          </cell>
          <cell r="R338">
            <v>81121.621713837114</v>
          </cell>
          <cell r="S338">
            <v>76422.793254462929</v>
          </cell>
          <cell r="U338">
            <v>0</v>
          </cell>
          <cell r="W338">
            <v>44099</v>
          </cell>
          <cell r="X338">
            <v>0</v>
          </cell>
          <cell r="Y338">
            <v>0</v>
          </cell>
          <cell r="Z338">
            <v>386461</v>
          </cell>
        </row>
        <row r="339">
          <cell r="C339" t="str">
            <v>Ap</v>
          </cell>
          <cell r="D339" t="str">
            <v>PT Astra Otoparts Tbk - Div. Adiwira</v>
          </cell>
          <cell r="E339" t="str">
            <v>MPP</v>
          </cell>
          <cell r="F339" t="str">
            <v>28MPP</v>
          </cell>
          <cell r="G339">
            <v>0.1</v>
          </cell>
          <cell r="I339">
            <v>0.09</v>
          </cell>
          <cell r="J339">
            <v>17.870348033035384</v>
          </cell>
          <cell r="K339">
            <v>19.020932668514149</v>
          </cell>
          <cell r="P339">
            <v>868234</v>
          </cell>
          <cell r="Q339">
            <v>662676.17664615239</v>
          </cell>
          <cell r="R339">
            <v>66864.063614516795</v>
          </cell>
          <cell r="S339">
            <v>16382.668935000002</v>
          </cell>
          <cell r="U339">
            <v>0</v>
          </cell>
          <cell r="W339">
            <v>-50247</v>
          </cell>
          <cell r="X339">
            <v>0</v>
          </cell>
          <cell r="Y339">
            <v>0</v>
          </cell>
          <cell r="Z339">
            <v>817988</v>
          </cell>
        </row>
        <row r="340">
          <cell r="C340" t="str">
            <v>Ap</v>
          </cell>
          <cell r="D340" t="str">
            <v>PT Astra Otoparts Tbk - Div. Adiwira</v>
          </cell>
          <cell r="E340" t="str">
            <v>ID</v>
          </cell>
          <cell r="F340" t="str">
            <v>28ID</v>
          </cell>
          <cell r="G340">
            <v>0.1</v>
          </cell>
          <cell r="I340">
            <v>0.09</v>
          </cell>
          <cell r="J340">
            <v>17.870348033035384</v>
          </cell>
          <cell r="K340">
            <v>19.020932668514149</v>
          </cell>
          <cell r="P340">
            <v>1865646</v>
          </cell>
          <cell r="Q340">
            <v>1515202.2408490856</v>
          </cell>
          <cell r="R340">
            <v>149760.98299061772</v>
          </cell>
          <cell r="S340">
            <v>87199.095068908282</v>
          </cell>
          <cell r="U340">
            <v>0</v>
          </cell>
          <cell r="W340">
            <v>185496</v>
          </cell>
          <cell r="X340">
            <v>0</v>
          </cell>
          <cell r="Y340">
            <v>0</v>
          </cell>
          <cell r="Z340">
            <v>2051142</v>
          </cell>
        </row>
        <row r="341">
          <cell r="C341" t="str">
            <v>Ap</v>
          </cell>
          <cell r="D341" t="str">
            <v>PT Astra Otoparts Tbk - Div. Adiwira</v>
          </cell>
          <cell r="E341" t="str">
            <v>LL</v>
          </cell>
          <cell r="F341" t="str">
            <v>28LL</v>
          </cell>
          <cell r="G341">
            <v>0.1</v>
          </cell>
          <cell r="I341">
            <v>0.09</v>
          </cell>
          <cell r="J341">
            <v>17.870348033035384</v>
          </cell>
          <cell r="K341">
            <v>19.020932668514149</v>
          </cell>
          <cell r="P341">
            <v>1405203</v>
          </cell>
          <cell r="Q341">
            <v>2716591.8329729112</v>
          </cell>
          <cell r="R341">
            <v>629584.62275982462</v>
          </cell>
          <cell r="S341">
            <v>670718.37961527158</v>
          </cell>
          <cell r="U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1405203</v>
          </cell>
        </row>
        <row r="342">
          <cell r="C342" t="str">
            <v>Ap</v>
          </cell>
          <cell r="D342" t="str">
            <v>PT Astra Otoparts Tbk - Div. Adiwira</v>
          </cell>
          <cell r="E342" t="str">
            <v>PMK</v>
          </cell>
          <cell r="F342" t="str">
            <v>28PMK</v>
          </cell>
          <cell r="G342">
            <v>0.1</v>
          </cell>
          <cell r="I342">
            <v>0.09</v>
          </cell>
          <cell r="J342">
            <v>17.870348033035384</v>
          </cell>
          <cell r="K342">
            <v>19.020932668514149</v>
          </cell>
          <cell r="P342">
            <v>5780977</v>
          </cell>
          <cell r="Q342">
            <v>4984461.7172468491</v>
          </cell>
          <cell r="R342">
            <v>645799.23902906838</v>
          </cell>
          <cell r="S342">
            <v>492800</v>
          </cell>
          <cell r="U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5780977</v>
          </cell>
        </row>
        <row r="344">
          <cell r="C344" t="str">
            <v>We</v>
          </cell>
          <cell r="D344" t="str">
            <v>PT Astra Otoparts Tbk - Div. Winteq</v>
          </cell>
          <cell r="E344" t="str">
            <v>PEB 1</v>
          </cell>
          <cell r="F344" t="str">
            <v>29PEB 1</v>
          </cell>
          <cell r="G344">
            <v>0.1</v>
          </cell>
          <cell r="H344">
            <v>0.1</v>
          </cell>
          <cell r="I344">
            <v>0.09</v>
          </cell>
          <cell r="J344">
            <v>12.385494341573834</v>
          </cell>
          <cell r="K344">
            <v>11.475598817318229</v>
          </cell>
          <cell r="L344">
            <v>206582</v>
          </cell>
          <cell r="N344">
            <v>60747.9712</v>
          </cell>
          <cell r="O344">
            <v>7059.1440000000002</v>
          </cell>
          <cell r="P344">
            <v>633740</v>
          </cell>
          <cell r="Q344">
            <v>408551.3140024122</v>
          </cell>
          <cell r="R344">
            <v>21542.934914846504</v>
          </cell>
          <cell r="S344">
            <v>2511.749378973032</v>
          </cell>
          <cell r="U344">
            <v>-520823</v>
          </cell>
          <cell r="V344">
            <v>335725.10506666667</v>
          </cell>
          <cell r="W344">
            <v>134580</v>
          </cell>
          <cell r="X344">
            <v>0</v>
          </cell>
          <cell r="Y344">
            <v>0</v>
          </cell>
          <cell r="Z344">
            <v>247497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W344">
            <v>0.1</v>
          </cell>
          <cell r="AX344">
            <v>0</v>
          </cell>
          <cell r="AY344">
            <v>0.09</v>
          </cell>
          <cell r="AZ344">
            <v>18.057643991405264</v>
          </cell>
          <cell r="BA344">
            <v>11.475598817318229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3351</v>
          </cell>
          <cell r="BG344">
            <v>52816.484693703715</v>
          </cell>
          <cell r="BH344">
            <v>2720.1383297201469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2636</v>
          </cell>
          <cell r="BN344">
            <v>0</v>
          </cell>
          <cell r="BO344">
            <v>0</v>
          </cell>
          <cell r="BP344">
            <v>5987</v>
          </cell>
          <cell r="BR344">
            <v>0.1</v>
          </cell>
          <cell r="BS344">
            <v>0</v>
          </cell>
          <cell r="BT344">
            <v>0.09</v>
          </cell>
          <cell r="BU344">
            <v>18.057643991405264</v>
          </cell>
          <cell r="BV344">
            <v>20.295510381282355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211170</v>
          </cell>
          <cell r="CB344">
            <v>722318.14347916713</v>
          </cell>
          <cell r="CC344">
            <v>102021.08366291584</v>
          </cell>
          <cell r="CD344">
            <v>8836.5707804184876</v>
          </cell>
          <cell r="CE344">
            <v>0</v>
          </cell>
          <cell r="CF344">
            <v>0</v>
          </cell>
          <cell r="CG344">
            <v>0</v>
          </cell>
          <cell r="CH344">
            <v>3172</v>
          </cell>
          <cell r="CI344">
            <v>0</v>
          </cell>
          <cell r="CJ344">
            <v>0</v>
          </cell>
          <cell r="CK344">
            <v>214341</v>
          </cell>
          <cell r="CM344">
            <v>0</v>
          </cell>
          <cell r="CN344">
            <v>0</v>
          </cell>
          <cell r="CO344">
            <v>0</v>
          </cell>
          <cell r="CP344">
            <v>0</v>
          </cell>
          <cell r="CQ344">
            <v>0</v>
          </cell>
          <cell r="CR344">
            <v>0</v>
          </cell>
          <cell r="CS344">
            <v>0</v>
          </cell>
          <cell r="CT344">
            <v>0</v>
          </cell>
          <cell r="CU344">
            <v>0</v>
          </cell>
          <cell r="CV344">
            <v>0</v>
          </cell>
          <cell r="CW344">
            <v>0</v>
          </cell>
          <cell r="CX344">
            <v>0</v>
          </cell>
          <cell r="CY344">
            <v>0</v>
          </cell>
          <cell r="CZ344">
            <v>0</v>
          </cell>
          <cell r="DA344">
            <v>0</v>
          </cell>
          <cell r="DB344">
            <v>0</v>
          </cell>
          <cell r="DC344">
            <v>0</v>
          </cell>
          <cell r="DD344">
            <v>0</v>
          </cell>
          <cell r="DE344">
            <v>0</v>
          </cell>
          <cell r="DF344">
            <v>0</v>
          </cell>
          <cell r="DH344">
            <v>0</v>
          </cell>
          <cell r="DI344">
            <v>0</v>
          </cell>
          <cell r="DJ344">
            <v>0</v>
          </cell>
          <cell r="DK344">
            <v>0</v>
          </cell>
          <cell r="DL344">
            <v>0</v>
          </cell>
          <cell r="DM344">
            <v>0</v>
          </cell>
          <cell r="DN344">
            <v>0</v>
          </cell>
          <cell r="DO344">
            <v>0</v>
          </cell>
          <cell r="DP344">
            <v>0</v>
          </cell>
          <cell r="DQ344">
            <v>0</v>
          </cell>
          <cell r="DR344">
            <v>0</v>
          </cell>
          <cell r="DS344">
            <v>0</v>
          </cell>
          <cell r="DT344">
            <v>0</v>
          </cell>
          <cell r="DU344">
            <v>0</v>
          </cell>
          <cell r="DV344">
            <v>0</v>
          </cell>
          <cell r="DW344">
            <v>0</v>
          </cell>
          <cell r="DX344">
            <v>0</v>
          </cell>
          <cell r="DY344">
            <v>0</v>
          </cell>
          <cell r="DZ344">
            <v>0</v>
          </cell>
          <cell r="EA344">
            <v>0</v>
          </cell>
          <cell r="EC344">
            <v>0.1</v>
          </cell>
          <cell r="ED344">
            <v>0</v>
          </cell>
          <cell r="EE344">
            <v>0.09</v>
          </cell>
          <cell r="EF344">
            <v>18.057643991405264</v>
          </cell>
          <cell r="EG344">
            <v>20.015513188775557</v>
          </cell>
          <cell r="EH344">
            <v>0</v>
          </cell>
          <cell r="EI344">
            <v>0</v>
          </cell>
          <cell r="EJ344">
            <v>0</v>
          </cell>
          <cell r="EK344">
            <v>0</v>
          </cell>
          <cell r="EL344">
            <v>50574</v>
          </cell>
          <cell r="EM344">
            <v>89538.510499950615</v>
          </cell>
          <cell r="EN344">
            <v>12797.633233275414</v>
          </cell>
          <cell r="EO344">
            <v>9497.7016228097964</v>
          </cell>
          <cell r="EP344">
            <v>0</v>
          </cell>
          <cell r="EQ344">
            <v>0</v>
          </cell>
          <cell r="ER344">
            <v>0</v>
          </cell>
          <cell r="ES344">
            <v>9040</v>
          </cell>
          <cell r="ET344">
            <v>0</v>
          </cell>
          <cell r="EU344">
            <v>0</v>
          </cell>
          <cell r="EV344">
            <v>59614</v>
          </cell>
          <cell r="EX344">
            <v>0.1</v>
          </cell>
          <cell r="EY344">
            <v>0</v>
          </cell>
          <cell r="EZ344">
            <v>0.09</v>
          </cell>
          <cell r="FA344">
            <v>18.057643991405264</v>
          </cell>
          <cell r="FB344">
            <v>20.015513188775557</v>
          </cell>
          <cell r="FC344">
            <v>0</v>
          </cell>
          <cell r="FD344">
            <v>0</v>
          </cell>
          <cell r="FE344">
            <v>0</v>
          </cell>
          <cell r="FF344">
            <v>0</v>
          </cell>
          <cell r="FG344">
            <v>130536</v>
          </cell>
          <cell r="FH344">
            <v>82473.940323222952</v>
          </cell>
          <cell r="FI344">
            <v>8213.1350225121641</v>
          </cell>
          <cell r="FJ344">
            <v>0</v>
          </cell>
          <cell r="FK344">
            <v>0</v>
          </cell>
          <cell r="FL344">
            <v>0</v>
          </cell>
          <cell r="FM344">
            <v>0</v>
          </cell>
          <cell r="FN344">
            <v>-8992</v>
          </cell>
          <cell r="FO344">
            <v>0</v>
          </cell>
          <cell r="FP344">
            <v>0</v>
          </cell>
          <cell r="FQ344">
            <v>121544</v>
          </cell>
          <cell r="FS344">
            <v>0.1</v>
          </cell>
          <cell r="FT344">
            <v>0</v>
          </cell>
          <cell r="FU344">
            <v>0.09</v>
          </cell>
          <cell r="FV344">
            <v>18.057643991405264</v>
          </cell>
          <cell r="FW344">
            <v>20.015513188775557</v>
          </cell>
          <cell r="FX344">
            <v>0</v>
          </cell>
          <cell r="FY344">
            <v>0</v>
          </cell>
          <cell r="FZ344">
            <v>0</v>
          </cell>
          <cell r="GA344">
            <v>0</v>
          </cell>
          <cell r="GB344">
            <v>275595</v>
          </cell>
          <cell r="GC344">
            <v>205606.99027234217</v>
          </cell>
          <cell r="GD344">
            <v>23731.558617321753</v>
          </cell>
          <cell r="GE344">
            <v>10713.526842773841</v>
          </cell>
          <cell r="GF344">
            <v>0</v>
          </cell>
          <cell r="GG344">
            <v>0</v>
          </cell>
          <cell r="GH344">
            <v>0</v>
          </cell>
          <cell r="GI344">
            <v>38024</v>
          </cell>
          <cell r="GJ344">
            <v>0</v>
          </cell>
          <cell r="GK344">
            <v>0</v>
          </cell>
          <cell r="GL344">
            <v>313619</v>
          </cell>
          <cell r="GN344">
            <v>0.1</v>
          </cell>
          <cell r="GO344">
            <v>0</v>
          </cell>
          <cell r="GP344">
            <v>0.09</v>
          </cell>
          <cell r="GQ344">
            <v>18.057643991405264</v>
          </cell>
          <cell r="GR344">
            <v>20.015513188775557</v>
          </cell>
          <cell r="GS344">
            <v>0</v>
          </cell>
          <cell r="GT344">
            <v>0</v>
          </cell>
          <cell r="GU344">
            <v>0</v>
          </cell>
          <cell r="GV344">
            <v>0</v>
          </cell>
          <cell r="GW344">
            <v>120435</v>
          </cell>
          <cell r="GX344">
            <v>443415.45582440181</v>
          </cell>
          <cell r="GY344">
            <v>92747.38602010622</v>
          </cell>
          <cell r="GZ344">
            <v>119467.9568797236</v>
          </cell>
          <cell r="HA344">
            <v>0</v>
          </cell>
          <cell r="HB344">
            <v>0</v>
          </cell>
          <cell r="HC344">
            <v>0</v>
          </cell>
          <cell r="HD344">
            <v>0</v>
          </cell>
          <cell r="HE344">
            <v>0</v>
          </cell>
          <cell r="HF344">
            <v>0</v>
          </cell>
          <cell r="HG344">
            <v>120435</v>
          </cell>
          <cell r="HI344">
            <v>0.1</v>
          </cell>
          <cell r="HJ344">
            <v>0</v>
          </cell>
          <cell r="HK344">
            <v>0.09</v>
          </cell>
          <cell r="HL344">
            <v>18.057643991405264</v>
          </cell>
          <cell r="HM344">
            <v>20.015513188775557</v>
          </cell>
          <cell r="HN344">
            <v>0</v>
          </cell>
          <cell r="HO344">
            <v>0</v>
          </cell>
          <cell r="HP344">
            <v>0</v>
          </cell>
          <cell r="HQ344">
            <v>0</v>
          </cell>
          <cell r="HR344">
            <v>495468</v>
          </cell>
          <cell r="HS344">
            <v>288722.71238562267</v>
          </cell>
          <cell r="HT344">
            <v>48098.468003107126</v>
          </cell>
          <cell r="HU344">
            <v>11350</v>
          </cell>
          <cell r="HV344">
            <v>0</v>
          </cell>
          <cell r="HW344">
            <v>0</v>
          </cell>
          <cell r="HX344">
            <v>0</v>
          </cell>
          <cell r="HY344">
            <v>0</v>
          </cell>
          <cell r="HZ344">
            <v>0</v>
          </cell>
          <cell r="IA344">
            <v>0</v>
          </cell>
          <cell r="IB344">
            <v>495468</v>
          </cell>
        </row>
        <row r="345">
          <cell r="C345" t="str">
            <v>We</v>
          </cell>
          <cell r="D345" t="str">
            <v>PT Astra Otoparts Tbk - Div. Winteq</v>
          </cell>
          <cell r="E345" t="str">
            <v>PEB 2</v>
          </cell>
          <cell r="F345" t="str">
            <v>29PEB 2</v>
          </cell>
          <cell r="P345">
            <v>0</v>
          </cell>
          <cell r="U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</row>
        <row r="346">
          <cell r="C346" t="str">
            <v>We</v>
          </cell>
          <cell r="D346" t="str">
            <v>PT Astra Otoparts Tbk - Div. Winteq</v>
          </cell>
          <cell r="E346" t="str">
            <v>PEB 3</v>
          </cell>
          <cell r="F346" t="str">
            <v>29PEB 3</v>
          </cell>
          <cell r="G346">
            <v>0.1</v>
          </cell>
          <cell r="I346">
            <v>0.09</v>
          </cell>
          <cell r="J346">
            <v>18.057643991405264</v>
          </cell>
          <cell r="K346">
            <v>11.475598817318229</v>
          </cell>
          <cell r="P346">
            <v>3351</v>
          </cell>
          <cell r="Q346">
            <v>52816.484693703715</v>
          </cell>
          <cell r="R346">
            <v>2720.1383297201469</v>
          </cell>
          <cell r="S346">
            <v>0</v>
          </cell>
          <cell r="U346">
            <v>0</v>
          </cell>
          <cell r="W346">
            <v>2636</v>
          </cell>
          <cell r="X346">
            <v>0</v>
          </cell>
          <cell r="Y346">
            <v>0</v>
          </cell>
          <cell r="Z346">
            <v>5987</v>
          </cell>
        </row>
        <row r="347">
          <cell r="C347" t="str">
            <v>We</v>
          </cell>
          <cell r="D347" t="str">
            <v>PT Astra Otoparts Tbk - Div. Winteq</v>
          </cell>
          <cell r="E347" t="str">
            <v>PEB 4</v>
          </cell>
          <cell r="F347" t="str">
            <v>29PEB 4</v>
          </cell>
          <cell r="G347">
            <v>0.1</v>
          </cell>
          <cell r="I347">
            <v>0.09</v>
          </cell>
          <cell r="J347">
            <v>18.057643991405264</v>
          </cell>
          <cell r="K347">
            <v>20.295510381282355</v>
          </cell>
          <cell r="P347">
            <v>211170</v>
          </cell>
          <cell r="Q347">
            <v>722318.14347916713</v>
          </cell>
          <cell r="R347">
            <v>102021.08366291584</v>
          </cell>
          <cell r="S347">
            <v>8836.5707804184876</v>
          </cell>
          <cell r="U347">
            <v>0</v>
          </cell>
          <cell r="W347">
            <v>3172</v>
          </cell>
          <cell r="X347">
            <v>0</v>
          </cell>
          <cell r="Y347">
            <v>0</v>
          </cell>
          <cell r="Z347">
            <v>214341</v>
          </cell>
        </row>
        <row r="348">
          <cell r="C348" t="str">
            <v>We</v>
          </cell>
          <cell r="D348" t="str">
            <v>PT Astra Otoparts Tbk - Div. Winteq</v>
          </cell>
          <cell r="E348" t="str">
            <v>PEB 5</v>
          </cell>
          <cell r="F348" t="str">
            <v>29PEB 5</v>
          </cell>
          <cell r="P348">
            <v>0</v>
          </cell>
          <cell r="U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</row>
        <row r="349">
          <cell r="C349" t="str">
            <v>We</v>
          </cell>
          <cell r="D349" t="str">
            <v>PT Astra Otoparts Tbk - Div. Winteq</v>
          </cell>
          <cell r="E349" t="str">
            <v>PEB 6</v>
          </cell>
          <cell r="F349" t="str">
            <v>29PEB 6</v>
          </cell>
          <cell r="P349">
            <v>0</v>
          </cell>
          <cell r="U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</row>
        <row r="350">
          <cell r="C350" t="str">
            <v>We</v>
          </cell>
          <cell r="D350" t="str">
            <v>PT Astra Otoparts Tbk - Div. Winteq</v>
          </cell>
          <cell r="E350" t="str">
            <v>PEB 7</v>
          </cell>
          <cell r="F350" t="str">
            <v>29PEB 7</v>
          </cell>
          <cell r="G350">
            <v>0.1</v>
          </cell>
          <cell r="I350">
            <v>0.09</v>
          </cell>
          <cell r="J350">
            <v>18.057643991405264</v>
          </cell>
          <cell r="K350">
            <v>20.015513188775557</v>
          </cell>
          <cell r="P350">
            <v>50574</v>
          </cell>
          <cell r="Q350">
            <v>89538.510499950615</v>
          </cell>
          <cell r="R350">
            <v>12797.633233275414</v>
          </cell>
          <cell r="S350">
            <v>9497.7016228097964</v>
          </cell>
          <cell r="U350">
            <v>0</v>
          </cell>
          <cell r="W350">
            <v>9040</v>
          </cell>
          <cell r="X350">
            <v>0</v>
          </cell>
          <cell r="Y350">
            <v>0</v>
          </cell>
          <cell r="Z350">
            <v>59614</v>
          </cell>
        </row>
        <row r="351">
          <cell r="C351" t="str">
            <v>We</v>
          </cell>
          <cell r="D351" t="str">
            <v>PT Astra Otoparts Tbk - Div. Winteq</v>
          </cell>
          <cell r="E351" t="str">
            <v>MPP</v>
          </cell>
          <cell r="F351" t="str">
            <v>29MPP</v>
          </cell>
          <cell r="G351">
            <v>0.1</v>
          </cell>
          <cell r="I351">
            <v>0.09</v>
          </cell>
          <cell r="J351">
            <v>18.057643991405264</v>
          </cell>
          <cell r="K351">
            <v>20.015513188775557</v>
          </cell>
          <cell r="P351">
            <v>130536</v>
          </cell>
          <cell r="Q351">
            <v>82473.940323222952</v>
          </cell>
          <cell r="R351">
            <v>8213.1350225121641</v>
          </cell>
          <cell r="S351">
            <v>0</v>
          </cell>
          <cell r="U351">
            <v>0</v>
          </cell>
          <cell r="W351">
            <v>-8992</v>
          </cell>
          <cell r="X351">
            <v>0</v>
          </cell>
          <cell r="Y351">
            <v>0</v>
          </cell>
          <cell r="Z351">
            <v>121544</v>
          </cell>
        </row>
        <row r="352">
          <cell r="C352" t="str">
            <v>We</v>
          </cell>
          <cell r="D352" t="str">
            <v>PT Astra Otoparts Tbk - Div. Winteq</v>
          </cell>
          <cell r="E352" t="str">
            <v>ID</v>
          </cell>
          <cell r="F352" t="str">
            <v>29ID</v>
          </cell>
          <cell r="G352">
            <v>0.1</v>
          </cell>
          <cell r="I352">
            <v>0.09</v>
          </cell>
          <cell r="J352">
            <v>18.057643991405264</v>
          </cell>
          <cell r="K352">
            <v>20.015513188775557</v>
          </cell>
          <cell r="P352">
            <v>275595</v>
          </cell>
          <cell r="Q352">
            <v>205606.99027234217</v>
          </cell>
          <cell r="R352">
            <v>23731.558617321753</v>
          </cell>
          <cell r="S352">
            <v>10713.526842773841</v>
          </cell>
          <cell r="U352">
            <v>0</v>
          </cell>
          <cell r="W352">
            <v>38024</v>
          </cell>
          <cell r="X352">
            <v>0</v>
          </cell>
          <cell r="Y352">
            <v>0</v>
          </cell>
          <cell r="Z352">
            <v>313619</v>
          </cell>
        </row>
        <row r="353">
          <cell r="C353" t="str">
            <v>We</v>
          </cell>
          <cell r="D353" t="str">
            <v>PT Astra Otoparts Tbk - Div. Winteq</v>
          </cell>
          <cell r="E353" t="str">
            <v>LL</v>
          </cell>
          <cell r="F353" t="str">
            <v>29LL</v>
          </cell>
          <cell r="G353">
            <v>0.1</v>
          </cell>
          <cell r="I353">
            <v>0.09</v>
          </cell>
          <cell r="J353">
            <v>18.057643991405264</v>
          </cell>
          <cell r="K353">
            <v>20.015513188775557</v>
          </cell>
          <cell r="P353">
            <v>120435</v>
          </cell>
          <cell r="Q353">
            <v>443415.45582440181</v>
          </cell>
          <cell r="R353">
            <v>92747.38602010622</v>
          </cell>
          <cell r="S353">
            <v>119467.9568797236</v>
          </cell>
          <cell r="U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120435</v>
          </cell>
        </row>
        <row r="354">
          <cell r="C354" t="str">
            <v>We</v>
          </cell>
          <cell r="D354" t="str">
            <v>PT Astra Otoparts Tbk - Div. Winteq</v>
          </cell>
          <cell r="E354" t="str">
            <v>PMK</v>
          </cell>
          <cell r="F354" t="str">
            <v>29PMK</v>
          </cell>
          <cell r="G354">
            <v>0.1</v>
          </cell>
          <cell r="I354">
            <v>0.09</v>
          </cell>
          <cell r="J354">
            <v>18.057643991405264</v>
          </cell>
          <cell r="K354">
            <v>20.015513188775557</v>
          </cell>
          <cell r="P354">
            <v>495468</v>
          </cell>
          <cell r="Q354">
            <v>288722.71238562267</v>
          </cell>
          <cell r="R354">
            <v>48098.468003107126</v>
          </cell>
          <cell r="S354">
            <v>11350</v>
          </cell>
          <cell r="U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495468</v>
          </cell>
        </row>
        <row r="356">
          <cell r="C356" t="str">
            <v>A0024</v>
          </cell>
          <cell r="D356" t="str">
            <v>PT Astra Sedaya Finance</v>
          </cell>
          <cell r="E356" t="str">
            <v>PEB 1</v>
          </cell>
          <cell r="F356" t="str">
            <v>30PEB 1</v>
          </cell>
          <cell r="G356">
            <v>0.1</v>
          </cell>
          <cell r="H356">
            <v>0.1</v>
          </cell>
          <cell r="I356">
            <v>0.09</v>
          </cell>
          <cell r="J356">
            <v>8.681991683971372</v>
          </cell>
          <cell r="K356">
            <v>9.7238486048454558</v>
          </cell>
          <cell r="L356">
            <v>1922571</v>
          </cell>
          <cell r="N356">
            <v>2791588.5359999998</v>
          </cell>
          <cell r="O356">
            <v>482232.82400000002</v>
          </cell>
          <cell r="P356">
            <v>26233907</v>
          </cell>
          <cell r="Q356">
            <v>36435476.716000155</v>
          </cell>
          <cell r="R356">
            <v>1696956.8508799309</v>
          </cell>
          <cell r="S356">
            <v>233788.41003139544</v>
          </cell>
          <cell r="U356">
            <v>-21191291</v>
          </cell>
          <cell r="V356">
            <v>33610596.186666667</v>
          </cell>
          <cell r="W356">
            <v>-1788998</v>
          </cell>
          <cell r="X356">
            <v>0</v>
          </cell>
          <cell r="Y356">
            <v>0</v>
          </cell>
          <cell r="Z356">
            <v>3253618</v>
          </cell>
          <cell r="AB356">
            <v>0.1</v>
          </cell>
          <cell r="AC356">
            <v>0</v>
          </cell>
          <cell r="AD356">
            <v>0.09</v>
          </cell>
          <cell r="AE356">
            <v>10.209950831809994</v>
          </cell>
          <cell r="AF356">
            <v>17.088623046621684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486446</v>
          </cell>
          <cell r="AL356">
            <v>2744358.1234773165</v>
          </cell>
          <cell r="AM356">
            <v>273370.16479250567</v>
          </cell>
          <cell r="AN356">
            <v>8838.5</v>
          </cell>
          <cell r="AO356">
            <v>0</v>
          </cell>
          <cell r="AP356">
            <v>0</v>
          </cell>
          <cell r="AQ356">
            <v>0</v>
          </cell>
          <cell r="AR356">
            <v>-349815</v>
          </cell>
          <cell r="AS356">
            <v>-127301</v>
          </cell>
          <cell r="AT356">
            <v>6757</v>
          </cell>
          <cell r="AU356">
            <v>9330</v>
          </cell>
          <cell r="AW356">
            <v>0.1</v>
          </cell>
          <cell r="AX356">
            <v>0</v>
          </cell>
          <cell r="AY356">
            <v>0.09</v>
          </cell>
          <cell r="AZ356">
            <v>8.681991683971372</v>
          </cell>
          <cell r="BA356">
            <v>9.7238486048454558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4133431</v>
          </cell>
          <cell r="BG356">
            <v>1583806.5529825094</v>
          </cell>
          <cell r="BH356">
            <v>80019.035950299251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1301064</v>
          </cell>
          <cell r="BN356">
            <v>-1198419</v>
          </cell>
          <cell r="BO356">
            <v>167323</v>
          </cell>
          <cell r="BP356">
            <v>4236076</v>
          </cell>
          <cell r="BR356">
            <v>0.1</v>
          </cell>
          <cell r="BS356">
            <v>0</v>
          </cell>
          <cell r="BT356">
            <v>0.09</v>
          </cell>
          <cell r="BU356">
            <v>10.525783962014733</v>
          </cell>
          <cell r="BV356">
            <v>18.356150117347507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8390652</v>
          </cell>
          <cell r="CB356">
            <v>7914942.3098026104</v>
          </cell>
          <cell r="CC356">
            <v>1472038.1621385009</v>
          </cell>
          <cell r="CD356">
            <v>248977.81576393126</v>
          </cell>
          <cell r="CE356">
            <v>0</v>
          </cell>
          <cell r="CF356">
            <v>0</v>
          </cell>
          <cell r="CG356">
            <v>0</v>
          </cell>
          <cell r="CH356">
            <v>-3291771</v>
          </cell>
          <cell r="CI356">
            <v>-1387291</v>
          </cell>
          <cell r="CJ356">
            <v>77355</v>
          </cell>
          <cell r="CK356">
            <v>3711590</v>
          </cell>
          <cell r="CM356">
            <v>0.1</v>
          </cell>
          <cell r="CN356">
            <v>0</v>
          </cell>
          <cell r="CO356">
            <v>0.09</v>
          </cell>
          <cell r="CP356">
            <v>1.54044957745</v>
          </cell>
          <cell r="CQ356">
            <v>1.54044957745</v>
          </cell>
          <cell r="CR356">
            <v>0</v>
          </cell>
          <cell r="CS356">
            <v>0</v>
          </cell>
          <cell r="CT356">
            <v>0</v>
          </cell>
          <cell r="CU356">
            <v>0</v>
          </cell>
          <cell r="CV356">
            <v>31270</v>
          </cell>
          <cell r="CW356">
            <v>37912.107500000006</v>
          </cell>
          <cell r="CX356">
            <v>2923.8592196737759</v>
          </cell>
          <cell r="CY356">
            <v>37912.107500000006</v>
          </cell>
          <cell r="CZ356">
            <v>0</v>
          </cell>
          <cell r="DA356">
            <v>0</v>
          </cell>
          <cell r="DB356">
            <v>0</v>
          </cell>
          <cell r="DC356">
            <v>-1802</v>
          </cell>
          <cell r="DD356">
            <v>0</v>
          </cell>
          <cell r="DE356">
            <v>0</v>
          </cell>
          <cell r="DF356">
            <v>29468</v>
          </cell>
          <cell r="DH356">
            <v>0</v>
          </cell>
          <cell r="DI356">
            <v>0</v>
          </cell>
          <cell r="DJ356">
            <v>0</v>
          </cell>
          <cell r="DK356">
            <v>0</v>
          </cell>
          <cell r="DL356">
            <v>0</v>
          </cell>
          <cell r="DM356">
            <v>0</v>
          </cell>
          <cell r="DN356">
            <v>0</v>
          </cell>
          <cell r="DO356">
            <v>0</v>
          </cell>
          <cell r="DP356">
            <v>0</v>
          </cell>
          <cell r="DQ356">
            <v>0</v>
          </cell>
          <cell r="DR356">
            <v>0</v>
          </cell>
          <cell r="DS356">
            <v>0</v>
          </cell>
          <cell r="DT356">
            <v>0</v>
          </cell>
          <cell r="DU356">
            <v>0</v>
          </cell>
          <cell r="DV356">
            <v>0</v>
          </cell>
          <cell r="DW356">
            <v>0</v>
          </cell>
          <cell r="DX356">
            <v>0</v>
          </cell>
          <cell r="DY356">
            <v>0</v>
          </cell>
          <cell r="DZ356">
            <v>0</v>
          </cell>
          <cell r="EA356">
            <v>0</v>
          </cell>
          <cell r="EC356">
            <v>0.1</v>
          </cell>
          <cell r="ED356">
            <v>0</v>
          </cell>
          <cell r="EE356">
            <v>0.09</v>
          </cell>
          <cell r="EF356">
            <v>10.209950831809994</v>
          </cell>
          <cell r="EG356">
            <v>17.088623046621684</v>
          </cell>
          <cell r="EH356">
            <v>0</v>
          </cell>
          <cell r="EI356">
            <v>0</v>
          </cell>
          <cell r="EJ356">
            <v>0</v>
          </cell>
          <cell r="EK356">
            <v>0</v>
          </cell>
          <cell r="EL356">
            <v>1721770</v>
          </cell>
          <cell r="EM356">
            <v>1762723.2625764245</v>
          </cell>
          <cell r="EN356">
            <v>219122.68844581954</v>
          </cell>
          <cell r="EO356">
            <v>195809.68959941017</v>
          </cell>
          <cell r="EP356">
            <v>0</v>
          </cell>
          <cell r="EQ356">
            <v>0</v>
          </cell>
          <cell r="ER356">
            <v>0</v>
          </cell>
          <cell r="ES356">
            <v>-1712186</v>
          </cell>
          <cell r="ET356">
            <v>0</v>
          </cell>
          <cell r="EU356">
            <v>0</v>
          </cell>
          <cell r="EV356">
            <v>9584</v>
          </cell>
          <cell r="EX356">
            <v>0</v>
          </cell>
          <cell r="EY356">
            <v>0</v>
          </cell>
          <cell r="EZ356">
            <v>0</v>
          </cell>
          <cell r="FA356">
            <v>0</v>
          </cell>
          <cell r="FB356" t="str">
            <v xml:space="preserve"> </v>
          </cell>
          <cell r="FC356">
            <v>0</v>
          </cell>
          <cell r="FD356">
            <v>0</v>
          </cell>
          <cell r="FE356">
            <v>0</v>
          </cell>
          <cell r="FF356">
            <v>0</v>
          </cell>
          <cell r="FG356">
            <v>0</v>
          </cell>
          <cell r="FH356">
            <v>0</v>
          </cell>
          <cell r="FI356">
            <v>0</v>
          </cell>
          <cell r="FJ356">
            <v>0</v>
          </cell>
          <cell r="FK356">
            <v>0</v>
          </cell>
          <cell r="FL356">
            <v>0</v>
          </cell>
          <cell r="FM356">
            <v>0</v>
          </cell>
          <cell r="FN356">
            <v>0</v>
          </cell>
          <cell r="FO356">
            <v>0</v>
          </cell>
          <cell r="FP356">
            <v>0</v>
          </cell>
          <cell r="FQ356">
            <v>0</v>
          </cell>
          <cell r="FS356">
            <v>0.1</v>
          </cell>
          <cell r="FT356">
            <v>0</v>
          </cell>
          <cell r="FU356">
            <v>0.09</v>
          </cell>
          <cell r="FV356">
            <v>10.209950831809994</v>
          </cell>
          <cell r="FW356">
            <v>17.088623046621684</v>
          </cell>
          <cell r="FX356">
            <v>0</v>
          </cell>
          <cell r="FY356">
            <v>0</v>
          </cell>
          <cell r="FZ356">
            <v>0</v>
          </cell>
          <cell r="GA356">
            <v>0</v>
          </cell>
          <cell r="GB356">
            <v>255107</v>
          </cell>
          <cell r="GC356">
            <v>5256546.3824116886</v>
          </cell>
          <cell r="GD356">
            <v>559339.25968885678</v>
          </cell>
          <cell r="GE356">
            <v>358632.42235574924</v>
          </cell>
          <cell r="GF356">
            <v>0</v>
          </cell>
          <cell r="GG356">
            <v>0</v>
          </cell>
          <cell r="GH356">
            <v>0</v>
          </cell>
          <cell r="GI356">
            <v>0</v>
          </cell>
          <cell r="GJ356">
            <v>0</v>
          </cell>
          <cell r="GK356">
            <v>0</v>
          </cell>
          <cell r="GL356">
            <v>255107</v>
          </cell>
          <cell r="GN356">
            <v>0.1</v>
          </cell>
          <cell r="GO356">
            <v>0</v>
          </cell>
          <cell r="GP356">
            <v>0.09</v>
          </cell>
          <cell r="GQ356">
            <v>10.209950831809994</v>
          </cell>
          <cell r="GR356">
            <v>17.088623046621684</v>
          </cell>
          <cell r="GS356">
            <v>0</v>
          </cell>
          <cell r="GT356">
            <v>0</v>
          </cell>
          <cell r="GU356">
            <v>0</v>
          </cell>
          <cell r="GV356">
            <v>0</v>
          </cell>
          <cell r="GW356">
            <v>5150721</v>
          </cell>
          <cell r="GX356">
            <v>5926411.4839480817</v>
          </cell>
          <cell r="GY356">
            <v>2049961.4966121158</v>
          </cell>
          <cell r="GZ356">
            <v>2954627.2527284226</v>
          </cell>
          <cell r="HA356">
            <v>0</v>
          </cell>
          <cell r="HB356">
            <v>0</v>
          </cell>
          <cell r="HC356">
            <v>0</v>
          </cell>
          <cell r="HD356">
            <v>0</v>
          </cell>
          <cell r="HE356">
            <v>0</v>
          </cell>
          <cell r="HF356">
            <v>0</v>
          </cell>
          <cell r="HG356">
            <v>5150721</v>
          </cell>
          <cell r="HI356">
            <v>0.1</v>
          </cell>
          <cell r="HJ356">
            <v>0</v>
          </cell>
          <cell r="HK356">
            <v>0.09</v>
          </cell>
          <cell r="HL356">
            <v>10.209950831809994</v>
          </cell>
          <cell r="HM356">
            <v>17.088623046621684</v>
          </cell>
          <cell r="HN356">
            <v>0</v>
          </cell>
          <cell r="HO356">
            <v>0</v>
          </cell>
          <cell r="HP356">
            <v>0</v>
          </cell>
          <cell r="HQ356">
            <v>0</v>
          </cell>
          <cell r="HR356">
            <v>6786222</v>
          </cell>
          <cell r="HS356">
            <v>9242004.0831224285</v>
          </cell>
          <cell r="HT356">
            <v>1185670.4594896599</v>
          </cell>
          <cell r="HU356">
            <v>1471500</v>
          </cell>
          <cell r="HV356">
            <v>0</v>
          </cell>
          <cell r="HW356">
            <v>0</v>
          </cell>
          <cell r="HX356">
            <v>0</v>
          </cell>
          <cell r="HY356">
            <v>0</v>
          </cell>
          <cell r="HZ356">
            <v>0</v>
          </cell>
          <cell r="IA356">
            <v>0</v>
          </cell>
          <cell r="IB356">
            <v>6786222</v>
          </cell>
        </row>
        <row r="357">
          <cell r="C357" t="str">
            <v>A0024</v>
          </cell>
          <cell r="D357" t="str">
            <v>PT Astra Sedaya Finance</v>
          </cell>
          <cell r="E357" t="str">
            <v>PEB 2</v>
          </cell>
          <cell r="F357" t="str">
            <v>30PEB 2</v>
          </cell>
          <cell r="G357">
            <v>0.1</v>
          </cell>
          <cell r="I357">
            <v>0.09</v>
          </cell>
          <cell r="J357">
            <v>10.209950831809994</v>
          </cell>
          <cell r="K357">
            <v>17.088623046621684</v>
          </cell>
          <cell r="P357">
            <v>486446</v>
          </cell>
          <cell r="Q357">
            <v>2744358.1234773165</v>
          </cell>
          <cell r="R357">
            <v>273370.16479250567</v>
          </cell>
          <cell r="S357">
            <v>8838.5</v>
          </cell>
          <cell r="U357">
            <v>0</v>
          </cell>
          <cell r="W357">
            <v>-349815</v>
          </cell>
          <cell r="X357">
            <v>-127301</v>
          </cell>
          <cell r="Y357">
            <v>6757</v>
          </cell>
          <cell r="Z357">
            <v>9330</v>
          </cell>
        </row>
        <row r="358">
          <cell r="C358" t="str">
            <v>A0024</v>
          </cell>
          <cell r="D358" t="str">
            <v>PT Astra Sedaya Finance</v>
          </cell>
          <cell r="E358" t="str">
            <v>PEB 3</v>
          </cell>
          <cell r="F358" t="str">
            <v>30PEB 3</v>
          </cell>
          <cell r="G358">
            <v>0.1</v>
          </cell>
          <cell r="I358">
            <v>0.09</v>
          </cell>
          <cell r="J358">
            <v>8.681991683971372</v>
          </cell>
          <cell r="K358">
            <v>9.7238486048454558</v>
          </cell>
          <cell r="P358">
            <v>4133431</v>
          </cell>
          <cell r="Q358">
            <v>1583806.5529825094</v>
          </cell>
          <cell r="R358">
            <v>80019.035950299251</v>
          </cell>
          <cell r="S358">
            <v>0</v>
          </cell>
          <cell r="U358">
            <v>0</v>
          </cell>
          <cell r="W358">
            <v>1301064</v>
          </cell>
          <cell r="X358">
            <v>-1198419</v>
          </cell>
          <cell r="Y358">
            <v>167323</v>
          </cell>
          <cell r="Z358">
            <v>4236076</v>
          </cell>
        </row>
        <row r="359">
          <cell r="C359" t="str">
            <v>A0024</v>
          </cell>
          <cell r="D359" t="str">
            <v>PT Astra Sedaya Finance</v>
          </cell>
          <cell r="E359" t="str">
            <v>PEB 4</v>
          </cell>
          <cell r="F359" t="str">
            <v>30PEB 4</v>
          </cell>
          <cell r="G359">
            <v>0.1</v>
          </cell>
          <cell r="I359">
            <v>0.09</v>
          </cell>
          <cell r="J359">
            <v>10.525783962014733</v>
          </cell>
          <cell r="K359">
            <v>18.356150117347507</v>
          </cell>
          <cell r="P359">
            <v>8390652</v>
          </cell>
          <cell r="Q359">
            <v>7914942.3098026104</v>
          </cell>
          <cell r="R359">
            <v>1472038.1621385009</v>
          </cell>
          <cell r="S359">
            <v>248977.81576393126</v>
          </cell>
          <cell r="U359">
            <v>0</v>
          </cell>
          <cell r="W359">
            <v>-3291771</v>
          </cell>
          <cell r="X359">
            <v>-1387291</v>
          </cell>
          <cell r="Y359">
            <v>77355</v>
          </cell>
          <cell r="Z359">
            <v>3711590</v>
          </cell>
        </row>
        <row r="360">
          <cell r="C360" t="str">
            <v>A0024</v>
          </cell>
          <cell r="D360" t="str">
            <v>PT Astra Sedaya Finance</v>
          </cell>
          <cell r="E360" t="str">
            <v>PEB 5</v>
          </cell>
          <cell r="F360" t="str">
            <v>30PEB 5</v>
          </cell>
          <cell r="G360">
            <v>0.1</v>
          </cell>
          <cell r="I360">
            <v>0.09</v>
          </cell>
          <cell r="J360">
            <v>1.54044957745</v>
          </cell>
          <cell r="K360">
            <v>1.54044957745</v>
          </cell>
          <cell r="P360">
            <v>31270</v>
          </cell>
          <cell r="Q360">
            <v>37912.107500000006</v>
          </cell>
          <cell r="R360">
            <v>2923.8592196737759</v>
          </cell>
          <cell r="S360">
            <v>37912.107500000006</v>
          </cell>
          <cell r="U360">
            <v>0</v>
          </cell>
          <cell r="W360">
            <v>-1802</v>
          </cell>
          <cell r="X360">
            <v>0</v>
          </cell>
          <cell r="Y360">
            <v>0</v>
          </cell>
          <cell r="Z360">
            <v>29468</v>
          </cell>
        </row>
        <row r="361">
          <cell r="C361" t="str">
            <v>A0024</v>
          </cell>
          <cell r="D361" t="str">
            <v>PT Astra Sedaya Finance</v>
          </cell>
          <cell r="E361" t="str">
            <v>PEB 6</v>
          </cell>
          <cell r="F361" t="str">
            <v>30PEB 6</v>
          </cell>
          <cell r="P361">
            <v>0</v>
          </cell>
          <cell r="U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</row>
        <row r="362">
          <cell r="C362" t="str">
            <v>A0024</v>
          </cell>
          <cell r="D362" t="str">
            <v>PT Astra Sedaya Finance</v>
          </cell>
          <cell r="E362" t="str">
            <v>PEB 7</v>
          </cell>
          <cell r="F362" t="str">
            <v>30PEB 7</v>
          </cell>
          <cell r="G362">
            <v>0.1</v>
          </cell>
          <cell r="I362">
            <v>0.09</v>
          </cell>
          <cell r="J362">
            <v>10.209950831809994</v>
          </cell>
          <cell r="K362">
            <v>17.088623046621684</v>
          </cell>
          <cell r="P362">
            <v>1721770</v>
          </cell>
          <cell r="Q362">
            <v>1762723.2625764245</v>
          </cell>
          <cell r="R362">
            <v>219122.68844581954</v>
          </cell>
          <cell r="S362">
            <v>195809.68959941017</v>
          </cell>
          <cell r="U362">
            <v>0</v>
          </cell>
          <cell r="W362">
            <v>-1712186</v>
          </cell>
          <cell r="X362">
            <v>0</v>
          </cell>
          <cell r="Y362">
            <v>0</v>
          </cell>
          <cell r="Z362">
            <v>9584</v>
          </cell>
        </row>
        <row r="363">
          <cell r="C363" t="str">
            <v>A0024</v>
          </cell>
          <cell r="D363" t="str">
            <v>PT Astra Sedaya Finance</v>
          </cell>
          <cell r="E363" t="str">
            <v>MPP</v>
          </cell>
          <cell r="F363" t="str">
            <v>30MPP</v>
          </cell>
          <cell r="K363" t="str">
            <v xml:space="preserve"> </v>
          </cell>
          <cell r="P363">
            <v>0</v>
          </cell>
          <cell r="U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</row>
        <row r="364">
          <cell r="C364" t="str">
            <v>A0024</v>
          </cell>
          <cell r="D364" t="str">
            <v>PT Astra Sedaya Finance</v>
          </cell>
          <cell r="E364" t="str">
            <v>ID</v>
          </cell>
          <cell r="F364" t="str">
            <v>30ID</v>
          </cell>
          <cell r="G364">
            <v>0.1</v>
          </cell>
          <cell r="I364">
            <v>0.09</v>
          </cell>
          <cell r="J364">
            <v>10.209950831809994</v>
          </cell>
          <cell r="K364">
            <v>17.088623046621684</v>
          </cell>
          <cell r="P364">
            <v>255107</v>
          </cell>
          <cell r="Q364">
            <v>5256546.3824116886</v>
          </cell>
          <cell r="R364">
            <v>559339.25968885678</v>
          </cell>
          <cell r="S364">
            <v>358632.42235574924</v>
          </cell>
          <cell r="U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255107</v>
          </cell>
        </row>
        <row r="365">
          <cell r="C365" t="str">
            <v>A0024</v>
          </cell>
          <cell r="D365" t="str">
            <v>PT Astra Sedaya Finance</v>
          </cell>
          <cell r="E365" t="str">
            <v>LL</v>
          </cell>
          <cell r="F365" t="str">
            <v>30LL</v>
          </cell>
          <cell r="G365">
            <v>0.1</v>
          </cell>
          <cell r="I365">
            <v>0.09</v>
          </cell>
          <cell r="J365">
            <v>10.209950831809994</v>
          </cell>
          <cell r="K365">
            <v>17.088623046621684</v>
          </cell>
          <cell r="P365">
            <v>5150721</v>
          </cell>
          <cell r="Q365">
            <v>5926411.4839480817</v>
          </cell>
          <cell r="R365">
            <v>2049961.4966121158</v>
          </cell>
          <cell r="S365">
            <v>2954627.2527284226</v>
          </cell>
          <cell r="U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5150721</v>
          </cell>
        </row>
        <row r="366">
          <cell r="C366" t="str">
            <v>A0024</v>
          </cell>
          <cell r="D366" t="str">
            <v>PT Astra Sedaya Finance</v>
          </cell>
          <cell r="E366" t="str">
            <v>PMK</v>
          </cell>
          <cell r="F366" t="str">
            <v>30PMK</v>
          </cell>
          <cell r="G366">
            <v>0.1</v>
          </cell>
          <cell r="I366">
            <v>0.09</v>
          </cell>
          <cell r="J366">
            <v>10.209950831809994</v>
          </cell>
          <cell r="K366">
            <v>17.088623046621684</v>
          </cell>
          <cell r="P366">
            <v>6786222</v>
          </cell>
          <cell r="Q366">
            <v>9242004.0831224285</v>
          </cell>
          <cell r="R366">
            <v>1185670.4594896599</v>
          </cell>
          <cell r="S366">
            <v>1471500</v>
          </cell>
          <cell r="U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6786222</v>
          </cell>
        </row>
        <row r="368">
          <cell r="C368" t="str">
            <v>A0224</v>
          </cell>
          <cell r="D368" t="str">
            <v>PT Astratel Nusantara</v>
          </cell>
          <cell r="E368" t="str">
            <v>PEB 1</v>
          </cell>
          <cell r="F368" t="str">
            <v>31PEB 1</v>
          </cell>
          <cell r="G368">
            <v>0.1</v>
          </cell>
          <cell r="H368">
            <v>0.1</v>
          </cell>
          <cell r="I368">
            <v>0.09</v>
          </cell>
          <cell r="J368">
            <v>5.790228288670872</v>
          </cell>
          <cell r="K368">
            <v>5.020558719408589</v>
          </cell>
          <cell r="L368">
            <v>797592</v>
          </cell>
          <cell r="N368">
            <v>805392.62360000005</v>
          </cell>
          <cell r="O368">
            <v>95131.694400000008</v>
          </cell>
          <cell r="P368">
            <v>7222327</v>
          </cell>
          <cell r="Q368">
            <v>8545231.0338233449</v>
          </cell>
          <cell r="R368">
            <v>354727.21820171666</v>
          </cell>
          <cell r="S368">
            <v>115321.69610292313</v>
          </cell>
          <cell r="U368">
            <v>-4618802</v>
          </cell>
          <cell r="V368">
            <v>6907110.7393333344</v>
          </cell>
          <cell r="W368">
            <v>602983</v>
          </cell>
          <cell r="X368">
            <v>0</v>
          </cell>
          <cell r="Y368">
            <v>0</v>
          </cell>
          <cell r="Z368">
            <v>3206508</v>
          </cell>
          <cell r="AB368">
            <v>0.1</v>
          </cell>
          <cell r="AC368">
            <v>0</v>
          </cell>
          <cell r="AD368">
            <v>0.09</v>
          </cell>
          <cell r="AE368">
            <v>9.2154419548538069</v>
          </cell>
          <cell r="AF368">
            <v>11.585677950505763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2586993</v>
          </cell>
          <cell r="AL368">
            <v>3014355.5132434699</v>
          </cell>
          <cell r="AM368">
            <v>174030.02947273964</v>
          </cell>
          <cell r="AN368">
            <v>10529.4</v>
          </cell>
          <cell r="AO368">
            <v>0</v>
          </cell>
          <cell r="AP368">
            <v>0</v>
          </cell>
          <cell r="AQ368">
            <v>0</v>
          </cell>
          <cell r="AR368">
            <v>116322</v>
          </cell>
          <cell r="AS368">
            <v>-1183044</v>
          </cell>
          <cell r="AT368">
            <v>121150</v>
          </cell>
          <cell r="AU368">
            <v>1520271</v>
          </cell>
          <cell r="AW368">
            <v>0.1</v>
          </cell>
          <cell r="AX368">
            <v>0</v>
          </cell>
          <cell r="AY368">
            <v>0.09</v>
          </cell>
          <cell r="AZ368">
            <v>5.790228288670872</v>
          </cell>
          <cell r="BA368">
            <v>5.020558719408589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1151</v>
          </cell>
          <cell r="BG368">
            <v>27811.443932616341</v>
          </cell>
          <cell r="BH368">
            <v>1419.9839155285699</v>
          </cell>
          <cell r="BI368">
            <v>12742.753573333335</v>
          </cell>
          <cell r="BJ368">
            <v>0</v>
          </cell>
          <cell r="BK368">
            <v>0</v>
          </cell>
          <cell r="BL368">
            <v>0</v>
          </cell>
          <cell r="BM368">
            <v>977</v>
          </cell>
          <cell r="BN368">
            <v>0</v>
          </cell>
          <cell r="BO368">
            <v>0</v>
          </cell>
          <cell r="BP368">
            <v>2128</v>
          </cell>
          <cell r="BR368">
            <v>0.1</v>
          </cell>
          <cell r="BS368">
            <v>0</v>
          </cell>
          <cell r="BT368">
            <v>0.09</v>
          </cell>
          <cell r="BU368">
            <v>9.5587308493108196</v>
          </cell>
          <cell r="BV368">
            <v>13.774051027538157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1206178</v>
          </cell>
          <cell r="CB368">
            <v>788921.48827837827</v>
          </cell>
          <cell r="CC368">
            <v>91543.94455762906</v>
          </cell>
          <cell r="CD368">
            <v>23280.574050190116</v>
          </cell>
          <cell r="CE368">
            <v>0</v>
          </cell>
          <cell r="CF368">
            <v>0</v>
          </cell>
          <cell r="CG368">
            <v>0</v>
          </cell>
          <cell r="CH368">
            <v>300585</v>
          </cell>
          <cell r="CI368">
            <v>-929662</v>
          </cell>
          <cell r="CJ368">
            <v>159484</v>
          </cell>
          <cell r="CK368">
            <v>577101</v>
          </cell>
          <cell r="CM368">
            <v>0</v>
          </cell>
          <cell r="CN368">
            <v>0</v>
          </cell>
          <cell r="CO368">
            <v>0</v>
          </cell>
          <cell r="CP368">
            <v>0</v>
          </cell>
          <cell r="CQ368">
            <v>0</v>
          </cell>
          <cell r="CR368">
            <v>0</v>
          </cell>
          <cell r="CS368">
            <v>0</v>
          </cell>
          <cell r="CT368">
            <v>0</v>
          </cell>
          <cell r="CU368">
            <v>0</v>
          </cell>
          <cell r="CV368">
            <v>0</v>
          </cell>
          <cell r="CW368">
            <v>0</v>
          </cell>
          <cell r="CX368">
            <v>0</v>
          </cell>
          <cell r="CY368">
            <v>0</v>
          </cell>
          <cell r="CZ368">
            <v>0</v>
          </cell>
          <cell r="DA368">
            <v>0</v>
          </cell>
          <cell r="DB368">
            <v>0</v>
          </cell>
          <cell r="DC368">
            <v>0</v>
          </cell>
          <cell r="DD368">
            <v>0</v>
          </cell>
          <cell r="DE368">
            <v>0</v>
          </cell>
          <cell r="DF368">
            <v>0</v>
          </cell>
          <cell r="DH368">
            <v>0</v>
          </cell>
          <cell r="DI368">
            <v>0</v>
          </cell>
          <cell r="DJ368">
            <v>0</v>
          </cell>
          <cell r="DK368">
            <v>0</v>
          </cell>
          <cell r="DL368">
            <v>0</v>
          </cell>
          <cell r="DM368">
            <v>0</v>
          </cell>
          <cell r="DN368">
            <v>0</v>
          </cell>
          <cell r="DO368">
            <v>0</v>
          </cell>
          <cell r="DP368">
            <v>0</v>
          </cell>
          <cell r="DQ368">
            <v>0</v>
          </cell>
          <cell r="DR368">
            <v>0</v>
          </cell>
          <cell r="DS368">
            <v>0</v>
          </cell>
          <cell r="DT368">
            <v>0</v>
          </cell>
          <cell r="DU368">
            <v>0</v>
          </cell>
          <cell r="DV368">
            <v>0</v>
          </cell>
          <cell r="DW368">
            <v>0</v>
          </cell>
          <cell r="DX368">
            <v>0</v>
          </cell>
          <cell r="DY368">
            <v>0</v>
          </cell>
          <cell r="DZ368">
            <v>0</v>
          </cell>
          <cell r="EA368">
            <v>0</v>
          </cell>
          <cell r="EC368">
            <v>0.1</v>
          </cell>
          <cell r="ED368">
            <v>0</v>
          </cell>
          <cell r="EE368">
            <v>0.09</v>
          </cell>
          <cell r="EF368">
            <v>9.2154419548538069</v>
          </cell>
          <cell r="EG368">
            <v>11.585677950505763</v>
          </cell>
          <cell r="EH368">
            <v>0</v>
          </cell>
          <cell r="EI368">
            <v>0</v>
          </cell>
          <cell r="EJ368">
            <v>0</v>
          </cell>
          <cell r="EK368">
            <v>0</v>
          </cell>
          <cell r="EL368">
            <v>218909</v>
          </cell>
          <cell r="EM368">
            <v>135888.40488130721</v>
          </cell>
          <cell r="EN368">
            <v>10256.602092768228</v>
          </cell>
          <cell r="EO368">
            <v>21802.436251419498</v>
          </cell>
          <cell r="EP368">
            <v>0</v>
          </cell>
          <cell r="EQ368">
            <v>0</v>
          </cell>
          <cell r="ER368">
            <v>0</v>
          </cell>
          <cell r="ES368">
            <v>-156105</v>
          </cell>
          <cell r="ET368">
            <v>0</v>
          </cell>
          <cell r="EU368">
            <v>0</v>
          </cell>
          <cell r="EV368">
            <v>62804</v>
          </cell>
          <cell r="EX368">
            <v>0.1</v>
          </cell>
          <cell r="EY368">
            <v>0</v>
          </cell>
          <cell r="EZ368">
            <v>0.09</v>
          </cell>
          <cell r="FA368">
            <v>0</v>
          </cell>
          <cell r="FB368">
            <v>11.585677950505763</v>
          </cell>
          <cell r="FC368">
            <v>0</v>
          </cell>
          <cell r="FD368">
            <v>0</v>
          </cell>
          <cell r="FE368">
            <v>0</v>
          </cell>
          <cell r="FF368">
            <v>0</v>
          </cell>
          <cell r="FG368">
            <v>0</v>
          </cell>
          <cell r="FH368">
            <v>475649.18368383392</v>
          </cell>
          <cell r="FI368">
            <v>29262.443564912955</v>
          </cell>
          <cell r="FJ368">
            <v>2256.3000000000002</v>
          </cell>
          <cell r="FK368">
            <v>0</v>
          </cell>
          <cell r="FL368">
            <v>0</v>
          </cell>
          <cell r="FM368">
            <v>0</v>
          </cell>
          <cell r="FN368">
            <v>0</v>
          </cell>
          <cell r="FO368">
            <v>0</v>
          </cell>
          <cell r="FP368">
            <v>0</v>
          </cell>
          <cell r="FQ368">
            <v>0</v>
          </cell>
          <cell r="FS368">
            <v>0.1</v>
          </cell>
          <cell r="FT368">
            <v>0</v>
          </cell>
          <cell r="FU368">
            <v>0.09</v>
          </cell>
          <cell r="FV368">
            <v>9.2154419548538069</v>
          </cell>
          <cell r="FW368">
            <v>11.585677950505763</v>
          </cell>
          <cell r="FX368">
            <v>0</v>
          </cell>
          <cell r="FY368">
            <v>0</v>
          </cell>
          <cell r="FZ368">
            <v>0</v>
          </cell>
          <cell r="GA368">
            <v>0</v>
          </cell>
          <cell r="GB368">
            <v>72712</v>
          </cell>
          <cell r="GC368">
            <v>604436.0572942748</v>
          </cell>
          <cell r="GD368">
            <v>43852.330142947998</v>
          </cell>
          <cell r="GE368">
            <v>78160.73571719334</v>
          </cell>
          <cell r="GF368">
            <v>0</v>
          </cell>
          <cell r="GG368">
            <v>0</v>
          </cell>
          <cell r="GH368">
            <v>0</v>
          </cell>
          <cell r="GI368">
            <v>0</v>
          </cell>
          <cell r="GJ368">
            <v>0</v>
          </cell>
          <cell r="GK368">
            <v>0</v>
          </cell>
          <cell r="GL368">
            <v>72712</v>
          </cell>
          <cell r="GN368">
            <v>0.1</v>
          </cell>
          <cell r="GO368">
            <v>0</v>
          </cell>
          <cell r="GP368">
            <v>0.09</v>
          </cell>
          <cell r="GQ368">
            <v>9.2154419548538069</v>
          </cell>
          <cell r="GR368">
            <v>11.585677950505763</v>
          </cell>
          <cell r="GS368">
            <v>0</v>
          </cell>
          <cell r="GT368">
            <v>0</v>
          </cell>
          <cell r="GU368">
            <v>0</v>
          </cell>
          <cell r="GV368">
            <v>0</v>
          </cell>
          <cell r="GW368">
            <v>528994</v>
          </cell>
          <cell r="GX368">
            <v>587079.93317936151</v>
          </cell>
          <cell r="GY368">
            <v>226913.11066903037</v>
          </cell>
          <cell r="GZ368">
            <v>203001.63214881139</v>
          </cell>
          <cell r="HA368">
            <v>0</v>
          </cell>
          <cell r="HB368">
            <v>0</v>
          </cell>
          <cell r="HC368">
            <v>0</v>
          </cell>
          <cell r="HD368">
            <v>0</v>
          </cell>
          <cell r="HE368">
            <v>0</v>
          </cell>
          <cell r="HF368">
            <v>0</v>
          </cell>
          <cell r="HG368">
            <v>528994</v>
          </cell>
          <cell r="HI368">
            <v>0.1</v>
          </cell>
          <cell r="HJ368">
            <v>0</v>
          </cell>
          <cell r="HK368">
            <v>0.09</v>
          </cell>
          <cell r="HL368">
            <v>9.2154419548538069</v>
          </cell>
          <cell r="HM368">
            <v>11.585677950505763</v>
          </cell>
          <cell r="HN368">
            <v>0</v>
          </cell>
          <cell r="HO368">
            <v>0</v>
          </cell>
          <cell r="HP368">
            <v>0</v>
          </cell>
          <cell r="HQ368">
            <v>0</v>
          </cell>
          <cell r="HR368">
            <v>243727</v>
          </cell>
          <cell r="HS368">
            <v>334971.5369748536</v>
          </cell>
          <cell r="HT368">
            <v>38277.059155631308</v>
          </cell>
          <cell r="HU368">
            <v>52762.5</v>
          </cell>
          <cell r="HV368">
            <v>0</v>
          </cell>
          <cell r="HW368">
            <v>0</v>
          </cell>
          <cell r="HX368">
            <v>0</v>
          </cell>
          <cell r="HY368">
            <v>0</v>
          </cell>
          <cell r="HZ368">
            <v>0</v>
          </cell>
          <cell r="IA368">
            <v>0</v>
          </cell>
          <cell r="IB368">
            <v>243727</v>
          </cell>
        </row>
        <row r="369">
          <cell r="C369" t="str">
            <v>A0224</v>
          </cell>
          <cell r="D369" t="str">
            <v>PT Astratel Nusantara</v>
          </cell>
          <cell r="E369" t="str">
            <v>PEB 2</v>
          </cell>
          <cell r="F369" t="str">
            <v>31PEB 2</v>
          </cell>
          <cell r="G369">
            <v>0.1</v>
          </cell>
          <cell r="I369">
            <v>0.09</v>
          </cell>
          <cell r="J369">
            <v>9.2154419548538069</v>
          </cell>
          <cell r="K369">
            <v>11.585677950505763</v>
          </cell>
          <cell r="P369">
            <v>2586993</v>
          </cell>
          <cell r="Q369">
            <v>3014355.5132434699</v>
          </cell>
          <cell r="R369">
            <v>174030.02947273964</v>
          </cell>
          <cell r="S369">
            <v>10529.4</v>
          </cell>
          <cell r="U369">
            <v>0</v>
          </cell>
          <cell r="W369">
            <v>116322</v>
          </cell>
          <cell r="X369">
            <v>-1183044</v>
          </cell>
          <cell r="Y369">
            <v>121150</v>
          </cell>
          <cell r="Z369">
            <v>1520271</v>
          </cell>
        </row>
        <row r="370">
          <cell r="C370" t="str">
            <v>A0224</v>
          </cell>
          <cell r="D370" t="str">
            <v>PT Astratel Nusantara</v>
          </cell>
          <cell r="E370" t="str">
            <v>PEB 3</v>
          </cell>
          <cell r="F370" t="str">
            <v>31PEB 3</v>
          </cell>
          <cell r="G370">
            <v>0.1</v>
          </cell>
          <cell r="I370">
            <v>0.09</v>
          </cell>
          <cell r="J370">
            <v>5.790228288670872</v>
          </cell>
          <cell r="K370">
            <v>5.020558719408589</v>
          </cell>
          <cell r="P370">
            <v>1151</v>
          </cell>
          <cell r="Q370">
            <v>27811.443932616341</v>
          </cell>
          <cell r="R370">
            <v>1419.9839155285699</v>
          </cell>
          <cell r="S370">
            <v>12742.753573333335</v>
          </cell>
          <cell r="U370">
            <v>0</v>
          </cell>
          <cell r="W370">
            <v>977</v>
          </cell>
          <cell r="X370">
            <v>0</v>
          </cell>
          <cell r="Y370">
            <v>0</v>
          </cell>
          <cell r="Z370">
            <v>2128</v>
          </cell>
        </row>
        <row r="371">
          <cell r="C371" t="str">
            <v>A0224</v>
          </cell>
          <cell r="D371" t="str">
            <v>PT Astratel Nusantara</v>
          </cell>
          <cell r="E371" t="str">
            <v>PEB 4</v>
          </cell>
          <cell r="F371" t="str">
            <v>31PEB 4</v>
          </cell>
          <cell r="G371">
            <v>0.1</v>
          </cell>
          <cell r="I371">
            <v>0.09</v>
          </cell>
          <cell r="J371">
            <v>9.5587308493108196</v>
          </cell>
          <cell r="K371">
            <v>13.774051027538157</v>
          </cell>
          <cell r="P371">
            <v>1206178</v>
          </cell>
          <cell r="Q371">
            <v>788921.48827837827</v>
          </cell>
          <cell r="R371">
            <v>91543.94455762906</v>
          </cell>
          <cell r="S371">
            <v>23280.574050190116</v>
          </cell>
          <cell r="U371">
            <v>0</v>
          </cell>
          <cell r="W371">
            <v>300585</v>
          </cell>
          <cell r="X371">
            <v>-929662</v>
          </cell>
          <cell r="Y371">
            <v>159484</v>
          </cell>
          <cell r="Z371">
            <v>577101</v>
          </cell>
        </row>
        <row r="372">
          <cell r="C372" t="str">
            <v>A0224</v>
          </cell>
          <cell r="D372" t="str">
            <v>PT Astratel Nusantara</v>
          </cell>
          <cell r="E372" t="str">
            <v>PEB 5</v>
          </cell>
          <cell r="F372" t="str">
            <v>31PEB 5</v>
          </cell>
          <cell r="J372">
            <v>0</v>
          </cell>
          <cell r="P372">
            <v>0</v>
          </cell>
          <cell r="U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</row>
        <row r="373">
          <cell r="C373" t="str">
            <v>A0224</v>
          </cell>
          <cell r="D373" t="str">
            <v>PT Astratel Nusantara</v>
          </cell>
          <cell r="E373" t="str">
            <v>PEB 6</v>
          </cell>
          <cell r="F373" t="str">
            <v>31PEB 6</v>
          </cell>
          <cell r="J373">
            <v>0</v>
          </cell>
          <cell r="P373">
            <v>0</v>
          </cell>
          <cell r="U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</row>
        <row r="374">
          <cell r="C374" t="str">
            <v>A0224</v>
          </cell>
          <cell r="D374" t="str">
            <v>PT Astratel Nusantara</v>
          </cell>
          <cell r="E374" t="str">
            <v>PEB 7</v>
          </cell>
          <cell r="F374" t="str">
            <v>31PEB 7</v>
          </cell>
          <cell r="G374">
            <v>0.1</v>
          </cell>
          <cell r="I374">
            <v>0.09</v>
          </cell>
          <cell r="J374">
            <v>9.2154419548538069</v>
          </cell>
          <cell r="K374">
            <v>11.585677950505763</v>
          </cell>
          <cell r="P374">
            <v>218909</v>
          </cell>
          <cell r="Q374">
            <v>135888.40488130721</v>
          </cell>
          <cell r="R374">
            <v>10256.602092768228</v>
          </cell>
          <cell r="S374">
            <v>21802.436251419498</v>
          </cell>
          <cell r="U374">
            <v>0</v>
          </cell>
          <cell r="W374">
            <v>-156105</v>
          </cell>
          <cell r="X374">
            <v>0</v>
          </cell>
          <cell r="Y374">
            <v>0</v>
          </cell>
          <cell r="Z374">
            <v>62804</v>
          </cell>
        </row>
        <row r="375">
          <cell r="C375" t="str">
            <v>A0224</v>
          </cell>
          <cell r="D375" t="str">
            <v>PT Astratel Nusantara</v>
          </cell>
          <cell r="E375" t="str">
            <v>MPP</v>
          </cell>
          <cell r="F375" t="str">
            <v>31MPP</v>
          </cell>
          <cell r="G375">
            <v>0.1</v>
          </cell>
          <cell r="I375">
            <v>0.09</v>
          </cell>
          <cell r="J375">
            <v>0</v>
          </cell>
          <cell r="K375">
            <v>11.585677950505763</v>
          </cell>
          <cell r="P375">
            <v>0</v>
          </cell>
          <cell r="Q375">
            <v>475649.18368383392</v>
          </cell>
          <cell r="R375">
            <v>29262.443564912955</v>
          </cell>
          <cell r="S375">
            <v>2256.3000000000002</v>
          </cell>
          <cell r="U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</row>
        <row r="376">
          <cell r="C376" t="str">
            <v>A0224</v>
          </cell>
          <cell r="D376" t="str">
            <v>PT Astratel Nusantara</v>
          </cell>
          <cell r="E376" t="str">
            <v>ID</v>
          </cell>
          <cell r="F376" t="str">
            <v>31ID</v>
          </cell>
          <cell r="G376">
            <v>0.1</v>
          </cell>
          <cell r="I376">
            <v>0.09</v>
          </cell>
          <cell r="J376">
            <v>9.2154419548538069</v>
          </cell>
          <cell r="K376">
            <v>11.585677950505763</v>
          </cell>
          <cell r="P376">
            <v>72712</v>
          </cell>
          <cell r="Q376">
            <v>604436.0572942748</v>
          </cell>
          <cell r="R376">
            <v>43852.330142947998</v>
          </cell>
          <cell r="S376">
            <v>78160.73571719334</v>
          </cell>
          <cell r="U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72712</v>
          </cell>
        </row>
        <row r="377">
          <cell r="C377" t="str">
            <v>A0224</v>
          </cell>
          <cell r="D377" t="str">
            <v>PT Astratel Nusantara</v>
          </cell>
          <cell r="E377" t="str">
            <v>LL</v>
          </cell>
          <cell r="F377" t="str">
            <v>31LL</v>
          </cell>
          <cell r="G377">
            <v>0.1</v>
          </cell>
          <cell r="I377">
            <v>0.09</v>
          </cell>
          <cell r="J377">
            <v>9.2154419548538069</v>
          </cell>
          <cell r="K377">
            <v>11.585677950505763</v>
          </cell>
          <cell r="P377">
            <v>528994</v>
          </cell>
          <cell r="Q377">
            <v>587079.93317936151</v>
          </cell>
          <cell r="R377">
            <v>226913.11066903037</v>
          </cell>
          <cell r="S377">
            <v>203001.63214881139</v>
          </cell>
          <cell r="U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528994</v>
          </cell>
        </row>
        <row r="378">
          <cell r="C378" t="str">
            <v>A0224</v>
          </cell>
          <cell r="D378" t="str">
            <v>PT Astratel Nusantara</v>
          </cell>
          <cell r="E378" t="str">
            <v>PMK</v>
          </cell>
          <cell r="F378" t="str">
            <v>31PMK</v>
          </cell>
          <cell r="G378">
            <v>0.1</v>
          </cell>
          <cell r="I378">
            <v>0.09</v>
          </cell>
          <cell r="J378">
            <v>9.2154419548538069</v>
          </cell>
          <cell r="K378">
            <v>11.585677950505763</v>
          </cell>
          <cell r="P378">
            <v>243727</v>
          </cell>
          <cell r="Q378">
            <v>334971.5369748536</v>
          </cell>
          <cell r="R378">
            <v>38277.059155631308</v>
          </cell>
          <cell r="S378">
            <v>52762.5</v>
          </cell>
          <cell r="U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243727</v>
          </cell>
        </row>
        <row r="380">
          <cell r="C380" t="str">
            <v>A0026</v>
          </cell>
          <cell r="D380" t="str">
            <v>PT Asuransi Astra Buana</v>
          </cell>
          <cell r="E380" t="str">
            <v>PEB 1</v>
          </cell>
          <cell r="F380" t="str">
            <v>32PEB 1</v>
          </cell>
          <cell r="G380">
            <v>0.1</v>
          </cell>
          <cell r="H380">
            <v>0.1</v>
          </cell>
          <cell r="I380">
            <v>0.09</v>
          </cell>
          <cell r="J380">
            <v>6.7589496067030153</v>
          </cell>
          <cell r="K380">
            <v>6.30135582527386</v>
          </cell>
          <cell r="L380">
            <v>308076</v>
          </cell>
          <cell r="N380">
            <v>1794702.1688000001</v>
          </cell>
          <cell r="O380">
            <v>271397.576</v>
          </cell>
          <cell r="P380">
            <v>18893766</v>
          </cell>
          <cell r="Q380">
            <v>23099654.435646214</v>
          </cell>
          <cell r="R380">
            <v>1047899.5183188764</v>
          </cell>
          <cell r="S380">
            <v>6327780.5343150161</v>
          </cell>
          <cell r="U380">
            <v>-14074039</v>
          </cell>
          <cell r="V380">
            <v>23320731.44826667</v>
          </cell>
          <cell r="W380">
            <v>-2312959</v>
          </cell>
          <cell r="X380">
            <v>0</v>
          </cell>
          <cell r="Y380">
            <v>0</v>
          </cell>
          <cell r="Z380">
            <v>2506768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W380">
            <v>0.1</v>
          </cell>
          <cell r="AX380">
            <v>0</v>
          </cell>
          <cell r="AY380">
            <v>0.09</v>
          </cell>
          <cell r="AZ380">
            <v>6.7589496067030153</v>
          </cell>
          <cell r="BA380">
            <v>6.30135582527386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836695</v>
          </cell>
          <cell r="BG380">
            <v>918274.12170571706</v>
          </cell>
          <cell r="BH380">
            <v>61224.150229507883</v>
          </cell>
          <cell r="BI380">
            <v>492651.04848666652</v>
          </cell>
          <cell r="BJ380">
            <v>0</v>
          </cell>
          <cell r="BK380">
            <v>0</v>
          </cell>
          <cell r="BL380">
            <v>0</v>
          </cell>
          <cell r="BM380">
            <v>509160</v>
          </cell>
          <cell r="BN380">
            <v>-295148</v>
          </cell>
          <cell r="BO380">
            <v>183686</v>
          </cell>
          <cell r="BP380">
            <v>1050707</v>
          </cell>
          <cell r="BR380">
            <v>0.1</v>
          </cell>
          <cell r="BS380">
            <v>0</v>
          </cell>
          <cell r="BT380">
            <v>0.09</v>
          </cell>
          <cell r="BU380">
            <v>10.177540424751887</v>
          </cell>
          <cell r="BV380">
            <v>16.058130994137226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11379130</v>
          </cell>
          <cell r="CB380">
            <v>6897796.7773581278</v>
          </cell>
          <cell r="CC380">
            <v>693517.76683805871</v>
          </cell>
          <cell r="CD380">
            <v>331333.8025216324</v>
          </cell>
          <cell r="CE380">
            <v>0</v>
          </cell>
          <cell r="CF380">
            <v>0</v>
          </cell>
          <cell r="CG380">
            <v>0</v>
          </cell>
          <cell r="CH380">
            <v>-2274620</v>
          </cell>
          <cell r="CI380">
            <v>-2518918</v>
          </cell>
          <cell r="CJ380">
            <v>144646</v>
          </cell>
          <cell r="CK380">
            <v>6585592</v>
          </cell>
          <cell r="CM380">
            <v>0.1</v>
          </cell>
          <cell r="CN380">
            <v>0</v>
          </cell>
          <cell r="CO380">
            <v>0.09</v>
          </cell>
          <cell r="CP380">
            <v>23.810323533555902</v>
          </cell>
          <cell r="CQ380">
            <v>23.810323533555902</v>
          </cell>
          <cell r="CR380">
            <v>0</v>
          </cell>
          <cell r="CS380">
            <v>0</v>
          </cell>
          <cell r="CT380">
            <v>0</v>
          </cell>
          <cell r="CU380">
            <v>0</v>
          </cell>
          <cell r="CV380">
            <v>0</v>
          </cell>
          <cell r="CW380">
            <v>1819.862073042955</v>
          </cell>
          <cell r="CX380">
            <v>1819.862073042955</v>
          </cell>
          <cell r="CY380">
            <v>0</v>
          </cell>
          <cell r="CZ380">
            <v>0</v>
          </cell>
          <cell r="DA380">
            <v>0</v>
          </cell>
          <cell r="DB380">
            <v>0</v>
          </cell>
          <cell r="DC380">
            <v>0</v>
          </cell>
          <cell r="DD380">
            <v>0</v>
          </cell>
          <cell r="DE380">
            <v>0</v>
          </cell>
          <cell r="DF380">
            <v>0</v>
          </cell>
          <cell r="DH380">
            <v>0</v>
          </cell>
          <cell r="DI380">
            <v>0</v>
          </cell>
          <cell r="DJ380">
            <v>0</v>
          </cell>
          <cell r="DK380">
            <v>0</v>
          </cell>
          <cell r="DL380">
            <v>0</v>
          </cell>
          <cell r="DM380">
            <v>0</v>
          </cell>
          <cell r="DN380">
            <v>0</v>
          </cell>
          <cell r="DO380">
            <v>0</v>
          </cell>
          <cell r="DP380">
            <v>0</v>
          </cell>
          <cell r="DQ380">
            <v>0</v>
          </cell>
          <cell r="DR380">
            <v>0</v>
          </cell>
          <cell r="DS380">
            <v>0</v>
          </cell>
          <cell r="DT380">
            <v>0</v>
          </cell>
          <cell r="DU380">
            <v>0</v>
          </cell>
          <cell r="DV380">
            <v>0</v>
          </cell>
          <cell r="DW380">
            <v>0</v>
          </cell>
          <cell r="DX380">
            <v>0</v>
          </cell>
          <cell r="DY380">
            <v>0</v>
          </cell>
          <cell r="DZ380">
            <v>0</v>
          </cell>
          <cell r="EA380">
            <v>0</v>
          </cell>
          <cell r="EC380">
            <v>0.1</v>
          </cell>
          <cell r="ED380">
            <v>0</v>
          </cell>
          <cell r="EE380">
            <v>0.09</v>
          </cell>
          <cell r="EF380">
            <v>10.087512850913535</v>
          </cell>
          <cell r="EG380">
            <v>15.109643103594514</v>
          </cell>
          <cell r="EH380">
            <v>0</v>
          </cell>
          <cell r="EI380">
            <v>0</v>
          </cell>
          <cell r="EJ380">
            <v>0</v>
          </cell>
          <cell r="EK380">
            <v>0</v>
          </cell>
          <cell r="EL380">
            <v>1175090</v>
          </cell>
          <cell r="EM380">
            <v>1130411.9856205159</v>
          </cell>
          <cell r="EN380">
            <v>112812.96454677849</v>
          </cell>
          <cell r="EO380">
            <v>137538.08678308493</v>
          </cell>
          <cell r="EP380">
            <v>0</v>
          </cell>
          <cell r="EQ380">
            <v>0</v>
          </cell>
          <cell r="ER380">
            <v>0</v>
          </cell>
          <cell r="ES380">
            <v>-1174323</v>
          </cell>
          <cell r="ET380">
            <v>0</v>
          </cell>
          <cell r="EU380">
            <v>0</v>
          </cell>
          <cell r="EV380">
            <v>767</v>
          </cell>
          <cell r="EX380">
            <v>0</v>
          </cell>
          <cell r="EY380">
            <v>0</v>
          </cell>
          <cell r="EZ380">
            <v>0</v>
          </cell>
          <cell r="FA380">
            <v>0</v>
          </cell>
          <cell r="FB380">
            <v>0</v>
          </cell>
          <cell r="FC380">
            <v>0</v>
          </cell>
          <cell r="FD380">
            <v>0</v>
          </cell>
          <cell r="FE380">
            <v>0</v>
          </cell>
          <cell r="FF380">
            <v>0</v>
          </cell>
          <cell r="FG380">
            <v>0</v>
          </cell>
          <cell r="FH380">
            <v>0</v>
          </cell>
          <cell r="FI380">
            <v>0</v>
          </cell>
          <cell r="FJ380">
            <v>0</v>
          </cell>
          <cell r="FK380">
            <v>0</v>
          </cell>
          <cell r="FL380">
            <v>0</v>
          </cell>
          <cell r="FM380">
            <v>0</v>
          </cell>
          <cell r="FN380">
            <v>0</v>
          </cell>
          <cell r="FO380">
            <v>0</v>
          </cell>
          <cell r="FP380">
            <v>0</v>
          </cell>
          <cell r="FQ380">
            <v>0</v>
          </cell>
          <cell r="FS380">
            <v>0.1</v>
          </cell>
          <cell r="FT380">
            <v>0</v>
          </cell>
          <cell r="FU380">
            <v>0.09</v>
          </cell>
          <cell r="FV380">
            <v>10.087512850913535</v>
          </cell>
          <cell r="FW380">
            <v>15.109643103594514</v>
          </cell>
          <cell r="FX380">
            <v>0</v>
          </cell>
          <cell r="FY380">
            <v>0</v>
          </cell>
          <cell r="FZ380">
            <v>0</v>
          </cell>
          <cell r="GA380">
            <v>0</v>
          </cell>
          <cell r="GB380">
            <v>307267</v>
          </cell>
          <cell r="GC380">
            <v>3599531.3463231274</v>
          </cell>
          <cell r="GD380">
            <v>323247.57544747519</v>
          </cell>
          <cell r="GE380">
            <v>296886.39439818467</v>
          </cell>
          <cell r="GF380">
            <v>0</v>
          </cell>
          <cell r="GG380">
            <v>0</v>
          </cell>
          <cell r="GH380">
            <v>0</v>
          </cell>
          <cell r="GI380">
            <v>0</v>
          </cell>
          <cell r="GJ380">
            <v>0</v>
          </cell>
          <cell r="GK380">
            <v>0</v>
          </cell>
          <cell r="GL380">
            <v>307267</v>
          </cell>
          <cell r="GN380">
            <v>0.1</v>
          </cell>
          <cell r="GO380">
            <v>0</v>
          </cell>
          <cell r="GP380">
            <v>0.09</v>
          </cell>
          <cell r="GQ380">
            <v>10.087512850913535</v>
          </cell>
          <cell r="GR380">
            <v>15.109643103594514</v>
          </cell>
          <cell r="GS380">
            <v>0</v>
          </cell>
          <cell r="GT380">
            <v>0</v>
          </cell>
          <cell r="GU380">
            <v>0</v>
          </cell>
          <cell r="GV380">
            <v>0</v>
          </cell>
          <cell r="GW380">
            <v>2558984</v>
          </cell>
          <cell r="GX380">
            <v>4215536.0560031282</v>
          </cell>
          <cell r="GY380">
            <v>1412750.6060932465</v>
          </cell>
          <cell r="GZ380">
            <v>1939978.8786137402</v>
          </cell>
          <cell r="HA380">
            <v>0</v>
          </cell>
          <cell r="HB380">
            <v>0</v>
          </cell>
          <cell r="HC380">
            <v>0</v>
          </cell>
          <cell r="HD380">
            <v>0</v>
          </cell>
          <cell r="HE380">
            <v>0</v>
          </cell>
          <cell r="HF380">
            <v>0</v>
          </cell>
          <cell r="HG380">
            <v>2558984</v>
          </cell>
          <cell r="HI380">
            <v>0.1</v>
          </cell>
          <cell r="HJ380">
            <v>0</v>
          </cell>
          <cell r="HK380">
            <v>0.09</v>
          </cell>
          <cell r="HL380">
            <v>10.087512850913535</v>
          </cell>
          <cell r="HM380">
            <v>15.115988628212893</v>
          </cell>
          <cell r="HN380">
            <v>0</v>
          </cell>
          <cell r="HO380">
            <v>0</v>
          </cell>
          <cell r="HP380">
            <v>0</v>
          </cell>
          <cell r="HQ380">
            <v>0</v>
          </cell>
          <cell r="HR380">
            <v>3086318</v>
          </cell>
          <cell r="HS380">
            <v>3667653.3358137961</v>
          </cell>
          <cell r="HT380">
            <v>446396.63542070426</v>
          </cell>
          <cell r="HU380">
            <v>563201.353</v>
          </cell>
          <cell r="HV380">
            <v>0</v>
          </cell>
          <cell r="HW380">
            <v>0</v>
          </cell>
          <cell r="HX380">
            <v>0</v>
          </cell>
          <cell r="HY380">
            <v>0</v>
          </cell>
          <cell r="HZ380">
            <v>0</v>
          </cell>
          <cell r="IA380">
            <v>0</v>
          </cell>
          <cell r="IB380">
            <v>3086318</v>
          </cell>
        </row>
        <row r="381">
          <cell r="C381" t="str">
            <v>A0026</v>
          </cell>
          <cell r="D381" t="str">
            <v>PT Asuransi Astra Buana</v>
          </cell>
          <cell r="E381" t="str">
            <v>PEB 2</v>
          </cell>
          <cell r="F381" t="str">
            <v>32PEB 2</v>
          </cell>
          <cell r="P381">
            <v>0</v>
          </cell>
          <cell r="U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</row>
        <row r="382">
          <cell r="C382" t="str">
            <v>A0026</v>
          </cell>
          <cell r="D382" t="str">
            <v>PT Asuransi Astra Buana</v>
          </cell>
          <cell r="E382" t="str">
            <v>PEB 3</v>
          </cell>
          <cell r="F382" t="str">
            <v>32PEB 3</v>
          </cell>
          <cell r="G382">
            <v>0.1</v>
          </cell>
          <cell r="I382">
            <v>0.09</v>
          </cell>
          <cell r="J382">
            <v>6.7589496067030153</v>
          </cell>
          <cell r="K382">
            <v>6.30135582527386</v>
          </cell>
          <cell r="P382">
            <v>836695</v>
          </cell>
          <cell r="Q382">
            <v>918274.12170571706</v>
          </cell>
          <cell r="R382">
            <v>61224.150229507883</v>
          </cell>
          <cell r="S382">
            <v>492651.04848666652</v>
          </cell>
          <cell r="U382">
            <v>0</v>
          </cell>
          <cell r="W382">
            <v>509160</v>
          </cell>
          <cell r="X382">
            <v>-295148</v>
          </cell>
          <cell r="Y382">
            <v>183686</v>
          </cell>
          <cell r="Z382">
            <v>1050707</v>
          </cell>
        </row>
        <row r="383">
          <cell r="C383" t="str">
            <v>A0026</v>
          </cell>
          <cell r="D383" t="str">
            <v>PT Asuransi Astra Buana</v>
          </cell>
          <cell r="E383" t="str">
            <v>PEB 4</v>
          </cell>
          <cell r="F383" t="str">
            <v>32PEB 4</v>
          </cell>
          <cell r="G383">
            <v>0.1</v>
          </cell>
          <cell r="I383">
            <v>0.09</v>
          </cell>
          <cell r="J383">
            <v>10.177540424751887</v>
          </cell>
          <cell r="K383">
            <v>16.058130994137226</v>
          </cell>
          <cell r="P383">
            <v>11379130</v>
          </cell>
          <cell r="Q383">
            <v>6897796.7773581278</v>
          </cell>
          <cell r="R383">
            <v>693517.76683805871</v>
          </cell>
          <cell r="S383">
            <v>331333.8025216324</v>
          </cell>
          <cell r="U383">
            <v>0</v>
          </cell>
          <cell r="W383">
            <v>-2274620</v>
          </cell>
          <cell r="X383">
            <v>-2518918</v>
          </cell>
          <cell r="Y383">
            <v>144646</v>
          </cell>
          <cell r="Z383">
            <v>6585592</v>
          </cell>
        </row>
        <row r="384">
          <cell r="C384" t="str">
            <v>A0026</v>
          </cell>
          <cell r="D384" t="str">
            <v>PT Asuransi Astra Buana</v>
          </cell>
          <cell r="E384" t="str">
            <v>PEB 5</v>
          </cell>
          <cell r="F384" t="str">
            <v>32PEB 5</v>
          </cell>
          <cell r="G384">
            <v>0.1</v>
          </cell>
          <cell r="I384">
            <v>0.09</v>
          </cell>
          <cell r="J384">
            <v>23.810323533555902</v>
          </cell>
          <cell r="K384">
            <v>23.810323533555902</v>
          </cell>
          <cell r="P384">
            <v>0</v>
          </cell>
          <cell r="Q384">
            <v>1819.862073042955</v>
          </cell>
          <cell r="R384">
            <v>1819.862073042955</v>
          </cell>
          <cell r="S384">
            <v>0</v>
          </cell>
          <cell r="U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</row>
        <row r="385">
          <cell r="C385" t="str">
            <v>A0026</v>
          </cell>
          <cell r="D385" t="str">
            <v>PT Asuransi Astra Buana</v>
          </cell>
          <cell r="E385" t="str">
            <v>PEB 6</v>
          </cell>
          <cell r="F385" t="str">
            <v>32PEB 6</v>
          </cell>
          <cell r="P385">
            <v>0</v>
          </cell>
          <cell r="U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</row>
        <row r="386">
          <cell r="C386" t="str">
            <v>A0026</v>
          </cell>
          <cell r="D386" t="str">
            <v>PT Asuransi Astra Buana</v>
          </cell>
          <cell r="E386" t="str">
            <v>PEB 7</v>
          </cell>
          <cell r="F386" t="str">
            <v>32PEB 7</v>
          </cell>
          <cell r="G386">
            <v>0.1</v>
          </cell>
          <cell r="I386">
            <v>0.09</v>
          </cell>
          <cell r="J386">
            <v>10.087512850913535</v>
          </cell>
          <cell r="K386">
            <v>15.109643103594514</v>
          </cell>
          <cell r="P386">
            <v>1175090</v>
          </cell>
          <cell r="Q386">
            <v>1130411.9856205159</v>
          </cell>
          <cell r="R386">
            <v>112812.96454677849</v>
          </cell>
          <cell r="S386">
            <v>137538.08678308493</v>
          </cell>
          <cell r="U386">
            <v>0</v>
          </cell>
          <cell r="W386">
            <v>-1174323</v>
          </cell>
          <cell r="X386">
            <v>0</v>
          </cell>
          <cell r="Y386">
            <v>0</v>
          </cell>
          <cell r="Z386">
            <v>767</v>
          </cell>
        </row>
        <row r="387">
          <cell r="C387" t="str">
            <v>A0026</v>
          </cell>
          <cell r="D387" t="str">
            <v>PT Asuransi Astra Buana</v>
          </cell>
          <cell r="E387" t="str">
            <v>MPP</v>
          </cell>
          <cell r="F387" t="str">
            <v>32MPP</v>
          </cell>
          <cell r="P387">
            <v>0</v>
          </cell>
          <cell r="U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</row>
        <row r="388">
          <cell r="C388" t="str">
            <v>A0026</v>
          </cell>
          <cell r="D388" t="str">
            <v>PT Asuransi Astra Buana</v>
          </cell>
          <cell r="E388" t="str">
            <v>ID</v>
          </cell>
          <cell r="F388" t="str">
            <v>32ID</v>
          </cell>
          <cell r="G388">
            <v>0.1</v>
          </cell>
          <cell r="I388">
            <v>0.09</v>
          </cell>
          <cell r="J388">
            <v>10.087512850913535</v>
          </cell>
          <cell r="K388">
            <v>15.109643103594514</v>
          </cell>
          <cell r="P388">
            <v>307267</v>
          </cell>
          <cell r="Q388">
            <v>3599531.3463231274</v>
          </cell>
          <cell r="R388">
            <v>323247.57544747519</v>
          </cell>
          <cell r="S388">
            <v>296886.39439818467</v>
          </cell>
          <cell r="U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307267</v>
          </cell>
        </row>
        <row r="389">
          <cell r="C389" t="str">
            <v>A0026</v>
          </cell>
          <cell r="D389" t="str">
            <v>PT Asuransi Astra Buana</v>
          </cell>
          <cell r="E389" t="str">
            <v>LL</v>
          </cell>
          <cell r="F389" t="str">
            <v>32LL</v>
          </cell>
          <cell r="G389">
            <v>0.1</v>
          </cell>
          <cell r="I389">
            <v>0.09</v>
          </cell>
          <cell r="J389">
            <v>10.087512850913535</v>
          </cell>
          <cell r="K389">
            <v>15.109643103594514</v>
          </cell>
          <cell r="P389">
            <v>2558984</v>
          </cell>
          <cell r="Q389">
            <v>4215536.0560031282</v>
          </cell>
          <cell r="R389">
            <v>1412750.6060932465</v>
          </cell>
          <cell r="S389">
            <v>1939978.8786137402</v>
          </cell>
          <cell r="U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2558984</v>
          </cell>
        </row>
        <row r="390">
          <cell r="C390" t="str">
            <v>A0026</v>
          </cell>
          <cell r="D390" t="str">
            <v>PT Asuransi Astra Buana</v>
          </cell>
          <cell r="E390" t="str">
            <v>PMK</v>
          </cell>
          <cell r="F390" t="str">
            <v>32PMK</v>
          </cell>
          <cell r="G390">
            <v>0.1</v>
          </cell>
          <cell r="I390">
            <v>0.09</v>
          </cell>
          <cell r="J390">
            <v>10.087512850913535</v>
          </cell>
          <cell r="K390">
            <v>15.115988628212893</v>
          </cell>
          <cell r="P390">
            <v>3086318</v>
          </cell>
          <cell r="Q390">
            <v>3667653.3358137961</v>
          </cell>
          <cell r="R390">
            <v>446396.63542070426</v>
          </cell>
          <cell r="S390">
            <v>563201.353</v>
          </cell>
          <cell r="U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3086318</v>
          </cell>
        </row>
        <row r="392">
          <cell r="C392" t="str">
            <v>A0038</v>
          </cell>
          <cell r="D392" t="str">
            <v>PT AT Indonesia</v>
          </cell>
          <cell r="E392" t="str">
            <v>PEB 1</v>
          </cell>
          <cell r="F392" t="str">
            <v>33PEB 1</v>
          </cell>
          <cell r="G392">
            <v>0.1</v>
          </cell>
          <cell r="H392">
            <v>0.1</v>
          </cell>
          <cell r="I392">
            <v>0.09</v>
          </cell>
          <cell r="J392">
            <v>10.186487391026265</v>
          </cell>
          <cell r="K392">
            <v>10.149362033162571</v>
          </cell>
          <cell r="L392">
            <v>230278</v>
          </cell>
          <cell r="N392">
            <v>576291.56960000005</v>
          </cell>
          <cell r="O392">
            <v>65184.103999999999</v>
          </cell>
          <cell r="P392">
            <v>4053454.314799055</v>
          </cell>
          <cell r="Q392">
            <v>5076501.4250181429</v>
          </cell>
          <cell r="R392">
            <v>230850.37390884478</v>
          </cell>
          <cell r="S392">
            <v>211425.12214899692</v>
          </cell>
          <cell r="U392">
            <v>-2598389.4141009585</v>
          </cell>
          <cell r="V392">
            <v>4427406.1912000002</v>
          </cell>
          <cell r="W392">
            <v>-1490188.6679424886</v>
          </cell>
          <cell r="X392">
            <v>0</v>
          </cell>
          <cell r="Y392">
            <v>0</v>
          </cell>
          <cell r="Z392">
            <v>-35123.767244391915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W392">
            <v>0.1</v>
          </cell>
          <cell r="AX392">
            <v>0</v>
          </cell>
          <cell r="AY392">
            <v>0.09</v>
          </cell>
          <cell r="AZ392">
            <v>16.43130665133387</v>
          </cell>
          <cell r="BA392">
            <v>10.149362033162571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534670.55103987071</v>
          </cell>
          <cell r="BG392">
            <v>201931.14023964384</v>
          </cell>
          <cell r="BH392">
            <v>10647.636383490084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-242350.59586671425</v>
          </cell>
          <cell r="BN392">
            <v>-8401.6386144750395</v>
          </cell>
          <cell r="BO392">
            <v>4640.0236554162648</v>
          </cell>
          <cell r="BP392">
            <v>283918.31655868137</v>
          </cell>
          <cell r="BR392">
            <v>0.1</v>
          </cell>
          <cell r="BS392">
            <v>0</v>
          </cell>
          <cell r="BT392">
            <v>0.09</v>
          </cell>
          <cell r="BU392">
            <v>16.43130665133387</v>
          </cell>
          <cell r="BV392">
            <v>19.685238163615434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1307423.3791464954</v>
          </cell>
          <cell r="CB392">
            <v>2236203.5897544548</v>
          </cell>
          <cell r="CC392">
            <v>243345.2084456915</v>
          </cell>
          <cell r="CD392">
            <v>76857.005405812568</v>
          </cell>
          <cell r="CE392">
            <v>0</v>
          </cell>
          <cell r="CF392">
            <v>0</v>
          </cell>
          <cell r="CG392">
            <v>0</v>
          </cell>
          <cell r="CH392">
            <v>-570298.92644498555</v>
          </cell>
          <cell r="CI392">
            <v>-18716.701412490227</v>
          </cell>
          <cell r="CJ392">
            <v>10336.785630804481</v>
          </cell>
          <cell r="CK392">
            <v>718407.75128901959</v>
          </cell>
          <cell r="CM392">
            <v>0</v>
          </cell>
          <cell r="CN392">
            <v>0</v>
          </cell>
          <cell r="CO392">
            <v>0</v>
          </cell>
          <cell r="CP392">
            <v>0</v>
          </cell>
          <cell r="CQ392">
            <v>0</v>
          </cell>
          <cell r="CR392">
            <v>0</v>
          </cell>
          <cell r="CS392">
            <v>0</v>
          </cell>
          <cell r="CT392">
            <v>0</v>
          </cell>
          <cell r="CU392">
            <v>0</v>
          </cell>
          <cell r="CV392">
            <v>0</v>
          </cell>
          <cell r="CW392">
            <v>0</v>
          </cell>
          <cell r="CX392">
            <v>0</v>
          </cell>
          <cell r="CY392">
            <v>0</v>
          </cell>
          <cell r="CZ392">
            <v>0</v>
          </cell>
          <cell r="DA392">
            <v>0</v>
          </cell>
          <cell r="DB392">
            <v>0</v>
          </cell>
          <cell r="DC392">
            <v>0</v>
          </cell>
          <cell r="DD392">
            <v>0</v>
          </cell>
          <cell r="DE392">
            <v>0</v>
          </cell>
          <cell r="DF392">
            <v>0</v>
          </cell>
          <cell r="DH392">
            <v>0</v>
          </cell>
          <cell r="DI392">
            <v>0</v>
          </cell>
          <cell r="DJ392">
            <v>0</v>
          </cell>
          <cell r="DK392">
            <v>0</v>
          </cell>
          <cell r="DL392">
            <v>0</v>
          </cell>
          <cell r="DM392">
            <v>0</v>
          </cell>
          <cell r="DN392">
            <v>0</v>
          </cell>
          <cell r="DO392">
            <v>0</v>
          </cell>
          <cell r="DP392">
            <v>0</v>
          </cell>
          <cell r="DQ392">
            <v>0</v>
          </cell>
          <cell r="DR392">
            <v>0</v>
          </cell>
          <cell r="DS392">
            <v>0</v>
          </cell>
          <cell r="DT392">
            <v>0</v>
          </cell>
          <cell r="DU392">
            <v>0</v>
          </cell>
          <cell r="DV392">
            <v>0</v>
          </cell>
          <cell r="DW392">
            <v>0</v>
          </cell>
          <cell r="DX392">
            <v>0</v>
          </cell>
          <cell r="DY392">
            <v>0</v>
          </cell>
          <cell r="DZ392">
            <v>0</v>
          </cell>
          <cell r="EA392">
            <v>0</v>
          </cell>
          <cell r="EC392">
            <v>0.1</v>
          </cell>
          <cell r="ED392">
            <v>0</v>
          </cell>
          <cell r="EE392">
            <v>0.09</v>
          </cell>
          <cell r="EF392">
            <v>16.43130665133387</v>
          </cell>
          <cell r="EG392">
            <v>0</v>
          </cell>
          <cell r="EH392">
            <v>0</v>
          </cell>
          <cell r="EI392">
            <v>0</v>
          </cell>
          <cell r="EJ392">
            <v>0</v>
          </cell>
          <cell r="EK392">
            <v>0</v>
          </cell>
          <cell r="EL392">
            <v>141396.08629187726</v>
          </cell>
          <cell r="EM392">
            <v>0</v>
          </cell>
          <cell r="EN392">
            <v>0</v>
          </cell>
          <cell r="EO392">
            <v>0</v>
          </cell>
          <cell r="EP392">
            <v>0</v>
          </cell>
          <cell r="EQ392">
            <v>0</v>
          </cell>
          <cell r="ER392">
            <v>0</v>
          </cell>
          <cell r="ES392">
            <v>-46870.297387873783</v>
          </cell>
          <cell r="ET392">
            <v>0</v>
          </cell>
          <cell r="EU392">
            <v>0</v>
          </cell>
          <cell r="EV392">
            <v>94525.788904003479</v>
          </cell>
          <cell r="EX392">
            <v>0</v>
          </cell>
          <cell r="EY392">
            <v>0</v>
          </cell>
          <cell r="EZ392">
            <v>0</v>
          </cell>
          <cell r="FA392">
            <v>0</v>
          </cell>
          <cell r="FB392">
            <v>18.656035673764805</v>
          </cell>
          <cell r="FC392">
            <v>0</v>
          </cell>
          <cell r="FD392">
            <v>0</v>
          </cell>
          <cell r="FE392">
            <v>0</v>
          </cell>
          <cell r="FF392">
            <v>0</v>
          </cell>
          <cell r="FG392">
            <v>0</v>
          </cell>
          <cell r="FH392">
            <v>518846.08115799469</v>
          </cell>
          <cell r="FI392">
            <v>41813.673949203265</v>
          </cell>
          <cell r="FJ392">
            <v>5953.1985000000004</v>
          </cell>
          <cell r="FK392">
            <v>0</v>
          </cell>
          <cell r="FL392">
            <v>0</v>
          </cell>
          <cell r="FM392">
            <v>0</v>
          </cell>
          <cell r="FN392">
            <v>0</v>
          </cell>
          <cell r="FO392">
            <v>0</v>
          </cell>
          <cell r="FP392">
            <v>0</v>
          </cell>
          <cell r="FQ392">
            <v>0</v>
          </cell>
          <cell r="FS392">
            <v>0.1</v>
          </cell>
          <cell r="FT392">
            <v>0</v>
          </cell>
          <cell r="FU392">
            <v>0.09</v>
          </cell>
          <cell r="FV392">
            <v>16.43130665133387</v>
          </cell>
          <cell r="FW392">
            <v>18.656035673764805</v>
          </cell>
          <cell r="FX392">
            <v>0</v>
          </cell>
          <cell r="FY392">
            <v>0</v>
          </cell>
          <cell r="FZ392">
            <v>0</v>
          </cell>
          <cell r="GA392">
            <v>0</v>
          </cell>
          <cell r="GB392">
            <v>1517818.0340704795</v>
          </cell>
          <cell r="GC392">
            <v>1198576.5443119975</v>
          </cell>
          <cell r="GD392">
            <v>112188.71571865128</v>
          </cell>
          <cell r="GE392">
            <v>68797.103268352468</v>
          </cell>
          <cell r="GF392">
            <v>0</v>
          </cell>
          <cell r="GG392">
            <v>0</v>
          </cell>
          <cell r="GH392">
            <v>0</v>
          </cell>
          <cell r="GI392">
            <v>-264227.63160696247</v>
          </cell>
          <cell r="GJ392">
            <v>0</v>
          </cell>
          <cell r="GK392">
            <v>0</v>
          </cell>
          <cell r="GL392">
            <v>1253590.4024635169</v>
          </cell>
          <cell r="GN392">
            <v>0.1</v>
          </cell>
          <cell r="GO392">
            <v>0</v>
          </cell>
          <cell r="GP392">
            <v>0.09</v>
          </cell>
          <cell r="GQ392">
            <v>16.43130665133387</v>
          </cell>
          <cell r="GR392">
            <v>18.656035673764805</v>
          </cell>
          <cell r="GS392">
            <v>0</v>
          </cell>
          <cell r="GT392">
            <v>0</v>
          </cell>
          <cell r="GU392">
            <v>0</v>
          </cell>
          <cell r="GV392">
            <v>0</v>
          </cell>
          <cell r="GW392">
            <v>1096987.3882300367</v>
          </cell>
          <cell r="GX392">
            <v>1223509.6086135174</v>
          </cell>
          <cell r="GY392">
            <v>469256.03880421992</v>
          </cell>
          <cell r="GZ392">
            <v>557161.12079552677</v>
          </cell>
          <cell r="HA392">
            <v>0</v>
          </cell>
          <cell r="HB392">
            <v>0</v>
          </cell>
          <cell r="HC392">
            <v>0</v>
          </cell>
          <cell r="HD392">
            <v>0</v>
          </cell>
          <cell r="HE392">
            <v>0</v>
          </cell>
          <cell r="HF392">
            <v>0</v>
          </cell>
          <cell r="HG392">
            <v>1096987.3882300367</v>
          </cell>
          <cell r="HI392">
            <v>0.1</v>
          </cell>
          <cell r="HJ392">
            <v>0</v>
          </cell>
          <cell r="HK392">
            <v>0.09</v>
          </cell>
          <cell r="HL392">
            <v>16.43130665133387</v>
          </cell>
          <cell r="HM392">
            <v>18.656035673764805</v>
          </cell>
          <cell r="HN392">
            <v>0</v>
          </cell>
          <cell r="HO392">
            <v>0</v>
          </cell>
          <cell r="HP392">
            <v>0</v>
          </cell>
          <cell r="HQ392">
            <v>0</v>
          </cell>
          <cell r="HR392">
            <v>1902964.1780444726</v>
          </cell>
          <cell r="HS392">
            <v>1113173.9779793548</v>
          </cell>
          <cell r="HT392">
            <v>195418.06322633495</v>
          </cell>
          <cell r="HU392">
            <v>150300</v>
          </cell>
          <cell r="HV392">
            <v>0</v>
          </cell>
          <cell r="HW392">
            <v>0</v>
          </cell>
          <cell r="HX392">
            <v>0</v>
          </cell>
          <cell r="HY392">
            <v>0</v>
          </cell>
          <cell r="HZ392">
            <v>0</v>
          </cell>
          <cell r="IA392">
            <v>0</v>
          </cell>
          <cell r="IB392">
            <v>1902964.1780444726</v>
          </cell>
        </row>
        <row r="393">
          <cell r="C393" t="str">
            <v>A0038</v>
          </cell>
          <cell r="D393" t="str">
            <v>PT AT Indonesia</v>
          </cell>
          <cell r="E393" t="str">
            <v>PEB 2</v>
          </cell>
          <cell r="F393" t="str">
            <v>33PEB 2</v>
          </cell>
          <cell r="P393">
            <v>0</v>
          </cell>
          <cell r="U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</row>
        <row r="394">
          <cell r="C394" t="str">
            <v>A0038</v>
          </cell>
          <cell r="D394" t="str">
            <v>PT AT Indonesia</v>
          </cell>
          <cell r="E394" t="str">
            <v>PEB 3</v>
          </cell>
          <cell r="F394" t="str">
            <v>33PEB 3</v>
          </cell>
          <cell r="G394">
            <v>0.1</v>
          </cell>
          <cell r="I394">
            <v>0.09</v>
          </cell>
          <cell r="J394">
            <v>16.43130665133387</v>
          </cell>
          <cell r="K394">
            <v>10.149362033162571</v>
          </cell>
          <cell r="P394">
            <v>534670.55103987071</v>
          </cell>
          <cell r="Q394">
            <v>201931.14023964384</v>
          </cell>
          <cell r="R394">
            <v>10647.636383490084</v>
          </cell>
          <cell r="S394">
            <v>0</v>
          </cell>
          <cell r="U394">
            <v>0</v>
          </cell>
          <cell r="W394">
            <v>-242350.59586671425</v>
          </cell>
          <cell r="X394">
            <v>-8401.6386144750395</v>
          </cell>
          <cell r="Y394">
            <v>4640.0236554162648</v>
          </cell>
          <cell r="Z394">
            <v>283918.31655868137</v>
          </cell>
        </row>
        <row r="395">
          <cell r="C395" t="str">
            <v>A0038</v>
          </cell>
          <cell r="D395" t="str">
            <v>PT AT Indonesia</v>
          </cell>
          <cell r="E395" t="str">
            <v>PEB 4</v>
          </cell>
          <cell r="F395" t="str">
            <v>33PEB 4</v>
          </cell>
          <cell r="G395">
            <v>0.1</v>
          </cell>
          <cell r="I395">
            <v>0.09</v>
          </cell>
          <cell r="J395">
            <v>16.43130665133387</v>
          </cell>
          <cell r="K395">
            <v>19.685238163615434</v>
          </cell>
          <cell r="P395">
            <v>1307423.3791464954</v>
          </cell>
          <cell r="Q395">
            <v>2236203.5897544548</v>
          </cell>
          <cell r="R395">
            <v>243345.2084456915</v>
          </cell>
          <cell r="S395">
            <v>76857.005405812568</v>
          </cell>
          <cell r="U395">
            <v>0</v>
          </cell>
          <cell r="W395">
            <v>-570298.92644498555</v>
          </cell>
          <cell r="X395">
            <v>-18716.701412490227</v>
          </cell>
          <cell r="Y395">
            <v>10336.785630804481</v>
          </cell>
          <cell r="Z395">
            <v>718407.75128901959</v>
          </cell>
        </row>
        <row r="396">
          <cell r="C396" t="str">
            <v>A0038</v>
          </cell>
          <cell r="D396" t="str">
            <v>PT AT Indonesia</v>
          </cell>
          <cell r="E396" t="str">
            <v>PEB 5</v>
          </cell>
          <cell r="F396" t="str">
            <v>33PEB 5</v>
          </cell>
          <cell r="P396">
            <v>0</v>
          </cell>
          <cell r="U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</row>
        <row r="397">
          <cell r="C397" t="str">
            <v>A0038</v>
          </cell>
          <cell r="D397" t="str">
            <v>PT AT Indonesia</v>
          </cell>
          <cell r="E397" t="str">
            <v>PEB 6</v>
          </cell>
          <cell r="F397" t="str">
            <v>33PEB 6</v>
          </cell>
          <cell r="P397">
            <v>0</v>
          </cell>
          <cell r="U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</row>
        <row r="398">
          <cell r="C398" t="str">
            <v>A0038</v>
          </cell>
          <cell r="D398" t="str">
            <v>PT AT Indonesia</v>
          </cell>
          <cell r="E398" t="str">
            <v>PEB 7</v>
          </cell>
          <cell r="F398" t="str">
            <v>33PEB 7</v>
          </cell>
          <cell r="G398">
            <v>0.1</v>
          </cell>
          <cell r="I398">
            <v>0.09</v>
          </cell>
          <cell r="J398">
            <v>16.43130665133387</v>
          </cell>
          <cell r="P398">
            <v>141396.08629187726</v>
          </cell>
          <cell r="U398">
            <v>0</v>
          </cell>
          <cell r="W398">
            <v>-46870.297387873783</v>
          </cell>
          <cell r="X398">
            <v>0</v>
          </cell>
          <cell r="Y398">
            <v>0</v>
          </cell>
          <cell r="Z398">
            <v>94525.788904003479</v>
          </cell>
        </row>
        <row r="399">
          <cell r="C399" t="str">
            <v>A0038</v>
          </cell>
          <cell r="D399" t="str">
            <v>PT AT Indonesia</v>
          </cell>
          <cell r="E399" t="str">
            <v>MPP</v>
          </cell>
          <cell r="F399" t="str">
            <v>33MPP</v>
          </cell>
          <cell r="K399">
            <v>18.656035673764805</v>
          </cell>
          <cell r="P399">
            <v>0</v>
          </cell>
          <cell r="Q399">
            <v>518846.08115799469</v>
          </cell>
          <cell r="R399">
            <v>41813.673949203265</v>
          </cell>
          <cell r="S399">
            <v>5953.1985000000004</v>
          </cell>
          <cell r="U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</row>
        <row r="400">
          <cell r="C400" t="str">
            <v>A0038</v>
          </cell>
          <cell r="D400" t="str">
            <v>PT AT Indonesia</v>
          </cell>
          <cell r="E400" t="str">
            <v>ID</v>
          </cell>
          <cell r="F400" t="str">
            <v>33ID</v>
          </cell>
          <cell r="G400">
            <v>0.1</v>
          </cell>
          <cell r="I400">
            <v>0.09</v>
          </cell>
          <cell r="J400">
            <v>16.43130665133387</v>
          </cell>
          <cell r="K400">
            <v>18.656035673764805</v>
          </cell>
          <cell r="P400">
            <v>1517818.0340704795</v>
          </cell>
          <cell r="Q400">
            <v>1198576.5443119975</v>
          </cell>
          <cell r="R400">
            <v>112188.71571865128</v>
          </cell>
          <cell r="S400">
            <v>68797.103268352468</v>
          </cell>
          <cell r="U400">
            <v>0</v>
          </cell>
          <cell r="W400">
            <v>-264227.63160696247</v>
          </cell>
          <cell r="X400">
            <v>0</v>
          </cell>
          <cell r="Y400">
            <v>0</v>
          </cell>
          <cell r="Z400">
            <v>1253590.4024635169</v>
          </cell>
        </row>
        <row r="401">
          <cell r="C401" t="str">
            <v>A0038</v>
          </cell>
          <cell r="D401" t="str">
            <v>PT AT Indonesia</v>
          </cell>
          <cell r="E401" t="str">
            <v>LL</v>
          </cell>
          <cell r="F401" t="str">
            <v>33LL</v>
          </cell>
          <cell r="G401">
            <v>0.1</v>
          </cell>
          <cell r="I401">
            <v>0.09</v>
          </cell>
          <cell r="J401">
            <v>16.43130665133387</v>
          </cell>
          <cell r="K401">
            <v>18.656035673764805</v>
          </cell>
          <cell r="P401">
            <v>1096987.3882300367</v>
          </cell>
          <cell r="Q401">
            <v>1223509.6086135174</v>
          </cell>
          <cell r="R401">
            <v>469256.03880421992</v>
          </cell>
          <cell r="S401">
            <v>557161.12079552677</v>
          </cell>
          <cell r="U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1096987.3882300367</v>
          </cell>
        </row>
        <row r="402">
          <cell r="C402" t="str">
            <v>A0038</v>
          </cell>
          <cell r="D402" t="str">
            <v>PT AT Indonesia</v>
          </cell>
          <cell r="E402" t="str">
            <v>PMK</v>
          </cell>
          <cell r="F402" t="str">
            <v>33PMK</v>
          </cell>
          <cell r="G402">
            <v>0.1</v>
          </cell>
          <cell r="I402">
            <v>0.09</v>
          </cell>
          <cell r="J402">
            <v>16.43130665133387</v>
          </cell>
          <cell r="K402">
            <v>18.656035673764805</v>
          </cell>
          <cell r="P402">
            <v>1902964.1780444726</v>
          </cell>
          <cell r="Q402">
            <v>1113173.9779793548</v>
          </cell>
          <cell r="R402">
            <v>195418.06322633495</v>
          </cell>
          <cell r="S402">
            <v>150300</v>
          </cell>
          <cell r="U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1902964.1780444726</v>
          </cell>
        </row>
        <row r="404">
          <cell r="C404" t="str">
            <v>A0331</v>
          </cell>
          <cell r="D404" t="str">
            <v>PT Bhadra Cemerlang</v>
          </cell>
          <cell r="E404" t="str">
            <v>PEB 1</v>
          </cell>
          <cell r="F404" t="str">
            <v>34PEB 1</v>
          </cell>
          <cell r="J404">
            <v>0</v>
          </cell>
          <cell r="N404">
            <v>0</v>
          </cell>
          <cell r="O404">
            <v>0</v>
          </cell>
          <cell r="P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9.972462232601508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258458</v>
          </cell>
          <cell r="AL404">
            <v>325954.46750026417</v>
          </cell>
          <cell r="AM404">
            <v>62789.006841314345</v>
          </cell>
          <cell r="AN404">
            <v>4101.8879999999999</v>
          </cell>
          <cell r="AO404">
            <v>0</v>
          </cell>
          <cell r="AP404">
            <v>0</v>
          </cell>
          <cell r="AQ404">
            <v>0</v>
          </cell>
          <cell r="AR404">
            <v>-81795</v>
          </cell>
          <cell r="AS404">
            <v>0</v>
          </cell>
          <cell r="AT404">
            <v>0</v>
          </cell>
          <cell r="AU404">
            <v>176663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R404">
            <v>0</v>
          </cell>
          <cell r="BS404">
            <v>0</v>
          </cell>
          <cell r="BT404">
            <v>0</v>
          </cell>
          <cell r="BU404">
            <v>10.50376931550964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479447</v>
          </cell>
          <cell r="CB404">
            <v>444046.70026867278</v>
          </cell>
          <cell r="CC404">
            <v>133970.56949405669</v>
          </cell>
          <cell r="CD404">
            <v>50101.981619969032</v>
          </cell>
          <cell r="CE404">
            <v>0</v>
          </cell>
          <cell r="CF404">
            <v>0</v>
          </cell>
          <cell r="CG404">
            <v>0</v>
          </cell>
          <cell r="CH404">
            <v>-260334</v>
          </cell>
          <cell r="CI404">
            <v>0</v>
          </cell>
          <cell r="CJ404">
            <v>0</v>
          </cell>
          <cell r="CK404">
            <v>219113</v>
          </cell>
          <cell r="CM404">
            <v>0</v>
          </cell>
          <cell r="CN404">
            <v>0</v>
          </cell>
          <cell r="CO404">
            <v>0</v>
          </cell>
          <cell r="CP404">
            <v>9.3399673542519874</v>
          </cell>
          <cell r="CQ404">
            <v>0</v>
          </cell>
          <cell r="CR404">
            <v>0</v>
          </cell>
          <cell r="CS404">
            <v>0</v>
          </cell>
          <cell r="CT404">
            <v>0</v>
          </cell>
          <cell r="CU404">
            <v>0</v>
          </cell>
          <cell r="CV404">
            <v>8171</v>
          </cell>
          <cell r="CW404">
            <v>0</v>
          </cell>
          <cell r="CX404">
            <v>0</v>
          </cell>
          <cell r="CY404">
            <v>0</v>
          </cell>
          <cell r="CZ404">
            <v>0</v>
          </cell>
          <cell r="DA404">
            <v>0</v>
          </cell>
          <cell r="DB404">
            <v>0</v>
          </cell>
          <cell r="DC404">
            <v>149644</v>
          </cell>
          <cell r="DD404">
            <v>0</v>
          </cell>
          <cell r="DE404">
            <v>0</v>
          </cell>
          <cell r="DF404">
            <v>157815</v>
          </cell>
          <cell r="DH404">
            <v>0</v>
          </cell>
          <cell r="DI404">
            <v>0</v>
          </cell>
          <cell r="DJ404">
            <v>0</v>
          </cell>
          <cell r="DK404">
            <v>0</v>
          </cell>
          <cell r="DL404">
            <v>0</v>
          </cell>
          <cell r="DM404">
            <v>0</v>
          </cell>
          <cell r="DN404">
            <v>0</v>
          </cell>
          <cell r="DO404">
            <v>0</v>
          </cell>
          <cell r="DP404">
            <v>0</v>
          </cell>
          <cell r="DQ404">
            <v>0</v>
          </cell>
          <cell r="DR404">
            <v>0</v>
          </cell>
          <cell r="DS404">
            <v>0</v>
          </cell>
          <cell r="DT404">
            <v>0</v>
          </cell>
          <cell r="DU404">
            <v>0</v>
          </cell>
          <cell r="DV404">
            <v>0</v>
          </cell>
          <cell r="DW404">
            <v>0</v>
          </cell>
          <cell r="DX404">
            <v>0</v>
          </cell>
          <cell r="DY404">
            <v>0</v>
          </cell>
          <cell r="DZ404">
            <v>0</v>
          </cell>
          <cell r="EA404">
            <v>0</v>
          </cell>
          <cell r="EC404">
            <v>0</v>
          </cell>
          <cell r="ED404">
            <v>0</v>
          </cell>
          <cell r="EE404">
            <v>0</v>
          </cell>
          <cell r="EF404">
            <v>9.972462232601508</v>
          </cell>
          <cell r="EG404">
            <v>0</v>
          </cell>
          <cell r="EH404">
            <v>0</v>
          </cell>
          <cell r="EI404">
            <v>0</v>
          </cell>
          <cell r="EJ404">
            <v>0</v>
          </cell>
          <cell r="EK404">
            <v>0</v>
          </cell>
          <cell r="EL404">
            <v>32797</v>
          </cell>
          <cell r="EM404">
            <v>54558.282525621136</v>
          </cell>
          <cell r="EN404">
            <v>12987.314567116655</v>
          </cell>
          <cell r="EO404">
            <v>4943.9300405877093</v>
          </cell>
          <cell r="EP404">
            <v>0</v>
          </cell>
          <cell r="EQ404">
            <v>0</v>
          </cell>
          <cell r="ER404">
            <v>0</v>
          </cell>
          <cell r="ES404">
            <v>1548</v>
          </cell>
          <cell r="ET404">
            <v>0</v>
          </cell>
          <cell r="EU404">
            <v>0</v>
          </cell>
          <cell r="EV404">
            <v>34345</v>
          </cell>
          <cell r="EX404">
            <v>0</v>
          </cell>
          <cell r="EY404">
            <v>0</v>
          </cell>
          <cell r="EZ404">
            <v>0</v>
          </cell>
          <cell r="FA404">
            <v>0</v>
          </cell>
          <cell r="FB404">
            <v>0</v>
          </cell>
          <cell r="FC404">
            <v>0</v>
          </cell>
          <cell r="FD404">
            <v>0</v>
          </cell>
          <cell r="FE404">
            <v>0</v>
          </cell>
          <cell r="FF404">
            <v>0</v>
          </cell>
          <cell r="FG404">
            <v>0</v>
          </cell>
          <cell r="FH404">
            <v>68795.743381429289</v>
          </cell>
          <cell r="FI404">
            <v>18584.869685336049</v>
          </cell>
          <cell r="FJ404">
            <v>9098.4480000000003</v>
          </cell>
          <cell r="FK404">
            <v>0</v>
          </cell>
          <cell r="FL404">
            <v>0</v>
          </cell>
          <cell r="FM404">
            <v>0</v>
          </cell>
          <cell r="FN404">
            <v>0</v>
          </cell>
          <cell r="FO404">
            <v>0</v>
          </cell>
          <cell r="FP404">
            <v>0</v>
          </cell>
          <cell r="FQ404">
            <v>0</v>
          </cell>
          <cell r="FS404">
            <v>0</v>
          </cell>
          <cell r="FT404">
            <v>0</v>
          </cell>
          <cell r="FU404">
            <v>0</v>
          </cell>
          <cell r="FV404">
            <v>9.972462232601508</v>
          </cell>
          <cell r="FW404">
            <v>0</v>
          </cell>
          <cell r="FX404">
            <v>0</v>
          </cell>
          <cell r="FY404">
            <v>0</v>
          </cell>
          <cell r="FZ404">
            <v>0</v>
          </cell>
          <cell r="GA404">
            <v>0</v>
          </cell>
          <cell r="GB404">
            <v>4768</v>
          </cell>
          <cell r="GC404">
            <v>134459.10056689978</v>
          </cell>
          <cell r="GD404">
            <v>30039.983260208042</v>
          </cell>
          <cell r="GE404">
            <v>7428.8703840480921</v>
          </cell>
          <cell r="GF404">
            <v>0</v>
          </cell>
          <cell r="GG404">
            <v>0</v>
          </cell>
          <cell r="GH404">
            <v>0</v>
          </cell>
          <cell r="GI404">
            <v>0</v>
          </cell>
          <cell r="GJ404">
            <v>0</v>
          </cell>
          <cell r="GK404">
            <v>0</v>
          </cell>
          <cell r="GL404">
            <v>4768</v>
          </cell>
          <cell r="GN404">
            <v>0</v>
          </cell>
          <cell r="GO404">
            <v>0</v>
          </cell>
          <cell r="GP404">
            <v>0</v>
          </cell>
          <cell r="GQ404">
            <v>9.972462232601508</v>
          </cell>
          <cell r="GR404">
            <v>0</v>
          </cell>
          <cell r="GS404">
            <v>0</v>
          </cell>
          <cell r="GT404">
            <v>0</v>
          </cell>
          <cell r="GU404">
            <v>0</v>
          </cell>
          <cell r="GV404">
            <v>0</v>
          </cell>
          <cell r="GW404">
            <v>282029</v>
          </cell>
          <cell r="GX404">
            <v>285301.51309173956</v>
          </cell>
          <cell r="GY404">
            <v>101182.9651389459</v>
          </cell>
          <cell r="GZ404">
            <v>106024.7090941553</v>
          </cell>
          <cell r="HA404">
            <v>0</v>
          </cell>
          <cell r="HB404">
            <v>0</v>
          </cell>
          <cell r="HC404">
            <v>0</v>
          </cell>
          <cell r="HD404">
            <v>0</v>
          </cell>
          <cell r="HE404">
            <v>0</v>
          </cell>
          <cell r="HF404">
            <v>0</v>
          </cell>
          <cell r="HG404">
            <v>282029</v>
          </cell>
          <cell r="HI404">
            <v>0</v>
          </cell>
          <cell r="HJ404">
            <v>0</v>
          </cell>
          <cell r="HK404">
            <v>0</v>
          </cell>
          <cell r="HL404">
            <v>9.972462232601508</v>
          </cell>
          <cell r="HM404">
            <v>0</v>
          </cell>
          <cell r="HN404">
            <v>0</v>
          </cell>
          <cell r="HO404">
            <v>0</v>
          </cell>
          <cell r="HP404">
            <v>0</v>
          </cell>
          <cell r="HQ404">
            <v>0</v>
          </cell>
          <cell r="HR404">
            <v>62001</v>
          </cell>
          <cell r="HS404">
            <v>147945.86013198239</v>
          </cell>
          <cell r="HT404">
            <v>40462.959862800351</v>
          </cell>
          <cell r="HU404">
            <v>6300</v>
          </cell>
          <cell r="HV404">
            <v>0</v>
          </cell>
          <cell r="HW404">
            <v>0</v>
          </cell>
          <cell r="HX404">
            <v>0</v>
          </cell>
          <cell r="HY404">
            <v>0</v>
          </cell>
          <cell r="HZ404">
            <v>0</v>
          </cell>
          <cell r="IA404">
            <v>0</v>
          </cell>
          <cell r="IB404">
            <v>62001</v>
          </cell>
        </row>
        <row r="405">
          <cell r="C405" t="str">
            <v>A0331</v>
          </cell>
          <cell r="D405" t="str">
            <v>PT Bhadra Cemerlang</v>
          </cell>
          <cell r="E405" t="str">
            <v>PEB 2</v>
          </cell>
          <cell r="F405" t="str">
            <v>34PEB 2</v>
          </cell>
          <cell r="J405">
            <v>9.972462232601508</v>
          </cell>
          <cell r="P405">
            <v>258458</v>
          </cell>
          <cell r="Q405">
            <v>325954.46750026417</v>
          </cell>
          <cell r="R405">
            <v>62789.006841314345</v>
          </cell>
          <cell r="S405">
            <v>4101.8879999999999</v>
          </cell>
          <cell r="U405">
            <v>0</v>
          </cell>
          <cell r="W405">
            <v>-81795</v>
          </cell>
          <cell r="X405">
            <v>0</v>
          </cell>
          <cell r="Y405">
            <v>0</v>
          </cell>
          <cell r="Z405">
            <v>176663</v>
          </cell>
        </row>
        <row r="406">
          <cell r="C406" t="str">
            <v>A0331</v>
          </cell>
          <cell r="D406" t="str">
            <v>PT Bhadra Cemerlang</v>
          </cell>
          <cell r="E406" t="str">
            <v>PEB 3</v>
          </cell>
          <cell r="F406" t="str">
            <v>34PEB 3</v>
          </cell>
          <cell r="J406">
            <v>0</v>
          </cell>
          <cell r="P406">
            <v>0</v>
          </cell>
          <cell r="U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</row>
        <row r="407">
          <cell r="C407" t="str">
            <v>A0331</v>
          </cell>
          <cell r="D407" t="str">
            <v>PT Bhadra Cemerlang</v>
          </cell>
          <cell r="E407" t="str">
            <v>PEB 4</v>
          </cell>
          <cell r="F407" t="str">
            <v>34PEB 4</v>
          </cell>
          <cell r="J407">
            <v>10.50376931550964</v>
          </cell>
          <cell r="P407">
            <v>479447</v>
          </cell>
          <cell r="Q407">
            <v>444046.70026867278</v>
          </cell>
          <cell r="R407">
            <v>133970.56949405669</v>
          </cell>
          <cell r="S407">
            <v>50101.981619969032</v>
          </cell>
          <cell r="U407">
            <v>0</v>
          </cell>
          <cell r="W407">
            <v>-260334</v>
          </cell>
          <cell r="X407">
            <v>0</v>
          </cell>
          <cell r="Y407">
            <v>0</v>
          </cell>
          <cell r="Z407">
            <v>219113</v>
          </cell>
        </row>
        <row r="408">
          <cell r="C408" t="str">
            <v>A0331</v>
          </cell>
          <cell r="D408" t="str">
            <v>PT Bhadra Cemerlang</v>
          </cell>
          <cell r="E408" t="str">
            <v>PEB 5</v>
          </cell>
          <cell r="F408" t="str">
            <v>34PEB 5</v>
          </cell>
          <cell r="J408">
            <v>9.3399673542519874</v>
          </cell>
          <cell r="P408">
            <v>8171</v>
          </cell>
          <cell r="U408">
            <v>0</v>
          </cell>
          <cell r="W408">
            <v>149644</v>
          </cell>
          <cell r="X408">
            <v>0</v>
          </cell>
          <cell r="Y408">
            <v>0</v>
          </cell>
          <cell r="Z408">
            <v>157815</v>
          </cell>
        </row>
        <row r="409">
          <cell r="C409" t="str">
            <v>A0331</v>
          </cell>
          <cell r="D409" t="str">
            <v>PT Bhadra Cemerlang</v>
          </cell>
          <cell r="E409" t="str">
            <v>PEB 6</v>
          </cell>
          <cell r="F409" t="str">
            <v>34PEB 6</v>
          </cell>
          <cell r="J409">
            <v>0</v>
          </cell>
          <cell r="P409">
            <v>0</v>
          </cell>
          <cell r="U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</row>
        <row r="410">
          <cell r="C410" t="str">
            <v>A0331</v>
          </cell>
          <cell r="D410" t="str">
            <v>PT Bhadra Cemerlang</v>
          </cell>
          <cell r="E410" t="str">
            <v>PEB 7</v>
          </cell>
          <cell r="F410" t="str">
            <v>34PEB 7</v>
          </cell>
          <cell r="J410">
            <v>9.972462232601508</v>
          </cell>
          <cell r="P410">
            <v>32797</v>
          </cell>
          <cell r="Q410">
            <v>54558.282525621136</v>
          </cell>
          <cell r="R410">
            <v>12987.314567116655</v>
          </cell>
          <cell r="S410">
            <v>4943.9300405877093</v>
          </cell>
          <cell r="U410">
            <v>0</v>
          </cell>
          <cell r="W410">
            <v>1548</v>
          </cell>
          <cell r="X410">
            <v>0</v>
          </cell>
          <cell r="Y410">
            <v>0</v>
          </cell>
          <cell r="Z410">
            <v>34345</v>
          </cell>
        </row>
        <row r="411">
          <cell r="C411" t="str">
            <v>A0331</v>
          </cell>
          <cell r="D411" t="str">
            <v>PT Bhadra Cemerlang</v>
          </cell>
          <cell r="E411" t="str">
            <v>MPP</v>
          </cell>
          <cell r="F411" t="str">
            <v>34MPP</v>
          </cell>
          <cell r="J411">
            <v>0</v>
          </cell>
          <cell r="P411">
            <v>0</v>
          </cell>
          <cell r="Q411">
            <v>68795.743381429289</v>
          </cell>
          <cell r="R411">
            <v>18584.869685336049</v>
          </cell>
          <cell r="S411">
            <v>9098.4480000000003</v>
          </cell>
          <cell r="U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</row>
        <row r="412">
          <cell r="C412" t="str">
            <v>A0331</v>
          </cell>
          <cell r="D412" t="str">
            <v>PT Bhadra Cemerlang</v>
          </cell>
          <cell r="E412" t="str">
            <v>ID</v>
          </cell>
          <cell r="F412" t="str">
            <v>34ID</v>
          </cell>
          <cell r="J412">
            <v>9.972462232601508</v>
          </cell>
          <cell r="P412">
            <v>4768</v>
          </cell>
          <cell r="Q412">
            <v>134459.10056689978</v>
          </cell>
          <cell r="R412">
            <v>30039.983260208042</v>
          </cell>
          <cell r="S412">
            <v>7428.8703840480921</v>
          </cell>
          <cell r="U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4768</v>
          </cell>
        </row>
        <row r="413">
          <cell r="C413" t="str">
            <v>A0331</v>
          </cell>
          <cell r="D413" t="str">
            <v>PT Bhadra Cemerlang</v>
          </cell>
          <cell r="E413" t="str">
            <v>LL</v>
          </cell>
          <cell r="F413" t="str">
            <v>34LL</v>
          </cell>
          <cell r="J413">
            <v>9.972462232601508</v>
          </cell>
          <cell r="P413">
            <v>282029</v>
          </cell>
          <cell r="Q413">
            <v>285301.51309173956</v>
          </cell>
          <cell r="R413">
            <v>101182.9651389459</v>
          </cell>
          <cell r="S413">
            <v>106024.7090941553</v>
          </cell>
          <cell r="U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282029</v>
          </cell>
        </row>
        <row r="414">
          <cell r="C414" t="str">
            <v>A0331</v>
          </cell>
          <cell r="D414" t="str">
            <v>PT Bhadra Cemerlang</v>
          </cell>
          <cell r="E414" t="str">
            <v>PMK</v>
          </cell>
          <cell r="F414" t="str">
            <v>34PMK</v>
          </cell>
          <cell r="J414">
            <v>9.972462232601508</v>
          </cell>
          <cell r="P414">
            <v>62001</v>
          </cell>
          <cell r="Q414">
            <v>147945.86013198239</v>
          </cell>
          <cell r="R414">
            <v>40462.959862800351</v>
          </cell>
          <cell r="S414">
            <v>6300</v>
          </cell>
          <cell r="U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62001</v>
          </cell>
        </row>
        <row r="416">
          <cell r="C416" t="str">
            <v>A0398</v>
          </cell>
          <cell r="D416" t="str">
            <v>PT Bhadra Sukses</v>
          </cell>
          <cell r="E416" t="str">
            <v>PEB 1</v>
          </cell>
          <cell r="F416" t="str">
            <v>35PEB 1</v>
          </cell>
          <cell r="J416">
            <v>0</v>
          </cell>
          <cell r="N416">
            <v>0</v>
          </cell>
          <cell r="O416">
            <v>0</v>
          </cell>
          <cell r="P416">
            <v>0</v>
          </cell>
          <cell r="Q416" t="str">
            <v xml:space="preserve"> </v>
          </cell>
          <cell r="R416" t="str">
            <v xml:space="preserve"> </v>
          </cell>
          <cell r="S416" t="str">
            <v xml:space="preserve"> 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10.214881696382514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309279</v>
          </cell>
          <cell r="AL416">
            <v>457692.05489247415</v>
          </cell>
          <cell r="AM416">
            <v>33388.282915745018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98514</v>
          </cell>
          <cell r="AS416">
            <v>0</v>
          </cell>
          <cell r="AT416">
            <v>0</v>
          </cell>
          <cell r="AU416">
            <v>407793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 t="str">
            <v xml:space="preserve"> </v>
          </cell>
          <cell r="BH416" t="str">
            <v xml:space="preserve"> </v>
          </cell>
          <cell r="BI416" t="str">
            <v xml:space="preserve"> 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R416">
            <v>0</v>
          </cell>
          <cell r="BS416">
            <v>0</v>
          </cell>
          <cell r="BT416">
            <v>0</v>
          </cell>
          <cell r="BU416">
            <v>10.214881696382514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452099</v>
          </cell>
          <cell r="CB416">
            <v>521855.75287641026</v>
          </cell>
          <cell r="CC416">
            <v>47145.8835223805</v>
          </cell>
          <cell r="CD416">
            <v>10710.73382670667</v>
          </cell>
          <cell r="CE416">
            <v>0</v>
          </cell>
          <cell r="CF416">
            <v>0</v>
          </cell>
          <cell r="CG416">
            <v>0</v>
          </cell>
          <cell r="CH416">
            <v>-348085</v>
          </cell>
          <cell r="CI416">
            <v>-35174</v>
          </cell>
          <cell r="CJ416">
            <v>2658</v>
          </cell>
          <cell r="CK416">
            <v>68840</v>
          </cell>
          <cell r="CM416">
            <v>0</v>
          </cell>
          <cell r="CN416">
            <v>0</v>
          </cell>
          <cell r="CO416">
            <v>0</v>
          </cell>
          <cell r="CP416">
            <v>0</v>
          </cell>
          <cell r="CQ416">
            <v>0</v>
          </cell>
          <cell r="CR416">
            <v>0</v>
          </cell>
          <cell r="CS416">
            <v>0</v>
          </cell>
          <cell r="CT416">
            <v>0</v>
          </cell>
          <cell r="CU416">
            <v>0</v>
          </cell>
          <cell r="CV416">
            <v>0</v>
          </cell>
          <cell r="CW416">
            <v>0</v>
          </cell>
          <cell r="CX416">
            <v>0</v>
          </cell>
          <cell r="CY416">
            <v>0</v>
          </cell>
          <cell r="CZ416">
            <v>0</v>
          </cell>
          <cell r="DA416">
            <v>0</v>
          </cell>
          <cell r="DB416">
            <v>0</v>
          </cell>
          <cell r="DC416">
            <v>0</v>
          </cell>
          <cell r="DD416">
            <v>0</v>
          </cell>
          <cell r="DE416">
            <v>0</v>
          </cell>
          <cell r="DF416">
            <v>0</v>
          </cell>
          <cell r="DH416">
            <v>0</v>
          </cell>
          <cell r="DI416">
            <v>0</v>
          </cell>
          <cell r="DJ416">
            <v>0</v>
          </cell>
          <cell r="DK416">
            <v>0</v>
          </cell>
          <cell r="DL416">
            <v>0</v>
          </cell>
          <cell r="DM416">
            <v>0</v>
          </cell>
          <cell r="DN416">
            <v>0</v>
          </cell>
          <cell r="DO416">
            <v>0</v>
          </cell>
          <cell r="DP416">
            <v>0</v>
          </cell>
          <cell r="DQ416">
            <v>0</v>
          </cell>
          <cell r="DR416">
            <v>0</v>
          </cell>
          <cell r="DS416">
            <v>0</v>
          </cell>
          <cell r="DT416">
            <v>0</v>
          </cell>
          <cell r="DU416">
            <v>0</v>
          </cell>
          <cell r="DV416">
            <v>0</v>
          </cell>
          <cell r="DW416">
            <v>0</v>
          </cell>
          <cell r="DX416">
            <v>0</v>
          </cell>
          <cell r="DY416">
            <v>0</v>
          </cell>
          <cell r="DZ416">
            <v>0</v>
          </cell>
          <cell r="EA416">
            <v>0</v>
          </cell>
          <cell r="EC416">
            <v>0</v>
          </cell>
          <cell r="ED416">
            <v>0</v>
          </cell>
          <cell r="EE416">
            <v>0</v>
          </cell>
          <cell r="EF416">
            <v>10.214881696382514</v>
          </cell>
          <cell r="EG416">
            <v>0</v>
          </cell>
          <cell r="EH416">
            <v>0</v>
          </cell>
          <cell r="EI416">
            <v>0</v>
          </cell>
          <cell r="EJ416">
            <v>0</v>
          </cell>
          <cell r="EK416">
            <v>0</v>
          </cell>
          <cell r="EL416">
            <v>34605</v>
          </cell>
          <cell r="EM416">
            <v>48688.675627125391</v>
          </cell>
          <cell r="EN416">
            <v>4066.1918292847854</v>
          </cell>
          <cell r="EO416">
            <v>5477.3738686350453</v>
          </cell>
          <cell r="EP416">
            <v>0</v>
          </cell>
          <cell r="EQ416">
            <v>0</v>
          </cell>
          <cell r="ER416">
            <v>0</v>
          </cell>
          <cell r="ES416">
            <v>-24920</v>
          </cell>
          <cell r="ET416">
            <v>0</v>
          </cell>
          <cell r="EU416">
            <v>0</v>
          </cell>
          <cell r="EV416">
            <v>9685</v>
          </cell>
          <cell r="EX416">
            <v>0</v>
          </cell>
          <cell r="EY416">
            <v>0</v>
          </cell>
          <cell r="EZ416">
            <v>0</v>
          </cell>
          <cell r="FA416">
            <v>0</v>
          </cell>
          <cell r="FB416">
            <v>0</v>
          </cell>
          <cell r="FC416">
            <v>0</v>
          </cell>
          <cell r="FD416">
            <v>0</v>
          </cell>
          <cell r="FE416">
            <v>0</v>
          </cell>
          <cell r="FF416">
            <v>0</v>
          </cell>
          <cell r="FG416">
            <v>0</v>
          </cell>
          <cell r="FH416">
            <v>73686.281603803465</v>
          </cell>
          <cell r="FI416">
            <v>5496.545246889129</v>
          </cell>
          <cell r="FJ416">
            <v>0</v>
          </cell>
          <cell r="FK416">
            <v>0</v>
          </cell>
          <cell r="FL416">
            <v>0</v>
          </cell>
          <cell r="FM416">
            <v>0</v>
          </cell>
          <cell r="FN416">
            <v>0</v>
          </cell>
          <cell r="FO416">
            <v>0</v>
          </cell>
          <cell r="FP416">
            <v>0</v>
          </cell>
          <cell r="FQ416">
            <v>0</v>
          </cell>
          <cell r="FS416">
            <v>0</v>
          </cell>
          <cell r="FT416">
            <v>0</v>
          </cell>
          <cell r="FU416">
            <v>0</v>
          </cell>
          <cell r="FV416">
            <v>10.214881696382514</v>
          </cell>
          <cell r="FW416">
            <v>0</v>
          </cell>
          <cell r="FX416">
            <v>0</v>
          </cell>
          <cell r="FY416">
            <v>0</v>
          </cell>
          <cell r="FZ416">
            <v>0</v>
          </cell>
          <cell r="GA416">
            <v>0</v>
          </cell>
          <cell r="GB416">
            <v>4973</v>
          </cell>
          <cell r="GC416">
            <v>148541.69302954126</v>
          </cell>
          <cell r="GD416">
            <v>11749.131678104541</v>
          </cell>
          <cell r="GE416">
            <v>9859.8189697220514</v>
          </cell>
          <cell r="GF416">
            <v>0</v>
          </cell>
          <cell r="GG416">
            <v>0</v>
          </cell>
          <cell r="GH416">
            <v>0</v>
          </cell>
          <cell r="GI416">
            <v>0</v>
          </cell>
          <cell r="GJ416">
            <v>0</v>
          </cell>
          <cell r="GK416">
            <v>0</v>
          </cell>
          <cell r="GL416">
            <v>4973</v>
          </cell>
          <cell r="GN416">
            <v>0</v>
          </cell>
          <cell r="GO416">
            <v>0</v>
          </cell>
          <cell r="GP416">
            <v>0</v>
          </cell>
          <cell r="GQ416">
            <v>10.214881696382514</v>
          </cell>
          <cell r="GR416">
            <v>0</v>
          </cell>
          <cell r="GS416">
            <v>0</v>
          </cell>
          <cell r="GT416">
            <v>0</v>
          </cell>
          <cell r="GU416">
            <v>0</v>
          </cell>
          <cell r="GV416">
            <v>0</v>
          </cell>
          <cell r="GW416">
            <v>89820</v>
          </cell>
          <cell r="GX416">
            <v>139800.24683559692</v>
          </cell>
          <cell r="GY416">
            <v>51615.621833525787</v>
          </cell>
          <cell r="GZ416">
            <v>53818.452732457474</v>
          </cell>
          <cell r="HA416">
            <v>0</v>
          </cell>
          <cell r="HB416">
            <v>0</v>
          </cell>
          <cell r="HC416">
            <v>0</v>
          </cell>
          <cell r="HD416">
            <v>0</v>
          </cell>
          <cell r="HE416">
            <v>0</v>
          </cell>
          <cell r="HF416">
            <v>0</v>
          </cell>
          <cell r="HG416">
            <v>89820</v>
          </cell>
          <cell r="HI416">
            <v>0</v>
          </cell>
          <cell r="HJ416">
            <v>0</v>
          </cell>
          <cell r="HK416">
            <v>0</v>
          </cell>
          <cell r="HL416">
            <v>10.214881696382514</v>
          </cell>
          <cell r="HM416">
            <v>0</v>
          </cell>
          <cell r="HN416">
            <v>0</v>
          </cell>
          <cell r="HO416">
            <v>0</v>
          </cell>
          <cell r="HP416">
            <v>0</v>
          </cell>
          <cell r="HQ416">
            <v>0</v>
          </cell>
          <cell r="HR416">
            <v>144614</v>
          </cell>
          <cell r="HS416">
            <v>208146.5590632346</v>
          </cell>
          <cell r="HT416">
            <v>24182.526658579707</v>
          </cell>
          <cell r="HU416">
            <v>19687.5</v>
          </cell>
          <cell r="HV416">
            <v>0</v>
          </cell>
          <cell r="HW416">
            <v>0</v>
          </cell>
          <cell r="HX416">
            <v>0</v>
          </cell>
          <cell r="HY416">
            <v>0</v>
          </cell>
          <cell r="HZ416">
            <v>0</v>
          </cell>
          <cell r="IA416">
            <v>0</v>
          </cell>
          <cell r="IB416">
            <v>144614</v>
          </cell>
        </row>
        <row r="417">
          <cell r="C417" t="str">
            <v>A0398</v>
          </cell>
          <cell r="D417" t="str">
            <v>PT Bhadra Sukses</v>
          </cell>
          <cell r="E417" t="str">
            <v>PEB 2</v>
          </cell>
          <cell r="F417" t="str">
            <v>35PEB 2</v>
          </cell>
          <cell r="J417">
            <v>10.214881696382514</v>
          </cell>
          <cell r="P417">
            <v>309279</v>
          </cell>
          <cell r="Q417">
            <v>457692.05489247415</v>
          </cell>
          <cell r="R417">
            <v>33388.282915745018</v>
          </cell>
          <cell r="S417">
            <v>0</v>
          </cell>
          <cell r="U417">
            <v>0</v>
          </cell>
          <cell r="W417">
            <v>98514</v>
          </cell>
          <cell r="X417">
            <v>0</v>
          </cell>
          <cell r="Y417">
            <v>0</v>
          </cell>
          <cell r="Z417">
            <v>407793</v>
          </cell>
        </row>
        <row r="418">
          <cell r="C418" t="str">
            <v>A0398</v>
          </cell>
          <cell r="D418" t="str">
            <v>PT Bhadra Sukses</v>
          </cell>
          <cell r="E418" t="str">
            <v>PEB 3</v>
          </cell>
          <cell r="F418" t="str">
            <v>35PEB 3</v>
          </cell>
          <cell r="J418">
            <v>0</v>
          </cell>
          <cell r="P418">
            <v>0</v>
          </cell>
          <cell r="Q418" t="str">
            <v xml:space="preserve"> </v>
          </cell>
          <cell r="R418" t="str">
            <v xml:space="preserve"> </v>
          </cell>
          <cell r="S418" t="str">
            <v xml:space="preserve"> </v>
          </cell>
          <cell r="U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</row>
        <row r="419">
          <cell r="C419" t="str">
            <v>A0398</v>
          </cell>
          <cell r="D419" t="str">
            <v>PT Bhadra Sukses</v>
          </cell>
          <cell r="E419" t="str">
            <v>PEB 4</v>
          </cell>
          <cell r="F419" t="str">
            <v>35PEB 4</v>
          </cell>
          <cell r="J419">
            <v>10.214881696382514</v>
          </cell>
          <cell r="P419">
            <v>452099</v>
          </cell>
          <cell r="Q419">
            <v>521855.75287641026</v>
          </cell>
          <cell r="R419">
            <v>47145.8835223805</v>
          </cell>
          <cell r="S419">
            <v>10710.73382670667</v>
          </cell>
          <cell r="U419">
            <v>0</v>
          </cell>
          <cell r="W419">
            <v>-348085</v>
          </cell>
          <cell r="X419">
            <v>-35174</v>
          </cell>
          <cell r="Y419">
            <v>2658</v>
          </cell>
          <cell r="Z419">
            <v>68840</v>
          </cell>
        </row>
        <row r="420">
          <cell r="C420" t="str">
            <v>A0398</v>
          </cell>
          <cell r="D420" t="str">
            <v>PT Bhadra Sukses</v>
          </cell>
          <cell r="E420" t="str">
            <v>PEB 5</v>
          </cell>
          <cell r="F420" t="str">
            <v>35PEB 5</v>
          </cell>
          <cell r="J420">
            <v>0</v>
          </cell>
          <cell r="P420">
            <v>0</v>
          </cell>
          <cell r="U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</row>
        <row r="421">
          <cell r="C421" t="str">
            <v>A0398</v>
          </cell>
          <cell r="D421" t="str">
            <v>PT Bhadra Sukses</v>
          </cell>
          <cell r="E421" t="str">
            <v>PEB 6</v>
          </cell>
          <cell r="F421" t="str">
            <v>35PEB 6</v>
          </cell>
          <cell r="J421">
            <v>0</v>
          </cell>
          <cell r="P421">
            <v>0</v>
          </cell>
          <cell r="U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</row>
        <row r="422">
          <cell r="C422" t="str">
            <v>A0398</v>
          </cell>
          <cell r="D422" t="str">
            <v>PT Bhadra Sukses</v>
          </cell>
          <cell r="E422" t="str">
            <v>PEB 7</v>
          </cell>
          <cell r="F422" t="str">
            <v>35PEB 7</v>
          </cell>
          <cell r="J422">
            <v>10.214881696382514</v>
          </cell>
          <cell r="P422">
            <v>34605</v>
          </cell>
          <cell r="Q422">
            <v>48688.675627125391</v>
          </cell>
          <cell r="R422">
            <v>4066.1918292847854</v>
          </cell>
          <cell r="S422">
            <v>5477.3738686350453</v>
          </cell>
          <cell r="U422">
            <v>0</v>
          </cell>
          <cell r="W422">
            <v>-24920</v>
          </cell>
          <cell r="X422">
            <v>0</v>
          </cell>
          <cell r="Y422">
            <v>0</v>
          </cell>
          <cell r="Z422">
            <v>9685</v>
          </cell>
        </row>
        <row r="423">
          <cell r="C423" t="str">
            <v>A0398</v>
          </cell>
          <cell r="D423" t="str">
            <v>PT Bhadra Sukses</v>
          </cell>
          <cell r="E423" t="str">
            <v>MPP</v>
          </cell>
          <cell r="F423" t="str">
            <v>35MPP</v>
          </cell>
          <cell r="J423">
            <v>0</v>
          </cell>
          <cell r="P423">
            <v>0</v>
          </cell>
          <cell r="Q423">
            <v>73686.281603803465</v>
          </cell>
          <cell r="R423">
            <v>5496.545246889129</v>
          </cell>
          <cell r="S423">
            <v>0</v>
          </cell>
          <cell r="U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</row>
        <row r="424">
          <cell r="C424" t="str">
            <v>A0398</v>
          </cell>
          <cell r="D424" t="str">
            <v>PT Bhadra Sukses</v>
          </cell>
          <cell r="E424" t="str">
            <v>ID</v>
          </cell>
          <cell r="F424" t="str">
            <v>35ID</v>
          </cell>
          <cell r="J424">
            <v>10.214881696382514</v>
          </cell>
          <cell r="P424">
            <v>4973</v>
          </cell>
          <cell r="Q424">
            <v>148541.69302954126</v>
          </cell>
          <cell r="R424">
            <v>11749.131678104541</v>
          </cell>
          <cell r="S424">
            <v>9859.8189697220514</v>
          </cell>
          <cell r="U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4973</v>
          </cell>
        </row>
        <row r="425">
          <cell r="C425" t="str">
            <v>A0398</v>
          </cell>
          <cell r="D425" t="str">
            <v>PT Bhadra Sukses</v>
          </cell>
          <cell r="E425" t="str">
            <v>LL</v>
          </cell>
          <cell r="F425" t="str">
            <v>35LL</v>
          </cell>
          <cell r="J425">
            <v>10.214881696382514</v>
          </cell>
          <cell r="P425">
            <v>89820</v>
          </cell>
          <cell r="Q425">
            <v>139800.24683559692</v>
          </cell>
          <cell r="R425">
            <v>51615.621833525787</v>
          </cell>
          <cell r="S425">
            <v>53818.452732457474</v>
          </cell>
          <cell r="U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89820</v>
          </cell>
        </row>
        <row r="426">
          <cell r="C426" t="str">
            <v>A0398</v>
          </cell>
          <cell r="D426" t="str">
            <v>PT Bhadra Sukses</v>
          </cell>
          <cell r="E426" t="str">
            <v>PMK</v>
          </cell>
          <cell r="F426" t="str">
            <v>35PMK</v>
          </cell>
          <cell r="J426">
            <v>10.214881696382514</v>
          </cell>
          <cell r="P426">
            <v>144614</v>
          </cell>
          <cell r="Q426">
            <v>208146.5590632346</v>
          </cell>
          <cell r="R426">
            <v>24182.526658579707</v>
          </cell>
          <cell r="S426">
            <v>19687.5</v>
          </cell>
          <cell r="U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144614</v>
          </cell>
        </row>
        <row r="428">
          <cell r="C428" t="str">
            <v>A0210</v>
          </cell>
          <cell r="D428" t="str">
            <v>PT Bina Pertiwi</v>
          </cell>
          <cell r="E428" t="str">
            <v>PEB 1</v>
          </cell>
          <cell r="F428" t="str">
            <v>36PEB 1</v>
          </cell>
          <cell r="G428">
            <v>0.1</v>
          </cell>
          <cell r="H428">
            <v>0.1</v>
          </cell>
          <cell r="I428">
            <v>0.09</v>
          </cell>
          <cell r="J428">
            <v>7.0707667592655259</v>
          </cell>
          <cell r="K428">
            <v>6.2390182999515069</v>
          </cell>
          <cell r="L428">
            <v>203184</v>
          </cell>
          <cell r="N428">
            <v>449784.3248</v>
          </cell>
          <cell r="O428">
            <v>49690.752</v>
          </cell>
          <cell r="P428">
            <v>3360166</v>
          </cell>
          <cell r="Q428">
            <v>4457481.3949222993</v>
          </cell>
          <cell r="R428">
            <v>185621.38181717385</v>
          </cell>
          <cell r="S428">
            <v>139694.36188452714</v>
          </cell>
          <cell r="U428">
            <v>-2919655</v>
          </cell>
          <cell r="V428">
            <v>3794350.392266667</v>
          </cell>
          <cell r="W428">
            <v>-179811</v>
          </cell>
          <cell r="X428">
            <v>0</v>
          </cell>
          <cell r="Y428">
            <v>0</v>
          </cell>
          <cell r="Z428">
            <v>260700</v>
          </cell>
          <cell r="AB428">
            <v>0.1</v>
          </cell>
          <cell r="AC428">
            <v>0</v>
          </cell>
          <cell r="AD428">
            <v>0.09</v>
          </cell>
          <cell r="AE428">
            <v>10.394555467434834</v>
          </cell>
          <cell r="AF428">
            <v>16.540278498635466</v>
          </cell>
          <cell r="AG428">
            <v>0</v>
          </cell>
          <cell r="AH428">
            <v>0</v>
          </cell>
          <cell r="AI428">
            <v>0</v>
          </cell>
          <cell r="AJ428">
            <v>0</v>
          </cell>
          <cell r="AK428">
            <v>1792778</v>
          </cell>
          <cell r="AL428">
            <v>2157920.0061951592</v>
          </cell>
          <cell r="AM428">
            <v>144894.36655384378</v>
          </cell>
          <cell r="AN428">
            <v>37366.29</v>
          </cell>
          <cell r="AO428">
            <v>0</v>
          </cell>
          <cell r="AP428">
            <v>0</v>
          </cell>
          <cell r="AQ428">
            <v>0</v>
          </cell>
          <cell r="AR428">
            <v>-329285</v>
          </cell>
          <cell r="AS428">
            <v>-910665</v>
          </cell>
          <cell r="AT428">
            <v>50839</v>
          </cell>
          <cell r="AU428">
            <v>552828</v>
          </cell>
          <cell r="AW428">
            <v>0.1</v>
          </cell>
          <cell r="AX428">
            <v>0</v>
          </cell>
          <cell r="AY428">
            <v>0.09</v>
          </cell>
          <cell r="AZ428">
            <v>7.0707667592655259</v>
          </cell>
          <cell r="BA428">
            <v>6.2390182999515069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450029</v>
          </cell>
          <cell r="BG428">
            <v>331177.75039542734</v>
          </cell>
          <cell r="BH428">
            <v>15088.827858574467</v>
          </cell>
          <cell r="BI428">
            <v>36321.14936666665</v>
          </cell>
          <cell r="BJ428">
            <v>0</v>
          </cell>
          <cell r="BK428">
            <v>0</v>
          </cell>
          <cell r="BL428">
            <v>0</v>
          </cell>
          <cell r="BM428">
            <v>-440498</v>
          </cell>
          <cell r="BN428">
            <v>-86105</v>
          </cell>
          <cell r="BO428">
            <v>6791</v>
          </cell>
          <cell r="BP428">
            <v>-76574</v>
          </cell>
          <cell r="BR428">
            <v>0.1</v>
          </cell>
          <cell r="BS428">
            <v>0</v>
          </cell>
          <cell r="BT428">
            <v>0.09</v>
          </cell>
          <cell r="BU428">
            <v>10.10376121286486</v>
          </cell>
          <cell r="BV428">
            <v>18.683360610889199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205388</v>
          </cell>
          <cell r="CB428">
            <v>467521.95227084827</v>
          </cell>
          <cell r="CC428">
            <v>60660.238802382206</v>
          </cell>
          <cell r="CD428">
            <v>10898.965197478157</v>
          </cell>
          <cell r="CE428">
            <v>0</v>
          </cell>
          <cell r="CF428">
            <v>0</v>
          </cell>
          <cell r="CG428">
            <v>0</v>
          </cell>
          <cell r="CH428">
            <v>-118905</v>
          </cell>
          <cell r="CI428">
            <v>-17489</v>
          </cell>
          <cell r="CJ428">
            <v>960</v>
          </cell>
          <cell r="CK428">
            <v>68994</v>
          </cell>
          <cell r="CM428">
            <v>0.1</v>
          </cell>
          <cell r="CN428">
            <v>0</v>
          </cell>
          <cell r="CO428">
            <v>0.09</v>
          </cell>
          <cell r="CP428">
            <v>7.4708244493268534</v>
          </cell>
          <cell r="CQ428">
            <v>0</v>
          </cell>
          <cell r="CR428">
            <v>0</v>
          </cell>
          <cell r="CS428">
            <v>0</v>
          </cell>
          <cell r="CT428">
            <v>0</v>
          </cell>
          <cell r="CU428">
            <v>0</v>
          </cell>
          <cell r="CV428">
            <v>32590</v>
          </cell>
          <cell r="CW428">
            <v>142449.68556866009</v>
          </cell>
          <cell r="CX428">
            <v>94669.160578187482</v>
          </cell>
          <cell r="CY428">
            <v>0</v>
          </cell>
          <cell r="CZ428">
            <v>0</v>
          </cell>
          <cell r="DA428">
            <v>0</v>
          </cell>
          <cell r="DB428">
            <v>0</v>
          </cell>
          <cell r="DC428">
            <v>-9316</v>
          </cell>
          <cell r="DD428">
            <v>0</v>
          </cell>
          <cell r="DE428">
            <v>0</v>
          </cell>
          <cell r="DF428">
            <v>23274</v>
          </cell>
          <cell r="DH428">
            <v>0</v>
          </cell>
          <cell r="DI428">
            <v>0</v>
          </cell>
          <cell r="DJ428">
            <v>0</v>
          </cell>
          <cell r="DK428">
            <v>0</v>
          </cell>
          <cell r="DL428">
            <v>0</v>
          </cell>
          <cell r="DM428">
            <v>0</v>
          </cell>
          <cell r="DN428">
            <v>0</v>
          </cell>
          <cell r="DO428">
            <v>0</v>
          </cell>
          <cell r="DP428">
            <v>0</v>
          </cell>
          <cell r="DQ428">
            <v>0</v>
          </cell>
          <cell r="DR428">
            <v>0</v>
          </cell>
          <cell r="DS428">
            <v>0</v>
          </cell>
          <cell r="DT428">
            <v>0</v>
          </cell>
          <cell r="DU428">
            <v>0</v>
          </cell>
          <cell r="DV428">
            <v>0</v>
          </cell>
          <cell r="DW428">
            <v>0</v>
          </cell>
          <cell r="DX428">
            <v>0</v>
          </cell>
          <cell r="DY428">
            <v>0</v>
          </cell>
          <cell r="DZ428">
            <v>0</v>
          </cell>
          <cell r="EA428">
            <v>0</v>
          </cell>
          <cell r="EC428">
            <v>0.1</v>
          </cell>
          <cell r="ED428">
            <v>0</v>
          </cell>
          <cell r="EE428">
            <v>0.09</v>
          </cell>
          <cell r="EF428">
            <v>10.394555467434834</v>
          </cell>
          <cell r="EG428">
            <v>16.540278498635466</v>
          </cell>
          <cell r="EH428">
            <v>0</v>
          </cell>
          <cell r="EI428">
            <v>0</v>
          </cell>
          <cell r="EJ428">
            <v>0</v>
          </cell>
          <cell r="EK428">
            <v>0</v>
          </cell>
          <cell r="EL428">
            <v>91564</v>
          </cell>
          <cell r="EM428">
            <v>131866.13704423187</v>
          </cell>
          <cell r="EN428">
            <v>18567.398172809</v>
          </cell>
          <cell r="EO428">
            <v>16895.875701642875</v>
          </cell>
          <cell r="EP428">
            <v>0</v>
          </cell>
          <cell r="EQ428">
            <v>0</v>
          </cell>
          <cell r="ER428">
            <v>0</v>
          </cell>
          <cell r="ES428">
            <v>-86905</v>
          </cell>
          <cell r="ET428">
            <v>0</v>
          </cell>
          <cell r="EU428">
            <v>0</v>
          </cell>
          <cell r="EV428">
            <v>4659</v>
          </cell>
          <cell r="EX428">
            <v>0.1</v>
          </cell>
          <cell r="EY428">
            <v>0</v>
          </cell>
          <cell r="EZ428">
            <v>0.09</v>
          </cell>
          <cell r="FA428">
            <v>10.394555467434834</v>
          </cell>
          <cell r="FB428">
            <v>16.540278498635466</v>
          </cell>
          <cell r="FC428">
            <v>0</v>
          </cell>
          <cell r="FD428">
            <v>0</v>
          </cell>
          <cell r="FE428">
            <v>0</v>
          </cell>
          <cell r="FF428">
            <v>0</v>
          </cell>
          <cell r="FG428">
            <v>2122</v>
          </cell>
          <cell r="FH428">
            <v>504649.45967987564</v>
          </cell>
          <cell r="FI428">
            <v>38258.032722402451</v>
          </cell>
          <cell r="FJ428">
            <v>12455.43</v>
          </cell>
          <cell r="FK428">
            <v>0</v>
          </cell>
          <cell r="FL428">
            <v>0</v>
          </cell>
          <cell r="FM428">
            <v>0</v>
          </cell>
          <cell r="FN428">
            <v>0</v>
          </cell>
          <cell r="FO428">
            <v>-1877</v>
          </cell>
          <cell r="FP428">
            <v>143</v>
          </cell>
          <cell r="FQ428">
            <v>245</v>
          </cell>
          <cell r="FS428">
            <v>0.1</v>
          </cell>
          <cell r="FT428">
            <v>0</v>
          </cell>
          <cell r="FU428">
            <v>0.09</v>
          </cell>
          <cell r="FV428">
            <v>10.394555467434834</v>
          </cell>
          <cell r="FW428">
            <v>16.540278498635466</v>
          </cell>
          <cell r="FX428">
            <v>0</v>
          </cell>
          <cell r="FY428">
            <v>0</v>
          </cell>
          <cell r="FZ428">
            <v>0</v>
          </cell>
          <cell r="GA428">
            <v>0</v>
          </cell>
          <cell r="GB428">
            <v>32886</v>
          </cell>
          <cell r="GC428">
            <v>342157.96560024738</v>
          </cell>
          <cell r="GD428">
            <v>37318.341912420947</v>
          </cell>
          <cell r="GE428">
            <v>39820.676194122738</v>
          </cell>
          <cell r="GF428">
            <v>0</v>
          </cell>
          <cell r="GG428">
            <v>0</v>
          </cell>
          <cell r="GH428">
            <v>0</v>
          </cell>
          <cell r="GI428">
            <v>0</v>
          </cell>
          <cell r="GJ428">
            <v>0</v>
          </cell>
          <cell r="GK428">
            <v>0</v>
          </cell>
          <cell r="GL428">
            <v>32886</v>
          </cell>
          <cell r="GN428">
            <v>0.1</v>
          </cell>
          <cell r="GO428">
            <v>0</v>
          </cell>
          <cell r="GP428">
            <v>0.09</v>
          </cell>
          <cell r="GQ428">
            <v>10.394555467434834</v>
          </cell>
          <cell r="GR428">
            <v>16.540278498635466</v>
          </cell>
          <cell r="GS428">
            <v>0</v>
          </cell>
          <cell r="GT428">
            <v>0</v>
          </cell>
          <cell r="GU428">
            <v>0</v>
          </cell>
          <cell r="GV428">
            <v>0</v>
          </cell>
          <cell r="GW428">
            <v>316834</v>
          </cell>
          <cell r="GX428">
            <v>389998</v>
          </cell>
          <cell r="GY428">
            <v>150311</v>
          </cell>
          <cell r="GZ428">
            <v>129090.44061917</v>
          </cell>
          <cell r="HA428">
            <v>0</v>
          </cell>
          <cell r="HB428">
            <v>0</v>
          </cell>
          <cell r="HC428">
            <v>0</v>
          </cell>
          <cell r="HD428">
            <v>0</v>
          </cell>
          <cell r="HE428">
            <v>0</v>
          </cell>
          <cell r="HF428">
            <v>0</v>
          </cell>
          <cell r="HG428">
            <v>316834</v>
          </cell>
          <cell r="HI428">
            <v>0.1</v>
          </cell>
          <cell r="HJ428">
            <v>0</v>
          </cell>
          <cell r="HK428">
            <v>0.09</v>
          </cell>
          <cell r="HL428">
            <v>10.394555467434834</v>
          </cell>
          <cell r="HM428">
            <v>16.540278498635466</v>
          </cell>
          <cell r="HN428">
            <v>0</v>
          </cell>
          <cell r="HO428">
            <v>0</v>
          </cell>
          <cell r="HP428">
            <v>0</v>
          </cell>
          <cell r="HQ428">
            <v>0</v>
          </cell>
          <cell r="HR428">
            <v>158437</v>
          </cell>
          <cell r="HS428">
            <v>386645.90804055432</v>
          </cell>
          <cell r="HT428">
            <v>66772.409342337502</v>
          </cell>
          <cell r="HU428">
            <v>39255.25</v>
          </cell>
          <cell r="HV428">
            <v>0</v>
          </cell>
          <cell r="HW428">
            <v>0</v>
          </cell>
          <cell r="HX428">
            <v>0</v>
          </cell>
          <cell r="HY428">
            <v>0</v>
          </cell>
          <cell r="HZ428">
            <v>0</v>
          </cell>
          <cell r="IA428">
            <v>0</v>
          </cell>
          <cell r="IB428">
            <v>158437</v>
          </cell>
        </row>
        <row r="429">
          <cell r="C429" t="str">
            <v>A0210</v>
          </cell>
          <cell r="D429" t="str">
            <v>PT Bina Pertiwi</v>
          </cell>
          <cell r="E429" t="str">
            <v>PEB 2</v>
          </cell>
          <cell r="F429" t="str">
            <v>36PEB 2</v>
          </cell>
          <cell r="G429">
            <v>0.1</v>
          </cell>
          <cell r="I429">
            <v>0.09</v>
          </cell>
          <cell r="J429">
            <v>10.394555467434834</v>
          </cell>
          <cell r="K429">
            <v>16.540278498635466</v>
          </cell>
          <cell r="P429">
            <v>1792778</v>
          </cell>
          <cell r="Q429">
            <v>2157920.0061951592</v>
          </cell>
          <cell r="R429">
            <v>144894.36655384378</v>
          </cell>
          <cell r="S429">
            <v>37366.29</v>
          </cell>
          <cell r="U429">
            <v>0</v>
          </cell>
          <cell r="W429">
            <v>-329285</v>
          </cell>
          <cell r="X429">
            <v>-910665</v>
          </cell>
          <cell r="Y429">
            <v>50839</v>
          </cell>
          <cell r="Z429">
            <v>552828</v>
          </cell>
        </row>
        <row r="430">
          <cell r="C430" t="str">
            <v>A0210</v>
          </cell>
          <cell r="D430" t="str">
            <v>PT Bina Pertiwi</v>
          </cell>
          <cell r="E430" t="str">
            <v>PEB 3</v>
          </cell>
          <cell r="F430" t="str">
            <v>36PEB 3</v>
          </cell>
          <cell r="G430">
            <v>0.1</v>
          </cell>
          <cell r="I430">
            <v>0.09</v>
          </cell>
          <cell r="J430">
            <v>7.0707667592655259</v>
          </cell>
          <cell r="K430">
            <v>6.2390182999515069</v>
          </cell>
          <cell r="P430">
            <v>450029</v>
          </cell>
          <cell r="Q430">
            <v>331177.75039542734</v>
          </cell>
          <cell r="R430">
            <v>15088.827858574467</v>
          </cell>
          <cell r="S430">
            <v>36321.14936666665</v>
          </cell>
          <cell r="U430">
            <v>0</v>
          </cell>
          <cell r="W430">
            <v>-440498</v>
          </cell>
          <cell r="X430">
            <v>-86105</v>
          </cell>
          <cell r="Y430">
            <v>6791</v>
          </cell>
          <cell r="Z430">
            <v>-76574</v>
          </cell>
        </row>
        <row r="431">
          <cell r="C431" t="str">
            <v>A0210</v>
          </cell>
          <cell r="D431" t="str">
            <v>PT Bina Pertiwi</v>
          </cell>
          <cell r="E431" t="str">
            <v>PEB 4</v>
          </cell>
          <cell r="F431" t="str">
            <v>36PEB 4</v>
          </cell>
          <cell r="G431">
            <v>0.1</v>
          </cell>
          <cell r="I431">
            <v>0.09</v>
          </cell>
          <cell r="J431">
            <v>10.10376121286486</v>
          </cell>
          <cell r="K431">
            <v>18.683360610889199</v>
          </cell>
          <cell r="P431">
            <v>205388</v>
          </cell>
          <cell r="Q431">
            <v>467521.95227084827</v>
          </cell>
          <cell r="R431">
            <v>60660.238802382206</v>
          </cell>
          <cell r="S431">
            <v>10898.965197478157</v>
          </cell>
          <cell r="U431">
            <v>0</v>
          </cell>
          <cell r="W431">
            <v>-118905</v>
          </cell>
          <cell r="X431">
            <v>-17489</v>
          </cell>
          <cell r="Y431">
            <v>960</v>
          </cell>
          <cell r="Z431">
            <v>68994</v>
          </cell>
        </row>
        <row r="432">
          <cell r="C432" t="str">
            <v>A0210</v>
          </cell>
          <cell r="D432" t="str">
            <v>PT Bina Pertiwi</v>
          </cell>
          <cell r="E432" t="str">
            <v>PEB 5</v>
          </cell>
          <cell r="F432" t="str">
            <v>36PEB 5</v>
          </cell>
          <cell r="G432">
            <v>0.1</v>
          </cell>
          <cell r="I432">
            <v>0.09</v>
          </cell>
          <cell r="J432">
            <v>7.4708244493268534</v>
          </cell>
          <cell r="P432">
            <v>32590</v>
          </cell>
          <cell r="Q432">
            <v>142449.68556866009</v>
          </cell>
          <cell r="R432">
            <v>94669.160578187482</v>
          </cell>
          <cell r="S432">
            <v>0</v>
          </cell>
          <cell r="U432">
            <v>0</v>
          </cell>
          <cell r="W432">
            <v>-9316</v>
          </cell>
          <cell r="X432">
            <v>0</v>
          </cell>
          <cell r="Y432">
            <v>0</v>
          </cell>
          <cell r="Z432">
            <v>23274</v>
          </cell>
        </row>
        <row r="433">
          <cell r="C433" t="str">
            <v>A0210</v>
          </cell>
          <cell r="D433" t="str">
            <v>PT Bina Pertiwi</v>
          </cell>
          <cell r="E433" t="str">
            <v>PEB 6</v>
          </cell>
          <cell r="F433" t="str">
            <v>36PEB 6</v>
          </cell>
          <cell r="J433">
            <v>0</v>
          </cell>
          <cell r="P433">
            <v>0</v>
          </cell>
          <cell r="U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</row>
        <row r="434">
          <cell r="C434" t="str">
            <v>A0210</v>
          </cell>
          <cell r="D434" t="str">
            <v>PT Bina Pertiwi</v>
          </cell>
          <cell r="E434" t="str">
            <v>PEB 7</v>
          </cell>
          <cell r="F434" t="str">
            <v>36PEB 7</v>
          </cell>
          <cell r="G434">
            <v>0.1</v>
          </cell>
          <cell r="I434">
            <v>0.09</v>
          </cell>
          <cell r="J434">
            <v>10.394555467434834</v>
          </cell>
          <cell r="K434">
            <v>16.540278498635466</v>
          </cell>
          <cell r="P434">
            <v>91564</v>
          </cell>
          <cell r="Q434">
            <v>131866.13704423187</v>
          </cell>
          <cell r="R434">
            <v>18567.398172809</v>
          </cell>
          <cell r="S434">
            <v>16895.875701642875</v>
          </cell>
          <cell r="U434">
            <v>0</v>
          </cell>
          <cell r="W434">
            <v>-86905</v>
          </cell>
          <cell r="X434">
            <v>0</v>
          </cell>
          <cell r="Y434">
            <v>0</v>
          </cell>
          <cell r="Z434">
            <v>4659</v>
          </cell>
        </row>
        <row r="435">
          <cell r="C435" t="str">
            <v>A0210</v>
          </cell>
          <cell r="D435" t="str">
            <v>PT Bina Pertiwi</v>
          </cell>
          <cell r="E435" t="str">
            <v>MPP</v>
          </cell>
          <cell r="F435" t="str">
            <v>36MPP</v>
          </cell>
          <cell r="G435">
            <v>0.1</v>
          </cell>
          <cell r="I435">
            <v>0.09</v>
          </cell>
          <cell r="J435">
            <v>10.394555467434834</v>
          </cell>
          <cell r="K435">
            <v>16.540278498635466</v>
          </cell>
          <cell r="P435">
            <v>2122</v>
          </cell>
          <cell r="Q435">
            <v>504649.45967987564</v>
          </cell>
          <cell r="R435">
            <v>38258.032722402451</v>
          </cell>
          <cell r="S435">
            <v>12455.43</v>
          </cell>
          <cell r="U435">
            <v>0</v>
          </cell>
          <cell r="W435">
            <v>0</v>
          </cell>
          <cell r="X435">
            <v>-1877</v>
          </cell>
          <cell r="Y435">
            <v>143</v>
          </cell>
          <cell r="Z435">
            <v>245</v>
          </cell>
        </row>
        <row r="436">
          <cell r="C436" t="str">
            <v>A0210</v>
          </cell>
          <cell r="D436" t="str">
            <v>PT Bina Pertiwi</v>
          </cell>
          <cell r="E436" t="str">
            <v>ID</v>
          </cell>
          <cell r="F436" t="str">
            <v>36ID</v>
          </cell>
          <cell r="G436">
            <v>0.1</v>
          </cell>
          <cell r="I436">
            <v>0.09</v>
          </cell>
          <cell r="J436">
            <v>10.394555467434834</v>
          </cell>
          <cell r="K436">
            <v>16.540278498635466</v>
          </cell>
          <cell r="P436">
            <v>32886</v>
          </cell>
          <cell r="Q436">
            <v>342157.96560024738</v>
          </cell>
          <cell r="R436">
            <v>37318.341912420947</v>
          </cell>
          <cell r="S436">
            <v>39820.676194122738</v>
          </cell>
          <cell r="U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32886</v>
          </cell>
        </row>
        <row r="437">
          <cell r="C437" t="str">
            <v>A0210</v>
          </cell>
          <cell r="D437" t="str">
            <v>PT Bina Pertiwi</v>
          </cell>
          <cell r="E437" t="str">
            <v>LL</v>
          </cell>
          <cell r="F437" t="str">
            <v>36LL</v>
          </cell>
          <cell r="G437">
            <v>0.1</v>
          </cell>
          <cell r="I437">
            <v>0.09</v>
          </cell>
          <cell r="J437">
            <v>10.394555467434834</v>
          </cell>
          <cell r="K437">
            <v>16.540278498635466</v>
          </cell>
          <cell r="P437">
            <v>316834</v>
          </cell>
          <cell r="Q437">
            <v>389998</v>
          </cell>
          <cell r="R437">
            <v>150311</v>
          </cell>
          <cell r="S437">
            <v>129090.44061917</v>
          </cell>
          <cell r="U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316834</v>
          </cell>
        </row>
        <row r="438">
          <cell r="C438" t="str">
            <v>A0210</v>
          </cell>
          <cell r="D438" t="str">
            <v>PT Bina Pertiwi</v>
          </cell>
          <cell r="E438" t="str">
            <v>PMK</v>
          </cell>
          <cell r="F438" t="str">
            <v>36PMK</v>
          </cell>
          <cell r="G438">
            <v>0.1</v>
          </cell>
          <cell r="I438">
            <v>0.09</v>
          </cell>
          <cell r="J438">
            <v>10.394555467434834</v>
          </cell>
          <cell r="K438">
            <v>16.540278498635466</v>
          </cell>
          <cell r="P438">
            <v>158437</v>
          </cell>
          <cell r="Q438">
            <v>386645.90804055432</v>
          </cell>
          <cell r="R438">
            <v>66772.409342337502</v>
          </cell>
          <cell r="S438">
            <v>39255.25</v>
          </cell>
          <cell r="U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158437</v>
          </cell>
        </row>
        <row r="440">
          <cell r="C440" t="str">
            <v>A0415</v>
          </cell>
          <cell r="D440" t="str">
            <v>PT Borneo Indah Marjaya</v>
          </cell>
          <cell r="E440" t="str">
            <v>PEB 1</v>
          </cell>
          <cell r="F440" t="str">
            <v>37PEB 1</v>
          </cell>
          <cell r="J440">
            <v>0</v>
          </cell>
          <cell r="N440">
            <v>0</v>
          </cell>
          <cell r="O440">
            <v>0</v>
          </cell>
          <cell r="P440">
            <v>0</v>
          </cell>
          <cell r="Q440" t="str">
            <v xml:space="preserve"> </v>
          </cell>
          <cell r="R440" t="str">
            <v xml:space="preserve"> </v>
          </cell>
          <cell r="S440" t="str">
            <v xml:space="preserve"> 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10.15893029699787</v>
          </cell>
          <cell r="AF440">
            <v>0</v>
          </cell>
          <cell r="AG440">
            <v>0</v>
          </cell>
          <cell r="AH440">
            <v>0</v>
          </cell>
          <cell r="AI440">
            <v>0</v>
          </cell>
          <cell r="AJ440">
            <v>0</v>
          </cell>
          <cell r="AK440">
            <v>158694</v>
          </cell>
          <cell r="AL440">
            <v>145777.30684801805</v>
          </cell>
          <cell r="AM440">
            <v>35202.567309979146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-19734</v>
          </cell>
          <cell r="AS440">
            <v>0</v>
          </cell>
          <cell r="AT440">
            <v>0</v>
          </cell>
          <cell r="AU440">
            <v>138960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 t="str">
            <v xml:space="preserve"> </v>
          </cell>
          <cell r="BH440" t="str">
            <v xml:space="preserve"> </v>
          </cell>
          <cell r="BI440" t="str">
            <v xml:space="preserve"> 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R440">
            <v>0</v>
          </cell>
          <cell r="BS440">
            <v>0</v>
          </cell>
          <cell r="BT440">
            <v>0</v>
          </cell>
          <cell r="BU440">
            <v>10.15893029699787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273469</v>
          </cell>
          <cell r="CB440">
            <v>559640.52972589957</v>
          </cell>
          <cell r="CC440">
            <v>144264.73628838375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-140293</v>
          </cell>
          <cell r="CI440">
            <v>0</v>
          </cell>
          <cell r="CJ440">
            <v>0</v>
          </cell>
          <cell r="CK440">
            <v>133176</v>
          </cell>
          <cell r="CM440">
            <v>0</v>
          </cell>
          <cell r="CN440">
            <v>0</v>
          </cell>
          <cell r="CO440">
            <v>0</v>
          </cell>
          <cell r="CP440">
            <v>0</v>
          </cell>
          <cell r="CQ440">
            <v>0</v>
          </cell>
          <cell r="CR440">
            <v>0</v>
          </cell>
          <cell r="CS440">
            <v>0</v>
          </cell>
          <cell r="CT440">
            <v>0</v>
          </cell>
          <cell r="CU440">
            <v>0</v>
          </cell>
          <cell r="CV440">
            <v>0</v>
          </cell>
          <cell r="CW440">
            <v>0</v>
          </cell>
          <cell r="CX440">
            <v>0</v>
          </cell>
          <cell r="CY440">
            <v>0</v>
          </cell>
          <cell r="CZ440">
            <v>0</v>
          </cell>
          <cell r="DA440">
            <v>0</v>
          </cell>
          <cell r="DB440">
            <v>0</v>
          </cell>
          <cell r="DC440">
            <v>0</v>
          </cell>
          <cell r="DD440">
            <v>0</v>
          </cell>
          <cell r="DE440">
            <v>0</v>
          </cell>
          <cell r="DF440">
            <v>0</v>
          </cell>
          <cell r="DH440">
            <v>0</v>
          </cell>
          <cell r="DI440">
            <v>0</v>
          </cell>
          <cell r="DJ440">
            <v>0</v>
          </cell>
          <cell r="DK440">
            <v>0</v>
          </cell>
          <cell r="DL440">
            <v>0</v>
          </cell>
          <cell r="DM440">
            <v>0</v>
          </cell>
          <cell r="DN440">
            <v>0</v>
          </cell>
          <cell r="DO440">
            <v>0</v>
          </cell>
          <cell r="DP440">
            <v>0</v>
          </cell>
          <cell r="DQ440">
            <v>0</v>
          </cell>
          <cell r="DR440">
            <v>0</v>
          </cell>
          <cell r="DS440">
            <v>0</v>
          </cell>
          <cell r="DT440">
            <v>0</v>
          </cell>
          <cell r="DU440">
            <v>0</v>
          </cell>
          <cell r="DV440">
            <v>0</v>
          </cell>
          <cell r="DW440">
            <v>0</v>
          </cell>
          <cell r="DX440">
            <v>0</v>
          </cell>
          <cell r="DY440">
            <v>0</v>
          </cell>
          <cell r="DZ440">
            <v>0</v>
          </cell>
          <cell r="EA440">
            <v>0</v>
          </cell>
          <cell r="EC440">
            <v>0</v>
          </cell>
          <cell r="ED440">
            <v>0</v>
          </cell>
          <cell r="EE440">
            <v>0</v>
          </cell>
          <cell r="EF440">
            <v>10.15893029699787</v>
          </cell>
          <cell r="EG440">
            <v>0</v>
          </cell>
          <cell r="EH440">
            <v>0</v>
          </cell>
          <cell r="EI440">
            <v>0</v>
          </cell>
          <cell r="EJ440">
            <v>0</v>
          </cell>
          <cell r="EK440">
            <v>0</v>
          </cell>
          <cell r="EL440">
            <v>17326</v>
          </cell>
          <cell r="EM440">
            <v>23163.560052589728</v>
          </cell>
          <cell r="EN440">
            <v>7845.5239484757594</v>
          </cell>
          <cell r="EO440">
            <v>1148.7340810749124</v>
          </cell>
          <cell r="EP440">
            <v>0</v>
          </cell>
          <cell r="EQ440">
            <v>0</v>
          </cell>
          <cell r="ER440">
            <v>0</v>
          </cell>
          <cell r="ES440">
            <v>358</v>
          </cell>
          <cell r="ET440">
            <v>0</v>
          </cell>
          <cell r="EU440">
            <v>0</v>
          </cell>
          <cell r="EV440">
            <v>17684</v>
          </cell>
          <cell r="EX440">
            <v>0</v>
          </cell>
          <cell r="EY440">
            <v>0</v>
          </cell>
          <cell r="EZ440">
            <v>0</v>
          </cell>
          <cell r="FA440">
            <v>0</v>
          </cell>
          <cell r="FB440">
            <v>0</v>
          </cell>
          <cell r="FC440">
            <v>0</v>
          </cell>
          <cell r="FD440">
            <v>0</v>
          </cell>
          <cell r="FE440">
            <v>0</v>
          </cell>
          <cell r="FF440">
            <v>0</v>
          </cell>
          <cell r="FG440">
            <v>0</v>
          </cell>
          <cell r="FH440">
            <v>28438.604278166393</v>
          </cell>
          <cell r="FI440">
            <v>7524.7594597010047</v>
          </cell>
          <cell r="FJ440">
            <v>0</v>
          </cell>
          <cell r="FK440">
            <v>0</v>
          </cell>
          <cell r="FL440">
            <v>0</v>
          </cell>
          <cell r="FM440">
            <v>0</v>
          </cell>
          <cell r="FN440">
            <v>0</v>
          </cell>
          <cell r="FO440">
            <v>0</v>
          </cell>
          <cell r="FP440">
            <v>0</v>
          </cell>
          <cell r="FQ440">
            <v>0</v>
          </cell>
          <cell r="FS440">
            <v>0</v>
          </cell>
          <cell r="FT440">
            <v>0</v>
          </cell>
          <cell r="FU440">
            <v>0</v>
          </cell>
          <cell r="FV440">
            <v>10.15893029699787</v>
          </cell>
          <cell r="FW440">
            <v>0</v>
          </cell>
          <cell r="FX440">
            <v>0</v>
          </cell>
          <cell r="FY440">
            <v>0</v>
          </cell>
          <cell r="FZ440">
            <v>0</v>
          </cell>
          <cell r="GA440">
            <v>0</v>
          </cell>
          <cell r="GB440">
            <v>2723</v>
          </cell>
          <cell r="GC440">
            <v>61777.932988737681</v>
          </cell>
          <cell r="GD440">
            <v>18453.676161554344</v>
          </cell>
          <cell r="GE440">
            <v>3548.9638734744058</v>
          </cell>
          <cell r="GF440">
            <v>0</v>
          </cell>
          <cell r="GG440">
            <v>0</v>
          </cell>
          <cell r="GH440">
            <v>0</v>
          </cell>
          <cell r="GI440">
            <v>0</v>
          </cell>
          <cell r="GJ440">
            <v>0</v>
          </cell>
          <cell r="GK440">
            <v>0</v>
          </cell>
          <cell r="GL440">
            <v>2723</v>
          </cell>
          <cell r="GN440">
            <v>0</v>
          </cell>
          <cell r="GO440">
            <v>0</v>
          </cell>
          <cell r="GP440">
            <v>0</v>
          </cell>
          <cell r="GQ440">
            <v>10.15893029699787</v>
          </cell>
          <cell r="GR440">
            <v>0</v>
          </cell>
          <cell r="GS440">
            <v>0</v>
          </cell>
          <cell r="GT440">
            <v>0</v>
          </cell>
          <cell r="GU440">
            <v>0</v>
          </cell>
          <cell r="GV440">
            <v>0</v>
          </cell>
          <cell r="GW440">
            <v>91486</v>
          </cell>
          <cell r="GX440">
            <v>130327.65086379545</v>
          </cell>
          <cell r="GY440">
            <v>59529.057154973976</v>
          </cell>
          <cell r="GZ440">
            <v>8297.2099267720314</v>
          </cell>
          <cell r="HA440">
            <v>0</v>
          </cell>
          <cell r="HB440">
            <v>0</v>
          </cell>
          <cell r="HC440">
            <v>0</v>
          </cell>
          <cell r="HD440">
            <v>0</v>
          </cell>
          <cell r="HE440">
            <v>0</v>
          </cell>
          <cell r="HF440">
            <v>0</v>
          </cell>
          <cell r="HG440">
            <v>91486</v>
          </cell>
          <cell r="HI440">
            <v>0</v>
          </cell>
          <cell r="HJ440">
            <v>0</v>
          </cell>
          <cell r="HK440">
            <v>0</v>
          </cell>
          <cell r="HL440">
            <v>10.15893029699787</v>
          </cell>
          <cell r="HM440">
            <v>0</v>
          </cell>
          <cell r="HN440">
            <v>0</v>
          </cell>
          <cell r="HO440">
            <v>0</v>
          </cell>
          <cell r="HP440">
            <v>0</v>
          </cell>
          <cell r="HQ440">
            <v>0</v>
          </cell>
          <cell r="HR440">
            <v>19123</v>
          </cell>
          <cell r="HS440">
            <v>44345.109944273136</v>
          </cell>
          <cell r="HT440">
            <v>15467.809046452125</v>
          </cell>
          <cell r="HU440">
            <v>1575</v>
          </cell>
          <cell r="HV440">
            <v>0</v>
          </cell>
          <cell r="HW440">
            <v>0</v>
          </cell>
          <cell r="HX440">
            <v>0</v>
          </cell>
          <cell r="HY440">
            <v>0</v>
          </cell>
          <cell r="HZ440">
            <v>0</v>
          </cell>
          <cell r="IA440">
            <v>0</v>
          </cell>
          <cell r="IB440">
            <v>19123</v>
          </cell>
        </row>
        <row r="441">
          <cell r="C441" t="str">
            <v>A0415</v>
          </cell>
          <cell r="D441" t="str">
            <v>PT Borneo Indah Marjaya</v>
          </cell>
          <cell r="E441" t="str">
            <v>PEB 2</v>
          </cell>
          <cell r="F441" t="str">
            <v>37PEB 2</v>
          </cell>
          <cell r="J441">
            <v>10.15893029699787</v>
          </cell>
          <cell r="P441">
            <v>158694</v>
          </cell>
          <cell r="Q441">
            <v>145777.30684801805</v>
          </cell>
          <cell r="R441">
            <v>35202.567309979146</v>
          </cell>
          <cell r="S441">
            <v>0</v>
          </cell>
          <cell r="U441">
            <v>0</v>
          </cell>
          <cell r="W441">
            <v>-19734</v>
          </cell>
          <cell r="X441">
            <v>0</v>
          </cell>
          <cell r="Y441">
            <v>0</v>
          </cell>
          <cell r="Z441">
            <v>138960</v>
          </cell>
        </row>
        <row r="442">
          <cell r="C442" t="str">
            <v>A0415</v>
          </cell>
          <cell r="D442" t="str">
            <v>PT Borneo Indah Marjaya</v>
          </cell>
          <cell r="E442" t="str">
            <v>PEB 3</v>
          </cell>
          <cell r="F442" t="str">
            <v>37PEB 3</v>
          </cell>
          <cell r="J442">
            <v>0</v>
          </cell>
          <cell r="P442">
            <v>0</v>
          </cell>
          <cell r="Q442" t="str">
            <v xml:space="preserve"> </v>
          </cell>
          <cell r="R442" t="str">
            <v xml:space="preserve"> </v>
          </cell>
          <cell r="S442" t="str">
            <v xml:space="preserve"> </v>
          </cell>
          <cell r="U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</row>
        <row r="443">
          <cell r="C443" t="str">
            <v>A0415</v>
          </cell>
          <cell r="D443" t="str">
            <v>PT Borneo Indah Marjaya</v>
          </cell>
          <cell r="E443" t="str">
            <v>PEB 4</v>
          </cell>
          <cell r="F443" t="str">
            <v>37PEB 4</v>
          </cell>
          <cell r="J443">
            <v>10.15893029699787</v>
          </cell>
          <cell r="P443">
            <v>273469</v>
          </cell>
          <cell r="Q443">
            <v>559640.52972589957</v>
          </cell>
          <cell r="R443">
            <v>144264.73628838375</v>
          </cell>
          <cell r="S443">
            <v>0</v>
          </cell>
          <cell r="U443">
            <v>0</v>
          </cell>
          <cell r="W443">
            <v>-140293</v>
          </cell>
          <cell r="X443">
            <v>0</v>
          </cell>
          <cell r="Y443">
            <v>0</v>
          </cell>
          <cell r="Z443">
            <v>133176</v>
          </cell>
        </row>
        <row r="444">
          <cell r="C444" t="str">
            <v>A0415</v>
          </cell>
          <cell r="D444" t="str">
            <v>PT Borneo Indah Marjaya</v>
          </cell>
          <cell r="E444" t="str">
            <v>PEB 5</v>
          </cell>
          <cell r="F444" t="str">
            <v>37PEB 5</v>
          </cell>
          <cell r="J444">
            <v>0</v>
          </cell>
          <cell r="P444">
            <v>0</v>
          </cell>
          <cell r="U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</row>
        <row r="445">
          <cell r="C445" t="str">
            <v>A0415</v>
          </cell>
          <cell r="D445" t="str">
            <v>PT Borneo Indah Marjaya</v>
          </cell>
          <cell r="E445" t="str">
            <v>PEB 6</v>
          </cell>
          <cell r="F445" t="str">
            <v>37PEB 6</v>
          </cell>
          <cell r="J445">
            <v>0</v>
          </cell>
          <cell r="P445">
            <v>0</v>
          </cell>
          <cell r="U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</row>
        <row r="446">
          <cell r="C446" t="str">
            <v>A0415</v>
          </cell>
          <cell r="D446" t="str">
            <v>PT Borneo Indah Marjaya</v>
          </cell>
          <cell r="E446" t="str">
            <v>PEB 7</v>
          </cell>
          <cell r="F446" t="str">
            <v>37PEB 7</v>
          </cell>
          <cell r="J446">
            <v>10.15893029699787</v>
          </cell>
          <cell r="P446">
            <v>17326</v>
          </cell>
          <cell r="Q446">
            <v>23163.560052589728</v>
          </cell>
          <cell r="R446">
            <v>7845.5239484757594</v>
          </cell>
          <cell r="S446">
            <v>1148.7340810749124</v>
          </cell>
          <cell r="U446">
            <v>0</v>
          </cell>
          <cell r="W446">
            <v>358</v>
          </cell>
          <cell r="X446">
            <v>0</v>
          </cell>
          <cell r="Y446">
            <v>0</v>
          </cell>
          <cell r="Z446">
            <v>17684</v>
          </cell>
        </row>
        <row r="447">
          <cell r="C447" t="str">
            <v>A0415</v>
          </cell>
          <cell r="D447" t="str">
            <v>PT Borneo Indah Marjaya</v>
          </cell>
          <cell r="E447" t="str">
            <v>MPP</v>
          </cell>
          <cell r="F447" t="str">
            <v>37MPP</v>
          </cell>
          <cell r="J447">
            <v>0</v>
          </cell>
          <cell r="P447">
            <v>0</v>
          </cell>
          <cell r="Q447">
            <v>28438.604278166393</v>
          </cell>
          <cell r="R447">
            <v>7524.7594597010047</v>
          </cell>
          <cell r="S447">
            <v>0</v>
          </cell>
          <cell r="U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</row>
        <row r="448">
          <cell r="C448" t="str">
            <v>A0415</v>
          </cell>
          <cell r="D448" t="str">
            <v>PT Borneo Indah Marjaya</v>
          </cell>
          <cell r="E448" t="str">
            <v>ID</v>
          </cell>
          <cell r="F448" t="str">
            <v>37ID</v>
          </cell>
          <cell r="J448">
            <v>10.15893029699787</v>
          </cell>
          <cell r="P448">
            <v>2723</v>
          </cell>
          <cell r="Q448">
            <v>61777.932988737681</v>
          </cell>
          <cell r="R448">
            <v>18453.676161554344</v>
          </cell>
          <cell r="S448">
            <v>3548.9638734744058</v>
          </cell>
          <cell r="U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2723</v>
          </cell>
        </row>
        <row r="449">
          <cell r="C449" t="str">
            <v>A0415</v>
          </cell>
          <cell r="D449" t="str">
            <v>PT Borneo Indah Marjaya</v>
          </cell>
          <cell r="E449" t="str">
            <v>LL</v>
          </cell>
          <cell r="F449" t="str">
            <v>37LL</v>
          </cell>
          <cell r="J449">
            <v>10.15893029699787</v>
          </cell>
          <cell r="P449">
            <v>91486</v>
          </cell>
          <cell r="Q449">
            <v>130327.65086379545</v>
          </cell>
          <cell r="R449">
            <v>59529.057154973976</v>
          </cell>
          <cell r="S449">
            <v>8297.2099267720314</v>
          </cell>
          <cell r="U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91486</v>
          </cell>
        </row>
        <row r="450">
          <cell r="C450" t="str">
            <v>A0415</v>
          </cell>
          <cell r="D450" t="str">
            <v>PT Borneo Indah Marjaya</v>
          </cell>
          <cell r="E450" t="str">
            <v>PMK</v>
          </cell>
          <cell r="F450" t="str">
            <v>37PMK</v>
          </cell>
          <cell r="J450">
            <v>10.15893029699787</v>
          </cell>
          <cell r="P450">
            <v>19123</v>
          </cell>
          <cell r="Q450">
            <v>44345.109944273136</v>
          </cell>
          <cell r="R450">
            <v>15467.809046452125</v>
          </cell>
          <cell r="S450">
            <v>1575</v>
          </cell>
          <cell r="U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19123</v>
          </cell>
        </row>
        <row r="452">
          <cell r="C452" t="str">
            <v>A0232</v>
          </cell>
          <cell r="D452" t="str">
            <v>PT Brahmayasa Bahtera</v>
          </cell>
          <cell r="E452" t="str">
            <v>PEB 1</v>
          </cell>
          <cell r="F452" t="str">
            <v>38PEB 1</v>
          </cell>
          <cell r="N452">
            <v>0</v>
          </cell>
          <cell r="O452">
            <v>0</v>
          </cell>
          <cell r="P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B452">
            <v>0.1</v>
          </cell>
          <cell r="AC452">
            <v>0</v>
          </cell>
          <cell r="AD452">
            <v>0.09</v>
          </cell>
          <cell r="AE452">
            <v>10.070131254050001</v>
          </cell>
          <cell r="AF452">
            <v>15.05175888488645</v>
          </cell>
          <cell r="AG452">
            <v>0</v>
          </cell>
          <cell r="AH452">
            <v>0</v>
          </cell>
          <cell r="AI452">
            <v>0</v>
          </cell>
          <cell r="AJ452">
            <v>0</v>
          </cell>
          <cell r="AK452">
            <v>17714</v>
          </cell>
          <cell r="AL452">
            <v>27558.127173723784</v>
          </cell>
          <cell r="AM452">
            <v>1819.5081062621582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-10700</v>
          </cell>
          <cell r="AS452">
            <v>0</v>
          </cell>
          <cell r="AT452">
            <v>0</v>
          </cell>
          <cell r="AU452">
            <v>7014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M452">
            <v>0.1</v>
          </cell>
          <cell r="CN452">
            <v>0</v>
          </cell>
          <cell r="CO452">
            <v>0.09</v>
          </cell>
          <cell r="CP452">
            <v>10.070131254050001</v>
          </cell>
          <cell r="CQ452">
            <v>15.05175888488645</v>
          </cell>
          <cell r="CR452">
            <v>0</v>
          </cell>
          <cell r="CS452">
            <v>0</v>
          </cell>
          <cell r="CT452">
            <v>0</v>
          </cell>
          <cell r="CU452">
            <v>0</v>
          </cell>
          <cell r="CV452">
            <v>57039</v>
          </cell>
          <cell r="CW452">
            <v>88737.169499390569</v>
          </cell>
          <cell r="CX452">
            <v>5858.816102164149</v>
          </cell>
          <cell r="CY452">
            <v>0</v>
          </cell>
          <cell r="CZ452">
            <v>0</v>
          </cell>
          <cell r="DA452">
            <v>0</v>
          </cell>
          <cell r="DB452">
            <v>0</v>
          </cell>
          <cell r="DC452">
            <v>-11043</v>
          </cell>
          <cell r="DD452">
            <v>0</v>
          </cell>
          <cell r="DE452">
            <v>0</v>
          </cell>
          <cell r="DF452">
            <v>45996</v>
          </cell>
          <cell r="DH452">
            <v>0</v>
          </cell>
          <cell r="DI452">
            <v>0</v>
          </cell>
          <cell r="DJ452">
            <v>0</v>
          </cell>
          <cell r="DK452">
            <v>0</v>
          </cell>
          <cell r="DL452">
            <v>0</v>
          </cell>
          <cell r="DM452">
            <v>0</v>
          </cell>
          <cell r="DN452">
            <v>0</v>
          </cell>
          <cell r="DO452">
            <v>0</v>
          </cell>
          <cell r="DP452">
            <v>0</v>
          </cell>
          <cell r="DQ452">
            <v>0</v>
          </cell>
          <cell r="DR452">
            <v>0</v>
          </cell>
          <cell r="DS452">
            <v>0</v>
          </cell>
          <cell r="DT452">
            <v>0</v>
          </cell>
          <cell r="DU452">
            <v>0</v>
          </cell>
          <cell r="DV452">
            <v>0</v>
          </cell>
          <cell r="DW452">
            <v>0</v>
          </cell>
          <cell r="DX452">
            <v>0</v>
          </cell>
          <cell r="DY452">
            <v>0</v>
          </cell>
          <cell r="DZ452">
            <v>0</v>
          </cell>
          <cell r="EA452">
            <v>0</v>
          </cell>
          <cell r="EC452">
            <v>0.1</v>
          </cell>
          <cell r="ED452">
            <v>0</v>
          </cell>
          <cell r="EE452">
            <v>0.09</v>
          </cell>
          <cell r="EF452">
            <v>10.070131254050001</v>
          </cell>
          <cell r="EG452">
            <v>15.05175888488645</v>
          </cell>
          <cell r="EH452">
            <v>0</v>
          </cell>
          <cell r="EI452">
            <v>0</v>
          </cell>
          <cell r="EJ452">
            <v>0</v>
          </cell>
          <cell r="EK452">
            <v>0</v>
          </cell>
          <cell r="EL452">
            <v>2192</v>
          </cell>
          <cell r="EM452">
            <v>3388.368003702743</v>
          </cell>
          <cell r="EN452">
            <v>225.58166342018555</v>
          </cell>
          <cell r="EO452">
            <v>402.2749390277715</v>
          </cell>
          <cell r="EP452">
            <v>0</v>
          </cell>
          <cell r="EQ452">
            <v>0</v>
          </cell>
          <cell r="ER452">
            <v>0</v>
          </cell>
          <cell r="ES452">
            <v>-1618</v>
          </cell>
          <cell r="ET452">
            <v>0</v>
          </cell>
          <cell r="EU452">
            <v>0</v>
          </cell>
          <cell r="EV452">
            <v>574</v>
          </cell>
          <cell r="EX452">
            <v>0</v>
          </cell>
          <cell r="EY452">
            <v>0</v>
          </cell>
          <cell r="EZ452">
            <v>0</v>
          </cell>
          <cell r="FA452">
            <v>0</v>
          </cell>
          <cell r="FB452">
            <v>0</v>
          </cell>
          <cell r="FC452">
            <v>0</v>
          </cell>
          <cell r="FD452">
            <v>0</v>
          </cell>
          <cell r="FE452">
            <v>0</v>
          </cell>
          <cell r="FF452">
            <v>0</v>
          </cell>
          <cell r="FG452">
            <v>0</v>
          </cell>
          <cell r="FH452">
            <v>0</v>
          </cell>
          <cell r="FI452">
            <v>0</v>
          </cell>
          <cell r="FJ452">
            <v>0</v>
          </cell>
          <cell r="FK452">
            <v>0</v>
          </cell>
          <cell r="FL452">
            <v>0</v>
          </cell>
          <cell r="FM452">
            <v>0</v>
          </cell>
          <cell r="FN452">
            <v>0</v>
          </cell>
          <cell r="FO452">
            <v>0</v>
          </cell>
          <cell r="FP452">
            <v>0</v>
          </cell>
          <cell r="FQ452">
            <v>0</v>
          </cell>
          <cell r="FS452">
            <v>0.1</v>
          </cell>
          <cell r="FT452">
            <v>0</v>
          </cell>
          <cell r="FU452">
            <v>0.09</v>
          </cell>
          <cell r="FV452">
            <v>10.070131254050001</v>
          </cell>
          <cell r="FW452">
            <v>15.05175888488645</v>
          </cell>
          <cell r="FX452">
            <v>0</v>
          </cell>
          <cell r="FY452">
            <v>0</v>
          </cell>
          <cell r="FZ452">
            <v>0</v>
          </cell>
          <cell r="GA452">
            <v>0</v>
          </cell>
          <cell r="GB452">
            <v>190</v>
          </cell>
          <cell r="GC452">
            <v>9748.7973410984705</v>
          </cell>
          <cell r="GD452">
            <v>645.51467780192047</v>
          </cell>
          <cell r="GE452">
            <v>484.74114053464382</v>
          </cell>
          <cell r="GF452">
            <v>0</v>
          </cell>
          <cell r="GG452">
            <v>0</v>
          </cell>
          <cell r="GH452">
            <v>0</v>
          </cell>
          <cell r="GI452">
            <v>0</v>
          </cell>
          <cell r="GJ452">
            <v>0</v>
          </cell>
          <cell r="GK452">
            <v>0</v>
          </cell>
          <cell r="GL452">
            <v>190</v>
          </cell>
          <cell r="GN452">
            <v>0.1</v>
          </cell>
          <cell r="GO452">
            <v>0</v>
          </cell>
          <cell r="GP452">
            <v>0.09</v>
          </cell>
          <cell r="GQ452">
            <v>10.070131254050001</v>
          </cell>
          <cell r="GR452">
            <v>15.05175888488645</v>
          </cell>
          <cell r="GS452">
            <v>0</v>
          </cell>
          <cell r="GT452">
            <v>0</v>
          </cell>
          <cell r="GU452">
            <v>0</v>
          </cell>
          <cell r="GV452">
            <v>0</v>
          </cell>
          <cell r="GW452">
            <v>12275</v>
          </cell>
          <cell r="GX452">
            <v>8706.077137434555</v>
          </cell>
          <cell r="GY452">
            <v>2843.8723012271603</v>
          </cell>
          <cell r="GZ452">
            <v>0</v>
          </cell>
          <cell r="HA452">
            <v>0</v>
          </cell>
          <cell r="HB452">
            <v>0</v>
          </cell>
          <cell r="HC452">
            <v>0</v>
          </cell>
          <cell r="HD452">
            <v>0</v>
          </cell>
          <cell r="HE452">
            <v>0</v>
          </cell>
          <cell r="HF452">
            <v>0</v>
          </cell>
          <cell r="HG452">
            <v>12275</v>
          </cell>
          <cell r="HI452">
            <v>0</v>
          </cell>
          <cell r="HJ452">
            <v>0</v>
          </cell>
          <cell r="HK452">
            <v>0</v>
          </cell>
          <cell r="HL452">
            <v>0</v>
          </cell>
          <cell r="HM452">
            <v>0</v>
          </cell>
          <cell r="HN452">
            <v>0</v>
          </cell>
          <cell r="HO452">
            <v>0</v>
          </cell>
          <cell r="HP452">
            <v>0</v>
          </cell>
          <cell r="HQ452">
            <v>0</v>
          </cell>
          <cell r="HR452">
            <v>0</v>
          </cell>
          <cell r="HS452">
            <v>0</v>
          </cell>
          <cell r="HT452">
            <v>0</v>
          </cell>
          <cell r="HU452">
            <v>0</v>
          </cell>
          <cell r="HV452">
            <v>0</v>
          </cell>
          <cell r="HW452">
            <v>0</v>
          </cell>
          <cell r="HX452">
            <v>0</v>
          </cell>
          <cell r="HY452">
            <v>0</v>
          </cell>
          <cell r="HZ452">
            <v>0</v>
          </cell>
          <cell r="IA452">
            <v>0</v>
          </cell>
          <cell r="IB452">
            <v>0</v>
          </cell>
        </row>
        <row r="453">
          <cell r="C453" t="str">
            <v>A0232</v>
          </cell>
          <cell r="D453" t="str">
            <v>PT Brahmayasa Bahtera</v>
          </cell>
          <cell r="E453" t="str">
            <v>PEB 2</v>
          </cell>
          <cell r="F453" t="str">
            <v>38PEB 2</v>
          </cell>
          <cell r="G453">
            <v>0.1</v>
          </cell>
          <cell r="I453">
            <v>0.09</v>
          </cell>
          <cell r="J453">
            <v>10.070131254050001</v>
          </cell>
          <cell r="K453">
            <v>15.05175888488645</v>
          </cell>
          <cell r="P453">
            <v>17714</v>
          </cell>
          <cell r="Q453">
            <v>27558.127173723784</v>
          </cell>
          <cell r="R453">
            <v>1819.5081062621582</v>
          </cell>
          <cell r="S453">
            <v>0</v>
          </cell>
          <cell r="U453">
            <v>0</v>
          </cell>
          <cell r="W453">
            <v>-10700</v>
          </cell>
          <cell r="X453">
            <v>0</v>
          </cell>
          <cell r="Y453">
            <v>0</v>
          </cell>
          <cell r="Z453">
            <v>7014</v>
          </cell>
        </row>
        <row r="454">
          <cell r="C454" t="str">
            <v>A0232</v>
          </cell>
          <cell r="D454" t="str">
            <v>PT Brahmayasa Bahtera</v>
          </cell>
          <cell r="E454" t="str">
            <v>PEB 3</v>
          </cell>
          <cell r="F454" t="str">
            <v>38PEB 3</v>
          </cell>
          <cell r="P454">
            <v>0</v>
          </cell>
          <cell r="U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</row>
        <row r="455">
          <cell r="C455" t="str">
            <v>A0232</v>
          </cell>
          <cell r="D455" t="str">
            <v>PT Brahmayasa Bahtera</v>
          </cell>
          <cell r="E455" t="str">
            <v>PEB 4</v>
          </cell>
          <cell r="F455" t="str">
            <v>38PEB 4</v>
          </cell>
          <cell r="P455">
            <v>0</v>
          </cell>
          <cell r="U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</row>
        <row r="456">
          <cell r="C456" t="str">
            <v>A0232</v>
          </cell>
          <cell r="D456" t="str">
            <v>PT Brahmayasa Bahtera</v>
          </cell>
          <cell r="E456" t="str">
            <v>PEB 5</v>
          </cell>
          <cell r="F456" t="str">
            <v>38PEB 5</v>
          </cell>
          <cell r="G456">
            <v>0.1</v>
          </cell>
          <cell r="I456">
            <v>0.09</v>
          </cell>
          <cell r="J456">
            <v>10.070131254050001</v>
          </cell>
          <cell r="K456">
            <v>15.05175888488645</v>
          </cell>
          <cell r="P456">
            <v>57039</v>
          </cell>
          <cell r="Q456">
            <v>88737.169499390569</v>
          </cell>
          <cell r="R456">
            <v>5858.816102164149</v>
          </cell>
          <cell r="S456">
            <v>0</v>
          </cell>
          <cell r="U456">
            <v>0</v>
          </cell>
          <cell r="W456">
            <v>-11043</v>
          </cell>
          <cell r="X456">
            <v>0</v>
          </cell>
          <cell r="Y456">
            <v>0</v>
          </cell>
          <cell r="Z456">
            <v>45996</v>
          </cell>
        </row>
        <row r="457">
          <cell r="C457" t="str">
            <v>A0232</v>
          </cell>
          <cell r="D457" t="str">
            <v>PT Brahmayasa Bahtera</v>
          </cell>
          <cell r="E457" t="str">
            <v>PEB 6</v>
          </cell>
          <cell r="F457" t="str">
            <v>38PEB 6</v>
          </cell>
          <cell r="P457">
            <v>0</v>
          </cell>
          <cell r="U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</row>
        <row r="458">
          <cell r="C458" t="str">
            <v>A0232</v>
          </cell>
          <cell r="D458" t="str">
            <v>PT Brahmayasa Bahtera</v>
          </cell>
          <cell r="E458" t="str">
            <v>PEB 7</v>
          </cell>
          <cell r="F458" t="str">
            <v>38PEB 7</v>
          </cell>
          <cell r="G458">
            <v>0.1</v>
          </cell>
          <cell r="I458">
            <v>0.09</v>
          </cell>
          <cell r="J458">
            <v>10.070131254050001</v>
          </cell>
          <cell r="K458">
            <v>15.05175888488645</v>
          </cell>
          <cell r="P458">
            <v>2192</v>
          </cell>
          <cell r="Q458">
            <v>3388.368003702743</v>
          </cell>
          <cell r="R458">
            <v>225.58166342018555</v>
          </cell>
          <cell r="S458">
            <v>402.2749390277715</v>
          </cell>
          <cell r="U458">
            <v>0</v>
          </cell>
          <cell r="W458">
            <v>-1618</v>
          </cell>
          <cell r="X458">
            <v>0</v>
          </cell>
          <cell r="Y458">
            <v>0</v>
          </cell>
          <cell r="Z458">
            <v>574</v>
          </cell>
        </row>
        <row r="459">
          <cell r="C459" t="str">
            <v>A0232</v>
          </cell>
          <cell r="D459" t="str">
            <v>PT Brahmayasa Bahtera</v>
          </cell>
          <cell r="E459" t="str">
            <v>MPP</v>
          </cell>
          <cell r="F459" t="str">
            <v>38MPP</v>
          </cell>
          <cell r="P459">
            <v>0</v>
          </cell>
          <cell r="U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</row>
        <row r="460">
          <cell r="C460" t="str">
            <v>A0232</v>
          </cell>
          <cell r="D460" t="str">
            <v>PT Brahmayasa Bahtera</v>
          </cell>
          <cell r="E460" t="str">
            <v>ID</v>
          </cell>
          <cell r="F460" t="str">
            <v>38ID</v>
          </cell>
          <cell r="G460">
            <v>0.1</v>
          </cell>
          <cell r="I460">
            <v>0.09</v>
          </cell>
          <cell r="J460">
            <v>10.070131254050001</v>
          </cell>
          <cell r="K460">
            <v>15.05175888488645</v>
          </cell>
          <cell r="P460">
            <v>190</v>
          </cell>
          <cell r="Q460">
            <v>9748.7973410984705</v>
          </cell>
          <cell r="R460">
            <v>645.51467780192047</v>
          </cell>
          <cell r="S460">
            <v>484.74114053464382</v>
          </cell>
          <cell r="U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190</v>
          </cell>
        </row>
        <row r="461">
          <cell r="C461" t="str">
            <v>A0232</v>
          </cell>
          <cell r="D461" t="str">
            <v>PT Brahmayasa Bahtera</v>
          </cell>
          <cell r="E461" t="str">
            <v>LL</v>
          </cell>
          <cell r="F461" t="str">
            <v>38LL</v>
          </cell>
          <cell r="G461">
            <v>0.1</v>
          </cell>
          <cell r="I461">
            <v>0.09</v>
          </cell>
          <cell r="J461">
            <v>10.070131254050001</v>
          </cell>
          <cell r="K461">
            <v>15.05175888488645</v>
          </cell>
          <cell r="P461">
            <v>12275</v>
          </cell>
          <cell r="Q461">
            <v>8706.077137434555</v>
          </cell>
          <cell r="R461">
            <v>2843.8723012271603</v>
          </cell>
          <cell r="S461">
            <v>0</v>
          </cell>
          <cell r="U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12275</v>
          </cell>
        </row>
        <row r="462">
          <cell r="C462" t="str">
            <v>A0232</v>
          </cell>
          <cell r="D462" t="str">
            <v>PT Brahmayasa Bahtera</v>
          </cell>
          <cell r="E462" t="str">
            <v>PMK</v>
          </cell>
          <cell r="F462" t="str">
            <v>38PMK</v>
          </cell>
          <cell r="P462">
            <v>0</v>
          </cell>
          <cell r="U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</row>
        <row r="464">
          <cell r="C464" t="str">
            <v>A0248</v>
          </cell>
          <cell r="D464" t="str">
            <v>PT Cakradenta Agung Pertiwi</v>
          </cell>
          <cell r="E464" t="str">
            <v>PEB 1</v>
          </cell>
          <cell r="F464" t="str">
            <v>39PEB 1</v>
          </cell>
          <cell r="J464">
            <v>0</v>
          </cell>
          <cell r="N464">
            <v>0</v>
          </cell>
          <cell r="O464">
            <v>0</v>
          </cell>
          <cell r="P464">
            <v>0</v>
          </cell>
          <cell r="Q464" t="str">
            <v xml:space="preserve"> </v>
          </cell>
          <cell r="R464" t="str">
            <v xml:space="preserve"> </v>
          </cell>
          <cell r="S464" t="str">
            <v xml:space="preserve"> 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10.478527874659344</v>
          </cell>
          <cell r="AF464">
            <v>0</v>
          </cell>
          <cell r="AG464">
            <v>0</v>
          </cell>
          <cell r="AH464">
            <v>0</v>
          </cell>
          <cell r="AI464">
            <v>0</v>
          </cell>
          <cell r="AJ464">
            <v>0</v>
          </cell>
          <cell r="AK464">
            <v>321046</v>
          </cell>
          <cell r="AL464">
            <v>451860.3177994322</v>
          </cell>
          <cell r="AM464">
            <v>49969.904689878189</v>
          </cell>
          <cell r="AN464">
            <v>4298.96</v>
          </cell>
          <cell r="AO464">
            <v>0</v>
          </cell>
          <cell r="AP464">
            <v>0</v>
          </cell>
          <cell r="AQ464">
            <v>0</v>
          </cell>
          <cell r="AR464">
            <v>459438</v>
          </cell>
          <cell r="AS464">
            <v>0</v>
          </cell>
          <cell r="AT464">
            <v>0</v>
          </cell>
          <cell r="AU464">
            <v>780484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 t="str">
            <v xml:space="preserve"> </v>
          </cell>
          <cell r="BH464" t="str">
            <v xml:space="preserve"> </v>
          </cell>
          <cell r="BI464" t="str">
            <v xml:space="preserve"> 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R464">
            <v>0</v>
          </cell>
          <cell r="BS464">
            <v>0</v>
          </cell>
          <cell r="BT464">
            <v>0</v>
          </cell>
          <cell r="BU464">
            <v>10.478527874659344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707125</v>
          </cell>
          <cell r="CB464">
            <v>784968.3499564525</v>
          </cell>
          <cell r="CC464">
            <v>87124.048215108502</v>
          </cell>
          <cell r="CD464">
            <v>37499.572767044483</v>
          </cell>
          <cell r="CE464">
            <v>0</v>
          </cell>
          <cell r="CF464">
            <v>0</v>
          </cell>
          <cell r="CG464">
            <v>0</v>
          </cell>
          <cell r="CH464">
            <v>-563037</v>
          </cell>
          <cell r="CI464">
            <v>-77943</v>
          </cell>
          <cell r="CJ464">
            <v>5273</v>
          </cell>
          <cell r="CK464">
            <v>66145</v>
          </cell>
          <cell r="CM464">
            <v>0</v>
          </cell>
          <cell r="CN464">
            <v>0</v>
          </cell>
          <cell r="CO464">
            <v>0</v>
          </cell>
          <cell r="CP464">
            <v>0</v>
          </cell>
          <cell r="CQ464">
            <v>0</v>
          </cell>
          <cell r="CR464">
            <v>0</v>
          </cell>
          <cell r="CS464">
            <v>0</v>
          </cell>
          <cell r="CT464">
            <v>0</v>
          </cell>
          <cell r="CU464">
            <v>0</v>
          </cell>
          <cell r="CV464">
            <v>0</v>
          </cell>
          <cell r="CW464">
            <v>0</v>
          </cell>
          <cell r="CX464">
            <v>0</v>
          </cell>
          <cell r="CY464">
            <v>0</v>
          </cell>
          <cell r="CZ464">
            <v>0</v>
          </cell>
          <cell r="DA464">
            <v>0</v>
          </cell>
          <cell r="DB464">
            <v>0</v>
          </cell>
          <cell r="DC464">
            <v>0</v>
          </cell>
          <cell r="DD464">
            <v>0</v>
          </cell>
          <cell r="DE464">
            <v>0</v>
          </cell>
          <cell r="DF464">
            <v>0</v>
          </cell>
          <cell r="DH464">
            <v>0</v>
          </cell>
          <cell r="DI464">
            <v>0</v>
          </cell>
          <cell r="DJ464">
            <v>0</v>
          </cell>
          <cell r="DK464">
            <v>0</v>
          </cell>
          <cell r="DL464">
            <v>0</v>
          </cell>
          <cell r="DM464">
            <v>0</v>
          </cell>
          <cell r="DN464">
            <v>0</v>
          </cell>
          <cell r="DO464">
            <v>0</v>
          </cell>
          <cell r="DP464">
            <v>0</v>
          </cell>
          <cell r="DQ464">
            <v>0</v>
          </cell>
          <cell r="DR464" t="str">
            <v xml:space="preserve"> </v>
          </cell>
          <cell r="DS464" t="str">
            <v xml:space="preserve"> </v>
          </cell>
          <cell r="DT464" t="str">
            <v xml:space="preserve"> </v>
          </cell>
          <cell r="DU464">
            <v>0</v>
          </cell>
          <cell r="DV464">
            <v>0</v>
          </cell>
          <cell r="DW464">
            <v>0</v>
          </cell>
          <cell r="DX464">
            <v>0</v>
          </cell>
          <cell r="DY464">
            <v>0</v>
          </cell>
          <cell r="DZ464">
            <v>0</v>
          </cell>
          <cell r="EA464">
            <v>0</v>
          </cell>
          <cell r="EC464">
            <v>0</v>
          </cell>
          <cell r="ED464">
            <v>0</v>
          </cell>
          <cell r="EE464">
            <v>0</v>
          </cell>
          <cell r="EF464">
            <v>10.478527874659344</v>
          </cell>
          <cell r="EG464">
            <v>0</v>
          </cell>
          <cell r="EH464">
            <v>0</v>
          </cell>
          <cell r="EI464">
            <v>0</v>
          </cell>
          <cell r="EJ464">
            <v>0</v>
          </cell>
          <cell r="EK464">
            <v>0</v>
          </cell>
          <cell r="EL464">
            <v>39601</v>
          </cell>
          <cell r="EM464">
            <v>65293.159618695179</v>
          </cell>
          <cell r="EN464">
            <v>8711.2247088881195</v>
          </cell>
          <cell r="EO464">
            <v>6837.1381741407358</v>
          </cell>
          <cell r="EP464">
            <v>0</v>
          </cell>
          <cell r="EQ464">
            <v>0</v>
          </cell>
          <cell r="ER464">
            <v>0</v>
          </cell>
          <cell r="ES464">
            <v>-34210</v>
          </cell>
          <cell r="ET464">
            <v>0</v>
          </cell>
          <cell r="EU464">
            <v>0</v>
          </cell>
          <cell r="EV464">
            <v>5391</v>
          </cell>
          <cell r="EX464">
            <v>0</v>
          </cell>
          <cell r="EY464">
            <v>0</v>
          </cell>
          <cell r="EZ464">
            <v>0</v>
          </cell>
          <cell r="FA464">
            <v>0</v>
          </cell>
          <cell r="FB464">
            <v>0</v>
          </cell>
          <cell r="FC464">
            <v>0</v>
          </cell>
          <cell r="FD464">
            <v>0</v>
          </cell>
          <cell r="FE464">
            <v>0</v>
          </cell>
          <cell r="FF464">
            <v>0</v>
          </cell>
          <cell r="FG464">
            <v>0</v>
          </cell>
          <cell r="FH464">
            <v>79690.07561692709</v>
          </cell>
          <cell r="FI464">
            <v>9020.6844826345841</v>
          </cell>
          <cell r="FJ464">
            <v>1612.11</v>
          </cell>
          <cell r="FK464">
            <v>0</v>
          </cell>
          <cell r="FL464">
            <v>0</v>
          </cell>
          <cell r="FM464">
            <v>0</v>
          </cell>
          <cell r="FN464">
            <v>0</v>
          </cell>
          <cell r="FO464">
            <v>0</v>
          </cell>
          <cell r="FP464">
            <v>0</v>
          </cell>
          <cell r="FQ464">
            <v>0</v>
          </cell>
          <cell r="FS464">
            <v>0</v>
          </cell>
          <cell r="FT464">
            <v>0</v>
          </cell>
          <cell r="FU464">
            <v>0</v>
          </cell>
          <cell r="FV464">
            <v>10.478527874659344</v>
          </cell>
          <cell r="FW464">
            <v>0</v>
          </cell>
          <cell r="FX464">
            <v>0</v>
          </cell>
          <cell r="FY464">
            <v>0</v>
          </cell>
          <cell r="FZ464">
            <v>0</v>
          </cell>
          <cell r="GA464">
            <v>0</v>
          </cell>
          <cell r="GB464">
            <v>5393</v>
          </cell>
          <cell r="GC464">
            <v>172232.60802231822</v>
          </cell>
          <cell r="GD464">
            <v>21183.050477395955</v>
          </cell>
          <cell r="GE464">
            <v>10824.39037074593</v>
          </cell>
          <cell r="GF464">
            <v>0</v>
          </cell>
          <cell r="GG464">
            <v>0</v>
          </cell>
          <cell r="GH464">
            <v>0</v>
          </cell>
          <cell r="GI464">
            <v>0</v>
          </cell>
          <cell r="GJ464">
            <v>0</v>
          </cell>
          <cell r="GK464">
            <v>0</v>
          </cell>
          <cell r="GL464">
            <v>5393</v>
          </cell>
          <cell r="GN464">
            <v>0</v>
          </cell>
          <cell r="GO464">
            <v>0</v>
          </cell>
          <cell r="GP464">
            <v>0</v>
          </cell>
          <cell r="GQ464">
            <v>10.478527874659344</v>
          </cell>
          <cell r="GR464">
            <v>0</v>
          </cell>
          <cell r="GS464">
            <v>0</v>
          </cell>
          <cell r="GT464">
            <v>0</v>
          </cell>
          <cell r="GU464">
            <v>0</v>
          </cell>
          <cell r="GV464">
            <v>0</v>
          </cell>
          <cell r="GW464">
            <v>228107</v>
          </cell>
          <cell r="GX464">
            <v>228432.02269810365</v>
          </cell>
          <cell r="GY464">
            <v>80458.794396371202</v>
          </cell>
          <cell r="GZ464">
            <v>122221.36540117433</v>
          </cell>
          <cell r="HA464">
            <v>0</v>
          </cell>
          <cell r="HB464">
            <v>0</v>
          </cell>
          <cell r="HC464">
            <v>0</v>
          </cell>
          <cell r="HD464">
            <v>0</v>
          </cell>
          <cell r="HE464">
            <v>0</v>
          </cell>
          <cell r="HF464">
            <v>0</v>
          </cell>
          <cell r="HG464">
            <v>228107</v>
          </cell>
          <cell r="HI464">
            <v>0</v>
          </cell>
          <cell r="HJ464">
            <v>0</v>
          </cell>
          <cell r="HK464">
            <v>0</v>
          </cell>
          <cell r="HL464">
            <v>10.478527874659344</v>
          </cell>
          <cell r="HM464">
            <v>0</v>
          </cell>
          <cell r="HN464">
            <v>0</v>
          </cell>
          <cell r="HO464">
            <v>0</v>
          </cell>
          <cell r="HP464">
            <v>0</v>
          </cell>
          <cell r="HQ464">
            <v>0</v>
          </cell>
          <cell r="HR464">
            <v>161102</v>
          </cell>
          <cell r="HS464">
            <v>269755.01170852315</v>
          </cell>
          <cell r="HT464">
            <v>40157.368917413842</v>
          </cell>
          <cell r="HU464">
            <v>31500</v>
          </cell>
          <cell r="HV464">
            <v>0</v>
          </cell>
          <cell r="HW464">
            <v>0</v>
          </cell>
          <cell r="HX464">
            <v>0</v>
          </cell>
          <cell r="HY464">
            <v>0</v>
          </cell>
          <cell r="HZ464">
            <v>0</v>
          </cell>
          <cell r="IA464">
            <v>0</v>
          </cell>
          <cell r="IB464">
            <v>161102</v>
          </cell>
        </row>
        <row r="465">
          <cell r="C465" t="str">
            <v>A0248</v>
          </cell>
          <cell r="D465" t="str">
            <v>PT Cakradenta Agung Pertiwi</v>
          </cell>
          <cell r="E465" t="str">
            <v>PEB 2</v>
          </cell>
          <cell r="F465" t="str">
            <v>39PEB 2</v>
          </cell>
          <cell r="J465">
            <v>10.478527874659344</v>
          </cell>
          <cell r="P465">
            <v>321046</v>
          </cell>
          <cell r="Q465">
            <v>451860.3177994322</v>
          </cell>
          <cell r="R465">
            <v>49969.904689878189</v>
          </cell>
          <cell r="S465">
            <v>4298.96</v>
          </cell>
          <cell r="U465">
            <v>0</v>
          </cell>
          <cell r="W465">
            <v>459438</v>
          </cell>
          <cell r="X465">
            <v>0</v>
          </cell>
          <cell r="Y465">
            <v>0</v>
          </cell>
          <cell r="Z465">
            <v>780484</v>
          </cell>
        </row>
        <row r="466">
          <cell r="C466" t="str">
            <v>A0248</v>
          </cell>
          <cell r="D466" t="str">
            <v>PT Cakradenta Agung Pertiwi</v>
          </cell>
          <cell r="E466" t="str">
            <v>PEB 3</v>
          </cell>
          <cell r="F466" t="str">
            <v>39PEB 3</v>
          </cell>
          <cell r="J466">
            <v>0</v>
          </cell>
          <cell r="P466">
            <v>0</v>
          </cell>
          <cell r="Q466" t="str">
            <v xml:space="preserve"> </v>
          </cell>
          <cell r="R466" t="str">
            <v xml:space="preserve"> </v>
          </cell>
          <cell r="S466" t="str">
            <v xml:space="preserve"> </v>
          </cell>
          <cell r="U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</row>
        <row r="467">
          <cell r="C467" t="str">
            <v>A0248</v>
          </cell>
          <cell r="D467" t="str">
            <v>PT Cakradenta Agung Pertiwi</v>
          </cell>
          <cell r="E467" t="str">
            <v>PEB 4</v>
          </cell>
          <cell r="F467" t="str">
            <v>39PEB 4</v>
          </cell>
          <cell r="J467">
            <v>10.478527874659344</v>
          </cell>
          <cell r="P467">
            <v>707125</v>
          </cell>
          <cell r="Q467">
            <v>784968.3499564525</v>
          </cell>
          <cell r="R467">
            <v>87124.048215108502</v>
          </cell>
          <cell r="S467">
            <v>37499.572767044483</v>
          </cell>
          <cell r="U467">
            <v>0</v>
          </cell>
          <cell r="W467">
            <v>-563037</v>
          </cell>
          <cell r="X467">
            <v>-77943</v>
          </cell>
          <cell r="Y467">
            <v>5273</v>
          </cell>
          <cell r="Z467">
            <v>66145</v>
          </cell>
        </row>
        <row r="468">
          <cell r="C468" t="str">
            <v>A0248</v>
          </cell>
          <cell r="D468" t="str">
            <v>PT Cakradenta Agung Pertiwi</v>
          </cell>
          <cell r="E468" t="str">
            <v>PEB 5</v>
          </cell>
          <cell r="F468" t="str">
            <v>39PEB 5</v>
          </cell>
          <cell r="J468">
            <v>0</v>
          </cell>
          <cell r="P468">
            <v>0</v>
          </cell>
          <cell r="U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</row>
        <row r="469">
          <cell r="C469" t="str">
            <v>A0248</v>
          </cell>
          <cell r="D469" t="str">
            <v>PT Cakradenta Agung Pertiwi</v>
          </cell>
          <cell r="E469" t="str">
            <v>PEB 6</v>
          </cell>
          <cell r="F469" t="str">
            <v>39PEB 6</v>
          </cell>
          <cell r="J469">
            <v>0</v>
          </cell>
          <cell r="P469">
            <v>0</v>
          </cell>
          <cell r="Q469" t="str">
            <v xml:space="preserve"> </v>
          </cell>
          <cell r="R469" t="str">
            <v xml:space="preserve"> </v>
          </cell>
          <cell r="S469" t="str">
            <v xml:space="preserve"> </v>
          </cell>
          <cell r="U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</row>
        <row r="470">
          <cell r="C470" t="str">
            <v>A0248</v>
          </cell>
          <cell r="D470" t="str">
            <v>PT Cakradenta Agung Pertiwi</v>
          </cell>
          <cell r="E470" t="str">
            <v>PEB 7</v>
          </cell>
          <cell r="F470" t="str">
            <v>39PEB 7</v>
          </cell>
          <cell r="J470">
            <v>10.478527874659344</v>
          </cell>
          <cell r="P470">
            <v>39601</v>
          </cell>
          <cell r="Q470">
            <v>65293.159618695179</v>
          </cell>
          <cell r="R470">
            <v>8711.2247088881195</v>
          </cell>
          <cell r="S470">
            <v>6837.1381741407358</v>
          </cell>
          <cell r="U470">
            <v>0</v>
          </cell>
          <cell r="W470">
            <v>-34210</v>
          </cell>
          <cell r="X470">
            <v>0</v>
          </cell>
          <cell r="Y470">
            <v>0</v>
          </cell>
          <cell r="Z470">
            <v>5391</v>
          </cell>
        </row>
        <row r="471">
          <cell r="C471" t="str">
            <v>A0248</v>
          </cell>
          <cell r="D471" t="str">
            <v>PT Cakradenta Agung Pertiwi</v>
          </cell>
          <cell r="E471" t="str">
            <v>MPP</v>
          </cell>
          <cell r="F471" t="str">
            <v>39MPP</v>
          </cell>
          <cell r="J471">
            <v>0</v>
          </cell>
          <cell r="P471">
            <v>0</v>
          </cell>
          <cell r="Q471">
            <v>79690.07561692709</v>
          </cell>
          <cell r="R471">
            <v>9020.6844826345841</v>
          </cell>
          <cell r="S471">
            <v>1612.11</v>
          </cell>
          <cell r="U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</row>
        <row r="472">
          <cell r="C472" t="str">
            <v>A0248</v>
          </cell>
          <cell r="D472" t="str">
            <v>PT Cakradenta Agung Pertiwi</v>
          </cell>
          <cell r="E472" t="str">
            <v>ID</v>
          </cell>
          <cell r="F472" t="str">
            <v>39ID</v>
          </cell>
          <cell r="J472">
            <v>10.478527874659344</v>
          </cell>
          <cell r="P472">
            <v>5393</v>
          </cell>
          <cell r="Q472">
            <v>172232.60802231822</v>
          </cell>
          <cell r="R472">
            <v>21183.050477395955</v>
          </cell>
          <cell r="S472">
            <v>10824.39037074593</v>
          </cell>
          <cell r="U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5393</v>
          </cell>
        </row>
        <row r="473">
          <cell r="C473" t="str">
            <v>A0248</v>
          </cell>
          <cell r="D473" t="str">
            <v>PT Cakradenta Agung Pertiwi</v>
          </cell>
          <cell r="E473" t="str">
            <v>LL</v>
          </cell>
          <cell r="F473" t="str">
            <v>39LL</v>
          </cell>
          <cell r="J473">
            <v>10.478527874659344</v>
          </cell>
          <cell r="P473">
            <v>228107</v>
          </cell>
          <cell r="Q473">
            <v>228432.02269810365</v>
          </cell>
          <cell r="R473">
            <v>80458.794396371202</v>
          </cell>
          <cell r="S473">
            <v>122221.36540117433</v>
          </cell>
          <cell r="U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228107</v>
          </cell>
        </row>
        <row r="474">
          <cell r="C474" t="str">
            <v>A0248</v>
          </cell>
          <cell r="D474" t="str">
            <v>PT Cakradenta Agung Pertiwi</v>
          </cell>
          <cell r="E474" t="str">
            <v>PMK</v>
          </cell>
          <cell r="F474" t="str">
            <v>39PMK</v>
          </cell>
          <cell r="J474">
            <v>10.478527874659344</v>
          </cell>
          <cell r="P474">
            <v>161102</v>
          </cell>
          <cell r="Q474">
            <v>269755.01170852315</v>
          </cell>
          <cell r="R474">
            <v>40157.368917413842</v>
          </cell>
          <cell r="S474">
            <v>31500</v>
          </cell>
          <cell r="U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161102</v>
          </cell>
        </row>
        <row r="476">
          <cell r="C476" t="str">
            <v>A0247</v>
          </cell>
          <cell r="D476" t="str">
            <v>PT Cakung Permata Nusa</v>
          </cell>
          <cell r="E476" t="str">
            <v>PEB 1</v>
          </cell>
          <cell r="F476" t="str">
            <v>40PEB 1</v>
          </cell>
          <cell r="J476">
            <v>0</v>
          </cell>
          <cell r="N476">
            <v>0</v>
          </cell>
          <cell r="O476">
            <v>0</v>
          </cell>
          <cell r="P476">
            <v>0</v>
          </cell>
          <cell r="Q476" t="str">
            <v xml:space="preserve"> </v>
          </cell>
          <cell r="R476" t="str">
            <v xml:space="preserve"> </v>
          </cell>
          <cell r="S476" t="str">
            <v xml:space="preserve"> 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10.524274502377454</v>
          </cell>
          <cell r="AF476">
            <v>0</v>
          </cell>
          <cell r="AG476">
            <v>0</v>
          </cell>
          <cell r="AH476">
            <v>0</v>
          </cell>
          <cell r="AI476">
            <v>0</v>
          </cell>
          <cell r="AJ476">
            <v>0</v>
          </cell>
          <cell r="AK476">
            <v>1631311</v>
          </cell>
          <cell r="AL476">
            <v>1456401.4030871163</v>
          </cell>
          <cell r="AM476">
            <v>180218.91161024556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-760881</v>
          </cell>
          <cell r="AS476">
            <v>0</v>
          </cell>
          <cell r="AT476">
            <v>0</v>
          </cell>
          <cell r="AU476">
            <v>870430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 t="str">
            <v xml:space="preserve"> </v>
          </cell>
          <cell r="BH476" t="str">
            <v xml:space="preserve"> </v>
          </cell>
          <cell r="BI476" t="str">
            <v xml:space="preserve"> 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R476">
            <v>0</v>
          </cell>
          <cell r="BS476">
            <v>0</v>
          </cell>
          <cell r="BT476">
            <v>0</v>
          </cell>
          <cell r="BU476">
            <v>10.517003532516142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3150042</v>
          </cell>
          <cell r="CB476">
            <v>2163934.6388838338</v>
          </cell>
          <cell r="CC476">
            <v>261790.24473168587</v>
          </cell>
          <cell r="CD476">
            <v>41695.873458378272</v>
          </cell>
          <cell r="CE476">
            <v>0</v>
          </cell>
          <cell r="CF476">
            <v>0</v>
          </cell>
          <cell r="CG476">
            <v>0</v>
          </cell>
          <cell r="CH476">
            <v>-2190901</v>
          </cell>
          <cell r="CI476">
            <v>-159584</v>
          </cell>
          <cell r="CJ476">
            <v>11634</v>
          </cell>
          <cell r="CK476">
            <v>799557</v>
          </cell>
          <cell r="CM476">
            <v>0</v>
          </cell>
          <cell r="CN476">
            <v>0</v>
          </cell>
          <cell r="CO476">
            <v>0</v>
          </cell>
          <cell r="CP476">
            <v>10.274991339076511</v>
          </cell>
          <cell r="CQ476">
            <v>0</v>
          </cell>
          <cell r="CR476">
            <v>0</v>
          </cell>
          <cell r="CS476">
            <v>0</v>
          </cell>
          <cell r="CT476">
            <v>0</v>
          </cell>
          <cell r="CU476">
            <v>0</v>
          </cell>
          <cell r="CV476">
            <v>59392</v>
          </cell>
          <cell r="CW476" t="str">
            <v xml:space="preserve"> </v>
          </cell>
          <cell r="CX476" t="str">
            <v xml:space="preserve"> </v>
          </cell>
          <cell r="CY476" t="str">
            <v xml:space="preserve"> </v>
          </cell>
          <cell r="CZ476">
            <v>0</v>
          </cell>
          <cell r="DA476">
            <v>0</v>
          </cell>
          <cell r="DB476">
            <v>0</v>
          </cell>
          <cell r="DC476">
            <v>1198436</v>
          </cell>
          <cell r="DD476">
            <v>0</v>
          </cell>
          <cell r="DE476">
            <v>0</v>
          </cell>
          <cell r="DF476">
            <v>1257828</v>
          </cell>
          <cell r="DH476">
            <v>0</v>
          </cell>
          <cell r="DI476">
            <v>0</v>
          </cell>
          <cell r="DJ476">
            <v>0</v>
          </cell>
          <cell r="DK476">
            <v>0</v>
          </cell>
          <cell r="DL476">
            <v>0</v>
          </cell>
          <cell r="DM476">
            <v>0</v>
          </cell>
          <cell r="DN476">
            <v>0</v>
          </cell>
          <cell r="DO476">
            <v>0</v>
          </cell>
          <cell r="DP476">
            <v>0</v>
          </cell>
          <cell r="DQ476">
            <v>0</v>
          </cell>
          <cell r="DR476">
            <v>0</v>
          </cell>
          <cell r="DS476">
            <v>0</v>
          </cell>
          <cell r="DT476">
            <v>0</v>
          </cell>
          <cell r="DU476">
            <v>0</v>
          </cell>
          <cell r="DV476">
            <v>0</v>
          </cell>
          <cell r="DW476">
            <v>0</v>
          </cell>
          <cell r="DX476">
            <v>0</v>
          </cell>
          <cell r="DY476">
            <v>0</v>
          </cell>
          <cell r="DZ476">
            <v>0</v>
          </cell>
          <cell r="EA476">
            <v>0</v>
          </cell>
          <cell r="EC476">
            <v>0</v>
          </cell>
          <cell r="ED476">
            <v>0</v>
          </cell>
          <cell r="EE476">
            <v>0</v>
          </cell>
          <cell r="EF476">
            <v>10.524274502377454</v>
          </cell>
          <cell r="EG476">
            <v>0</v>
          </cell>
          <cell r="EH476">
            <v>0</v>
          </cell>
          <cell r="EI476">
            <v>0</v>
          </cell>
          <cell r="EJ476">
            <v>0</v>
          </cell>
          <cell r="EK476">
            <v>0</v>
          </cell>
          <cell r="EL476">
            <v>208465</v>
          </cell>
          <cell r="EM476">
            <v>215646.37783742032</v>
          </cell>
          <cell r="EN476">
            <v>32385.659517195672</v>
          </cell>
          <cell r="EO476">
            <v>22300.297577883608</v>
          </cell>
          <cell r="EP476">
            <v>0</v>
          </cell>
          <cell r="EQ476">
            <v>0</v>
          </cell>
          <cell r="ER476">
            <v>0</v>
          </cell>
          <cell r="ES476">
            <v>-201049</v>
          </cell>
          <cell r="ET476">
            <v>0</v>
          </cell>
          <cell r="EU476">
            <v>0</v>
          </cell>
          <cell r="EV476">
            <v>7416</v>
          </cell>
          <cell r="EX476">
            <v>0</v>
          </cell>
          <cell r="EY476">
            <v>0</v>
          </cell>
          <cell r="EZ476">
            <v>0</v>
          </cell>
          <cell r="FA476">
            <v>0</v>
          </cell>
          <cell r="FB476">
            <v>0</v>
          </cell>
          <cell r="FC476">
            <v>0</v>
          </cell>
          <cell r="FD476">
            <v>0</v>
          </cell>
          <cell r="FE476">
            <v>0</v>
          </cell>
          <cell r="FF476">
            <v>0</v>
          </cell>
          <cell r="FG476">
            <v>0</v>
          </cell>
          <cell r="FH476">
            <v>254276.85568394995</v>
          </cell>
          <cell r="FI476">
            <v>34016.436879794899</v>
          </cell>
          <cell r="FJ476">
            <v>0</v>
          </cell>
          <cell r="FK476">
            <v>0</v>
          </cell>
          <cell r="FL476">
            <v>0</v>
          </cell>
          <cell r="FM476">
            <v>0</v>
          </cell>
          <cell r="FN476">
            <v>0</v>
          </cell>
          <cell r="FO476">
            <v>0</v>
          </cell>
          <cell r="FP476">
            <v>0</v>
          </cell>
          <cell r="FQ476">
            <v>0</v>
          </cell>
          <cell r="FS476">
            <v>0</v>
          </cell>
          <cell r="FT476">
            <v>0</v>
          </cell>
          <cell r="FU476">
            <v>0</v>
          </cell>
          <cell r="FV476">
            <v>10.524274502377454</v>
          </cell>
          <cell r="FW476">
            <v>0</v>
          </cell>
          <cell r="FX476">
            <v>0</v>
          </cell>
          <cell r="FY476">
            <v>0</v>
          </cell>
          <cell r="FZ476">
            <v>0</v>
          </cell>
          <cell r="GA476">
            <v>0</v>
          </cell>
          <cell r="GB476">
            <v>24654</v>
          </cell>
          <cell r="GC476">
            <v>543532.04251032404</v>
          </cell>
          <cell r="GD476">
            <v>79806.66203819339</v>
          </cell>
          <cell r="GE476">
            <v>35644.515618256526</v>
          </cell>
          <cell r="GF476">
            <v>0</v>
          </cell>
          <cell r="GG476">
            <v>0</v>
          </cell>
          <cell r="GH476">
            <v>0</v>
          </cell>
          <cell r="GI476">
            <v>0</v>
          </cell>
          <cell r="GJ476">
            <v>0</v>
          </cell>
          <cell r="GK476">
            <v>0</v>
          </cell>
          <cell r="GL476">
            <v>24654</v>
          </cell>
          <cell r="GN476">
            <v>0</v>
          </cell>
          <cell r="GO476">
            <v>0</v>
          </cell>
          <cell r="GP476">
            <v>0</v>
          </cell>
          <cell r="GQ476">
            <v>10.524274502377454</v>
          </cell>
          <cell r="GR476">
            <v>0</v>
          </cell>
          <cell r="GS476">
            <v>0</v>
          </cell>
          <cell r="GT476">
            <v>0</v>
          </cell>
          <cell r="GU476">
            <v>0</v>
          </cell>
          <cell r="GV476">
            <v>0</v>
          </cell>
          <cell r="GW476">
            <v>1162535</v>
          </cell>
          <cell r="GX476">
            <v>746397.50983718678</v>
          </cell>
          <cell r="GY476">
            <v>284820.25108476292</v>
          </cell>
          <cell r="GZ476">
            <v>286652.31782533618</v>
          </cell>
          <cell r="HA476">
            <v>0</v>
          </cell>
          <cell r="HB476">
            <v>0</v>
          </cell>
          <cell r="HC476">
            <v>0</v>
          </cell>
          <cell r="HD476">
            <v>0</v>
          </cell>
          <cell r="HE476">
            <v>0</v>
          </cell>
          <cell r="HF476">
            <v>0</v>
          </cell>
          <cell r="HG476">
            <v>1162535</v>
          </cell>
          <cell r="HI476">
            <v>0</v>
          </cell>
          <cell r="HJ476">
            <v>0</v>
          </cell>
          <cell r="HK476">
            <v>0</v>
          </cell>
          <cell r="HL476">
            <v>10.524274502377454</v>
          </cell>
          <cell r="HM476">
            <v>0</v>
          </cell>
          <cell r="HN476">
            <v>0</v>
          </cell>
          <cell r="HO476">
            <v>0</v>
          </cell>
          <cell r="HP476">
            <v>0</v>
          </cell>
          <cell r="HQ476">
            <v>0</v>
          </cell>
          <cell r="HR476">
            <v>836600</v>
          </cell>
          <cell r="HS476">
            <v>836234.44237315096</v>
          </cell>
          <cell r="HT476">
            <v>125571.88806205019</v>
          </cell>
          <cell r="HU476">
            <v>86625</v>
          </cell>
          <cell r="HV476">
            <v>0</v>
          </cell>
          <cell r="HW476">
            <v>0</v>
          </cell>
          <cell r="HX476">
            <v>0</v>
          </cell>
          <cell r="HY476">
            <v>0</v>
          </cell>
          <cell r="HZ476">
            <v>0</v>
          </cell>
          <cell r="IA476">
            <v>0</v>
          </cell>
          <cell r="IB476">
            <v>836600</v>
          </cell>
        </row>
        <row r="477">
          <cell r="C477" t="str">
            <v>A0247</v>
          </cell>
          <cell r="D477" t="str">
            <v>PT Cakung Permata Nusa</v>
          </cell>
          <cell r="E477" t="str">
            <v>PEB 2</v>
          </cell>
          <cell r="F477" t="str">
            <v>40PEB 2</v>
          </cell>
          <cell r="J477">
            <v>10.524274502377454</v>
          </cell>
          <cell r="P477">
            <v>1631311</v>
          </cell>
          <cell r="Q477">
            <v>1456401.4030871163</v>
          </cell>
          <cell r="R477">
            <v>180218.91161024556</v>
          </cell>
          <cell r="S477">
            <v>0</v>
          </cell>
          <cell r="U477">
            <v>0</v>
          </cell>
          <cell r="W477">
            <v>-760881</v>
          </cell>
          <cell r="X477">
            <v>0</v>
          </cell>
          <cell r="Y477">
            <v>0</v>
          </cell>
          <cell r="Z477">
            <v>870430</v>
          </cell>
        </row>
        <row r="478">
          <cell r="C478" t="str">
            <v>A0247</v>
          </cell>
          <cell r="D478" t="str">
            <v>PT Cakung Permata Nusa</v>
          </cell>
          <cell r="E478" t="str">
            <v>PEB 3</v>
          </cell>
          <cell r="F478" t="str">
            <v>40PEB 3</v>
          </cell>
          <cell r="J478">
            <v>0</v>
          </cell>
          <cell r="P478">
            <v>0</v>
          </cell>
          <cell r="Q478" t="str">
            <v xml:space="preserve"> </v>
          </cell>
          <cell r="R478" t="str">
            <v xml:space="preserve"> </v>
          </cell>
          <cell r="S478" t="str">
            <v xml:space="preserve"> </v>
          </cell>
          <cell r="U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</row>
        <row r="479">
          <cell r="C479" t="str">
            <v>A0247</v>
          </cell>
          <cell r="D479" t="str">
            <v>PT Cakung Permata Nusa</v>
          </cell>
          <cell r="E479" t="str">
            <v>PEB 4</v>
          </cell>
          <cell r="F479" t="str">
            <v>40PEB 4</v>
          </cell>
          <cell r="J479">
            <v>10.517003532516142</v>
          </cell>
          <cell r="P479">
            <v>3150042</v>
          </cell>
          <cell r="Q479">
            <v>2163934.6388838338</v>
          </cell>
          <cell r="R479">
            <v>261790.24473168587</v>
          </cell>
          <cell r="S479">
            <v>41695.873458378272</v>
          </cell>
          <cell r="U479">
            <v>0</v>
          </cell>
          <cell r="W479">
            <v>-2190901</v>
          </cell>
          <cell r="X479">
            <v>-159584</v>
          </cell>
          <cell r="Y479">
            <v>11634</v>
          </cell>
          <cell r="Z479">
            <v>799557</v>
          </cell>
        </row>
        <row r="480">
          <cell r="C480" t="str">
            <v>A0247</v>
          </cell>
          <cell r="D480" t="str">
            <v>PT Cakung Permata Nusa</v>
          </cell>
          <cell r="E480" t="str">
            <v>PEB 5</v>
          </cell>
          <cell r="F480" t="str">
            <v>40PEB 5</v>
          </cell>
          <cell r="J480">
            <v>10.274991339076511</v>
          </cell>
          <cell r="P480">
            <v>59392</v>
          </cell>
          <cell r="Q480" t="str">
            <v xml:space="preserve"> </v>
          </cell>
          <cell r="R480" t="str">
            <v xml:space="preserve"> </v>
          </cell>
          <cell r="S480" t="str">
            <v xml:space="preserve"> </v>
          </cell>
          <cell r="U480">
            <v>0</v>
          </cell>
          <cell r="W480">
            <v>1198436</v>
          </cell>
          <cell r="X480">
            <v>0</v>
          </cell>
          <cell r="Y480">
            <v>0</v>
          </cell>
          <cell r="Z480">
            <v>1257828</v>
          </cell>
        </row>
        <row r="481">
          <cell r="C481" t="str">
            <v>A0247</v>
          </cell>
          <cell r="D481" t="str">
            <v>PT Cakung Permata Nusa</v>
          </cell>
          <cell r="E481" t="str">
            <v>PEB 6</v>
          </cell>
          <cell r="F481" t="str">
            <v>40PEB 6</v>
          </cell>
          <cell r="J481">
            <v>0</v>
          </cell>
          <cell r="P481">
            <v>0</v>
          </cell>
          <cell r="U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</row>
        <row r="482">
          <cell r="C482" t="str">
            <v>A0247</v>
          </cell>
          <cell r="D482" t="str">
            <v>PT Cakung Permata Nusa</v>
          </cell>
          <cell r="E482" t="str">
            <v>PEB 7</v>
          </cell>
          <cell r="F482" t="str">
            <v>40PEB 7</v>
          </cell>
          <cell r="J482">
            <v>10.524274502377454</v>
          </cell>
          <cell r="P482">
            <v>208465</v>
          </cell>
          <cell r="Q482">
            <v>215646.37783742032</v>
          </cell>
          <cell r="R482">
            <v>32385.659517195672</v>
          </cell>
          <cell r="S482">
            <v>22300.297577883608</v>
          </cell>
          <cell r="U482">
            <v>0</v>
          </cell>
          <cell r="W482">
            <v>-201049</v>
          </cell>
          <cell r="X482">
            <v>0</v>
          </cell>
          <cell r="Y482">
            <v>0</v>
          </cell>
          <cell r="Z482">
            <v>7416</v>
          </cell>
        </row>
        <row r="483">
          <cell r="C483" t="str">
            <v>A0247</v>
          </cell>
          <cell r="D483" t="str">
            <v>PT Cakung Permata Nusa</v>
          </cell>
          <cell r="E483" t="str">
            <v>MPP</v>
          </cell>
          <cell r="F483" t="str">
            <v>40MPP</v>
          </cell>
          <cell r="J483">
            <v>0</v>
          </cell>
          <cell r="P483">
            <v>0</v>
          </cell>
          <cell r="Q483">
            <v>254276.85568394995</v>
          </cell>
          <cell r="R483">
            <v>34016.436879794899</v>
          </cell>
          <cell r="S483">
            <v>0</v>
          </cell>
          <cell r="U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</row>
        <row r="484">
          <cell r="C484" t="str">
            <v>A0247</v>
          </cell>
          <cell r="D484" t="str">
            <v>PT Cakung Permata Nusa</v>
          </cell>
          <cell r="E484" t="str">
            <v>ID</v>
          </cell>
          <cell r="F484" t="str">
            <v>40ID</v>
          </cell>
          <cell r="J484">
            <v>10.524274502377454</v>
          </cell>
          <cell r="P484">
            <v>24654</v>
          </cell>
          <cell r="Q484">
            <v>543532.04251032404</v>
          </cell>
          <cell r="R484">
            <v>79806.66203819339</v>
          </cell>
          <cell r="S484">
            <v>35644.515618256526</v>
          </cell>
          <cell r="U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24654</v>
          </cell>
        </row>
        <row r="485">
          <cell r="C485" t="str">
            <v>A0247</v>
          </cell>
          <cell r="D485" t="str">
            <v>PT Cakung Permata Nusa</v>
          </cell>
          <cell r="E485" t="str">
            <v>LL</v>
          </cell>
          <cell r="F485" t="str">
            <v>40LL</v>
          </cell>
          <cell r="J485">
            <v>10.524274502377454</v>
          </cell>
          <cell r="P485">
            <v>1162535</v>
          </cell>
          <cell r="Q485">
            <v>746397.50983718678</v>
          </cell>
          <cell r="R485">
            <v>284820.25108476292</v>
          </cell>
          <cell r="S485">
            <v>286652.31782533618</v>
          </cell>
          <cell r="U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1162535</v>
          </cell>
        </row>
        <row r="486">
          <cell r="C486" t="str">
            <v>A0247</v>
          </cell>
          <cell r="D486" t="str">
            <v>PT Cakung Permata Nusa</v>
          </cell>
          <cell r="E486" t="str">
            <v>PMK</v>
          </cell>
          <cell r="F486" t="str">
            <v>40PMK</v>
          </cell>
          <cell r="J486">
            <v>10.524274502377454</v>
          </cell>
          <cell r="P486">
            <v>836600</v>
          </cell>
          <cell r="Q486">
            <v>836234.44237315096</v>
          </cell>
          <cell r="R486">
            <v>125571.88806205019</v>
          </cell>
          <cell r="S486">
            <v>86625</v>
          </cell>
          <cell r="U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836600</v>
          </cell>
        </row>
        <row r="488">
          <cell r="C488" t="str">
            <v>A0037</v>
          </cell>
          <cell r="D488" t="str">
            <v>PT Century Batteries Indonesia</v>
          </cell>
          <cell r="E488" t="str">
            <v>PEB 1</v>
          </cell>
          <cell r="F488" t="str">
            <v>41PEB 1</v>
          </cell>
          <cell r="G488">
            <v>0.1</v>
          </cell>
          <cell r="H488">
            <v>0.1</v>
          </cell>
          <cell r="I488">
            <v>0.09</v>
          </cell>
          <cell r="J488">
            <v>5.2043594794641983</v>
          </cell>
          <cell r="K488">
            <v>4.3464501132904525</v>
          </cell>
          <cell r="L488">
            <v>352556</v>
          </cell>
          <cell r="N488">
            <v>845519.87800000003</v>
          </cell>
          <cell r="O488">
            <v>118295.344</v>
          </cell>
          <cell r="P488">
            <v>10238893.043380758</v>
          </cell>
          <cell r="Q488">
            <v>11626294.151912956</v>
          </cell>
          <cell r="R488">
            <v>430644.46642441803</v>
          </cell>
          <cell r="S488">
            <v>1930585.4195793993</v>
          </cell>
          <cell r="U488">
            <v>-7104046.9430925613</v>
          </cell>
          <cell r="V488">
            <v>11272615.907333335</v>
          </cell>
          <cell r="W488">
            <v>-6324757.777179121</v>
          </cell>
          <cell r="X488">
            <v>0</v>
          </cell>
          <cell r="Y488">
            <v>0</v>
          </cell>
          <cell r="Z488">
            <v>-3189911.6768909246</v>
          </cell>
          <cell r="AB488">
            <v>0.1</v>
          </cell>
          <cell r="AC488">
            <v>0</v>
          </cell>
          <cell r="AD488">
            <v>0.09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0</v>
          </cell>
          <cell r="AJ488">
            <v>0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W488">
            <v>0.1</v>
          </cell>
          <cell r="AX488">
            <v>0</v>
          </cell>
          <cell r="AY488">
            <v>0.09</v>
          </cell>
          <cell r="AZ488">
            <v>12.618969620460705</v>
          </cell>
          <cell r="BA488">
            <v>4.3464501132904525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680032.08525757713</v>
          </cell>
          <cell r="BG488">
            <v>226381.76584761866</v>
          </cell>
          <cell r="BH488">
            <v>10004.569083438626</v>
          </cell>
          <cell r="BI488">
            <v>18120.130293333394</v>
          </cell>
          <cell r="BJ488">
            <v>0</v>
          </cell>
          <cell r="BK488">
            <v>0</v>
          </cell>
          <cell r="BL488">
            <v>0</v>
          </cell>
          <cell r="BM488">
            <v>-472818.15145830845</v>
          </cell>
          <cell r="BN488">
            <v>2294329.6868895637</v>
          </cell>
          <cell r="BO488">
            <v>-180708.78918687359</v>
          </cell>
          <cell r="BP488">
            <v>2501543.6206888324</v>
          </cell>
          <cell r="BR488">
            <v>0.1</v>
          </cell>
          <cell r="BS488">
            <v>0</v>
          </cell>
          <cell r="BT488">
            <v>0.09</v>
          </cell>
          <cell r="BU488">
            <v>12.618969620460705</v>
          </cell>
          <cell r="BV488">
            <v>17.241785421646853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1259109.1401561168</v>
          </cell>
          <cell r="CB488">
            <v>1740914.5900800177</v>
          </cell>
          <cell r="CC488">
            <v>157638.34686371844</v>
          </cell>
          <cell r="CD488">
            <v>271634.21068558242</v>
          </cell>
          <cell r="CE488">
            <v>0</v>
          </cell>
          <cell r="CF488">
            <v>0</v>
          </cell>
          <cell r="CG488">
            <v>0</v>
          </cell>
          <cell r="CH488">
            <v>-604105.55515723256</v>
          </cell>
          <cell r="CI488">
            <v>1261238.6640456121</v>
          </cell>
          <cell r="CJ488">
            <v>-99339.215788268397</v>
          </cell>
          <cell r="CK488">
            <v>1916242.2490444963</v>
          </cell>
          <cell r="CM488">
            <v>0</v>
          </cell>
          <cell r="CN488">
            <v>0</v>
          </cell>
          <cell r="CO488">
            <v>0</v>
          </cell>
          <cell r="CP488">
            <v>0</v>
          </cell>
          <cell r="CQ488">
            <v>0</v>
          </cell>
          <cell r="CR488">
            <v>0</v>
          </cell>
          <cell r="CS488">
            <v>0</v>
          </cell>
          <cell r="CT488">
            <v>0</v>
          </cell>
          <cell r="CU488">
            <v>0</v>
          </cell>
          <cell r="CV488">
            <v>0</v>
          </cell>
          <cell r="CW488">
            <v>0</v>
          </cell>
          <cell r="CX488">
            <v>0</v>
          </cell>
          <cell r="CY488">
            <v>0</v>
          </cell>
          <cell r="CZ488">
            <v>0</v>
          </cell>
          <cell r="DA488">
            <v>0</v>
          </cell>
          <cell r="DB488">
            <v>0</v>
          </cell>
          <cell r="DC488">
            <v>0</v>
          </cell>
          <cell r="DD488">
            <v>0</v>
          </cell>
          <cell r="DE488">
            <v>0</v>
          </cell>
          <cell r="DF488">
            <v>0</v>
          </cell>
          <cell r="DH488">
            <v>0</v>
          </cell>
          <cell r="DI488">
            <v>0</v>
          </cell>
          <cell r="DJ488">
            <v>0</v>
          </cell>
          <cell r="DK488">
            <v>0</v>
          </cell>
          <cell r="DL488">
            <v>0</v>
          </cell>
          <cell r="DM488">
            <v>0</v>
          </cell>
          <cell r="DN488">
            <v>0</v>
          </cell>
          <cell r="DO488">
            <v>0</v>
          </cell>
          <cell r="DP488">
            <v>0</v>
          </cell>
          <cell r="DQ488">
            <v>0</v>
          </cell>
          <cell r="DR488">
            <v>0</v>
          </cell>
          <cell r="DS488">
            <v>0</v>
          </cell>
          <cell r="DT488">
            <v>0</v>
          </cell>
          <cell r="DU488">
            <v>0</v>
          </cell>
          <cell r="DV488">
            <v>0</v>
          </cell>
          <cell r="DW488">
            <v>0</v>
          </cell>
          <cell r="DX488">
            <v>0</v>
          </cell>
          <cell r="DY488">
            <v>0</v>
          </cell>
          <cell r="DZ488">
            <v>0</v>
          </cell>
          <cell r="EA488">
            <v>0</v>
          </cell>
          <cell r="EC488">
            <v>0.1</v>
          </cell>
          <cell r="ED488">
            <v>0</v>
          </cell>
          <cell r="EE488">
            <v>0.09</v>
          </cell>
          <cell r="EF488">
            <v>12.618969620460705</v>
          </cell>
          <cell r="EG488">
            <v>14.406365308664874</v>
          </cell>
          <cell r="EH488">
            <v>0</v>
          </cell>
          <cell r="EI488">
            <v>0</v>
          </cell>
          <cell r="EJ488">
            <v>0</v>
          </cell>
          <cell r="EK488">
            <v>0</v>
          </cell>
          <cell r="EL488">
            <v>395252.68909769016</v>
          </cell>
          <cell r="EM488">
            <v>362137.96826675866</v>
          </cell>
          <cell r="EN488">
            <v>28751.885218234711</v>
          </cell>
          <cell r="EO488">
            <v>45600.051883386528</v>
          </cell>
          <cell r="EP488">
            <v>0</v>
          </cell>
          <cell r="EQ488">
            <v>0</v>
          </cell>
          <cell r="ER488">
            <v>0</v>
          </cell>
          <cell r="ES488">
            <v>69656.932191173706</v>
          </cell>
          <cell r="ET488">
            <v>0</v>
          </cell>
          <cell r="EU488">
            <v>0</v>
          </cell>
          <cell r="EV488">
            <v>464909.62128886388</v>
          </cell>
          <cell r="EX488">
            <v>0.1</v>
          </cell>
          <cell r="EY488">
            <v>0</v>
          </cell>
          <cell r="EZ488">
            <v>0.09</v>
          </cell>
          <cell r="FA488">
            <v>12.618969620460705</v>
          </cell>
          <cell r="FB488">
            <v>14.406365308664874</v>
          </cell>
          <cell r="FC488">
            <v>0</v>
          </cell>
          <cell r="FD488">
            <v>0</v>
          </cell>
          <cell r="FE488">
            <v>0</v>
          </cell>
          <cell r="FF488">
            <v>0</v>
          </cell>
          <cell r="FG488">
            <v>1218689.737846124</v>
          </cell>
          <cell r="FH488">
            <v>663185.98635565292</v>
          </cell>
          <cell r="FI488">
            <v>35474.824296063409</v>
          </cell>
          <cell r="FJ488">
            <v>71129.857500000013</v>
          </cell>
          <cell r="FK488">
            <v>0</v>
          </cell>
          <cell r="FL488">
            <v>0</v>
          </cell>
          <cell r="FM488">
            <v>0</v>
          </cell>
          <cell r="FN488">
            <v>-75668.480269814972</v>
          </cell>
          <cell r="FO488">
            <v>-964649.65598664677</v>
          </cell>
          <cell r="FP488">
            <v>80712.917000000001</v>
          </cell>
          <cell r="FQ488">
            <v>178371.6015896622</v>
          </cell>
          <cell r="FS488">
            <v>0.1</v>
          </cell>
          <cell r="FT488">
            <v>0</v>
          </cell>
          <cell r="FU488">
            <v>0.09</v>
          </cell>
          <cell r="FV488">
            <v>12.618969620460705</v>
          </cell>
          <cell r="FW488">
            <v>14.406365308664874</v>
          </cell>
          <cell r="FX488">
            <v>0</v>
          </cell>
          <cell r="FY488">
            <v>0</v>
          </cell>
          <cell r="FZ488">
            <v>0</v>
          </cell>
          <cell r="GA488">
            <v>0</v>
          </cell>
          <cell r="GB488">
            <v>1648902.0317025669</v>
          </cell>
          <cell r="GC488">
            <v>1215789.0083515486</v>
          </cell>
          <cell r="GD488">
            <v>84488.872074139857</v>
          </cell>
          <cell r="GE488">
            <v>106157.13959425225</v>
          </cell>
          <cell r="GF488">
            <v>0</v>
          </cell>
          <cell r="GG488">
            <v>0</v>
          </cell>
          <cell r="GH488">
            <v>0</v>
          </cell>
          <cell r="GI488">
            <v>-42385.95711507438</v>
          </cell>
          <cell r="GJ488">
            <v>0</v>
          </cell>
          <cell r="GK488">
            <v>0</v>
          </cell>
          <cell r="GL488">
            <v>1606516.0745874925</v>
          </cell>
          <cell r="GN488">
            <v>0.1</v>
          </cell>
          <cell r="GO488">
            <v>0</v>
          </cell>
          <cell r="GP488">
            <v>0.09</v>
          </cell>
          <cell r="GQ488">
            <v>12.618969620460705</v>
          </cell>
          <cell r="GR488">
            <v>14.406365308664874</v>
          </cell>
          <cell r="GS488">
            <v>0</v>
          </cell>
          <cell r="GT488">
            <v>0</v>
          </cell>
          <cell r="GU488">
            <v>0</v>
          </cell>
          <cell r="GV488">
            <v>0</v>
          </cell>
          <cell r="GW488">
            <v>992251.00898844784</v>
          </cell>
          <cell r="GX488">
            <v>1918348.6870635098</v>
          </cell>
          <cell r="GY488">
            <v>419345.40212555829</v>
          </cell>
          <cell r="GZ488">
            <v>486224.82822164992</v>
          </cell>
          <cell r="HA488">
            <v>0</v>
          </cell>
          <cell r="HB488">
            <v>0</v>
          </cell>
          <cell r="HC488">
            <v>0</v>
          </cell>
          <cell r="HD488">
            <v>0</v>
          </cell>
          <cell r="HE488">
            <v>0</v>
          </cell>
          <cell r="HF488">
            <v>0</v>
          </cell>
          <cell r="HG488">
            <v>992251.00898844784</v>
          </cell>
          <cell r="HI488">
            <v>0.1</v>
          </cell>
          <cell r="HJ488">
            <v>0</v>
          </cell>
          <cell r="HK488">
            <v>0.09</v>
          </cell>
          <cell r="HL488">
            <v>12.618969620460705</v>
          </cell>
          <cell r="HM488">
            <v>14.406365308664874</v>
          </cell>
          <cell r="HN488">
            <v>0</v>
          </cell>
          <cell r="HO488">
            <v>0</v>
          </cell>
          <cell r="HP488">
            <v>0</v>
          </cell>
          <cell r="HQ488">
            <v>0</v>
          </cell>
          <cell r="HR488">
            <v>1997936.349611494</v>
          </cell>
          <cell r="HS488">
            <v>1749057.3775814036</v>
          </cell>
          <cell r="HT488">
            <v>200354.78913580807</v>
          </cell>
          <cell r="HU488">
            <v>301640.55100000027</v>
          </cell>
          <cell r="HV488">
            <v>0</v>
          </cell>
          <cell r="HW488">
            <v>0</v>
          </cell>
          <cell r="HX488">
            <v>0</v>
          </cell>
          <cell r="HY488">
            <v>0</v>
          </cell>
          <cell r="HZ488">
            <v>0</v>
          </cell>
          <cell r="IA488">
            <v>0</v>
          </cell>
          <cell r="IB488">
            <v>1997936.349611494</v>
          </cell>
        </row>
        <row r="489">
          <cell r="C489" t="str">
            <v>A0037</v>
          </cell>
          <cell r="D489" t="str">
            <v>PT Century Batteries Indonesia</v>
          </cell>
          <cell r="E489" t="str">
            <v>PEB 2</v>
          </cell>
          <cell r="F489" t="str">
            <v>41PEB 2</v>
          </cell>
          <cell r="G489">
            <v>0.1</v>
          </cell>
          <cell r="I489">
            <v>0.09</v>
          </cell>
          <cell r="J489">
            <v>0</v>
          </cell>
          <cell r="P489">
            <v>0</v>
          </cell>
          <cell r="U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</row>
        <row r="490">
          <cell r="C490" t="str">
            <v>A0037</v>
          </cell>
          <cell r="D490" t="str">
            <v>PT Century Batteries Indonesia</v>
          </cell>
          <cell r="E490" t="str">
            <v>PEB 3</v>
          </cell>
          <cell r="F490" t="str">
            <v>41PEB 3</v>
          </cell>
          <cell r="G490">
            <v>0.1</v>
          </cell>
          <cell r="I490">
            <v>0.09</v>
          </cell>
          <cell r="J490">
            <v>12.618969620460705</v>
          </cell>
          <cell r="K490">
            <v>4.3464501132904525</v>
          </cell>
          <cell r="P490">
            <v>680032.08525757713</v>
          </cell>
          <cell r="Q490">
            <v>226381.76584761866</v>
          </cell>
          <cell r="R490">
            <v>10004.569083438626</v>
          </cell>
          <cell r="S490">
            <v>18120.130293333394</v>
          </cell>
          <cell r="U490">
            <v>0</v>
          </cell>
          <cell r="W490">
            <v>-472818.15145830845</v>
          </cell>
          <cell r="X490">
            <v>2294329.6868895637</v>
          </cell>
          <cell r="Y490">
            <v>-180708.78918687359</v>
          </cell>
          <cell r="Z490">
            <v>2501543.6206888324</v>
          </cell>
        </row>
        <row r="491">
          <cell r="C491" t="str">
            <v>A0037</v>
          </cell>
          <cell r="D491" t="str">
            <v>PT Century Batteries Indonesia</v>
          </cell>
          <cell r="E491" t="str">
            <v>PEB 4</v>
          </cell>
          <cell r="F491" t="str">
            <v>41PEB 4</v>
          </cell>
          <cell r="G491">
            <v>0.1</v>
          </cell>
          <cell r="I491">
            <v>0.09</v>
          </cell>
          <cell r="J491">
            <v>12.618969620460705</v>
          </cell>
          <cell r="K491">
            <v>17.241785421646853</v>
          </cell>
          <cell r="P491">
            <v>1259109.1401561168</v>
          </cell>
          <cell r="Q491">
            <v>1740914.5900800177</v>
          </cell>
          <cell r="R491">
            <v>157638.34686371844</v>
          </cell>
          <cell r="S491">
            <v>271634.21068558242</v>
          </cell>
          <cell r="U491">
            <v>0</v>
          </cell>
          <cell r="W491">
            <v>-604105.55515723256</v>
          </cell>
          <cell r="X491">
            <v>1261238.6640456121</v>
          </cell>
          <cell r="Y491">
            <v>-99339.215788268397</v>
          </cell>
          <cell r="Z491">
            <v>1916242.2490444963</v>
          </cell>
        </row>
        <row r="492">
          <cell r="C492" t="str">
            <v>A0037</v>
          </cell>
          <cell r="D492" t="str">
            <v>PT Century Batteries Indonesia</v>
          </cell>
          <cell r="E492" t="str">
            <v>PEB 5</v>
          </cell>
          <cell r="F492" t="str">
            <v>41PEB 5</v>
          </cell>
          <cell r="J492">
            <v>0</v>
          </cell>
          <cell r="P492">
            <v>0</v>
          </cell>
          <cell r="U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</row>
        <row r="493">
          <cell r="C493" t="str">
            <v>A0037</v>
          </cell>
          <cell r="D493" t="str">
            <v>PT Century Batteries Indonesia</v>
          </cell>
          <cell r="E493" t="str">
            <v>PEB 6</v>
          </cell>
          <cell r="F493" t="str">
            <v>41PEB 6</v>
          </cell>
          <cell r="J493">
            <v>0</v>
          </cell>
          <cell r="P493">
            <v>0</v>
          </cell>
          <cell r="U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</row>
        <row r="494">
          <cell r="C494" t="str">
            <v>A0037</v>
          </cell>
          <cell r="D494" t="str">
            <v>PT Century Batteries Indonesia</v>
          </cell>
          <cell r="E494" t="str">
            <v>PEB 7</v>
          </cell>
          <cell r="F494" t="str">
            <v>41PEB 7</v>
          </cell>
          <cell r="G494">
            <v>0.1</v>
          </cell>
          <cell r="I494">
            <v>0.09</v>
          </cell>
          <cell r="J494">
            <v>12.618969620460705</v>
          </cell>
          <cell r="K494">
            <v>14.406365308664874</v>
          </cell>
          <cell r="P494">
            <v>395252.68909769016</v>
          </cell>
          <cell r="Q494">
            <v>362137.96826675866</v>
          </cell>
          <cell r="R494">
            <v>28751.885218234711</v>
          </cell>
          <cell r="S494">
            <v>45600.051883386528</v>
          </cell>
          <cell r="U494">
            <v>0</v>
          </cell>
          <cell r="W494">
            <v>69656.932191173706</v>
          </cell>
          <cell r="X494">
            <v>0</v>
          </cell>
          <cell r="Y494">
            <v>0</v>
          </cell>
          <cell r="Z494">
            <v>464909.62128886388</v>
          </cell>
        </row>
        <row r="495">
          <cell r="C495" t="str">
            <v>A0037</v>
          </cell>
          <cell r="D495" t="str">
            <v>PT Century Batteries Indonesia</v>
          </cell>
          <cell r="E495" t="str">
            <v>MPP</v>
          </cell>
          <cell r="F495" t="str">
            <v>41MPP</v>
          </cell>
          <cell r="G495">
            <v>0.1</v>
          </cell>
          <cell r="I495">
            <v>0.09</v>
          </cell>
          <cell r="J495">
            <v>12.618969620460705</v>
          </cell>
          <cell r="K495">
            <v>14.406365308664874</v>
          </cell>
          <cell r="P495">
            <v>1218689.737846124</v>
          </cell>
          <cell r="Q495">
            <v>663185.98635565292</v>
          </cell>
          <cell r="R495">
            <v>35474.824296063409</v>
          </cell>
          <cell r="S495">
            <v>71129.857500000013</v>
          </cell>
          <cell r="U495">
            <v>0</v>
          </cell>
          <cell r="W495">
            <v>-75668.480269814972</v>
          </cell>
          <cell r="X495">
            <v>-964649.65598664677</v>
          </cell>
          <cell r="Y495">
            <v>80712.917000000001</v>
          </cell>
          <cell r="Z495">
            <v>178371.6015896622</v>
          </cell>
        </row>
        <row r="496">
          <cell r="C496" t="str">
            <v>A0037</v>
          </cell>
          <cell r="D496" t="str">
            <v>PT Century Batteries Indonesia</v>
          </cell>
          <cell r="E496" t="str">
            <v>ID</v>
          </cell>
          <cell r="F496" t="str">
            <v>41ID</v>
          </cell>
          <cell r="G496">
            <v>0.1</v>
          </cell>
          <cell r="I496">
            <v>0.09</v>
          </cell>
          <cell r="J496">
            <v>12.618969620460705</v>
          </cell>
          <cell r="K496">
            <v>14.406365308664874</v>
          </cell>
          <cell r="P496">
            <v>1648902.0317025669</v>
          </cell>
          <cell r="Q496">
            <v>1215789.0083515486</v>
          </cell>
          <cell r="R496">
            <v>84488.872074139857</v>
          </cell>
          <cell r="S496">
            <v>106157.13959425225</v>
          </cell>
          <cell r="U496">
            <v>0</v>
          </cell>
          <cell r="W496">
            <v>-42385.95711507438</v>
          </cell>
          <cell r="X496">
            <v>0</v>
          </cell>
          <cell r="Y496">
            <v>0</v>
          </cell>
          <cell r="Z496">
            <v>1606516.0745874925</v>
          </cell>
        </row>
        <row r="497">
          <cell r="C497" t="str">
            <v>A0037</v>
          </cell>
          <cell r="D497" t="str">
            <v>PT Century Batteries Indonesia</v>
          </cell>
          <cell r="E497" t="str">
            <v>LL</v>
          </cell>
          <cell r="F497" t="str">
            <v>41LL</v>
          </cell>
          <cell r="G497">
            <v>0.1</v>
          </cell>
          <cell r="I497">
            <v>0.09</v>
          </cell>
          <cell r="J497">
            <v>12.618969620460705</v>
          </cell>
          <cell r="K497">
            <v>14.406365308664874</v>
          </cell>
          <cell r="P497">
            <v>992251.00898844784</v>
          </cell>
          <cell r="Q497">
            <v>1918348.6870635098</v>
          </cell>
          <cell r="R497">
            <v>419345.40212555829</v>
          </cell>
          <cell r="S497">
            <v>486224.82822164992</v>
          </cell>
          <cell r="U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992251.00898844784</v>
          </cell>
        </row>
        <row r="498">
          <cell r="C498" t="str">
            <v>A0037</v>
          </cell>
          <cell r="D498" t="str">
            <v>PT Century Batteries Indonesia</v>
          </cell>
          <cell r="E498" t="str">
            <v>PMK</v>
          </cell>
          <cell r="F498" t="str">
            <v>41PMK</v>
          </cell>
          <cell r="G498">
            <v>0.1</v>
          </cell>
          <cell r="I498">
            <v>0.09</v>
          </cell>
          <cell r="J498">
            <v>12.618969620460705</v>
          </cell>
          <cell r="K498">
            <v>14.406365308664874</v>
          </cell>
          <cell r="P498">
            <v>1997936.349611494</v>
          </cell>
          <cell r="Q498">
            <v>1749057.3775814036</v>
          </cell>
          <cell r="R498">
            <v>200354.78913580807</v>
          </cell>
          <cell r="S498">
            <v>301640.55100000027</v>
          </cell>
          <cell r="U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1997936.349611494</v>
          </cell>
        </row>
        <row r="500">
          <cell r="C500" t="str">
            <v>A0445</v>
          </cell>
          <cell r="D500" t="str">
            <v>PT Citra Agro Nusantara</v>
          </cell>
          <cell r="E500" t="str">
            <v>PEB 1</v>
          </cell>
          <cell r="F500" t="str">
            <v>42PEB 1</v>
          </cell>
          <cell r="J500">
            <v>0</v>
          </cell>
          <cell r="N500">
            <v>0</v>
          </cell>
          <cell r="O500">
            <v>0</v>
          </cell>
          <cell r="P500">
            <v>0</v>
          </cell>
          <cell r="Q500" t="str">
            <v xml:space="preserve"> </v>
          </cell>
          <cell r="R500" t="str">
            <v xml:space="preserve"> </v>
          </cell>
          <cell r="S500" t="str">
            <v xml:space="preserve"> 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10.193512983219655</v>
          </cell>
          <cell r="AF500">
            <v>0</v>
          </cell>
          <cell r="AG500">
            <v>0</v>
          </cell>
          <cell r="AH500">
            <v>0</v>
          </cell>
          <cell r="AI500">
            <v>0</v>
          </cell>
          <cell r="AJ500">
            <v>0</v>
          </cell>
          <cell r="AK500">
            <v>133879</v>
          </cell>
          <cell r="AL500">
            <v>223561.86116131351</v>
          </cell>
          <cell r="AM500">
            <v>45116.47937605968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-34360</v>
          </cell>
          <cell r="AS500">
            <v>0</v>
          </cell>
          <cell r="AT500">
            <v>0</v>
          </cell>
          <cell r="AU500">
            <v>99519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 t="str">
            <v xml:space="preserve"> </v>
          </cell>
          <cell r="BH500" t="str">
            <v xml:space="preserve"> </v>
          </cell>
          <cell r="BI500" t="str">
            <v xml:space="preserve"> 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10.225228817338731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222285</v>
          </cell>
          <cell r="CB500">
            <v>751796.17394271854</v>
          </cell>
          <cell r="CC500">
            <v>161107.78991364487</v>
          </cell>
          <cell r="CD500">
            <v>0</v>
          </cell>
          <cell r="CE500">
            <v>0</v>
          </cell>
          <cell r="CF500">
            <v>0</v>
          </cell>
          <cell r="CG500">
            <v>0</v>
          </cell>
          <cell r="CH500">
            <v>-116378</v>
          </cell>
          <cell r="CI500">
            <v>0</v>
          </cell>
          <cell r="CJ500">
            <v>0</v>
          </cell>
          <cell r="CK500">
            <v>105907</v>
          </cell>
          <cell r="CM500">
            <v>0</v>
          </cell>
          <cell r="CN500">
            <v>0</v>
          </cell>
          <cell r="CO500">
            <v>0</v>
          </cell>
          <cell r="CP500">
            <v>10.536341034330093</v>
          </cell>
          <cell r="CQ500">
            <v>0</v>
          </cell>
          <cell r="CR500">
            <v>0</v>
          </cell>
          <cell r="CS500">
            <v>0</v>
          </cell>
          <cell r="CT500">
            <v>0</v>
          </cell>
          <cell r="CU500">
            <v>0</v>
          </cell>
          <cell r="CV500">
            <v>894</v>
          </cell>
          <cell r="CW500">
            <v>0</v>
          </cell>
          <cell r="CX500">
            <v>0</v>
          </cell>
          <cell r="CY500">
            <v>0</v>
          </cell>
          <cell r="CZ500">
            <v>0</v>
          </cell>
          <cell r="DA500">
            <v>0</v>
          </cell>
          <cell r="DB500">
            <v>0</v>
          </cell>
          <cell r="DC500">
            <v>42502</v>
          </cell>
          <cell r="DD500">
            <v>0</v>
          </cell>
          <cell r="DE500">
            <v>0</v>
          </cell>
          <cell r="DF500">
            <v>43396</v>
          </cell>
          <cell r="DH500">
            <v>0</v>
          </cell>
          <cell r="DI500">
            <v>0</v>
          </cell>
          <cell r="DJ500">
            <v>0</v>
          </cell>
          <cell r="DK500">
            <v>0</v>
          </cell>
          <cell r="DL500">
            <v>0</v>
          </cell>
          <cell r="DM500">
            <v>0</v>
          </cell>
          <cell r="DN500">
            <v>0</v>
          </cell>
          <cell r="DO500">
            <v>0</v>
          </cell>
          <cell r="DP500">
            <v>0</v>
          </cell>
          <cell r="DQ500">
            <v>0</v>
          </cell>
          <cell r="DR500">
            <v>0</v>
          </cell>
          <cell r="DS500">
            <v>0</v>
          </cell>
          <cell r="DT500">
            <v>0</v>
          </cell>
          <cell r="DU500">
            <v>0</v>
          </cell>
          <cell r="DV500">
            <v>0</v>
          </cell>
          <cell r="DW500">
            <v>0</v>
          </cell>
          <cell r="DX500">
            <v>0</v>
          </cell>
          <cell r="DY500">
            <v>0</v>
          </cell>
          <cell r="DZ500">
            <v>0</v>
          </cell>
          <cell r="EA500">
            <v>0</v>
          </cell>
          <cell r="EC500">
            <v>0</v>
          </cell>
          <cell r="ED500">
            <v>0</v>
          </cell>
          <cell r="EE500">
            <v>0</v>
          </cell>
          <cell r="EF500">
            <v>10.193512983219655</v>
          </cell>
          <cell r="EG500">
            <v>0</v>
          </cell>
          <cell r="EH500">
            <v>0</v>
          </cell>
          <cell r="EI500">
            <v>0</v>
          </cell>
          <cell r="EJ500">
            <v>0</v>
          </cell>
          <cell r="EK500">
            <v>0</v>
          </cell>
          <cell r="EL500">
            <v>18383</v>
          </cell>
          <cell r="EM500">
            <v>37855.236702717149</v>
          </cell>
          <cell r="EN500">
            <v>10697.189416007515</v>
          </cell>
          <cell r="EO500">
            <v>2809.4738803369869</v>
          </cell>
          <cell r="EP500">
            <v>0</v>
          </cell>
          <cell r="EQ500">
            <v>0</v>
          </cell>
          <cell r="ER500">
            <v>0</v>
          </cell>
          <cell r="ES500">
            <v>-13481</v>
          </cell>
          <cell r="ET500">
            <v>0</v>
          </cell>
          <cell r="EU500">
            <v>0</v>
          </cell>
          <cell r="EV500">
            <v>4902</v>
          </cell>
          <cell r="EX500">
            <v>0</v>
          </cell>
          <cell r="EY500">
            <v>0</v>
          </cell>
          <cell r="EZ500">
            <v>0</v>
          </cell>
          <cell r="FA500">
            <v>0</v>
          </cell>
          <cell r="FB500">
            <v>0</v>
          </cell>
          <cell r="FC500">
            <v>0</v>
          </cell>
          <cell r="FD500">
            <v>0</v>
          </cell>
          <cell r="FE500">
            <v>0</v>
          </cell>
          <cell r="FF500">
            <v>0</v>
          </cell>
          <cell r="FG500">
            <v>0</v>
          </cell>
          <cell r="FH500">
            <v>35847.82852226145</v>
          </cell>
          <cell r="FI500">
            <v>7914.7709153026281</v>
          </cell>
          <cell r="FJ500">
            <v>0</v>
          </cell>
          <cell r="FK500">
            <v>0</v>
          </cell>
          <cell r="FL500">
            <v>0</v>
          </cell>
          <cell r="FM500">
            <v>0</v>
          </cell>
          <cell r="FN500">
            <v>0</v>
          </cell>
          <cell r="FO500">
            <v>0</v>
          </cell>
          <cell r="FP500">
            <v>0</v>
          </cell>
          <cell r="FQ500">
            <v>0</v>
          </cell>
          <cell r="FS500">
            <v>0</v>
          </cell>
          <cell r="FT500">
            <v>0</v>
          </cell>
          <cell r="FU500">
            <v>0</v>
          </cell>
          <cell r="FV500">
            <v>10.193512983219655</v>
          </cell>
          <cell r="FW500">
            <v>0</v>
          </cell>
          <cell r="FX500">
            <v>0</v>
          </cell>
          <cell r="FY500">
            <v>0</v>
          </cell>
          <cell r="FZ500">
            <v>0</v>
          </cell>
          <cell r="GA500">
            <v>0</v>
          </cell>
          <cell r="GB500">
            <v>1496</v>
          </cell>
          <cell r="GC500">
            <v>92540.688636353778</v>
          </cell>
          <cell r="GD500">
            <v>23575.830056369196</v>
          </cell>
          <cell r="GE500">
            <v>4552.8936515690875</v>
          </cell>
          <cell r="GF500">
            <v>0</v>
          </cell>
          <cell r="GG500">
            <v>0</v>
          </cell>
          <cell r="GH500">
            <v>0</v>
          </cell>
          <cell r="GI500">
            <v>0</v>
          </cell>
          <cell r="GJ500">
            <v>0</v>
          </cell>
          <cell r="GK500">
            <v>0</v>
          </cell>
          <cell r="GL500">
            <v>1496</v>
          </cell>
          <cell r="GN500">
            <v>0</v>
          </cell>
          <cell r="GO500">
            <v>0</v>
          </cell>
          <cell r="GP500">
            <v>0</v>
          </cell>
          <cell r="GQ500">
            <v>10.193512983219655</v>
          </cell>
          <cell r="GR500">
            <v>0</v>
          </cell>
          <cell r="GS500">
            <v>0</v>
          </cell>
          <cell r="GT500">
            <v>0</v>
          </cell>
          <cell r="GU500">
            <v>0</v>
          </cell>
          <cell r="GV500">
            <v>0</v>
          </cell>
          <cell r="GW500">
            <v>89323</v>
          </cell>
          <cell r="GX500">
            <v>154720.82918197662</v>
          </cell>
          <cell r="GY500">
            <v>77593.296136967008</v>
          </cell>
          <cell r="GZ500">
            <v>46389.741333027894</v>
          </cell>
          <cell r="HA500">
            <v>0</v>
          </cell>
          <cell r="HB500">
            <v>0</v>
          </cell>
          <cell r="HC500">
            <v>0</v>
          </cell>
          <cell r="HD500">
            <v>0</v>
          </cell>
          <cell r="HE500">
            <v>0</v>
          </cell>
          <cell r="HF500">
            <v>0</v>
          </cell>
          <cell r="HG500">
            <v>89323</v>
          </cell>
          <cell r="HI500">
            <v>0</v>
          </cell>
          <cell r="HJ500">
            <v>0</v>
          </cell>
          <cell r="HK500">
            <v>0</v>
          </cell>
          <cell r="HL500">
            <v>10.193512983219655</v>
          </cell>
          <cell r="HM500">
            <v>0</v>
          </cell>
          <cell r="HN500">
            <v>0</v>
          </cell>
          <cell r="HO500">
            <v>0</v>
          </cell>
          <cell r="HP500">
            <v>0</v>
          </cell>
          <cell r="HQ500">
            <v>0</v>
          </cell>
          <cell r="HR500">
            <v>27787</v>
          </cell>
          <cell r="HS500">
            <v>90700.617531900061</v>
          </cell>
          <cell r="HT500">
            <v>30797.978878503465</v>
          </cell>
          <cell r="HU500">
            <v>6300</v>
          </cell>
          <cell r="HV500">
            <v>0</v>
          </cell>
          <cell r="HW500">
            <v>0</v>
          </cell>
          <cell r="HX500">
            <v>0</v>
          </cell>
          <cell r="HY500">
            <v>0</v>
          </cell>
          <cell r="HZ500">
            <v>0</v>
          </cell>
          <cell r="IA500">
            <v>0</v>
          </cell>
          <cell r="IB500">
            <v>27787</v>
          </cell>
        </row>
        <row r="501">
          <cell r="C501" t="str">
            <v>A0445</v>
          </cell>
          <cell r="D501" t="str">
            <v>PT Citra Agro Nusantara</v>
          </cell>
          <cell r="E501" t="str">
            <v>PEB 2</v>
          </cell>
          <cell r="F501" t="str">
            <v>42PEB 2</v>
          </cell>
          <cell r="J501">
            <v>10.193512983219655</v>
          </cell>
          <cell r="P501">
            <v>133879</v>
          </cell>
          <cell r="Q501">
            <v>223561.86116131351</v>
          </cell>
          <cell r="R501">
            <v>45116.47937605968</v>
          </cell>
          <cell r="S501">
            <v>0</v>
          </cell>
          <cell r="U501">
            <v>0</v>
          </cell>
          <cell r="W501">
            <v>-34360</v>
          </cell>
          <cell r="X501">
            <v>0</v>
          </cell>
          <cell r="Y501">
            <v>0</v>
          </cell>
          <cell r="Z501">
            <v>99519</v>
          </cell>
        </row>
        <row r="502">
          <cell r="C502" t="str">
            <v>A0445</v>
          </cell>
          <cell r="D502" t="str">
            <v>PT Citra Agro Nusantara</v>
          </cell>
          <cell r="E502" t="str">
            <v>PEB 3</v>
          </cell>
          <cell r="F502" t="str">
            <v>42PEB 3</v>
          </cell>
          <cell r="J502">
            <v>0</v>
          </cell>
          <cell r="P502">
            <v>0</v>
          </cell>
          <cell r="Q502" t="str">
            <v xml:space="preserve"> </v>
          </cell>
          <cell r="R502" t="str">
            <v xml:space="preserve"> </v>
          </cell>
          <cell r="S502" t="str">
            <v xml:space="preserve"> </v>
          </cell>
          <cell r="U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</row>
        <row r="503">
          <cell r="C503" t="str">
            <v>A0445</v>
          </cell>
          <cell r="D503" t="str">
            <v>PT Citra Agro Nusantara</v>
          </cell>
          <cell r="E503" t="str">
            <v>PEB 4</v>
          </cell>
          <cell r="F503" t="str">
            <v>42PEB 4</v>
          </cell>
          <cell r="J503">
            <v>10.225228817338731</v>
          </cell>
          <cell r="P503">
            <v>222285</v>
          </cell>
          <cell r="Q503">
            <v>751796.17394271854</v>
          </cell>
          <cell r="R503">
            <v>161107.78991364487</v>
          </cell>
          <cell r="S503">
            <v>0</v>
          </cell>
          <cell r="U503">
            <v>0</v>
          </cell>
          <cell r="W503">
            <v>-116378</v>
          </cell>
          <cell r="X503">
            <v>0</v>
          </cell>
          <cell r="Y503">
            <v>0</v>
          </cell>
          <cell r="Z503">
            <v>105907</v>
          </cell>
        </row>
        <row r="504">
          <cell r="C504" t="str">
            <v>A0445</v>
          </cell>
          <cell r="D504" t="str">
            <v>PT Citra Agro Nusantara</v>
          </cell>
          <cell r="E504" t="str">
            <v>PEB 5</v>
          </cell>
          <cell r="F504" t="str">
            <v>42PEB 5</v>
          </cell>
          <cell r="J504">
            <v>10.536341034330093</v>
          </cell>
          <cell r="P504">
            <v>894</v>
          </cell>
          <cell r="U504">
            <v>0</v>
          </cell>
          <cell r="W504">
            <v>42502</v>
          </cell>
          <cell r="X504">
            <v>0</v>
          </cell>
          <cell r="Y504">
            <v>0</v>
          </cell>
          <cell r="Z504">
            <v>43396</v>
          </cell>
        </row>
        <row r="505">
          <cell r="C505" t="str">
            <v>A0445</v>
          </cell>
          <cell r="D505" t="str">
            <v>PT Citra Agro Nusantara</v>
          </cell>
          <cell r="E505" t="str">
            <v>PEB 6</v>
          </cell>
          <cell r="F505" t="str">
            <v>42PEB 6</v>
          </cell>
          <cell r="J505">
            <v>0</v>
          </cell>
          <cell r="P505">
            <v>0</v>
          </cell>
          <cell r="U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</row>
        <row r="506">
          <cell r="C506" t="str">
            <v>A0445</v>
          </cell>
          <cell r="D506" t="str">
            <v>PT Citra Agro Nusantara</v>
          </cell>
          <cell r="E506" t="str">
            <v>PEB 7</v>
          </cell>
          <cell r="F506" t="str">
            <v>42PEB 7</v>
          </cell>
          <cell r="J506">
            <v>10.193512983219655</v>
          </cell>
          <cell r="P506">
            <v>18383</v>
          </cell>
          <cell r="Q506">
            <v>37855.236702717149</v>
          </cell>
          <cell r="R506">
            <v>10697.189416007515</v>
          </cell>
          <cell r="S506">
            <v>2809.4738803369869</v>
          </cell>
          <cell r="U506">
            <v>0</v>
          </cell>
          <cell r="W506">
            <v>-13481</v>
          </cell>
          <cell r="X506">
            <v>0</v>
          </cell>
          <cell r="Y506">
            <v>0</v>
          </cell>
          <cell r="Z506">
            <v>4902</v>
          </cell>
        </row>
        <row r="507">
          <cell r="C507" t="str">
            <v>A0445</v>
          </cell>
          <cell r="D507" t="str">
            <v>PT Citra Agro Nusantara</v>
          </cell>
          <cell r="E507" t="str">
            <v>MPP</v>
          </cell>
          <cell r="F507" t="str">
            <v>42MPP</v>
          </cell>
          <cell r="J507">
            <v>0</v>
          </cell>
          <cell r="P507">
            <v>0</v>
          </cell>
          <cell r="Q507">
            <v>35847.82852226145</v>
          </cell>
          <cell r="R507">
            <v>7914.7709153026281</v>
          </cell>
          <cell r="S507">
            <v>0</v>
          </cell>
          <cell r="U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</row>
        <row r="508">
          <cell r="C508" t="str">
            <v>A0445</v>
          </cell>
          <cell r="D508" t="str">
            <v>PT Citra Agro Nusantara</v>
          </cell>
          <cell r="E508" t="str">
            <v>ID</v>
          </cell>
          <cell r="F508" t="str">
            <v>42ID</v>
          </cell>
          <cell r="J508">
            <v>10.193512983219655</v>
          </cell>
          <cell r="P508">
            <v>1496</v>
          </cell>
          <cell r="Q508">
            <v>92540.688636353778</v>
          </cell>
          <cell r="R508">
            <v>23575.830056369196</v>
          </cell>
          <cell r="S508">
            <v>4552.8936515690875</v>
          </cell>
          <cell r="U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1496</v>
          </cell>
        </row>
        <row r="509">
          <cell r="C509" t="str">
            <v>A0445</v>
          </cell>
          <cell r="D509" t="str">
            <v>PT Citra Agro Nusantara</v>
          </cell>
          <cell r="E509" t="str">
            <v>LL</v>
          </cell>
          <cell r="F509" t="str">
            <v>42LL</v>
          </cell>
          <cell r="J509">
            <v>10.193512983219655</v>
          </cell>
          <cell r="P509">
            <v>89323</v>
          </cell>
          <cell r="Q509">
            <v>154720.82918197662</v>
          </cell>
          <cell r="R509">
            <v>77593.296136967008</v>
          </cell>
          <cell r="S509">
            <v>46389.741333027894</v>
          </cell>
          <cell r="U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89323</v>
          </cell>
        </row>
        <row r="510">
          <cell r="C510" t="str">
            <v>A0445</v>
          </cell>
          <cell r="D510" t="str">
            <v>PT Citra Agro Nusantara</v>
          </cell>
          <cell r="E510" t="str">
            <v>PMK</v>
          </cell>
          <cell r="F510" t="str">
            <v>42PMK</v>
          </cell>
          <cell r="J510">
            <v>10.193512983219655</v>
          </cell>
          <cell r="P510">
            <v>27787</v>
          </cell>
          <cell r="Q510">
            <v>90700.617531900061</v>
          </cell>
          <cell r="R510">
            <v>30797.978878503465</v>
          </cell>
          <cell r="S510">
            <v>6300</v>
          </cell>
          <cell r="U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27787</v>
          </cell>
        </row>
        <row r="512">
          <cell r="C512" t="str">
            <v>A0008</v>
          </cell>
          <cell r="D512" t="str">
            <v>PT Daya Mitra Serasi</v>
          </cell>
          <cell r="E512" t="str">
            <v>PEB 1</v>
          </cell>
          <cell r="F512" t="str">
            <v>43PEB 1</v>
          </cell>
          <cell r="N512">
            <v>0</v>
          </cell>
          <cell r="O512">
            <v>0</v>
          </cell>
          <cell r="P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0</v>
          </cell>
          <cell r="AJ512">
            <v>0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R512">
            <v>0.1</v>
          </cell>
          <cell r="BS512">
            <v>0</v>
          </cell>
          <cell r="BT512">
            <v>0.09</v>
          </cell>
          <cell r="BU512">
            <v>8.712440494705751</v>
          </cell>
          <cell r="BV512">
            <v>14.503103779198726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1246452</v>
          </cell>
          <cell r="CB512">
            <v>419796.24469250749</v>
          </cell>
          <cell r="CC512">
            <v>59727.333892599207</v>
          </cell>
          <cell r="CD512">
            <v>10847.469024936107</v>
          </cell>
          <cell r="CE512">
            <v>0</v>
          </cell>
          <cell r="CF512">
            <v>0</v>
          </cell>
          <cell r="CG512">
            <v>0</v>
          </cell>
          <cell r="CH512">
            <v>-234611</v>
          </cell>
          <cell r="CI512">
            <v>0</v>
          </cell>
          <cell r="CJ512">
            <v>0</v>
          </cell>
          <cell r="CK512">
            <v>1011841</v>
          </cell>
          <cell r="CM512">
            <v>0</v>
          </cell>
          <cell r="CN512">
            <v>0</v>
          </cell>
          <cell r="CO512">
            <v>0</v>
          </cell>
          <cell r="CP512">
            <v>0</v>
          </cell>
          <cell r="CQ512">
            <v>0</v>
          </cell>
          <cell r="CR512">
            <v>0</v>
          </cell>
          <cell r="CS512">
            <v>0</v>
          </cell>
          <cell r="CT512">
            <v>0</v>
          </cell>
          <cell r="CU512">
            <v>0</v>
          </cell>
          <cell r="CV512">
            <v>0</v>
          </cell>
          <cell r="CW512">
            <v>0</v>
          </cell>
          <cell r="CX512">
            <v>0</v>
          </cell>
          <cell r="CY512">
            <v>0</v>
          </cell>
          <cell r="CZ512">
            <v>0</v>
          </cell>
          <cell r="DA512">
            <v>0</v>
          </cell>
          <cell r="DB512">
            <v>0</v>
          </cell>
          <cell r="DC512">
            <v>0</v>
          </cell>
          <cell r="DD512">
            <v>0</v>
          </cell>
          <cell r="DE512">
            <v>0</v>
          </cell>
          <cell r="DF512">
            <v>0</v>
          </cell>
          <cell r="DH512">
            <v>0</v>
          </cell>
          <cell r="DI512">
            <v>0</v>
          </cell>
          <cell r="DJ512">
            <v>0</v>
          </cell>
          <cell r="DK512">
            <v>0</v>
          </cell>
          <cell r="DL512">
            <v>0</v>
          </cell>
          <cell r="DM512">
            <v>0</v>
          </cell>
          <cell r="DN512">
            <v>0</v>
          </cell>
          <cell r="DO512">
            <v>0</v>
          </cell>
          <cell r="DP512">
            <v>0</v>
          </cell>
          <cell r="DQ512">
            <v>0</v>
          </cell>
          <cell r="DR512">
            <v>0</v>
          </cell>
          <cell r="DS512">
            <v>0</v>
          </cell>
          <cell r="DT512">
            <v>0</v>
          </cell>
          <cell r="DU512">
            <v>0</v>
          </cell>
          <cell r="DV512">
            <v>0</v>
          </cell>
          <cell r="DW512">
            <v>0</v>
          </cell>
          <cell r="DX512">
            <v>0</v>
          </cell>
          <cell r="DY512">
            <v>0</v>
          </cell>
          <cell r="DZ512">
            <v>0</v>
          </cell>
          <cell r="EA512">
            <v>0</v>
          </cell>
          <cell r="EC512">
            <v>0.1</v>
          </cell>
          <cell r="ED512">
            <v>0</v>
          </cell>
          <cell r="EE512">
            <v>0.09</v>
          </cell>
          <cell r="EF512">
            <v>8.712440494705751</v>
          </cell>
          <cell r="EG512">
            <v>14.503103779198726</v>
          </cell>
          <cell r="EH512">
            <v>0</v>
          </cell>
          <cell r="EI512">
            <v>0</v>
          </cell>
          <cell r="EJ512">
            <v>0</v>
          </cell>
          <cell r="EK512">
            <v>0</v>
          </cell>
          <cell r="EL512">
            <v>32077</v>
          </cell>
          <cell r="EM512">
            <v>43292.581291420967</v>
          </cell>
          <cell r="EN512">
            <v>5818.4204972576244</v>
          </cell>
          <cell r="EO512">
            <v>5049.4996657232705</v>
          </cell>
          <cell r="EP512">
            <v>0</v>
          </cell>
          <cell r="EQ512">
            <v>0</v>
          </cell>
          <cell r="ER512">
            <v>0</v>
          </cell>
          <cell r="ES512">
            <v>-21357</v>
          </cell>
          <cell r="ET512">
            <v>0</v>
          </cell>
          <cell r="EU512">
            <v>0</v>
          </cell>
          <cell r="EV512">
            <v>10720</v>
          </cell>
          <cell r="EX512">
            <v>0</v>
          </cell>
          <cell r="EY512">
            <v>0</v>
          </cell>
          <cell r="EZ512">
            <v>0</v>
          </cell>
          <cell r="FA512">
            <v>0</v>
          </cell>
          <cell r="FB512">
            <v>0</v>
          </cell>
          <cell r="FC512">
            <v>0</v>
          </cell>
          <cell r="FD512">
            <v>0</v>
          </cell>
          <cell r="FE512">
            <v>0</v>
          </cell>
          <cell r="FF512">
            <v>0</v>
          </cell>
          <cell r="FG512">
            <v>0</v>
          </cell>
          <cell r="FH512">
            <v>0</v>
          </cell>
          <cell r="FI512">
            <v>0</v>
          </cell>
          <cell r="FJ512">
            <v>0</v>
          </cell>
          <cell r="FK512">
            <v>0</v>
          </cell>
          <cell r="FL512">
            <v>0</v>
          </cell>
          <cell r="FM512">
            <v>0</v>
          </cell>
          <cell r="FN512">
            <v>0</v>
          </cell>
          <cell r="FO512">
            <v>0</v>
          </cell>
          <cell r="FP512">
            <v>0</v>
          </cell>
          <cell r="FQ512">
            <v>0</v>
          </cell>
          <cell r="FS512">
            <v>0.1</v>
          </cell>
          <cell r="FT512">
            <v>0</v>
          </cell>
          <cell r="FU512">
            <v>0.09</v>
          </cell>
          <cell r="FV512">
            <v>8.712440494705751</v>
          </cell>
          <cell r="FW512">
            <v>14.503103779198726</v>
          </cell>
          <cell r="FX512">
            <v>0</v>
          </cell>
          <cell r="FY512">
            <v>0</v>
          </cell>
          <cell r="FZ512">
            <v>0</v>
          </cell>
          <cell r="GA512">
            <v>0</v>
          </cell>
          <cell r="GB512">
            <v>13830</v>
          </cell>
          <cell r="GC512">
            <v>144539.06197697212</v>
          </cell>
          <cell r="GD512">
            <v>16687.383364771049</v>
          </cell>
          <cell r="GE512">
            <v>12661.305973745313</v>
          </cell>
          <cell r="GF512">
            <v>0</v>
          </cell>
          <cell r="GG512">
            <v>0</v>
          </cell>
          <cell r="GH512">
            <v>0</v>
          </cell>
          <cell r="GI512">
            <v>0</v>
          </cell>
          <cell r="GJ512">
            <v>0</v>
          </cell>
          <cell r="GK512">
            <v>0</v>
          </cell>
          <cell r="GL512">
            <v>13830</v>
          </cell>
          <cell r="GN512">
            <v>0.1</v>
          </cell>
          <cell r="GO512">
            <v>0</v>
          </cell>
          <cell r="GP512">
            <v>0.09</v>
          </cell>
          <cell r="GQ512">
            <v>8.712440494705751</v>
          </cell>
          <cell r="GR512">
            <v>14.503103779198726</v>
          </cell>
          <cell r="GS512">
            <v>0</v>
          </cell>
          <cell r="GT512">
            <v>0</v>
          </cell>
          <cell r="GU512">
            <v>0</v>
          </cell>
          <cell r="GV512">
            <v>0</v>
          </cell>
          <cell r="GW512">
            <v>457138</v>
          </cell>
          <cell r="GX512">
            <v>217825</v>
          </cell>
          <cell r="GY512">
            <v>67762</v>
          </cell>
          <cell r="GZ512">
            <v>122590.33561518697</v>
          </cell>
          <cell r="HA512">
            <v>0</v>
          </cell>
          <cell r="HB512">
            <v>0</v>
          </cell>
          <cell r="HC512">
            <v>0</v>
          </cell>
          <cell r="HD512">
            <v>0</v>
          </cell>
          <cell r="HE512">
            <v>0</v>
          </cell>
          <cell r="HF512">
            <v>0</v>
          </cell>
          <cell r="HG512">
            <v>457138</v>
          </cell>
          <cell r="HI512">
            <v>0.1</v>
          </cell>
          <cell r="HJ512">
            <v>0</v>
          </cell>
          <cell r="HK512">
            <v>0.09</v>
          </cell>
          <cell r="HL512">
            <v>8.712440494705751</v>
          </cell>
          <cell r="HM512">
            <v>14.503103779198726</v>
          </cell>
          <cell r="HN512">
            <v>0</v>
          </cell>
          <cell r="HO512">
            <v>0</v>
          </cell>
          <cell r="HP512">
            <v>0</v>
          </cell>
          <cell r="HQ512">
            <v>0</v>
          </cell>
          <cell r="HR512">
            <v>365372</v>
          </cell>
          <cell r="HS512">
            <v>603142.49005338596</v>
          </cell>
          <cell r="HT512">
            <v>77337.116496674964</v>
          </cell>
          <cell r="HU512">
            <v>34650</v>
          </cell>
          <cell r="HV512">
            <v>0</v>
          </cell>
          <cell r="HW512">
            <v>0</v>
          </cell>
          <cell r="HX512">
            <v>0</v>
          </cell>
          <cell r="HY512">
            <v>0</v>
          </cell>
          <cell r="HZ512">
            <v>0</v>
          </cell>
          <cell r="IA512">
            <v>0</v>
          </cell>
          <cell r="IB512">
            <v>365372</v>
          </cell>
        </row>
        <row r="513">
          <cell r="C513" t="str">
            <v>A0008</v>
          </cell>
          <cell r="D513" t="str">
            <v>PT Daya Mitra Serasi</v>
          </cell>
          <cell r="E513" t="str">
            <v>PEB 2</v>
          </cell>
          <cell r="F513" t="str">
            <v>43PEB 2</v>
          </cell>
          <cell r="P513">
            <v>0</v>
          </cell>
          <cell r="U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</row>
        <row r="514">
          <cell r="C514" t="str">
            <v>A0008</v>
          </cell>
          <cell r="D514" t="str">
            <v>PT Daya Mitra Serasi</v>
          </cell>
          <cell r="E514" t="str">
            <v>PEB 3</v>
          </cell>
          <cell r="F514" t="str">
            <v>43PEB 3</v>
          </cell>
          <cell r="P514">
            <v>0</v>
          </cell>
          <cell r="U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</row>
        <row r="515">
          <cell r="C515" t="str">
            <v>A0008</v>
          </cell>
          <cell r="D515" t="str">
            <v>PT Daya Mitra Serasi</v>
          </cell>
          <cell r="E515" t="str">
            <v>PEB 4</v>
          </cell>
          <cell r="F515" t="str">
            <v>43PEB 4</v>
          </cell>
          <cell r="G515">
            <v>0.1</v>
          </cell>
          <cell r="I515">
            <v>0.09</v>
          </cell>
          <cell r="J515">
            <v>8.712440494705751</v>
          </cell>
          <cell r="K515">
            <v>14.503103779198726</v>
          </cell>
          <cell r="P515">
            <v>1246452</v>
          </cell>
          <cell r="Q515">
            <v>419796.24469250749</v>
          </cell>
          <cell r="R515">
            <v>59727.333892599207</v>
          </cell>
          <cell r="S515">
            <v>10847.469024936107</v>
          </cell>
          <cell r="U515">
            <v>0</v>
          </cell>
          <cell r="W515">
            <v>-234611</v>
          </cell>
          <cell r="X515">
            <v>0</v>
          </cell>
          <cell r="Y515">
            <v>0</v>
          </cell>
          <cell r="Z515">
            <v>1011841</v>
          </cell>
        </row>
        <row r="516">
          <cell r="C516" t="str">
            <v>A0008</v>
          </cell>
          <cell r="D516" t="str">
            <v>PT Daya Mitra Serasi</v>
          </cell>
          <cell r="E516" t="str">
            <v>PEB 5</v>
          </cell>
          <cell r="F516" t="str">
            <v>43PEB 5</v>
          </cell>
          <cell r="P516">
            <v>0</v>
          </cell>
          <cell r="U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</row>
        <row r="517">
          <cell r="C517" t="str">
            <v>A0008</v>
          </cell>
          <cell r="D517" t="str">
            <v>PT Daya Mitra Serasi</v>
          </cell>
          <cell r="E517" t="str">
            <v>PEB 6</v>
          </cell>
          <cell r="F517" t="str">
            <v>43PEB 6</v>
          </cell>
          <cell r="P517">
            <v>0</v>
          </cell>
          <cell r="U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</row>
        <row r="518">
          <cell r="C518" t="str">
            <v>A0008</v>
          </cell>
          <cell r="D518" t="str">
            <v>PT Daya Mitra Serasi</v>
          </cell>
          <cell r="E518" t="str">
            <v>PEB 7</v>
          </cell>
          <cell r="F518" t="str">
            <v>43PEB 7</v>
          </cell>
          <cell r="G518">
            <v>0.1</v>
          </cell>
          <cell r="I518">
            <v>0.09</v>
          </cell>
          <cell r="J518">
            <v>8.712440494705751</v>
          </cell>
          <cell r="K518">
            <v>14.503103779198726</v>
          </cell>
          <cell r="P518">
            <v>32077</v>
          </cell>
          <cell r="Q518">
            <v>43292.581291420967</v>
          </cell>
          <cell r="R518">
            <v>5818.4204972576244</v>
          </cell>
          <cell r="S518">
            <v>5049.4996657232705</v>
          </cell>
          <cell r="U518">
            <v>0</v>
          </cell>
          <cell r="W518">
            <v>-21357</v>
          </cell>
          <cell r="X518">
            <v>0</v>
          </cell>
          <cell r="Y518">
            <v>0</v>
          </cell>
          <cell r="Z518">
            <v>10720</v>
          </cell>
        </row>
        <row r="519">
          <cell r="C519" t="str">
            <v>A0008</v>
          </cell>
          <cell r="D519" t="str">
            <v>PT Daya Mitra Serasi</v>
          </cell>
          <cell r="E519" t="str">
            <v>MPP</v>
          </cell>
          <cell r="F519" t="str">
            <v>43MPP</v>
          </cell>
          <cell r="P519">
            <v>0</v>
          </cell>
          <cell r="U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</row>
        <row r="520">
          <cell r="C520" t="str">
            <v>A0008</v>
          </cell>
          <cell r="D520" t="str">
            <v>PT Daya Mitra Serasi</v>
          </cell>
          <cell r="E520" t="str">
            <v>ID</v>
          </cell>
          <cell r="F520" t="str">
            <v>43ID</v>
          </cell>
          <cell r="G520">
            <v>0.1</v>
          </cell>
          <cell r="I520">
            <v>0.09</v>
          </cell>
          <cell r="J520">
            <v>8.712440494705751</v>
          </cell>
          <cell r="K520">
            <v>14.503103779198726</v>
          </cell>
          <cell r="P520">
            <v>13830</v>
          </cell>
          <cell r="Q520">
            <v>144539.06197697212</v>
          </cell>
          <cell r="R520">
            <v>16687.383364771049</v>
          </cell>
          <cell r="S520">
            <v>12661.305973745313</v>
          </cell>
          <cell r="U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13830</v>
          </cell>
        </row>
        <row r="521">
          <cell r="C521" t="str">
            <v>A0008</v>
          </cell>
          <cell r="D521" t="str">
            <v>PT Daya Mitra Serasi</v>
          </cell>
          <cell r="E521" t="str">
            <v>LL</v>
          </cell>
          <cell r="F521" t="str">
            <v>43LL</v>
          </cell>
          <cell r="G521">
            <v>0.1</v>
          </cell>
          <cell r="I521">
            <v>0.09</v>
          </cell>
          <cell r="J521">
            <v>8.712440494705751</v>
          </cell>
          <cell r="K521">
            <v>14.503103779198726</v>
          </cell>
          <cell r="P521">
            <v>457138</v>
          </cell>
          <cell r="Q521">
            <v>217825</v>
          </cell>
          <cell r="R521">
            <v>67762</v>
          </cell>
          <cell r="S521">
            <v>122590.33561518697</v>
          </cell>
          <cell r="U521">
            <v>0</v>
          </cell>
          <cell r="W521">
            <v>0</v>
          </cell>
          <cell r="X521">
            <v>0</v>
          </cell>
          <cell r="Y521">
            <v>0</v>
          </cell>
          <cell r="Z521">
            <v>457138</v>
          </cell>
        </row>
        <row r="522">
          <cell r="C522" t="str">
            <v>A0008</v>
          </cell>
          <cell r="D522" t="str">
            <v>PT Daya Mitra Serasi</v>
          </cell>
          <cell r="E522" t="str">
            <v>PMK</v>
          </cell>
          <cell r="F522" t="str">
            <v>43PMK</v>
          </cell>
          <cell r="G522">
            <v>0.1</v>
          </cell>
          <cell r="I522">
            <v>0.09</v>
          </cell>
          <cell r="J522">
            <v>8.712440494705751</v>
          </cell>
          <cell r="K522">
            <v>14.503103779198726</v>
          </cell>
          <cell r="P522">
            <v>365372</v>
          </cell>
          <cell r="Q522">
            <v>603142.49005338596</v>
          </cell>
          <cell r="R522">
            <v>77337.116496674964</v>
          </cell>
          <cell r="S522">
            <v>34650</v>
          </cell>
          <cell r="U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365372</v>
          </cell>
        </row>
        <row r="524">
          <cell r="C524" t="str">
            <v>A0051</v>
          </cell>
          <cell r="D524" t="str">
            <v>PT DIC Astra Chemicals</v>
          </cell>
          <cell r="E524" t="str">
            <v>PEB 1</v>
          </cell>
          <cell r="F524" t="str">
            <v>44PEB 1</v>
          </cell>
          <cell r="G524">
            <v>0.1</v>
          </cell>
          <cell r="H524">
            <v>0.1</v>
          </cell>
          <cell r="I524">
            <v>0.09</v>
          </cell>
          <cell r="J524">
            <v>10.632095339629041</v>
          </cell>
          <cell r="K524">
            <v>10.804471015179768</v>
          </cell>
          <cell r="L524">
            <v>1715</v>
          </cell>
          <cell r="N524">
            <v>395926.3124</v>
          </cell>
          <cell r="O524">
            <v>65139.528000000006</v>
          </cell>
          <cell r="P524">
            <v>3602136.8661353355</v>
          </cell>
          <cell r="Q524">
            <v>5395247.292537801</v>
          </cell>
          <cell r="R524">
            <v>259369.09144802659</v>
          </cell>
          <cell r="S524">
            <v>35231.616414462493</v>
          </cell>
          <cell r="U524">
            <v>-2491787.8372460026</v>
          </cell>
          <cell r="V524">
            <v>4582663.780133334</v>
          </cell>
          <cell r="W524">
            <v>-246544.71602749074</v>
          </cell>
          <cell r="X524">
            <v>0</v>
          </cell>
          <cell r="Y524">
            <v>0</v>
          </cell>
          <cell r="Z524">
            <v>863804.31286184199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  <cell r="AG524">
            <v>0</v>
          </cell>
          <cell r="AH524">
            <v>0</v>
          </cell>
          <cell r="AI524">
            <v>0</v>
          </cell>
          <cell r="AJ524">
            <v>0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W524">
            <v>0.1</v>
          </cell>
          <cell r="AX524">
            <v>0</v>
          </cell>
          <cell r="AY524">
            <v>0.09</v>
          </cell>
          <cell r="AZ524">
            <v>14.217872479946784</v>
          </cell>
          <cell r="BA524">
            <v>10.804471015179768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798909.94836942665</v>
          </cell>
          <cell r="BG524">
            <v>180905.41447488058</v>
          </cell>
          <cell r="BH524">
            <v>9166.217079467533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109518.83997214655</v>
          </cell>
          <cell r="BN524">
            <v>-201153.61914344848</v>
          </cell>
          <cell r="BO524">
            <v>50768.676757095796</v>
          </cell>
          <cell r="BP524">
            <v>707275.16919812467</v>
          </cell>
          <cell r="BR524">
            <v>0.1</v>
          </cell>
          <cell r="BS524">
            <v>0</v>
          </cell>
          <cell r="BT524">
            <v>0.09</v>
          </cell>
          <cell r="BU524">
            <v>14.217872479946784</v>
          </cell>
          <cell r="BV524">
            <v>17.025397087640016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1124507.3439167924</v>
          </cell>
          <cell r="CB524">
            <v>393392.24532127386</v>
          </cell>
          <cell r="CC524">
            <v>41932.862649790259</v>
          </cell>
          <cell r="CD524">
            <v>85727.146303939735</v>
          </cell>
          <cell r="CE524">
            <v>0</v>
          </cell>
          <cell r="CF524">
            <v>0</v>
          </cell>
          <cell r="CG524">
            <v>0</v>
          </cell>
          <cell r="CH524">
            <v>-143113.34803376099</v>
          </cell>
          <cell r="CI524">
            <v>-192345.90295169735</v>
          </cell>
          <cell r="CJ524">
            <v>48545.718511495608</v>
          </cell>
          <cell r="CK524">
            <v>789048.09293133405</v>
          </cell>
          <cell r="CM524">
            <v>0</v>
          </cell>
          <cell r="CN524">
            <v>0</v>
          </cell>
          <cell r="CO524">
            <v>0</v>
          </cell>
          <cell r="CP524">
            <v>0</v>
          </cell>
          <cell r="CQ524">
            <v>0</v>
          </cell>
          <cell r="CR524">
            <v>0</v>
          </cell>
          <cell r="CS524">
            <v>0</v>
          </cell>
          <cell r="CT524">
            <v>0</v>
          </cell>
          <cell r="CU524">
            <v>0</v>
          </cell>
          <cell r="CV524">
            <v>0</v>
          </cell>
          <cell r="CW524">
            <v>0</v>
          </cell>
          <cell r="CX524">
            <v>0</v>
          </cell>
          <cell r="CY524">
            <v>0</v>
          </cell>
          <cell r="CZ524">
            <v>0</v>
          </cell>
          <cell r="DA524">
            <v>0</v>
          </cell>
          <cell r="DB524">
            <v>0</v>
          </cell>
          <cell r="DC524">
            <v>0</v>
          </cell>
          <cell r="DD524">
            <v>0</v>
          </cell>
          <cell r="DE524">
            <v>0</v>
          </cell>
          <cell r="DF524">
            <v>0</v>
          </cell>
          <cell r="DH524">
            <v>0</v>
          </cell>
          <cell r="DI524">
            <v>0</v>
          </cell>
          <cell r="DJ524">
            <v>0</v>
          </cell>
          <cell r="DK524">
            <v>0</v>
          </cell>
          <cell r="DL524">
            <v>0</v>
          </cell>
          <cell r="DM524">
            <v>0</v>
          </cell>
          <cell r="DN524">
            <v>0</v>
          </cell>
          <cell r="DO524">
            <v>0</v>
          </cell>
          <cell r="DP524">
            <v>0</v>
          </cell>
          <cell r="DQ524">
            <v>0</v>
          </cell>
          <cell r="DR524">
            <v>0</v>
          </cell>
          <cell r="DS524">
            <v>0</v>
          </cell>
          <cell r="DT524">
            <v>0</v>
          </cell>
          <cell r="DU524">
            <v>0</v>
          </cell>
          <cell r="DV524">
            <v>0</v>
          </cell>
          <cell r="DW524">
            <v>0</v>
          </cell>
          <cell r="DX524">
            <v>0</v>
          </cell>
          <cell r="DY524">
            <v>0</v>
          </cell>
          <cell r="DZ524">
            <v>0</v>
          </cell>
          <cell r="EA524">
            <v>0</v>
          </cell>
          <cell r="EC524">
            <v>0.1</v>
          </cell>
          <cell r="ED524">
            <v>0</v>
          </cell>
          <cell r="EE524">
            <v>0.09</v>
          </cell>
          <cell r="EF524">
            <v>14.217872479946784</v>
          </cell>
          <cell r="EG524">
            <v>15.942151254127035</v>
          </cell>
          <cell r="EH524">
            <v>0</v>
          </cell>
          <cell r="EI524">
            <v>0</v>
          </cell>
          <cell r="EJ524">
            <v>0</v>
          </cell>
          <cell r="EK524">
            <v>0</v>
          </cell>
          <cell r="EL524">
            <v>294746.87920577131</v>
          </cell>
          <cell r="EM524">
            <v>239870.66193208448</v>
          </cell>
          <cell r="EN524">
            <v>18572.834509385393</v>
          </cell>
          <cell r="EO524">
            <v>27324.249950673249</v>
          </cell>
          <cell r="EP524">
            <v>0</v>
          </cell>
          <cell r="EQ524">
            <v>0</v>
          </cell>
          <cell r="ER524">
            <v>0</v>
          </cell>
          <cell r="ES524">
            <v>-124841.22239259993</v>
          </cell>
          <cell r="ET524">
            <v>0</v>
          </cell>
          <cell r="EU524">
            <v>0</v>
          </cell>
          <cell r="EV524">
            <v>169905.6568131714</v>
          </cell>
          <cell r="EX524">
            <v>0.1</v>
          </cell>
          <cell r="EY524">
            <v>0</v>
          </cell>
          <cell r="EZ524">
            <v>0.09</v>
          </cell>
          <cell r="FA524">
            <v>14.217872479946784</v>
          </cell>
          <cell r="FB524">
            <v>15.942151254127035</v>
          </cell>
          <cell r="FC524">
            <v>0</v>
          </cell>
          <cell r="FD524">
            <v>0</v>
          </cell>
          <cell r="FE524">
            <v>0</v>
          </cell>
          <cell r="FF524">
            <v>0</v>
          </cell>
          <cell r="FG524">
            <v>417108.56539183867</v>
          </cell>
          <cell r="FH524">
            <v>343572.15855285613</v>
          </cell>
          <cell r="FI524">
            <v>21501.188148677797</v>
          </cell>
          <cell r="FJ524">
            <v>2430.5909999999999</v>
          </cell>
          <cell r="FK524">
            <v>0</v>
          </cell>
          <cell r="FL524">
            <v>0</v>
          </cell>
          <cell r="FM524">
            <v>0</v>
          </cell>
          <cell r="FN524">
            <v>-4676.8564806257182</v>
          </cell>
          <cell r="FO524">
            <v>-165304.57569900688</v>
          </cell>
          <cell r="FP524">
            <v>13775.381308250575</v>
          </cell>
          <cell r="FQ524">
            <v>247127.1332122061</v>
          </cell>
          <cell r="FS524">
            <v>0.1</v>
          </cell>
          <cell r="FT524">
            <v>0</v>
          </cell>
          <cell r="FU524">
            <v>0.09</v>
          </cell>
          <cell r="FV524">
            <v>14.217872479946784</v>
          </cell>
          <cell r="FW524">
            <v>15.942151254127035</v>
          </cell>
          <cell r="FX524">
            <v>0</v>
          </cell>
          <cell r="FY524">
            <v>0</v>
          </cell>
          <cell r="FZ524">
            <v>0</v>
          </cell>
          <cell r="GA524">
            <v>0</v>
          </cell>
          <cell r="GB524">
            <v>850210.05956360989</v>
          </cell>
          <cell r="GC524">
            <v>658676.65671563661</v>
          </cell>
          <cell r="GD524">
            <v>45853.999602813499</v>
          </cell>
          <cell r="GE524">
            <v>46474.539328947962</v>
          </cell>
          <cell r="GF524">
            <v>0</v>
          </cell>
          <cell r="GG524">
            <v>0</v>
          </cell>
          <cell r="GH524">
            <v>0</v>
          </cell>
          <cell r="GI524">
            <v>-155299.291269081</v>
          </cell>
          <cell r="GJ524">
            <v>0</v>
          </cell>
          <cell r="GK524">
            <v>0</v>
          </cell>
          <cell r="GL524">
            <v>694910.76829452883</v>
          </cell>
          <cell r="GN524">
            <v>0.1</v>
          </cell>
          <cell r="GO524">
            <v>0</v>
          </cell>
          <cell r="GP524">
            <v>0.09</v>
          </cell>
          <cell r="GQ524">
            <v>14.217872479946784</v>
          </cell>
          <cell r="GR524">
            <v>15.942151254127035</v>
          </cell>
          <cell r="GS524">
            <v>0</v>
          </cell>
          <cell r="GT524">
            <v>0</v>
          </cell>
          <cell r="GU524">
            <v>0</v>
          </cell>
          <cell r="GV524">
            <v>0</v>
          </cell>
          <cell r="GW524">
            <v>477599.64242748503</v>
          </cell>
          <cell r="GX524">
            <v>642715.4800890371</v>
          </cell>
          <cell r="GY524">
            <v>217905.11126763342</v>
          </cell>
          <cell r="GZ524">
            <v>208354.09089503926</v>
          </cell>
          <cell r="HA524">
            <v>0</v>
          </cell>
          <cell r="HB524">
            <v>0</v>
          </cell>
          <cell r="HC524">
            <v>0</v>
          </cell>
          <cell r="HD524">
            <v>0</v>
          </cell>
          <cell r="HE524">
            <v>0</v>
          </cell>
          <cell r="HF524">
            <v>0</v>
          </cell>
          <cell r="HG524">
            <v>477599.64242748503</v>
          </cell>
          <cell r="HI524">
            <v>0.1</v>
          </cell>
          <cell r="HJ524">
            <v>0</v>
          </cell>
          <cell r="HK524">
            <v>0.09</v>
          </cell>
          <cell r="HL524">
            <v>14.217872479946784</v>
          </cell>
          <cell r="HM524">
            <v>15.942151254127035</v>
          </cell>
          <cell r="HN524">
            <v>0</v>
          </cell>
          <cell r="HO524">
            <v>0</v>
          </cell>
          <cell r="HP524">
            <v>0</v>
          </cell>
          <cell r="HQ524">
            <v>0</v>
          </cell>
          <cell r="HR524">
            <v>1778700.7670888938</v>
          </cell>
          <cell r="HS524">
            <v>607308.13362024445</v>
          </cell>
          <cell r="HT524">
            <v>60982.98308132161</v>
          </cell>
          <cell r="HU524">
            <v>52000</v>
          </cell>
          <cell r="HV524">
            <v>0</v>
          </cell>
          <cell r="HW524">
            <v>0</v>
          </cell>
          <cell r="HX524">
            <v>0</v>
          </cell>
          <cell r="HY524">
            <v>0</v>
          </cell>
          <cell r="HZ524">
            <v>0</v>
          </cell>
          <cell r="IA524">
            <v>0</v>
          </cell>
          <cell r="IB524">
            <v>1778700.7670888938</v>
          </cell>
        </row>
        <row r="525">
          <cell r="C525" t="str">
            <v>A0051</v>
          </cell>
          <cell r="D525" t="str">
            <v>PT DIC Astra Chemicals</v>
          </cell>
          <cell r="E525" t="str">
            <v>PEB 2</v>
          </cell>
          <cell r="F525" t="str">
            <v>44PEB 2</v>
          </cell>
          <cell r="P525">
            <v>0</v>
          </cell>
          <cell r="U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</row>
        <row r="526">
          <cell r="C526" t="str">
            <v>A0051</v>
          </cell>
          <cell r="D526" t="str">
            <v>PT DIC Astra Chemicals</v>
          </cell>
          <cell r="E526" t="str">
            <v>PEB 3</v>
          </cell>
          <cell r="F526" t="str">
            <v>44PEB 3</v>
          </cell>
          <cell r="G526">
            <v>0.1</v>
          </cell>
          <cell r="I526">
            <v>0.09</v>
          </cell>
          <cell r="J526">
            <v>14.217872479946784</v>
          </cell>
          <cell r="K526">
            <v>10.804471015179768</v>
          </cell>
          <cell r="P526">
            <v>798909.94836942665</v>
          </cell>
          <cell r="Q526">
            <v>180905.41447488058</v>
          </cell>
          <cell r="R526">
            <v>9166.217079467533</v>
          </cell>
          <cell r="S526">
            <v>0</v>
          </cell>
          <cell r="U526">
            <v>0</v>
          </cell>
          <cell r="W526">
            <v>109518.83997214655</v>
          </cell>
          <cell r="X526">
            <v>-201153.61914344848</v>
          </cell>
          <cell r="Y526">
            <v>50768.676757095796</v>
          </cell>
          <cell r="Z526">
            <v>707275.16919812467</v>
          </cell>
        </row>
        <row r="527">
          <cell r="C527" t="str">
            <v>A0051</v>
          </cell>
          <cell r="D527" t="str">
            <v>PT DIC Astra Chemicals</v>
          </cell>
          <cell r="E527" t="str">
            <v>PEB 4</v>
          </cell>
          <cell r="F527" t="str">
            <v>44PEB 4</v>
          </cell>
          <cell r="G527">
            <v>0.1</v>
          </cell>
          <cell r="I527">
            <v>0.09</v>
          </cell>
          <cell r="J527">
            <v>14.217872479946784</v>
          </cell>
          <cell r="K527">
            <v>17.025397087640016</v>
          </cell>
          <cell r="P527">
            <v>1124507.3439167924</v>
          </cell>
          <cell r="Q527">
            <v>393392.24532127386</v>
          </cell>
          <cell r="R527">
            <v>41932.862649790259</v>
          </cell>
          <cell r="S527">
            <v>85727.146303939735</v>
          </cell>
          <cell r="U527">
            <v>0</v>
          </cell>
          <cell r="W527">
            <v>-143113.34803376099</v>
          </cell>
          <cell r="X527">
            <v>-192345.90295169735</v>
          </cell>
          <cell r="Y527">
            <v>48545.718511495608</v>
          </cell>
          <cell r="Z527">
            <v>789048.09293133405</v>
          </cell>
        </row>
        <row r="528">
          <cell r="C528" t="str">
            <v>A0051</v>
          </cell>
          <cell r="D528" t="str">
            <v>PT DIC Astra Chemicals</v>
          </cell>
          <cell r="E528" t="str">
            <v>PEB 5</v>
          </cell>
          <cell r="F528" t="str">
            <v>44PEB 5</v>
          </cell>
          <cell r="P528">
            <v>0</v>
          </cell>
          <cell r="U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</row>
        <row r="529">
          <cell r="C529" t="str">
            <v>A0051</v>
          </cell>
          <cell r="D529" t="str">
            <v>PT DIC Astra Chemicals</v>
          </cell>
          <cell r="E529" t="str">
            <v>PEB 6</v>
          </cell>
          <cell r="F529" t="str">
            <v>44PEB 6</v>
          </cell>
          <cell r="P529">
            <v>0</v>
          </cell>
          <cell r="U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</row>
        <row r="530">
          <cell r="C530" t="str">
            <v>A0051</v>
          </cell>
          <cell r="D530" t="str">
            <v>PT DIC Astra Chemicals</v>
          </cell>
          <cell r="E530" t="str">
            <v>PEB 7</v>
          </cell>
          <cell r="F530" t="str">
            <v>44PEB 7</v>
          </cell>
          <cell r="G530">
            <v>0.1</v>
          </cell>
          <cell r="I530">
            <v>0.09</v>
          </cell>
          <cell r="J530">
            <v>14.217872479946784</v>
          </cell>
          <cell r="K530">
            <v>15.942151254127035</v>
          </cell>
          <cell r="P530">
            <v>294746.87920577131</v>
          </cell>
          <cell r="Q530">
            <v>239870.66193208448</v>
          </cell>
          <cell r="R530">
            <v>18572.834509385393</v>
          </cell>
          <cell r="S530">
            <v>27324.249950673249</v>
          </cell>
          <cell r="U530">
            <v>0</v>
          </cell>
          <cell r="W530">
            <v>-124841.22239259993</v>
          </cell>
          <cell r="X530">
            <v>0</v>
          </cell>
          <cell r="Y530">
            <v>0</v>
          </cell>
          <cell r="Z530">
            <v>169905.6568131714</v>
          </cell>
        </row>
        <row r="531">
          <cell r="C531" t="str">
            <v>A0051</v>
          </cell>
          <cell r="D531" t="str">
            <v>PT DIC Astra Chemicals</v>
          </cell>
          <cell r="E531" t="str">
            <v>MPP</v>
          </cell>
          <cell r="F531" t="str">
            <v>44MPP</v>
          </cell>
          <cell r="G531">
            <v>0.1</v>
          </cell>
          <cell r="I531">
            <v>0.09</v>
          </cell>
          <cell r="J531">
            <v>14.217872479946784</v>
          </cell>
          <cell r="K531">
            <v>15.942151254127035</v>
          </cell>
          <cell r="P531">
            <v>417108.56539183867</v>
          </cell>
          <cell r="Q531">
            <v>343572.15855285613</v>
          </cell>
          <cell r="R531">
            <v>21501.188148677797</v>
          </cell>
          <cell r="S531">
            <v>2430.5909999999999</v>
          </cell>
          <cell r="U531">
            <v>0</v>
          </cell>
          <cell r="W531">
            <v>-4676.8564806257182</v>
          </cell>
          <cell r="X531">
            <v>-165304.57569900688</v>
          </cell>
          <cell r="Y531">
            <v>13775.381308250575</v>
          </cell>
          <cell r="Z531">
            <v>247127.1332122061</v>
          </cell>
        </row>
        <row r="532">
          <cell r="C532" t="str">
            <v>A0051</v>
          </cell>
          <cell r="D532" t="str">
            <v>PT DIC Astra Chemicals</v>
          </cell>
          <cell r="E532" t="str">
            <v>ID</v>
          </cell>
          <cell r="F532" t="str">
            <v>44ID</v>
          </cell>
          <cell r="G532">
            <v>0.1</v>
          </cell>
          <cell r="I532">
            <v>0.09</v>
          </cell>
          <cell r="J532">
            <v>14.217872479946784</v>
          </cell>
          <cell r="K532">
            <v>15.942151254127035</v>
          </cell>
          <cell r="P532">
            <v>850210.05956360989</v>
          </cell>
          <cell r="Q532">
            <v>658676.65671563661</v>
          </cell>
          <cell r="R532">
            <v>45853.999602813499</v>
          </cell>
          <cell r="S532">
            <v>46474.539328947962</v>
          </cell>
          <cell r="U532">
            <v>0</v>
          </cell>
          <cell r="W532">
            <v>-155299.291269081</v>
          </cell>
          <cell r="X532">
            <v>0</v>
          </cell>
          <cell r="Y532">
            <v>0</v>
          </cell>
          <cell r="Z532">
            <v>694910.76829452883</v>
          </cell>
        </row>
        <row r="533">
          <cell r="C533" t="str">
            <v>A0051</v>
          </cell>
          <cell r="D533" t="str">
            <v>PT DIC Astra Chemicals</v>
          </cell>
          <cell r="E533" t="str">
            <v>LL</v>
          </cell>
          <cell r="F533" t="str">
            <v>44LL</v>
          </cell>
          <cell r="G533">
            <v>0.1</v>
          </cell>
          <cell r="I533">
            <v>0.09</v>
          </cell>
          <cell r="J533">
            <v>14.217872479946784</v>
          </cell>
          <cell r="K533">
            <v>15.942151254127035</v>
          </cell>
          <cell r="P533">
            <v>477599.64242748503</v>
          </cell>
          <cell r="Q533">
            <v>642715.4800890371</v>
          </cell>
          <cell r="R533">
            <v>217905.11126763342</v>
          </cell>
          <cell r="S533">
            <v>208354.09089503926</v>
          </cell>
          <cell r="U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477599.64242748503</v>
          </cell>
        </row>
        <row r="534">
          <cell r="C534" t="str">
            <v>A0051</v>
          </cell>
          <cell r="D534" t="str">
            <v>PT DIC Astra Chemicals</v>
          </cell>
          <cell r="E534" t="str">
            <v>PMK</v>
          </cell>
          <cell r="F534" t="str">
            <v>44PMK</v>
          </cell>
          <cell r="G534">
            <v>0.1</v>
          </cell>
          <cell r="I534">
            <v>0.09</v>
          </cell>
          <cell r="J534">
            <v>14.217872479946784</v>
          </cell>
          <cell r="K534">
            <v>15.942151254127035</v>
          </cell>
          <cell r="P534">
            <v>1778700.7670888938</v>
          </cell>
          <cell r="Q534">
            <v>607308.13362024445</v>
          </cell>
          <cell r="R534">
            <v>60982.98308132161</v>
          </cell>
          <cell r="S534">
            <v>52000</v>
          </cell>
          <cell r="U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1778700.7670888938</v>
          </cell>
        </row>
        <row r="536">
          <cell r="C536" t="str">
            <v>A0239</v>
          </cell>
          <cell r="D536" t="str">
            <v>PT Astra Daido Steel Indonesia (d/h PT Dirgamenara Nusadwipa)</v>
          </cell>
          <cell r="E536" t="str">
            <v>PEB 1</v>
          </cell>
          <cell r="F536" t="str">
            <v>45PEB 1</v>
          </cell>
          <cell r="G536">
            <v>0.1</v>
          </cell>
          <cell r="H536">
            <v>0.1</v>
          </cell>
          <cell r="I536">
            <v>0.09</v>
          </cell>
          <cell r="J536">
            <v>4.1903702728370593</v>
          </cell>
          <cell r="K536">
            <v>0</v>
          </cell>
          <cell r="L536">
            <v>0</v>
          </cell>
          <cell r="N536">
            <v>125359.24</v>
          </cell>
          <cell r="O536">
            <v>14076.48</v>
          </cell>
          <cell r="P536">
            <v>1312931.789976693</v>
          </cell>
          <cell r="Q536">
            <v>134707.3774999998</v>
          </cell>
          <cell r="R536">
            <v>44933.21427568487</v>
          </cell>
          <cell r="S536">
            <v>134707.3774999998</v>
          </cell>
          <cell r="U536">
            <v>-944184.74930650287</v>
          </cell>
          <cell r="V536">
            <v>1319326.1733333333</v>
          </cell>
          <cell r="W536">
            <v>136259.49538609278</v>
          </cell>
          <cell r="X536">
            <v>0</v>
          </cell>
          <cell r="Y536">
            <v>0</v>
          </cell>
          <cell r="Z536">
            <v>505006.53605628287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  <cell r="AF536">
            <v>0</v>
          </cell>
          <cell r="AG536">
            <v>0</v>
          </cell>
          <cell r="AH536">
            <v>0</v>
          </cell>
          <cell r="AI536">
            <v>0</v>
          </cell>
          <cell r="AJ536">
            <v>0</v>
          </cell>
          <cell r="AK536">
            <v>0</v>
          </cell>
          <cell r="AL536">
            <v>0</v>
          </cell>
          <cell r="AM536">
            <v>0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W536">
            <v>0.1</v>
          </cell>
          <cell r="AX536">
            <v>0</v>
          </cell>
          <cell r="AY536">
            <v>0.09</v>
          </cell>
          <cell r="AZ536">
            <v>13.266239959514657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198023.53131462139</v>
          </cell>
          <cell r="BG536">
            <v>168935.6221440002</v>
          </cell>
          <cell r="BH536">
            <v>56350.443824745278</v>
          </cell>
          <cell r="BI536">
            <v>168935.6221440002</v>
          </cell>
          <cell r="BJ536">
            <v>0</v>
          </cell>
          <cell r="BK536">
            <v>0</v>
          </cell>
          <cell r="BL536">
            <v>0</v>
          </cell>
          <cell r="BM536">
            <v>12437.271331365548</v>
          </cell>
          <cell r="BN536">
            <v>-11697.840054327677</v>
          </cell>
          <cell r="BO536">
            <v>2844.9588378104563</v>
          </cell>
          <cell r="BP536">
            <v>198762.96259165928</v>
          </cell>
          <cell r="BR536">
            <v>0.1</v>
          </cell>
          <cell r="BS536">
            <v>0</v>
          </cell>
          <cell r="BT536">
            <v>0.09</v>
          </cell>
          <cell r="BU536">
            <v>13.266239959514657</v>
          </cell>
          <cell r="BV536">
            <v>18.453971683432634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179582.44404915709</v>
          </cell>
          <cell r="CB536">
            <v>435019.70528538618</v>
          </cell>
          <cell r="CC536">
            <v>42477.784675231509</v>
          </cell>
          <cell r="CD536">
            <v>62293.519956142518</v>
          </cell>
          <cell r="CE536">
            <v>0</v>
          </cell>
          <cell r="CF536">
            <v>0</v>
          </cell>
          <cell r="CG536">
            <v>0</v>
          </cell>
          <cell r="CH536">
            <v>129055.3469897497</v>
          </cell>
          <cell r="CI536">
            <v>-17529.840066829802</v>
          </cell>
          <cell r="CJ536">
            <v>4263.3232453098035</v>
          </cell>
          <cell r="CK536">
            <v>291107.95097207703</v>
          </cell>
          <cell r="CM536">
            <v>0.1</v>
          </cell>
          <cell r="CN536">
            <v>0</v>
          </cell>
          <cell r="CO536">
            <v>0.09</v>
          </cell>
          <cell r="CP536">
            <v>24.51</v>
          </cell>
          <cell r="CQ536">
            <v>24.51</v>
          </cell>
          <cell r="CR536">
            <v>0</v>
          </cell>
          <cell r="CS536">
            <v>0</v>
          </cell>
          <cell r="CT536">
            <v>0</v>
          </cell>
          <cell r="CU536">
            <v>0</v>
          </cell>
          <cell r="CV536">
            <v>0</v>
          </cell>
          <cell r="CW536">
            <v>2612.7876354884816</v>
          </cell>
          <cell r="CX536">
            <v>1995.088291112178</v>
          </cell>
          <cell r="CY536">
            <v>0</v>
          </cell>
          <cell r="CZ536">
            <v>0</v>
          </cell>
          <cell r="DA536">
            <v>0</v>
          </cell>
          <cell r="DB536">
            <v>0</v>
          </cell>
          <cell r="DC536">
            <v>0</v>
          </cell>
          <cell r="DD536">
            <v>0</v>
          </cell>
          <cell r="DE536">
            <v>0</v>
          </cell>
          <cell r="DF536">
            <v>0</v>
          </cell>
          <cell r="DH536">
            <v>0</v>
          </cell>
          <cell r="DI536">
            <v>0</v>
          </cell>
          <cell r="DJ536">
            <v>0</v>
          </cell>
          <cell r="DK536">
            <v>0</v>
          </cell>
          <cell r="DL536">
            <v>0</v>
          </cell>
          <cell r="DM536">
            <v>0</v>
          </cell>
          <cell r="DN536">
            <v>0</v>
          </cell>
          <cell r="DO536">
            <v>0</v>
          </cell>
          <cell r="DP536">
            <v>0</v>
          </cell>
          <cell r="DQ536">
            <v>0</v>
          </cell>
          <cell r="DR536">
            <v>0</v>
          </cell>
          <cell r="DS536">
            <v>0</v>
          </cell>
          <cell r="DT536">
            <v>0</v>
          </cell>
          <cell r="DU536">
            <v>0</v>
          </cell>
          <cell r="DV536">
            <v>0</v>
          </cell>
          <cell r="DW536">
            <v>0</v>
          </cell>
          <cell r="DX536">
            <v>0</v>
          </cell>
          <cell r="DY536">
            <v>0</v>
          </cell>
          <cell r="DZ536">
            <v>0</v>
          </cell>
          <cell r="EA536">
            <v>0</v>
          </cell>
          <cell r="EC536">
            <v>0.1</v>
          </cell>
          <cell r="ED536">
            <v>0</v>
          </cell>
          <cell r="EE536">
            <v>0.09</v>
          </cell>
          <cell r="EF536">
            <v>13.266239959514657</v>
          </cell>
          <cell r="EG536">
            <v>18.299894755771327</v>
          </cell>
          <cell r="EH536">
            <v>0</v>
          </cell>
          <cell r="EI536">
            <v>0</v>
          </cell>
          <cell r="EJ536">
            <v>0</v>
          </cell>
          <cell r="EK536">
            <v>0</v>
          </cell>
          <cell r="EL536">
            <v>184723.1267005018</v>
          </cell>
          <cell r="EM536">
            <v>68289.608928766946</v>
          </cell>
          <cell r="EN536">
            <v>9033.7611426724525</v>
          </cell>
          <cell r="EO536">
            <v>6916.1304658024328</v>
          </cell>
          <cell r="EP536">
            <v>0</v>
          </cell>
          <cell r="EQ536">
            <v>0</v>
          </cell>
          <cell r="ER536">
            <v>0</v>
          </cell>
          <cell r="ES536">
            <v>-30797.376024501515</v>
          </cell>
          <cell r="ET536">
            <v>0</v>
          </cell>
          <cell r="EU536">
            <v>0</v>
          </cell>
          <cell r="EV536">
            <v>153925.75067600029</v>
          </cell>
          <cell r="EX536">
            <v>0</v>
          </cell>
          <cell r="EY536">
            <v>0</v>
          </cell>
          <cell r="EZ536">
            <v>0</v>
          </cell>
          <cell r="FA536">
            <v>0</v>
          </cell>
          <cell r="FB536">
            <v>0</v>
          </cell>
          <cell r="FC536">
            <v>0</v>
          </cell>
          <cell r="FD536">
            <v>0</v>
          </cell>
          <cell r="FE536">
            <v>0</v>
          </cell>
          <cell r="FF536">
            <v>0</v>
          </cell>
          <cell r="FG536">
            <v>0</v>
          </cell>
          <cell r="FH536">
            <v>0</v>
          </cell>
          <cell r="FI536">
            <v>0</v>
          </cell>
          <cell r="FJ536">
            <v>0</v>
          </cell>
          <cell r="FK536">
            <v>0</v>
          </cell>
          <cell r="FL536">
            <v>0</v>
          </cell>
          <cell r="FM536">
            <v>0</v>
          </cell>
          <cell r="FN536">
            <v>0</v>
          </cell>
          <cell r="FO536">
            <v>0</v>
          </cell>
          <cell r="FP536">
            <v>0</v>
          </cell>
          <cell r="FQ536">
            <v>0</v>
          </cell>
          <cell r="FS536">
            <v>0.1</v>
          </cell>
          <cell r="FT536">
            <v>0</v>
          </cell>
          <cell r="FU536">
            <v>0.09</v>
          </cell>
          <cell r="FV536">
            <v>13.266239959514657</v>
          </cell>
          <cell r="FW536">
            <v>18.299894755771327</v>
          </cell>
          <cell r="FX536">
            <v>0</v>
          </cell>
          <cell r="FY536">
            <v>0</v>
          </cell>
          <cell r="FZ536">
            <v>0</v>
          </cell>
          <cell r="GA536">
            <v>0</v>
          </cell>
          <cell r="GB536">
            <v>340976.25777520885</v>
          </cell>
          <cell r="GC536">
            <v>175743.78238750203</v>
          </cell>
          <cell r="GD536">
            <v>21723.708305727734</v>
          </cell>
          <cell r="GE536">
            <v>9229.7881156224721</v>
          </cell>
          <cell r="GF536">
            <v>0</v>
          </cell>
          <cell r="GG536">
            <v>0</v>
          </cell>
          <cell r="GH536">
            <v>0</v>
          </cell>
          <cell r="GI536">
            <v>-2578.2329492617532</v>
          </cell>
          <cell r="GJ536">
            <v>0</v>
          </cell>
          <cell r="GK536">
            <v>0</v>
          </cell>
          <cell r="GL536">
            <v>338398.02482594713</v>
          </cell>
          <cell r="GN536">
            <v>0.1</v>
          </cell>
          <cell r="GO536">
            <v>0</v>
          </cell>
          <cell r="GP536">
            <v>0.09</v>
          </cell>
          <cell r="GQ536">
            <v>13.266239959514657</v>
          </cell>
          <cell r="GR536">
            <v>18.299894755771327</v>
          </cell>
          <cell r="GS536">
            <v>0</v>
          </cell>
          <cell r="GT536">
            <v>0</v>
          </cell>
          <cell r="GU536">
            <v>0</v>
          </cell>
          <cell r="GV536">
            <v>0</v>
          </cell>
          <cell r="GW536">
            <v>345874.66364441253</v>
          </cell>
          <cell r="GX536">
            <v>175626.41512543522</v>
          </cell>
          <cell r="GY536">
            <v>75991.202104336233</v>
          </cell>
          <cell r="GZ536">
            <v>73326.689149705635</v>
          </cell>
          <cell r="HA536">
            <v>0</v>
          </cell>
          <cell r="HB536">
            <v>0</v>
          </cell>
          <cell r="HC536">
            <v>0</v>
          </cell>
          <cell r="HD536">
            <v>0</v>
          </cell>
          <cell r="HE536">
            <v>0</v>
          </cell>
          <cell r="HF536">
            <v>0</v>
          </cell>
          <cell r="HG536">
            <v>345874.66364441253</v>
          </cell>
          <cell r="HI536">
            <v>0.1</v>
          </cell>
          <cell r="HJ536">
            <v>0</v>
          </cell>
          <cell r="HK536">
            <v>0.09</v>
          </cell>
          <cell r="HL536">
            <v>13.266239959514657</v>
          </cell>
          <cell r="HM536">
            <v>18.299894755771327</v>
          </cell>
          <cell r="HN536">
            <v>0</v>
          </cell>
          <cell r="HO536">
            <v>0</v>
          </cell>
          <cell r="HP536">
            <v>0</v>
          </cell>
          <cell r="HQ536">
            <v>0</v>
          </cell>
          <cell r="HR536">
            <v>556721.84357212298</v>
          </cell>
          <cell r="HS536">
            <v>451515.57974596584</v>
          </cell>
          <cell r="HT536">
            <v>62531.491436364369</v>
          </cell>
          <cell r="HU536">
            <v>54250</v>
          </cell>
          <cell r="HV536">
            <v>0</v>
          </cell>
          <cell r="HW536">
            <v>0</v>
          </cell>
          <cell r="HX536">
            <v>0</v>
          </cell>
          <cell r="HY536">
            <v>0</v>
          </cell>
          <cell r="HZ536">
            <v>0</v>
          </cell>
          <cell r="IA536">
            <v>0</v>
          </cell>
          <cell r="IB536">
            <v>556721.84357212298</v>
          </cell>
        </row>
        <row r="537">
          <cell r="C537" t="str">
            <v>A0239</v>
          </cell>
          <cell r="D537" t="str">
            <v>PT Astra Daido Steel Indonesia (d/h PT Dirgamenara Nusadwipa)</v>
          </cell>
          <cell r="E537" t="str">
            <v>PEB 2</v>
          </cell>
          <cell r="F537" t="str">
            <v>45PEB 2</v>
          </cell>
          <cell r="J537">
            <v>0</v>
          </cell>
          <cell r="P537">
            <v>0</v>
          </cell>
          <cell r="U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</row>
        <row r="538">
          <cell r="C538" t="str">
            <v>A0239</v>
          </cell>
          <cell r="D538" t="str">
            <v>PT Astra Daido Steel Indonesia (d/h PT Dirgamenara Nusadwipa)</v>
          </cell>
          <cell r="E538" t="str">
            <v>PEB 3</v>
          </cell>
          <cell r="F538" t="str">
            <v>45PEB 3</v>
          </cell>
          <cell r="G538">
            <v>0.1</v>
          </cell>
          <cell r="I538">
            <v>0.09</v>
          </cell>
          <cell r="J538">
            <v>13.266239959514657</v>
          </cell>
          <cell r="K538">
            <v>0</v>
          </cell>
          <cell r="P538">
            <v>198023.53131462139</v>
          </cell>
          <cell r="Q538">
            <v>168935.6221440002</v>
          </cell>
          <cell r="R538">
            <v>56350.443824745278</v>
          </cell>
          <cell r="S538">
            <v>168935.6221440002</v>
          </cell>
          <cell r="U538">
            <v>0</v>
          </cell>
          <cell r="W538">
            <v>12437.271331365548</v>
          </cell>
          <cell r="X538">
            <v>-11697.840054327677</v>
          </cell>
          <cell r="Y538">
            <v>2844.9588378104563</v>
          </cell>
          <cell r="Z538">
            <v>198762.96259165928</v>
          </cell>
        </row>
        <row r="539">
          <cell r="C539" t="str">
            <v>A0239</v>
          </cell>
          <cell r="D539" t="str">
            <v>PT Astra Daido Steel Indonesia (d/h PT Dirgamenara Nusadwipa)</v>
          </cell>
          <cell r="E539" t="str">
            <v>PEB 4</v>
          </cell>
          <cell r="F539" t="str">
            <v>45PEB 4</v>
          </cell>
          <cell r="G539">
            <v>0.1</v>
          </cell>
          <cell r="I539">
            <v>0.09</v>
          </cell>
          <cell r="J539">
            <v>13.266239959514657</v>
          </cell>
          <cell r="K539">
            <v>18.453971683432634</v>
          </cell>
          <cell r="P539">
            <v>179582.44404915709</v>
          </cell>
          <cell r="Q539">
            <v>435019.70528538618</v>
          </cell>
          <cell r="R539">
            <v>42477.784675231509</v>
          </cell>
          <cell r="S539">
            <v>62293.519956142518</v>
          </cell>
          <cell r="U539">
            <v>0</v>
          </cell>
          <cell r="W539">
            <v>129055.3469897497</v>
          </cell>
          <cell r="X539">
            <v>-17529.840066829802</v>
          </cell>
          <cell r="Y539">
            <v>4263.3232453098035</v>
          </cell>
          <cell r="Z539">
            <v>291107.95097207703</v>
          </cell>
        </row>
        <row r="540">
          <cell r="C540" t="str">
            <v>A0239</v>
          </cell>
          <cell r="D540" t="str">
            <v>PT Astra Daido Steel Indonesia (d/h PT Dirgamenara Nusadwipa)</v>
          </cell>
          <cell r="E540" t="str">
            <v>PEB 5</v>
          </cell>
          <cell r="F540" t="str">
            <v>45PEB 5</v>
          </cell>
          <cell r="G540">
            <v>0.1</v>
          </cell>
          <cell r="I540">
            <v>0.09</v>
          </cell>
          <cell r="J540">
            <v>24.51</v>
          </cell>
          <cell r="K540">
            <v>24.51</v>
          </cell>
          <cell r="P540">
            <v>0</v>
          </cell>
          <cell r="Q540">
            <v>2612.7876354884816</v>
          </cell>
          <cell r="R540">
            <v>1995.088291112178</v>
          </cell>
          <cell r="S540">
            <v>0</v>
          </cell>
          <cell r="U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</row>
        <row r="541">
          <cell r="C541" t="str">
            <v>A0239</v>
          </cell>
          <cell r="D541" t="str">
            <v>PT Astra Daido Steel Indonesia (d/h PT Dirgamenara Nusadwipa)</v>
          </cell>
          <cell r="E541" t="str">
            <v>PEB 6</v>
          </cell>
          <cell r="F541" t="str">
            <v>45PEB 6</v>
          </cell>
          <cell r="J541">
            <v>0</v>
          </cell>
          <cell r="P541">
            <v>0</v>
          </cell>
          <cell r="U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</row>
        <row r="542">
          <cell r="C542" t="str">
            <v>A0239</v>
          </cell>
          <cell r="D542" t="str">
            <v>PT Astra Daido Steel Indonesia (d/h PT Dirgamenara Nusadwipa)</v>
          </cell>
          <cell r="E542" t="str">
            <v>PEB 7</v>
          </cell>
          <cell r="F542" t="str">
            <v>45PEB 7</v>
          </cell>
          <cell r="G542">
            <v>0.1</v>
          </cell>
          <cell r="I542">
            <v>0.09</v>
          </cell>
          <cell r="J542">
            <v>13.266239959514657</v>
          </cell>
          <cell r="K542">
            <v>18.299894755771327</v>
          </cell>
          <cell r="P542">
            <v>184723.1267005018</v>
          </cell>
          <cell r="Q542">
            <v>68289.608928766946</v>
          </cell>
          <cell r="R542">
            <v>9033.7611426724525</v>
          </cell>
          <cell r="S542">
            <v>6916.1304658024328</v>
          </cell>
          <cell r="U542">
            <v>0</v>
          </cell>
          <cell r="W542">
            <v>-30797.376024501515</v>
          </cell>
          <cell r="X542">
            <v>0</v>
          </cell>
          <cell r="Y542">
            <v>0</v>
          </cell>
          <cell r="Z542">
            <v>153925.75067600029</v>
          </cell>
        </row>
        <row r="543">
          <cell r="C543" t="str">
            <v>A0239</v>
          </cell>
          <cell r="D543" t="str">
            <v>PT Astra Daido Steel Indonesia (d/h PT Dirgamenara Nusadwipa)</v>
          </cell>
          <cell r="E543" t="str">
            <v>MPP</v>
          </cell>
          <cell r="F543" t="str">
            <v>45MPP</v>
          </cell>
          <cell r="P543">
            <v>0</v>
          </cell>
          <cell r="U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</row>
        <row r="544">
          <cell r="C544" t="str">
            <v>A0239</v>
          </cell>
          <cell r="D544" t="str">
            <v>PT Astra Daido Steel Indonesia (d/h PT Dirgamenara Nusadwipa)</v>
          </cell>
          <cell r="E544" t="str">
            <v>ID</v>
          </cell>
          <cell r="F544" t="str">
            <v>45ID</v>
          </cell>
          <cell r="G544">
            <v>0.1</v>
          </cell>
          <cell r="I544">
            <v>0.09</v>
          </cell>
          <cell r="J544">
            <v>13.266239959514657</v>
          </cell>
          <cell r="K544">
            <v>18.299894755771327</v>
          </cell>
          <cell r="P544">
            <v>340976.25777520885</v>
          </cell>
          <cell r="Q544">
            <v>175743.78238750203</v>
          </cell>
          <cell r="R544">
            <v>21723.708305727734</v>
          </cell>
          <cell r="S544">
            <v>9229.7881156224721</v>
          </cell>
          <cell r="U544">
            <v>0</v>
          </cell>
          <cell r="W544">
            <v>-2578.2329492617532</v>
          </cell>
          <cell r="X544">
            <v>0</v>
          </cell>
          <cell r="Y544">
            <v>0</v>
          </cell>
          <cell r="Z544">
            <v>338398.02482594713</v>
          </cell>
        </row>
        <row r="545">
          <cell r="C545" t="str">
            <v>A0239</v>
          </cell>
          <cell r="D545" t="str">
            <v>PT Astra Daido Steel Indonesia (d/h PT Dirgamenara Nusadwipa)</v>
          </cell>
          <cell r="E545" t="str">
            <v>LL</v>
          </cell>
          <cell r="F545" t="str">
            <v>45LL</v>
          </cell>
          <cell r="G545">
            <v>0.1</v>
          </cell>
          <cell r="I545">
            <v>0.09</v>
          </cell>
          <cell r="J545">
            <v>13.266239959514657</v>
          </cell>
          <cell r="K545">
            <v>18.299894755771327</v>
          </cell>
          <cell r="P545">
            <v>345874.66364441253</v>
          </cell>
          <cell r="Q545">
            <v>175626.41512543522</v>
          </cell>
          <cell r="R545">
            <v>75991.202104336233</v>
          </cell>
          <cell r="S545">
            <v>73326.689149705635</v>
          </cell>
          <cell r="U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345874.66364441253</v>
          </cell>
        </row>
        <row r="546">
          <cell r="C546" t="str">
            <v>A0239</v>
          </cell>
          <cell r="D546" t="str">
            <v>PT Astra Daido Steel Indonesia (d/h PT Dirgamenara Nusadwipa)</v>
          </cell>
          <cell r="E546" t="str">
            <v>PMK</v>
          </cell>
          <cell r="F546" t="str">
            <v>45PMK</v>
          </cell>
          <cell r="G546">
            <v>0.1</v>
          </cell>
          <cell r="I546">
            <v>0.09</v>
          </cell>
          <cell r="J546">
            <v>13.266239959514657</v>
          </cell>
          <cell r="K546">
            <v>18.299894755771327</v>
          </cell>
          <cell r="P546">
            <v>556721.84357212298</v>
          </cell>
          <cell r="Q546">
            <v>451515.57974596584</v>
          </cell>
          <cell r="R546">
            <v>62531.491436364369</v>
          </cell>
          <cell r="S546">
            <v>54250</v>
          </cell>
          <cell r="U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556721.84357212298</v>
          </cell>
        </row>
        <row r="548">
          <cell r="C548" t="str">
            <v xml:space="preserve">A0054 </v>
          </cell>
          <cell r="D548" t="str">
            <v>PT Ekadura Indonesia &amp; Ekadura Dumai</v>
          </cell>
          <cell r="E548" t="str">
            <v>PEB 1</v>
          </cell>
          <cell r="F548" t="str">
            <v>46PEB 1</v>
          </cell>
          <cell r="J548">
            <v>0</v>
          </cell>
          <cell r="N548">
            <v>0</v>
          </cell>
          <cell r="O548">
            <v>0</v>
          </cell>
          <cell r="P548">
            <v>0</v>
          </cell>
          <cell r="Q548" t="str">
            <v xml:space="preserve"> </v>
          </cell>
          <cell r="R548" t="str">
            <v xml:space="preserve"> </v>
          </cell>
          <cell r="S548" t="str">
            <v xml:space="preserve"> 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10.317768694539614</v>
          </cell>
          <cell r="AF548">
            <v>0</v>
          </cell>
          <cell r="AG548">
            <v>0</v>
          </cell>
          <cell r="AH548">
            <v>0</v>
          </cell>
          <cell r="AI548">
            <v>0</v>
          </cell>
          <cell r="AJ548">
            <v>0</v>
          </cell>
          <cell r="AK548">
            <v>3204146</v>
          </cell>
          <cell r="AL548">
            <v>4450186.6094647897</v>
          </cell>
          <cell r="AM548">
            <v>484810.5193481255</v>
          </cell>
          <cell r="AN548">
            <v>111476.5403424</v>
          </cell>
          <cell r="AO548">
            <v>0</v>
          </cell>
          <cell r="AP548">
            <v>0</v>
          </cell>
          <cell r="AQ548">
            <v>0</v>
          </cell>
          <cell r="AR548">
            <v>-1764459</v>
          </cell>
          <cell r="AS548">
            <v>0</v>
          </cell>
          <cell r="AT548">
            <v>0</v>
          </cell>
          <cell r="AU548">
            <v>1439687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 t="str">
            <v xml:space="preserve"> </v>
          </cell>
          <cell r="BH548" t="str">
            <v xml:space="preserve"> </v>
          </cell>
          <cell r="BI548" t="str">
            <v xml:space="preserve"> </v>
          </cell>
          <cell r="BJ548">
            <v>0</v>
          </cell>
          <cell r="BK548">
            <v>0</v>
          </cell>
          <cell r="BL548">
            <v>0</v>
          </cell>
          <cell r="BM548">
            <v>0</v>
          </cell>
          <cell r="BN548">
            <v>0</v>
          </cell>
          <cell r="BO548">
            <v>0</v>
          </cell>
          <cell r="BP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10.309142124568854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5708764</v>
          </cell>
          <cell r="CB548">
            <v>7791302.2604172658</v>
          </cell>
          <cell r="CC548">
            <v>932722.81406857818</v>
          </cell>
          <cell r="CD548">
            <v>574582.85154009005</v>
          </cell>
          <cell r="CE548">
            <v>0</v>
          </cell>
          <cell r="CF548">
            <v>0</v>
          </cell>
          <cell r="CG548">
            <v>0</v>
          </cell>
          <cell r="CH548">
            <v>-4123725</v>
          </cell>
          <cell r="CI548">
            <v>-750972</v>
          </cell>
          <cell r="CJ548">
            <v>59754</v>
          </cell>
          <cell r="CK548">
            <v>834067</v>
          </cell>
          <cell r="CM548">
            <v>0</v>
          </cell>
          <cell r="CN548">
            <v>0</v>
          </cell>
          <cell r="CO548">
            <v>0</v>
          </cell>
          <cell r="CP548">
            <v>10.3395535159309</v>
          </cell>
          <cell r="CQ548">
            <v>0</v>
          </cell>
          <cell r="CR548">
            <v>0</v>
          </cell>
          <cell r="CS548">
            <v>0</v>
          </cell>
          <cell r="CT548">
            <v>0</v>
          </cell>
          <cell r="CU548">
            <v>0</v>
          </cell>
          <cell r="CV548">
            <v>133349</v>
          </cell>
          <cell r="CW548">
            <v>0</v>
          </cell>
          <cell r="CX548">
            <v>0</v>
          </cell>
          <cell r="CY548">
            <v>0</v>
          </cell>
          <cell r="CZ548">
            <v>0</v>
          </cell>
          <cell r="DA548">
            <v>0</v>
          </cell>
          <cell r="DB548">
            <v>0</v>
          </cell>
          <cell r="DC548">
            <v>2959977</v>
          </cell>
          <cell r="DD548">
            <v>0</v>
          </cell>
          <cell r="DE548">
            <v>0</v>
          </cell>
          <cell r="DF548">
            <v>3093326</v>
          </cell>
          <cell r="DH548">
            <v>0</v>
          </cell>
          <cell r="DI548">
            <v>0</v>
          </cell>
          <cell r="DJ548">
            <v>0</v>
          </cell>
          <cell r="DK548">
            <v>0</v>
          </cell>
          <cell r="DL548">
            <v>0</v>
          </cell>
          <cell r="DM548">
            <v>0</v>
          </cell>
          <cell r="DN548">
            <v>0</v>
          </cell>
          <cell r="DO548">
            <v>0</v>
          </cell>
          <cell r="DP548">
            <v>0</v>
          </cell>
          <cell r="DQ548">
            <v>0</v>
          </cell>
          <cell r="DR548">
            <v>0</v>
          </cell>
          <cell r="DS548">
            <v>0</v>
          </cell>
          <cell r="DT548">
            <v>0</v>
          </cell>
          <cell r="DU548">
            <v>0</v>
          </cell>
          <cell r="DV548">
            <v>0</v>
          </cell>
          <cell r="DW548">
            <v>0</v>
          </cell>
          <cell r="DX548">
            <v>0</v>
          </cell>
          <cell r="DY548">
            <v>0</v>
          </cell>
          <cell r="DZ548">
            <v>0</v>
          </cell>
          <cell r="EA548">
            <v>0</v>
          </cell>
          <cell r="EC548">
            <v>0</v>
          </cell>
          <cell r="ED548">
            <v>0</v>
          </cell>
          <cell r="EE548">
            <v>0</v>
          </cell>
          <cell r="EF548">
            <v>10.317768694539614</v>
          </cell>
          <cell r="EG548">
            <v>0</v>
          </cell>
          <cell r="EH548">
            <v>0</v>
          </cell>
          <cell r="EI548">
            <v>0</v>
          </cell>
          <cell r="EJ548">
            <v>0</v>
          </cell>
          <cell r="EK548">
            <v>0</v>
          </cell>
          <cell r="EL548">
            <v>347477</v>
          </cell>
          <cell r="EM548">
            <v>564749.29954065441</v>
          </cell>
          <cell r="EN548">
            <v>90879.591411735106</v>
          </cell>
          <cell r="EO548">
            <v>57511.85100838841</v>
          </cell>
          <cell r="EP548">
            <v>0</v>
          </cell>
          <cell r="EQ548">
            <v>0</v>
          </cell>
          <cell r="ER548">
            <v>0</v>
          </cell>
          <cell r="ES548">
            <v>-341751</v>
          </cell>
          <cell r="ET548">
            <v>0</v>
          </cell>
          <cell r="EU548">
            <v>0</v>
          </cell>
          <cell r="EV548">
            <v>5726</v>
          </cell>
          <cell r="EX548">
            <v>0</v>
          </cell>
          <cell r="EY548">
            <v>0</v>
          </cell>
          <cell r="EZ548">
            <v>0</v>
          </cell>
          <cell r="FA548">
            <v>0</v>
          </cell>
          <cell r="FB548">
            <v>0</v>
          </cell>
          <cell r="FC548">
            <v>0</v>
          </cell>
          <cell r="FD548">
            <v>0</v>
          </cell>
          <cell r="FE548">
            <v>0</v>
          </cell>
          <cell r="FF548">
            <v>0</v>
          </cell>
          <cell r="FG548">
            <v>0</v>
          </cell>
          <cell r="FH548">
            <v>750664.6965348376</v>
          </cell>
          <cell r="FI548">
            <v>87083.984894866488</v>
          </cell>
          <cell r="FJ548">
            <v>26019.7462992</v>
          </cell>
          <cell r="FK548">
            <v>0</v>
          </cell>
          <cell r="FL548">
            <v>0</v>
          </cell>
          <cell r="FM548">
            <v>0</v>
          </cell>
          <cell r="FN548">
            <v>0</v>
          </cell>
          <cell r="FO548">
            <v>0</v>
          </cell>
          <cell r="FP548">
            <v>0</v>
          </cell>
          <cell r="FQ548">
            <v>0</v>
          </cell>
          <cell r="FS548">
            <v>0</v>
          </cell>
          <cell r="FT548">
            <v>0</v>
          </cell>
          <cell r="FU548">
            <v>0</v>
          </cell>
          <cell r="FV548">
            <v>10.317768694539614</v>
          </cell>
          <cell r="FW548">
            <v>0</v>
          </cell>
          <cell r="FX548">
            <v>0</v>
          </cell>
          <cell r="FY548">
            <v>0</v>
          </cell>
          <cell r="FZ548">
            <v>0</v>
          </cell>
          <cell r="GA548">
            <v>0</v>
          </cell>
          <cell r="GB548">
            <v>64363</v>
          </cell>
          <cell r="GC548">
            <v>1498266.2694528666</v>
          </cell>
          <cell r="GD548">
            <v>206968.54583689017</v>
          </cell>
          <cell r="GE548">
            <v>99983.229386520194</v>
          </cell>
          <cell r="GF548">
            <v>0</v>
          </cell>
          <cell r="GG548">
            <v>0</v>
          </cell>
          <cell r="GH548">
            <v>0</v>
          </cell>
          <cell r="GI548">
            <v>0</v>
          </cell>
          <cell r="GJ548">
            <v>0</v>
          </cell>
          <cell r="GK548">
            <v>0</v>
          </cell>
          <cell r="GL548">
            <v>64363</v>
          </cell>
          <cell r="GN548">
            <v>0</v>
          </cell>
          <cell r="GO548">
            <v>0</v>
          </cell>
          <cell r="GP548">
            <v>0</v>
          </cell>
          <cell r="GQ548">
            <v>10.317768694539614</v>
          </cell>
          <cell r="GR548">
            <v>0</v>
          </cell>
          <cell r="GS548">
            <v>0</v>
          </cell>
          <cell r="GT548">
            <v>0</v>
          </cell>
          <cell r="GU548">
            <v>0</v>
          </cell>
          <cell r="GV548">
            <v>0</v>
          </cell>
          <cell r="GW548">
            <v>1692872</v>
          </cell>
          <cell r="GX548">
            <v>1946670.4477442047</v>
          </cell>
          <cell r="GY548">
            <v>780629.88501762541</v>
          </cell>
          <cell r="GZ548">
            <v>714622.02165128803</v>
          </cell>
          <cell r="HA548">
            <v>0</v>
          </cell>
          <cell r="HB548">
            <v>0</v>
          </cell>
          <cell r="HC548">
            <v>0</v>
          </cell>
          <cell r="HD548">
            <v>0</v>
          </cell>
          <cell r="HE548">
            <v>0</v>
          </cell>
          <cell r="HF548">
            <v>0</v>
          </cell>
          <cell r="HG548">
            <v>1692872</v>
          </cell>
          <cell r="HI548">
            <v>0</v>
          </cell>
          <cell r="HJ548">
            <v>0</v>
          </cell>
          <cell r="HK548">
            <v>0</v>
          </cell>
          <cell r="HL548">
            <v>10.317768694539614</v>
          </cell>
          <cell r="HM548">
            <v>0</v>
          </cell>
          <cell r="HN548">
            <v>0</v>
          </cell>
          <cell r="HO548">
            <v>0</v>
          </cell>
          <cell r="HP548">
            <v>0</v>
          </cell>
          <cell r="HQ548">
            <v>0</v>
          </cell>
          <cell r="HR548">
            <v>1213018</v>
          </cell>
          <cell r="HS548">
            <v>2096101.959476216</v>
          </cell>
          <cell r="HT548">
            <v>343136.61812628165</v>
          </cell>
          <cell r="HU548">
            <v>185850</v>
          </cell>
          <cell r="HV548">
            <v>0</v>
          </cell>
          <cell r="HW548">
            <v>0</v>
          </cell>
          <cell r="HX548">
            <v>0</v>
          </cell>
          <cell r="HY548">
            <v>0</v>
          </cell>
          <cell r="HZ548">
            <v>0</v>
          </cell>
          <cell r="IA548">
            <v>0</v>
          </cell>
          <cell r="IB548">
            <v>1213018</v>
          </cell>
        </row>
        <row r="549">
          <cell r="C549" t="str">
            <v xml:space="preserve">A0054 </v>
          </cell>
          <cell r="D549" t="str">
            <v>PT Ekadura Indonesia &amp; Ekadura Dumai</v>
          </cell>
          <cell r="E549" t="str">
            <v>PEB 2</v>
          </cell>
          <cell r="F549" t="str">
            <v>46PEB 2</v>
          </cell>
          <cell r="J549">
            <v>10.317768694539614</v>
          </cell>
          <cell r="P549">
            <v>3204146</v>
          </cell>
          <cell r="Q549">
            <v>4450186.6094647897</v>
          </cell>
          <cell r="R549">
            <v>484810.5193481255</v>
          </cell>
          <cell r="S549">
            <v>111476.5403424</v>
          </cell>
          <cell r="U549">
            <v>0</v>
          </cell>
          <cell r="W549">
            <v>-1764459</v>
          </cell>
          <cell r="X549">
            <v>0</v>
          </cell>
          <cell r="Y549">
            <v>0</v>
          </cell>
          <cell r="Z549">
            <v>1439687</v>
          </cell>
        </row>
        <row r="550">
          <cell r="C550" t="str">
            <v xml:space="preserve">A0054 </v>
          </cell>
          <cell r="D550" t="str">
            <v>PT Ekadura Indonesia &amp; Ekadura Dumai</v>
          </cell>
          <cell r="E550" t="str">
            <v>PEB 3</v>
          </cell>
          <cell r="F550" t="str">
            <v>46PEB 3</v>
          </cell>
          <cell r="J550">
            <v>0</v>
          </cell>
          <cell r="P550">
            <v>0</v>
          </cell>
          <cell r="Q550" t="str">
            <v xml:space="preserve"> </v>
          </cell>
          <cell r="R550" t="str">
            <v xml:space="preserve"> </v>
          </cell>
          <cell r="S550" t="str">
            <v xml:space="preserve"> </v>
          </cell>
          <cell r="U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</row>
        <row r="551">
          <cell r="C551" t="str">
            <v xml:space="preserve">A0054 </v>
          </cell>
          <cell r="D551" t="str">
            <v>PT Ekadura Indonesia &amp; Ekadura Dumai</v>
          </cell>
          <cell r="E551" t="str">
            <v>PEB 4</v>
          </cell>
          <cell r="F551" t="str">
            <v>46PEB 4</v>
          </cell>
          <cell r="J551">
            <v>10.309142124568854</v>
          </cell>
          <cell r="P551">
            <v>5708764</v>
          </cell>
          <cell r="Q551">
            <v>7791302.2604172658</v>
          </cell>
          <cell r="R551">
            <v>932722.81406857818</v>
          </cell>
          <cell r="S551">
            <v>574582.85154009005</v>
          </cell>
          <cell r="U551">
            <v>0</v>
          </cell>
          <cell r="W551">
            <v>-4123725</v>
          </cell>
          <cell r="X551">
            <v>-750972</v>
          </cell>
          <cell r="Y551">
            <v>59754</v>
          </cell>
          <cell r="Z551">
            <v>834067</v>
          </cell>
        </row>
        <row r="552">
          <cell r="C552" t="str">
            <v xml:space="preserve">A0054 </v>
          </cell>
          <cell r="D552" t="str">
            <v>PT Ekadura Indonesia &amp; Ekadura Dumai</v>
          </cell>
          <cell r="E552" t="str">
            <v>PEB 5</v>
          </cell>
          <cell r="F552" t="str">
            <v>46PEB 5</v>
          </cell>
          <cell r="J552">
            <v>10.3395535159309</v>
          </cell>
          <cell r="P552">
            <v>133349</v>
          </cell>
          <cell r="U552">
            <v>0</v>
          </cell>
          <cell r="W552">
            <v>2959977</v>
          </cell>
          <cell r="X552">
            <v>0</v>
          </cell>
          <cell r="Y552">
            <v>0</v>
          </cell>
          <cell r="Z552">
            <v>3093326</v>
          </cell>
        </row>
        <row r="553">
          <cell r="C553" t="str">
            <v xml:space="preserve">A0054 </v>
          </cell>
          <cell r="D553" t="str">
            <v>PT Ekadura Indonesia &amp; Ekadura Dumai</v>
          </cell>
          <cell r="E553" t="str">
            <v>PEB 6</v>
          </cell>
          <cell r="F553" t="str">
            <v>46PEB 6</v>
          </cell>
          <cell r="J553">
            <v>0</v>
          </cell>
          <cell r="P553">
            <v>0</v>
          </cell>
          <cell r="U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</row>
        <row r="554">
          <cell r="C554" t="str">
            <v xml:space="preserve">A0054 </v>
          </cell>
          <cell r="D554" t="str">
            <v>PT Ekadura Indonesia &amp; Ekadura Dumai</v>
          </cell>
          <cell r="E554" t="str">
            <v>PEB 7</v>
          </cell>
          <cell r="F554" t="str">
            <v>46PEB 7</v>
          </cell>
          <cell r="J554">
            <v>10.317768694539614</v>
          </cell>
          <cell r="P554">
            <v>347477</v>
          </cell>
          <cell r="Q554">
            <v>564749.29954065441</v>
          </cell>
          <cell r="R554">
            <v>90879.591411735106</v>
          </cell>
          <cell r="S554">
            <v>57511.85100838841</v>
          </cell>
          <cell r="U554">
            <v>0</v>
          </cell>
          <cell r="W554">
            <v>-341751</v>
          </cell>
          <cell r="X554">
            <v>0</v>
          </cell>
          <cell r="Y554">
            <v>0</v>
          </cell>
          <cell r="Z554">
            <v>5726</v>
          </cell>
        </row>
        <row r="555">
          <cell r="C555" t="str">
            <v xml:space="preserve">A0054 </v>
          </cell>
          <cell r="D555" t="str">
            <v>PT Ekadura Indonesia &amp; Ekadura Dumai</v>
          </cell>
          <cell r="E555" t="str">
            <v>MPP</v>
          </cell>
          <cell r="F555" t="str">
            <v>46MPP</v>
          </cell>
          <cell r="J555">
            <v>0</v>
          </cell>
          <cell r="P555">
            <v>0</v>
          </cell>
          <cell r="Q555">
            <v>750664.6965348376</v>
          </cell>
          <cell r="R555">
            <v>87083.984894866488</v>
          </cell>
          <cell r="S555">
            <v>26019.7462992</v>
          </cell>
          <cell r="U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</row>
        <row r="556">
          <cell r="C556" t="str">
            <v xml:space="preserve">A0054 </v>
          </cell>
          <cell r="D556" t="str">
            <v>PT Ekadura Indonesia &amp; Ekadura Dumai</v>
          </cell>
          <cell r="E556" t="str">
            <v>ID</v>
          </cell>
          <cell r="F556" t="str">
            <v>46ID</v>
          </cell>
          <cell r="J556">
            <v>10.317768694539614</v>
          </cell>
          <cell r="P556">
            <v>64363</v>
          </cell>
          <cell r="Q556">
            <v>1498266.2694528666</v>
          </cell>
          <cell r="R556">
            <v>206968.54583689017</v>
          </cell>
          <cell r="S556">
            <v>99983.229386520194</v>
          </cell>
          <cell r="U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64363</v>
          </cell>
        </row>
        <row r="557">
          <cell r="C557" t="str">
            <v xml:space="preserve">A0054 </v>
          </cell>
          <cell r="D557" t="str">
            <v>PT Ekadura Indonesia &amp; Ekadura Dumai</v>
          </cell>
          <cell r="E557" t="str">
            <v>LL</v>
          </cell>
          <cell r="F557" t="str">
            <v>46LL</v>
          </cell>
          <cell r="J557">
            <v>10.317768694539614</v>
          </cell>
          <cell r="P557">
            <v>1692872</v>
          </cell>
          <cell r="Q557">
            <v>1946670.4477442047</v>
          </cell>
          <cell r="R557">
            <v>780629.88501762541</v>
          </cell>
          <cell r="S557">
            <v>714622.02165128803</v>
          </cell>
          <cell r="U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1692872</v>
          </cell>
        </row>
        <row r="558">
          <cell r="C558" t="str">
            <v xml:space="preserve">A0054 </v>
          </cell>
          <cell r="D558" t="str">
            <v>PT Ekadura Indonesia &amp; Ekadura Dumai</v>
          </cell>
          <cell r="E558" t="str">
            <v>PMK</v>
          </cell>
          <cell r="F558" t="str">
            <v>46PMK</v>
          </cell>
          <cell r="J558">
            <v>10.317768694539614</v>
          </cell>
          <cell r="P558">
            <v>1213018</v>
          </cell>
          <cell r="Q558">
            <v>2096101.959476216</v>
          </cell>
          <cell r="R558">
            <v>343136.61812628165</v>
          </cell>
          <cell r="S558">
            <v>185850</v>
          </cell>
          <cell r="U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1213018</v>
          </cell>
        </row>
        <row r="560">
          <cell r="C560" t="str">
            <v>A0266</v>
          </cell>
          <cell r="D560" t="str">
            <v>PT Ekadura Perdana</v>
          </cell>
          <cell r="E560" t="str">
            <v>PEB 1</v>
          </cell>
          <cell r="F560" t="str">
            <v>47PEB 1</v>
          </cell>
          <cell r="J560">
            <v>0</v>
          </cell>
          <cell r="N560">
            <v>0</v>
          </cell>
          <cell r="O560">
            <v>0</v>
          </cell>
          <cell r="P560">
            <v>0</v>
          </cell>
          <cell r="Q560" t="str">
            <v xml:space="preserve"> </v>
          </cell>
          <cell r="R560" t="str">
            <v xml:space="preserve"> </v>
          </cell>
          <cell r="S560" t="str">
            <v xml:space="preserve"> 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10.184406074467162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0</v>
          </cell>
          <cell r="AK560">
            <v>198396</v>
          </cell>
          <cell r="AL560">
            <v>87516.256775971269</v>
          </cell>
          <cell r="AM560">
            <v>8396.3169598204713</v>
          </cell>
          <cell r="AN560">
            <v>68568.368400000007</v>
          </cell>
          <cell r="AO560">
            <v>0</v>
          </cell>
          <cell r="AP560">
            <v>0</v>
          </cell>
          <cell r="AQ560">
            <v>0</v>
          </cell>
          <cell r="AR560">
            <v>-54450</v>
          </cell>
          <cell r="AS560">
            <v>0</v>
          </cell>
          <cell r="AT560">
            <v>0</v>
          </cell>
          <cell r="AU560">
            <v>143946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 t="str">
            <v xml:space="preserve"> </v>
          </cell>
          <cell r="BH560" t="str">
            <v xml:space="preserve"> </v>
          </cell>
          <cell r="BI560" t="str">
            <v xml:space="preserve"> 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10.111085579792913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202919</v>
          </cell>
          <cell r="CB560">
            <v>29705.502281705445</v>
          </cell>
          <cell r="CC560">
            <v>7048.2611828029521</v>
          </cell>
          <cell r="CD560">
            <v>303612.8963208581</v>
          </cell>
          <cell r="CE560">
            <v>0</v>
          </cell>
          <cell r="CF560">
            <v>0</v>
          </cell>
          <cell r="CG560">
            <v>0</v>
          </cell>
          <cell r="CH560">
            <v>-82596</v>
          </cell>
          <cell r="CI560">
            <v>0</v>
          </cell>
          <cell r="CJ560">
            <v>0</v>
          </cell>
          <cell r="CK560">
            <v>120323</v>
          </cell>
          <cell r="CM560">
            <v>0</v>
          </cell>
          <cell r="CN560">
            <v>0</v>
          </cell>
          <cell r="CO560">
            <v>0</v>
          </cell>
          <cell r="CP560">
            <v>9.0424868500590811</v>
          </cell>
          <cell r="CQ560">
            <v>0</v>
          </cell>
          <cell r="CR560">
            <v>0</v>
          </cell>
          <cell r="CS560">
            <v>0</v>
          </cell>
          <cell r="CT560">
            <v>0</v>
          </cell>
          <cell r="CU560">
            <v>0</v>
          </cell>
          <cell r="CV560">
            <v>10308</v>
          </cell>
          <cell r="CW560">
            <v>0</v>
          </cell>
          <cell r="CX560">
            <v>0</v>
          </cell>
          <cell r="CY560">
            <v>0</v>
          </cell>
          <cell r="CZ560">
            <v>0</v>
          </cell>
          <cell r="DA560">
            <v>0</v>
          </cell>
          <cell r="DB560">
            <v>0</v>
          </cell>
          <cell r="DC560">
            <v>182368</v>
          </cell>
          <cell r="DD560">
            <v>0</v>
          </cell>
          <cell r="DE560">
            <v>0</v>
          </cell>
          <cell r="DF560">
            <v>192676</v>
          </cell>
          <cell r="DH560">
            <v>0</v>
          </cell>
          <cell r="DI560">
            <v>0</v>
          </cell>
          <cell r="DJ560">
            <v>0</v>
          </cell>
          <cell r="DK560">
            <v>0</v>
          </cell>
          <cell r="DL560">
            <v>0</v>
          </cell>
          <cell r="DM560">
            <v>0</v>
          </cell>
          <cell r="DN560">
            <v>0</v>
          </cell>
          <cell r="DO560">
            <v>0</v>
          </cell>
          <cell r="DP560">
            <v>0</v>
          </cell>
          <cell r="DQ560">
            <v>0</v>
          </cell>
          <cell r="DR560">
            <v>0</v>
          </cell>
          <cell r="DS560">
            <v>0</v>
          </cell>
          <cell r="DT560">
            <v>0</v>
          </cell>
          <cell r="DU560">
            <v>0</v>
          </cell>
          <cell r="DV560">
            <v>0</v>
          </cell>
          <cell r="DW560">
            <v>0</v>
          </cell>
          <cell r="DX560">
            <v>0</v>
          </cell>
          <cell r="DY560">
            <v>0</v>
          </cell>
          <cell r="DZ560">
            <v>0</v>
          </cell>
          <cell r="EA560">
            <v>0</v>
          </cell>
          <cell r="EC560">
            <v>0</v>
          </cell>
          <cell r="ED560">
            <v>0</v>
          </cell>
          <cell r="EE560">
            <v>0</v>
          </cell>
          <cell r="EF560">
            <v>10.184406074467162</v>
          </cell>
          <cell r="EG560">
            <v>0</v>
          </cell>
          <cell r="EH560">
            <v>0</v>
          </cell>
          <cell r="EI560">
            <v>0</v>
          </cell>
          <cell r="EJ560">
            <v>0</v>
          </cell>
          <cell r="EK560">
            <v>0</v>
          </cell>
          <cell r="EL560">
            <v>17759</v>
          </cell>
          <cell r="EM560">
            <v>3354.9844837333162</v>
          </cell>
          <cell r="EN560">
            <v>930.22755290799705</v>
          </cell>
          <cell r="EO560">
            <v>269.7701188017694</v>
          </cell>
          <cell r="EP560">
            <v>0</v>
          </cell>
          <cell r="EQ560">
            <v>0</v>
          </cell>
          <cell r="ER560">
            <v>0</v>
          </cell>
          <cell r="ES560">
            <v>4965</v>
          </cell>
          <cell r="ET560">
            <v>0</v>
          </cell>
          <cell r="EU560">
            <v>0</v>
          </cell>
          <cell r="EV560">
            <v>22724</v>
          </cell>
          <cell r="EX560">
            <v>0</v>
          </cell>
          <cell r="EY560">
            <v>0</v>
          </cell>
          <cell r="EZ560">
            <v>0</v>
          </cell>
          <cell r="FA560">
            <v>10.184406074467162</v>
          </cell>
          <cell r="FB560">
            <v>0</v>
          </cell>
          <cell r="FC560">
            <v>0</v>
          </cell>
          <cell r="FD560">
            <v>0</v>
          </cell>
          <cell r="FE560">
            <v>0</v>
          </cell>
          <cell r="FF560">
            <v>0</v>
          </cell>
          <cell r="FG560">
            <v>0</v>
          </cell>
          <cell r="FH560">
            <v>14099.69622723178</v>
          </cell>
          <cell r="FI560">
            <v>1602.2246954044235</v>
          </cell>
          <cell r="FJ560">
            <v>10285.255260000002</v>
          </cell>
          <cell r="FK560">
            <v>0</v>
          </cell>
          <cell r="FL560">
            <v>0</v>
          </cell>
          <cell r="FM560">
            <v>0</v>
          </cell>
          <cell r="FN560">
            <v>0</v>
          </cell>
          <cell r="FO560">
            <v>0</v>
          </cell>
          <cell r="FP560">
            <v>0</v>
          </cell>
          <cell r="FQ560">
            <v>0</v>
          </cell>
          <cell r="FS560">
            <v>0</v>
          </cell>
          <cell r="FT560">
            <v>0</v>
          </cell>
          <cell r="FU560">
            <v>0</v>
          </cell>
          <cell r="FV560">
            <v>10.184406074467162</v>
          </cell>
          <cell r="FW560">
            <v>0</v>
          </cell>
          <cell r="FX560">
            <v>0</v>
          </cell>
          <cell r="FY560">
            <v>0</v>
          </cell>
          <cell r="FZ560">
            <v>0</v>
          </cell>
          <cell r="GA560">
            <v>0</v>
          </cell>
          <cell r="GB560">
            <v>4748</v>
          </cell>
          <cell r="GC560">
            <v>9586.4535575629725</v>
          </cell>
          <cell r="GD560">
            <v>2881.6531611768332</v>
          </cell>
          <cell r="GE560">
            <v>417.06853504386743</v>
          </cell>
          <cell r="GF560">
            <v>0</v>
          </cell>
          <cell r="GG560">
            <v>0</v>
          </cell>
          <cell r="GH560">
            <v>0</v>
          </cell>
          <cell r="GI560">
            <v>0</v>
          </cell>
          <cell r="GJ560">
            <v>0</v>
          </cell>
          <cell r="GK560">
            <v>0</v>
          </cell>
          <cell r="GL560">
            <v>4748</v>
          </cell>
          <cell r="GN560">
            <v>0</v>
          </cell>
          <cell r="GO560">
            <v>0</v>
          </cell>
          <cell r="GP560">
            <v>0</v>
          </cell>
          <cell r="GQ560">
            <v>10.184406074467162</v>
          </cell>
          <cell r="GR560">
            <v>0</v>
          </cell>
          <cell r="GS560">
            <v>0</v>
          </cell>
          <cell r="GT560">
            <v>0</v>
          </cell>
          <cell r="GU560">
            <v>0</v>
          </cell>
          <cell r="GV560">
            <v>0</v>
          </cell>
          <cell r="GW560">
            <v>69548</v>
          </cell>
          <cell r="GX560">
            <v>32961.237726421161</v>
          </cell>
          <cell r="GY560">
            <v>11174.179224062465</v>
          </cell>
          <cell r="GZ560">
            <v>0</v>
          </cell>
          <cell r="HA560">
            <v>0</v>
          </cell>
          <cell r="HB560">
            <v>0</v>
          </cell>
          <cell r="HC560">
            <v>0</v>
          </cell>
          <cell r="HD560">
            <v>0</v>
          </cell>
          <cell r="HE560">
            <v>0</v>
          </cell>
          <cell r="HF560">
            <v>0</v>
          </cell>
          <cell r="HG560">
            <v>69548</v>
          </cell>
          <cell r="HI560">
            <v>0</v>
          </cell>
          <cell r="HJ560">
            <v>0</v>
          </cell>
          <cell r="HK560">
            <v>0</v>
          </cell>
          <cell r="HL560">
            <v>10.184406074467162</v>
          </cell>
          <cell r="HM560">
            <v>0</v>
          </cell>
          <cell r="HN560">
            <v>0</v>
          </cell>
          <cell r="HO560">
            <v>0</v>
          </cell>
          <cell r="HP560">
            <v>0</v>
          </cell>
          <cell r="HQ560">
            <v>0</v>
          </cell>
          <cell r="HR560">
            <v>61748</v>
          </cell>
          <cell r="HS560">
            <v>6688.978035776021</v>
          </cell>
          <cell r="HT560">
            <v>1092.6513712889666</v>
          </cell>
          <cell r="HU560">
            <v>3937.5</v>
          </cell>
          <cell r="HV560">
            <v>0</v>
          </cell>
          <cell r="HW560">
            <v>0</v>
          </cell>
          <cell r="HX560">
            <v>0</v>
          </cell>
          <cell r="HY560">
            <v>0</v>
          </cell>
          <cell r="HZ560">
            <v>0</v>
          </cell>
          <cell r="IA560">
            <v>0</v>
          </cell>
          <cell r="IB560">
            <v>61748</v>
          </cell>
        </row>
        <row r="561">
          <cell r="C561" t="str">
            <v>A0266</v>
          </cell>
          <cell r="D561" t="str">
            <v>PT Ekadura Perdana</v>
          </cell>
          <cell r="E561" t="str">
            <v>PEB 2</v>
          </cell>
          <cell r="F561" t="str">
            <v>47PEB 2</v>
          </cell>
          <cell r="J561">
            <v>10.184406074467162</v>
          </cell>
          <cell r="P561">
            <v>198396</v>
          </cell>
          <cell r="Q561">
            <v>87516.256775971269</v>
          </cell>
          <cell r="R561">
            <v>8396.3169598204713</v>
          </cell>
          <cell r="S561">
            <v>68568.368400000007</v>
          </cell>
          <cell r="U561">
            <v>0</v>
          </cell>
          <cell r="W561">
            <v>-54450</v>
          </cell>
          <cell r="X561">
            <v>0</v>
          </cell>
          <cell r="Y561">
            <v>0</v>
          </cell>
          <cell r="Z561">
            <v>143946</v>
          </cell>
        </row>
        <row r="562">
          <cell r="C562" t="str">
            <v>A0266</v>
          </cell>
          <cell r="D562" t="str">
            <v>PT Ekadura Perdana</v>
          </cell>
          <cell r="E562" t="str">
            <v>PEB 3</v>
          </cell>
          <cell r="F562" t="str">
            <v>47PEB 3</v>
          </cell>
          <cell r="J562">
            <v>0</v>
          </cell>
          <cell r="P562">
            <v>0</v>
          </cell>
          <cell r="Q562" t="str">
            <v xml:space="preserve"> </v>
          </cell>
          <cell r="R562" t="str">
            <v xml:space="preserve"> </v>
          </cell>
          <cell r="S562" t="str">
            <v xml:space="preserve"> </v>
          </cell>
          <cell r="U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</row>
        <row r="563">
          <cell r="C563" t="str">
            <v>A0266</v>
          </cell>
          <cell r="D563" t="str">
            <v>PT Ekadura Perdana</v>
          </cell>
          <cell r="E563" t="str">
            <v>PEB 4</v>
          </cell>
          <cell r="F563" t="str">
            <v>47PEB 4</v>
          </cell>
          <cell r="J563">
            <v>10.111085579792913</v>
          </cell>
          <cell r="P563">
            <v>202919</v>
          </cell>
          <cell r="Q563">
            <v>29705.502281705445</v>
          </cell>
          <cell r="R563">
            <v>7048.2611828029521</v>
          </cell>
          <cell r="S563">
            <v>303612.8963208581</v>
          </cell>
          <cell r="U563">
            <v>0</v>
          </cell>
          <cell r="W563">
            <v>-82596</v>
          </cell>
          <cell r="X563">
            <v>0</v>
          </cell>
          <cell r="Y563">
            <v>0</v>
          </cell>
          <cell r="Z563">
            <v>120323</v>
          </cell>
        </row>
        <row r="564">
          <cell r="C564" t="str">
            <v>A0266</v>
          </cell>
          <cell r="D564" t="str">
            <v>PT Ekadura Perdana</v>
          </cell>
          <cell r="E564" t="str">
            <v>PEB 5</v>
          </cell>
          <cell r="F564" t="str">
            <v>47PEB 5</v>
          </cell>
          <cell r="J564">
            <v>9.0424868500590811</v>
          </cell>
          <cell r="P564">
            <v>10308</v>
          </cell>
          <cell r="U564">
            <v>0</v>
          </cell>
          <cell r="W564">
            <v>182368</v>
          </cell>
          <cell r="X564">
            <v>0</v>
          </cell>
          <cell r="Y564">
            <v>0</v>
          </cell>
          <cell r="Z564">
            <v>192676</v>
          </cell>
        </row>
        <row r="565">
          <cell r="C565" t="str">
            <v>A0266</v>
          </cell>
          <cell r="D565" t="str">
            <v>PT Ekadura Perdana</v>
          </cell>
          <cell r="E565" t="str">
            <v>PEB 6</v>
          </cell>
          <cell r="F565" t="str">
            <v>47PEB 6</v>
          </cell>
          <cell r="J565">
            <v>0</v>
          </cell>
          <cell r="P565">
            <v>0</v>
          </cell>
          <cell r="U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</row>
        <row r="566">
          <cell r="C566" t="str">
            <v>A0266</v>
          </cell>
          <cell r="D566" t="str">
            <v>PT Ekadura Perdana</v>
          </cell>
          <cell r="E566" t="str">
            <v>PEB 7</v>
          </cell>
          <cell r="F566" t="str">
            <v>47PEB 7</v>
          </cell>
          <cell r="J566">
            <v>10.184406074467162</v>
          </cell>
          <cell r="P566">
            <v>17759</v>
          </cell>
          <cell r="Q566">
            <v>3354.9844837333162</v>
          </cell>
          <cell r="R566">
            <v>930.22755290799705</v>
          </cell>
          <cell r="S566">
            <v>269.7701188017694</v>
          </cell>
          <cell r="U566">
            <v>0</v>
          </cell>
          <cell r="W566">
            <v>4965</v>
          </cell>
          <cell r="X566">
            <v>0</v>
          </cell>
          <cell r="Y566">
            <v>0</v>
          </cell>
          <cell r="Z566">
            <v>22724</v>
          </cell>
        </row>
        <row r="567">
          <cell r="C567" t="str">
            <v>A0266</v>
          </cell>
          <cell r="D567" t="str">
            <v>PT Ekadura Perdana</v>
          </cell>
          <cell r="E567" t="str">
            <v>MPP</v>
          </cell>
          <cell r="F567" t="str">
            <v>47MPP</v>
          </cell>
          <cell r="J567">
            <v>10.184406074467162</v>
          </cell>
          <cell r="P567">
            <v>0</v>
          </cell>
          <cell r="Q567">
            <v>14099.69622723178</v>
          </cell>
          <cell r="R567">
            <v>1602.2246954044235</v>
          </cell>
          <cell r="S567">
            <v>10285.255260000002</v>
          </cell>
          <cell r="U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</row>
        <row r="568">
          <cell r="C568" t="str">
            <v>A0266</v>
          </cell>
          <cell r="D568" t="str">
            <v>PT Ekadura Perdana</v>
          </cell>
          <cell r="E568" t="str">
            <v>ID</v>
          </cell>
          <cell r="F568" t="str">
            <v>47ID</v>
          </cell>
          <cell r="J568">
            <v>10.184406074467162</v>
          </cell>
          <cell r="P568">
            <v>4748</v>
          </cell>
          <cell r="Q568">
            <v>9586.4535575629725</v>
          </cell>
          <cell r="R568">
            <v>2881.6531611768332</v>
          </cell>
          <cell r="S568">
            <v>417.06853504386743</v>
          </cell>
          <cell r="U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4748</v>
          </cell>
        </row>
        <row r="569">
          <cell r="C569" t="str">
            <v>A0266</v>
          </cell>
          <cell r="D569" t="str">
            <v>PT Ekadura Perdana</v>
          </cell>
          <cell r="E569" t="str">
            <v>LL</v>
          </cell>
          <cell r="F569" t="str">
            <v>47LL</v>
          </cell>
          <cell r="J569">
            <v>10.184406074467162</v>
          </cell>
          <cell r="P569">
            <v>69548</v>
          </cell>
          <cell r="Q569">
            <v>32961.237726421161</v>
          </cell>
          <cell r="R569">
            <v>11174.179224062465</v>
          </cell>
          <cell r="S569">
            <v>0</v>
          </cell>
          <cell r="U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69548</v>
          </cell>
        </row>
        <row r="570">
          <cell r="C570" t="str">
            <v>A0266</v>
          </cell>
          <cell r="D570" t="str">
            <v>PT Ekadura Perdana</v>
          </cell>
          <cell r="E570" t="str">
            <v>PMK</v>
          </cell>
          <cell r="F570" t="str">
            <v>47PMK</v>
          </cell>
          <cell r="J570">
            <v>10.184406074467162</v>
          </cell>
          <cell r="P570">
            <v>61748</v>
          </cell>
          <cell r="Q570">
            <v>6688.978035776021</v>
          </cell>
          <cell r="R570">
            <v>1092.6513712889666</v>
          </cell>
          <cell r="S570">
            <v>3937.5</v>
          </cell>
          <cell r="U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61748</v>
          </cell>
        </row>
        <row r="572">
          <cell r="C572" t="str">
            <v>A0062</v>
          </cell>
          <cell r="D572" t="str">
            <v>PT FSCM Manufacturing Indonesia</v>
          </cell>
          <cell r="E572" t="str">
            <v>PEB 1</v>
          </cell>
          <cell r="F572" t="str">
            <v>48PEB 1</v>
          </cell>
          <cell r="G572">
            <v>0.1</v>
          </cell>
          <cell r="H572">
            <v>0.1</v>
          </cell>
          <cell r="I572">
            <v>0.09</v>
          </cell>
          <cell r="J572">
            <v>9.582485999186094</v>
          </cell>
          <cell r="K572">
            <v>8.9852814413948892</v>
          </cell>
          <cell r="L572">
            <v>456774</v>
          </cell>
          <cell r="N572">
            <v>441513.21919999999</v>
          </cell>
          <cell r="O572">
            <v>129529.89600000001</v>
          </cell>
          <cell r="P572">
            <v>7878932.4698502179</v>
          </cell>
          <cell r="Q572">
            <v>10798638.244271504</v>
          </cell>
          <cell r="R572">
            <v>487482.50951680681</v>
          </cell>
          <cell r="S572">
            <v>603606.65507572936</v>
          </cell>
          <cell r="U572">
            <v>-5959496.6647549197</v>
          </cell>
          <cell r="V572">
            <v>10404859.071733333</v>
          </cell>
          <cell r="W572">
            <v>-1614828.9753974085</v>
          </cell>
          <cell r="X572">
            <v>0</v>
          </cell>
          <cell r="Y572">
            <v>0</v>
          </cell>
          <cell r="Z572">
            <v>304606.82969788933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  <cell r="AF572">
            <v>0</v>
          </cell>
          <cell r="AG572">
            <v>0</v>
          </cell>
          <cell r="AH572">
            <v>0</v>
          </cell>
          <cell r="AI572">
            <v>0</v>
          </cell>
          <cell r="AJ572">
            <v>0</v>
          </cell>
          <cell r="AK572">
            <v>0</v>
          </cell>
          <cell r="AL572">
            <v>0</v>
          </cell>
          <cell r="AM572">
            <v>0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W572">
            <v>0.1</v>
          </cell>
          <cell r="AX572">
            <v>0</v>
          </cell>
          <cell r="AY572">
            <v>0.09</v>
          </cell>
          <cell r="AZ572">
            <v>16.718852620976143</v>
          </cell>
          <cell r="BA572">
            <v>8.9852814413948892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620566.86051995342</v>
          </cell>
          <cell r="BG572">
            <v>152713.14501686703</v>
          </cell>
          <cell r="BH572">
            <v>7660.4474400631289</v>
          </cell>
          <cell r="BI572">
            <v>21539.757777343351</v>
          </cell>
          <cell r="BJ572">
            <v>0</v>
          </cell>
          <cell r="BK572">
            <v>0</v>
          </cell>
          <cell r="BL572">
            <v>0</v>
          </cell>
          <cell r="BM572">
            <v>329112.02774790279</v>
          </cell>
          <cell r="BN572">
            <v>-90173.53555225319</v>
          </cell>
          <cell r="BO572">
            <v>29231.566433717118</v>
          </cell>
          <cell r="BP572">
            <v>859505.35271560284</v>
          </cell>
          <cell r="BR572">
            <v>0.1</v>
          </cell>
          <cell r="BS572">
            <v>0</v>
          </cell>
          <cell r="BT572">
            <v>0.09</v>
          </cell>
          <cell r="BU572">
            <v>16.718852620976143</v>
          </cell>
          <cell r="BV572">
            <v>18.806508760532161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1798010.2092822194</v>
          </cell>
          <cell r="CB572">
            <v>4558705.7492507165</v>
          </cell>
          <cell r="CC572">
            <v>418991.02935113077</v>
          </cell>
          <cell r="CD572">
            <v>75597.187781572575</v>
          </cell>
          <cell r="CE572">
            <v>0</v>
          </cell>
          <cell r="CF572">
            <v>0</v>
          </cell>
          <cell r="CG572">
            <v>0</v>
          </cell>
          <cell r="CH572">
            <v>688051.18352620129</v>
          </cell>
          <cell r="CI572">
            <v>-203660.08362625676</v>
          </cell>
          <cell r="CJ572">
            <v>66020.515087461841</v>
          </cell>
          <cell r="CK572">
            <v>2282401.3091821638</v>
          </cell>
          <cell r="CM572">
            <v>0</v>
          </cell>
          <cell r="CN572">
            <v>0</v>
          </cell>
          <cell r="CO572">
            <v>0</v>
          </cell>
          <cell r="CP572">
            <v>0</v>
          </cell>
          <cell r="CQ572">
            <v>0</v>
          </cell>
          <cell r="CR572">
            <v>0</v>
          </cell>
          <cell r="CS572">
            <v>0</v>
          </cell>
          <cell r="CT572">
            <v>0</v>
          </cell>
          <cell r="CU572">
            <v>0</v>
          </cell>
          <cell r="CV572">
            <v>0</v>
          </cell>
          <cell r="CW572">
            <v>0</v>
          </cell>
          <cell r="CX572">
            <v>0</v>
          </cell>
          <cell r="CY572">
            <v>0</v>
          </cell>
          <cell r="CZ572">
            <v>0</v>
          </cell>
          <cell r="DA572">
            <v>0</v>
          </cell>
          <cell r="DB572">
            <v>0</v>
          </cell>
          <cell r="DC572">
            <v>0</v>
          </cell>
          <cell r="DD572">
            <v>0</v>
          </cell>
          <cell r="DE572">
            <v>0</v>
          </cell>
          <cell r="DF572">
            <v>0</v>
          </cell>
          <cell r="DH572">
            <v>0</v>
          </cell>
          <cell r="DI572">
            <v>0</v>
          </cell>
          <cell r="DJ572">
            <v>0</v>
          </cell>
          <cell r="DK572">
            <v>0</v>
          </cell>
          <cell r="DL572">
            <v>0</v>
          </cell>
          <cell r="DM572">
            <v>0</v>
          </cell>
          <cell r="DN572">
            <v>0</v>
          </cell>
          <cell r="DO572">
            <v>0</v>
          </cell>
          <cell r="DP572">
            <v>0</v>
          </cell>
          <cell r="DQ572">
            <v>0</v>
          </cell>
          <cell r="DR572">
            <v>0</v>
          </cell>
          <cell r="DS572">
            <v>0</v>
          </cell>
          <cell r="DT572">
            <v>0</v>
          </cell>
          <cell r="DU572">
            <v>0</v>
          </cell>
          <cell r="DV572">
            <v>0</v>
          </cell>
          <cell r="DW572">
            <v>0</v>
          </cell>
          <cell r="DX572">
            <v>0</v>
          </cell>
          <cell r="DY572">
            <v>0</v>
          </cell>
          <cell r="DZ572">
            <v>0</v>
          </cell>
          <cell r="EA572">
            <v>0</v>
          </cell>
          <cell r="EC572">
            <v>0.1</v>
          </cell>
          <cell r="ED572">
            <v>0</v>
          </cell>
          <cell r="EE572">
            <v>0.09</v>
          </cell>
          <cell r="EF572">
            <v>16.718852620976143</v>
          </cell>
          <cell r="EG572">
            <v>17.178207547062602</v>
          </cell>
          <cell r="EH572">
            <v>0</v>
          </cell>
          <cell r="EI572">
            <v>0</v>
          </cell>
          <cell r="EJ572">
            <v>0</v>
          </cell>
          <cell r="EK572">
            <v>0</v>
          </cell>
          <cell r="EL572">
            <v>111889.48934903144</v>
          </cell>
          <cell r="EM572">
            <v>594105.65349685145</v>
          </cell>
          <cell r="EN572">
            <v>58215.182831104503</v>
          </cell>
          <cell r="EO572">
            <v>67952.728320360591</v>
          </cell>
          <cell r="EP572">
            <v>0</v>
          </cell>
          <cell r="EQ572">
            <v>0</v>
          </cell>
          <cell r="ER572">
            <v>0</v>
          </cell>
          <cell r="ES572">
            <v>-28952.552319856786</v>
          </cell>
          <cell r="ET572">
            <v>0</v>
          </cell>
          <cell r="EU572">
            <v>0</v>
          </cell>
          <cell r="EV572">
            <v>82936.93702917466</v>
          </cell>
          <cell r="EX572">
            <v>0.1</v>
          </cell>
          <cell r="EY572">
            <v>0</v>
          </cell>
          <cell r="EZ572">
            <v>0.09</v>
          </cell>
          <cell r="FA572">
            <v>16.718852620976143</v>
          </cell>
          <cell r="FB572">
            <v>17.178207547062602</v>
          </cell>
          <cell r="FC572">
            <v>0</v>
          </cell>
          <cell r="FD572">
            <v>0</v>
          </cell>
          <cell r="FE572">
            <v>0</v>
          </cell>
          <cell r="FF572">
            <v>0</v>
          </cell>
          <cell r="FG572">
            <v>2210449.7785682855</v>
          </cell>
          <cell r="FH572">
            <v>796805.53666625288</v>
          </cell>
          <cell r="FI572">
            <v>59205.166577230244</v>
          </cell>
          <cell r="FJ572">
            <v>20496.502245000003</v>
          </cell>
          <cell r="FK572">
            <v>0</v>
          </cell>
          <cell r="FL572">
            <v>0</v>
          </cell>
          <cell r="FM572">
            <v>0</v>
          </cell>
          <cell r="FN572">
            <v>-5205.2703396214993</v>
          </cell>
          <cell r="FO572">
            <v>0</v>
          </cell>
          <cell r="FP572">
            <v>0</v>
          </cell>
          <cell r="FQ572">
            <v>2205244.5082286638</v>
          </cell>
          <cell r="FS572">
            <v>0.1</v>
          </cell>
          <cell r="FT572">
            <v>0</v>
          </cell>
          <cell r="FU572">
            <v>0.09</v>
          </cell>
          <cell r="FV572">
            <v>16.718852620976143</v>
          </cell>
          <cell r="FW572">
            <v>17.178207547062602</v>
          </cell>
          <cell r="FX572">
            <v>0</v>
          </cell>
          <cell r="FY572">
            <v>0</v>
          </cell>
          <cell r="FZ572">
            <v>0</v>
          </cell>
          <cell r="GA572">
            <v>0</v>
          </cell>
          <cell r="GB572">
            <v>2103078.7277465956</v>
          </cell>
          <cell r="GC572">
            <v>1505247.1484872757</v>
          </cell>
          <cell r="GD572">
            <v>132627.6222459886</v>
          </cell>
          <cell r="GE572">
            <v>113586.49891957265</v>
          </cell>
          <cell r="GF572">
            <v>0</v>
          </cell>
          <cell r="GG572">
            <v>0</v>
          </cell>
          <cell r="GH572">
            <v>0</v>
          </cell>
          <cell r="GI572">
            <v>983723.76897774311</v>
          </cell>
          <cell r="GJ572">
            <v>0</v>
          </cell>
          <cell r="GK572">
            <v>0</v>
          </cell>
          <cell r="GL572">
            <v>3086802.4967243392</v>
          </cell>
          <cell r="GN572">
            <v>0.1</v>
          </cell>
          <cell r="GO572">
            <v>0</v>
          </cell>
          <cell r="GP572">
            <v>0.09</v>
          </cell>
          <cell r="GQ572">
            <v>16.718852620976143</v>
          </cell>
          <cell r="GR572">
            <v>17.178207547062602</v>
          </cell>
          <cell r="GS572">
            <v>0</v>
          </cell>
          <cell r="GT572">
            <v>0</v>
          </cell>
          <cell r="GU572">
            <v>0</v>
          </cell>
          <cell r="GV572">
            <v>0</v>
          </cell>
          <cell r="GW572">
            <v>1358901.5574858172</v>
          </cell>
          <cell r="GX572">
            <v>2113391.2407746767</v>
          </cell>
          <cell r="GY572">
            <v>563044.82318042568</v>
          </cell>
          <cell r="GZ572">
            <v>765934.60898212623</v>
          </cell>
          <cell r="HA572">
            <v>0</v>
          </cell>
          <cell r="HB572">
            <v>0</v>
          </cell>
          <cell r="HC572">
            <v>0</v>
          </cell>
          <cell r="HD572">
            <v>0</v>
          </cell>
          <cell r="HE572">
            <v>0</v>
          </cell>
          <cell r="HF572">
            <v>0</v>
          </cell>
          <cell r="HG572">
            <v>1358901.5574858172</v>
          </cell>
          <cell r="HI572">
            <v>0.1</v>
          </cell>
          <cell r="HJ572">
            <v>0</v>
          </cell>
          <cell r="HK572">
            <v>0.09</v>
          </cell>
          <cell r="HL572">
            <v>16.718852620976143</v>
          </cell>
          <cell r="HM572">
            <v>17.178207547062602</v>
          </cell>
          <cell r="HN572">
            <v>0</v>
          </cell>
          <cell r="HO572">
            <v>0</v>
          </cell>
          <cell r="HP572">
            <v>0</v>
          </cell>
          <cell r="HQ572">
            <v>0</v>
          </cell>
          <cell r="HR572">
            <v>5739343.9288934479</v>
          </cell>
          <cell r="HS572">
            <v>4127209.8735996555</v>
          </cell>
          <cell r="HT572">
            <v>484903.34177181544</v>
          </cell>
          <cell r="HU572">
            <v>689900</v>
          </cell>
          <cell r="HV572">
            <v>0</v>
          </cell>
          <cell r="HW572">
            <v>0</v>
          </cell>
          <cell r="HX572">
            <v>0</v>
          </cell>
          <cell r="HY572">
            <v>0</v>
          </cell>
          <cell r="HZ572">
            <v>0</v>
          </cell>
          <cell r="IA572">
            <v>0</v>
          </cell>
          <cell r="IB572">
            <v>5739343.9288934479</v>
          </cell>
        </row>
        <row r="573">
          <cell r="C573" t="str">
            <v>A0062</v>
          </cell>
          <cell r="D573" t="str">
            <v>PT FSCM Manufacturing Indonesia</v>
          </cell>
          <cell r="E573" t="str">
            <v>PEB 2</v>
          </cell>
          <cell r="F573" t="str">
            <v>48PEB 2</v>
          </cell>
          <cell r="P573">
            <v>0</v>
          </cell>
          <cell r="U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</row>
        <row r="574">
          <cell r="C574" t="str">
            <v>A0062</v>
          </cell>
          <cell r="D574" t="str">
            <v>PT FSCM Manufacturing Indonesia</v>
          </cell>
          <cell r="E574" t="str">
            <v>PEB 3</v>
          </cell>
          <cell r="F574" t="str">
            <v>48PEB 3</v>
          </cell>
          <cell r="G574">
            <v>0.1</v>
          </cell>
          <cell r="I574">
            <v>0.09</v>
          </cell>
          <cell r="J574">
            <v>16.718852620976143</v>
          </cell>
          <cell r="K574">
            <v>8.9852814413948892</v>
          </cell>
          <cell r="P574">
            <v>620566.86051995342</v>
          </cell>
          <cell r="Q574">
            <v>152713.14501686703</v>
          </cell>
          <cell r="R574">
            <v>7660.4474400631289</v>
          </cell>
          <cell r="S574">
            <v>21539.757777343351</v>
          </cell>
          <cell r="U574">
            <v>0</v>
          </cell>
          <cell r="W574">
            <v>329112.02774790279</v>
          </cell>
          <cell r="X574">
            <v>-90173.53555225319</v>
          </cell>
          <cell r="Y574">
            <v>29231.566433717118</v>
          </cell>
          <cell r="Z574">
            <v>859505.35271560284</v>
          </cell>
        </row>
        <row r="575">
          <cell r="C575" t="str">
            <v>A0062</v>
          </cell>
          <cell r="D575" t="str">
            <v>PT FSCM Manufacturing Indonesia</v>
          </cell>
          <cell r="E575" t="str">
            <v>PEB 4</v>
          </cell>
          <cell r="F575" t="str">
            <v>48PEB 4</v>
          </cell>
          <cell r="G575">
            <v>0.1</v>
          </cell>
          <cell r="I575">
            <v>0.09</v>
          </cell>
          <cell r="J575">
            <v>16.718852620976143</v>
          </cell>
          <cell r="K575">
            <v>18.806508760532161</v>
          </cell>
          <cell r="P575">
            <v>1798010.2092822194</v>
          </cell>
          <cell r="Q575">
            <v>4558705.7492507165</v>
          </cell>
          <cell r="R575">
            <v>418991.02935113077</v>
          </cell>
          <cell r="S575">
            <v>75597.187781572575</v>
          </cell>
          <cell r="U575">
            <v>0</v>
          </cell>
          <cell r="W575">
            <v>688051.18352620129</v>
          </cell>
          <cell r="X575">
            <v>-203660.08362625676</v>
          </cell>
          <cell r="Y575">
            <v>66020.515087461841</v>
          </cell>
          <cell r="Z575">
            <v>2282401.3091821638</v>
          </cell>
        </row>
        <row r="576">
          <cell r="C576" t="str">
            <v>A0062</v>
          </cell>
          <cell r="D576" t="str">
            <v>PT FSCM Manufacturing Indonesia</v>
          </cell>
          <cell r="E576" t="str">
            <v>PEB 5</v>
          </cell>
          <cell r="F576" t="str">
            <v>48PEB 5</v>
          </cell>
          <cell r="P576">
            <v>0</v>
          </cell>
          <cell r="U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</row>
        <row r="577">
          <cell r="C577" t="str">
            <v>A0062</v>
          </cell>
          <cell r="D577" t="str">
            <v>PT FSCM Manufacturing Indonesia</v>
          </cell>
          <cell r="E577" t="str">
            <v>PEB 6</v>
          </cell>
          <cell r="F577" t="str">
            <v>48PEB 6</v>
          </cell>
          <cell r="P577">
            <v>0</v>
          </cell>
          <cell r="U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</row>
        <row r="578">
          <cell r="C578" t="str">
            <v>A0062</v>
          </cell>
          <cell r="D578" t="str">
            <v>PT FSCM Manufacturing Indonesia</v>
          </cell>
          <cell r="E578" t="str">
            <v>PEB 7</v>
          </cell>
          <cell r="F578" t="str">
            <v>48PEB 7</v>
          </cell>
          <cell r="G578">
            <v>0.1</v>
          </cell>
          <cell r="I578">
            <v>0.09</v>
          </cell>
          <cell r="J578">
            <v>16.718852620976143</v>
          </cell>
          <cell r="K578">
            <v>17.178207547062602</v>
          </cell>
          <cell r="P578">
            <v>111889.48934903144</v>
          </cell>
          <cell r="Q578">
            <v>594105.65349685145</v>
          </cell>
          <cell r="R578">
            <v>58215.182831104503</v>
          </cell>
          <cell r="S578">
            <v>67952.728320360591</v>
          </cell>
          <cell r="U578">
            <v>0</v>
          </cell>
          <cell r="W578">
            <v>-28952.552319856786</v>
          </cell>
          <cell r="X578">
            <v>0</v>
          </cell>
          <cell r="Y578">
            <v>0</v>
          </cell>
          <cell r="Z578">
            <v>82936.93702917466</v>
          </cell>
        </row>
        <row r="579">
          <cell r="C579" t="str">
            <v>A0062</v>
          </cell>
          <cell r="D579" t="str">
            <v>PT FSCM Manufacturing Indonesia</v>
          </cell>
          <cell r="E579" t="str">
            <v>MPP</v>
          </cell>
          <cell r="F579" t="str">
            <v>48MPP</v>
          </cell>
          <cell r="G579">
            <v>0.1</v>
          </cell>
          <cell r="I579">
            <v>0.09</v>
          </cell>
          <cell r="J579">
            <v>16.718852620976143</v>
          </cell>
          <cell r="K579">
            <v>17.178207547062602</v>
          </cell>
          <cell r="P579">
            <v>2210449.7785682855</v>
          </cell>
          <cell r="Q579">
            <v>796805.53666625288</v>
          </cell>
          <cell r="R579">
            <v>59205.166577230244</v>
          </cell>
          <cell r="S579">
            <v>20496.502245000003</v>
          </cell>
          <cell r="U579">
            <v>0</v>
          </cell>
          <cell r="W579">
            <v>-5205.2703396214993</v>
          </cell>
          <cell r="X579">
            <v>0</v>
          </cell>
          <cell r="Y579">
            <v>0</v>
          </cell>
          <cell r="Z579">
            <v>2205244.5082286638</v>
          </cell>
        </row>
        <row r="580">
          <cell r="C580" t="str">
            <v>A0062</v>
          </cell>
          <cell r="D580" t="str">
            <v>PT FSCM Manufacturing Indonesia</v>
          </cell>
          <cell r="E580" t="str">
            <v>ID</v>
          </cell>
          <cell r="F580" t="str">
            <v>48ID</v>
          </cell>
          <cell r="G580">
            <v>0.1</v>
          </cell>
          <cell r="I580">
            <v>0.09</v>
          </cell>
          <cell r="J580">
            <v>16.718852620976143</v>
          </cell>
          <cell r="K580">
            <v>17.178207547062602</v>
          </cell>
          <cell r="P580">
            <v>2103078.7277465956</v>
          </cell>
          <cell r="Q580">
            <v>1505247.1484872757</v>
          </cell>
          <cell r="R580">
            <v>132627.6222459886</v>
          </cell>
          <cell r="S580">
            <v>113586.49891957265</v>
          </cell>
          <cell r="U580">
            <v>0</v>
          </cell>
          <cell r="W580">
            <v>983723.76897774311</v>
          </cell>
          <cell r="X580">
            <v>0</v>
          </cell>
          <cell r="Y580">
            <v>0</v>
          </cell>
          <cell r="Z580">
            <v>3086802.4967243392</v>
          </cell>
        </row>
        <row r="581">
          <cell r="C581" t="str">
            <v>A0062</v>
          </cell>
          <cell r="D581" t="str">
            <v>PT FSCM Manufacturing Indonesia</v>
          </cell>
          <cell r="E581" t="str">
            <v>LL</v>
          </cell>
          <cell r="F581" t="str">
            <v>48LL</v>
          </cell>
          <cell r="G581">
            <v>0.1</v>
          </cell>
          <cell r="I581">
            <v>0.09</v>
          </cell>
          <cell r="J581">
            <v>16.718852620976143</v>
          </cell>
          <cell r="K581">
            <v>17.178207547062602</v>
          </cell>
          <cell r="P581">
            <v>1358901.5574858172</v>
          </cell>
          <cell r="Q581">
            <v>2113391.2407746767</v>
          </cell>
          <cell r="R581">
            <v>563044.82318042568</v>
          </cell>
          <cell r="S581">
            <v>765934.60898212623</v>
          </cell>
          <cell r="U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1358901.5574858172</v>
          </cell>
        </row>
        <row r="582">
          <cell r="C582" t="str">
            <v>A0062</v>
          </cell>
          <cell r="D582" t="str">
            <v>PT FSCM Manufacturing Indonesia</v>
          </cell>
          <cell r="E582" t="str">
            <v>PMK</v>
          </cell>
          <cell r="F582" t="str">
            <v>48PMK</v>
          </cell>
          <cell r="G582">
            <v>0.1</v>
          </cell>
          <cell r="I582">
            <v>0.09</v>
          </cell>
          <cell r="J582">
            <v>16.718852620976143</v>
          </cell>
          <cell r="K582">
            <v>17.178207547062602</v>
          </cell>
          <cell r="P582">
            <v>5739343.9288934479</v>
          </cell>
          <cell r="Q582">
            <v>4127209.8735996555</v>
          </cell>
          <cell r="R582">
            <v>484903.34177181544</v>
          </cell>
          <cell r="S582">
            <v>689900</v>
          </cell>
          <cell r="U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5739343.9288934479</v>
          </cell>
        </row>
        <row r="584">
          <cell r="C584" t="str">
            <v>A0098</v>
          </cell>
          <cell r="D584" t="str">
            <v>PT Federal International Finance</v>
          </cell>
          <cell r="E584" t="str">
            <v>PEB 1</v>
          </cell>
          <cell r="F584" t="str">
            <v>49PEB 1</v>
          </cell>
          <cell r="G584">
            <v>0.1</v>
          </cell>
          <cell r="H584">
            <v>0.1</v>
          </cell>
          <cell r="I584">
            <v>0.09</v>
          </cell>
          <cell r="J584">
            <v>7.9022272451365323</v>
          </cell>
          <cell r="K584">
            <v>8.3731027459657899</v>
          </cell>
          <cell r="L584">
            <v>159911</v>
          </cell>
          <cell r="N584">
            <v>2018576.0932</v>
          </cell>
          <cell r="O584">
            <v>276449.55200000003</v>
          </cell>
          <cell r="P584">
            <v>14015100</v>
          </cell>
          <cell r="Q584">
            <v>23458393.672488607</v>
          </cell>
          <cell r="R584">
            <v>1078656.1488930709</v>
          </cell>
          <cell r="S584">
            <v>238610.3181612574</v>
          </cell>
          <cell r="U584">
            <v>-12283640</v>
          </cell>
          <cell r="V584">
            <v>21294972.448400002</v>
          </cell>
          <cell r="W584">
            <v>2346895</v>
          </cell>
          <cell r="X584">
            <v>0</v>
          </cell>
          <cell r="Y584">
            <v>0</v>
          </cell>
          <cell r="Z584">
            <v>4078355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0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W584">
            <v>0.1</v>
          </cell>
          <cell r="AX584">
            <v>0</v>
          </cell>
          <cell r="AY584">
            <v>0.09</v>
          </cell>
          <cell r="AZ584">
            <v>7.9022272451365323</v>
          </cell>
          <cell r="BA584">
            <v>8.3731027459657899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1116024</v>
          </cell>
          <cell r="BG584">
            <v>354710.33898609591</v>
          </cell>
          <cell r="BH584">
            <v>17981.422528896779</v>
          </cell>
          <cell r="BI584">
            <v>18507.176751500003</v>
          </cell>
          <cell r="BJ584">
            <v>0</v>
          </cell>
          <cell r="BK584">
            <v>0</v>
          </cell>
          <cell r="BL584">
            <v>0</v>
          </cell>
          <cell r="BM584">
            <v>189246</v>
          </cell>
          <cell r="BN584">
            <v>-442035</v>
          </cell>
          <cell r="BO584">
            <v>152631</v>
          </cell>
          <cell r="BP584">
            <v>863235</v>
          </cell>
          <cell r="BR584">
            <v>0.1</v>
          </cell>
          <cell r="BS584">
            <v>0</v>
          </cell>
          <cell r="BT584">
            <v>0.09</v>
          </cell>
          <cell r="BU584">
            <v>9.0480282826803826</v>
          </cell>
          <cell r="BV584">
            <v>20.755254008053083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16090778</v>
          </cell>
          <cell r="CB584">
            <v>15436261.043359395</v>
          </cell>
          <cell r="CC584">
            <v>2182658.5193301267</v>
          </cell>
          <cell r="CD584">
            <v>993524.85546243633</v>
          </cell>
          <cell r="CE584">
            <v>0</v>
          </cell>
          <cell r="CF584">
            <v>0</v>
          </cell>
          <cell r="CG584">
            <v>0</v>
          </cell>
          <cell r="CH584">
            <v>-4102619</v>
          </cell>
          <cell r="CI584">
            <v>-2580872</v>
          </cell>
          <cell r="CJ584">
            <v>113933</v>
          </cell>
          <cell r="CK584">
            <v>9407287</v>
          </cell>
          <cell r="CM584">
            <v>0</v>
          </cell>
          <cell r="CN584">
            <v>0</v>
          </cell>
          <cell r="CO584">
            <v>0</v>
          </cell>
          <cell r="CP584">
            <v>0</v>
          </cell>
          <cell r="CQ584">
            <v>0</v>
          </cell>
          <cell r="CR584">
            <v>0</v>
          </cell>
          <cell r="CS584">
            <v>0</v>
          </cell>
          <cell r="CT584">
            <v>0</v>
          </cell>
          <cell r="CU584">
            <v>0</v>
          </cell>
          <cell r="CV584">
            <v>0</v>
          </cell>
          <cell r="CW584">
            <v>0</v>
          </cell>
          <cell r="CX584">
            <v>0</v>
          </cell>
          <cell r="CY584">
            <v>0</v>
          </cell>
          <cell r="CZ584">
            <v>0</v>
          </cell>
          <cell r="DA584">
            <v>0</v>
          </cell>
          <cell r="DB584">
            <v>0</v>
          </cell>
          <cell r="DC584">
            <v>0</v>
          </cell>
          <cell r="DD584">
            <v>0</v>
          </cell>
          <cell r="DE584">
            <v>0</v>
          </cell>
          <cell r="DF584">
            <v>0</v>
          </cell>
          <cell r="DH584">
            <v>0</v>
          </cell>
          <cell r="DI584">
            <v>0</v>
          </cell>
          <cell r="DJ584">
            <v>0</v>
          </cell>
          <cell r="DK584">
            <v>0</v>
          </cell>
          <cell r="DL584">
            <v>0</v>
          </cell>
          <cell r="DM584">
            <v>0</v>
          </cell>
          <cell r="DN584">
            <v>0</v>
          </cell>
          <cell r="DO584">
            <v>0</v>
          </cell>
          <cell r="DP584">
            <v>0</v>
          </cell>
          <cell r="DQ584">
            <v>0</v>
          </cell>
          <cell r="DR584">
            <v>0</v>
          </cell>
          <cell r="DS584">
            <v>0</v>
          </cell>
          <cell r="DT584">
            <v>0</v>
          </cell>
          <cell r="DU584">
            <v>0</v>
          </cell>
          <cell r="DV584">
            <v>0</v>
          </cell>
          <cell r="DW584">
            <v>0</v>
          </cell>
          <cell r="DX584">
            <v>0</v>
          </cell>
          <cell r="DY584">
            <v>0</v>
          </cell>
          <cell r="DZ584">
            <v>0</v>
          </cell>
          <cell r="EA584">
            <v>0</v>
          </cell>
          <cell r="EC584">
            <v>0.1</v>
          </cell>
          <cell r="ED584">
            <v>0</v>
          </cell>
          <cell r="EE584">
            <v>0.09</v>
          </cell>
          <cell r="EF584">
            <v>9.025746910668099</v>
          </cell>
          <cell r="EG584">
            <v>20.700511145330395</v>
          </cell>
          <cell r="EH584">
            <v>0</v>
          </cell>
          <cell r="EI584">
            <v>0</v>
          </cell>
          <cell r="EJ584">
            <v>0</v>
          </cell>
          <cell r="EK584">
            <v>0</v>
          </cell>
          <cell r="EL584">
            <v>2455971</v>
          </cell>
          <cell r="EM584">
            <v>1223687.299846502</v>
          </cell>
          <cell r="EN584">
            <v>291257.77330258978</v>
          </cell>
          <cell r="EO584">
            <v>238220.09171109746</v>
          </cell>
          <cell r="EP584">
            <v>0</v>
          </cell>
          <cell r="EQ584">
            <v>0</v>
          </cell>
          <cell r="ER584">
            <v>0</v>
          </cell>
          <cell r="ES584">
            <v>-2455260</v>
          </cell>
          <cell r="ET584">
            <v>0</v>
          </cell>
          <cell r="EU584">
            <v>0</v>
          </cell>
          <cell r="EV584">
            <v>711</v>
          </cell>
          <cell r="EX584">
            <v>0</v>
          </cell>
          <cell r="EY584">
            <v>0</v>
          </cell>
          <cell r="EZ584">
            <v>0</v>
          </cell>
          <cell r="FA584">
            <v>0</v>
          </cell>
          <cell r="FB584">
            <v>0</v>
          </cell>
          <cell r="FC584">
            <v>0</v>
          </cell>
          <cell r="FD584">
            <v>0</v>
          </cell>
          <cell r="FE584">
            <v>0</v>
          </cell>
          <cell r="FF584">
            <v>0</v>
          </cell>
          <cell r="FG584">
            <v>0</v>
          </cell>
          <cell r="FH584">
            <v>0</v>
          </cell>
          <cell r="FI584">
            <v>0</v>
          </cell>
          <cell r="FJ584">
            <v>0</v>
          </cell>
          <cell r="FK584">
            <v>0</v>
          </cell>
          <cell r="FL584">
            <v>0</v>
          </cell>
          <cell r="FM584">
            <v>0</v>
          </cell>
          <cell r="FN584">
            <v>0</v>
          </cell>
          <cell r="FO584">
            <v>0</v>
          </cell>
          <cell r="FP584">
            <v>0</v>
          </cell>
          <cell r="FQ584">
            <v>0</v>
          </cell>
          <cell r="FS584">
            <v>0.1</v>
          </cell>
          <cell r="FT584">
            <v>0</v>
          </cell>
          <cell r="FU584">
            <v>0.09</v>
          </cell>
          <cell r="FV584">
            <v>9.025746910668099</v>
          </cell>
          <cell r="FW584">
            <v>20.700511145330395</v>
          </cell>
          <cell r="FX584">
            <v>0</v>
          </cell>
          <cell r="FY584">
            <v>0</v>
          </cell>
          <cell r="FZ584">
            <v>0</v>
          </cell>
          <cell r="GA584">
            <v>0</v>
          </cell>
          <cell r="GB584">
            <v>222912</v>
          </cell>
          <cell r="GC584">
            <v>10475647.615425019</v>
          </cell>
          <cell r="GD584">
            <v>1688218.7742025033</v>
          </cell>
          <cell r="GE584">
            <v>601192.42244300188</v>
          </cell>
          <cell r="GF584">
            <v>0</v>
          </cell>
          <cell r="GG584">
            <v>0</v>
          </cell>
          <cell r="GH584">
            <v>0</v>
          </cell>
          <cell r="GI584">
            <v>0</v>
          </cell>
          <cell r="GJ584">
            <v>0</v>
          </cell>
          <cell r="GK584">
            <v>0</v>
          </cell>
          <cell r="GL584">
            <v>222912</v>
          </cell>
          <cell r="GN584">
            <v>0.1</v>
          </cell>
          <cell r="GO584">
            <v>0</v>
          </cell>
          <cell r="GP584">
            <v>0.09</v>
          </cell>
          <cell r="GQ584">
            <v>9.025746910668099</v>
          </cell>
          <cell r="GR584">
            <v>20.700511145330395</v>
          </cell>
          <cell r="GS584">
            <v>0</v>
          </cell>
          <cell r="GT584">
            <v>0</v>
          </cell>
          <cell r="GU584">
            <v>0</v>
          </cell>
          <cell r="GV584">
            <v>0</v>
          </cell>
          <cell r="GW584">
            <v>16747713</v>
          </cell>
          <cell r="GX584">
            <v>18007165.417453181</v>
          </cell>
          <cell r="GY584">
            <v>6243942.5355951339</v>
          </cell>
          <cell r="GZ584">
            <v>7127290.3314041961</v>
          </cell>
          <cell r="HA584">
            <v>0</v>
          </cell>
          <cell r="HB584">
            <v>0</v>
          </cell>
          <cell r="HC584">
            <v>0</v>
          </cell>
          <cell r="HD584">
            <v>0</v>
          </cell>
          <cell r="HE584">
            <v>0</v>
          </cell>
          <cell r="HF584">
            <v>0</v>
          </cell>
          <cell r="HG584">
            <v>16747713</v>
          </cell>
          <cell r="HI584">
            <v>0.1</v>
          </cell>
          <cell r="HJ584">
            <v>0</v>
          </cell>
          <cell r="HK584">
            <v>0.09</v>
          </cell>
          <cell r="HL584">
            <v>9.025746910668099</v>
          </cell>
          <cell r="HM584">
            <v>20.700511145330395</v>
          </cell>
          <cell r="HN584">
            <v>0</v>
          </cell>
          <cell r="HO584">
            <v>0</v>
          </cell>
          <cell r="HP584">
            <v>0</v>
          </cell>
          <cell r="HQ584">
            <v>0</v>
          </cell>
          <cell r="HR584">
            <v>17635403</v>
          </cell>
          <cell r="HS584">
            <v>19681141</v>
          </cell>
          <cell r="HT584">
            <v>3720566</v>
          </cell>
          <cell r="HU584">
            <v>574847</v>
          </cell>
          <cell r="HV584">
            <v>0</v>
          </cell>
          <cell r="HW584">
            <v>0</v>
          </cell>
          <cell r="HX584">
            <v>0</v>
          </cell>
          <cell r="HY584">
            <v>0</v>
          </cell>
          <cell r="HZ584">
            <v>0</v>
          </cell>
          <cell r="IA584">
            <v>0</v>
          </cell>
          <cell r="IB584">
            <v>17635403</v>
          </cell>
        </row>
        <row r="585">
          <cell r="C585" t="str">
            <v>A0098</v>
          </cell>
          <cell r="D585" t="str">
            <v>PT Federal International Finance</v>
          </cell>
          <cell r="E585" t="str">
            <v>PEB 2</v>
          </cell>
          <cell r="F585" t="str">
            <v>49PEB 2</v>
          </cell>
          <cell r="P585">
            <v>0</v>
          </cell>
          <cell r="U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0</v>
          </cell>
        </row>
        <row r="586">
          <cell r="C586" t="str">
            <v>A0098</v>
          </cell>
          <cell r="D586" t="str">
            <v>PT Federal International Finance</v>
          </cell>
          <cell r="E586" t="str">
            <v>PEB 3</v>
          </cell>
          <cell r="F586" t="str">
            <v>49PEB 3</v>
          </cell>
          <cell r="G586">
            <v>0.1</v>
          </cell>
          <cell r="I586">
            <v>0.09</v>
          </cell>
          <cell r="J586">
            <v>7.9022272451365323</v>
          </cell>
          <cell r="K586">
            <v>8.3731027459657899</v>
          </cell>
          <cell r="P586">
            <v>1116024</v>
          </cell>
          <cell r="Q586">
            <v>354710.33898609591</v>
          </cell>
          <cell r="R586">
            <v>17981.422528896779</v>
          </cell>
          <cell r="S586">
            <v>18507.176751500003</v>
          </cell>
          <cell r="U586">
            <v>0</v>
          </cell>
          <cell r="W586">
            <v>189246</v>
          </cell>
          <cell r="X586">
            <v>-442035</v>
          </cell>
          <cell r="Y586">
            <v>152631</v>
          </cell>
          <cell r="Z586">
            <v>863235</v>
          </cell>
        </row>
        <row r="587">
          <cell r="C587" t="str">
            <v>A0098</v>
          </cell>
          <cell r="D587" t="str">
            <v>PT Federal International Finance</v>
          </cell>
          <cell r="E587" t="str">
            <v>PEB 4</v>
          </cell>
          <cell r="F587" t="str">
            <v>49PEB 4</v>
          </cell>
          <cell r="G587">
            <v>0.1</v>
          </cell>
          <cell r="I587">
            <v>0.09</v>
          </cell>
          <cell r="J587">
            <v>9.0480282826803826</v>
          </cell>
          <cell r="K587">
            <v>20.755254008053083</v>
          </cell>
          <cell r="P587">
            <v>16090778</v>
          </cell>
          <cell r="Q587">
            <v>15436261.043359395</v>
          </cell>
          <cell r="R587">
            <v>2182658.5193301267</v>
          </cell>
          <cell r="S587">
            <v>993524.85546243633</v>
          </cell>
          <cell r="U587">
            <v>0</v>
          </cell>
          <cell r="W587">
            <v>-4102619</v>
          </cell>
          <cell r="X587">
            <v>-2580872</v>
          </cell>
          <cell r="Y587">
            <v>113933</v>
          </cell>
          <cell r="Z587">
            <v>9407287</v>
          </cell>
        </row>
        <row r="588">
          <cell r="C588" t="str">
            <v>A0098</v>
          </cell>
          <cell r="D588" t="str">
            <v>PT Federal International Finance</v>
          </cell>
          <cell r="E588" t="str">
            <v>PEB 5</v>
          </cell>
          <cell r="F588" t="str">
            <v>49PEB 5</v>
          </cell>
          <cell r="P588">
            <v>0</v>
          </cell>
          <cell r="U588">
            <v>0</v>
          </cell>
          <cell r="W588">
            <v>0</v>
          </cell>
          <cell r="X588">
            <v>0</v>
          </cell>
          <cell r="Y588">
            <v>0</v>
          </cell>
          <cell r="Z588">
            <v>0</v>
          </cell>
        </row>
        <row r="589">
          <cell r="C589" t="str">
            <v>A0098</v>
          </cell>
          <cell r="D589" t="str">
            <v>PT Federal International Finance</v>
          </cell>
          <cell r="E589" t="str">
            <v>PEB 6</v>
          </cell>
          <cell r="F589" t="str">
            <v>49PEB 6</v>
          </cell>
          <cell r="P589">
            <v>0</v>
          </cell>
          <cell r="U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</row>
        <row r="590">
          <cell r="C590" t="str">
            <v>A0098</v>
          </cell>
          <cell r="D590" t="str">
            <v>PT Federal International Finance</v>
          </cell>
          <cell r="E590" t="str">
            <v>PEB 7</v>
          </cell>
          <cell r="F590" t="str">
            <v>49PEB 7</v>
          </cell>
          <cell r="G590">
            <v>0.1</v>
          </cell>
          <cell r="I590">
            <v>0.09</v>
          </cell>
          <cell r="J590">
            <v>9.025746910668099</v>
          </cell>
          <cell r="K590">
            <v>20.700511145330395</v>
          </cell>
          <cell r="P590">
            <v>2455971</v>
          </cell>
          <cell r="Q590">
            <v>1223687.299846502</v>
          </cell>
          <cell r="R590">
            <v>291257.77330258978</v>
          </cell>
          <cell r="S590">
            <v>238220.09171109746</v>
          </cell>
          <cell r="U590">
            <v>0</v>
          </cell>
          <cell r="W590">
            <v>-2455260</v>
          </cell>
          <cell r="X590">
            <v>0</v>
          </cell>
          <cell r="Y590">
            <v>0</v>
          </cell>
          <cell r="Z590">
            <v>711</v>
          </cell>
        </row>
        <row r="591">
          <cell r="C591" t="str">
            <v>A0098</v>
          </cell>
          <cell r="D591" t="str">
            <v>PT Federal International Finance</v>
          </cell>
          <cell r="E591" t="str">
            <v>MPP</v>
          </cell>
          <cell r="F591" t="str">
            <v>49MPP</v>
          </cell>
          <cell r="P591">
            <v>0</v>
          </cell>
          <cell r="U591">
            <v>0</v>
          </cell>
          <cell r="W591">
            <v>0</v>
          </cell>
          <cell r="X591">
            <v>0</v>
          </cell>
          <cell r="Y591">
            <v>0</v>
          </cell>
          <cell r="Z591">
            <v>0</v>
          </cell>
        </row>
        <row r="592">
          <cell r="C592" t="str">
            <v>A0098</v>
          </cell>
          <cell r="D592" t="str">
            <v>PT Federal International Finance</v>
          </cell>
          <cell r="E592" t="str">
            <v>ID</v>
          </cell>
          <cell r="F592" t="str">
            <v>49ID</v>
          </cell>
          <cell r="G592">
            <v>0.1</v>
          </cell>
          <cell r="I592">
            <v>0.09</v>
          </cell>
          <cell r="J592">
            <v>9.025746910668099</v>
          </cell>
          <cell r="K592">
            <v>20.700511145330395</v>
          </cell>
          <cell r="P592">
            <v>222912</v>
          </cell>
          <cell r="Q592">
            <v>10475647.615425019</v>
          </cell>
          <cell r="R592">
            <v>1688218.7742025033</v>
          </cell>
          <cell r="S592">
            <v>601192.42244300188</v>
          </cell>
          <cell r="U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222912</v>
          </cell>
        </row>
        <row r="593">
          <cell r="C593" t="str">
            <v>A0098</v>
          </cell>
          <cell r="D593" t="str">
            <v>PT Federal International Finance</v>
          </cell>
          <cell r="E593" t="str">
            <v>LL</v>
          </cell>
          <cell r="F593" t="str">
            <v>49LL</v>
          </cell>
          <cell r="G593">
            <v>0.1</v>
          </cell>
          <cell r="I593">
            <v>0.09</v>
          </cell>
          <cell r="J593">
            <v>9.025746910668099</v>
          </cell>
          <cell r="K593">
            <v>20.700511145330395</v>
          </cell>
          <cell r="P593">
            <v>16747713</v>
          </cell>
          <cell r="Q593">
            <v>18007165.417453181</v>
          </cell>
          <cell r="R593">
            <v>6243942.5355951339</v>
          </cell>
          <cell r="S593">
            <v>7127290.3314041961</v>
          </cell>
          <cell r="U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16747713</v>
          </cell>
        </row>
        <row r="594">
          <cell r="C594" t="str">
            <v>A0098</v>
          </cell>
          <cell r="D594" t="str">
            <v>PT Federal International Finance</v>
          </cell>
          <cell r="E594" t="str">
            <v>PMK</v>
          </cell>
          <cell r="F594" t="str">
            <v>49PMK</v>
          </cell>
          <cell r="G594">
            <v>0.1</v>
          </cell>
          <cell r="I594">
            <v>0.09</v>
          </cell>
          <cell r="J594">
            <v>9.025746910668099</v>
          </cell>
          <cell r="K594">
            <v>20.700511145330395</v>
          </cell>
          <cell r="P594">
            <v>17635403</v>
          </cell>
          <cell r="Q594">
            <v>19681141</v>
          </cell>
          <cell r="R594">
            <v>3720566</v>
          </cell>
          <cell r="S594">
            <v>574847</v>
          </cell>
          <cell r="U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17635403</v>
          </cell>
        </row>
        <row r="596">
          <cell r="C596" t="str">
            <v>A0059</v>
          </cell>
          <cell r="D596" t="str">
            <v>PT Federal Izumi Manufacturing</v>
          </cell>
          <cell r="E596" t="str">
            <v>PEB 1</v>
          </cell>
          <cell r="F596" t="str">
            <v>50PEB 1</v>
          </cell>
          <cell r="G596">
            <v>0.1</v>
          </cell>
          <cell r="H596">
            <v>0.1</v>
          </cell>
          <cell r="I596">
            <v>0.09</v>
          </cell>
          <cell r="J596">
            <v>9.6786649286576978</v>
          </cell>
          <cell r="K596">
            <v>9.6654470015384124</v>
          </cell>
          <cell r="L596">
            <v>588657</v>
          </cell>
          <cell r="N596">
            <v>407501.91200000001</v>
          </cell>
          <cell r="O596">
            <v>54009.072</v>
          </cell>
          <cell r="P596">
            <v>3297181.4579840349</v>
          </cell>
          <cell r="Q596">
            <v>4438395.9762104172</v>
          </cell>
          <cell r="R596">
            <v>201080.14180439743</v>
          </cell>
          <cell r="S596">
            <v>30407.72584652773</v>
          </cell>
          <cell r="U596">
            <v>-2895063.5110882628</v>
          </cell>
          <cell r="V596">
            <v>4402930.5280000009</v>
          </cell>
          <cell r="W596">
            <v>-945075.06449177663</v>
          </cell>
          <cell r="X596">
            <v>0</v>
          </cell>
          <cell r="Y596">
            <v>0</v>
          </cell>
          <cell r="Z596">
            <v>-542957.11759600416</v>
          </cell>
          <cell r="AB596">
            <v>0.1</v>
          </cell>
          <cell r="AC596">
            <v>0</v>
          </cell>
          <cell r="AD596">
            <v>0.09</v>
          </cell>
          <cell r="AE596">
            <v>0</v>
          </cell>
          <cell r="AF596">
            <v>16.26422285596913</v>
          </cell>
          <cell r="AG596">
            <v>0</v>
          </cell>
          <cell r="AH596">
            <v>0</v>
          </cell>
          <cell r="AI596">
            <v>0</v>
          </cell>
          <cell r="AJ596">
            <v>0</v>
          </cell>
          <cell r="AK596">
            <v>0</v>
          </cell>
          <cell r="AL596">
            <v>2278434.8044771622</v>
          </cell>
          <cell r="AM596">
            <v>162103.54129107227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W596">
            <v>0.1</v>
          </cell>
          <cell r="AX596">
            <v>0</v>
          </cell>
          <cell r="AY596">
            <v>0.09</v>
          </cell>
          <cell r="AZ596">
            <v>15.653208534021116</v>
          </cell>
          <cell r="BA596">
            <v>9.6654470015384124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248324.93524432773</v>
          </cell>
          <cell r="BG596">
            <v>66200.023673115968</v>
          </cell>
          <cell r="BH596">
            <v>3648.2360745596829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305171.18730679719</v>
          </cell>
          <cell r="BN596">
            <v>-69636.013244151924</v>
          </cell>
          <cell r="BO596">
            <v>17741.778990286984</v>
          </cell>
          <cell r="BP596">
            <v>483860.109306973</v>
          </cell>
          <cell r="BR596">
            <v>0.1</v>
          </cell>
          <cell r="BS596">
            <v>0</v>
          </cell>
          <cell r="BT596">
            <v>0.09</v>
          </cell>
          <cell r="BU596">
            <v>15.653208534021116</v>
          </cell>
          <cell r="BV596">
            <v>16.802544044093729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748370.23209489568</v>
          </cell>
          <cell r="CB596">
            <v>1622186.6400400389</v>
          </cell>
          <cell r="CC596">
            <v>116677.2409919733</v>
          </cell>
          <cell r="CD596">
            <v>106436.29487337833</v>
          </cell>
          <cell r="CE596">
            <v>0</v>
          </cell>
          <cell r="CF596">
            <v>0</v>
          </cell>
          <cell r="CG596">
            <v>0</v>
          </cell>
          <cell r="CH596">
            <v>82319.95912452905</v>
          </cell>
          <cell r="CI596">
            <v>-93909.471508257629</v>
          </cell>
          <cell r="CJ596">
            <v>23926.141244653754</v>
          </cell>
          <cell r="CK596">
            <v>736780.71971116704</v>
          </cell>
          <cell r="CM596">
            <v>0</v>
          </cell>
          <cell r="CN596">
            <v>0</v>
          </cell>
          <cell r="CO596">
            <v>0</v>
          </cell>
          <cell r="CP596">
            <v>0</v>
          </cell>
          <cell r="CQ596">
            <v>0</v>
          </cell>
          <cell r="CR596">
            <v>0</v>
          </cell>
          <cell r="CS596">
            <v>0</v>
          </cell>
          <cell r="CT596">
            <v>0</v>
          </cell>
          <cell r="CU596">
            <v>0</v>
          </cell>
          <cell r="CV596">
            <v>0</v>
          </cell>
          <cell r="CW596">
            <v>0</v>
          </cell>
          <cell r="CX596">
            <v>0</v>
          </cell>
          <cell r="CY596">
            <v>0</v>
          </cell>
          <cell r="CZ596">
            <v>0</v>
          </cell>
          <cell r="DA596">
            <v>0</v>
          </cell>
          <cell r="DB596">
            <v>0</v>
          </cell>
          <cell r="DC596">
            <v>0</v>
          </cell>
          <cell r="DD596">
            <v>0</v>
          </cell>
          <cell r="DE596">
            <v>0</v>
          </cell>
          <cell r="DF596">
            <v>0</v>
          </cell>
          <cell r="DH596">
            <v>0</v>
          </cell>
          <cell r="DI596">
            <v>0</v>
          </cell>
          <cell r="DJ596">
            <v>0</v>
          </cell>
          <cell r="DK596">
            <v>0</v>
          </cell>
          <cell r="DL596">
            <v>0</v>
          </cell>
          <cell r="DM596">
            <v>0</v>
          </cell>
          <cell r="DN596">
            <v>0</v>
          </cell>
          <cell r="DO596">
            <v>0</v>
          </cell>
          <cell r="DP596">
            <v>0</v>
          </cell>
          <cell r="DQ596">
            <v>0</v>
          </cell>
          <cell r="DR596">
            <v>0</v>
          </cell>
          <cell r="DS596">
            <v>0</v>
          </cell>
          <cell r="DT596">
            <v>0</v>
          </cell>
          <cell r="DU596">
            <v>0</v>
          </cell>
          <cell r="DV596">
            <v>0</v>
          </cell>
          <cell r="DW596">
            <v>0</v>
          </cell>
          <cell r="DX596">
            <v>0</v>
          </cell>
          <cell r="DY596">
            <v>0</v>
          </cell>
          <cell r="DZ596">
            <v>0</v>
          </cell>
          <cell r="EA596">
            <v>0</v>
          </cell>
          <cell r="EC596">
            <v>0.1</v>
          </cell>
          <cell r="ED596">
            <v>0</v>
          </cell>
          <cell r="EE596">
            <v>0.09</v>
          </cell>
          <cell r="EF596">
            <v>15.653208534021116</v>
          </cell>
          <cell r="EG596">
            <v>16.26422285596913</v>
          </cell>
          <cell r="EH596">
            <v>0</v>
          </cell>
          <cell r="EI596">
            <v>0</v>
          </cell>
          <cell r="EJ596">
            <v>0</v>
          </cell>
          <cell r="EK596">
            <v>0</v>
          </cell>
          <cell r="EL596">
            <v>193811.43153309039</v>
          </cell>
          <cell r="EM596">
            <v>526584.86474551191</v>
          </cell>
          <cell r="EN596">
            <v>40379.306498459358</v>
          </cell>
          <cell r="EO596">
            <v>58971.862697219622</v>
          </cell>
          <cell r="EP596">
            <v>0</v>
          </cell>
          <cell r="EQ596">
            <v>0</v>
          </cell>
          <cell r="ER596">
            <v>0</v>
          </cell>
          <cell r="ES596">
            <v>70011.266099512912</v>
          </cell>
          <cell r="ET596">
            <v>0</v>
          </cell>
          <cell r="EU596">
            <v>0</v>
          </cell>
          <cell r="EV596">
            <v>263822.69763260329</v>
          </cell>
          <cell r="EX596">
            <v>0</v>
          </cell>
          <cell r="EY596">
            <v>0</v>
          </cell>
          <cell r="EZ596">
            <v>0</v>
          </cell>
          <cell r="FA596">
            <v>0</v>
          </cell>
          <cell r="FB596">
            <v>0</v>
          </cell>
          <cell r="FC596">
            <v>0</v>
          </cell>
          <cell r="FD596">
            <v>0</v>
          </cell>
          <cell r="FE596">
            <v>0</v>
          </cell>
          <cell r="FF596">
            <v>0</v>
          </cell>
          <cell r="FG596">
            <v>0</v>
          </cell>
          <cell r="FH596">
            <v>0</v>
          </cell>
          <cell r="FI596">
            <v>0</v>
          </cell>
          <cell r="FJ596">
            <v>0</v>
          </cell>
          <cell r="FK596">
            <v>0</v>
          </cell>
          <cell r="FL596">
            <v>0</v>
          </cell>
          <cell r="FM596">
            <v>0</v>
          </cell>
          <cell r="FN596">
            <v>0</v>
          </cell>
          <cell r="FO596">
            <v>0</v>
          </cell>
          <cell r="FP596">
            <v>0</v>
          </cell>
          <cell r="FQ596">
            <v>0</v>
          </cell>
          <cell r="FS596">
            <v>0.1</v>
          </cell>
          <cell r="FT596">
            <v>0</v>
          </cell>
          <cell r="FU596">
            <v>0.09</v>
          </cell>
          <cell r="FV596">
            <v>15.653208534021116</v>
          </cell>
          <cell r="FW596">
            <v>16.26422285596913</v>
          </cell>
          <cell r="FX596">
            <v>0</v>
          </cell>
          <cell r="FY596">
            <v>0</v>
          </cell>
          <cell r="FZ596">
            <v>0</v>
          </cell>
          <cell r="GA596">
            <v>0</v>
          </cell>
          <cell r="GB596">
            <v>1744047.5189357724</v>
          </cell>
          <cell r="GC596">
            <v>1284465.2404451701</v>
          </cell>
          <cell r="GD596">
            <v>91923.156250715678</v>
          </cell>
          <cell r="GE596">
            <v>76449.590844796316</v>
          </cell>
          <cell r="GF596">
            <v>0</v>
          </cell>
          <cell r="GG596">
            <v>0</v>
          </cell>
          <cell r="GH596">
            <v>0</v>
          </cell>
          <cell r="GI596">
            <v>413708.14511547313</v>
          </cell>
          <cell r="GJ596">
            <v>0</v>
          </cell>
          <cell r="GK596">
            <v>0</v>
          </cell>
          <cell r="GL596">
            <v>2157755.6640512459</v>
          </cell>
          <cell r="GN596">
            <v>0.1</v>
          </cell>
          <cell r="GO596">
            <v>0</v>
          </cell>
          <cell r="GP596">
            <v>0.09</v>
          </cell>
          <cell r="GQ596">
            <v>15.653208534021116</v>
          </cell>
          <cell r="GR596">
            <v>16.26422285596913</v>
          </cell>
          <cell r="GS596">
            <v>0</v>
          </cell>
          <cell r="GT596">
            <v>0</v>
          </cell>
          <cell r="GU596">
            <v>0</v>
          </cell>
          <cell r="GV596">
            <v>0</v>
          </cell>
          <cell r="GW596">
            <v>1059703.1275864632</v>
          </cell>
          <cell r="GX596">
            <v>1399822.087531901</v>
          </cell>
          <cell r="GY596">
            <v>430294.33661128068</v>
          </cell>
          <cell r="GZ596">
            <v>459657.0690097395</v>
          </cell>
          <cell r="HA596">
            <v>0</v>
          </cell>
          <cell r="HB596">
            <v>0</v>
          </cell>
          <cell r="HC596">
            <v>0</v>
          </cell>
          <cell r="HD596">
            <v>0</v>
          </cell>
          <cell r="HE596">
            <v>0</v>
          </cell>
          <cell r="HF596">
            <v>0</v>
          </cell>
          <cell r="HG596">
            <v>1059703.1275864632</v>
          </cell>
          <cell r="HI596">
            <v>0.1</v>
          </cell>
          <cell r="HJ596">
            <v>0</v>
          </cell>
          <cell r="HK596">
            <v>0.09</v>
          </cell>
          <cell r="HL596">
            <v>15.653208534021116</v>
          </cell>
          <cell r="HM596">
            <v>16.26422285596913</v>
          </cell>
          <cell r="HN596">
            <v>0</v>
          </cell>
          <cell r="HO596">
            <v>0</v>
          </cell>
          <cell r="HP596">
            <v>0</v>
          </cell>
          <cell r="HQ596">
            <v>0</v>
          </cell>
          <cell r="HR596">
            <v>4778797.1686239243</v>
          </cell>
          <cell r="HS596">
            <v>3490823.0201183315</v>
          </cell>
          <cell r="HT596">
            <v>374617.69413658831</v>
          </cell>
          <cell r="HU596">
            <v>414350</v>
          </cell>
          <cell r="HV596">
            <v>0</v>
          </cell>
          <cell r="HW596">
            <v>0</v>
          </cell>
          <cell r="HX596">
            <v>0</v>
          </cell>
          <cell r="HY596">
            <v>0</v>
          </cell>
          <cell r="HZ596">
            <v>0</v>
          </cell>
          <cell r="IA596">
            <v>0</v>
          </cell>
          <cell r="IB596">
            <v>4778797.1686239243</v>
          </cell>
        </row>
        <row r="597">
          <cell r="C597" t="str">
            <v>A0059</v>
          </cell>
          <cell r="D597" t="str">
            <v>PT Federal Izumi Manufacturing</v>
          </cell>
          <cell r="E597" t="str">
            <v>PEB 2</v>
          </cell>
          <cell r="F597" t="str">
            <v>50PEB 2</v>
          </cell>
          <cell r="G597">
            <v>0.1</v>
          </cell>
          <cell r="I597">
            <v>0.09</v>
          </cell>
          <cell r="J597">
            <v>0</v>
          </cell>
          <cell r="K597">
            <v>16.26422285596913</v>
          </cell>
          <cell r="P597">
            <v>0</v>
          </cell>
          <cell r="Q597">
            <v>2278434.8044771622</v>
          </cell>
          <cell r="R597">
            <v>162103.54129107227</v>
          </cell>
          <cell r="S597">
            <v>0</v>
          </cell>
          <cell r="U597">
            <v>0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</row>
        <row r="598">
          <cell r="C598" t="str">
            <v>A0059</v>
          </cell>
          <cell r="D598" t="str">
            <v>PT Federal Izumi Manufacturing</v>
          </cell>
          <cell r="E598" t="str">
            <v>PEB 3</v>
          </cell>
          <cell r="F598" t="str">
            <v>50PEB 3</v>
          </cell>
          <cell r="G598">
            <v>0.1</v>
          </cell>
          <cell r="I598">
            <v>0.09</v>
          </cell>
          <cell r="J598">
            <v>15.653208534021116</v>
          </cell>
          <cell r="K598">
            <v>9.6654470015384124</v>
          </cell>
          <cell r="P598">
            <v>248324.93524432773</v>
          </cell>
          <cell r="Q598">
            <v>66200.023673115968</v>
          </cell>
          <cell r="R598">
            <v>3648.2360745596829</v>
          </cell>
          <cell r="S598">
            <v>0</v>
          </cell>
          <cell r="U598">
            <v>0</v>
          </cell>
          <cell r="W598">
            <v>305171.18730679719</v>
          </cell>
          <cell r="X598">
            <v>-69636.013244151924</v>
          </cell>
          <cell r="Y598">
            <v>17741.778990286984</v>
          </cell>
          <cell r="Z598">
            <v>483860.109306973</v>
          </cell>
        </row>
        <row r="599">
          <cell r="C599" t="str">
            <v>A0059</v>
          </cell>
          <cell r="D599" t="str">
            <v>PT Federal Izumi Manufacturing</v>
          </cell>
          <cell r="E599" t="str">
            <v>PEB 4</v>
          </cell>
          <cell r="F599" t="str">
            <v>50PEB 4</v>
          </cell>
          <cell r="G599">
            <v>0.1</v>
          </cell>
          <cell r="I599">
            <v>0.09</v>
          </cell>
          <cell r="J599">
            <v>15.653208534021116</v>
          </cell>
          <cell r="K599">
            <v>16.802544044093729</v>
          </cell>
          <cell r="P599">
            <v>748370.23209489568</v>
          </cell>
          <cell r="Q599">
            <v>1622186.6400400389</v>
          </cell>
          <cell r="R599">
            <v>116677.2409919733</v>
          </cell>
          <cell r="S599">
            <v>106436.29487337833</v>
          </cell>
          <cell r="U599">
            <v>0</v>
          </cell>
          <cell r="W599">
            <v>82319.95912452905</v>
          </cell>
          <cell r="X599">
            <v>-93909.471508257629</v>
          </cell>
          <cell r="Y599">
            <v>23926.141244653754</v>
          </cell>
          <cell r="Z599">
            <v>736780.71971116704</v>
          </cell>
        </row>
        <row r="600">
          <cell r="C600" t="str">
            <v>A0059</v>
          </cell>
          <cell r="D600" t="str">
            <v>PT Federal Izumi Manufacturing</v>
          </cell>
          <cell r="E600" t="str">
            <v>PEB 5</v>
          </cell>
          <cell r="F600" t="str">
            <v>50PEB 5</v>
          </cell>
          <cell r="P600">
            <v>0</v>
          </cell>
          <cell r="U600">
            <v>0</v>
          </cell>
          <cell r="W600">
            <v>0</v>
          </cell>
          <cell r="X600">
            <v>0</v>
          </cell>
          <cell r="Y600">
            <v>0</v>
          </cell>
          <cell r="Z600">
            <v>0</v>
          </cell>
        </row>
        <row r="601">
          <cell r="C601" t="str">
            <v>A0059</v>
          </cell>
          <cell r="D601" t="str">
            <v>PT Federal Izumi Manufacturing</v>
          </cell>
          <cell r="E601" t="str">
            <v>PEB 6</v>
          </cell>
          <cell r="F601" t="str">
            <v>50PEB 6</v>
          </cell>
          <cell r="P601">
            <v>0</v>
          </cell>
          <cell r="U601">
            <v>0</v>
          </cell>
          <cell r="W601">
            <v>0</v>
          </cell>
          <cell r="X601">
            <v>0</v>
          </cell>
          <cell r="Y601">
            <v>0</v>
          </cell>
          <cell r="Z601">
            <v>0</v>
          </cell>
        </row>
        <row r="602">
          <cell r="C602" t="str">
            <v>A0059</v>
          </cell>
          <cell r="D602" t="str">
            <v>PT Federal Izumi Manufacturing</v>
          </cell>
          <cell r="E602" t="str">
            <v>PEB 7</v>
          </cell>
          <cell r="F602" t="str">
            <v>50PEB 7</v>
          </cell>
          <cell r="G602">
            <v>0.1</v>
          </cell>
          <cell r="I602">
            <v>0.09</v>
          </cell>
          <cell r="J602">
            <v>15.653208534021116</v>
          </cell>
          <cell r="K602">
            <v>16.26422285596913</v>
          </cell>
          <cell r="P602">
            <v>193811.43153309039</v>
          </cell>
          <cell r="Q602">
            <v>526584.86474551191</v>
          </cell>
          <cell r="R602">
            <v>40379.306498459358</v>
          </cell>
          <cell r="S602">
            <v>58971.862697219622</v>
          </cell>
          <cell r="U602">
            <v>0</v>
          </cell>
          <cell r="W602">
            <v>70011.266099512912</v>
          </cell>
          <cell r="X602">
            <v>0</v>
          </cell>
          <cell r="Y602">
            <v>0</v>
          </cell>
          <cell r="Z602">
            <v>263822.69763260329</v>
          </cell>
        </row>
        <row r="603">
          <cell r="C603" t="str">
            <v>A0059</v>
          </cell>
          <cell r="D603" t="str">
            <v>PT Federal Izumi Manufacturing</v>
          </cell>
          <cell r="E603" t="str">
            <v>MPP</v>
          </cell>
          <cell r="F603" t="str">
            <v>50MPP</v>
          </cell>
          <cell r="P603">
            <v>0</v>
          </cell>
          <cell r="U603">
            <v>0</v>
          </cell>
          <cell r="W603">
            <v>0</v>
          </cell>
          <cell r="X603">
            <v>0</v>
          </cell>
          <cell r="Y603">
            <v>0</v>
          </cell>
          <cell r="Z603">
            <v>0</v>
          </cell>
        </row>
        <row r="604">
          <cell r="C604" t="str">
            <v>A0059</v>
          </cell>
          <cell r="D604" t="str">
            <v>PT Federal Izumi Manufacturing</v>
          </cell>
          <cell r="E604" t="str">
            <v>ID</v>
          </cell>
          <cell r="F604" t="str">
            <v>50ID</v>
          </cell>
          <cell r="G604">
            <v>0.1</v>
          </cell>
          <cell r="I604">
            <v>0.09</v>
          </cell>
          <cell r="J604">
            <v>15.653208534021116</v>
          </cell>
          <cell r="K604">
            <v>16.26422285596913</v>
          </cell>
          <cell r="P604">
            <v>1744047.5189357724</v>
          </cell>
          <cell r="Q604">
            <v>1284465.2404451701</v>
          </cell>
          <cell r="R604">
            <v>91923.156250715678</v>
          </cell>
          <cell r="S604">
            <v>76449.590844796316</v>
          </cell>
          <cell r="U604">
            <v>0</v>
          </cell>
          <cell r="W604">
            <v>413708.14511547313</v>
          </cell>
          <cell r="X604">
            <v>0</v>
          </cell>
          <cell r="Y604">
            <v>0</v>
          </cell>
          <cell r="Z604">
            <v>2157755.6640512459</v>
          </cell>
        </row>
        <row r="605">
          <cell r="C605" t="str">
            <v>A0059</v>
          </cell>
          <cell r="D605" t="str">
            <v>PT Federal Izumi Manufacturing</v>
          </cell>
          <cell r="E605" t="str">
            <v>LL</v>
          </cell>
          <cell r="F605" t="str">
            <v>50LL</v>
          </cell>
          <cell r="G605">
            <v>0.1</v>
          </cell>
          <cell r="I605">
            <v>0.09</v>
          </cell>
          <cell r="J605">
            <v>15.653208534021116</v>
          </cell>
          <cell r="K605">
            <v>16.26422285596913</v>
          </cell>
          <cell r="P605">
            <v>1059703.1275864632</v>
          </cell>
          <cell r="Q605">
            <v>1399822.087531901</v>
          </cell>
          <cell r="R605">
            <v>430294.33661128068</v>
          </cell>
          <cell r="S605">
            <v>459657.0690097395</v>
          </cell>
          <cell r="U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1059703.1275864632</v>
          </cell>
        </row>
        <row r="606">
          <cell r="C606" t="str">
            <v>A0059</v>
          </cell>
          <cell r="D606" t="str">
            <v>PT Federal Izumi Manufacturing</v>
          </cell>
          <cell r="E606" t="str">
            <v>PMK</v>
          </cell>
          <cell r="F606" t="str">
            <v>50PMK</v>
          </cell>
          <cell r="G606">
            <v>0.1</v>
          </cell>
          <cell r="I606">
            <v>0.09</v>
          </cell>
          <cell r="J606">
            <v>15.653208534021116</v>
          </cell>
          <cell r="K606">
            <v>16.26422285596913</v>
          </cell>
          <cell r="P606">
            <v>4778797.1686239243</v>
          </cell>
          <cell r="Q606">
            <v>3490823.0201183315</v>
          </cell>
          <cell r="R606">
            <v>374617.69413658831</v>
          </cell>
          <cell r="S606">
            <v>414350</v>
          </cell>
          <cell r="U606">
            <v>0</v>
          </cell>
          <cell r="W606">
            <v>0</v>
          </cell>
          <cell r="X606">
            <v>0</v>
          </cell>
          <cell r="Y606">
            <v>0</v>
          </cell>
          <cell r="Z606">
            <v>4778797.1686239243</v>
          </cell>
        </row>
        <row r="608">
          <cell r="C608" t="str">
            <v>A0274</v>
          </cell>
          <cell r="D608" t="str">
            <v>PT Federal Nittan Industries</v>
          </cell>
          <cell r="E608" t="str">
            <v>PEB 1</v>
          </cell>
          <cell r="F608" t="str">
            <v>51PEB 1</v>
          </cell>
          <cell r="G608">
            <v>0.1</v>
          </cell>
          <cell r="H608">
            <v>0.1</v>
          </cell>
          <cell r="I608">
            <v>0.09</v>
          </cell>
          <cell r="J608">
            <v>9.9951938564857823</v>
          </cell>
          <cell r="K608">
            <v>9.6842393258984085</v>
          </cell>
          <cell r="L608">
            <v>0</v>
          </cell>
          <cell r="N608">
            <v>302185.5796</v>
          </cell>
          <cell r="O608">
            <v>42743.472000000002</v>
          </cell>
          <cell r="P608">
            <v>2254574.0702937851</v>
          </cell>
          <cell r="Q608">
            <v>3108196.2282762914</v>
          </cell>
          <cell r="R608">
            <v>148420.82651120817</v>
          </cell>
          <cell r="S608">
            <v>19024.129751982236</v>
          </cell>
          <cell r="U608">
            <v>-1550468.0759909896</v>
          </cell>
          <cell r="V608">
            <v>2761207.6505333334</v>
          </cell>
          <cell r="W608">
            <v>-1100515.7580566294</v>
          </cell>
          <cell r="X608">
            <v>0</v>
          </cell>
          <cell r="Y608">
            <v>0</v>
          </cell>
          <cell r="Z608">
            <v>-396409.76375383401</v>
          </cell>
          <cell r="AB608">
            <v>0</v>
          </cell>
          <cell r="AC608">
            <v>0</v>
          </cell>
          <cell r="AD608">
            <v>0</v>
          </cell>
          <cell r="AE608">
            <v>0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0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W608">
            <v>0.1</v>
          </cell>
          <cell r="AX608">
            <v>0</v>
          </cell>
          <cell r="AY608">
            <v>0.09</v>
          </cell>
          <cell r="AZ608">
            <v>18.32812866656699</v>
          </cell>
          <cell r="BA608">
            <v>9.6842393258984085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259981.88993812495</v>
          </cell>
          <cell r="BG608">
            <v>111380.07306228857</v>
          </cell>
          <cell r="BH608">
            <v>5885.3958768624216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179628.34270035979</v>
          </cell>
          <cell r="BN608">
            <v>-6395.4953046153114</v>
          </cell>
          <cell r="BO608">
            <v>7872.3187637888768</v>
          </cell>
          <cell r="BP608">
            <v>433214.73733386939</v>
          </cell>
          <cell r="BR608">
            <v>0.1</v>
          </cell>
          <cell r="BS608">
            <v>0</v>
          </cell>
          <cell r="BT608">
            <v>0.09</v>
          </cell>
          <cell r="BU608">
            <v>18.483014010769111</v>
          </cell>
          <cell r="BV608">
            <v>21.303593346189821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440206.78229380562</v>
          </cell>
          <cell r="CB608">
            <v>817174.11267955019</v>
          </cell>
          <cell r="CC608">
            <v>87179.588967494812</v>
          </cell>
          <cell r="CD608">
            <v>52365.800111805096</v>
          </cell>
          <cell r="CE608">
            <v>0</v>
          </cell>
          <cell r="CF608">
            <v>0</v>
          </cell>
          <cell r="CG608">
            <v>0</v>
          </cell>
          <cell r="CH608">
            <v>50241.96862067825</v>
          </cell>
          <cell r="CI608">
            <v>-6596.0640350079593</v>
          </cell>
          <cell r="CJ608">
            <v>8119.2020628134123</v>
          </cell>
          <cell r="CK608">
            <v>483852.68687947589</v>
          </cell>
          <cell r="CM608">
            <v>0</v>
          </cell>
          <cell r="CN608">
            <v>0</v>
          </cell>
          <cell r="CO608">
            <v>0</v>
          </cell>
          <cell r="CP608">
            <v>0</v>
          </cell>
          <cell r="CQ608">
            <v>0</v>
          </cell>
          <cell r="CR608">
            <v>0</v>
          </cell>
          <cell r="CS608">
            <v>0</v>
          </cell>
          <cell r="CT608">
            <v>0</v>
          </cell>
          <cell r="CU608">
            <v>0</v>
          </cell>
          <cell r="CV608">
            <v>0</v>
          </cell>
          <cell r="CW608">
            <v>0</v>
          </cell>
          <cell r="CX608">
            <v>0</v>
          </cell>
          <cell r="CY608">
            <v>0</v>
          </cell>
          <cell r="CZ608">
            <v>0</v>
          </cell>
          <cell r="DA608">
            <v>0</v>
          </cell>
          <cell r="DB608">
            <v>0</v>
          </cell>
          <cell r="DC608">
            <v>0</v>
          </cell>
          <cell r="DD608">
            <v>0</v>
          </cell>
          <cell r="DE608">
            <v>0</v>
          </cell>
          <cell r="DF608">
            <v>0</v>
          </cell>
          <cell r="DH608">
            <v>0</v>
          </cell>
          <cell r="DI608">
            <v>0</v>
          </cell>
          <cell r="DJ608">
            <v>0</v>
          </cell>
          <cell r="DK608">
            <v>0</v>
          </cell>
          <cell r="DL608">
            <v>0</v>
          </cell>
          <cell r="DM608">
            <v>0</v>
          </cell>
          <cell r="DN608">
            <v>0</v>
          </cell>
          <cell r="DO608">
            <v>0</v>
          </cell>
          <cell r="DP608">
            <v>0</v>
          </cell>
          <cell r="DQ608">
            <v>0</v>
          </cell>
          <cell r="DR608">
            <v>0</v>
          </cell>
          <cell r="DS608">
            <v>0</v>
          </cell>
          <cell r="DT608">
            <v>0</v>
          </cell>
          <cell r="DU608">
            <v>0</v>
          </cell>
          <cell r="DV608">
            <v>0</v>
          </cell>
          <cell r="DW608">
            <v>0</v>
          </cell>
          <cell r="DX608">
            <v>0</v>
          </cell>
          <cell r="DY608">
            <v>0</v>
          </cell>
          <cell r="DZ608">
            <v>0</v>
          </cell>
          <cell r="EA608">
            <v>0</v>
          </cell>
          <cell r="EC608">
            <v>0.1</v>
          </cell>
          <cell r="ED608">
            <v>0</v>
          </cell>
          <cell r="EE608">
            <v>0.09</v>
          </cell>
          <cell r="EF608">
            <v>18.32812866656699</v>
          </cell>
          <cell r="EG608">
            <v>20.97903038472916</v>
          </cell>
          <cell r="EH608">
            <v>0</v>
          </cell>
          <cell r="EI608">
            <v>0</v>
          </cell>
          <cell r="EJ608">
            <v>0</v>
          </cell>
          <cell r="EK608">
            <v>0</v>
          </cell>
          <cell r="EL608">
            <v>333326.93148897495</v>
          </cell>
          <cell r="EM608">
            <v>346607.14936106669</v>
          </cell>
          <cell r="EN608">
            <v>46306.183242607898</v>
          </cell>
          <cell r="EO608">
            <v>34955.306410913487</v>
          </cell>
          <cell r="EP608">
            <v>0</v>
          </cell>
          <cell r="EQ608">
            <v>0</v>
          </cell>
          <cell r="ER608">
            <v>0</v>
          </cell>
          <cell r="ES608">
            <v>215884.69400349195</v>
          </cell>
          <cell r="ET608">
            <v>0</v>
          </cell>
          <cell r="EU608">
            <v>0</v>
          </cell>
          <cell r="EV608">
            <v>549211.62549246696</v>
          </cell>
          <cell r="EX608">
            <v>0.1</v>
          </cell>
          <cell r="EY608">
            <v>0</v>
          </cell>
          <cell r="EZ608">
            <v>0.09</v>
          </cell>
          <cell r="FA608">
            <v>18.483014010769111</v>
          </cell>
          <cell r="FB608">
            <v>20.97903038472916</v>
          </cell>
          <cell r="FC608">
            <v>0</v>
          </cell>
          <cell r="FD608">
            <v>0</v>
          </cell>
          <cell r="FE608">
            <v>0</v>
          </cell>
          <cell r="FF608">
            <v>0</v>
          </cell>
          <cell r="FG608">
            <v>804706.08143355756</v>
          </cell>
          <cell r="FH608">
            <v>290778.02623780852</v>
          </cell>
          <cell r="FI608">
            <v>25850.708733348536</v>
          </cell>
          <cell r="FJ608">
            <v>0</v>
          </cell>
          <cell r="FK608">
            <v>0</v>
          </cell>
          <cell r="FL608">
            <v>0</v>
          </cell>
          <cell r="FM608">
            <v>0</v>
          </cell>
          <cell r="FN608">
            <v>-29613.290000386954</v>
          </cell>
          <cell r="FO608">
            <v>-543897.51104179968</v>
          </cell>
          <cell r="FP608">
            <v>32572</v>
          </cell>
          <cell r="FQ608">
            <v>231195.28039137091</v>
          </cell>
          <cell r="FS608">
            <v>0.1</v>
          </cell>
          <cell r="FT608">
            <v>0</v>
          </cell>
          <cell r="FU608">
            <v>0.09</v>
          </cell>
          <cell r="FV608">
            <v>18.32812866656699</v>
          </cell>
          <cell r="FW608">
            <v>20.97903038472916</v>
          </cell>
          <cell r="FX608">
            <v>0</v>
          </cell>
          <cell r="FY608">
            <v>0</v>
          </cell>
          <cell r="FZ608">
            <v>0</v>
          </cell>
          <cell r="GA608">
            <v>0</v>
          </cell>
          <cell r="GB608">
            <v>888192.00072717236</v>
          </cell>
          <cell r="GC608">
            <v>711792.44394372008</v>
          </cell>
          <cell r="GD608">
            <v>76760.913182518474</v>
          </cell>
          <cell r="GE608">
            <v>40166.232913056359</v>
          </cell>
          <cell r="GF608">
            <v>0</v>
          </cell>
          <cell r="GG608">
            <v>0</v>
          </cell>
          <cell r="GH608">
            <v>0</v>
          </cell>
          <cell r="GI608">
            <v>566504.31851328455</v>
          </cell>
          <cell r="GJ608">
            <v>0</v>
          </cell>
          <cell r="GK608">
            <v>0</v>
          </cell>
          <cell r="GL608">
            <v>1454696.3192404571</v>
          </cell>
          <cell r="GN608">
            <v>0.1</v>
          </cell>
          <cell r="GO608">
            <v>0</v>
          </cell>
          <cell r="GP608">
            <v>0.09</v>
          </cell>
          <cell r="GQ608">
            <v>18.32812866656699</v>
          </cell>
          <cell r="GR608">
            <v>20.97903038472916</v>
          </cell>
          <cell r="GS608">
            <v>0</v>
          </cell>
          <cell r="GT608">
            <v>0</v>
          </cell>
          <cell r="GU608">
            <v>0</v>
          </cell>
          <cell r="GV608">
            <v>0</v>
          </cell>
          <cell r="GW608">
            <v>633638.38783962652</v>
          </cell>
          <cell r="GX608">
            <v>1318212.9534282498</v>
          </cell>
          <cell r="GY608">
            <v>318897.39870173414</v>
          </cell>
          <cell r="GZ608">
            <v>400504.74093421904</v>
          </cell>
          <cell r="HA608">
            <v>0</v>
          </cell>
          <cell r="HB608">
            <v>0</v>
          </cell>
          <cell r="HC608">
            <v>0</v>
          </cell>
          <cell r="HD608">
            <v>0</v>
          </cell>
          <cell r="HE608">
            <v>0</v>
          </cell>
          <cell r="HF608">
            <v>0</v>
          </cell>
          <cell r="HG608">
            <v>633638.38783962652</v>
          </cell>
          <cell r="HI608">
            <v>0.1</v>
          </cell>
          <cell r="HJ608">
            <v>0</v>
          </cell>
          <cell r="HK608">
            <v>0.09</v>
          </cell>
          <cell r="HL608">
            <v>18.32812866656699</v>
          </cell>
          <cell r="HM608">
            <v>20.97903038472916</v>
          </cell>
          <cell r="HN608">
            <v>0</v>
          </cell>
          <cell r="HO608">
            <v>0</v>
          </cell>
          <cell r="HP608">
            <v>0</v>
          </cell>
          <cell r="HQ608">
            <v>0</v>
          </cell>
          <cell r="HR608">
            <v>1449988.2236428512</v>
          </cell>
          <cell r="HS608">
            <v>1276374.4584527162</v>
          </cell>
          <cell r="HT608">
            <v>185330.30267409087</v>
          </cell>
          <cell r="HU608">
            <v>66918.75</v>
          </cell>
          <cell r="HV608">
            <v>0</v>
          </cell>
          <cell r="HW608">
            <v>0</v>
          </cell>
          <cell r="HX608">
            <v>0</v>
          </cell>
          <cell r="HY608">
            <v>0</v>
          </cell>
          <cell r="HZ608">
            <v>0</v>
          </cell>
          <cell r="IA608">
            <v>0</v>
          </cell>
          <cell r="IB608">
            <v>1449988.2236428512</v>
          </cell>
        </row>
        <row r="609">
          <cell r="C609" t="str">
            <v>A0274</v>
          </cell>
          <cell r="D609" t="str">
            <v>PT Federal Nittan Industries</v>
          </cell>
          <cell r="E609" t="str">
            <v>PEB 2</v>
          </cell>
          <cell r="F609" t="str">
            <v>51PEB 2</v>
          </cell>
          <cell r="P609">
            <v>0</v>
          </cell>
          <cell r="U609">
            <v>0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</row>
        <row r="610">
          <cell r="C610" t="str">
            <v>A0274</v>
          </cell>
          <cell r="D610" t="str">
            <v>PT Federal Nittan Industries</v>
          </cell>
          <cell r="E610" t="str">
            <v>PEB 3</v>
          </cell>
          <cell r="F610" t="str">
            <v>51PEB 3</v>
          </cell>
          <cell r="G610">
            <v>0.1</v>
          </cell>
          <cell r="I610">
            <v>0.09</v>
          </cell>
          <cell r="J610">
            <v>18.32812866656699</v>
          </cell>
          <cell r="K610">
            <v>9.6842393258984085</v>
          </cell>
          <cell r="P610">
            <v>259981.88993812495</v>
          </cell>
          <cell r="Q610">
            <v>111380.07306228857</v>
          </cell>
          <cell r="R610">
            <v>5885.3958768624216</v>
          </cell>
          <cell r="S610">
            <v>0</v>
          </cell>
          <cell r="U610">
            <v>0</v>
          </cell>
          <cell r="W610">
            <v>179628.34270035979</v>
          </cell>
          <cell r="X610">
            <v>-6395.4953046153114</v>
          </cell>
          <cell r="Y610">
            <v>7872.3187637888768</v>
          </cell>
          <cell r="Z610">
            <v>433214.73733386939</v>
          </cell>
        </row>
        <row r="611">
          <cell r="C611" t="str">
            <v>A0274</v>
          </cell>
          <cell r="D611" t="str">
            <v>PT Federal Nittan Industries</v>
          </cell>
          <cell r="E611" t="str">
            <v>PEB 4</v>
          </cell>
          <cell r="F611" t="str">
            <v>51PEB 4</v>
          </cell>
          <cell r="G611">
            <v>0.1</v>
          </cell>
          <cell r="I611">
            <v>0.09</v>
          </cell>
          <cell r="J611">
            <v>18.483014010769111</v>
          </cell>
          <cell r="K611">
            <v>21.303593346189821</v>
          </cell>
          <cell r="P611">
            <v>440206.78229380562</v>
          </cell>
          <cell r="Q611">
            <v>817174.11267955019</v>
          </cell>
          <cell r="R611">
            <v>87179.588967494812</v>
          </cell>
          <cell r="S611">
            <v>52365.800111805096</v>
          </cell>
          <cell r="U611">
            <v>0</v>
          </cell>
          <cell r="W611">
            <v>50241.96862067825</v>
          </cell>
          <cell r="X611">
            <v>-6596.0640350079593</v>
          </cell>
          <cell r="Y611">
            <v>8119.2020628134123</v>
          </cell>
          <cell r="Z611">
            <v>483852.68687947589</v>
          </cell>
        </row>
        <row r="612">
          <cell r="C612" t="str">
            <v>A0274</v>
          </cell>
          <cell r="D612" t="str">
            <v>PT Federal Nittan Industries</v>
          </cell>
          <cell r="E612" t="str">
            <v>PEB 5</v>
          </cell>
          <cell r="F612" t="str">
            <v>51PEB 5</v>
          </cell>
          <cell r="P612">
            <v>0</v>
          </cell>
          <cell r="U612">
            <v>0</v>
          </cell>
          <cell r="W612">
            <v>0</v>
          </cell>
          <cell r="X612">
            <v>0</v>
          </cell>
          <cell r="Y612">
            <v>0</v>
          </cell>
          <cell r="Z612">
            <v>0</v>
          </cell>
        </row>
        <row r="613">
          <cell r="C613" t="str">
            <v>A0274</v>
          </cell>
          <cell r="D613" t="str">
            <v>PT Federal Nittan Industries</v>
          </cell>
          <cell r="E613" t="str">
            <v>PEB 6</v>
          </cell>
          <cell r="F613" t="str">
            <v>51PEB 6</v>
          </cell>
          <cell r="P613">
            <v>0</v>
          </cell>
          <cell r="U613">
            <v>0</v>
          </cell>
          <cell r="W613">
            <v>0</v>
          </cell>
          <cell r="X613">
            <v>0</v>
          </cell>
          <cell r="Y613">
            <v>0</v>
          </cell>
          <cell r="Z613">
            <v>0</v>
          </cell>
        </row>
        <row r="614">
          <cell r="C614" t="str">
            <v>A0274</v>
          </cell>
          <cell r="D614" t="str">
            <v>PT Federal Nittan Industries</v>
          </cell>
          <cell r="E614" t="str">
            <v>PEB 7</v>
          </cell>
          <cell r="F614" t="str">
            <v>51PEB 7</v>
          </cell>
          <cell r="G614">
            <v>0.1</v>
          </cell>
          <cell r="I614">
            <v>0.09</v>
          </cell>
          <cell r="J614">
            <v>18.32812866656699</v>
          </cell>
          <cell r="K614">
            <v>20.97903038472916</v>
          </cell>
          <cell r="P614">
            <v>333326.93148897495</v>
          </cell>
          <cell r="Q614">
            <v>346607.14936106669</v>
          </cell>
          <cell r="R614">
            <v>46306.183242607898</v>
          </cell>
          <cell r="S614">
            <v>34955.306410913487</v>
          </cell>
          <cell r="U614">
            <v>0</v>
          </cell>
          <cell r="W614">
            <v>215884.69400349195</v>
          </cell>
          <cell r="X614">
            <v>0</v>
          </cell>
          <cell r="Y614">
            <v>0</v>
          </cell>
          <cell r="Z614">
            <v>549211.62549246696</v>
          </cell>
        </row>
        <row r="615">
          <cell r="C615" t="str">
            <v>A0274</v>
          </cell>
          <cell r="D615" t="str">
            <v>PT Federal Nittan Industries</v>
          </cell>
          <cell r="E615" t="str">
            <v>MPP</v>
          </cell>
          <cell r="F615" t="str">
            <v>51MPP</v>
          </cell>
          <cell r="G615">
            <v>0.1</v>
          </cell>
          <cell r="I615">
            <v>0.09</v>
          </cell>
          <cell r="J615">
            <v>18.483014010769111</v>
          </cell>
          <cell r="K615">
            <v>20.97903038472916</v>
          </cell>
          <cell r="P615">
            <v>804706.08143355756</v>
          </cell>
          <cell r="Q615">
            <v>290778.02623780852</v>
          </cell>
          <cell r="R615">
            <v>25850.708733348536</v>
          </cell>
          <cell r="S615">
            <v>0</v>
          </cell>
          <cell r="U615">
            <v>0</v>
          </cell>
          <cell r="W615">
            <v>-29613.290000386954</v>
          </cell>
          <cell r="X615">
            <v>-543897.51104179968</v>
          </cell>
          <cell r="Y615">
            <v>32572</v>
          </cell>
          <cell r="Z615">
            <v>231195.28039137091</v>
          </cell>
        </row>
        <row r="616">
          <cell r="C616" t="str">
            <v>A0274</v>
          </cell>
          <cell r="D616" t="str">
            <v>PT Federal Nittan Industries</v>
          </cell>
          <cell r="E616" t="str">
            <v>ID</v>
          </cell>
          <cell r="F616" t="str">
            <v>51ID</v>
          </cell>
          <cell r="G616">
            <v>0.1</v>
          </cell>
          <cell r="I616">
            <v>0.09</v>
          </cell>
          <cell r="J616">
            <v>18.32812866656699</v>
          </cell>
          <cell r="K616">
            <v>20.97903038472916</v>
          </cell>
          <cell r="P616">
            <v>888192.00072717236</v>
          </cell>
          <cell r="Q616">
            <v>711792.44394372008</v>
          </cell>
          <cell r="R616">
            <v>76760.913182518474</v>
          </cell>
          <cell r="S616">
            <v>40166.232913056359</v>
          </cell>
          <cell r="U616">
            <v>0</v>
          </cell>
          <cell r="W616">
            <v>566504.31851328455</v>
          </cell>
          <cell r="X616">
            <v>0</v>
          </cell>
          <cell r="Y616">
            <v>0</v>
          </cell>
          <cell r="Z616">
            <v>1454696.3192404571</v>
          </cell>
        </row>
        <row r="617">
          <cell r="C617" t="str">
            <v>A0274</v>
          </cell>
          <cell r="D617" t="str">
            <v>PT Federal Nittan Industries</v>
          </cell>
          <cell r="E617" t="str">
            <v>LL</v>
          </cell>
          <cell r="F617" t="str">
            <v>51LL</v>
          </cell>
          <cell r="G617">
            <v>0.1</v>
          </cell>
          <cell r="I617">
            <v>0.09</v>
          </cell>
          <cell r="J617">
            <v>18.32812866656699</v>
          </cell>
          <cell r="K617">
            <v>20.97903038472916</v>
          </cell>
          <cell r="P617">
            <v>633638.38783962652</v>
          </cell>
          <cell r="Q617">
            <v>1318212.9534282498</v>
          </cell>
          <cell r="R617">
            <v>318897.39870173414</v>
          </cell>
          <cell r="S617">
            <v>400504.74093421904</v>
          </cell>
          <cell r="U617">
            <v>0</v>
          </cell>
          <cell r="W617">
            <v>0</v>
          </cell>
          <cell r="X617">
            <v>0</v>
          </cell>
          <cell r="Y617">
            <v>0</v>
          </cell>
          <cell r="Z617">
            <v>633638.38783962652</v>
          </cell>
        </row>
        <row r="618">
          <cell r="C618" t="str">
            <v>A0274</v>
          </cell>
          <cell r="D618" t="str">
            <v>PT Federal Nittan Industries</v>
          </cell>
          <cell r="E618" t="str">
            <v>PMK</v>
          </cell>
          <cell r="F618" t="str">
            <v>51PMK</v>
          </cell>
          <cell r="G618">
            <v>0.1</v>
          </cell>
          <cell r="I618">
            <v>0.09</v>
          </cell>
          <cell r="J618">
            <v>18.32812866656699</v>
          </cell>
          <cell r="K618">
            <v>20.97903038472916</v>
          </cell>
          <cell r="P618">
            <v>1449988.2236428512</v>
          </cell>
          <cell r="Q618">
            <v>1276374.4584527162</v>
          </cell>
          <cell r="R618">
            <v>185330.30267409087</v>
          </cell>
          <cell r="S618">
            <v>66918.75</v>
          </cell>
          <cell r="U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1449988.2236428512</v>
          </cell>
        </row>
        <row r="620">
          <cell r="C620" t="str">
            <v>A0275</v>
          </cell>
          <cell r="D620" t="str">
            <v>PT Fuji Technica Indonesia</v>
          </cell>
          <cell r="E620" t="str">
            <v>PEB 1</v>
          </cell>
          <cell r="F620" t="str">
            <v>52PEB 1</v>
          </cell>
          <cell r="G620">
            <v>0.1</v>
          </cell>
          <cell r="H620">
            <v>0.1</v>
          </cell>
          <cell r="I620">
            <v>0.09</v>
          </cell>
          <cell r="J620">
            <v>6.8518465807837812</v>
          </cell>
          <cell r="K620">
            <v>6.5432032519524483</v>
          </cell>
          <cell r="L620">
            <v>0</v>
          </cell>
          <cell r="N620">
            <v>648304.64039999992</v>
          </cell>
          <cell r="O620">
            <v>63687.184000000001</v>
          </cell>
          <cell r="P620">
            <v>3794588</v>
          </cell>
          <cell r="Q620">
            <v>5161785.0807744972</v>
          </cell>
          <cell r="R620">
            <v>241061.38431643814</v>
          </cell>
          <cell r="S620">
            <v>43776.435634359048</v>
          </cell>
          <cell r="U620">
            <v>-2232514</v>
          </cell>
          <cell r="V620">
            <v>4450744.1748000011</v>
          </cell>
          <cell r="W620">
            <v>-771209</v>
          </cell>
          <cell r="X620">
            <v>0</v>
          </cell>
          <cell r="Y620">
            <v>0</v>
          </cell>
          <cell r="Z620">
            <v>790865</v>
          </cell>
          <cell r="AB620">
            <v>0.1</v>
          </cell>
          <cell r="AC620">
            <v>0</v>
          </cell>
          <cell r="AD620">
            <v>0.09</v>
          </cell>
          <cell r="AE620">
            <v>10.295378675983077</v>
          </cell>
          <cell r="AF620">
            <v>14.946060237919601</v>
          </cell>
          <cell r="AG620">
            <v>0</v>
          </cell>
          <cell r="AH620">
            <v>0</v>
          </cell>
          <cell r="AI620">
            <v>0</v>
          </cell>
          <cell r="AJ620">
            <v>0</v>
          </cell>
          <cell r="AK620">
            <v>1723227</v>
          </cell>
          <cell r="AL620">
            <v>2426249.2747384976</v>
          </cell>
          <cell r="AM620">
            <v>149750.67051863804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-252245</v>
          </cell>
          <cell r="AS620">
            <v>-758000</v>
          </cell>
          <cell r="AT620">
            <v>50559</v>
          </cell>
          <cell r="AU620">
            <v>712982</v>
          </cell>
          <cell r="AW620">
            <v>0.1</v>
          </cell>
          <cell r="AX620">
            <v>0</v>
          </cell>
          <cell r="AY620">
            <v>0.09</v>
          </cell>
          <cell r="AZ620">
            <v>6.8518465807837812</v>
          </cell>
          <cell r="BA620">
            <v>6.5432032519524483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208325</v>
          </cell>
          <cell r="BG620">
            <v>247857.32592768557</v>
          </cell>
          <cell r="BH620">
            <v>12958.043409061733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179613</v>
          </cell>
          <cell r="BN620">
            <v>-190985</v>
          </cell>
          <cell r="BO620">
            <v>20809</v>
          </cell>
          <cell r="BP620">
            <v>196953</v>
          </cell>
          <cell r="BR620">
            <v>0.1</v>
          </cell>
          <cell r="BS620">
            <v>0</v>
          </cell>
          <cell r="BT620">
            <v>0.09</v>
          </cell>
          <cell r="BU620">
            <v>10.563010143429096</v>
          </cell>
          <cell r="BV620">
            <v>16.146468378772056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834531</v>
          </cell>
          <cell r="CB620">
            <v>330800.18230500713</v>
          </cell>
          <cell r="CC620">
            <v>30315.429245491425</v>
          </cell>
          <cell r="CD620">
            <v>44394.888370786342</v>
          </cell>
          <cell r="CE620">
            <v>0</v>
          </cell>
          <cell r="CF620">
            <v>0</v>
          </cell>
          <cell r="CG620">
            <v>0</v>
          </cell>
          <cell r="CH620">
            <v>-270002</v>
          </cell>
          <cell r="CI620">
            <v>-195832</v>
          </cell>
          <cell r="CJ620">
            <v>11731</v>
          </cell>
          <cell r="CK620">
            <v>368697</v>
          </cell>
          <cell r="CM620">
            <v>0</v>
          </cell>
          <cell r="CN620">
            <v>0</v>
          </cell>
          <cell r="CO620">
            <v>0</v>
          </cell>
          <cell r="CP620">
            <v>0</v>
          </cell>
          <cell r="CQ620">
            <v>0</v>
          </cell>
          <cell r="CR620">
            <v>0</v>
          </cell>
          <cell r="CS620">
            <v>0</v>
          </cell>
          <cell r="CT620">
            <v>0</v>
          </cell>
          <cell r="CU620">
            <v>0</v>
          </cell>
          <cell r="CV620">
            <v>0</v>
          </cell>
          <cell r="CW620">
            <v>0</v>
          </cell>
          <cell r="CX620">
            <v>0</v>
          </cell>
          <cell r="CY620">
            <v>0</v>
          </cell>
          <cell r="CZ620">
            <v>0</v>
          </cell>
          <cell r="DA620">
            <v>0</v>
          </cell>
          <cell r="DB620">
            <v>0</v>
          </cell>
          <cell r="DC620">
            <v>0</v>
          </cell>
          <cell r="DD620">
            <v>0</v>
          </cell>
          <cell r="DE620">
            <v>0</v>
          </cell>
          <cell r="DF620">
            <v>0</v>
          </cell>
          <cell r="DH620">
            <v>0</v>
          </cell>
          <cell r="DI620">
            <v>0</v>
          </cell>
          <cell r="DJ620">
            <v>0</v>
          </cell>
          <cell r="DK620">
            <v>0</v>
          </cell>
          <cell r="DL620">
            <v>0</v>
          </cell>
          <cell r="DM620">
            <v>0</v>
          </cell>
          <cell r="DN620">
            <v>0</v>
          </cell>
          <cell r="DO620">
            <v>0</v>
          </cell>
          <cell r="DP620">
            <v>0</v>
          </cell>
          <cell r="DQ620">
            <v>0</v>
          </cell>
          <cell r="DR620">
            <v>0</v>
          </cell>
          <cell r="DS620">
            <v>0</v>
          </cell>
          <cell r="DT620">
            <v>0</v>
          </cell>
          <cell r="DU620">
            <v>0</v>
          </cell>
          <cell r="DV620">
            <v>0</v>
          </cell>
          <cell r="DW620">
            <v>0</v>
          </cell>
          <cell r="DX620">
            <v>0</v>
          </cell>
          <cell r="DY620">
            <v>0</v>
          </cell>
          <cell r="DZ620">
            <v>0</v>
          </cell>
          <cell r="EA620">
            <v>0</v>
          </cell>
          <cell r="EC620">
            <v>0.1</v>
          </cell>
          <cell r="ED620">
            <v>0</v>
          </cell>
          <cell r="EE620">
            <v>0.09</v>
          </cell>
          <cell r="EF620">
            <v>10.295378675983077</v>
          </cell>
          <cell r="EG620">
            <v>14.946060237919601</v>
          </cell>
          <cell r="EH620">
            <v>0</v>
          </cell>
          <cell r="EI620">
            <v>0</v>
          </cell>
          <cell r="EJ620">
            <v>0</v>
          </cell>
          <cell r="EK620">
            <v>0</v>
          </cell>
          <cell r="EL620">
            <v>155414</v>
          </cell>
          <cell r="EM620">
            <v>209557.21366705225</v>
          </cell>
          <cell r="EN620">
            <v>16292.281645262239</v>
          </cell>
          <cell r="EO620">
            <v>25903.177219024499</v>
          </cell>
          <cell r="EP620">
            <v>0</v>
          </cell>
          <cell r="EQ620">
            <v>0</v>
          </cell>
          <cell r="ER620">
            <v>0</v>
          </cell>
          <cell r="ES620">
            <v>-152094</v>
          </cell>
          <cell r="ET620">
            <v>0</v>
          </cell>
          <cell r="EU620">
            <v>0</v>
          </cell>
          <cell r="EV620">
            <v>3320</v>
          </cell>
          <cell r="EX620">
            <v>0.1</v>
          </cell>
          <cell r="EY620">
            <v>0</v>
          </cell>
          <cell r="EZ620">
            <v>0.09</v>
          </cell>
          <cell r="FA620">
            <v>0</v>
          </cell>
          <cell r="FB620">
            <v>14.946060237919601</v>
          </cell>
          <cell r="FC620">
            <v>0</v>
          </cell>
          <cell r="FD620">
            <v>0</v>
          </cell>
          <cell r="FE620">
            <v>0</v>
          </cell>
          <cell r="FF620">
            <v>0</v>
          </cell>
          <cell r="FG620">
            <v>0</v>
          </cell>
          <cell r="FH620">
            <v>391312.28617518069</v>
          </cell>
          <cell r="FI620">
            <v>24272.693821782279</v>
          </cell>
          <cell r="FJ620">
            <v>0</v>
          </cell>
          <cell r="FK620">
            <v>0</v>
          </cell>
          <cell r="FL620">
            <v>0</v>
          </cell>
          <cell r="FM620">
            <v>0</v>
          </cell>
          <cell r="FN620">
            <v>0</v>
          </cell>
          <cell r="FO620">
            <v>0</v>
          </cell>
          <cell r="FP620">
            <v>0</v>
          </cell>
          <cell r="FQ620">
            <v>0</v>
          </cell>
          <cell r="FS620">
            <v>0.1</v>
          </cell>
          <cell r="FT620">
            <v>0</v>
          </cell>
          <cell r="FU620">
            <v>0.09</v>
          </cell>
          <cell r="FV620">
            <v>10.295378675983077</v>
          </cell>
          <cell r="FW620">
            <v>14.946060237919601</v>
          </cell>
          <cell r="FX620">
            <v>0</v>
          </cell>
          <cell r="FY620">
            <v>0</v>
          </cell>
          <cell r="FZ620">
            <v>0</v>
          </cell>
          <cell r="GA620">
            <v>0</v>
          </cell>
          <cell r="GB620">
            <v>39052</v>
          </cell>
          <cell r="GC620">
            <v>620338.63075772324</v>
          </cell>
          <cell r="GD620">
            <v>43027.993739979836</v>
          </cell>
          <cell r="GE620">
            <v>57254.327257948775</v>
          </cell>
          <cell r="GF620">
            <v>0</v>
          </cell>
          <cell r="GG620">
            <v>0</v>
          </cell>
          <cell r="GH620">
            <v>0</v>
          </cell>
          <cell r="GI620">
            <v>0</v>
          </cell>
          <cell r="GJ620">
            <v>0</v>
          </cell>
          <cell r="GK620">
            <v>0</v>
          </cell>
          <cell r="GL620">
            <v>39052</v>
          </cell>
          <cell r="GN620">
            <v>0.1</v>
          </cell>
          <cell r="GO620">
            <v>0</v>
          </cell>
          <cell r="GP620">
            <v>0.09</v>
          </cell>
          <cell r="GQ620">
            <v>10.295378675983077</v>
          </cell>
          <cell r="GR620">
            <v>14.946060237919601</v>
          </cell>
          <cell r="GS620">
            <v>0</v>
          </cell>
          <cell r="GT620">
            <v>0</v>
          </cell>
          <cell r="GU620">
            <v>0</v>
          </cell>
          <cell r="GV620">
            <v>0</v>
          </cell>
          <cell r="GW620">
            <v>735715</v>
          </cell>
          <cell r="GX620">
            <v>1053886.6982274179</v>
          </cell>
          <cell r="GY620">
            <v>225405.06902264958</v>
          </cell>
          <cell r="GZ620">
            <v>413718.2828680746</v>
          </cell>
          <cell r="HA620">
            <v>0</v>
          </cell>
          <cell r="HB620">
            <v>0</v>
          </cell>
          <cell r="HC620">
            <v>0</v>
          </cell>
          <cell r="HD620">
            <v>0</v>
          </cell>
          <cell r="HE620">
            <v>0</v>
          </cell>
          <cell r="HF620">
            <v>0</v>
          </cell>
          <cell r="HG620">
            <v>735715</v>
          </cell>
          <cell r="HI620">
            <v>0.1</v>
          </cell>
          <cell r="HJ620">
            <v>0</v>
          </cell>
          <cell r="HK620">
            <v>0.09</v>
          </cell>
          <cell r="HL620">
            <v>10.295378675983077</v>
          </cell>
          <cell r="HM620">
            <v>14.946060237919601</v>
          </cell>
          <cell r="HN620">
            <v>0</v>
          </cell>
          <cell r="HO620">
            <v>0</v>
          </cell>
          <cell r="HP620">
            <v>0</v>
          </cell>
          <cell r="HQ620">
            <v>0</v>
          </cell>
          <cell r="HR620">
            <v>871844</v>
          </cell>
          <cell r="HS620">
            <v>1172656.4333549752</v>
          </cell>
          <cell r="HT620">
            <v>126987.68101660459</v>
          </cell>
          <cell r="HU620">
            <v>123026</v>
          </cell>
          <cell r="HV620">
            <v>0</v>
          </cell>
          <cell r="HW620">
            <v>0</v>
          </cell>
          <cell r="HX620">
            <v>0</v>
          </cell>
          <cell r="HY620">
            <v>0</v>
          </cell>
          <cell r="HZ620">
            <v>0</v>
          </cell>
          <cell r="IA620">
            <v>0</v>
          </cell>
          <cell r="IB620">
            <v>871844</v>
          </cell>
        </row>
        <row r="621">
          <cell r="C621" t="str">
            <v>A0275</v>
          </cell>
          <cell r="D621" t="str">
            <v>PT Fuji Technica Indonesia</v>
          </cell>
          <cell r="E621" t="str">
            <v>PEB 2</v>
          </cell>
          <cell r="F621" t="str">
            <v>52PEB 2</v>
          </cell>
          <cell r="G621">
            <v>0.1</v>
          </cell>
          <cell r="I621">
            <v>0.09</v>
          </cell>
          <cell r="J621">
            <v>10.295378675983077</v>
          </cell>
          <cell r="K621">
            <v>14.946060237919601</v>
          </cell>
          <cell r="P621">
            <v>1723227</v>
          </cell>
          <cell r="Q621">
            <v>2426249.2747384976</v>
          </cell>
          <cell r="R621">
            <v>149750.67051863804</v>
          </cell>
          <cell r="S621">
            <v>0</v>
          </cell>
          <cell r="U621">
            <v>0</v>
          </cell>
          <cell r="W621">
            <v>-252245</v>
          </cell>
          <cell r="X621">
            <v>-758000</v>
          </cell>
          <cell r="Y621">
            <v>50559</v>
          </cell>
          <cell r="Z621">
            <v>712982</v>
          </cell>
        </row>
        <row r="622">
          <cell r="C622" t="str">
            <v>A0275</v>
          </cell>
          <cell r="D622" t="str">
            <v>PT Fuji Technica Indonesia</v>
          </cell>
          <cell r="E622" t="str">
            <v>PEB 3</v>
          </cell>
          <cell r="F622" t="str">
            <v>52PEB 3</v>
          </cell>
          <cell r="G622">
            <v>0.1</v>
          </cell>
          <cell r="I622">
            <v>0.09</v>
          </cell>
          <cell r="J622">
            <v>6.8518465807837812</v>
          </cell>
          <cell r="K622">
            <v>6.5432032519524483</v>
          </cell>
          <cell r="P622">
            <v>208325</v>
          </cell>
          <cell r="Q622">
            <v>247857.32592768557</v>
          </cell>
          <cell r="R622">
            <v>12958.043409061733</v>
          </cell>
          <cell r="S622">
            <v>0</v>
          </cell>
          <cell r="U622">
            <v>0</v>
          </cell>
          <cell r="W622">
            <v>179613</v>
          </cell>
          <cell r="X622">
            <v>-190985</v>
          </cell>
          <cell r="Y622">
            <v>20809</v>
          </cell>
          <cell r="Z622">
            <v>196953</v>
          </cell>
        </row>
        <row r="623">
          <cell r="C623" t="str">
            <v>A0275</v>
          </cell>
          <cell r="D623" t="str">
            <v>PT Fuji Technica Indonesia</v>
          </cell>
          <cell r="E623" t="str">
            <v>PEB 4</v>
          </cell>
          <cell r="F623" t="str">
            <v>52PEB 4</v>
          </cell>
          <cell r="G623">
            <v>0.1</v>
          </cell>
          <cell r="I623">
            <v>0.09</v>
          </cell>
          <cell r="J623">
            <v>10.563010143429096</v>
          </cell>
          <cell r="K623">
            <v>16.146468378772056</v>
          </cell>
          <cell r="P623">
            <v>834531</v>
          </cell>
          <cell r="Q623">
            <v>330800.18230500713</v>
          </cell>
          <cell r="R623">
            <v>30315.429245491425</v>
          </cell>
          <cell r="S623">
            <v>44394.888370786342</v>
          </cell>
          <cell r="U623">
            <v>0</v>
          </cell>
          <cell r="W623">
            <v>-270002</v>
          </cell>
          <cell r="X623">
            <v>-195832</v>
          </cell>
          <cell r="Y623">
            <v>11731</v>
          </cell>
          <cell r="Z623">
            <v>368697</v>
          </cell>
        </row>
        <row r="624">
          <cell r="C624" t="str">
            <v>A0275</v>
          </cell>
          <cell r="D624" t="str">
            <v>PT Fuji Technica Indonesia</v>
          </cell>
          <cell r="E624" t="str">
            <v>PEB 5</v>
          </cell>
          <cell r="F624" t="str">
            <v>52PEB 5</v>
          </cell>
          <cell r="P624">
            <v>0</v>
          </cell>
          <cell r="U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0</v>
          </cell>
        </row>
        <row r="625">
          <cell r="C625" t="str">
            <v>A0275</v>
          </cell>
          <cell r="D625" t="str">
            <v>PT Fuji Technica Indonesia</v>
          </cell>
          <cell r="E625" t="str">
            <v>PEB 6</v>
          </cell>
          <cell r="F625" t="str">
            <v>52PEB 6</v>
          </cell>
          <cell r="P625">
            <v>0</v>
          </cell>
          <cell r="U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0</v>
          </cell>
        </row>
        <row r="626">
          <cell r="C626" t="str">
            <v>A0275</v>
          </cell>
          <cell r="D626" t="str">
            <v>PT Fuji Technica Indonesia</v>
          </cell>
          <cell r="E626" t="str">
            <v>PEB 7</v>
          </cell>
          <cell r="F626" t="str">
            <v>52PEB 7</v>
          </cell>
          <cell r="G626">
            <v>0.1</v>
          </cell>
          <cell r="I626">
            <v>0.09</v>
          </cell>
          <cell r="J626">
            <v>10.295378675983077</v>
          </cell>
          <cell r="K626">
            <v>14.946060237919601</v>
          </cell>
          <cell r="P626">
            <v>155414</v>
          </cell>
          <cell r="Q626">
            <v>209557.21366705225</v>
          </cell>
          <cell r="R626">
            <v>16292.281645262239</v>
          </cell>
          <cell r="S626">
            <v>25903.177219024499</v>
          </cell>
          <cell r="U626">
            <v>0</v>
          </cell>
          <cell r="W626">
            <v>-152094</v>
          </cell>
          <cell r="X626">
            <v>0</v>
          </cell>
          <cell r="Y626">
            <v>0</v>
          </cell>
          <cell r="Z626">
            <v>3320</v>
          </cell>
        </row>
        <row r="627">
          <cell r="C627" t="str">
            <v>A0275</v>
          </cell>
          <cell r="D627" t="str">
            <v>PT Fuji Technica Indonesia</v>
          </cell>
          <cell r="E627" t="str">
            <v>MPP</v>
          </cell>
          <cell r="F627" t="str">
            <v>52MPP</v>
          </cell>
          <cell r="G627">
            <v>0.1</v>
          </cell>
          <cell r="I627">
            <v>0.09</v>
          </cell>
          <cell r="J627">
            <v>0</v>
          </cell>
          <cell r="K627">
            <v>14.946060237919601</v>
          </cell>
          <cell r="P627">
            <v>0</v>
          </cell>
          <cell r="Q627">
            <v>391312.28617518069</v>
          </cell>
          <cell r="R627">
            <v>24272.693821782279</v>
          </cell>
          <cell r="S627">
            <v>0</v>
          </cell>
          <cell r="U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0</v>
          </cell>
        </row>
        <row r="628">
          <cell r="C628" t="str">
            <v>A0275</v>
          </cell>
          <cell r="D628" t="str">
            <v>PT Fuji Technica Indonesia</v>
          </cell>
          <cell r="E628" t="str">
            <v>ID</v>
          </cell>
          <cell r="F628" t="str">
            <v>52ID</v>
          </cell>
          <cell r="G628">
            <v>0.1</v>
          </cell>
          <cell r="I628">
            <v>0.09</v>
          </cell>
          <cell r="J628">
            <v>10.295378675983077</v>
          </cell>
          <cell r="K628">
            <v>14.946060237919601</v>
          </cell>
          <cell r="P628">
            <v>39052</v>
          </cell>
          <cell r="Q628">
            <v>620338.63075772324</v>
          </cell>
          <cell r="R628">
            <v>43027.993739979836</v>
          </cell>
          <cell r="S628">
            <v>57254.327257948775</v>
          </cell>
          <cell r="U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39052</v>
          </cell>
        </row>
        <row r="629">
          <cell r="C629" t="str">
            <v>A0275</v>
          </cell>
          <cell r="D629" t="str">
            <v>PT Fuji Technica Indonesia</v>
          </cell>
          <cell r="E629" t="str">
            <v>LL</v>
          </cell>
          <cell r="F629" t="str">
            <v>52LL</v>
          </cell>
          <cell r="G629">
            <v>0.1</v>
          </cell>
          <cell r="I629">
            <v>0.09</v>
          </cell>
          <cell r="J629">
            <v>10.295378675983077</v>
          </cell>
          <cell r="K629">
            <v>14.946060237919601</v>
          </cell>
          <cell r="P629">
            <v>735715</v>
          </cell>
          <cell r="Q629">
            <v>1053886.6982274179</v>
          </cell>
          <cell r="R629">
            <v>225405.06902264958</v>
          </cell>
          <cell r="S629">
            <v>413718.2828680746</v>
          </cell>
          <cell r="U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735715</v>
          </cell>
        </row>
        <row r="630">
          <cell r="C630" t="str">
            <v>A0275</v>
          </cell>
          <cell r="D630" t="str">
            <v>PT Fuji Technica Indonesia</v>
          </cell>
          <cell r="E630" t="str">
            <v>PMK</v>
          </cell>
          <cell r="F630" t="str">
            <v>52PMK</v>
          </cell>
          <cell r="G630">
            <v>0.1</v>
          </cell>
          <cell r="I630">
            <v>0.09</v>
          </cell>
          <cell r="J630">
            <v>10.295378675983077</v>
          </cell>
          <cell r="K630">
            <v>14.946060237919601</v>
          </cell>
          <cell r="P630">
            <v>871844</v>
          </cell>
          <cell r="Q630">
            <v>1172656.4333549752</v>
          </cell>
          <cell r="R630">
            <v>126987.68101660459</v>
          </cell>
          <cell r="S630">
            <v>123026</v>
          </cell>
          <cell r="U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871844</v>
          </cell>
        </row>
        <row r="632">
          <cell r="C632" t="str">
            <v>A0065</v>
          </cell>
          <cell r="D632" t="str">
            <v>PT Gaya Motor</v>
          </cell>
          <cell r="E632" t="str">
            <v>PEB 1</v>
          </cell>
          <cell r="F632" t="str">
            <v>53PEB 1</v>
          </cell>
          <cell r="G632">
            <v>0.1</v>
          </cell>
          <cell r="H632">
            <v>0.1</v>
          </cell>
          <cell r="I632">
            <v>0.09</v>
          </cell>
          <cell r="J632">
            <v>6.469972338282437</v>
          </cell>
          <cell r="K632">
            <v>5.8333626929948368</v>
          </cell>
          <cell r="L632">
            <v>2681845</v>
          </cell>
          <cell r="N632">
            <v>2698735.2080000001</v>
          </cell>
          <cell r="O632">
            <v>229495.28</v>
          </cell>
          <cell r="P632">
            <v>19234922</v>
          </cell>
          <cell r="Q632">
            <v>22225687.42343219</v>
          </cell>
          <cell r="R632">
            <v>863008.89387596969</v>
          </cell>
          <cell r="S632">
            <v>3849146.0093225497</v>
          </cell>
          <cell r="U632">
            <v>-11082798</v>
          </cell>
          <cell r="V632">
            <v>18895118.429333337</v>
          </cell>
          <cell r="W632">
            <v>-5830643</v>
          </cell>
          <cell r="X632">
            <v>0</v>
          </cell>
          <cell r="Y632">
            <v>0</v>
          </cell>
          <cell r="Z632">
            <v>2321481</v>
          </cell>
          <cell r="AB632">
            <v>0.1</v>
          </cell>
          <cell r="AC632">
            <v>0</v>
          </cell>
          <cell r="AD632">
            <v>0.09</v>
          </cell>
          <cell r="AE632">
            <v>10.320250140235302</v>
          </cell>
          <cell r="AF632">
            <v>13.775729492417284</v>
          </cell>
          <cell r="AG632">
            <v>0</v>
          </cell>
          <cell r="AH632">
            <v>0</v>
          </cell>
          <cell r="AI632">
            <v>0</v>
          </cell>
          <cell r="AJ632">
            <v>0</v>
          </cell>
          <cell r="AK632">
            <v>6427930</v>
          </cell>
          <cell r="AL632">
            <v>8335682.4647116261</v>
          </cell>
          <cell r="AM632">
            <v>461436.36122575426</v>
          </cell>
          <cell r="AN632">
            <v>810008.43</v>
          </cell>
          <cell r="AO632">
            <v>0</v>
          </cell>
          <cell r="AP632">
            <v>0</v>
          </cell>
          <cell r="AQ632">
            <v>0</v>
          </cell>
          <cell r="AR632">
            <v>-2129274</v>
          </cell>
          <cell r="AS632">
            <v>-325849</v>
          </cell>
          <cell r="AT632">
            <v>557979</v>
          </cell>
          <cell r="AU632">
            <v>3972807</v>
          </cell>
          <cell r="AW632">
            <v>0.1</v>
          </cell>
          <cell r="AX632">
            <v>0</v>
          </cell>
          <cell r="AY632">
            <v>0.09</v>
          </cell>
          <cell r="AZ632">
            <v>6.469972338282437</v>
          </cell>
          <cell r="BA632">
            <v>5.8333626929948368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531628</v>
          </cell>
          <cell r="BG632">
            <v>432408.71592301433</v>
          </cell>
          <cell r="BH632">
            <v>23773.180004680984</v>
          </cell>
          <cell r="BI632">
            <v>320505.32861999993</v>
          </cell>
          <cell r="BJ632">
            <v>0</v>
          </cell>
          <cell r="BK632">
            <v>0</v>
          </cell>
          <cell r="BL632">
            <v>0</v>
          </cell>
          <cell r="BM632">
            <v>673990</v>
          </cell>
          <cell r="BN632">
            <v>-118934</v>
          </cell>
          <cell r="BO632">
            <v>182985</v>
          </cell>
          <cell r="BP632">
            <v>1086684</v>
          </cell>
          <cell r="BR632">
            <v>0.1</v>
          </cell>
          <cell r="BS632">
            <v>0</v>
          </cell>
          <cell r="BT632">
            <v>0.09</v>
          </cell>
          <cell r="BU632">
            <v>10.298453674608215</v>
          </cell>
          <cell r="BV632">
            <v>15.951120398876768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1926472</v>
          </cell>
          <cell r="CB632">
            <v>349870.68299747113</v>
          </cell>
          <cell r="CC632">
            <v>40542.751234452298</v>
          </cell>
          <cell r="CD632">
            <v>270176.49843980261</v>
          </cell>
          <cell r="CE632">
            <v>0</v>
          </cell>
          <cell r="CF632">
            <v>0</v>
          </cell>
          <cell r="CG632">
            <v>0</v>
          </cell>
          <cell r="CH632">
            <v>-595706</v>
          </cell>
          <cell r="CI632">
            <v>-353493</v>
          </cell>
          <cell r="CJ632">
            <v>20790</v>
          </cell>
          <cell r="CK632">
            <v>977273</v>
          </cell>
          <cell r="CM632">
            <v>0</v>
          </cell>
          <cell r="CN632">
            <v>0</v>
          </cell>
          <cell r="CO632">
            <v>0</v>
          </cell>
          <cell r="CP632">
            <v>0</v>
          </cell>
          <cell r="CQ632">
            <v>0</v>
          </cell>
          <cell r="CR632">
            <v>0</v>
          </cell>
          <cell r="CS632">
            <v>0</v>
          </cell>
          <cell r="CT632">
            <v>0</v>
          </cell>
          <cell r="CU632">
            <v>0</v>
          </cell>
          <cell r="CV632">
            <v>0</v>
          </cell>
          <cell r="CW632">
            <v>0</v>
          </cell>
          <cell r="CX632">
            <v>0</v>
          </cell>
          <cell r="CY632">
            <v>0</v>
          </cell>
          <cell r="CZ632">
            <v>0</v>
          </cell>
          <cell r="DA632">
            <v>0</v>
          </cell>
          <cell r="DB632">
            <v>0</v>
          </cell>
          <cell r="DC632">
            <v>0</v>
          </cell>
          <cell r="DD632">
            <v>0</v>
          </cell>
          <cell r="DE632">
            <v>0</v>
          </cell>
          <cell r="DF632">
            <v>0</v>
          </cell>
          <cell r="DH632">
            <v>0</v>
          </cell>
          <cell r="DI632">
            <v>0</v>
          </cell>
          <cell r="DJ632">
            <v>0</v>
          </cell>
          <cell r="DK632">
            <v>0</v>
          </cell>
          <cell r="DL632">
            <v>0</v>
          </cell>
          <cell r="DM632">
            <v>0</v>
          </cell>
          <cell r="DN632">
            <v>0</v>
          </cell>
          <cell r="DO632">
            <v>0</v>
          </cell>
          <cell r="DP632">
            <v>0</v>
          </cell>
          <cell r="DQ632">
            <v>0</v>
          </cell>
          <cell r="DR632">
            <v>0</v>
          </cell>
          <cell r="DS632">
            <v>0</v>
          </cell>
          <cell r="DT632">
            <v>0</v>
          </cell>
          <cell r="DU632">
            <v>0</v>
          </cell>
          <cell r="DV632">
            <v>0</v>
          </cell>
          <cell r="DW632">
            <v>0</v>
          </cell>
          <cell r="DX632">
            <v>0</v>
          </cell>
          <cell r="DY632">
            <v>0</v>
          </cell>
          <cell r="DZ632">
            <v>0</v>
          </cell>
          <cell r="EA632">
            <v>0</v>
          </cell>
          <cell r="EC632">
            <v>0.1</v>
          </cell>
          <cell r="ED632">
            <v>0</v>
          </cell>
          <cell r="EE632">
            <v>0.09</v>
          </cell>
          <cell r="EF632">
            <v>10.320250140235302</v>
          </cell>
          <cell r="EG632">
            <v>13.775729492417284</v>
          </cell>
          <cell r="EH632">
            <v>0</v>
          </cell>
          <cell r="EI632">
            <v>0</v>
          </cell>
          <cell r="EJ632">
            <v>0</v>
          </cell>
          <cell r="EK632">
            <v>0</v>
          </cell>
          <cell r="EL632">
            <v>475476</v>
          </cell>
          <cell r="EM632">
            <v>673299.41856472136</v>
          </cell>
          <cell r="EN632">
            <v>50338.132918689145</v>
          </cell>
          <cell r="EO632">
            <v>84722.255295576018</v>
          </cell>
          <cell r="EP632">
            <v>0</v>
          </cell>
          <cell r="EQ632">
            <v>0</v>
          </cell>
          <cell r="ER632">
            <v>0</v>
          </cell>
          <cell r="ES632">
            <v>-513920</v>
          </cell>
          <cell r="ET632">
            <v>0</v>
          </cell>
          <cell r="EU632">
            <v>0</v>
          </cell>
          <cell r="EV632">
            <v>-38444</v>
          </cell>
          <cell r="EX632">
            <v>0.1</v>
          </cell>
          <cell r="EY632">
            <v>0</v>
          </cell>
          <cell r="EZ632">
            <v>0.09</v>
          </cell>
          <cell r="FA632">
            <v>0</v>
          </cell>
          <cell r="FB632">
            <v>13.775729492417284</v>
          </cell>
          <cell r="FC632">
            <v>0</v>
          </cell>
          <cell r="FD632">
            <v>0</v>
          </cell>
          <cell r="FE632">
            <v>0</v>
          </cell>
          <cell r="FF632">
            <v>0</v>
          </cell>
          <cell r="FG632">
            <v>0</v>
          </cell>
          <cell r="FH632">
            <v>1287962.8671599301</v>
          </cell>
          <cell r="FI632">
            <v>71684.773439008059</v>
          </cell>
          <cell r="FJ632">
            <v>148866.75</v>
          </cell>
          <cell r="FK632">
            <v>0</v>
          </cell>
          <cell r="FL632">
            <v>0</v>
          </cell>
          <cell r="FM632">
            <v>0</v>
          </cell>
          <cell r="FN632">
            <v>0</v>
          </cell>
          <cell r="FO632">
            <v>0</v>
          </cell>
          <cell r="FP632">
            <v>0</v>
          </cell>
          <cell r="FQ632">
            <v>0</v>
          </cell>
          <cell r="FS632">
            <v>0.1</v>
          </cell>
          <cell r="FT632">
            <v>0</v>
          </cell>
          <cell r="FU632">
            <v>0.09</v>
          </cell>
          <cell r="FV632">
            <v>10.320250140235302</v>
          </cell>
          <cell r="FW632">
            <v>13.775729492417284</v>
          </cell>
          <cell r="FX632">
            <v>0</v>
          </cell>
          <cell r="FY632">
            <v>0</v>
          </cell>
          <cell r="FZ632">
            <v>0</v>
          </cell>
          <cell r="GA632">
            <v>0</v>
          </cell>
          <cell r="GB632">
            <v>171687</v>
          </cell>
          <cell r="GC632">
            <v>1925761.7521942095</v>
          </cell>
          <cell r="GD632">
            <v>130525.19675691996</v>
          </cell>
          <cell r="GE632">
            <v>169420.16722180901</v>
          </cell>
          <cell r="GF632">
            <v>0</v>
          </cell>
          <cell r="GG632">
            <v>0</v>
          </cell>
          <cell r="GH632">
            <v>0</v>
          </cell>
          <cell r="GI632">
            <v>0</v>
          </cell>
          <cell r="GJ632">
            <v>0</v>
          </cell>
          <cell r="GK632">
            <v>0</v>
          </cell>
          <cell r="GL632">
            <v>171687</v>
          </cell>
          <cell r="GN632">
            <v>0.1</v>
          </cell>
          <cell r="GO632">
            <v>0</v>
          </cell>
          <cell r="GP632">
            <v>0.09</v>
          </cell>
          <cell r="GQ632">
            <v>10.320250140235302</v>
          </cell>
          <cell r="GR632">
            <v>13.775729492417284</v>
          </cell>
          <cell r="GS632">
            <v>0</v>
          </cell>
          <cell r="GT632">
            <v>0</v>
          </cell>
          <cell r="GU632">
            <v>0</v>
          </cell>
          <cell r="GV632">
            <v>0</v>
          </cell>
          <cell r="GW632">
            <v>1689455</v>
          </cell>
          <cell r="GX632">
            <v>1746599.2913181535</v>
          </cell>
          <cell r="GY632">
            <v>663479.05322984804</v>
          </cell>
          <cell r="GZ632">
            <v>852543.64739399077</v>
          </cell>
          <cell r="HA632">
            <v>0</v>
          </cell>
          <cell r="HB632">
            <v>0</v>
          </cell>
          <cell r="HC632">
            <v>0</v>
          </cell>
          <cell r="HD632">
            <v>0</v>
          </cell>
          <cell r="HE632">
            <v>0</v>
          </cell>
          <cell r="HF632">
            <v>0</v>
          </cell>
          <cell r="HG632">
            <v>1689455</v>
          </cell>
          <cell r="HI632">
            <v>0.1</v>
          </cell>
          <cell r="HJ632">
            <v>0</v>
          </cell>
          <cell r="HK632">
            <v>0.09</v>
          </cell>
          <cell r="HL632">
            <v>10.320250140235302</v>
          </cell>
          <cell r="HM632">
            <v>13.775729492417284</v>
          </cell>
          <cell r="HN632">
            <v>0</v>
          </cell>
          <cell r="HO632">
            <v>0</v>
          </cell>
          <cell r="HP632">
            <v>0</v>
          </cell>
          <cell r="HQ632">
            <v>0</v>
          </cell>
          <cell r="HR632">
            <v>5365488</v>
          </cell>
          <cell r="HS632">
            <v>5774577.9016350172</v>
          </cell>
          <cell r="HT632">
            <v>532075.99892761628</v>
          </cell>
          <cell r="HU632">
            <v>788376</v>
          </cell>
          <cell r="HV632">
            <v>0</v>
          </cell>
          <cell r="HW632">
            <v>0</v>
          </cell>
          <cell r="HX632">
            <v>0</v>
          </cell>
          <cell r="HY632">
            <v>0</v>
          </cell>
          <cell r="HZ632">
            <v>0</v>
          </cell>
          <cell r="IA632">
            <v>0</v>
          </cell>
          <cell r="IB632">
            <v>5365488</v>
          </cell>
        </row>
        <row r="633">
          <cell r="C633" t="str">
            <v>A0065</v>
          </cell>
          <cell r="D633" t="str">
            <v>PT Gaya Motor</v>
          </cell>
          <cell r="E633" t="str">
            <v>PEB 2</v>
          </cell>
          <cell r="F633" t="str">
            <v>53PEB 2</v>
          </cell>
          <cell r="G633">
            <v>0.1</v>
          </cell>
          <cell r="I633">
            <v>0.09</v>
          </cell>
          <cell r="J633">
            <v>10.320250140235302</v>
          </cell>
          <cell r="K633">
            <v>13.775729492417284</v>
          </cell>
          <cell r="P633">
            <v>6427930</v>
          </cell>
          <cell r="Q633">
            <v>8335682.4647116261</v>
          </cell>
          <cell r="R633">
            <v>461436.36122575426</v>
          </cell>
          <cell r="S633">
            <v>810008.43</v>
          </cell>
          <cell r="U633">
            <v>0</v>
          </cell>
          <cell r="W633">
            <v>-2129274</v>
          </cell>
          <cell r="X633">
            <v>-325849</v>
          </cell>
          <cell r="Y633">
            <v>557979</v>
          </cell>
          <cell r="Z633">
            <v>3972807</v>
          </cell>
        </row>
        <row r="634">
          <cell r="C634" t="str">
            <v>A0065</v>
          </cell>
          <cell r="D634" t="str">
            <v>PT Gaya Motor</v>
          </cell>
          <cell r="E634" t="str">
            <v>PEB 3</v>
          </cell>
          <cell r="F634" t="str">
            <v>53PEB 3</v>
          </cell>
          <cell r="G634">
            <v>0.1</v>
          </cell>
          <cell r="I634">
            <v>0.09</v>
          </cell>
          <cell r="J634">
            <v>6.469972338282437</v>
          </cell>
          <cell r="K634">
            <v>5.8333626929948368</v>
          </cell>
          <cell r="P634">
            <v>531628</v>
          </cell>
          <cell r="Q634">
            <v>432408.71592301433</v>
          </cell>
          <cell r="R634">
            <v>23773.180004680984</v>
          </cell>
          <cell r="S634">
            <v>320505.32861999993</v>
          </cell>
          <cell r="U634">
            <v>0</v>
          </cell>
          <cell r="W634">
            <v>673990</v>
          </cell>
          <cell r="X634">
            <v>-118934</v>
          </cell>
          <cell r="Y634">
            <v>182985</v>
          </cell>
          <cell r="Z634">
            <v>1086684</v>
          </cell>
        </row>
        <row r="635">
          <cell r="C635" t="str">
            <v>A0065</v>
          </cell>
          <cell r="D635" t="str">
            <v>PT Gaya Motor</v>
          </cell>
          <cell r="E635" t="str">
            <v>PEB 4</v>
          </cell>
          <cell r="F635" t="str">
            <v>53PEB 4</v>
          </cell>
          <cell r="G635">
            <v>0.1</v>
          </cell>
          <cell r="I635">
            <v>0.09</v>
          </cell>
          <cell r="J635">
            <v>10.298453674608215</v>
          </cell>
          <cell r="K635">
            <v>15.951120398876768</v>
          </cell>
          <cell r="P635">
            <v>1926472</v>
          </cell>
          <cell r="Q635">
            <v>349870.68299747113</v>
          </cell>
          <cell r="R635">
            <v>40542.751234452298</v>
          </cell>
          <cell r="S635">
            <v>270176.49843980261</v>
          </cell>
          <cell r="U635">
            <v>0</v>
          </cell>
          <cell r="W635">
            <v>-595706</v>
          </cell>
          <cell r="X635">
            <v>-353493</v>
          </cell>
          <cell r="Y635">
            <v>20790</v>
          </cell>
          <cell r="Z635">
            <v>977273</v>
          </cell>
        </row>
        <row r="636">
          <cell r="C636" t="str">
            <v>A0065</v>
          </cell>
          <cell r="D636" t="str">
            <v>PT Gaya Motor</v>
          </cell>
          <cell r="E636" t="str">
            <v>PEB 5</v>
          </cell>
          <cell r="F636" t="str">
            <v>53PEB 5</v>
          </cell>
          <cell r="J636">
            <v>0</v>
          </cell>
          <cell r="P636">
            <v>0</v>
          </cell>
          <cell r="U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0</v>
          </cell>
        </row>
        <row r="637">
          <cell r="C637" t="str">
            <v>A0065</v>
          </cell>
          <cell r="D637" t="str">
            <v>PT Gaya Motor</v>
          </cell>
          <cell r="E637" t="str">
            <v>PEB 6</v>
          </cell>
          <cell r="F637" t="str">
            <v>53PEB 6</v>
          </cell>
          <cell r="J637">
            <v>0</v>
          </cell>
          <cell r="P637">
            <v>0</v>
          </cell>
          <cell r="U637">
            <v>0</v>
          </cell>
          <cell r="W637">
            <v>0</v>
          </cell>
          <cell r="X637">
            <v>0</v>
          </cell>
          <cell r="Y637">
            <v>0</v>
          </cell>
          <cell r="Z637">
            <v>0</v>
          </cell>
        </row>
        <row r="638">
          <cell r="C638" t="str">
            <v>A0065</v>
          </cell>
          <cell r="D638" t="str">
            <v>PT Gaya Motor</v>
          </cell>
          <cell r="E638" t="str">
            <v>PEB 7</v>
          </cell>
          <cell r="F638" t="str">
            <v>53PEB 7</v>
          </cell>
          <cell r="G638">
            <v>0.1</v>
          </cell>
          <cell r="I638">
            <v>0.09</v>
          </cell>
          <cell r="J638">
            <v>10.320250140235302</v>
          </cell>
          <cell r="K638">
            <v>13.775729492417284</v>
          </cell>
          <cell r="P638">
            <v>475476</v>
          </cell>
          <cell r="Q638">
            <v>673299.41856472136</v>
          </cell>
          <cell r="R638">
            <v>50338.132918689145</v>
          </cell>
          <cell r="S638">
            <v>84722.255295576018</v>
          </cell>
          <cell r="U638">
            <v>0</v>
          </cell>
          <cell r="W638">
            <v>-513920</v>
          </cell>
          <cell r="X638">
            <v>0</v>
          </cell>
          <cell r="Y638">
            <v>0</v>
          </cell>
          <cell r="Z638">
            <v>-38444</v>
          </cell>
        </row>
        <row r="639">
          <cell r="C639" t="str">
            <v>A0065</v>
          </cell>
          <cell r="D639" t="str">
            <v>PT Gaya Motor</v>
          </cell>
          <cell r="E639" t="str">
            <v>MPP</v>
          </cell>
          <cell r="F639" t="str">
            <v>53MPP</v>
          </cell>
          <cell r="G639">
            <v>0.1</v>
          </cell>
          <cell r="I639">
            <v>0.09</v>
          </cell>
          <cell r="J639">
            <v>0</v>
          </cell>
          <cell r="K639">
            <v>13.775729492417284</v>
          </cell>
          <cell r="P639">
            <v>0</v>
          </cell>
          <cell r="Q639">
            <v>1287962.8671599301</v>
          </cell>
          <cell r="R639">
            <v>71684.773439008059</v>
          </cell>
          <cell r="S639">
            <v>148866.75</v>
          </cell>
          <cell r="U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</row>
        <row r="640">
          <cell r="C640" t="str">
            <v>A0065</v>
          </cell>
          <cell r="D640" t="str">
            <v>PT Gaya Motor</v>
          </cell>
          <cell r="E640" t="str">
            <v>ID</v>
          </cell>
          <cell r="F640" t="str">
            <v>53ID</v>
          </cell>
          <cell r="G640">
            <v>0.1</v>
          </cell>
          <cell r="I640">
            <v>0.09</v>
          </cell>
          <cell r="J640">
            <v>10.320250140235302</v>
          </cell>
          <cell r="K640">
            <v>13.775729492417284</v>
          </cell>
          <cell r="P640">
            <v>171687</v>
          </cell>
          <cell r="Q640">
            <v>1925761.7521942095</v>
          </cell>
          <cell r="R640">
            <v>130525.19675691996</v>
          </cell>
          <cell r="S640">
            <v>169420.16722180901</v>
          </cell>
          <cell r="U640">
            <v>0</v>
          </cell>
          <cell r="W640">
            <v>0</v>
          </cell>
          <cell r="X640">
            <v>0</v>
          </cell>
          <cell r="Y640">
            <v>0</v>
          </cell>
          <cell r="Z640">
            <v>171687</v>
          </cell>
        </row>
        <row r="641">
          <cell r="C641" t="str">
            <v>A0065</v>
          </cell>
          <cell r="D641" t="str">
            <v>PT Gaya Motor</v>
          </cell>
          <cell r="E641" t="str">
            <v>LL</v>
          </cell>
          <cell r="F641" t="str">
            <v>53LL</v>
          </cell>
          <cell r="G641">
            <v>0.1</v>
          </cell>
          <cell r="I641">
            <v>0.09</v>
          </cell>
          <cell r="J641">
            <v>10.320250140235302</v>
          </cell>
          <cell r="K641">
            <v>13.775729492417284</v>
          </cell>
          <cell r="P641">
            <v>1689455</v>
          </cell>
          <cell r="Q641">
            <v>1746599.2913181535</v>
          </cell>
          <cell r="R641">
            <v>663479.05322984804</v>
          </cell>
          <cell r="S641">
            <v>852543.64739399077</v>
          </cell>
          <cell r="U641">
            <v>0</v>
          </cell>
          <cell r="W641">
            <v>0</v>
          </cell>
          <cell r="X641">
            <v>0</v>
          </cell>
          <cell r="Y641">
            <v>0</v>
          </cell>
          <cell r="Z641">
            <v>1689455</v>
          </cell>
        </row>
        <row r="642">
          <cell r="C642" t="str">
            <v>A0065</v>
          </cell>
          <cell r="D642" t="str">
            <v>PT Gaya Motor</v>
          </cell>
          <cell r="E642" t="str">
            <v>PMK</v>
          </cell>
          <cell r="F642" t="str">
            <v>53PMK</v>
          </cell>
          <cell r="G642">
            <v>0.1</v>
          </cell>
          <cell r="I642">
            <v>0.09</v>
          </cell>
          <cell r="J642">
            <v>10.320250140235302</v>
          </cell>
          <cell r="K642">
            <v>13.775729492417284</v>
          </cell>
          <cell r="P642">
            <v>5365488</v>
          </cell>
          <cell r="Q642">
            <v>5774577.9016350172</v>
          </cell>
          <cell r="R642">
            <v>532075.99892761628</v>
          </cell>
          <cell r="S642">
            <v>788376</v>
          </cell>
          <cell r="U642">
            <v>0</v>
          </cell>
          <cell r="W642">
            <v>0</v>
          </cell>
          <cell r="X642">
            <v>0</v>
          </cell>
          <cell r="Y642">
            <v>0</v>
          </cell>
          <cell r="Z642">
            <v>5365488</v>
          </cell>
        </row>
        <row r="644">
          <cell r="C644" t="str">
            <v>A0070</v>
          </cell>
          <cell r="D644" t="str">
            <v>PT GS Battery</v>
          </cell>
          <cell r="E644" t="str">
            <v>PEB 1</v>
          </cell>
          <cell r="F644" t="str">
            <v>54PEB 1</v>
          </cell>
          <cell r="G644">
            <v>0.1</v>
          </cell>
          <cell r="H644">
            <v>0.1</v>
          </cell>
          <cell r="I644">
            <v>0.09</v>
          </cell>
          <cell r="J644">
            <v>6.51</v>
          </cell>
          <cell r="K644">
            <v>6.5541293552357205</v>
          </cell>
          <cell r="L644">
            <v>3692367</v>
          </cell>
          <cell r="N644">
            <v>3788583.4595999997</v>
          </cell>
          <cell r="O644">
            <v>439052.44799999997</v>
          </cell>
          <cell r="P644">
            <v>33825859.428000003</v>
          </cell>
          <cell r="Q644">
            <v>45023166.173922651</v>
          </cell>
          <cell r="R644">
            <v>1657955.9847588185</v>
          </cell>
          <cell r="S644">
            <v>8287125.4576545572</v>
          </cell>
          <cell r="U644">
            <v>-24186102.478</v>
          </cell>
          <cell r="V644">
            <v>40443268.069200002</v>
          </cell>
          <cell r="W644">
            <v>-499602.755</v>
          </cell>
          <cell r="X644">
            <v>0</v>
          </cell>
          <cell r="Y644">
            <v>0</v>
          </cell>
          <cell r="Z644">
            <v>9140154.1960000005</v>
          </cell>
          <cell r="AB644">
            <v>0</v>
          </cell>
          <cell r="AC644">
            <v>0</v>
          </cell>
          <cell r="AD644">
            <v>0</v>
          </cell>
          <cell r="AE644">
            <v>0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0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W644">
            <v>0.1</v>
          </cell>
          <cell r="AX644">
            <v>0</v>
          </cell>
          <cell r="AY644">
            <v>0.09</v>
          </cell>
          <cell r="AZ644">
            <v>15.295069978781877</v>
          </cell>
          <cell r="BA644">
            <v>6.5541293552357205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2303619.9225764927</v>
          </cell>
          <cell r="BG644">
            <v>736980.35866359714</v>
          </cell>
          <cell r="BH644">
            <v>30161.929992533798</v>
          </cell>
          <cell r="BI644">
            <v>379751.14439540077</v>
          </cell>
          <cell r="BJ644">
            <v>0</v>
          </cell>
          <cell r="BK644">
            <v>0</v>
          </cell>
          <cell r="BL644">
            <v>0</v>
          </cell>
          <cell r="BM644">
            <v>-2351013.0552137969</v>
          </cell>
          <cell r="BN644">
            <v>8946818.6920417529</v>
          </cell>
          <cell r="BO644">
            <v>-253020</v>
          </cell>
          <cell r="BP644">
            <v>8899425.5594044495</v>
          </cell>
          <cell r="BR644">
            <v>0.1</v>
          </cell>
          <cell r="BS644">
            <v>0</v>
          </cell>
          <cell r="BT644">
            <v>0.09</v>
          </cell>
          <cell r="BU644">
            <v>15.230988710059828</v>
          </cell>
          <cell r="BV644">
            <v>18.57006738453499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5797719.6107463893</v>
          </cell>
          <cell r="CB644">
            <v>5481099.6097099138</v>
          </cell>
          <cell r="CC644">
            <v>560537.07917844027</v>
          </cell>
          <cell r="CD644">
            <v>541637.03629342793</v>
          </cell>
          <cell r="CE644">
            <v>0</v>
          </cell>
          <cell r="CF644">
            <v>0</v>
          </cell>
          <cell r="CG644">
            <v>0</v>
          </cell>
          <cell r="CH644">
            <v>-2398555.7974279593</v>
          </cell>
          <cell r="CI644">
            <v>3961928.4632252622</v>
          </cell>
          <cell r="CJ644">
            <v>177845</v>
          </cell>
          <cell r="CK644">
            <v>7361092.2765436918</v>
          </cell>
          <cell r="CM644">
            <v>0</v>
          </cell>
          <cell r="CN644">
            <v>0</v>
          </cell>
          <cell r="CO644">
            <v>0</v>
          </cell>
          <cell r="CP644">
            <v>0</v>
          </cell>
          <cell r="CQ644">
            <v>0</v>
          </cell>
          <cell r="CR644">
            <v>0</v>
          </cell>
          <cell r="CS644">
            <v>0</v>
          </cell>
          <cell r="CT644">
            <v>0</v>
          </cell>
          <cell r="CU644">
            <v>0</v>
          </cell>
          <cell r="CV644">
            <v>0</v>
          </cell>
          <cell r="CW644">
            <v>0</v>
          </cell>
          <cell r="CX644">
            <v>0</v>
          </cell>
          <cell r="CY644">
            <v>0</v>
          </cell>
          <cell r="CZ644">
            <v>0</v>
          </cell>
          <cell r="DA644">
            <v>0</v>
          </cell>
          <cell r="DB644">
            <v>0</v>
          </cell>
          <cell r="DC644">
            <v>0</v>
          </cell>
          <cell r="DD644">
            <v>0</v>
          </cell>
          <cell r="DE644">
            <v>0</v>
          </cell>
          <cell r="DF644">
            <v>0</v>
          </cell>
          <cell r="DH644">
            <v>0</v>
          </cell>
          <cell r="DI644">
            <v>0</v>
          </cell>
          <cell r="DJ644">
            <v>0</v>
          </cell>
          <cell r="DK644">
            <v>0</v>
          </cell>
          <cell r="DL644">
            <v>0</v>
          </cell>
          <cell r="DM644">
            <v>0</v>
          </cell>
          <cell r="DN644">
            <v>0</v>
          </cell>
          <cell r="DO644">
            <v>0</v>
          </cell>
          <cell r="DP644">
            <v>0</v>
          </cell>
          <cell r="DQ644">
            <v>0</v>
          </cell>
          <cell r="DR644">
            <v>0</v>
          </cell>
          <cell r="DS644">
            <v>0</v>
          </cell>
          <cell r="DT644">
            <v>0</v>
          </cell>
          <cell r="DU644">
            <v>0</v>
          </cell>
          <cell r="DV644">
            <v>0</v>
          </cell>
          <cell r="DW644">
            <v>0</v>
          </cell>
          <cell r="DX644">
            <v>0</v>
          </cell>
          <cell r="DY644">
            <v>0</v>
          </cell>
          <cell r="DZ644">
            <v>0</v>
          </cell>
          <cell r="EA644">
            <v>0</v>
          </cell>
          <cell r="EC644">
            <v>0.1</v>
          </cell>
          <cell r="ED644">
            <v>0</v>
          </cell>
          <cell r="EE644">
            <v>0.09</v>
          </cell>
          <cell r="EF644">
            <v>15.295069978781877</v>
          </cell>
          <cell r="EG644">
            <v>15.878213912974932</v>
          </cell>
          <cell r="EH644">
            <v>0</v>
          </cell>
          <cell r="EI644">
            <v>0</v>
          </cell>
          <cell r="EJ644">
            <v>0</v>
          </cell>
          <cell r="EK644">
            <v>0</v>
          </cell>
          <cell r="EL644">
            <v>564909.93240927078</v>
          </cell>
          <cell r="EM644">
            <v>1416510.301740916</v>
          </cell>
          <cell r="EN644">
            <v>123250.37665687094</v>
          </cell>
          <cell r="EO644">
            <v>168879.08887442717</v>
          </cell>
          <cell r="EP644">
            <v>0</v>
          </cell>
          <cell r="EQ644">
            <v>0</v>
          </cell>
          <cell r="ER644">
            <v>0</v>
          </cell>
          <cell r="ES644">
            <v>-10586.737191667537</v>
          </cell>
          <cell r="ET644">
            <v>0</v>
          </cell>
          <cell r="EU644">
            <v>0</v>
          </cell>
          <cell r="EV644">
            <v>554323.19521760324</v>
          </cell>
          <cell r="EX644">
            <v>0.1</v>
          </cell>
          <cell r="EY644">
            <v>0</v>
          </cell>
          <cell r="EZ644">
            <v>0.09</v>
          </cell>
          <cell r="FA644">
            <v>15.295069978781877</v>
          </cell>
          <cell r="FB644">
            <v>15.878213912974932</v>
          </cell>
          <cell r="FC644">
            <v>0</v>
          </cell>
          <cell r="FD644">
            <v>0</v>
          </cell>
          <cell r="FE644">
            <v>0</v>
          </cell>
          <cell r="FF644">
            <v>0</v>
          </cell>
          <cell r="FG644">
            <v>4403368.0558021963</v>
          </cell>
          <cell r="FH644">
            <v>2827403.0452306331</v>
          </cell>
          <cell r="FI644">
            <v>158351.52787536115</v>
          </cell>
          <cell r="FJ644">
            <v>346287.60450000002</v>
          </cell>
          <cell r="FK644">
            <v>0</v>
          </cell>
          <cell r="FL644">
            <v>0</v>
          </cell>
          <cell r="FM644">
            <v>0</v>
          </cell>
          <cell r="FN644">
            <v>0</v>
          </cell>
          <cell r="FO644">
            <v>0</v>
          </cell>
          <cell r="FP644">
            <v>0</v>
          </cell>
          <cell r="FQ644">
            <v>4403368.0558021963</v>
          </cell>
          <cell r="FS644">
            <v>0.1</v>
          </cell>
          <cell r="FT644">
            <v>0</v>
          </cell>
          <cell r="FU644">
            <v>0.09</v>
          </cell>
          <cell r="FV644">
            <v>15.295069978781877</v>
          </cell>
          <cell r="FW644">
            <v>15.878213912974932</v>
          </cell>
          <cell r="FX644">
            <v>0</v>
          </cell>
          <cell r="FY644">
            <v>0</v>
          </cell>
          <cell r="FZ644">
            <v>0</v>
          </cell>
          <cell r="GA644">
            <v>0</v>
          </cell>
          <cell r="GB644">
            <v>6182778.604332516</v>
          </cell>
          <cell r="GC644">
            <v>4427785.6139044138</v>
          </cell>
          <cell r="GD644">
            <v>325004.46786413866</v>
          </cell>
          <cell r="GE644">
            <v>369020.28628664883</v>
          </cell>
          <cell r="GF644">
            <v>0</v>
          </cell>
          <cell r="GG644">
            <v>0</v>
          </cell>
          <cell r="GH644">
            <v>0</v>
          </cell>
          <cell r="GI644">
            <v>-479551.71544621454</v>
          </cell>
          <cell r="GJ644">
            <v>0</v>
          </cell>
          <cell r="GK644">
            <v>0</v>
          </cell>
          <cell r="GL644">
            <v>5703226.8888863008</v>
          </cell>
          <cell r="GN644">
            <v>0.1</v>
          </cell>
          <cell r="GO644">
            <v>0</v>
          </cell>
          <cell r="GP644">
            <v>0.09</v>
          </cell>
          <cell r="GQ644">
            <v>15.295069978781877</v>
          </cell>
          <cell r="GR644">
            <v>15.878213912974932</v>
          </cell>
          <cell r="GS644">
            <v>0</v>
          </cell>
          <cell r="GT644">
            <v>0</v>
          </cell>
          <cell r="GU644">
            <v>0</v>
          </cell>
          <cell r="GV644">
            <v>0</v>
          </cell>
          <cell r="GW644">
            <v>3281429.1493571298</v>
          </cell>
          <cell r="GX644">
            <v>5138643.851699166</v>
          </cell>
          <cell r="GY644">
            <v>1456167.965797571</v>
          </cell>
          <cell r="GZ644">
            <v>1378375.4150453191</v>
          </cell>
          <cell r="HA644">
            <v>0</v>
          </cell>
          <cell r="HB644">
            <v>0</v>
          </cell>
          <cell r="HC644">
            <v>0</v>
          </cell>
          <cell r="HD644">
            <v>0</v>
          </cell>
          <cell r="HE644">
            <v>0</v>
          </cell>
          <cell r="HF644">
            <v>0</v>
          </cell>
          <cell r="HG644">
            <v>3281429.1493571298</v>
          </cell>
          <cell r="HI644">
            <v>0.1</v>
          </cell>
          <cell r="HJ644">
            <v>0</v>
          </cell>
          <cell r="HK644">
            <v>0.09</v>
          </cell>
          <cell r="HL644">
            <v>15.295069978781877</v>
          </cell>
          <cell r="HM644">
            <v>15.878213912974932</v>
          </cell>
          <cell r="HN644">
            <v>0</v>
          </cell>
          <cell r="HO644">
            <v>0</v>
          </cell>
          <cell r="HP644">
            <v>0</v>
          </cell>
          <cell r="HQ644">
            <v>0</v>
          </cell>
          <cell r="HR644">
            <v>8036854.8061943259</v>
          </cell>
          <cell r="HS644">
            <v>7149479.9874438001</v>
          </cell>
          <cell r="HT644">
            <v>814262.17093933327</v>
          </cell>
          <cell r="HU644">
            <v>707887.5</v>
          </cell>
          <cell r="HV644">
            <v>0</v>
          </cell>
          <cell r="HW644">
            <v>0</v>
          </cell>
          <cell r="HX644">
            <v>0</v>
          </cell>
          <cell r="HY644">
            <v>0</v>
          </cell>
          <cell r="HZ644">
            <v>0</v>
          </cell>
          <cell r="IA644">
            <v>0</v>
          </cell>
          <cell r="IB644">
            <v>8036854.8061943259</v>
          </cell>
        </row>
        <row r="645">
          <cell r="C645" t="str">
            <v>A0070</v>
          </cell>
          <cell r="D645" t="str">
            <v>PT GS Battery</v>
          </cell>
          <cell r="E645" t="str">
            <v>PEB 2</v>
          </cell>
          <cell r="F645" t="str">
            <v>54PEB 2</v>
          </cell>
          <cell r="P645">
            <v>0</v>
          </cell>
          <cell r="U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0</v>
          </cell>
        </row>
        <row r="646">
          <cell r="C646" t="str">
            <v>A0070</v>
          </cell>
          <cell r="D646" t="str">
            <v>PT GS Battery</v>
          </cell>
          <cell r="E646" t="str">
            <v>PEB 3</v>
          </cell>
          <cell r="F646" t="str">
            <v>54PEB 3</v>
          </cell>
          <cell r="G646">
            <v>0.1</v>
          </cell>
          <cell r="I646">
            <v>0.09</v>
          </cell>
          <cell r="J646">
            <v>15.295069978781877</v>
          </cell>
          <cell r="K646">
            <v>6.5541293552357205</v>
          </cell>
          <cell r="P646">
            <v>2303619.9225764927</v>
          </cell>
          <cell r="Q646">
            <v>736980.35866359714</v>
          </cell>
          <cell r="R646">
            <v>30161.929992533798</v>
          </cell>
          <cell r="S646">
            <v>379751.14439540077</v>
          </cell>
          <cell r="U646">
            <v>0</v>
          </cell>
          <cell r="W646">
            <v>-2351013.0552137969</v>
          </cell>
          <cell r="X646">
            <v>8946818.6920417529</v>
          </cell>
          <cell r="Y646">
            <v>-253020</v>
          </cell>
          <cell r="Z646">
            <v>8899425.5594044495</v>
          </cell>
        </row>
        <row r="647">
          <cell r="C647" t="str">
            <v>A0070</v>
          </cell>
          <cell r="D647" t="str">
            <v>PT GS Battery</v>
          </cell>
          <cell r="E647" t="str">
            <v>PEB 4</v>
          </cell>
          <cell r="F647" t="str">
            <v>54PEB 4</v>
          </cell>
          <cell r="G647">
            <v>0.1</v>
          </cell>
          <cell r="I647">
            <v>0.09</v>
          </cell>
          <cell r="J647">
            <v>15.230988710059828</v>
          </cell>
          <cell r="K647">
            <v>18.57006738453499</v>
          </cell>
          <cell r="P647">
            <v>5797719.6107463893</v>
          </cell>
          <cell r="Q647">
            <v>5481099.6097099138</v>
          </cell>
          <cell r="R647">
            <v>560537.07917844027</v>
          </cell>
          <cell r="S647">
            <v>541637.03629342793</v>
          </cell>
          <cell r="U647">
            <v>0</v>
          </cell>
          <cell r="W647">
            <v>-2398555.7974279593</v>
          </cell>
          <cell r="X647">
            <v>3961928.4632252622</v>
          </cell>
          <cell r="Y647">
            <v>177845</v>
          </cell>
          <cell r="Z647">
            <v>7361092.2765436918</v>
          </cell>
        </row>
        <row r="648">
          <cell r="C648" t="str">
            <v>A0070</v>
          </cell>
          <cell r="D648" t="str">
            <v>PT GS Battery</v>
          </cell>
          <cell r="E648" t="str">
            <v>PEB 5</v>
          </cell>
          <cell r="F648" t="str">
            <v>54PEB 5</v>
          </cell>
          <cell r="P648">
            <v>0</v>
          </cell>
          <cell r="U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0</v>
          </cell>
        </row>
        <row r="649">
          <cell r="C649" t="str">
            <v>A0070</v>
          </cell>
          <cell r="D649" t="str">
            <v>PT GS Battery</v>
          </cell>
          <cell r="E649" t="str">
            <v>PEB 6</v>
          </cell>
          <cell r="F649" t="str">
            <v>54PEB 6</v>
          </cell>
          <cell r="P649">
            <v>0</v>
          </cell>
          <cell r="U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0</v>
          </cell>
        </row>
        <row r="650">
          <cell r="C650" t="str">
            <v>A0070</v>
          </cell>
          <cell r="D650" t="str">
            <v>PT GS Battery</v>
          </cell>
          <cell r="E650" t="str">
            <v>PEB 7</v>
          </cell>
          <cell r="F650" t="str">
            <v>54PEB 7</v>
          </cell>
          <cell r="G650">
            <v>0.1</v>
          </cell>
          <cell r="I650">
            <v>0.09</v>
          </cell>
          <cell r="J650">
            <v>15.295069978781877</v>
          </cell>
          <cell r="K650">
            <v>15.878213912974932</v>
          </cell>
          <cell r="P650">
            <v>564909.93240927078</v>
          </cell>
          <cell r="Q650">
            <v>1416510.301740916</v>
          </cell>
          <cell r="R650">
            <v>123250.37665687094</v>
          </cell>
          <cell r="S650">
            <v>168879.08887442717</v>
          </cell>
          <cell r="U650">
            <v>0</v>
          </cell>
          <cell r="W650">
            <v>-10586.737191667537</v>
          </cell>
          <cell r="X650">
            <v>0</v>
          </cell>
          <cell r="Y650">
            <v>0</v>
          </cell>
          <cell r="Z650">
            <v>554323.19521760324</v>
          </cell>
        </row>
        <row r="651">
          <cell r="C651" t="str">
            <v>A0070</v>
          </cell>
          <cell r="D651" t="str">
            <v>PT GS Battery</v>
          </cell>
          <cell r="E651" t="str">
            <v>MPP</v>
          </cell>
          <cell r="F651" t="str">
            <v>54MPP</v>
          </cell>
          <cell r="G651">
            <v>0.1</v>
          </cell>
          <cell r="I651">
            <v>0.09</v>
          </cell>
          <cell r="J651">
            <v>15.295069978781877</v>
          </cell>
          <cell r="K651">
            <v>15.878213912974932</v>
          </cell>
          <cell r="P651">
            <v>4403368.0558021963</v>
          </cell>
          <cell r="Q651">
            <v>2827403.0452306331</v>
          </cell>
          <cell r="R651">
            <v>158351.52787536115</v>
          </cell>
          <cell r="S651">
            <v>346287.60450000002</v>
          </cell>
          <cell r="U651">
            <v>0</v>
          </cell>
          <cell r="W651">
            <v>0</v>
          </cell>
          <cell r="X651">
            <v>0</v>
          </cell>
          <cell r="Y651">
            <v>0</v>
          </cell>
          <cell r="Z651">
            <v>4403368.0558021963</v>
          </cell>
        </row>
        <row r="652">
          <cell r="C652" t="str">
            <v>A0070</v>
          </cell>
          <cell r="D652" t="str">
            <v>PT GS Battery</v>
          </cell>
          <cell r="E652" t="str">
            <v>ID</v>
          </cell>
          <cell r="F652" t="str">
            <v>54ID</v>
          </cell>
          <cell r="G652">
            <v>0.1</v>
          </cell>
          <cell r="I652">
            <v>0.09</v>
          </cell>
          <cell r="J652">
            <v>15.295069978781877</v>
          </cell>
          <cell r="K652">
            <v>15.878213912974932</v>
          </cell>
          <cell r="P652">
            <v>6182778.604332516</v>
          </cell>
          <cell r="Q652">
            <v>4427785.6139044138</v>
          </cell>
          <cell r="R652">
            <v>325004.46786413866</v>
          </cell>
          <cell r="S652">
            <v>369020.28628664883</v>
          </cell>
          <cell r="U652">
            <v>0</v>
          </cell>
          <cell r="W652">
            <v>-479551.71544621454</v>
          </cell>
          <cell r="X652">
            <v>0</v>
          </cell>
          <cell r="Y652">
            <v>0</v>
          </cell>
          <cell r="Z652">
            <v>5703226.8888863008</v>
          </cell>
        </row>
        <row r="653">
          <cell r="C653" t="str">
            <v>A0070</v>
          </cell>
          <cell r="D653" t="str">
            <v>PT GS Battery</v>
          </cell>
          <cell r="E653" t="str">
            <v>LL</v>
          </cell>
          <cell r="F653" t="str">
            <v>54LL</v>
          </cell>
          <cell r="G653">
            <v>0.1</v>
          </cell>
          <cell r="I653">
            <v>0.09</v>
          </cell>
          <cell r="J653">
            <v>15.295069978781877</v>
          </cell>
          <cell r="K653">
            <v>15.878213912974932</v>
          </cell>
          <cell r="P653">
            <v>3281429.1493571298</v>
          </cell>
          <cell r="Q653">
            <v>5138643.851699166</v>
          </cell>
          <cell r="R653">
            <v>1456167.965797571</v>
          </cell>
          <cell r="S653">
            <v>1378375.4150453191</v>
          </cell>
          <cell r="U653">
            <v>0</v>
          </cell>
          <cell r="W653">
            <v>0</v>
          </cell>
          <cell r="X653">
            <v>0</v>
          </cell>
          <cell r="Y653">
            <v>0</v>
          </cell>
          <cell r="Z653">
            <v>3281429.1493571298</v>
          </cell>
        </row>
        <row r="654">
          <cell r="C654" t="str">
            <v>A0070</v>
          </cell>
          <cell r="D654" t="str">
            <v>PT GS Battery</v>
          </cell>
          <cell r="E654" t="str">
            <v>PMK</v>
          </cell>
          <cell r="F654" t="str">
            <v>54PMK</v>
          </cell>
          <cell r="G654">
            <v>0.1</v>
          </cell>
          <cell r="I654">
            <v>0.09</v>
          </cell>
          <cell r="J654">
            <v>15.295069978781877</v>
          </cell>
          <cell r="K654">
            <v>15.878213912974932</v>
          </cell>
          <cell r="P654">
            <v>8036854.8061943259</v>
          </cell>
          <cell r="Q654">
            <v>7149479.9874438001</v>
          </cell>
          <cell r="R654">
            <v>814262.17093933327</v>
          </cell>
          <cell r="S654">
            <v>707887.5</v>
          </cell>
          <cell r="U654">
            <v>0</v>
          </cell>
          <cell r="W654">
            <v>0</v>
          </cell>
          <cell r="X654">
            <v>0</v>
          </cell>
          <cell r="Y654">
            <v>0</v>
          </cell>
          <cell r="Z654">
            <v>8036854.8061943259</v>
          </cell>
        </row>
        <row r="656">
          <cell r="C656" t="str">
            <v>A0254</v>
          </cell>
          <cell r="D656" t="str">
            <v>PT Gunung Sejahtera Dua Indah</v>
          </cell>
          <cell r="E656" t="str">
            <v>PEB 1</v>
          </cell>
          <cell r="F656" t="str">
            <v>55PEB 1</v>
          </cell>
          <cell r="J656">
            <v>0</v>
          </cell>
          <cell r="N656">
            <v>0</v>
          </cell>
          <cell r="O656">
            <v>0</v>
          </cell>
          <cell r="P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10.290539687355032</v>
          </cell>
          <cell r="AF656">
            <v>0</v>
          </cell>
          <cell r="AG656">
            <v>0</v>
          </cell>
          <cell r="AH656">
            <v>0</v>
          </cell>
          <cell r="AI656">
            <v>0</v>
          </cell>
          <cell r="AJ656">
            <v>0</v>
          </cell>
          <cell r="AK656">
            <v>1277479</v>
          </cell>
          <cell r="AL656">
            <v>2067709.1237475025</v>
          </cell>
          <cell r="AM656">
            <v>322096.45731299376</v>
          </cell>
          <cell r="AN656">
            <v>6491.6040000000012</v>
          </cell>
          <cell r="AO656">
            <v>0</v>
          </cell>
          <cell r="AP656">
            <v>0</v>
          </cell>
          <cell r="AQ656">
            <v>0</v>
          </cell>
          <cell r="AR656">
            <v>-588415</v>
          </cell>
          <cell r="AS656">
            <v>0</v>
          </cell>
          <cell r="AT656">
            <v>0</v>
          </cell>
          <cell r="AU656">
            <v>689064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10.299952353576872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2289661</v>
          </cell>
          <cell r="CB656">
            <v>2595729.8856883915</v>
          </cell>
          <cell r="CC656">
            <v>490085.71546601097</v>
          </cell>
          <cell r="CD656">
            <v>112525.73362490971</v>
          </cell>
          <cell r="CE656">
            <v>0</v>
          </cell>
          <cell r="CF656">
            <v>0</v>
          </cell>
          <cell r="CG656">
            <v>0</v>
          </cell>
          <cell r="CH656">
            <v>-1178989</v>
          </cell>
          <cell r="CI656">
            <v>-427021</v>
          </cell>
          <cell r="CJ656">
            <v>29795</v>
          </cell>
          <cell r="CK656">
            <v>683651</v>
          </cell>
          <cell r="CM656">
            <v>0</v>
          </cell>
          <cell r="CN656">
            <v>0</v>
          </cell>
          <cell r="CO656">
            <v>0</v>
          </cell>
          <cell r="CP656">
            <v>10.028503205114808</v>
          </cell>
          <cell r="CQ656">
            <v>0</v>
          </cell>
          <cell r="CR656">
            <v>0</v>
          </cell>
          <cell r="CS656">
            <v>0</v>
          </cell>
          <cell r="CT656">
            <v>0</v>
          </cell>
          <cell r="CU656">
            <v>0</v>
          </cell>
          <cell r="CV656">
            <v>28169</v>
          </cell>
          <cell r="CW656">
            <v>0</v>
          </cell>
          <cell r="CX656">
            <v>0</v>
          </cell>
          <cell r="CY656">
            <v>0</v>
          </cell>
          <cell r="CZ656">
            <v>0</v>
          </cell>
          <cell r="DA656">
            <v>0</v>
          </cell>
          <cell r="DB656">
            <v>0</v>
          </cell>
          <cell r="DC656">
            <v>944338</v>
          </cell>
          <cell r="DD656">
            <v>0</v>
          </cell>
          <cell r="DE656">
            <v>0</v>
          </cell>
          <cell r="DF656">
            <v>972507</v>
          </cell>
          <cell r="DH656">
            <v>0</v>
          </cell>
          <cell r="DI656">
            <v>0</v>
          </cell>
          <cell r="DJ656">
            <v>0</v>
          </cell>
          <cell r="DK656">
            <v>0</v>
          </cell>
          <cell r="DL656">
            <v>0</v>
          </cell>
          <cell r="DM656">
            <v>0</v>
          </cell>
          <cell r="DN656">
            <v>0</v>
          </cell>
          <cell r="DO656">
            <v>0</v>
          </cell>
          <cell r="DP656">
            <v>0</v>
          </cell>
          <cell r="DQ656">
            <v>0</v>
          </cell>
          <cell r="DR656">
            <v>0</v>
          </cell>
          <cell r="DS656">
            <v>0</v>
          </cell>
          <cell r="DT656">
            <v>0</v>
          </cell>
          <cell r="DU656">
            <v>0</v>
          </cell>
          <cell r="DV656">
            <v>0</v>
          </cell>
          <cell r="DW656">
            <v>0</v>
          </cell>
          <cell r="DX656">
            <v>0</v>
          </cell>
          <cell r="DY656">
            <v>0</v>
          </cell>
          <cell r="DZ656">
            <v>0</v>
          </cell>
          <cell r="EA656">
            <v>0</v>
          </cell>
          <cell r="EC656">
            <v>0</v>
          </cell>
          <cell r="ED656">
            <v>0</v>
          </cell>
          <cell r="EE656">
            <v>0</v>
          </cell>
          <cell r="EF656">
            <v>10.290539687355032</v>
          </cell>
          <cell r="EG656">
            <v>0</v>
          </cell>
          <cell r="EH656">
            <v>0</v>
          </cell>
          <cell r="EI656">
            <v>0</v>
          </cell>
          <cell r="EJ656">
            <v>0</v>
          </cell>
          <cell r="EK656">
            <v>0</v>
          </cell>
          <cell r="EL656">
            <v>152477</v>
          </cell>
          <cell r="EM656">
            <v>327646.30653333483</v>
          </cell>
          <cell r="EN656">
            <v>70105.629179670461</v>
          </cell>
          <cell r="EO656">
            <v>30732.260960926393</v>
          </cell>
          <cell r="EP656">
            <v>0</v>
          </cell>
          <cell r="EQ656">
            <v>0</v>
          </cell>
          <cell r="ER656">
            <v>0</v>
          </cell>
          <cell r="ES656">
            <v>-151708</v>
          </cell>
          <cell r="ET656">
            <v>0</v>
          </cell>
          <cell r="EU656">
            <v>0</v>
          </cell>
          <cell r="EV656">
            <v>769</v>
          </cell>
          <cell r="EX656">
            <v>0</v>
          </cell>
          <cell r="EY656">
            <v>0</v>
          </cell>
          <cell r="EZ656">
            <v>0</v>
          </cell>
          <cell r="FA656">
            <v>0</v>
          </cell>
          <cell r="FB656">
            <v>0</v>
          </cell>
          <cell r="FC656">
            <v>0</v>
          </cell>
          <cell r="FD656">
            <v>0</v>
          </cell>
          <cell r="FE656">
            <v>0</v>
          </cell>
          <cell r="FF656">
            <v>0</v>
          </cell>
          <cell r="FG656">
            <v>0</v>
          </cell>
          <cell r="FH656">
            <v>355058.83693218575</v>
          </cell>
          <cell r="FI656">
            <v>60058.514261704709</v>
          </cell>
          <cell r="FJ656">
            <v>3245.8020000000006</v>
          </cell>
          <cell r="FK656">
            <v>0</v>
          </cell>
          <cell r="FL656">
            <v>0</v>
          </cell>
          <cell r="FM656">
            <v>0</v>
          </cell>
          <cell r="FN656">
            <v>0</v>
          </cell>
          <cell r="FO656">
            <v>0</v>
          </cell>
          <cell r="FP656">
            <v>0</v>
          </cell>
          <cell r="FQ656">
            <v>0</v>
          </cell>
          <cell r="FS656">
            <v>0</v>
          </cell>
          <cell r="FT656">
            <v>0</v>
          </cell>
          <cell r="FU656">
            <v>0</v>
          </cell>
          <cell r="FV656">
            <v>10.290539687355032</v>
          </cell>
          <cell r="FW656">
            <v>0</v>
          </cell>
          <cell r="FX656">
            <v>0</v>
          </cell>
          <cell r="FY656">
            <v>0</v>
          </cell>
          <cell r="FZ656">
            <v>0</v>
          </cell>
          <cell r="GA656">
            <v>0</v>
          </cell>
          <cell r="GB656">
            <v>22527</v>
          </cell>
          <cell r="GC656">
            <v>813100.04227141966</v>
          </cell>
          <cell r="GD656">
            <v>157616.59138867771</v>
          </cell>
          <cell r="GE656">
            <v>47871.348867261375</v>
          </cell>
          <cell r="GF656">
            <v>0</v>
          </cell>
          <cell r="GG656">
            <v>0</v>
          </cell>
          <cell r="GH656">
            <v>0</v>
          </cell>
          <cell r="GI656">
            <v>0</v>
          </cell>
          <cell r="GJ656">
            <v>0</v>
          </cell>
          <cell r="GK656">
            <v>0</v>
          </cell>
          <cell r="GL656">
            <v>22527</v>
          </cell>
          <cell r="GN656">
            <v>0</v>
          </cell>
          <cell r="GO656">
            <v>0</v>
          </cell>
          <cell r="GP656">
            <v>0</v>
          </cell>
          <cell r="GQ656">
            <v>10.290539687355032</v>
          </cell>
          <cell r="GR656">
            <v>0</v>
          </cell>
          <cell r="GS656">
            <v>0</v>
          </cell>
          <cell r="GT656">
            <v>0</v>
          </cell>
          <cell r="GU656">
            <v>0</v>
          </cell>
          <cell r="GV656">
            <v>0</v>
          </cell>
          <cell r="GW656">
            <v>1079757</v>
          </cell>
          <cell r="GX656">
            <v>1338828.3727425924</v>
          </cell>
          <cell r="GY656">
            <v>541610.49612985726</v>
          </cell>
          <cell r="GZ656">
            <v>504998.3004176339</v>
          </cell>
          <cell r="HA656">
            <v>0</v>
          </cell>
          <cell r="HB656">
            <v>0</v>
          </cell>
          <cell r="HC656">
            <v>0</v>
          </cell>
          <cell r="HD656">
            <v>0</v>
          </cell>
          <cell r="HE656">
            <v>0</v>
          </cell>
          <cell r="HF656">
            <v>0</v>
          </cell>
          <cell r="HG656">
            <v>1079757</v>
          </cell>
          <cell r="HI656">
            <v>0</v>
          </cell>
          <cell r="HJ656">
            <v>0</v>
          </cell>
          <cell r="HK656">
            <v>0</v>
          </cell>
          <cell r="HL656">
            <v>10.290539687355032</v>
          </cell>
          <cell r="HM656">
            <v>0</v>
          </cell>
          <cell r="HN656">
            <v>0</v>
          </cell>
          <cell r="HO656">
            <v>0</v>
          </cell>
          <cell r="HP656">
            <v>0</v>
          </cell>
          <cell r="HQ656">
            <v>0</v>
          </cell>
          <cell r="HR656">
            <v>430164</v>
          </cell>
          <cell r="HS656">
            <v>913977.89625102759</v>
          </cell>
          <cell r="HT656">
            <v>210642.85774914129</v>
          </cell>
          <cell r="HU656">
            <v>35437.5</v>
          </cell>
          <cell r="HV656">
            <v>0</v>
          </cell>
          <cell r="HW656">
            <v>0</v>
          </cell>
          <cell r="HX656">
            <v>0</v>
          </cell>
          <cell r="HY656">
            <v>0</v>
          </cell>
          <cell r="HZ656">
            <v>0</v>
          </cell>
          <cell r="IA656">
            <v>0</v>
          </cell>
          <cell r="IB656">
            <v>430164</v>
          </cell>
        </row>
        <row r="657">
          <cell r="C657" t="str">
            <v>A0254</v>
          </cell>
          <cell r="D657" t="str">
            <v>PT Gunung Sejahtera Dua Indah</v>
          </cell>
          <cell r="E657" t="str">
            <v>PEB 2</v>
          </cell>
          <cell r="F657" t="str">
            <v>55PEB 2</v>
          </cell>
          <cell r="J657">
            <v>10.290539687355032</v>
          </cell>
          <cell r="P657">
            <v>1277479</v>
          </cell>
          <cell r="Q657">
            <v>2067709.1237475025</v>
          </cell>
          <cell r="R657">
            <v>322096.45731299376</v>
          </cell>
          <cell r="S657">
            <v>6491.6040000000012</v>
          </cell>
          <cell r="U657">
            <v>0</v>
          </cell>
          <cell r="W657">
            <v>-588415</v>
          </cell>
          <cell r="X657">
            <v>0</v>
          </cell>
          <cell r="Y657">
            <v>0</v>
          </cell>
          <cell r="Z657">
            <v>689064</v>
          </cell>
        </row>
        <row r="658">
          <cell r="C658" t="str">
            <v>A0254</v>
          </cell>
          <cell r="D658" t="str">
            <v>PT Gunung Sejahtera Dua Indah</v>
          </cell>
          <cell r="E658" t="str">
            <v>PEB 3</v>
          </cell>
          <cell r="F658" t="str">
            <v>55PEB 3</v>
          </cell>
          <cell r="J658">
            <v>0</v>
          </cell>
          <cell r="P658">
            <v>0</v>
          </cell>
          <cell r="U658">
            <v>0</v>
          </cell>
          <cell r="W658">
            <v>0</v>
          </cell>
          <cell r="X658">
            <v>0</v>
          </cell>
          <cell r="Y658">
            <v>0</v>
          </cell>
          <cell r="Z658">
            <v>0</v>
          </cell>
        </row>
        <row r="659">
          <cell r="C659" t="str">
            <v>A0254</v>
          </cell>
          <cell r="D659" t="str">
            <v>PT Gunung Sejahtera Dua Indah</v>
          </cell>
          <cell r="E659" t="str">
            <v>PEB 4</v>
          </cell>
          <cell r="F659" t="str">
            <v>55PEB 4</v>
          </cell>
          <cell r="J659">
            <v>10.299952353576872</v>
          </cell>
          <cell r="P659">
            <v>2289661</v>
          </cell>
          <cell r="Q659">
            <v>2595729.8856883915</v>
          </cell>
          <cell r="R659">
            <v>490085.71546601097</v>
          </cell>
          <cell r="S659">
            <v>112525.73362490971</v>
          </cell>
          <cell r="U659">
            <v>0</v>
          </cell>
          <cell r="W659">
            <v>-1178989</v>
          </cell>
          <cell r="X659">
            <v>-427021</v>
          </cell>
          <cell r="Y659">
            <v>29795</v>
          </cell>
          <cell r="Z659">
            <v>683651</v>
          </cell>
        </row>
        <row r="660">
          <cell r="C660" t="str">
            <v>A0254</v>
          </cell>
          <cell r="D660" t="str">
            <v>PT Gunung Sejahtera Dua Indah</v>
          </cell>
          <cell r="E660" t="str">
            <v>PEB 5</v>
          </cell>
          <cell r="F660" t="str">
            <v>55PEB 5</v>
          </cell>
          <cell r="J660">
            <v>10.028503205114808</v>
          </cell>
          <cell r="P660">
            <v>28169</v>
          </cell>
          <cell r="U660">
            <v>0</v>
          </cell>
          <cell r="W660">
            <v>944338</v>
          </cell>
          <cell r="X660">
            <v>0</v>
          </cell>
          <cell r="Y660">
            <v>0</v>
          </cell>
          <cell r="Z660">
            <v>972507</v>
          </cell>
        </row>
        <row r="661">
          <cell r="C661" t="str">
            <v>A0254</v>
          </cell>
          <cell r="D661" t="str">
            <v>PT Gunung Sejahtera Dua Indah</v>
          </cell>
          <cell r="E661" t="str">
            <v>PEB 6</v>
          </cell>
          <cell r="F661" t="str">
            <v>55PEB 6</v>
          </cell>
          <cell r="J661">
            <v>0</v>
          </cell>
          <cell r="P661">
            <v>0</v>
          </cell>
          <cell r="U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</row>
        <row r="662">
          <cell r="C662" t="str">
            <v>A0254</v>
          </cell>
          <cell r="D662" t="str">
            <v>PT Gunung Sejahtera Dua Indah</v>
          </cell>
          <cell r="E662" t="str">
            <v>PEB 7</v>
          </cell>
          <cell r="F662" t="str">
            <v>55PEB 7</v>
          </cell>
          <cell r="J662">
            <v>10.290539687355032</v>
          </cell>
          <cell r="P662">
            <v>152477</v>
          </cell>
          <cell r="Q662">
            <v>327646.30653333483</v>
          </cell>
          <cell r="R662">
            <v>70105.629179670461</v>
          </cell>
          <cell r="S662">
            <v>30732.260960926393</v>
          </cell>
          <cell r="U662">
            <v>0</v>
          </cell>
          <cell r="W662">
            <v>-151708</v>
          </cell>
          <cell r="X662">
            <v>0</v>
          </cell>
          <cell r="Y662">
            <v>0</v>
          </cell>
          <cell r="Z662">
            <v>769</v>
          </cell>
        </row>
        <row r="663">
          <cell r="C663" t="str">
            <v>A0254</v>
          </cell>
          <cell r="D663" t="str">
            <v>PT Gunung Sejahtera Dua Indah</v>
          </cell>
          <cell r="E663" t="str">
            <v>MPP</v>
          </cell>
          <cell r="F663" t="str">
            <v>55MPP</v>
          </cell>
          <cell r="J663">
            <v>0</v>
          </cell>
          <cell r="P663">
            <v>0</v>
          </cell>
          <cell r="Q663">
            <v>355058.83693218575</v>
          </cell>
          <cell r="R663">
            <v>60058.514261704709</v>
          </cell>
          <cell r="S663">
            <v>3245.8020000000006</v>
          </cell>
          <cell r="U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</row>
        <row r="664">
          <cell r="C664" t="str">
            <v>A0254</v>
          </cell>
          <cell r="D664" t="str">
            <v>PT Gunung Sejahtera Dua Indah</v>
          </cell>
          <cell r="E664" t="str">
            <v>ID</v>
          </cell>
          <cell r="F664" t="str">
            <v>55ID</v>
          </cell>
          <cell r="J664">
            <v>10.290539687355032</v>
          </cell>
          <cell r="P664">
            <v>22527</v>
          </cell>
          <cell r="Q664">
            <v>813100.04227141966</v>
          </cell>
          <cell r="R664">
            <v>157616.59138867771</v>
          </cell>
          <cell r="S664">
            <v>47871.348867261375</v>
          </cell>
          <cell r="U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22527</v>
          </cell>
        </row>
        <row r="665">
          <cell r="C665" t="str">
            <v>A0254</v>
          </cell>
          <cell r="D665" t="str">
            <v>PT Gunung Sejahtera Dua Indah</v>
          </cell>
          <cell r="E665" t="str">
            <v>LL</v>
          </cell>
          <cell r="F665" t="str">
            <v>55LL</v>
          </cell>
          <cell r="J665">
            <v>10.290539687355032</v>
          </cell>
          <cell r="P665">
            <v>1079757</v>
          </cell>
          <cell r="Q665">
            <v>1338828.3727425924</v>
          </cell>
          <cell r="R665">
            <v>541610.49612985726</v>
          </cell>
          <cell r="S665">
            <v>504998.3004176339</v>
          </cell>
          <cell r="U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1079757</v>
          </cell>
        </row>
        <row r="666">
          <cell r="C666" t="str">
            <v>A0254</v>
          </cell>
          <cell r="D666" t="str">
            <v>PT Gunung Sejahtera Dua Indah</v>
          </cell>
          <cell r="E666" t="str">
            <v>PMK</v>
          </cell>
          <cell r="F666" t="str">
            <v>55PMK</v>
          </cell>
          <cell r="J666">
            <v>10.290539687355032</v>
          </cell>
          <cell r="P666">
            <v>430164</v>
          </cell>
          <cell r="Q666">
            <v>913977.89625102759</v>
          </cell>
          <cell r="R666">
            <v>210642.85774914129</v>
          </cell>
          <cell r="S666">
            <v>35437.5</v>
          </cell>
          <cell r="U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430164</v>
          </cell>
        </row>
        <row r="668">
          <cell r="C668" t="str">
            <v>A0256</v>
          </cell>
          <cell r="D668" t="str">
            <v>PT Gunung Sejahtera Ibu Pertiwi</v>
          </cell>
          <cell r="E668" t="str">
            <v>PEB 1</v>
          </cell>
          <cell r="F668" t="str">
            <v>56PEB 1</v>
          </cell>
          <cell r="J668">
            <v>0</v>
          </cell>
          <cell r="N668">
            <v>0</v>
          </cell>
          <cell r="O668">
            <v>0</v>
          </cell>
          <cell r="P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10.070798504171218</v>
          </cell>
          <cell r="AF668">
            <v>0</v>
          </cell>
          <cell r="AG668">
            <v>0</v>
          </cell>
          <cell r="AH668">
            <v>0</v>
          </cell>
          <cell r="AI668">
            <v>0</v>
          </cell>
          <cell r="AJ668">
            <v>0</v>
          </cell>
          <cell r="AK668">
            <v>1382981</v>
          </cell>
          <cell r="AL668">
            <v>2703119.5315966052</v>
          </cell>
          <cell r="AM668">
            <v>317890.57340459997</v>
          </cell>
          <cell r="AN668">
            <v>31412.971600000001</v>
          </cell>
          <cell r="AO668">
            <v>0</v>
          </cell>
          <cell r="AP668">
            <v>0</v>
          </cell>
          <cell r="AQ668">
            <v>0</v>
          </cell>
          <cell r="AR668">
            <v>-609001</v>
          </cell>
          <cell r="AS668">
            <v>0</v>
          </cell>
          <cell r="AT668">
            <v>0</v>
          </cell>
          <cell r="AU668">
            <v>773980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100777</v>
          </cell>
          <cell r="BP668">
            <v>0</v>
          </cell>
          <cell r="BR668">
            <v>0</v>
          </cell>
          <cell r="BS668">
            <v>0</v>
          </cell>
          <cell r="BT668">
            <v>0</v>
          </cell>
          <cell r="BU668">
            <v>10.054700483300055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2352265</v>
          </cell>
          <cell r="CB668">
            <v>3289777.4097869419</v>
          </cell>
          <cell r="CC668">
            <v>495654.10033727839</v>
          </cell>
          <cell r="CD668">
            <v>236101.96369698495</v>
          </cell>
          <cell r="CE668">
            <v>0</v>
          </cell>
          <cell r="CF668">
            <v>0</v>
          </cell>
          <cell r="CG668">
            <v>0</v>
          </cell>
          <cell r="CH668">
            <v>-648869</v>
          </cell>
          <cell r="CI668">
            <v>-1061878</v>
          </cell>
          <cell r="CJ668">
            <v>75557</v>
          </cell>
          <cell r="CK668">
            <v>641518</v>
          </cell>
          <cell r="CM668">
            <v>0</v>
          </cell>
          <cell r="CN668">
            <v>0</v>
          </cell>
          <cell r="CO668">
            <v>0</v>
          </cell>
          <cell r="CP668">
            <v>9.7798189655305965</v>
          </cell>
          <cell r="CQ668">
            <v>0</v>
          </cell>
          <cell r="CR668">
            <v>0</v>
          </cell>
          <cell r="CS668">
            <v>0</v>
          </cell>
          <cell r="CT668">
            <v>0</v>
          </cell>
          <cell r="CU668">
            <v>0</v>
          </cell>
          <cell r="CV668">
            <v>82141</v>
          </cell>
          <cell r="CW668">
            <v>0</v>
          </cell>
          <cell r="CX668">
            <v>0</v>
          </cell>
          <cell r="CY668">
            <v>0</v>
          </cell>
          <cell r="CZ668">
            <v>0</v>
          </cell>
          <cell r="DA668">
            <v>0</v>
          </cell>
          <cell r="DB668">
            <v>0</v>
          </cell>
          <cell r="DC668">
            <v>1357785</v>
          </cell>
          <cell r="DD668">
            <v>0</v>
          </cell>
          <cell r="DE668">
            <v>0</v>
          </cell>
          <cell r="DF668">
            <v>1439926</v>
          </cell>
          <cell r="DH668">
            <v>0</v>
          </cell>
          <cell r="DI668">
            <v>0</v>
          </cell>
          <cell r="DJ668">
            <v>0</v>
          </cell>
          <cell r="DK668">
            <v>0</v>
          </cell>
          <cell r="DL668">
            <v>0</v>
          </cell>
          <cell r="DM668">
            <v>0</v>
          </cell>
          <cell r="DN668">
            <v>0</v>
          </cell>
          <cell r="DO668">
            <v>0</v>
          </cell>
          <cell r="DP668">
            <v>0</v>
          </cell>
          <cell r="DQ668">
            <v>0</v>
          </cell>
          <cell r="DR668">
            <v>0</v>
          </cell>
          <cell r="DS668">
            <v>0</v>
          </cell>
          <cell r="DT668">
            <v>0</v>
          </cell>
          <cell r="DU668">
            <v>0</v>
          </cell>
          <cell r="DV668">
            <v>0</v>
          </cell>
          <cell r="DW668">
            <v>0</v>
          </cell>
          <cell r="DX668">
            <v>0</v>
          </cell>
          <cell r="DY668">
            <v>0</v>
          </cell>
          <cell r="DZ668">
            <v>0</v>
          </cell>
          <cell r="EA668">
            <v>0</v>
          </cell>
          <cell r="EC668">
            <v>0</v>
          </cell>
          <cell r="ED668">
            <v>0</v>
          </cell>
          <cell r="EE668">
            <v>0</v>
          </cell>
          <cell r="EF668">
            <v>10.070798504171218</v>
          </cell>
          <cell r="EG668">
            <v>0</v>
          </cell>
          <cell r="EH668">
            <v>0</v>
          </cell>
          <cell r="EI668">
            <v>0</v>
          </cell>
          <cell r="EJ668">
            <v>0</v>
          </cell>
          <cell r="EK668">
            <v>0</v>
          </cell>
          <cell r="EL668">
            <v>165689</v>
          </cell>
          <cell r="EM668">
            <v>371254.97331464879</v>
          </cell>
          <cell r="EN668">
            <v>62121.691408626539</v>
          </cell>
          <cell r="EO668">
            <v>37291.211185321852</v>
          </cell>
          <cell r="EP668">
            <v>0</v>
          </cell>
          <cell r="EQ668">
            <v>0</v>
          </cell>
          <cell r="ER668">
            <v>0</v>
          </cell>
          <cell r="ES668">
            <v>-159477</v>
          </cell>
          <cell r="ET668">
            <v>0</v>
          </cell>
          <cell r="EU668">
            <v>0</v>
          </cell>
          <cell r="EV668">
            <v>6212</v>
          </cell>
          <cell r="EX668">
            <v>0</v>
          </cell>
          <cell r="EY668">
            <v>0</v>
          </cell>
          <cell r="EZ668">
            <v>0</v>
          </cell>
          <cell r="FA668">
            <v>0</v>
          </cell>
          <cell r="FB668">
            <v>0</v>
          </cell>
          <cell r="FC668">
            <v>0</v>
          </cell>
          <cell r="FD668">
            <v>0</v>
          </cell>
          <cell r="FE668">
            <v>0</v>
          </cell>
          <cell r="FF668">
            <v>0</v>
          </cell>
          <cell r="FG668">
            <v>0</v>
          </cell>
          <cell r="FH668">
            <v>459734.70629585435</v>
          </cell>
          <cell r="FI668">
            <v>57525.405178294444</v>
          </cell>
          <cell r="FJ668">
            <v>9581.5578000000005</v>
          </cell>
          <cell r="FK668">
            <v>0</v>
          </cell>
          <cell r="FL668">
            <v>0</v>
          </cell>
          <cell r="FM668">
            <v>0</v>
          </cell>
          <cell r="FN668">
            <v>0</v>
          </cell>
          <cell r="FO668">
            <v>0</v>
          </cell>
          <cell r="FP668">
            <v>0</v>
          </cell>
          <cell r="FQ668">
            <v>0</v>
          </cell>
          <cell r="FS668">
            <v>0</v>
          </cell>
          <cell r="FT668">
            <v>0</v>
          </cell>
          <cell r="FU668">
            <v>0</v>
          </cell>
          <cell r="FV668">
            <v>10.070798504171218</v>
          </cell>
          <cell r="FW668">
            <v>0</v>
          </cell>
          <cell r="FX668">
            <v>0</v>
          </cell>
          <cell r="FY668">
            <v>0</v>
          </cell>
          <cell r="FZ668">
            <v>0</v>
          </cell>
          <cell r="GA668">
            <v>0</v>
          </cell>
          <cell r="GB668">
            <v>25452</v>
          </cell>
          <cell r="GC668">
            <v>931739.26193916763</v>
          </cell>
          <cell r="GD668">
            <v>137946.85570307871</v>
          </cell>
          <cell r="GE668">
            <v>63923.920360962577</v>
          </cell>
          <cell r="GF668">
            <v>0</v>
          </cell>
          <cell r="GG668">
            <v>0</v>
          </cell>
          <cell r="GH668">
            <v>0</v>
          </cell>
          <cell r="GI668">
            <v>0</v>
          </cell>
          <cell r="GJ668">
            <v>0</v>
          </cell>
          <cell r="GK668">
            <v>0</v>
          </cell>
          <cell r="GL668">
            <v>25452</v>
          </cell>
          <cell r="GN668">
            <v>0</v>
          </cell>
          <cell r="GO668">
            <v>0</v>
          </cell>
          <cell r="GP668">
            <v>0</v>
          </cell>
          <cell r="GQ668">
            <v>10.070798504171218</v>
          </cell>
          <cell r="GR668">
            <v>0</v>
          </cell>
          <cell r="GS668">
            <v>0</v>
          </cell>
          <cell r="GT668">
            <v>0</v>
          </cell>
          <cell r="GU668">
            <v>0</v>
          </cell>
          <cell r="GV668">
            <v>0</v>
          </cell>
          <cell r="GW668">
            <v>930940</v>
          </cell>
          <cell r="GX668">
            <v>1333776.0250398617</v>
          </cell>
          <cell r="GY668">
            <v>515141.92840949958</v>
          </cell>
          <cell r="GZ668">
            <v>635608.12841264717</v>
          </cell>
          <cell r="HA668">
            <v>0</v>
          </cell>
          <cell r="HB668">
            <v>0</v>
          </cell>
          <cell r="HC668">
            <v>0</v>
          </cell>
          <cell r="HD668">
            <v>0</v>
          </cell>
          <cell r="HE668">
            <v>0</v>
          </cell>
          <cell r="HF668">
            <v>0</v>
          </cell>
          <cell r="HG668">
            <v>930940</v>
          </cell>
          <cell r="HI668">
            <v>0</v>
          </cell>
          <cell r="HJ668">
            <v>0</v>
          </cell>
          <cell r="HK668">
            <v>0</v>
          </cell>
          <cell r="HL668">
            <v>10.070798504171218</v>
          </cell>
          <cell r="HM668">
            <v>0</v>
          </cell>
          <cell r="HN668">
            <v>0</v>
          </cell>
          <cell r="HO668">
            <v>0</v>
          </cell>
          <cell r="HP668">
            <v>0</v>
          </cell>
          <cell r="HQ668">
            <v>0</v>
          </cell>
          <cell r="HR668">
            <v>627152</v>
          </cell>
          <cell r="HS668">
            <v>1120246.6278402626</v>
          </cell>
          <cell r="HT668">
            <v>200440.35281588684</v>
          </cell>
          <cell r="HU668">
            <v>103950</v>
          </cell>
          <cell r="HV668">
            <v>0</v>
          </cell>
          <cell r="HW668">
            <v>0</v>
          </cell>
          <cell r="HX668">
            <v>0</v>
          </cell>
          <cell r="HY668">
            <v>0</v>
          </cell>
          <cell r="HZ668">
            <v>0</v>
          </cell>
          <cell r="IA668">
            <v>0</v>
          </cell>
          <cell r="IB668">
            <v>627152</v>
          </cell>
        </row>
        <row r="669">
          <cell r="C669" t="str">
            <v>A0256</v>
          </cell>
          <cell r="D669" t="str">
            <v>PT Gunung Sejahtera Ibu Pertiwi</v>
          </cell>
          <cell r="E669" t="str">
            <v>PEB 2</v>
          </cell>
          <cell r="F669" t="str">
            <v>56PEB 2</v>
          </cell>
          <cell r="J669">
            <v>10.070798504171218</v>
          </cell>
          <cell r="P669">
            <v>1382981</v>
          </cell>
          <cell r="Q669">
            <v>2703119.5315966052</v>
          </cell>
          <cell r="R669">
            <v>317890.57340459997</v>
          </cell>
          <cell r="S669">
            <v>31412.971600000001</v>
          </cell>
          <cell r="U669">
            <v>0</v>
          </cell>
          <cell r="W669">
            <v>-609001</v>
          </cell>
          <cell r="X669">
            <v>0</v>
          </cell>
          <cell r="Y669">
            <v>0</v>
          </cell>
          <cell r="Z669">
            <v>773980</v>
          </cell>
        </row>
        <row r="670">
          <cell r="C670" t="str">
            <v>A0256</v>
          </cell>
          <cell r="D670" t="str">
            <v>PT Gunung Sejahtera Ibu Pertiwi</v>
          </cell>
          <cell r="E670" t="str">
            <v>PEB 3</v>
          </cell>
          <cell r="F670" t="str">
            <v>56PEB 3</v>
          </cell>
          <cell r="J670">
            <v>0</v>
          </cell>
          <cell r="P670">
            <v>0</v>
          </cell>
          <cell r="U670">
            <v>0</v>
          </cell>
          <cell r="W670">
            <v>0</v>
          </cell>
          <cell r="X670">
            <v>0</v>
          </cell>
          <cell r="Y670">
            <v>100777</v>
          </cell>
          <cell r="Z670">
            <v>0</v>
          </cell>
        </row>
        <row r="671">
          <cell r="C671" t="str">
            <v>A0256</v>
          </cell>
          <cell r="D671" t="str">
            <v>PT Gunung Sejahtera Ibu Pertiwi</v>
          </cell>
          <cell r="E671" t="str">
            <v>PEB 4</v>
          </cell>
          <cell r="F671" t="str">
            <v>56PEB 4</v>
          </cell>
          <cell r="J671">
            <v>10.054700483300055</v>
          </cell>
          <cell r="P671">
            <v>2352265</v>
          </cell>
          <cell r="Q671">
            <v>3289777.4097869419</v>
          </cell>
          <cell r="R671">
            <v>495654.10033727839</v>
          </cell>
          <cell r="S671">
            <v>236101.96369698495</v>
          </cell>
          <cell r="U671">
            <v>0</v>
          </cell>
          <cell r="W671">
            <v>-648869</v>
          </cell>
          <cell r="X671">
            <v>-1061878</v>
          </cell>
          <cell r="Y671">
            <v>75557</v>
          </cell>
          <cell r="Z671">
            <v>641518</v>
          </cell>
        </row>
        <row r="672">
          <cell r="C672" t="str">
            <v>A0256</v>
          </cell>
          <cell r="D672" t="str">
            <v>PT Gunung Sejahtera Ibu Pertiwi</v>
          </cell>
          <cell r="E672" t="str">
            <v>PEB 5</v>
          </cell>
          <cell r="F672" t="str">
            <v>56PEB 5</v>
          </cell>
          <cell r="J672">
            <v>9.7798189655305965</v>
          </cell>
          <cell r="P672">
            <v>82141</v>
          </cell>
          <cell r="U672">
            <v>0</v>
          </cell>
          <cell r="W672">
            <v>1357785</v>
          </cell>
          <cell r="X672">
            <v>0</v>
          </cell>
          <cell r="Y672">
            <v>0</v>
          </cell>
          <cell r="Z672">
            <v>1439926</v>
          </cell>
        </row>
        <row r="673">
          <cell r="C673" t="str">
            <v>A0256</v>
          </cell>
          <cell r="D673" t="str">
            <v>PT Gunung Sejahtera Ibu Pertiwi</v>
          </cell>
          <cell r="E673" t="str">
            <v>PEB 6</v>
          </cell>
          <cell r="F673" t="str">
            <v>56PEB 6</v>
          </cell>
          <cell r="J673">
            <v>0</v>
          </cell>
          <cell r="P673">
            <v>0</v>
          </cell>
          <cell r="U673">
            <v>0</v>
          </cell>
          <cell r="W673">
            <v>0</v>
          </cell>
          <cell r="X673">
            <v>0</v>
          </cell>
          <cell r="Y673">
            <v>0</v>
          </cell>
          <cell r="Z673">
            <v>0</v>
          </cell>
        </row>
        <row r="674">
          <cell r="C674" t="str">
            <v>A0256</v>
          </cell>
          <cell r="D674" t="str">
            <v>PT Gunung Sejahtera Ibu Pertiwi</v>
          </cell>
          <cell r="E674" t="str">
            <v>PEB 7</v>
          </cell>
          <cell r="F674" t="str">
            <v>56PEB 7</v>
          </cell>
          <cell r="J674">
            <v>10.070798504171218</v>
          </cell>
          <cell r="P674">
            <v>165689</v>
          </cell>
          <cell r="Q674">
            <v>371254.97331464879</v>
          </cell>
          <cell r="R674">
            <v>62121.691408626539</v>
          </cell>
          <cell r="S674">
            <v>37291.211185321852</v>
          </cell>
          <cell r="U674">
            <v>0</v>
          </cell>
          <cell r="W674">
            <v>-159477</v>
          </cell>
          <cell r="X674">
            <v>0</v>
          </cell>
          <cell r="Y674">
            <v>0</v>
          </cell>
          <cell r="Z674">
            <v>6212</v>
          </cell>
        </row>
        <row r="675">
          <cell r="C675" t="str">
            <v>A0256</v>
          </cell>
          <cell r="D675" t="str">
            <v>PT Gunung Sejahtera Ibu Pertiwi</v>
          </cell>
          <cell r="E675" t="str">
            <v>MPP</v>
          </cell>
          <cell r="F675" t="str">
            <v>56MPP</v>
          </cell>
          <cell r="J675">
            <v>0</v>
          </cell>
          <cell r="P675">
            <v>0</v>
          </cell>
          <cell r="Q675">
            <v>459734.70629585435</v>
          </cell>
          <cell r="R675">
            <v>57525.405178294444</v>
          </cell>
          <cell r="S675">
            <v>9581.5578000000005</v>
          </cell>
          <cell r="U675">
            <v>0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</row>
        <row r="676">
          <cell r="C676" t="str">
            <v>A0256</v>
          </cell>
          <cell r="D676" t="str">
            <v>PT Gunung Sejahtera Ibu Pertiwi</v>
          </cell>
          <cell r="E676" t="str">
            <v>ID</v>
          </cell>
          <cell r="F676" t="str">
            <v>56ID</v>
          </cell>
          <cell r="J676">
            <v>10.070798504171218</v>
          </cell>
          <cell r="P676">
            <v>25452</v>
          </cell>
          <cell r="Q676">
            <v>931739.26193916763</v>
          </cell>
          <cell r="R676">
            <v>137946.85570307871</v>
          </cell>
          <cell r="S676">
            <v>63923.920360962577</v>
          </cell>
          <cell r="U676">
            <v>0</v>
          </cell>
          <cell r="W676">
            <v>0</v>
          </cell>
          <cell r="X676">
            <v>0</v>
          </cell>
          <cell r="Y676">
            <v>0</v>
          </cell>
          <cell r="Z676">
            <v>25452</v>
          </cell>
        </row>
        <row r="677">
          <cell r="C677" t="str">
            <v>A0256</v>
          </cell>
          <cell r="D677" t="str">
            <v>PT Gunung Sejahtera Ibu Pertiwi</v>
          </cell>
          <cell r="E677" t="str">
            <v>LL</v>
          </cell>
          <cell r="F677" t="str">
            <v>56LL</v>
          </cell>
          <cell r="J677">
            <v>10.070798504171218</v>
          </cell>
          <cell r="P677">
            <v>930940</v>
          </cell>
          <cell r="Q677">
            <v>1333776.0250398617</v>
          </cell>
          <cell r="R677">
            <v>515141.92840949958</v>
          </cell>
          <cell r="S677">
            <v>635608.12841264717</v>
          </cell>
          <cell r="U677">
            <v>0</v>
          </cell>
          <cell r="W677">
            <v>0</v>
          </cell>
          <cell r="X677">
            <v>0</v>
          </cell>
          <cell r="Y677">
            <v>0</v>
          </cell>
          <cell r="Z677">
            <v>930940</v>
          </cell>
        </row>
        <row r="678">
          <cell r="C678" t="str">
            <v>A0256</v>
          </cell>
          <cell r="D678" t="str">
            <v>PT Gunung Sejahtera Ibu Pertiwi</v>
          </cell>
          <cell r="E678" t="str">
            <v>PMK</v>
          </cell>
          <cell r="F678" t="str">
            <v>56PMK</v>
          </cell>
          <cell r="J678">
            <v>10.070798504171218</v>
          </cell>
          <cell r="P678">
            <v>627152</v>
          </cell>
          <cell r="Q678">
            <v>1120246.6278402626</v>
          </cell>
          <cell r="R678">
            <v>200440.35281588684</v>
          </cell>
          <cell r="S678">
            <v>103950</v>
          </cell>
          <cell r="U678">
            <v>0</v>
          </cell>
          <cell r="W678">
            <v>0</v>
          </cell>
          <cell r="X678">
            <v>0</v>
          </cell>
          <cell r="Y678">
            <v>0</v>
          </cell>
          <cell r="Z678">
            <v>627152</v>
          </cell>
        </row>
        <row r="680">
          <cell r="C680" t="str">
            <v>A0250</v>
          </cell>
          <cell r="D680" t="str">
            <v>PT Gunung Sejahtera Puti Pesona</v>
          </cell>
          <cell r="E680" t="str">
            <v>PEB 1</v>
          </cell>
          <cell r="F680" t="str">
            <v>57PEB 1</v>
          </cell>
          <cell r="J680">
            <v>0</v>
          </cell>
          <cell r="N680">
            <v>0</v>
          </cell>
          <cell r="O680">
            <v>0</v>
          </cell>
          <cell r="P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10.589613646250569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0</v>
          </cell>
          <cell r="AK680">
            <v>1413218</v>
          </cell>
          <cell r="AL680">
            <v>2218095.0814368282</v>
          </cell>
          <cell r="AM680">
            <v>315754.80888638709</v>
          </cell>
          <cell r="AN680">
            <v>9928.5518880000018</v>
          </cell>
          <cell r="AO680">
            <v>0</v>
          </cell>
          <cell r="AP680">
            <v>0</v>
          </cell>
          <cell r="AQ680">
            <v>0</v>
          </cell>
          <cell r="AR680">
            <v>-627458</v>
          </cell>
          <cell r="AS680">
            <v>0</v>
          </cell>
          <cell r="AT680">
            <v>0</v>
          </cell>
          <cell r="AU680">
            <v>785760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10.600437192832388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2616269</v>
          </cell>
          <cell r="CB680">
            <v>3477834.0317151737</v>
          </cell>
          <cell r="CC680">
            <v>605019.91987391701</v>
          </cell>
          <cell r="CD680">
            <v>149811.44541438605</v>
          </cell>
          <cell r="CE680">
            <v>0</v>
          </cell>
          <cell r="CF680">
            <v>0</v>
          </cell>
          <cell r="CG680">
            <v>0</v>
          </cell>
          <cell r="CH680">
            <v>-1704123</v>
          </cell>
          <cell r="CI680">
            <v>-252093</v>
          </cell>
          <cell r="CJ680">
            <v>15289</v>
          </cell>
          <cell r="CK680">
            <v>660053</v>
          </cell>
          <cell r="CM680">
            <v>0</v>
          </cell>
          <cell r="CN680">
            <v>0</v>
          </cell>
          <cell r="CO680">
            <v>0</v>
          </cell>
          <cell r="CP680">
            <v>9.8996207580165461</v>
          </cell>
          <cell r="CQ680">
            <v>0</v>
          </cell>
          <cell r="CR680">
            <v>0</v>
          </cell>
          <cell r="CS680">
            <v>0</v>
          </cell>
          <cell r="CT680">
            <v>0</v>
          </cell>
          <cell r="CU680">
            <v>0</v>
          </cell>
          <cell r="CV680">
            <v>55228</v>
          </cell>
          <cell r="CW680">
            <v>0</v>
          </cell>
          <cell r="CX680">
            <v>0</v>
          </cell>
          <cell r="CY680">
            <v>0</v>
          </cell>
          <cell r="CZ680">
            <v>0</v>
          </cell>
          <cell r="DA680">
            <v>0</v>
          </cell>
          <cell r="DB680">
            <v>0</v>
          </cell>
          <cell r="DC680">
            <v>1228553</v>
          </cell>
          <cell r="DD680">
            <v>0</v>
          </cell>
          <cell r="DE680">
            <v>0</v>
          </cell>
          <cell r="DF680">
            <v>1283781</v>
          </cell>
          <cell r="DH680">
            <v>0</v>
          </cell>
          <cell r="DI680">
            <v>0</v>
          </cell>
          <cell r="DJ680">
            <v>0</v>
          </cell>
          <cell r="DK680">
            <v>0</v>
          </cell>
          <cell r="DL680">
            <v>0</v>
          </cell>
          <cell r="DM680">
            <v>0</v>
          </cell>
          <cell r="DN680">
            <v>0</v>
          </cell>
          <cell r="DO680">
            <v>0</v>
          </cell>
          <cell r="DP680">
            <v>0</v>
          </cell>
          <cell r="DQ680">
            <v>0</v>
          </cell>
          <cell r="DR680">
            <v>0</v>
          </cell>
          <cell r="DS680">
            <v>0</v>
          </cell>
          <cell r="DT680">
            <v>0</v>
          </cell>
          <cell r="DU680">
            <v>0</v>
          </cell>
          <cell r="DV680">
            <v>0</v>
          </cell>
          <cell r="DW680">
            <v>0</v>
          </cell>
          <cell r="DX680">
            <v>0</v>
          </cell>
          <cell r="DY680">
            <v>0</v>
          </cell>
          <cell r="DZ680">
            <v>0</v>
          </cell>
          <cell r="EA680">
            <v>0</v>
          </cell>
          <cell r="EC680">
            <v>0</v>
          </cell>
          <cell r="ED680">
            <v>0</v>
          </cell>
          <cell r="EE680">
            <v>0</v>
          </cell>
          <cell r="EF680">
            <v>10.589613646250569</v>
          </cell>
          <cell r="EG680">
            <v>0</v>
          </cell>
          <cell r="EH680">
            <v>0</v>
          </cell>
          <cell r="EI680">
            <v>0</v>
          </cell>
          <cell r="EJ680">
            <v>0</v>
          </cell>
          <cell r="EK680">
            <v>0</v>
          </cell>
          <cell r="EL680">
            <v>180662</v>
          </cell>
          <cell r="EM680">
            <v>369324.92804009799</v>
          </cell>
          <cell r="EN680">
            <v>65875.183486055103</v>
          </cell>
          <cell r="EO680">
            <v>35593.400769891028</v>
          </cell>
          <cell r="EP680">
            <v>0</v>
          </cell>
          <cell r="EQ680">
            <v>0</v>
          </cell>
          <cell r="ER680">
            <v>0</v>
          </cell>
          <cell r="ES680">
            <v>-177059</v>
          </cell>
          <cell r="ET680">
            <v>0</v>
          </cell>
          <cell r="EU680">
            <v>0</v>
          </cell>
          <cell r="EV680">
            <v>3603</v>
          </cell>
          <cell r="EX680">
            <v>0</v>
          </cell>
          <cell r="EY680">
            <v>0</v>
          </cell>
          <cell r="EZ680">
            <v>0</v>
          </cell>
          <cell r="FA680">
            <v>0</v>
          </cell>
          <cell r="FB680">
            <v>0</v>
          </cell>
          <cell r="FC680">
            <v>0</v>
          </cell>
          <cell r="FD680">
            <v>0</v>
          </cell>
          <cell r="FE680">
            <v>0</v>
          </cell>
          <cell r="FF680">
            <v>0</v>
          </cell>
          <cell r="FG680">
            <v>0</v>
          </cell>
          <cell r="FH680">
            <v>395651.66689075541</v>
          </cell>
          <cell r="FI680">
            <v>66087.951126182088</v>
          </cell>
          <cell r="FJ680">
            <v>14183.913414000002</v>
          </cell>
          <cell r="FK680">
            <v>0</v>
          </cell>
          <cell r="FL680">
            <v>0</v>
          </cell>
          <cell r="FM680">
            <v>0</v>
          </cell>
          <cell r="FN680">
            <v>0</v>
          </cell>
          <cell r="FO680">
            <v>0</v>
          </cell>
          <cell r="FP680">
            <v>0</v>
          </cell>
          <cell r="FQ680">
            <v>0</v>
          </cell>
          <cell r="FS680">
            <v>0</v>
          </cell>
          <cell r="FT680">
            <v>0</v>
          </cell>
          <cell r="FU680">
            <v>0</v>
          </cell>
          <cell r="FV680">
            <v>10.589613646250569</v>
          </cell>
          <cell r="FW680">
            <v>0</v>
          </cell>
          <cell r="FX680">
            <v>0</v>
          </cell>
          <cell r="FY680">
            <v>0</v>
          </cell>
          <cell r="FZ680">
            <v>0</v>
          </cell>
          <cell r="GA680">
            <v>0</v>
          </cell>
          <cell r="GB680">
            <v>21790</v>
          </cell>
          <cell r="GC680">
            <v>897674.74338708608</v>
          </cell>
          <cell r="GD680">
            <v>148614.18570311743</v>
          </cell>
          <cell r="GE680">
            <v>51403.637658396576</v>
          </cell>
          <cell r="GF680">
            <v>0</v>
          </cell>
          <cell r="GG680">
            <v>0</v>
          </cell>
          <cell r="GH680">
            <v>0</v>
          </cell>
          <cell r="GI680">
            <v>0</v>
          </cell>
          <cell r="GJ680">
            <v>0</v>
          </cell>
          <cell r="GK680">
            <v>0</v>
          </cell>
          <cell r="GL680">
            <v>21790</v>
          </cell>
          <cell r="GN680">
            <v>0</v>
          </cell>
          <cell r="GO680">
            <v>0</v>
          </cell>
          <cell r="GP680">
            <v>0</v>
          </cell>
          <cell r="GQ680">
            <v>10.589613646250569</v>
          </cell>
          <cell r="GR680">
            <v>0</v>
          </cell>
          <cell r="GS680">
            <v>0</v>
          </cell>
          <cell r="GT680">
            <v>0</v>
          </cell>
          <cell r="GU680">
            <v>0</v>
          </cell>
          <cell r="GV680">
            <v>0</v>
          </cell>
          <cell r="GW680">
            <v>1031372</v>
          </cell>
          <cell r="GX680">
            <v>1308391.0831824639</v>
          </cell>
          <cell r="GY680">
            <v>526534.87772773113</v>
          </cell>
          <cell r="GZ680">
            <v>504988.0461998625</v>
          </cell>
          <cell r="HA680">
            <v>0</v>
          </cell>
          <cell r="HB680">
            <v>0</v>
          </cell>
          <cell r="HC680">
            <v>0</v>
          </cell>
          <cell r="HD680">
            <v>0</v>
          </cell>
          <cell r="HE680">
            <v>0</v>
          </cell>
          <cell r="HF680">
            <v>0</v>
          </cell>
          <cell r="HG680">
            <v>1031372</v>
          </cell>
          <cell r="HI680">
            <v>0</v>
          </cell>
          <cell r="HJ680">
            <v>0</v>
          </cell>
          <cell r="HK680">
            <v>0</v>
          </cell>
          <cell r="HL680">
            <v>10.589613646250569</v>
          </cell>
          <cell r="HM680">
            <v>0</v>
          </cell>
          <cell r="HN680">
            <v>0</v>
          </cell>
          <cell r="HO680">
            <v>0</v>
          </cell>
          <cell r="HP680">
            <v>0</v>
          </cell>
          <cell r="HQ680">
            <v>0</v>
          </cell>
          <cell r="HR680">
            <v>547783</v>
          </cell>
          <cell r="HS680">
            <v>1051807.7168902089</v>
          </cell>
          <cell r="HT680">
            <v>208115.87055846211</v>
          </cell>
          <cell r="HU680">
            <v>69300</v>
          </cell>
          <cell r="HV680">
            <v>0</v>
          </cell>
          <cell r="HW680">
            <v>0</v>
          </cell>
          <cell r="HX680">
            <v>0</v>
          </cell>
          <cell r="HY680">
            <v>0</v>
          </cell>
          <cell r="HZ680">
            <v>0</v>
          </cell>
          <cell r="IA680">
            <v>0</v>
          </cell>
          <cell r="IB680">
            <v>547783</v>
          </cell>
        </row>
        <row r="681">
          <cell r="C681" t="str">
            <v>A0250</v>
          </cell>
          <cell r="D681" t="str">
            <v>PT Gunung Sejahtera Puti Pesona</v>
          </cell>
          <cell r="E681" t="str">
            <v>PEB 2</v>
          </cell>
          <cell r="F681" t="str">
            <v>57PEB 2</v>
          </cell>
          <cell r="J681">
            <v>10.589613646250569</v>
          </cell>
          <cell r="P681">
            <v>1413218</v>
          </cell>
          <cell r="Q681">
            <v>2218095.0814368282</v>
          </cell>
          <cell r="R681">
            <v>315754.80888638709</v>
          </cell>
          <cell r="S681">
            <v>9928.5518880000018</v>
          </cell>
          <cell r="U681">
            <v>0</v>
          </cell>
          <cell r="W681">
            <v>-627458</v>
          </cell>
          <cell r="X681">
            <v>0</v>
          </cell>
          <cell r="Y681">
            <v>0</v>
          </cell>
          <cell r="Z681">
            <v>785760</v>
          </cell>
        </row>
        <row r="682">
          <cell r="C682" t="str">
            <v>A0250</v>
          </cell>
          <cell r="D682" t="str">
            <v>PT Gunung Sejahtera Puti Pesona</v>
          </cell>
          <cell r="E682" t="str">
            <v>PEB 3</v>
          </cell>
          <cell r="F682" t="str">
            <v>57PEB 3</v>
          </cell>
          <cell r="J682">
            <v>0</v>
          </cell>
          <cell r="P682">
            <v>0</v>
          </cell>
          <cell r="U682">
            <v>0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</row>
        <row r="683">
          <cell r="C683" t="str">
            <v>A0250</v>
          </cell>
          <cell r="D683" t="str">
            <v>PT Gunung Sejahtera Puti Pesona</v>
          </cell>
          <cell r="E683" t="str">
            <v>PEB 4</v>
          </cell>
          <cell r="F683" t="str">
            <v>57PEB 4</v>
          </cell>
          <cell r="J683">
            <v>10.600437192832388</v>
          </cell>
          <cell r="P683">
            <v>2616269</v>
          </cell>
          <cell r="Q683">
            <v>3477834.0317151737</v>
          </cell>
          <cell r="R683">
            <v>605019.91987391701</v>
          </cell>
          <cell r="S683">
            <v>149811.44541438605</v>
          </cell>
          <cell r="U683">
            <v>0</v>
          </cell>
          <cell r="W683">
            <v>-1704123</v>
          </cell>
          <cell r="X683">
            <v>-252093</v>
          </cell>
          <cell r="Y683">
            <v>15289</v>
          </cell>
          <cell r="Z683">
            <v>660053</v>
          </cell>
        </row>
        <row r="684">
          <cell r="C684" t="str">
            <v>A0250</v>
          </cell>
          <cell r="D684" t="str">
            <v>PT Gunung Sejahtera Puti Pesona</v>
          </cell>
          <cell r="E684" t="str">
            <v>PEB 5</v>
          </cell>
          <cell r="F684" t="str">
            <v>57PEB 5</v>
          </cell>
          <cell r="J684">
            <v>9.8996207580165461</v>
          </cell>
          <cell r="P684">
            <v>55228</v>
          </cell>
          <cell r="U684">
            <v>0</v>
          </cell>
          <cell r="W684">
            <v>1228553</v>
          </cell>
          <cell r="X684">
            <v>0</v>
          </cell>
          <cell r="Y684">
            <v>0</v>
          </cell>
          <cell r="Z684">
            <v>1283781</v>
          </cell>
        </row>
        <row r="685">
          <cell r="C685" t="str">
            <v>A0250</v>
          </cell>
          <cell r="D685" t="str">
            <v>PT Gunung Sejahtera Puti Pesona</v>
          </cell>
          <cell r="E685" t="str">
            <v>PEB 6</v>
          </cell>
          <cell r="F685" t="str">
            <v>57PEB 6</v>
          </cell>
          <cell r="J685">
            <v>0</v>
          </cell>
          <cell r="P685">
            <v>0</v>
          </cell>
          <cell r="U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</row>
        <row r="686">
          <cell r="C686" t="str">
            <v>A0250</v>
          </cell>
          <cell r="D686" t="str">
            <v>PT Gunung Sejahtera Puti Pesona</v>
          </cell>
          <cell r="E686" t="str">
            <v>PEB 7</v>
          </cell>
          <cell r="F686" t="str">
            <v>57PEB 7</v>
          </cell>
          <cell r="J686">
            <v>10.589613646250569</v>
          </cell>
          <cell r="P686">
            <v>180662</v>
          </cell>
          <cell r="Q686">
            <v>369324.92804009799</v>
          </cell>
          <cell r="R686">
            <v>65875.183486055103</v>
          </cell>
          <cell r="S686">
            <v>35593.400769891028</v>
          </cell>
          <cell r="U686">
            <v>0</v>
          </cell>
          <cell r="W686">
            <v>-177059</v>
          </cell>
          <cell r="X686">
            <v>0</v>
          </cell>
          <cell r="Y686">
            <v>0</v>
          </cell>
          <cell r="Z686">
            <v>3603</v>
          </cell>
        </row>
        <row r="687">
          <cell r="C687" t="str">
            <v>A0250</v>
          </cell>
          <cell r="D687" t="str">
            <v>PT Gunung Sejahtera Puti Pesona</v>
          </cell>
          <cell r="E687" t="str">
            <v>MPP</v>
          </cell>
          <cell r="F687" t="str">
            <v>57MPP</v>
          </cell>
          <cell r="J687">
            <v>0</v>
          </cell>
          <cell r="P687">
            <v>0</v>
          </cell>
          <cell r="Q687">
            <v>395651.66689075541</v>
          </cell>
          <cell r="R687">
            <v>66087.951126182088</v>
          </cell>
          <cell r="S687">
            <v>14183.913414000002</v>
          </cell>
          <cell r="U687">
            <v>0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</row>
        <row r="688">
          <cell r="C688" t="str">
            <v>A0250</v>
          </cell>
          <cell r="D688" t="str">
            <v>PT Gunung Sejahtera Puti Pesona</v>
          </cell>
          <cell r="E688" t="str">
            <v>ID</v>
          </cell>
          <cell r="F688" t="str">
            <v>57ID</v>
          </cell>
          <cell r="J688">
            <v>10.589613646250569</v>
          </cell>
          <cell r="P688">
            <v>21790</v>
          </cell>
          <cell r="Q688">
            <v>897674.74338708608</v>
          </cell>
          <cell r="R688">
            <v>148614.18570311743</v>
          </cell>
          <cell r="S688">
            <v>51403.637658396576</v>
          </cell>
          <cell r="U688">
            <v>0</v>
          </cell>
          <cell r="W688">
            <v>0</v>
          </cell>
          <cell r="X688">
            <v>0</v>
          </cell>
          <cell r="Y688">
            <v>0</v>
          </cell>
          <cell r="Z688">
            <v>21790</v>
          </cell>
        </row>
        <row r="689">
          <cell r="C689" t="str">
            <v>A0250</v>
          </cell>
          <cell r="D689" t="str">
            <v>PT Gunung Sejahtera Puti Pesona</v>
          </cell>
          <cell r="E689" t="str">
            <v>LL</v>
          </cell>
          <cell r="F689" t="str">
            <v>57LL</v>
          </cell>
          <cell r="J689">
            <v>10.589613646250569</v>
          </cell>
          <cell r="P689">
            <v>1031372</v>
          </cell>
          <cell r="Q689">
            <v>1308391.0831824639</v>
          </cell>
          <cell r="R689">
            <v>526534.87772773113</v>
          </cell>
          <cell r="S689">
            <v>504988.0461998625</v>
          </cell>
          <cell r="U689">
            <v>0</v>
          </cell>
          <cell r="W689">
            <v>0</v>
          </cell>
          <cell r="X689">
            <v>0</v>
          </cell>
          <cell r="Y689">
            <v>0</v>
          </cell>
          <cell r="Z689">
            <v>1031372</v>
          </cell>
        </row>
        <row r="690">
          <cell r="C690" t="str">
            <v>A0250</v>
          </cell>
          <cell r="D690" t="str">
            <v>PT Gunung Sejahtera Puti Pesona</v>
          </cell>
          <cell r="E690" t="str">
            <v>PMK</v>
          </cell>
          <cell r="F690" t="str">
            <v>57PMK</v>
          </cell>
          <cell r="J690">
            <v>10.589613646250569</v>
          </cell>
          <cell r="P690">
            <v>547783</v>
          </cell>
          <cell r="Q690">
            <v>1051807.7168902089</v>
          </cell>
          <cell r="R690">
            <v>208115.87055846211</v>
          </cell>
          <cell r="S690">
            <v>69300</v>
          </cell>
          <cell r="U690">
            <v>0</v>
          </cell>
          <cell r="W690">
            <v>0</v>
          </cell>
          <cell r="X690">
            <v>0</v>
          </cell>
          <cell r="Y690">
            <v>0</v>
          </cell>
          <cell r="Z690">
            <v>547783</v>
          </cell>
        </row>
        <row r="692">
          <cell r="C692" t="str">
            <v>A0252</v>
          </cell>
          <cell r="D692" t="str">
            <v>PT Gunung Sejahtera Yoli Makmur</v>
          </cell>
          <cell r="E692" t="str">
            <v>PEB 1</v>
          </cell>
          <cell r="F692" t="str">
            <v>58PEB 1</v>
          </cell>
          <cell r="J692">
            <v>0</v>
          </cell>
          <cell r="N692">
            <v>0</v>
          </cell>
          <cell r="O692">
            <v>0</v>
          </cell>
          <cell r="P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10.330948945712644</v>
          </cell>
          <cell r="AF692">
            <v>0</v>
          </cell>
          <cell r="AG692">
            <v>0</v>
          </cell>
          <cell r="AH692">
            <v>0</v>
          </cell>
          <cell r="AI692">
            <v>0</v>
          </cell>
          <cell r="AJ692">
            <v>0</v>
          </cell>
          <cell r="AK692">
            <v>359951</v>
          </cell>
          <cell r="AL692">
            <v>635049.88753053546</v>
          </cell>
          <cell r="AM692">
            <v>112218.65961149185</v>
          </cell>
          <cell r="AN692">
            <v>0</v>
          </cell>
          <cell r="AO692">
            <v>0</v>
          </cell>
          <cell r="AP692">
            <v>0</v>
          </cell>
          <cell r="AQ692">
            <v>0</v>
          </cell>
          <cell r="AR692">
            <v>-185075</v>
          </cell>
          <cell r="AS692">
            <v>0</v>
          </cell>
          <cell r="AT692">
            <v>0</v>
          </cell>
          <cell r="AU692">
            <v>174876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0</v>
          </cell>
          <cell r="BP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10.338087065392322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681424</v>
          </cell>
          <cell r="CB692">
            <v>800279.98195578821</v>
          </cell>
          <cell r="CC692">
            <v>163684.90175020145</v>
          </cell>
          <cell r="CD692">
            <v>20751.523516308695</v>
          </cell>
          <cell r="CE692">
            <v>0</v>
          </cell>
          <cell r="CF692">
            <v>0</v>
          </cell>
          <cell r="CG692">
            <v>0</v>
          </cell>
          <cell r="CH692">
            <v>-476158</v>
          </cell>
          <cell r="CI692">
            <v>-88054</v>
          </cell>
          <cell r="CJ692">
            <v>5793</v>
          </cell>
          <cell r="CK692">
            <v>117212</v>
          </cell>
          <cell r="CM692">
            <v>0</v>
          </cell>
          <cell r="CN692">
            <v>0</v>
          </cell>
          <cell r="CO692">
            <v>0</v>
          </cell>
          <cell r="CP692">
            <v>10.158464317046326</v>
          </cell>
          <cell r="CQ692">
            <v>0</v>
          </cell>
          <cell r="CR692">
            <v>0</v>
          </cell>
          <cell r="CS692">
            <v>0</v>
          </cell>
          <cell r="CT692">
            <v>0</v>
          </cell>
          <cell r="CU692">
            <v>0</v>
          </cell>
          <cell r="CV692">
            <v>8337</v>
          </cell>
          <cell r="CW692">
            <v>0</v>
          </cell>
          <cell r="CX692">
            <v>0</v>
          </cell>
          <cell r="CY692">
            <v>0</v>
          </cell>
          <cell r="CZ692">
            <v>0</v>
          </cell>
          <cell r="DA692">
            <v>0</v>
          </cell>
          <cell r="DB692">
            <v>0</v>
          </cell>
          <cell r="DC692">
            <v>365463</v>
          </cell>
          <cell r="DD692">
            <v>0</v>
          </cell>
          <cell r="DE692">
            <v>0</v>
          </cell>
          <cell r="DF692">
            <v>373800</v>
          </cell>
          <cell r="DH692">
            <v>0</v>
          </cell>
          <cell r="DI692">
            <v>0</v>
          </cell>
          <cell r="DJ692">
            <v>0</v>
          </cell>
          <cell r="DK692">
            <v>0</v>
          </cell>
          <cell r="DL692">
            <v>0</v>
          </cell>
          <cell r="DM692">
            <v>0</v>
          </cell>
          <cell r="DN692">
            <v>0</v>
          </cell>
          <cell r="DO692">
            <v>0</v>
          </cell>
          <cell r="DP692">
            <v>0</v>
          </cell>
          <cell r="DQ692">
            <v>0</v>
          </cell>
          <cell r="DR692">
            <v>0</v>
          </cell>
          <cell r="DS692">
            <v>0</v>
          </cell>
          <cell r="DT692">
            <v>0</v>
          </cell>
          <cell r="DU692">
            <v>0</v>
          </cell>
          <cell r="DV692">
            <v>0</v>
          </cell>
          <cell r="DW692">
            <v>0</v>
          </cell>
          <cell r="DX692">
            <v>0</v>
          </cell>
          <cell r="DY692">
            <v>0</v>
          </cell>
          <cell r="DZ692">
            <v>0</v>
          </cell>
          <cell r="EA692">
            <v>0</v>
          </cell>
          <cell r="EC692">
            <v>0</v>
          </cell>
          <cell r="ED692">
            <v>0</v>
          </cell>
          <cell r="EE692">
            <v>0</v>
          </cell>
          <cell r="EF692">
            <v>10.330948945712644</v>
          </cell>
          <cell r="EG692">
            <v>0</v>
          </cell>
          <cell r="EH692">
            <v>0</v>
          </cell>
          <cell r="EI692">
            <v>0</v>
          </cell>
          <cell r="EJ692">
            <v>0</v>
          </cell>
          <cell r="EK692">
            <v>0</v>
          </cell>
          <cell r="EL692">
            <v>46872</v>
          </cell>
          <cell r="EM692">
            <v>102092.77907770293</v>
          </cell>
          <cell r="EN692">
            <v>23288.084886619479</v>
          </cell>
          <cell r="EO692">
            <v>9275.8444710647491</v>
          </cell>
          <cell r="EP692">
            <v>0</v>
          </cell>
          <cell r="EQ692">
            <v>0</v>
          </cell>
          <cell r="ER692">
            <v>0</v>
          </cell>
          <cell r="ES692">
            <v>-33463</v>
          </cell>
          <cell r="ET692">
            <v>0</v>
          </cell>
          <cell r="EU692">
            <v>0</v>
          </cell>
          <cell r="EV692">
            <v>13409</v>
          </cell>
          <cell r="EX692">
            <v>0</v>
          </cell>
          <cell r="EY692">
            <v>0</v>
          </cell>
          <cell r="EZ692">
            <v>0</v>
          </cell>
          <cell r="FA692">
            <v>0</v>
          </cell>
          <cell r="FB692">
            <v>0</v>
          </cell>
          <cell r="FC692">
            <v>0</v>
          </cell>
          <cell r="FD692">
            <v>0</v>
          </cell>
          <cell r="FE692">
            <v>0</v>
          </cell>
          <cell r="FF692">
            <v>0</v>
          </cell>
          <cell r="FG692">
            <v>0</v>
          </cell>
          <cell r="FH692">
            <v>115660.01520567674</v>
          </cell>
          <cell r="FI692">
            <v>22192.286614635566</v>
          </cell>
          <cell r="FJ692">
            <v>0</v>
          </cell>
          <cell r="FK692">
            <v>0</v>
          </cell>
          <cell r="FL692">
            <v>0</v>
          </cell>
          <cell r="FM692">
            <v>0</v>
          </cell>
          <cell r="FN692">
            <v>0</v>
          </cell>
          <cell r="FO692">
            <v>0</v>
          </cell>
          <cell r="FP692">
            <v>0</v>
          </cell>
          <cell r="FQ692">
            <v>0</v>
          </cell>
          <cell r="FS692">
            <v>0</v>
          </cell>
          <cell r="FT692">
            <v>0</v>
          </cell>
          <cell r="FU692">
            <v>0</v>
          </cell>
          <cell r="FV692">
            <v>10.330948945712644</v>
          </cell>
          <cell r="FW692">
            <v>0</v>
          </cell>
          <cell r="FX692">
            <v>0</v>
          </cell>
          <cell r="FY692">
            <v>0</v>
          </cell>
          <cell r="FZ692">
            <v>0</v>
          </cell>
          <cell r="GA692">
            <v>0</v>
          </cell>
          <cell r="GB692">
            <v>6176</v>
          </cell>
          <cell r="GC692">
            <v>252126.14352726142</v>
          </cell>
          <cell r="GD692">
            <v>55411.887808202984</v>
          </cell>
          <cell r="GE692">
            <v>16290.662468518225</v>
          </cell>
          <cell r="GF692">
            <v>0</v>
          </cell>
          <cell r="GG692">
            <v>0</v>
          </cell>
          <cell r="GH692">
            <v>0</v>
          </cell>
          <cell r="GI692">
            <v>0</v>
          </cell>
          <cell r="GJ692">
            <v>0</v>
          </cell>
          <cell r="GK692">
            <v>0</v>
          </cell>
          <cell r="GL692">
            <v>6176</v>
          </cell>
          <cell r="GN692">
            <v>0</v>
          </cell>
          <cell r="GO692">
            <v>0</v>
          </cell>
          <cell r="GP692">
            <v>0</v>
          </cell>
          <cell r="GQ692">
            <v>10.330948945712644</v>
          </cell>
          <cell r="GR692">
            <v>0</v>
          </cell>
          <cell r="GS692">
            <v>0</v>
          </cell>
          <cell r="GT692">
            <v>0</v>
          </cell>
          <cell r="GU692">
            <v>0</v>
          </cell>
          <cell r="GV692">
            <v>0</v>
          </cell>
          <cell r="GW692">
            <v>380586</v>
          </cell>
          <cell r="GX692">
            <v>432093.97403625184</v>
          </cell>
          <cell r="GY692">
            <v>181354.1888491775</v>
          </cell>
          <cell r="GZ692">
            <v>125870.38667586975</v>
          </cell>
          <cell r="HA692">
            <v>0</v>
          </cell>
          <cell r="HB692">
            <v>0</v>
          </cell>
          <cell r="HC692">
            <v>0</v>
          </cell>
          <cell r="HD692">
            <v>0</v>
          </cell>
          <cell r="HE692">
            <v>0</v>
          </cell>
          <cell r="HF692">
            <v>0</v>
          </cell>
          <cell r="HG692">
            <v>380586</v>
          </cell>
          <cell r="HI692">
            <v>0</v>
          </cell>
          <cell r="HJ692">
            <v>0</v>
          </cell>
          <cell r="HK692">
            <v>0</v>
          </cell>
          <cell r="HL692">
            <v>10.330948945712644</v>
          </cell>
          <cell r="HM692">
            <v>0</v>
          </cell>
          <cell r="HN692">
            <v>0</v>
          </cell>
          <cell r="HO692">
            <v>0</v>
          </cell>
          <cell r="HP692">
            <v>0</v>
          </cell>
          <cell r="HQ692">
            <v>0</v>
          </cell>
          <cell r="HR692">
            <v>163026</v>
          </cell>
          <cell r="HS692">
            <v>339181.59593194583</v>
          </cell>
          <cell r="HT692">
            <v>82058.000863784793</v>
          </cell>
          <cell r="HU692">
            <v>17325</v>
          </cell>
          <cell r="HV692">
            <v>0</v>
          </cell>
          <cell r="HW692">
            <v>0</v>
          </cell>
          <cell r="HX692">
            <v>0</v>
          </cell>
          <cell r="HY692">
            <v>0</v>
          </cell>
          <cell r="HZ692">
            <v>0</v>
          </cell>
          <cell r="IA692">
            <v>0</v>
          </cell>
          <cell r="IB692">
            <v>163026</v>
          </cell>
        </row>
        <row r="693">
          <cell r="C693" t="str">
            <v>A0252</v>
          </cell>
          <cell r="D693" t="str">
            <v>PT Gunung Sejahtera Yoli Makmur</v>
          </cell>
          <cell r="E693" t="str">
            <v>PEB 2</v>
          </cell>
          <cell r="F693" t="str">
            <v>58PEB 2</v>
          </cell>
          <cell r="J693">
            <v>10.330948945712644</v>
          </cell>
          <cell r="P693">
            <v>359951</v>
          </cell>
          <cell r="Q693">
            <v>635049.88753053546</v>
          </cell>
          <cell r="R693">
            <v>112218.65961149185</v>
          </cell>
          <cell r="S693">
            <v>0</v>
          </cell>
          <cell r="U693">
            <v>0</v>
          </cell>
          <cell r="W693">
            <v>-185075</v>
          </cell>
          <cell r="X693">
            <v>0</v>
          </cell>
          <cell r="Y693">
            <v>0</v>
          </cell>
          <cell r="Z693">
            <v>174876</v>
          </cell>
        </row>
        <row r="694">
          <cell r="C694" t="str">
            <v>A0252</v>
          </cell>
          <cell r="D694" t="str">
            <v>PT Gunung Sejahtera Yoli Makmur</v>
          </cell>
          <cell r="E694" t="str">
            <v>PEB 3</v>
          </cell>
          <cell r="F694" t="str">
            <v>58PEB 3</v>
          </cell>
          <cell r="J694">
            <v>0</v>
          </cell>
          <cell r="P694">
            <v>0</v>
          </cell>
          <cell r="U694">
            <v>0</v>
          </cell>
          <cell r="W694">
            <v>0</v>
          </cell>
          <cell r="X694">
            <v>0</v>
          </cell>
          <cell r="Y694">
            <v>0</v>
          </cell>
          <cell r="Z694">
            <v>0</v>
          </cell>
        </row>
        <row r="695">
          <cell r="C695" t="str">
            <v>A0252</v>
          </cell>
          <cell r="D695" t="str">
            <v>PT Gunung Sejahtera Yoli Makmur</v>
          </cell>
          <cell r="E695" t="str">
            <v>PEB 4</v>
          </cell>
          <cell r="F695" t="str">
            <v>58PEB 4</v>
          </cell>
          <cell r="J695">
            <v>10.338087065392322</v>
          </cell>
          <cell r="P695">
            <v>681424</v>
          </cell>
          <cell r="Q695">
            <v>800279.98195578821</v>
          </cell>
          <cell r="R695">
            <v>163684.90175020145</v>
          </cell>
          <cell r="S695">
            <v>20751.523516308695</v>
          </cell>
          <cell r="U695">
            <v>0</v>
          </cell>
          <cell r="W695">
            <v>-476158</v>
          </cell>
          <cell r="X695">
            <v>-88054</v>
          </cell>
          <cell r="Y695">
            <v>5793</v>
          </cell>
          <cell r="Z695">
            <v>117212</v>
          </cell>
        </row>
        <row r="696">
          <cell r="C696" t="str">
            <v>A0252</v>
          </cell>
          <cell r="D696" t="str">
            <v>PT Gunung Sejahtera Yoli Makmur</v>
          </cell>
          <cell r="E696" t="str">
            <v>PEB 5</v>
          </cell>
          <cell r="F696" t="str">
            <v>58PEB 5</v>
          </cell>
          <cell r="J696">
            <v>10.158464317046326</v>
          </cell>
          <cell r="P696">
            <v>8337</v>
          </cell>
          <cell r="U696">
            <v>0</v>
          </cell>
          <cell r="W696">
            <v>365463</v>
          </cell>
          <cell r="X696">
            <v>0</v>
          </cell>
          <cell r="Y696">
            <v>0</v>
          </cell>
          <cell r="Z696">
            <v>373800</v>
          </cell>
        </row>
        <row r="697">
          <cell r="C697" t="str">
            <v>A0252</v>
          </cell>
          <cell r="D697" t="str">
            <v>PT Gunung Sejahtera Yoli Makmur</v>
          </cell>
          <cell r="E697" t="str">
            <v>PEB 6</v>
          </cell>
          <cell r="F697" t="str">
            <v>58PEB 6</v>
          </cell>
          <cell r="J697">
            <v>0</v>
          </cell>
          <cell r="P697">
            <v>0</v>
          </cell>
          <cell r="U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0</v>
          </cell>
        </row>
        <row r="698">
          <cell r="C698" t="str">
            <v>A0252</v>
          </cell>
          <cell r="D698" t="str">
            <v>PT Gunung Sejahtera Yoli Makmur</v>
          </cell>
          <cell r="E698" t="str">
            <v>PEB 7</v>
          </cell>
          <cell r="F698" t="str">
            <v>58PEB 7</v>
          </cell>
          <cell r="J698">
            <v>10.330948945712644</v>
          </cell>
          <cell r="P698">
            <v>46872</v>
          </cell>
          <cell r="Q698">
            <v>102092.77907770293</v>
          </cell>
          <cell r="R698">
            <v>23288.084886619479</v>
          </cell>
          <cell r="S698">
            <v>9275.8444710647491</v>
          </cell>
          <cell r="U698">
            <v>0</v>
          </cell>
          <cell r="W698">
            <v>-33463</v>
          </cell>
          <cell r="X698">
            <v>0</v>
          </cell>
          <cell r="Y698">
            <v>0</v>
          </cell>
          <cell r="Z698">
            <v>13409</v>
          </cell>
        </row>
        <row r="699">
          <cell r="C699" t="str">
            <v>A0252</v>
          </cell>
          <cell r="D699" t="str">
            <v>PT Gunung Sejahtera Yoli Makmur</v>
          </cell>
          <cell r="E699" t="str">
            <v>MPP</v>
          </cell>
          <cell r="F699" t="str">
            <v>58MPP</v>
          </cell>
          <cell r="J699">
            <v>0</v>
          </cell>
          <cell r="P699">
            <v>0</v>
          </cell>
          <cell r="Q699">
            <v>115660.01520567674</v>
          </cell>
          <cell r="R699">
            <v>22192.286614635566</v>
          </cell>
          <cell r="S699">
            <v>0</v>
          </cell>
          <cell r="U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</row>
        <row r="700">
          <cell r="C700" t="str">
            <v>A0252</v>
          </cell>
          <cell r="D700" t="str">
            <v>PT Gunung Sejahtera Yoli Makmur</v>
          </cell>
          <cell r="E700" t="str">
            <v>ID</v>
          </cell>
          <cell r="F700" t="str">
            <v>58ID</v>
          </cell>
          <cell r="J700">
            <v>10.330948945712644</v>
          </cell>
          <cell r="P700">
            <v>6176</v>
          </cell>
          <cell r="Q700">
            <v>252126.14352726142</v>
          </cell>
          <cell r="R700">
            <v>55411.887808202984</v>
          </cell>
          <cell r="S700">
            <v>16290.662468518225</v>
          </cell>
          <cell r="U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6176</v>
          </cell>
        </row>
        <row r="701">
          <cell r="C701" t="str">
            <v>A0252</v>
          </cell>
          <cell r="D701" t="str">
            <v>PT Gunung Sejahtera Yoli Makmur</v>
          </cell>
          <cell r="E701" t="str">
            <v>LL</v>
          </cell>
          <cell r="F701" t="str">
            <v>58LL</v>
          </cell>
          <cell r="J701">
            <v>10.330948945712644</v>
          </cell>
          <cell r="P701">
            <v>380586</v>
          </cell>
          <cell r="Q701">
            <v>432093.97403625184</v>
          </cell>
          <cell r="R701">
            <v>181354.1888491775</v>
          </cell>
          <cell r="S701">
            <v>125870.38667586975</v>
          </cell>
          <cell r="U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380586</v>
          </cell>
        </row>
        <row r="702">
          <cell r="C702" t="str">
            <v>A0252</v>
          </cell>
          <cell r="D702" t="str">
            <v>PT Gunung Sejahtera Yoli Makmur</v>
          </cell>
          <cell r="E702" t="str">
            <v>PMK</v>
          </cell>
          <cell r="F702" t="str">
            <v>58PMK</v>
          </cell>
          <cell r="J702">
            <v>10.330948945712644</v>
          </cell>
          <cell r="P702">
            <v>163026</v>
          </cell>
          <cell r="Q702">
            <v>339181.59593194583</v>
          </cell>
          <cell r="R702">
            <v>82058.000863784793</v>
          </cell>
          <cell r="S702">
            <v>17325</v>
          </cell>
          <cell r="U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163026</v>
          </cell>
        </row>
        <row r="704">
          <cell r="C704" t="str">
            <v>A0077</v>
          </cell>
          <cell r="D704" t="str">
            <v>PT Indokarlo Perkasa</v>
          </cell>
          <cell r="E704" t="str">
            <v>PEB 1</v>
          </cell>
          <cell r="F704" t="str">
            <v>59PEB 1</v>
          </cell>
          <cell r="G704">
            <v>0.1</v>
          </cell>
          <cell r="H704">
            <v>0.1</v>
          </cell>
          <cell r="I704">
            <v>0.09</v>
          </cell>
          <cell r="J704">
            <v>11.369151914490509</v>
          </cell>
          <cell r="K704">
            <v>11.257827910271978</v>
          </cell>
          <cell r="L704">
            <v>0</v>
          </cell>
          <cell r="N704">
            <v>85916.376799999998</v>
          </cell>
          <cell r="O704">
            <v>6898.6480000000001</v>
          </cell>
          <cell r="P704">
            <v>342288.80957978946</v>
          </cell>
          <cell r="Q704">
            <v>65595.764929662138</v>
          </cell>
          <cell r="R704">
            <v>21880.231178592781</v>
          </cell>
          <cell r="S704">
            <v>831.00653198468808</v>
          </cell>
          <cell r="U704">
            <v>-163124.22203690041</v>
          </cell>
          <cell r="V704">
            <v>428817.14160000003</v>
          </cell>
          <cell r="W704">
            <v>-116048.77521517347</v>
          </cell>
          <cell r="X704">
            <v>0</v>
          </cell>
          <cell r="Y704">
            <v>0</v>
          </cell>
          <cell r="Z704">
            <v>63115.81232771559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0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W704">
            <v>0.1</v>
          </cell>
          <cell r="AX704">
            <v>0</v>
          </cell>
          <cell r="AY704">
            <v>0.09</v>
          </cell>
          <cell r="AZ704">
            <v>15.136165378379964</v>
          </cell>
          <cell r="BA704">
            <v>11.257827910271978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18078.232332989148</v>
          </cell>
          <cell r="BG704">
            <v>49844.877429953711</v>
          </cell>
          <cell r="BH704">
            <v>16626.339252320176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492.83827557444687</v>
          </cell>
          <cell r="BN704">
            <v>-1047.9189386560572</v>
          </cell>
          <cell r="BO704">
            <v>241.74078723415175</v>
          </cell>
          <cell r="BP704">
            <v>17523.151669907536</v>
          </cell>
          <cell r="BR704">
            <v>0.1</v>
          </cell>
          <cell r="BS704">
            <v>0</v>
          </cell>
          <cell r="BT704">
            <v>0.09</v>
          </cell>
          <cell r="BU704">
            <v>15.136165378379964</v>
          </cell>
          <cell r="BV704">
            <v>18.385563375923034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1139820.6524027297</v>
          </cell>
          <cell r="CB704">
            <v>705011.49386159028</v>
          </cell>
          <cell r="CC704">
            <v>112367.25500765067</v>
          </cell>
          <cell r="CD704">
            <v>164616.94516626289</v>
          </cell>
          <cell r="CE704">
            <v>0</v>
          </cell>
          <cell r="CF704">
            <v>0</v>
          </cell>
          <cell r="CG704">
            <v>0</v>
          </cell>
          <cell r="CH704">
            <v>979209.92691067001</v>
          </cell>
          <cell r="CI704">
            <v>-119111.76868034134</v>
          </cell>
          <cell r="CJ704">
            <v>27477.481003030691</v>
          </cell>
          <cell r="CK704">
            <v>1999918.8106330587</v>
          </cell>
          <cell r="CM704">
            <v>0</v>
          </cell>
          <cell r="CN704">
            <v>0</v>
          </cell>
          <cell r="CO704">
            <v>0</v>
          </cell>
          <cell r="CP704">
            <v>0</v>
          </cell>
          <cell r="CQ704">
            <v>0</v>
          </cell>
          <cell r="CR704">
            <v>0</v>
          </cell>
          <cell r="CS704">
            <v>0</v>
          </cell>
          <cell r="CT704">
            <v>0</v>
          </cell>
          <cell r="CU704">
            <v>0</v>
          </cell>
          <cell r="CV704">
            <v>0</v>
          </cell>
          <cell r="CW704">
            <v>0</v>
          </cell>
          <cell r="CX704">
            <v>0</v>
          </cell>
          <cell r="CY704">
            <v>0</v>
          </cell>
          <cell r="CZ704">
            <v>0</v>
          </cell>
          <cell r="DA704">
            <v>0</v>
          </cell>
          <cell r="DB704">
            <v>0</v>
          </cell>
          <cell r="DC704">
            <v>0</v>
          </cell>
          <cell r="DD704">
            <v>0</v>
          </cell>
          <cell r="DE704">
            <v>0</v>
          </cell>
          <cell r="DF704">
            <v>0</v>
          </cell>
          <cell r="DH704">
            <v>0</v>
          </cell>
          <cell r="DI704">
            <v>0</v>
          </cell>
          <cell r="DJ704">
            <v>0</v>
          </cell>
          <cell r="DK704">
            <v>0</v>
          </cell>
          <cell r="DL704">
            <v>0</v>
          </cell>
          <cell r="DM704">
            <v>0</v>
          </cell>
          <cell r="DN704">
            <v>0</v>
          </cell>
          <cell r="DO704">
            <v>0</v>
          </cell>
          <cell r="DP704">
            <v>0</v>
          </cell>
          <cell r="DQ704">
            <v>0</v>
          </cell>
          <cell r="DR704">
            <v>0</v>
          </cell>
          <cell r="DS704">
            <v>0</v>
          </cell>
          <cell r="DT704">
            <v>0</v>
          </cell>
          <cell r="DU704">
            <v>0</v>
          </cell>
          <cell r="DV704">
            <v>0</v>
          </cell>
          <cell r="DW704">
            <v>0</v>
          </cell>
          <cell r="DX704">
            <v>0</v>
          </cell>
          <cell r="DY704">
            <v>0</v>
          </cell>
          <cell r="DZ704">
            <v>0</v>
          </cell>
          <cell r="EA704">
            <v>0</v>
          </cell>
          <cell r="EC704">
            <v>0.1</v>
          </cell>
          <cell r="ED704">
            <v>0</v>
          </cell>
          <cell r="EE704">
            <v>0.09</v>
          </cell>
          <cell r="EF704">
            <v>15.136165378379964</v>
          </cell>
          <cell r="EG704">
            <v>18.369828860546324</v>
          </cell>
          <cell r="EH704">
            <v>0</v>
          </cell>
          <cell r="EI704">
            <v>0</v>
          </cell>
          <cell r="EJ704">
            <v>0</v>
          </cell>
          <cell r="EK704">
            <v>0</v>
          </cell>
          <cell r="EL704">
            <v>330252.93224823347</v>
          </cell>
          <cell r="EM704">
            <v>352586.23284404626</v>
          </cell>
          <cell r="EN704">
            <v>43568.362369431765</v>
          </cell>
          <cell r="EO704">
            <v>37117.891359347122</v>
          </cell>
          <cell r="EP704">
            <v>0</v>
          </cell>
          <cell r="EQ704">
            <v>0</v>
          </cell>
          <cell r="ER704">
            <v>0</v>
          </cell>
          <cell r="ES704">
            <v>5057.7982747873293</v>
          </cell>
          <cell r="ET704">
            <v>0</v>
          </cell>
          <cell r="EU704">
            <v>0</v>
          </cell>
          <cell r="EV704">
            <v>335310.73052302079</v>
          </cell>
          <cell r="EX704">
            <v>0</v>
          </cell>
          <cell r="EY704">
            <v>0</v>
          </cell>
          <cell r="EZ704">
            <v>0</v>
          </cell>
          <cell r="FA704">
            <v>0</v>
          </cell>
          <cell r="FB704">
            <v>0</v>
          </cell>
          <cell r="FC704">
            <v>0</v>
          </cell>
          <cell r="FD704">
            <v>0</v>
          </cell>
          <cell r="FE704">
            <v>0</v>
          </cell>
          <cell r="FF704">
            <v>0</v>
          </cell>
          <cell r="FG704">
            <v>0</v>
          </cell>
          <cell r="FH704">
            <v>0</v>
          </cell>
          <cell r="FI704">
            <v>0</v>
          </cell>
          <cell r="FJ704">
            <v>0</v>
          </cell>
          <cell r="FK704">
            <v>0</v>
          </cell>
          <cell r="FL704">
            <v>0</v>
          </cell>
          <cell r="FM704">
            <v>0</v>
          </cell>
          <cell r="FN704">
            <v>0</v>
          </cell>
          <cell r="FO704">
            <v>0</v>
          </cell>
          <cell r="FP704">
            <v>0</v>
          </cell>
          <cell r="FQ704">
            <v>0</v>
          </cell>
          <cell r="FS704">
            <v>0.1</v>
          </cell>
          <cell r="FT704">
            <v>0</v>
          </cell>
          <cell r="FU704">
            <v>0.09</v>
          </cell>
          <cell r="FV704">
            <v>15.136165378379964</v>
          </cell>
          <cell r="FW704">
            <v>18.369828860546324</v>
          </cell>
          <cell r="FX704">
            <v>0</v>
          </cell>
          <cell r="FY704">
            <v>0</v>
          </cell>
          <cell r="FZ704">
            <v>0</v>
          </cell>
          <cell r="GA704">
            <v>0</v>
          </cell>
          <cell r="GB704">
            <v>1140309.6842317434</v>
          </cell>
          <cell r="GC704">
            <v>896639.78256848955</v>
          </cell>
          <cell r="GD704">
            <v>93592.055141987948</v>
          </cell>
          <cell r="GE704">
            <v>54842.143567067913</v>
          </cell>
          <cell r="GF704">
            <v>0</v>
          </cell>
          <cell r="GG704">
            <v>0</v>
          </cell>
          <cell r="GH704">
            <v>0</v>
          </cell>
          <cell r="GI704">
            <v>110828.20167212152</v>
          </cell>
          <cell r="GJ704">
            <v>0</v>
          </cell>
          <cell r="GK704">
            <v>0</v>
          </cell>
          <cell r="GL704">
            <v>1251137.8859038649</v>
          </cell>
          <cell r="GN704">
            <v>0.1</v>
          </cell>
          <cell r="GO704">
            <v>0</v>
          </cell>
          <cell r="GP704">
            <v>0.09</v>
          </cell>
          <cell r="GQ704">
            <v>15.136165378379964</v>
          </cell>
          <cell r="GR704">
            <v>18.369828860546324</v>
          </cell>
          <cell r="GS704">
            <v>0</v>
          </cell>
          <cell r="GT704">
            <v>0</v>
          </cell>
          <cell r="GU704">
            <v>0</v>
          </cell>
          <cell r="GV704">
            <v>0</v>
          </cell>
          <cell r="GW704">
            <v>783693.44155619619</v>
          </cell>
          <cell r="GX704">
            <v>1206349.8545126203</v>
          </cell>
          <cell r="GY704">
            <v>377447.74709923239</v>
          </cell>
          <cell r="GZ704">
            <v>406200.82064997504</v>
          </cell>
          <cell r="HA704">
            <v>0</v>
          </cell>
          <cell r="HB704">
            <v>0</v>
          </cell>
          <cell r="HC704">
            <v>0</v>
          </cell>
          <cell r="HD704">
            <v>0</v>
          </cell>
          <cell r="HE704">
            <v>0</v>
          </cell>
          <cell r="HF704">
            <v>0</v>
          </cell>
          <cell r="HG704">
            <v>783693.44155619619</v>
          </cell>
          <cell r="HI704">
            <v>0.1</v>
          </cell>
          <cell r="HJ704">
            <v>0</v>
          </cell>
          <cell r="HK704">
            <v>0.09</v>
          </cell>
          <cell r="HL704">
            <v>15.136165378379964</v>
          </cell>
          <cell r="HM704">
            <v>18.369828860546324</v>
          </cell>
          <cell r="HN704">
            <v>0</v>
          </cell>
          <cell r="HO704">
            <v>0</v>
          </cell>
          <cell r="HP704">
            <v>0</v>
          </cell>
          <cell r="HQ704">
            <v>0</v>
          </cell>
          <cell r="HR704">
            <v>822149.59650784114</v>
          </cell>
          <cell r="HS704">
            <v>1475580.4346202149</v>
          </cell>
          <cell r="HT704">
            <v>212161.2019553076</v>
          </cell>
          <cell r="HU704">
            <v>176637.1</v>
          </cell>
          <cell r="HV704">
            <v>0</v>
          </cell>
          <cell r="HW704">
            <v>0</v>
          </cell>
          <cell r="HX704">
            <v>0</v>
          </cell>
          <cell r="HY704">
            <v>0</v>
          </cell>
          <cell r="HZ704">
            <v>0</v>
          </cell>
          <cell r="IA704">
            <v>0</v>
          </cell>
          <cell r="IB704">
            <v>822149.59650784114</v>
          </cell>
        </row>
        <row r="705">
          <cell r="C705" t="str">
            <v>A0077</v>
          </cell>
          <cell r="D705" t="str">
            <v>PT Indokarlo Perkasa</v>
          </cell>
          <cell r="E705" t="str">
            <v>PEB 2</v>
          </cell>
          <cell r="F705" t="str">
            <v>59PEB 2</v>
          </cell>
          <cell r="P705">
            <v>0</v>
          </cell>
          <cell r="U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</row>
        <row r="706">
          <cell r="C706" t="str">
            <v>A0077</v>
          </cell>
          <cell r="D706" t="str">
            <v>PT Indokarlo Perkasa</v>
          </cell>
          <cell r="E706" t="str">
            <v>PEB 3</v>
          </cell>
          <cell r="F706" t="str">
            <v>59PEB 3</v>
          </cell>
          <cell r="G706">
            <v>0.1</v>
          </cell>
          <cell r="I706">
            <v>0.09</v>
          </cell>
          <cell r="J706">
            <v>15.136165378379964</v>
          </cell>
          <cell r="K706">
            <v>11.257827910271978</v>
          </cell>
          <cell r="P706">
            <v>18078.232332989148</v>
          </cell>
          <cell r="Q706">
            <v>49844.877429953711</v>
          </cell>
          <cell r="R706">
            <v>16626.339252320176</v>
          </cell>
          <cell r="S706">
            <v>0</v>
          </cell>
          <cell r="U706">
            <v>0</v>
          </cell>
          <cell r="W706">
            <v>492.83827557444687</v>
          </cell>
          <cell r="X706">
            <v>-1047.9189386560572</v>
          </cell>
          <cell r="Y706">
            <v>241.74078723415175</v>
          </cell>
          <cell r="Z706">
            <v>17523.151669907536</v>
          </cell>
        </row>
        <row r="707">
          <cell r="C707" t="str">
            <v>A0077</v>
          </cell>
          <cell r="D707" t="str">
            <v>PT Indokarlo Perkasa</v>
          </cell>
          <cell r="E707" t="str">
            <v>PEB 4</v>
          </cell>
          <cell r="F707" t="str">
            <v>59PEB 4</v>
          </cell>
          <cell r="G707">
            <v>0.1</v>
          </cell>
          <cell r="I707">
            <v>0.09</v>
          </cell>
          <cell r="J707">
            <v>15.136165378379964</v>
          </cell>
          <cell r="K707">
            <v>18.385563375923034</v>
          </cell>
          <cell r="P707">
            <v>1139820.6524027297</v>
          </cell>
          <cell r="Q707">
            <v>705011.49386159028</v>
          </cell>
          <cell r="R707">
            <v>112367.25500765067</v>
          </cell>
          <cell r="S707">
            <v>164616.94516626289</v>
          </cell>
          <cell r="U707">
            <v>0</v>
          </cell>
          <cell r="W707">
            <v>979209.92691067001</v>
          </cell>
          <cell r="X707">
            <v>-119111.76868034134</v>
          </cell>
          <cell r="Y707">
            <v>27477.481003030691</v>
          </cell>
          <cell r="Z707">
            <v>1999918.8106330587</v>
          </cell>
        </row>
        <row r="708">
          <cell r="C708" t="str">
            <v>A0077</v>
          </cell>
          <cell r="D708" t="str">
            <v>PT Indokarlo Perkasa</v>
          </cell>
          <cell r="E708" t="str">
            <v>PEB 5</v>
          </cell>
          <cell r="F708" t="str">
            <v>59PEB 5</v>
          </cell>
          <cell r="P708">
            <v>0</v>
          </cell>
          <cell r="U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</row>
        <row r="709">
          <cell r="C709" t="str">
            <v>A0077</v>
          </cell>
          <cell r="D709" t="str">
            <v>PT Indokarlo Perkasa</v>
          </cell>
          <cell r="E709" t="str">
            <v>PEB 6</v>
          </cell>
          <cell r="F709" t="str">
            <v>59PEB 6</v>
          </cell>
          <cell r="P709">
            <v>0</v>
          </cell>
          <cell r="U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</row>
        <row r="710">
          <cell r="C710" t="str">
            <v>A0077</v>
          </cell>
          <cell r="D710" t="str">
            <v>PT Indokarlo Perkasa</v>
          </cell>
          <cell r="E710" t="str">
            <v>PEB 7</v>
          </cell>
          <cell r="F710" t="str">
            <v>59PEB 7</v>
          </cell>
          <cell r="G710">
            <v>0.1</v>
          </cell>
          <cell r="I710">
            <v>0.09</v>
          </cell>
          <cell r="J710">
            <v>15.136165378379964</v>
          </cell>
          <cell r="K710">
            <v>18.369828860546324</v>
          </cell>
          <cell r="P710">
            <v>330252.93224823347</v>
          </cell>
          <cell r="Q710">
            <v>352586.23284404626</v>
          </cell>
          <cell r="R710">
            <v>43568.362369431765</v>
          </cell>
          <cell r="S710">
            <v>37117.891359347122</v>
          </cell>
          <cell r="U710">
            <v>0</v>
          </cell>
          <cell r="W710">
            <v>5057.7982747873293</v>
          </cell>
          <cell r="X710">
            <v>0</v>
          </cell>
          <cell r="Y710">
            <v>0</v>
          </cell>
          <cell r="Z710">
            <v>335310.73052302079</v>
          </cell>
        </row>
        <row r="711">
          <cell r="C711" t="str">
            <v>A0077</v>
          </cell>
          <cell r="D711" t="str">
            <v>PT Indokarlo Perkasa</v>
          </cell>
          <cell r="E711" t="str">
            <v>MPP</v>
          </cell>
          <cell r="F711" t="str">
            <v>59MPP</v>
          </cell>
          <cell r="P711">
            <v>0</v>
          </cell>
          <cell r="U711">
            <v>0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</row>
        <row r="712">
          <cell r="C712" t="str">
            <v>A0077</v>
          </cell>
          <cell r="D712" t="str">
            <v>PT Indokarlo Perkasa</v>
          </cell>
          <cell r="E712" t="str">
            <v>ID</v>
          </cell>
          <cell r="F712" t="str">
            <v>59ID</v>
          </cell>
          <cell r="G712">
            <v>0.1</v>
          </cell>
          <cell r="I712">
            <v>0.09</v>
          </cell>
          <cell r="J712">
            <v>15.136165378379964</v>
          </cell>
          <cell r="K712">
            <v>18.369828860546324</v>
          </cell>
          <cell r="P712">
            <v>1140309.6842317434</v>
          </cell>
          <cell r="Q712">
            <v>896639.78256848955</v>
          </cell>
          <cell r="R712">
            <v>93592.055141987948</v>
          </cell>
          <cell r="S712">
            <v>54842.143567067913</v>
          </cell>
          <cell r="U712">
            <v>0</v>
          </cell>
          <cell r="W712">
            <v>110828.20167212152</v>
          </cell>
          <cell r="X712">
            <v>0</v>
          </cell>
          <cell r="Y712">
            <v>0</v>
          </cell>
          <cell r="Z712">
            <v>1251137.8859038649</v>
          </cell>
        </row>
        <row r="713">
          <cell r="C713" t="str">
            <v>A0077</v>
          </cell>
          <cell r="D713" t="str">
            <v>PT Indokarlo Perkasa</v>
          </cell>
          <cell r="E713" t="str">
            <v>LL</v>
          </cell>
          <cell r="F713" t="str">
            <v>59LL</v>
          </cell>
          <cell r="G713">
            <v>0.1</v>
          </cell>
          <cell r="I713">
            <v>0.09</v>
          </cell>
          <cell r="J713">
            <v>15.136165378379964</v>
          </cell>
          <cell r="K713">
            <v>18.369828860546324</v>
          </cell>
          <cell r="P713">
            <v>783693.44155619619</v>
          </cell>
          <cell r="Q713">
            <v>1206349.8545126203</v>
          </cell>
          <cell r="R713">
            <v>377447.74709923239</v>
          </cell>
          <cell r="S713">
            <v>406200.82064997504</v>
          </cell>
          <cell r="U713">
            <v>0</v>
          </cell>
          <cell r="W713">
            <v>0</v>
          </cell>
          <cell r="X713">
            <v>0</v>
          </cell>
          <cell r="Y713">
            <v>0</v>
          </cell>
          <cell r="Z713">
            <v>783693.44155619619</v>
          </cell>
        </row>
        <row r="714">
          <cell r="C714" t="str">
            <v>A0077</v>
          </cell>
          <cell r="D714" t="str">
            <v>PT Indokarlo Perkasa</v>
          </cell>
          <cell r="E714" t="str">
            <v>PMK</v>
          </cell>
          <cell r="F714" t="str">
            <v>59PMK</v>
          </cell>
          <cell r="G714">
            <v>0.1</v>
          </cell>
          <cell r="I714">
            <v>0.09</v>
          </cell>
          <cell r="J714">
            <v>15.136165378379964</v>
          </cell>
          <cell r="K714">
            <v>18.369828860546324</v>
          </cell>
          <cell r="P714">
            <v>822149.59650784114</v>
          </cell>
          <cell r="Q714">
            <v>1475580.4346202149</v>
          </cell>
          <cell r="R714">
            <v>212161.2019553076</v>
          </cell>
          <cell r="S714">
            <v>176637.1</v>
          </cell>
          <cell r="U714">
            <v>0</v>
          </cell>
          <cell r="W714">
            <v>0</v>
          </cell>
          <cell r="X714">
            <v>0</v>
          </cell>
          <cell r="Y714">
            <v>0</v>
          </cell>
          <cell r="Z714">
            <v>822149.59650784114</v>
          </cell>
        </row>
        <row r="716">
          <cell r="C716" t="str">
            <v>A0079</v>
          </cell>
          <cell r="D716" t="str">
            <v>PT Intertel Nusaperdana</v>
          </cell>
          <cell r="E716" t="str">
            <v>PEB 1</v>
          </cell>
          <cell r="F716" t="str">
            <v>60PEB 1</v>
          </cell>
          <cell r="G716">
            <v>0.1</v>
          </cell>
          <cell r="H716">
            <v>0.1</v>
          </cell>
          <cell r="I716">
            <v>0.09</v>
          </cell>
          <cell r="J716">
            <v>0</v>
          </cell>
          <cell r="L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36500.949704733299</v>
          </cell>
          <cell r="U716">
            <v>0</v>
          </cell>
          <cell r="V716">
            <v>416307.26666666672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  <cell r="AB716">
            <v>0.1</v>
          </cell>
          <cell r="AC716">
            <v>0</v>
          </cell>
          <cell r="AD716">
            <v>0.09</v>
          </cell>
          <cell r="AE716">
            <v>9.9529904116056453</v>
          </cell>
          <cell r="AF716">
            <v>14.402177734051737</v>
          </cell>
          <cell r="AG716">
            <v>0</v>
          </cell>
          <cell r="AH716">
            <v>0</v>
          </cell>
          <cell r="AI716">
            <v>0</v>
          </cell>
          <cell r="AJ716">
            <v>0</v>
          </cell>
          <cell r="AK716">
            <v>55724</v>
          </cell>
          <cell r="AL716">
            <v>92070.431810115464</v>
          </cell>
          <cell r="AM716">
            <v>6079.1684952059168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-15816</v>
          </cell>
          <cell r="AS716">
            <v>-10837</v>
          </cell>
          <cell r="AT716">
            <v>657</v>
          </cell>
          <cell r="AU716">
            <v>29071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 t="str">
            <v xml:space="preserve"> 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R716">
            <v>0.1</v>
          </cell>
          <cell r="BS716">
            <v>0</v>
          </cell>
          <cell r="BT716">
            <v>0.09</v>
          </cell>
          <cell r="BU716">
            <v>9.9529904116056453</v>
          </cell>
          <cell r="BV716">
            <v>14.402177734051737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35425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-14969</v>
          </cell>
          <cell r="CI716">
            <v>-4624</v>
          </cell>
          <cell r="CJ716">
            <v>289</v>
          </cell>
          <cell r="CK716">
            <v>15832</v>
          </cell>
          <cell r="CM716">
            <v>0</v>
          </cell>
          <cell r="CN716">
            <v>0</v>
          </cell>
          <cell r="CO716">
            <v>0</v>
          </cell>
          <cell r="CP716">
            <v>0</v>
          </cell>
          <cell r="CQ716" t="str">
            <v xml:space="preserve"> </v>
          </cell>
          <cell r="CR716">
            <v>0</v>
          </cell>
          <cell r="CS716">
            <v>0</v>
          </cell>
          <cell r="CT716">
            <v>0</v>
          </cell>
          <cell r="CU716">
            <v>0</v>
          </cell>
          <cell r="CV716">
            <v>0</v>
          </cell>
          <cell r="CW716">
            <v>0</v>
          </cell>
          <cell r="CX716">
            <v>0</v>
          </cell>
          <cell r="CY716">
            <v>0</v>
          </cell>
          <cell r="CZ716">
            <v>0</v>
          </cell>
          <cell r="DA716">
            <v>0</v>
          </cell>
          <cell r="DB716">
            <v>0</v>
          </cell>
          <cell r="DC716">
            <v>0</v>
          </cell>
          <cell r="DD716">
            <v>0</v>
          </cell>
          <cell r="DE716">
            <v>0</v>
          </cell>
          <cell r="DF716">
            <v>0</v>
          </cell>
          <cell r="DH716">
            <v>0</v>
          </cell>
          <cell r="DI716">
            <v>0</v>
          </cell>
          <cell r="DJ716">
            <v>0</v>
          </cell>
          <cell r="DK716">
            <v>0</v>
          </cell>
          <cell r="DL716">
            <v>0</v>
          </cell>
          <cell r="DM716">
            <v>0</v>
          </cell>
          <cell r="DN716">
            <v>0</v>
          </cell>
          <cell r="DO716">
            <v>0</v>
          </cell>
          <cell r="DP716">
            <v>0</v>
          </cell>
          <cell r="DQ716">
            <v>0</v>
          </cell>
          <cell r="DR716">
            <v>0</v>
          </cell>
          <cell r="DS716">
            <v>0</v>
          </cell>
          <cell r="DT716">
            <v>0</v>
          </cell>
          <cell r="DU716">
            <v>0</v>
          </cell>
          <cell r="DV716">
            <v>0</v>
          </cell>
          <cell r="DW716">
            <v>0</v>
          </cell>
          <cell r="DX716">
            <v>0</v>
          </cell>
          <cell r="DY716">
            <v>0</v>
          </cell>
          <cell r="DZ716">
            <v>0</v>
          </cell>
          <cell r="EA716">
            <v>0</v>
          </cell>
          <cell r="EC716">
            <v>0.1</v>
          </cell>
          <cell r="ED716">
            <v>0</v>
          </cell>
          <cell r="EE716">
            <v>0.09</v>
          </cell>
          <cell r="EF716">
            <v>9.9529904116056453</v>
          </cell>
          <cell r="EG716">
            <v>14.402177734051737</v>
          </cell>
          <cell r="EH716">
            <v>0</v>
          </cell>
          <cell r="EI716">
            <v>0</v>
          </cell>
          <cell r="EJ716">
            <v>0</v>
          </cell>
          <cell r="EK716">
            <v>0</v>
          </cell>
          <cell r="EL716">
            <v>8967</v>
          </cell>
          <cell r="EM716">
            <v>10883.034963001557</v>
          </cell>
          <cell r="EN716">
            <v>726.7089425570183</v>
          </cell>
          <cell r="EO716">
            <v>1175.0292312175145</v>
          </cell>
          <cell r="EP716">
            <v>0</v>
          </cell>
          <cell r="EQ716">
            <v>0</v>
          </cell>
          <cell r="ER716">
            <v>0</v>
          </cell>
          <cell r="ES716">
            <v>-6900</v>
          </cell>
          <cell r="ET716">
            <v>0</v>
          </cell>
          <cell r="EU716">
            <v>0</v>
          </cell>
          <cell r="EV716">
            <v>2067</v>
          </cell>
          <cell r="EX716">
            <v>0.1</v>
          </cell>
          <cell r="EY716">
            <v>0</v>
          </cell>
          <cell r="EZ716">
            <v>0.09</v>
          </cell>
          <cell r="FA716">
            <v>0</v>
          </cell>
          <cell r="FB716">
            <v>14.402177734051737</v>
          </cell>
          <cell r="FC716">
            <v>0</v>
          </cell>
          <cell r="FD716">
            <v>0</v>
          </cell>
          <cell r="FE716">
            <v>0</v>
          </cell>
          <cell r="FF716">
            <v>0</v>
          </cell>
          <cell r="FG716">
            <v>0</v>
          </cell>
          <cell r="FH716">
            <v>27621.12954303464</v>
          </cell>
          <cell r="FI716">
            <v>1823.7505485617748</v>
          </cell>
          <cell r="FJ716">
            <v>0</v>
          </cell>
          <cell r="FK716">
            <v>0</v>
          </cell>
          <cell r="FL716">
            <v>0</v>
          </cell>
          <cell r="FM716">
            <v>0</v>
          </cell>
          <cell r="FN716">
            <v>0</v>
          </cell>
          <cell r="FO716">
            <v>0</v>
          </cell>
          <cell r="FP716">
            <v>0</v>
          </cell>
          <cell r="FQ716">
            <v>0</v>
          </cell>
          <cell r="FS716">
            <v>0.1</v>
          </cell>
          <cell r="FT716">
            <v>0</v>
          </cell>
          <cell r="FU716">
            <v>0.09</v>
          </cell>
          <cell r="FV716">
            <v>9.9529904116056453</v>
          </cell>
          <cell r="FW716">
            <v>14.402177734051737</v>
          </cell>
          <cell r="FX716">
            <v>0</v>
          </cell>
          <cell r="FY716">
            <v>0</v>
          </cell>
          <cell r="FZ716">
            <v>0</v>
          </cell>
          <cell r="GA716">
            <v>0</v>
          </cell>
          <cell r="GB716">
            <v>613</v>
          </cell>
          <cell r="GC716">
            <v>31733.04346285692</v>
          </cell>
          <cell r="GD716">
            <v>2102.4047599054575</v>
          </cell>
          <cell r="GE716">
            <v>1585.9255987545414</v>
          </cell>
          <cell r="GF716">
            <v>0</v>
          </cell>
          <cell r="GG716">
            <v>0</v>
          </cell>
          <cell r="GH716">
            <v>0</v>
          </cell>
          <cell r="GI716">
            <v>0</v>
          </cell>
          <cell r="GJ716">
            <v>0</v>
          </cell>
          <cell r="GK716">
            <v>0</v>
          </cell>
          <cell r="GL716">
            <v>613</v>
          </cell>
          <cell r="GN716">
            <v>0.1</v>
          </cell>
          <cell r="GO716">
            <v>0</v>
          </cell>
          <cell r="GP716">
            <v>0.09</v>
          </cell>
          <cell r="GQ716">
            <v>9.9529904116056453</v>
          </cell>
          <cell r="GR716">
            <v>14.402177734051737</v>
          </cell>
          <cell r="GS716">
            <v>0</v>
          </cell>
          <cell r="GT716">
            <v>0</v>
          </cell>
          <cell r="GU716">
            <v>0</v>
          </cell>
          <cell r="GV716">
            <v>0</v>
          </cell>
          <cell r="GW716">
            <v>32577</v>
          </cell>
          <cell r="GX716">
            <v>36986.852680750482</v>
          </cell>
          <cell r="GY716">
            <v>9824.9444053051993</v>
          </cell>
          <cell r="GZ716">
            <v>35698.043795860889</v>
          </cell>
          <cell r="HA716">
            <v>0</v>
          </cell>
          <cell r="HB716">
            <v>0</v>
          </cell>
          <cell r="HC716">
            <v>0</v>
          </cell>
          <cell r="HD716">
            <v>0</v>
          </cell>
          <cell r="HE716">
            <v>0</v>
          </cell>
          <cell r="HF716">
            <v>0</v>
          </cell>
          <cell r="HG716">
            <v>32577</v>
          </cell>
          <cell r="HI716">
            <v>0.1</v>
          </cell>
          <cell r="HJ716">
            <v>0</v>
          </cell>
          <cell r="HK716">
            <v>0.09</v>
          </cell>
          <cell r="HL716">
            <v>9.9529904116056453</v>
          </cell>
          <cell r="HM716">
            <v>14.402177734051737</v>
          </cell>
          <cell r="HN716">
            <v>0</v>
          </cell>
          <cell r="HO716">
            <v>0</v>
          </cell>
          <cell r="HP716">
            <v>0</v>
          </cell>
          <cell r="HQ716">
            <v>0</v>
          </cell>
          <cell r="HR716">
            <v>23695</v>
          </cell>
          <cell r="HS716">
            <v>52070.751407603202</v>
          </cell>
          <cell r="HT716">
            <v>5834.7543023839471</v>
          </cell>
          <cell r="HU716">
            <v>0</v>
          </cell>
          <cell r="HV716">
            <v>0</v>
          </cell>
          <cell r="HW716">
            <v>0</v>
          </cell>
          <cell r="HX716">
            <v>0</v>
          </cell>
          <cell r="HY716">
            <v>0</v>
          </cell>
          <cell r="HZ716">
            <v>0</v>
          </cell>
          <cell r="IA716">
            <v>0</v>
          </cell>
          <cell r="IB716">
            <v>23695</v>
          </cell>
        </row>
        <row r="717">
          <cell r="C717" t="str">
            <v>A0079</v>
          </cell>
          <cell r="D717" t="str">
            <v>PT Intertel Nusaperdana</v>
          </cell>
          <cell r="E717" t="str">
            <v>PEB 2</v>
          </cell>
          <cell r="F717" t="str">
            <v>60PEB 2</v>
          </cell>
          <cell r="G717">
            <v>0.1</v>
          </cell>
          <cell r="I717">
            <v>0.09</v>
          </cell>
          <cell r="J717">
            <v>9.9529904116056453</v>
          </cell>
          <cell r="K717">
            <v>14.402177734051737</v>
          </cell>
          <cell r="P717">
            <v>55724</v>
          </cell>
          <cell r="Q717">
            <v>92070.431810115464</v>
          </cell>
          <cell r="R717">
            <v>6079.1684952059168</v>
          </cell>
          <cell r="S717">
            <v>0</v>
          </cell>
          <cell r="U717">
            <v>0</v>
          </cell>
          <cell r="W717">
            <v>-15816</v>
          </cell>
          <cell r="X717">
            <v>-10837</v>
          </cell>
          <cell r="Y717">
            <v>657</v>
          </cell>
          <cell r="Z717">
            <v>29071</v>
          </cell>
        </row>
        <row r="718">
          <cell r="C718" t="str">
            <v>A0079</v>
          </cell>
          <cell r="D718" t="str">
            <v>PT Intertel Nusaperdana</v>
          </cell>
          <cell r="E718" t="str">
            <v>PEB 3</v>
          </cell>
          <cell r="F718" t="str">
            <v>60PEB 3</v>
          </cell>
          <cell r="K718" t="str">
            <v xml:space="preserve"> </v>
          </cell>
          <cell r="P718">
            <v>0</v>
          </cell>
          <cell r="U718">
            <v>0</v>
          </cell>
          <cell r="W718">
            <v>0</v>
          </cell>
          <cell r="X718">
            <v>0</v>
          </cell>
          <cell r="Y718">
            <v>0</v>
          </cell>
          <cell r="Z718">
            <v>0</v>
          </cell>
        </row>
        <row r="719">
          <cell r="C719" t="str">
            <v>A0079</v>
          </cell>
          <cell r="D719" t="str">
            <v>PT Intertel Nusaperdana</v>
          </cell>
          <cell r="E719" t="str">
            <v>PEB 4</v>
          </cell>
          <cell r="F719" t="str">
            <v>60PEB 4</v>
          </cell>
          <cell r="G719">
            <v>0.1</v>
          </cell>
          <cell r="I719">
            <v>0.09</v>
          </cell>
          <cell r="J719">
            <v>9.9529904116056453</v>
          </cell>
          <cell r="K719">
            <v>14.402177734051737</v>
          </cell>
          <cell r="P719">
            <v>35425</v>
          </cell>
          <cell r="Q719">
            <v>0</v>
          </cell>
          <cell r="R719">
            <v>0</v>
          </cell>
          <cell r="S719">
            <v>0</v>
          </cell>
          <cell r="U719">
            <v>0</v>
          </cell>
          <cell r="W719">
            <v>-14969</v>
          </cell>
          <cell r="X719">
            <v>-4624</v>
          </cell>
          <cell r="Y719">
            <v>289</v>
          </cell>
          <cell r="Z719">
            <v>15832</v>
          </cell>
        </row>
        <row r="720">
          <cell r="C720" t="str">
            <v>A0079</v>
          </cell>
          <cell r="D720" t="str">
            <v>PT Intertel Nusaperdana</v>
          </cell>
          <cell r="E720" t="str">
            <v>PEB 5</v>
          </cell>
          <cell r="F720" t="str">
            <v>60PEB 5</v>
          </cell>
          <cell r="K720" t="str">
            <v xml:space="preserve"> </v>
          </cell>
          <cell r="P720">
            <v>0</v>
          </cell>
          <cell r="U720">
            <v>0</v>
          </cell>
          <cell r="W720">
            <v>0</v>
          </cell>
          <cell r="X720">
            <v>0</v>
          </cell>
          <cell r="Y720">
            <v>0</v>
          </cell>
          <cell r="Z720">
            <v>0</v>
          </cell>
        </row>
        <row r="721">
          <cell r="C721" t="str">
            <v>A0079</v>
          </cell>
          <cell r="D721" t="str">
            <v>PT Intertel Nusaperdana</v>
          </cell>
          <cell r="E721" t="str">
            <v>PEB 6</v>
          </cell>
          <cell r="F721" t="str">
            <v>60PEB 6</v>
          </cell>
          <cell r="P721">
            <v>0</v>
          </cell>
          <cell r="U721">
            <v>0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</row>
        <row r="722">
          <cell r="C722" t="str">
            <v>A0079</v>
          </cell>
          <cell r="D722" t="str">
            <v>PT Intertel Nusaperdana</v>
          </cell>
          <cell r="E722" t="str">
            <v>PEB 7</v>
          </cell>
          <cell r="F722" t="str">
            <v>60PEB 7</v>
          </cell>
          <cell r="G722">
            <v>0.1</v>
          </cell>
          <cell r="I722">
            <v>0.09</v>
          </cell>
          <cell r="J722">
            <v>9.9529904116056453</v>
          </cell>
          <cell r="K722">
            <v>14.402177734051737</v>
          </cell>
          <cell r="P722">
            <v>8967</v>
          </cell>
          <cell r="Q722">
            <v>10883.034963001557</v>
          </cell>
          <cell r="R722">
            <v>726.7089425570183</v>
          </cell>
          <cell r="S722">
            <v>1175.0292312175145</v>
          </cell>
          <cell r="U722">
            <v>0</v>
          </cell>
          <cell r="W722">
            <v>-6900</v>
          </cell>
          <cell r="X722">
            <v>0</v>
          </cell>
          <cell r="Y722">
            <v>0</v>
          </cell>
          <cell r="Z722">
            <v>2067</v>
          </cell>
        </row>
        <row r="723">
          <cell r="C723" t="str">
            <v>A0079</v>
          </cell>
          <cell r="D723" t="str">
            <v>PT Intertel Nusaperdana</v>
          </cell>
          <cell r="E723" t="str">
            <v>MPP</v>
          </cell>
          <cell r="F723" t="str">
            <v>60MPP</v>
          </cell>
          <cell r="G723">
            <v>0.1</v>
          </cell>
          <cell r="I723">
            <v>0.09</v>
          </cell>
          <cell r="J723">
            <v>0</v>
          </cell>
          <cell r="K723">
            <v>14.402177734051737</v>
          </cell>
          <cell r="P723">
            <v>0</v>
          </cell>
          <cell r="Q723">
            <v>27621.12954303464</v>
          </cell>
          <cell r="R723">
            <v>1823.7505485617748</v>
          </cell>
          <cell r="S723">
            <v>0</v>
          </cell>
          <cell r="U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</row>
        <row r="724">
          <cell r="C724" t="str">
            <v>A0079</v>
          </cell>
          <cell r="D724" t="str">
            <v>PT Intertel Nusaperdana</v>
          </cell>
          <cell r="E724" t="str">
            <v>ID</v>
          </cell>
          <cell r="F724" t="str">
            <v>60ID</v>
          </cell>
          <cell r="G724">
            <v>0.1</v>
          </cell>
          <cell r="I724">
            <v>0.09</v>
          </cell>
          <cell r="J724">
            <v>9.9529904116056453</v>
          </cell>
          <cell r="K724">
            <v>14.402177734051737</v>
          </cell>
          <cell r="P724">
            <v>613</v>
          </cell>
          <cell r="Q724">
            <v>31733.04346285692</v>
          </cell>
          <cell r="R724">
            <v>2102.4047599054575</v>
          </cell>
          <cell r="S724">
            <v>1585.9255987545414</v>
          </cell>
          <cell r="U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613</v>
          </cell>
        </row>
        <row r="725">
          <cell r="C725" t="str">
            <v>A0079</v>
          </cell>
          <cell r="D725" t="str">
            <v>PT Intertel Nusaperdana</v>
          </cell>
          <cell r="E725" t="str">
            <v>LL</v>
          </cell>
          <cell r="F725" t="str">
            <v>60LL</v>
          </cell>
          <cell r="G725">
            <v>0.1</v>
          </cell>
          <cell r="I725">
            <v>0.09</v>
          </cell>
          <cell r="J725">
            <v>9.9529904116056453</v>
          </cell>
          <cell r="K725">
            <v>14.402177734051737</v>
          </cell>
          <cell r="P725">
            <v>32577</v>
          </cell>
          <cell r="Q725">
            <v>36986.852680750482</v>
          </cell>
          <cell r="R725">
            <v>9824.9444053051993</v>
          </cell>
          <cell r="S725">
            <v>35698.043795860889</v>
          </cell>
          <cell r="U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32577</v>
          </cell>
        </row>
        <row r="726">
          <cell r="C726" t="str">
            <v>A0079</v>
          </cell>
          <cell r="D726" t="str">
            <v>PT Intertel Nusaperdana</v>
          </cell>
          <cell r="E726" t="str">
            <v>PMK</v>
          </cell>
          <cell r="F726" t="str">
            <v>60PMK</v>
          </cell>
          <cell r="G726">
            <v>0.1</v>
          </cell>
          <cell r="I726">
            <v>0.09</v>
          </cell>
          <cell r="J726">
            <v>9.9529904116056453</v>
          </cell>
          <cell r="K726">
            <v>14.402177734051737</v>
          </cell>
          <cell r="P726">
            <v>23695</v>
          </cell>
          <cell r="Q726">
            <v>52070.751407603202</v>
          </cell>
          <cell r="R726">
            <v>5834.7543023839471</v>
          </cell>
          <cell r="S726">
            <v>0</v>
          </cell>
          <cell r="U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23695</v>
          </cell>
        </row>
        <row r="728">
          <cell r="C728" t="str">
            <v>A0081</v>
          </cell>
          <cell r="D728" t="str">
            <v>PT Inti Pantja Press Industry</v>
          </cell>
          <cell r="E728" t="str">
            <v>PEB 1</v>
          </cell>
          <cell r="F728" t="str">
            <v>61PEB 1</v>
          </cell>
          <cell r="G728">
            <v>0.1</v>
          </cell>
          <cell r="H728">
            <v>0.1</v>
          </cell>
          <cell r="I728">
            <v>0.09</v>
          </cell>
          <cell r="J728">
            <v>8.0736676052496197</v>
          </cell>
          <cell r="K728">
            <v>8.449967540363394</v>
          </cell>
          <cell r="L728">
            <v>0</v>
          </cell>
          <cell r="N728">
            <v>585153.24479999999</v>
          </cell>
          <cell r="O728">
            <v>95488.504000000001</v>
          </cell>
          <cell r="P728">
            <v>5040803</v>
          </cell>
          <cell r="Q728">
            <v>7146013.8878401611</v>
          </cell>
          <cell r="R728">
            <v>347873.17093121342</v>
          </cell>
          <cell r="S728">
            <v>348813.0564921358</v>
          </cell>
          <cell r="U728">
            <v>-3774124</v>
          </cell>
          <cell r="V728">
            <v>6564018.3829333344</v>
          </cell>
          <cell r="W728">
            <v>-1357894</v>
          </cell>
          <cell r="X728">
            <v>0</v>
          </cell>
          <cell r="Y728">
            <v>0</v>
          </cell>
          <cell r="Z728">
            <v>-182430</v>
          </cell>
          <cell r="AB728">
            <v>0.1</v>
          </cell>
          <cell r="AC728">
            <v>0</v>
          </cell>
          <cell r="AD728">
            <v>0.09</v>
          </cell>
          <cell r="AE728">
            <v>9.6460171158971537</v>
          </cell>
          <cell r="AF728">
            <v>12.714154661613016</v>
          </cell>
          <cell r="AG728">
            <v>0</v>
          </cell>
          <cell r="AH728">
            <v>0</v>
          </cell>
          <cell r="AI728">
            <v>0</v>
          </cell>
          <cell r="AJ728">
            <v>0</v>
          </cell>
          <cell r="AK728">
            <v>2116331</v>
          </cell>
          <cell r="AL728">
            <v>2902139.116244033</v>
          </cell>
          <cell r="AM728">
            <v>174020.09504285856</v>
          </cell>
          <cell r="AN728">
            <v>83087.429999999993</v>
          </cell>
          <cell r="AO728">
            <v>0</v>
          </cell>
          <cell r="AP728">
            <v>0</v>
          </cell>
          <cell r="AQ728">
            <v>0</v>
          </cell>
          <cell r="AR728">
            <v>-405311</v>
          </cell>
          <cell r="AS728">
            <v>-654669</v>
          </cell>
          <cell r="AT728">
            <v>46797</v>
          </cell>
          <cell r="AU728">
            <v>1056351</v>
          </cell>
          <cell r="AW728">
            <v>0.1</v>
          </cell>
          <cell r="AX728">
            <v>0</v>
          </cell>
          <cell r="AY728">
            <v>0.09</v>
          </cell>
          <cell r="AZ728">
            <v>8.0736676052496197</v>
          </cell>
          <cell r="BA728">
            <v>8.449967540363394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295663</v>
          </cell>
          <cell r="BG728">
            <v>413892.46136861056</v>
          </cell>
          <cell r="BH728">
            <v>21648.789239210604</v>
          </cell>
          <cell r="BI728">
            <v>68548.779099999985</v>
          </cell>
          <cell r="BJ728">
            <v>0</v>
          </cell>
          <cell r="BK728">
            <v>0</v>
          </cell>
          <cell r="BL728">
            <v>0</v>
          </cell>
          <cell r="BM728">
            <v>79765</v>
          </cell>
          <cell r="BN728">
            <v>-241451</v>
          </cell>
          <cell r="BO728">
            <v>22332</v>
          </cell>
          <cell r="BP728">
            <v>133977</v>
          </cell>
          <cell r="BR728">
            <v>0.1</v>
          </cell>
          <cell r="BS728">
            <v>0</v>
          </cell>
          <cell r="BT728">
            <v>0.09</v>
          </cell>
          <cell r="BU728">
            <v>9.9136469277994657</v>
          </cell>
          <cell r="BV728">
            <v>15.099208475193311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1142529</v>
          </cell>
          <cell r="CB728">
            <v>504856.11038136622</v>
          </cell>
          <cell r="CC728">
            <v>42130.2881030235</v>
          </cell>
          <cell r="CD728">
            <v>40909.645754418998</v>
          </cell>
          <cell r="CE728">
            <v>0</v>
          </cell>
          <cell r="CF728">
            <v>0</v>
          </cell>
          <cell r="CG728">
            <v>0</v>
          </cell>
          <cell r="CH728">
            <v>-345811</v>
          </cell>
          <cell r="CI728">
            <v>-156855</v>
          </cell>
          <cell r="CJ728">
            <v>9366</v>
          </cell>
          <cell r="CK728">
            <v>639863</v>
          </cell>
          <cell r="CM728">
            <v>0</v>
          </cell>
          <cell r="CN728">
            <v>0</v>
          </cell>
          <cell r="CO728">
            <v>0</v>
          </cell>
          <cell r="CP728">
            <v>0</v>
          </cell>
          <cell r="CQ728">
            <v>0</v>
          </cell>
          <cell r="CR728">
            <v>0</v>
          </cell>
          <cell r="CS728">
            <v>0</v>
          </cell>
          <cell r="CT728">
            <v>0</v>
          </cell>
          <cell r="CU728">
            <v>0</v>
          </cell>
          <cell r="CV728">
            <v>0</v>
          </cell>
          <cell r="CW728">
            <v>0</v>
          </cell>
          <cell r="CX728">
            <v>0</v>
          </cell>
          <cell r="CY728">
            <v>0</v>
          </cell>
          <cell r="CZ728">
            <v>0</v>
          </cell>
          <cell r="DA728">
            <v>0</v>
          </cell>
          <cell r="DB728">
            <v>0</v>
          </cell>
          <cell r="DC728">
            <v>0</v>
          </cell>
          <cell r="DD728">
            <v>0</v>
          </cell>
          <cell r="DE728">
            <v>0</v>
          </cell>
          <cell r="DF728">
            <v>0</v>
          </cell>
          <cell r="DH728">
            <v>0</v>
          </cell>
          <cell r="DI728">
            <v>0</v>
          </cell>
          <cell r="DJ728">
            <v>0</v>
          </cell>
          <cell r="DK728">
            <v>0</v>
          </cell>
          <cell r="DL728">
            <v>0</v>
          </cell>
          <cell r="DM728">
            <v>0</v>
          </cell>
          <cell r="DN728">
            <v>0</v>
          </cell>
          <cell r="DO728">
            <v>0</v>
          </cell>
          <cell r="DP728">
            <v>0</v>
          </cell>
          <cell r="DQ728">
            <v>0</v>
          </cell>
          <cell r="DR728">
            <v>0</v>
          </cell>
          <cell r="DS728">
            <v>0</v>
          </cell>
          <cell r="DT728">
            <v>0</v>
          </cell>
          <cell r="DU728">
            <v>0</v>
          </cell>
          <cell r="DV728">
            <v>0</v>
          </cell>
          <cell r="DW728">
            <v>0</v>
          </cell>
          <cell r="DX728">
            <v>0</v>
          </cell>
          <cell r="DY728">
            <v>0</v>
          </cell>
          <cell r="DZ728">
            <v>0</v>
          </cell>
          <cell r="EA728">
            <v>0</v>
          </cell>
          <cell r="EC728">
            <v>0.1</v>
          </cell>
          <cell r="ED728">
            <v>0</v>
          </cell>
          <cell r="EE728">
            <v>0.09</v>
          </cell>
          <cell r="EF728">
            <v>9.6460171158971537</v>
          </cell>
          <cell r="EG728">
            <v>12.714154661613016</v>
          </cell>
          <cell r="EH728">
            <v>0</v>
          </cell>
          <cell r="EI728">
            <v>0</v>
          </cell>
          <cell r="EJ728">
            <v>0</v>
          </cell>
          <cell r="EK728">
            <v>0</v>
          </cell>
          <cell r="EL728">
            <v>180096</v>
          </cell>
          <cell r="EM728">
            <v>209837.44156053651</v>
          </cell>
          <cell r="EN728">
            <v>14881.047909110035</v>
          </cell>
          <cell r="EO728">
            <v>26713.47325429054</v>
          </cell>
          <cell r="EP728">
            <v>0</v>
          </cell>
          <cell r="EQ728">
            <v>0</v>
          </cell>
          <cell r="ER728">
            <v>0</v>
          </cell>
          <cell r="ES728">
            <v>-171921</v>
          </cell>
          <cell r="ET728">
            <v>0</v>
          </cell>
          <cell r="EU728">
            <v>0</v>
          </cell>
          <cell r="EV728">
            <v>8175</v>
          </cell>
          <cell r="EX728">
            <v>0.1</v>
          </cell>
          <cell r="EY728">
            <v>0</v>
          </cell>
          <cell r="EZ728">
            <v>0.09</v>
          </cell>
          <cell r="FA728">
            <v>0</v>
          </cell>
          <cell r="FB728">
            <v>12.714154661613016</v>
          </cell>
          <cell r="FC728">
            <v>0</v>
          </cell>
          <cell r="FD728">
            <v>0</v>
          </cell>
          <cell r="FE728">
            <v>0</v>
          </cell>
          <cell r="FF728">
            <v>0</v>
          </cell>
          <cell r="FG728">
            <v>0</v>
          </cell>
          <cell r="FH728">
            <v>472788.63434181141</v>
          </cell>
          <cell r="FI728">
            <v>28369.362339311967</v>
          </cell>
          <cell r="FJ728">
            <v>16786.544999999998</v>
          </cell>
          <cell r="FK728">
            <v>0</v>
          </cell>
          <cell r="FL728">
            <v>0</v>
          </cell>
          <cell r="FM728">
            <v>0</v>
          </cell>
          <cell r="FN728">
            <v>0</v>
          </cell>
          <cell r="FO728">
            <v>0</v>
          </cell>
          <cell r="FP728">
            <v>0</v>
          </cell>
          <cell r="FQ728">
            <v>0</v>
          </cell>
          <cell r="FS728">
            <v>0.1</v>
          </cell>
          <cell r="FT728">
            <v>0</v>
          </cell>
          <cell r="FU728">
            <v>0.09</v>
          </cell>
          <cell r="FV728">
            <v>9.6460171158971537</v>
          </cell>
          <cell r="FW728">
            <v>12.714154661613016</v>
          </cell>
          <cell r="FX728">
            <v>0</v>
          </cell>
          <cell r="FY728">
            <v>0</v>
          </cell>
          <cell r="FZ728">
            <v>0</v>
          </cell>
          <cell r="GA728">
            <v>0</v>
          </cell>
          <cell r="GB728">
            <v>50047</v>
          </cell>
          <cell r="GC728">
            <v>707170.11005124322</v>
          </cell>
          <cell r="GD728">
            <v>46005.548648159958</v>
          </cell>
          <cell r="GE728">
            <v>66195.928801373608</v>
          </cell>
          <cell r="GF728">
            <v>0</v>
          </cell>
          <cell r="GG728">
            <v>0</v>
          </cell>
          <cell r="GH728">
            <v>0</v>
          </cell>
          <cell r="GI728">
            <v>0</v>
          </cell>
          <cell r="GJ728">
            <v>0</v>
          </cell>
          <cell r="GK728">
            <v>0</v>
          </cell>
          <cell r="GL728">
            <v>50047</v>
          </cell>
          <cell r="GN728">
            <v>0.1</v>
          </cell>
          <cell r="GO728">
            <v>0</v>
          </cell>
          <cell r="GP728">
            <v>0.09</v>
          </cell>
          <cell r="GQ728">
            <v>9.6460171158971537</v>
          </cell>
          <cell r="GR728">
            <v>12.714154661613016</v>
          </cell>
          <cell r="GS728">
            <v>0</v>
          </cell>
          <cell r="GT728">
            <v>0</v>
          </cell>
          <cell r="GU728">
            <v>0</v>
          </cell>
          <cell r="GV728">
            <v>0</v>
          </cell>
          <cell r="GW728">
            <v>813115</v>
          </cell>
          <cell r="GX728">
            <v>956055.03966803744</v>
          </cell>
          <cell r="GY728">
            <v>247736.90428331614</v>
          </cell>
          <cell r="GZ728">
            <v>578182.09097020444</v>
          </cell>
          <cell r="HA728">
            <v>0</v>
          </cell>
          <cell r="HB728">
            <v>0</v>
          </cell>
          <cell r="HC728">
            <v>0</v>
          </cell>
          <cell r="HD728">
            <v>0</v>
          </cell>
          <cell r="HE728">
            <v>0</v>
          </cell>
          <cell r="HF728">
            <v>0</v>
          </cell>
          <cell r="HG728">
            <v>813115</v>
          </cell>
          <cell r="HI728">
            <v>0.1</v>
          </cell>
          <cell r="HJ728">
            <v>0</v>
          </cell>
          <cell r="HK728">
            <v>0.09</v>
          </cell>
          <cell r="HL728">
            <v>9.6460171158971537</v>
          </cell>
          <cell r="HM728">
            <v>12.714154661613016</v>
          </cell>
          <cell r="HN728">
            <v>0</v>
          </cell>
          <cell r="HO728">
            <v>0</v>
          </cell>
          <cell r="HP728">
            <v>0</v>
          </cell>
          <cell r="HQ728">
            <v>0</v>
          </cell>
          <cell r="HR728">
            <v>1392237</v>
          </cell>
          <cell r="HS728">
            <v>1622560.2362892902</v>
          </cell>
          <cell r="HT728">
            <v>148492.28175927716</v>
          </cell>
          <cell r="HU728">
            <v>289386</v>
          </cell>
          <cell r="HV728">
            <v>0</v>
          </cell>
          <cell r="HW728">
            <v>0</v>
          </cell>
          <cell r="HX728">
            <v>0</v>
          </cell>
          <cell r="HY728">
            <v>0</v>
          </cell>
          <cell r="HZ728">
            <v>0</v>
          </cell>
          <cell r="IA728">
            <v>0</v>
          </cell>
          <cell r="IB728">
            <v>1392237</v>
          </cell>
        </row>
        <row r="729">
          <cell r="C729" t="str">
            <v>A0081</v>
          </cell>
          <cell r="D729" t="str">
            <v>PT Inti Pantja Press Industry</v>
          </cell>
          <cell r="E729" t="str">
            <v>PEB 2</v>
          </cell>
          <cell r="F729" t="str">
            <v>61PEB 2</v>
          </cell>
          <cell r="G729">
            <v>0.1</v>
          </cell>
          <cell r="I729">
            <v>0.09</v>
          </cell>
          <cell r="J729">
            <v>9.6460171158971537</v>
          </cell>
          <cell r="K729">
            <v>12.714154661613016</v>
          </cell>
          <cell r="P729">
            <v>2116331</v>
          </cell>
          <cell r="Q729">
            <v>2902139.116244033</v>
          </cell>
          <cell r="R729">
            <v>174020.09504285856</v>
          </cell>
          <cell r="S729">
            <v>83087.429999999993</v>
          </cell>
          <cell r="U729">
            <v>0</v>
          </cell>
          <cell r="W729">
            <v>-405311</v>
          </cell>
          <cell r="X729">
            <v>-654669</v>
          </cell>
          <cell r="Y729">
            <v>46797</v>
          </cell>
          <cell r="Z729">
            <v>1056351</v>
          </cell>
        </row>
        <row r="730">
          <cell r="C730" t="str">
            <v>A0081</v>
          </cell>
          <cell r="D730" t="str">
            <v>PT Inti Pantja Press Industry</v>
          </cell>
          <cell r="E730" t="str">
            <v>PEB 3</v>
          </cell>
          <cell r="F730" t="str">
            <v>61PEB 3</v>
          </cell>
          <cell r="G730">
            <v>0.1</v>
          </cell>
          <cell r="I730">
            <v>0.09</v>
          </cell>
          <cell r="J730">
            <v>8.0736676052496197</v>
          </cell>
          <cell r="K730">
            <v>8.449967540363394</v>
          </cell>
          <cell r="P730">
            <v>295663</v>
          </cell>
          <cell r="Q730">
            <v>413892.46136861056</v>
          </cell>
          <cell r="R730">
            <v>21648.789239210604</v>
          </cell>
          <cell r="S730">
            <v>68548.779099999985</v>
          </cell>
          <cell r="U730">
            <v>0</v>
          </cell>
          <cell r="W730">
            <v>79765</v>
          </cell>
          <cell r="X730">
            <v>-241451</v>
          </cell>
          <cell r="Y730">
            <v>22332</v>
          </cell>
          <cell r="Z730">
            <v>133977</v>
          </cell>
        </row>
        <row r="731">
          <cell r="C731" t="str">
            <v>A0081</v>
          </cell>
          <cell r="D731" t="str">
            <v>PT Inti Pantja Press Industry</v>
          </cell>
          <cell r="E731" t="str">
            <v>PEB 4</v>
          </cell>
          <cell r="F731" t="str">
            <v>61PEB 4</v>
          </cell>
          <cell r="G731">
            <v>0.1</v>
          </cell>
          <cell r="I731">
            <v>0.09</v>
          </cell>
          <cell r="J731">
            <v>9.9136469277994657</v>
          </cell>
          <cell r="K731">
            <v>15.099208475193311</v>
          </cell>
          <cell r="P731">
            <v>1142529</v>
          </cell>
          <cell r="Q731">
            <v>504856.11038136622</v>
          </cell>
          <cell r="R731">
            <v>42130.2881030235</v>
          </cell>
          <cell r="S731">
            <v>40909.645754418998</v>
          </cell>
          <cell r="U731">
            <v>0</v>
          </cell>
          <cell r="W731">
            <v>-345811</v>
          </cell>
          <cell r="X731">
            <v>-156855</v>
          </cell>
          <cell r="Y731">
            <v>9366</v>
          </cell>
          <cell r="Z731">
            <v>639863</v>
          </cell>
        </row>
        <row r="732">
          <cell r="C732" t="str">
            <v>A0081</v>
          </cell>
          <cell r="D732" t="str">
            <v>PT Inti Pantja Press Industry</v>
          </cell>
          <cell r="E732" t="str">
            <v>PEB 5</v>
          </cell>
          <cell r="F732" t="str">
            <v>61PEB 5</v>
          </cell>
          <cell r="P732">
            <v>0</v>
          </cell>
          <cell r="U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</row>
        <row r="733">
          <cell r="C733" t="str">
            <v>A0081</v>
          </cell>
          <cell r="D733" t="str">
            <v>PT Inti Pantja Press Industry</v>
          </cell>
          <cell r="E733" t="str">
            <v>PEB 6</v>
          </cell>
          <cell r="F733" t="str">
            <v>61PEB 6</v>
          </cell>
          <cell r="P733">
            <v>0</v>
          </cell>
          <cell r="U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</row>
        <row r="734">
          <cell r="C734" t="str">
            <v>A0081</v>
          </cell>
          <cell r="D734" t="str">
            <v>PT Inti Pantja Press Industry</v>
          </cell>
          <cell r="E734" t="str">
            <v>PEB 7</v>
          </cell>
          <cell r="F734" t="str">
            <v>61PEB 7</v>
          </cell>
          <cell r="G734">
            <v>0.1</v>
          </cell>
          <cell r="I734">
            <v>0.09</v>
          </cell>
          <cell r="J734">
            <v>9.6460171158971537</v>
          </cell>
          <cell r="K734">
            <v>12.714154661613016</v>
          </cell>
          <cell r="P734">
            <v>180096</v>
          </cell>
          <cell r="Q734">
            <v>209837.44156053651</v>
          </cell>
          <cell r="R734">
            <v>14881.047909110035</v>
          </cell>
          <cell r="S734">
            <v>26713.47325429054</v>
          </cell>
          <cell r="U734">
            <v>0</v>
          </cell>
          <cell r="W734">
            <v>-171921</v>
          </cell>
          <cell r="X734">
            <v>0</v>
          </cell>
          <cell r="Y734">
            <v>0</v>
          </cell>
          <cell r="Z734">
            <v>8175</v>
          </cell>
        </row>
        <row r="735">
          <cell r="C735" t="str">
            <v>A0081</v>
          </cell>
          <cell r="D735" t="str">
            <v>PT Inti Pantja Press Industry</v>
          </cell>
          <cell r="E735" t="str">
            <v>MPP</v>
          </cell>
          <cell r="F735" t="str">
            <v>61MPP</v>
          </cell>
          <cell r="G735">
            <v>0.1</v>
          </cell>
          <cell r="I735">
            <v>0.09</v>
          </cell>
          <cell r="J735">
            <v>0</v>
          </cell>
          <cell r="K735">
            <v>12.714154661613016</v>
          </cell>
          <cell r="P735">
            <v>0</v>
          </cell>
          <cell r="Q735">
            <v>472788.63434181141</v>
          </cell>
          <cell r="R735">
            <v>28369.362339311967</v>
          </cell>
          <cell r="S735">
            <v>16786.544999999998</v>
          </cell>
          <cell r="U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</row>
        <row r="736">
          <cell r="C736" t="str">
            <v>A0081</v>
          </cell>
          <cell r="D736" t="str">
            <v>PT Inti Pantja Press Industry</v>
          </cell>
          <cell r="E736" t="str">
            <v>ID</v>
          </cell>
          <cell r="F736" t="str">
            <v>61ID</v>
          </cell>
          <cell r="G736">
            <v>0.1</v>
          </cell>
          <cell r="I736">
            <v>0.09</v>
          </cell>
          <cell r="J736">
            <v>9.6460171158971537</v>
          </cell>
          <cell r="K736">
            <v>12.714154661613016</v>
          </cell>
          <cell r="P736">
            <v>50047</v>
          </cell>
          <cell r="Q736">
            <v>707170.11005124322</v>
          </cell>
          <cell r="R736">
            <v>46005.548648159958</v>
          </cell>
          <cell r="S736">
            <v>66195.928801373608</v>
          </cell>
          <cell r="U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50047</v>
          </cell>
        </row>
        <row r="737">
          <cell r="C737" t="str">
            <v>A0081</v>
          </cell>
          <cell r="D737" t="str">
            <v>PT Inti Pantja Press Industry</v>
          </cell>
          <cell r="E737" t="str">
            <v>LL</v>
          </cell>
          <cell r="F737" t="str">
            <v>61LL</v>
          </cell>
          <cell r="G737">
            <v>0.1</v>
          </cell>
          <cell r="I737">
            <v>0.09</v>
          </cell>
          <cell r="J737">
            <v>9.6460171158971537</v>
          </cell>
          <cell r="K737">
            <v>12.714154661613016</v>
          </cell>
          <cell r="P737">
            <v>813115</v>
          </cell>
          <cell r="Q737">
            <v>956055.03966803744</v>
          </cell>
          <cell r="R737">
            <v>247736.90428331614</v>
          </cell>
          <cell r="S737">
            <v>578182.09097020444</v>
          </cell>
          <cell r="U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813115</v>
          </cell>
        </row>
        <row r="738">
          <cell r="C738" t="str">
            <v>A0081</v>
          </cell>
          <cell r="D738" t="str">
            <v>PT Inti Pantja Press Industry</v>
          </cell>
          <cell r="E738" t="str">
            <v>PMK</v>
          </cell>
          <cell r="F738" t="str">
            <v>61PMK</v>
          </cell>
          <cell r="G738">
            <v>0.1</v>
          </cell>
          <cell r="I738">
            <v>0.09</v>
          </cell>
          <cell r="J738">
            <v>9.6460171158971537</v>
          </cell>
          <cell r="K738">
            <v>12.714154661613016</v>
          </cell>
          <cell r="P738">
            <v>1392237</v>
          </cell>
          <cell r="Q738">
            <v>1622560.2362892902</v>
          </cell>
          <cell r="R738">
            <v>148492.28175927716</v>
          </cell>
          <cell r="S738">
            <v>289386</v>
          </cell>
          <cell r="U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1392237</v>
          </cell>
        </row>
        <row r="740">
          <cell r="C740" t="str">
            <v>A0115</v>
          </cell>
          <cell r="D740" t="str">
            <v>PT Isuzu Astra Motor Indonesia (d/h Pantja Motor)</v>
          </cell>
          <cell r="E740" t="str">
            <v>PEB 1</v>
          </cell>
          <cell r="F740" t="str">
            <v>62PEB 1</v>
          </cell>
          <cell r="G740">
            <v>0.1</v>
          </cell>
          <cell r="H740">
            <v>0.1</v>
          </cell>
          <cell r="I740">
            <v>0.09</v>
          </cell>
          <cell r="J740">
            <v>7.7583911994883481</v>
          </cell>
          <cell r="K740">
            <v>7.6730858347812374</v>
          </cell>
          <cell r="L740">
            <v>1782755</v>
          </cell>
          <cell r="N740">
            <v>1682235.92</v>
          </cell>
          <cell r="O740">
            <v>228602.992</v>
          </cell>
          <cell r="P740">
            <v>15202170</v>
          </cell>
          <cell r="Q740">
            <v>18276675.007180456</v>
          </cell>
          <cell r="R740">
            <v>848278.07786888268</v>
          </cell>
          <cell r="S740">
            <v>1936883.2242340816</v>
          </cell>
          <cell r="U740">
            <v>-11175730</v>
          </cell>
          <cell r="V740">
            <v>16858376.237333335</v>
          </cell>
          <cell r="W740">
            <v>1944664</v>
          </cell>
          <cell r="X740">
            <v>0</v>
          </cell>
          <cell r="Y740">
            <v>0</v>
          </cell>
          <cell r="Z740">
            <v>5971104</v>
          </cell>
          <cell r="AB740">
            <v>0.1</v>
          </cell>
          <cell r="AC740">
            <v>0</v>
          </cell>
          <cell r="AD740">
            <v>0.09</v>
          </cell>
          <cell r="AE740">
            <v>9.8492141316099335</v>
          </cell>
          <cell r="AF740">
            <v>13.114252502460994</v>
          </cell>
          <cell r="AG740">
            <v>0</v>
          </cell>
          <cell r="AH740">
            <v>0</v>
          </cell>
          <cell r="AI740">
            <v>0</v>
          </cell>
          <cell r="AJ740">
            <v>0</v>
          </cell>
          <cell r="AK740">
            <v>6713264</v>
          </cell>
          <cell r="AL740">
            <v>7915815.7476816904</v>
          </cell>
          <cell r="AM740">
            <v>506235.50073602877</v>
          </cell>
          <cell r="AN740">
            <v>586007.98</v>
          </cell>
          <cell r="AO740">
            <v>0</v>
          </cell>
          <cell r="AP740">
            <v>0</v>
          </cell>
          <cell r="AQ740">
            <v>0</v>
          </cell>
          <cell r="AR740">
            <v>-453298</v>
          </cell>
          <cell r="AS740">
            <v>-2527387</v>
          </cell>
          <cell r="AT740">
            <v>181188</v>
          </cell>
          <cell r="AU740">
            <v>3732579</v>
          </cell>
          <cell r="AW740">
            <v>0.1</v>
          </cell>
          <cell r="AX740">
            <v>0</v>
          </cell>
          <cell r="AY740">
            <v>0.09</v>
          </cell>
          <cell r="AZ740">
            <v>7.7583911994883481</v>
          </cell>
          <cell r="BA740">
            <v>7.6730858347812374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953049</v>
          </cell>
          <cell r="BG740">
            <v>666060.42885156616</v>
          </cell>
          <cell r="BH740">
            <v>33505.333158634749</v>
          </cell>
          <cell r="BI740">
            <v>176684.50411999994</v>
          </cell>
          <cell r="BJ740">
            <v>0</v>
          </cell>
          <cell r="BK740">
            <v>0</v>
          </cell>
          <cell r="BL740">
            <v>0</v>
          </cell>
          <cell r="BM740">
            <v>-114981</v>
          </cell>
          <cell r="BN740">
            <v>-201040</v>
          </cell>
          <cell r="BO740">
            <v>155685</v>
          </cell>
          <cell r="BP740">
            <v>637028</v>
          </cell>
          <cell r="BR740">
            <v>0.1</v>
          </cell>
          <cell r="BS740">
            <v>0</v>
          </cell>
          <cell r="BT740">
            <v>0.09</v>
          </cell>
          <cell r="BU740">
            <v>10.277428102781679</v>
          </cell>
          <cell r="BV740">
            <v>15.091079241438148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4943669</v>
          </cell>
          <cell r="CB740">
            <v>3315178.0358436322</v>
          </cell>
          <cell r="CC740">
            <v>260597.87663879231</v>
          </cell>
          <cell r="CD740">
            <v>660473.15848358418</v>
          </cell>
          <cell r="CE740">
            <v>0</v>
          </cell>
          <cell r="CF740">
            <v>0</v>
          </cell>
          <cell r="CG740">
            <v>0</v>
          </cell>
          <cell r="CH740">
            <v>-219995</v>
          </cell>
          <cell r="CI740">
            <v>-1607719</v>
          </cell>
          <cell r="CJ740">
            <v>98958</v>
          </cell>
          <cell r="CK740">
            <v>3115955</v>
          </cell>
          <cell r="CM740">
            <v>0</v>
          </cell>
          <cell r="CN740">
            <v>0</v>
          </cell>
          <cell r="CO740">
            <v>0</v>
          </cell>
          <cell r="CP740">
            <v>0</v>
          </cell>
          <cell r="CQ740">
            <v>0</v>
          </cell>
          <cell r="CR740">
            <v>0</v>
          </cell>
          <cell r="CS740">
            <v>0</v>
          </cell>
          <cell r="CT740">
            <v>0</v>
          </cell>
          <cell r="CU740">
            <v>0</v>
          </cell>
          <cell r="CV740">
            <v>0</v>
          </cell>
          <cell r="CW740">
            <v>0</v>
          </cell>
          <cell r="CX740">
            <v>0</v>
          </cell>
          <cell r="CY740">
            <v>0</v>
          </cell>
          <cell r="CZ740">
            <v>0</v>
          </cell>
          <cell r="DA740">
            <v>0</v>
          </cell>
          <cell r="DB740">
            <v>0</v>
          </cell>
          <cell r="DC740">
            <v>0</v>
          </cell>
          <cell r="DD740">
            <v>0</v>
          </cell>
          <cell r="DE740">
            <v>0</v>
          </cell>
          <cell r="DF740">
            <v>0</v>
          </cell>
          <cell r="DH740">
            <v>0</v>
          </cell>
          <cell r="DI740">
            <v>0</v>
          </cell>
          <cell r="DJ740">
            <v>0</v>
          </cell>
          <cell r="DK740">
            <v>0</v>
          </cell>
          <cell r="DL740">
            <v>0</v>
          </cell>
          <cell r="DM740">
            <v>0</v>
          </cell>
          <cell r="DN740">
            <v>0</v>
          </cell>
          <cell r="DO740">
            <v>0</v>
          </cell>
          <cell r="DP740">
            <v>0</v>
          </cell>
          <cell r="DQ740">
            <v>0</v>
          </cell>
          <cell r="DR740">
            <v>0</v>
          </cell>
          <cell r="DS740">
            <v>0</v>
          </cell>
          <cell r="DT740">
            <v>0</v>
          </cell>
          <cell r="DU740">
            <v>0</v>
          </cell>
          <cell r="DV740">
            <v>0</v>
          </cell>
          <cell r="DW740">
            <v>0</v>
          </cell>
          <cell r="DX740">
            <v>0</v>
          </cell>
          <cell r="DY740">
            <v>0</v>
          </cell>
          <cell r="DZ740">
            <v>0</v>
          </cell>
          <cell r="EA740">
            <v>0</v>
          </cell>
          <cell r="EC740">
            <v>0.1</v>
          </cell>
          <cell r="ED740">
            <v>0</v>
          </cell>
          <cell r="EE740">
            <v>0.09</v>
          </cell>
          <cell r="EF740">
            <v>9.8492141316099335</v>
          </cell>
          <cell r="EG740">
            <v>13.114252502460994</v>
          </cell>
          <cell r="EH740">
            <v>0</v>
          </cell>
          <cell r="EI740">
            <v>0</v>
          </cell>
          <cell r="EJ740">
            <v>0</v>
          </cell>
          <cell r="EK740">
            <v>0</v>
          </cell>
          <cell r="EL740">
            <v>486361</v>
          </cell>
          <cell r="EM740">
            <v>536183.74605497497</v>
          </cell>
          <cell r="EN740">
            <v>45799.846051113826</v>
          </cell>
          <cell r="EO740">
            <v>69395.570762024756</v>
          </cell>
          <cell r="EP740">
            <v>0</v>
          </cell>
          <cell r="EQ740">
            <v>0</v>
          </cell>
          <cell r="ER740">
            <v>0</v>
          </cell>
          <cell r="ES740">
            <v>-480837</v>
          </cell>
          <cell r="ET740">
            <v>0</v>
          </cell>
          <cell r="EU740">
            <v>0</v>
          </cell>
          <cell r="EV740">
            <v>5524</v>
          </cell>
          <cell r="EX740">
            <v>0.1</v>
          </cell>
          <cell r="EY740">
            <v>0</v>
          </cell>
          <cell r="EZ740">
            <v>0.09</v>
          </cell>
          <cell r="FA740">
            <v>0</v>
          </cell>
          <cell r="FB740">
            <v>13.114252502460994</v>
          </cell>
          <cell r="FC740">
            <v>0</v>
          </cell>
          <cell r="FD740">
            <v>0</v>
          </cell>
          <cell r="FE740">
            <v>0</v>
          </cell>
          <cell r="FF740">
            <v>0</v>
          </cell>
          <cell r="FG740">
            <v>0</v>
          </cell>
          <cell r="FH740">
            <v>1341620.5466304051</v>
          </cell>
          <cell r="FI740">
            <v>86597.297885912441</v>
          </cell>
          <cell r="FJ740">
            <v>110766.345</v>
          </cell>
          <cell r="FK740">
            <v>0</v>
          </cell>
          <cell r="FL740">
            <v>0</v>
          </cell>
          <cell r="FM740">
            <v>0</v>
          </cell>
          <cell r="FN740">
            <v>0</v>
          </cell>
          <cell r="FO740">
            <v>0</v>
          </cell>
          <cell r="FP740">
            <v>0</v>
          </cell>
          <cell r="FQ740">
            <v>0</v>
          </cell>
          <cell r="FS740">
            <v>0.1</v>
          </cell>
          <cell r="FT740">
            <v>0</v>
          </cell>
          <cell r="FU740">
            <v>0.09</v>
          </cell>
          <cell r="FV740">
            <v>9.8492141316099335</v>
          </cell>
          <cell r="FW740">
            <v>13.114252502460994</v>
          </cell>
          <cell r="FX740">
            <v>0</v>
          </cell>
          <cell r="FY740">
            <v>0</v>
          </cell>
          <cell r="FZ740">
            <v>0</v>
          </cell>
          <cell r="GA740">
            <v>0</v>
          </cell>
          <cell r="GB740">
            <v>189082</v>
          </cell>
          <cell r="GC740">
            <v>1797495.3748139907</v>
          </cell>
          <cell r="GD740">
            <v>135113.73028736163</v>
          </cell>
          <cell r="GE740">
            <v>186552.99868370855</v>
          </cell>
          <cell r="GF740">
            <v>0</v>
          </cell>
          <cell r="GG740">
            <v>0</v>
          </cell>
          <cell r="GH740">
            <v>0</v>
          </cell>
          <cell r="GI740">
            <v>0</v>
          </cell>
          <cell r="GJ740">
            <v>0</v>
          </cell>
          <cell r="GK740">
            <v>0</v>
          </cell>
          <cell r="GL740">
            <v>189082</v>
          </cell>
          <cell r="GN740">
            <v>0.1</v>
          </cell>
          <cell r="GO740">
            <v>0</v>
          </cell>
          <cell r="GP740">
            <v>0.09</v>
          </cell>
          <cell r="GQ740">
            <v>9.8492141316099335</v>
          </cell>
          <cell r="GR740">
            <v>13.114252502460994</v>
          </cell>
          <cell r="GS740">
            <v>0</v>
          </cell>
          <cell r="GT740">
            <v>0</v>
          </cell>
          <cell r="GU740">
            <v>0</v>
          </cell>
          <cell r="GV740">
            <v>0</v>
          </cell>
          <cell r="GW740">
            <v>1946142</v>
          </cell>
          <cell r="GX740">
            <v>3087326.3344061724</v>
          </cell>
          <cell r="GY740">
            <v>631821.85070028878</v>
          </cell>
          <cell r="GZ740">
            <v>1135287.585254286</v>
          </cell>
          <cell r="HA740">
            <v>0</v>
          </cell>
          <cell r="HB740">
            <v>0</v>
          </cell>
          <cell r="HC740">
            <v>0</v>
          </cell>
          <cell r="HD740">
            <v>0</v>
          </cell>
          <cell r="HE740">
            <v>0</v>
          </cell>
          <cell r="HF740">
            <v>0</v>
          </cell>
          <cell r="HG740">
            <v>1946142</v>
          </cell>
          <cell r="HI740">
            <v>0.1</v>
          </cell>
          <cell r="HJ740">
            <v>0</v>
          </cell>
          <cell r="HK740">
            <v>0.09</v>
          </cell>
          <cell r="HL740">
            <v>9.8492141316099335</v>
          </cell>
          <cell r="HM740">
            <v>13.114252502460994</v>
          </cell>
          <cell r="HN740">
            <v>0</v>
          </cell>
          <cell r="HO740">
            <v>0</v>
          </cell>
          <cell r="HP740">
            <v>0</v>
          </cell>
          <cell r="HQ740">
            <v>0</v>
          </cell>
          <cell r="HR740">
            <v>2286422</v>
          </cell>
          <cell r="HS740">
            <v>2640161.7861939161</v>
          </cell>
          <cell r="HT740">
            <v>263345.84608178138</v>
          </cell>
          <cell r="HU740">
            <v>592135</v>
          </cell>
          <cell r="HV740">
            <v>0</v>
          </cell>
          <cell r="HW740">
            <v>0</v>
          </cell>
          <cell r="HX740">
            <v>0</v>
          </cell>
          <cell r="HY740">
            <v>0</v>
          </cell>
          <cell r="HZ740">
            <v>0</v>
          </cell>
          <cell r="IA740">
            <v>0</v>
          </cell>
          <cell r="IB740">
            <v>2286422</v>
          </cell>
        </row>
        <row r="741">
          <cell r="C741" t="str">
            <v>A0115</v>
          </cell>
          <cell r="D741" t="str">
            <v>PT Isuzu Astra Motor Indonesia (d/h Pantja Motor)</v>
          </cell>
          <cell r="E741" t="str">
            <v>PEB 2</v>
          </cell>
          <cell r="F741" t="str">
            <v>62PEB 2</v>
          </cell>
          <cell r="G741">
            <v>0.1</v>
          </cell>
          <cell r="I741">
            <v>0.09</v>
          </cell>
          <cell r="J741">
            <v>9.8492141316099335</v>
          </cell>
          <cell r="K741">
            <v>13.114252502460994</v>
          </cell>
          <cell r="P741">
            <v>6713264</v>
          </cell>
          <cell r="Q741">
            <v>7915815.7476816904</v>
          </cell>
          <cell r="R741">
            <v>506235.50073602877</v>
          </cell>
          <cell r="S741">
            <v>586007.98</v>
          </cell>
          <cell r="U741">
            <v>0</v>
          </cell>
          <cell r="W741">
            <v>-453298</v>
          </cell>
          <cell r="X741">
            <v>-2527387</v>
          </cell>
          <cell r="Y741">
            <v>181188</v>
          </cell>
          <cell r="Z741">
            <v>3732579</v>
          </cell>
        </row>
        <row r="742">
          <cell r="C742" t="str">
            <v>A0115</v>
          </cell>
          <cell r="D742" t="str">
            <v>PT Isuzu Astra Motor Indonesia (d/h Pantja Motor)</v>
          </cell>
          <cell r="E742" t="str">
            <v>PEB 3</v>
          </cell>
          <cell r="F742" t="str">
            <v>62PEB 3</v>
          </cell>
          <cell r="G742">
            <v>0.1</v>
          </cell>
          <cell r="I742">
            <v>0.09</v>
          </cell>
          <cell r="J742">
            <v>7.7583911994883481</v>
          </cell>
          <cell r="K742">
            <v>7.6730858347812374</v>
          </cell>
          <cell r="P742">
            <v>953049</v>
          </cell>
          <cell r="Q742">
            <v>666060.42885156616</v>
          </cell>
          <cell r="R742">
            <v>33505.333158634749</v>
          </cell>
          <cell r="S742">
            <v>176684.50411999994</v>
          </cell>
          <cell r="U742">
            <v>0</v>
          </cell>
          <cell r="W742">
            <v>-114981</v>
          </cell>
          <cell r="X742">
            <v>-201040</v>
          </cell>
          <cell r="Y742">
            <v>155685</v>
          </cell>
          <cell r="Z742">
            <v>637028</v>
          </cell>
        </row>
        <row r="743">
          <cell r="C743" t="str">
            <v>A0115</v>
          </cell>
          <cell r="D743" t="str">
            <v>PT Isuzu Astra Motor Indonesia (d/h Pantja Motor)</v>
          </cell>
          <cell r="E743" t="str">
            <v>PEB 4</v>
          </cell>
          <cell r="F743" t="str">
            <v>62PEB 4</v>
          </cell>
          <cell r="G743">
            <v>0.1</v>
          </cell>
          <cell r="I743">
            <v>0.09</v>
          </cell>
          <cell r="J743">
            <v>10.277428102781679</v>
          </cell>
          <cell r="K743">
            <v>15.091079241438148</v>
          </cell>
          <cell r="P743">
            <v>4943669</v>
          </cell>
          <cell r="Q743">
            <v>3315178.0358436322</v>
          </cell>
          <cell r="R743">
            <v>260597.87663879231</v>
          </cell>
          <cell r="S743">
            <v>660473.15848358418</v>
          </cell>
          <cell r="U743">
            <v>0</v>
          </cell>
          <cell r="W743">
            <v>-219995</v>
          </cell>
          <cell r="X743">
            <v>-1607719</v>
          </cell>
          <cell r="Y743">
            <v>98958</v>
          </cell>
          <cell r="Z743">
            <v>3115955</v>
          </cell>
        </row>
        <row r="744">
          <cell r="C744" t="str">
            <v>A0115</v>
          </cell>
          <cell r="D744" t="str">
            <v>PT Isuzu Astra Motor Indonesia (d/h Pantja Motor)</v>
          </cell>
          <cell r="E744" t="str">
            <v>PEB 5</v>
          </cell>
          <cell r="F744" t="str">
            <v>62PEB 5</v>
          </cell>
          <cell r="P744">
            <v>0</v>
          </cell>
          <cell r="U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</row>
        <row r="745">
          <cell r="C745" t="str">
            <v>A0115</v>
          </cell>
          <cell r="D745" t="str">
            <v>PT Isuzu Astra Motor Indonesia (d/h Pantja Motor)</v>
          </cell>
          <cell r="E745" t="str">
            <v>PEB 6</v>
          </cell>
          <cell r="F745" t="str">
            <v>62PEB 6</v>
          </cell>
          <cell r="P745">
            <v>0</v>
          </cell>
          <cell r="U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</row>
        <row r="746">
          <cell r="C746" t="str">
            <v>A0115</v>
          </cell>
          <cell r="D746" t="str">
            <v>PT Isuzu Astra Motor Indonesia (d/h Pantja Motor)</v>
          </cell>
          <cell r="E746" t="str">
            <v>PEB 7</v>
          </cell>
          <cell r="F746" t="str">
            <v>62PEB 7</v>
          </cell>
          <cell r="G746">
            <v>0.1</v>
          </cell>
          <cell r="I746">
            <v>0.09</v>
          </cell>
          <cell r="J746">
            <v>9.8492141316099335</v>
          </cell>
          <cell r="K746">
            <v>13.114252502460994</v>
          </cell>
          <cell r="P746">
            <v>486361</v>
          </cell>
          <cell r="Q746">
            <v>536183.74605497497</v>
          </cell>
          <cell r="R746">
            <v>45799.846051113826</v>
          </cell>
          <cell r="S746">
            <v>69395.570762024756</v>
          </cell>
          <cell r="U746">
            <v>0</v>
          </cell>
          <cell r="W746">
            <v>-480837</v>
          </cell>
          <cell r="X746">
            <v>0</v>
          </cell>
          <cell r="Y746">
            <v>0</v>
          </cell>
          <cell r="Z746">
            <v>5524</v>
          </cell>
        </row>
        <row r="747">
          <cell r="C747" t="str">
            <v>A0115</v>
          </cell>
          <cell r="D747" t="str">
            <v>PT Isuzu Astra Motor Indonesia (d/h Pantja Motor)</v>
          </cell>
          <cell r="E747" t="str">
            <v>MPP</v>
          </cell>
          <cell r="F747" t="str">
            <v>62MPP</v>
          </cell>
          <cell r="G747">
            <v>0.1</v>
          </cell>
          <cell r="I747">
            <v>0.09</v>
          </cell>
          <cell r="J747">
            <v>0</v>
          </cell>
          <cell r="K747">
            <v>13.114252502460994</v>
          </cell>
          <cell r="P747">
            <v>0</v>
          </cell>
          <cell r="Q747">
            <v>1341620.5466304051</v>
          </cell>
          <cell r="R747">
            <v>86597.297885912441</v>
          </cell>
          <cell r="S747">
            <v>110766.345</v>
          </cell>
          <cell r="U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</row>
        <row r="748">
          <cell r="C748" t="str">
            <v>A0115</v>
          </cell>
          <cell r="D748" t="str">
            <v>PT Isuzu Astra Motor Indonesia (d/h Pantja Motor)</v>
          </cell>
          <cell r="E748" t="str">
            <v>ID</v>
          </cell>
          <cell r="F748" t="str">
            <v>62ID</v>
          </cell>
          <cell r="G748">
            <v>0.1</v>
          </cell>
          <cell r="I748">
            <v>0.09</v>
          </cell>
          <cell r="J748">
            <v>9.8492141316099335</v>
          </cell>
          <cell r="K748">
            <v>13.114252502460994</v>
          </cell>
          <cell r="P748">
            <v>189082</v>
          </cell>
          <cell r="Q748">
            <v>1797495.3748139907</v>
          </cell>
          <cell r="R748">
            <v>135113.73028736163</v>
          </cell>
          <cell r="S748">
            <v>186552.99868370855</v>
          </cell>
          <cell r="U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189082</v>
          </cell>
        </row>
        <row r="749">
          <cell r="C749" t="str">
            <v>A0115</v>
          </cell>
          <cell r="D749" t="str">
            <v>PT Isuzu Astra Motor Indonesia (d/h Pantja Motor)</v>
          </cell>
          <cell r="E749" t="str">
            <v>LL</v>
          </cell>
          <cell r="F749" t="str">
            <v>62LL</v>
          </cell>
          <cell r="G749">
            <v>0.1</v>
          </cell>
          <cell r="I749">
            <v>0.09</v>
          </cell>
          <cell r="J749">
            <v>9.8492141316099335</v>
          </cell>
          <cell r="K749">
            <v>13.114252502460994</v>
          </cell>
          <cell r="P749">
            <v>1946142</v>
          </cell>
          <cell r="Q749">
            <v>3087326.3344061724</v>
          </cell>
          <cell r="R749">
            <v>631821.85070028878</v>
          </cell>
          <cell r="S749">
            <v>1135287.585254286</v>
          </cell>
          <cell r="U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1946142</v>
          </cell>
        </row>
        <row r="750">
          <cell r="C750" t="str">
            <v>A0115</v>
          </cell>
          <cell r="D750" t="str">
            <v>PT Isuzu Astra Motor Indonesia (d/h Pantja Motor)</v>
          </cell>
          <cell r="E750" t="str">
            <v>PMK</v>
          </cell>
          <cell r="F750" t="str">
            <v>62PMK</v>
          </cell>
          <cell r="G750">
            <v>0.1</v>
          </cell>
          <cell r="I750">
            <v>0.09</v>
          </cell>
          <cell r="J750">
            <v>9.8492141316099335</v>
          </cell>
          <cell r="K750">
            <v>13.114252502460994</v>
          </cell>
          <cell r="P750">
            <v>2286422</v>
          </cell>
          <cell r="Q750">
            <v>2640161.7861939161</v>
          </cell>
          <cell r="R750">
            <v>263345.84608178138</v>
          </cell>
          <cell r="S750">
            <v>592135</v>
          </cell>
          <cell r="U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2286422</v>
          </cell>
        </row>
        <row r="752">
          <cell r="C752" t="str">
            <v>A0360</v>
          </cell>
          <cell r="D752" t="str">
            <v>PT Kalimantan Prima Persada</v>
          </cell>
          <cell r="E752" t="str">
            <v>PEB 1</v>
          </cell>
          <cell r="F752" t="str">
            <v>63PEB 1</v>
          </cell>
          <cell r="G752">
            <v>0.1</v>
          </cell>
          <cell r="H752">
            <v>0.1</v>
          </cell>
          <cell r="I752">
            <v>0.09</v>
          </cell>
          <cell r="J752">
            <v>6.1720436623302151</v>
          </cell>
          <cell r="K752">
            <v>6.9735726152255362</v>
          </cell>
          <cell r="L752">
            <v>0</v>
          </cell>
          <cell r="N752">
            <v>968943.80319999997</v>
          </cell>
          <cell r="O752">
            <v>104117.408</v>
          </cell>
          <cell r="P752">
            <v>4698569</v>
          </cell>
          <cell r="Q752">
            <v>8523820.5967418533</v>
          </cell>
          <cell r="R752">
            <v>350929.94536599779</v>
          </cell>
          <cell r="S752">
            <v>1475109.0399619897</v>
          </cell>
          <cell r="U752">
            <v>-2997809</v>
          </cell>
          <cell r="V752">
            <v>6229125.3037333339</v>
          </cell>
          <cell r="W752">
            <v>-2178268</v>
          </cell>
          <cell r="X752">
            <v>0</v>
          </cell>
          <cell r="Y752">
            <v>0</v>
          </cell>
          <cell r="Z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0</v>
          </cell>
          <cell r="AF752">
            <v>0</v>
          </cell>
          <cell r="AG752">
            <v>0</v>
          </cell>
          <cell r="AH752">
            <v>0</v>
          </cell>
          <cell r="AI752">
            <v>0</v>
          </cell>
          <cell r="AJ752">
            <v>0</v>
          </cell>
          <cell r="AK752">
            <v>0</v>
          </cell>
          <cell r="AL752">
            <v>0</v>
          </cell>
          <cell r="AM752">
            <v>0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W752">
            <v>0.1</v>
          </cell>
          <cell r="AX752">
            <v>0</v>
          </cell>
          <cell r="AY752">
            <v>0.09</v>
          </cell>
          <cell r="AZ752">
            <v>6.1720436623302151</v>
          </cell>
          <cell r="BA752">
            <v>6.9735726152255362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233622</v>
          </cell>
          <cell r="BG752">
            <v>862503.27280825994</v>
          </cell>
          <cell r="BH752">
            <v>39157.745725546294</v>
          </cell>
          <cell r="BI752">
            <v>13454.249239999976</v>
          </cell>
          <cell r="BJ752">
            <v>0</v>
          </cell>
          <cell r="BK752">
            <v>0</v>
          </cell>
          <cell r="BL752">
            <v>0</v>
          </cell>
          <cell r="BM752">
            <v>-224518</v>
          </cell>
          <cell r="BN752">
            <v>0</v>
          </cell>
          <cell r="BO752">
            <v>0</v>
          </cell>
          <cell r="BP752">
            <v>9104</v>
          </cell>
          <cell r="BR752">
            <v>0.1</v>
          </cell>
          <cell r="BS752">
            <v>0</v>
          </cell>
          <cell r="BT752">
            <v>0.09</v>
          </cell>
          <cell r="BU752">
            <v>10.02818726136741</v>
          </cell>
          <cell r="BV752">
            <v>22.04878517259484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1690567</v>
          </cell>
          <cell r="CB752">
            <v>5185180.3036047518</v>
          </cell>
          <cell r="CC752">
            <v>1057615.2784984803</v>
          </cell>
          <cell r="CD752">
            <v>36983.388164353484</v>
          </cell>
          <cell r="CE752">
            <v>0</v>
          </cell>
          <cell r="CF752">
            <v>0</v>
          </cell>
          <cell r="CG752">
            <v>0</v>
          </cell>
          <cell r="CH752">
            <v>-526706</v>
          </cell>
          <cell r="CI752">
            <v>0</v>
          </cell>
          <cell r="CJ752">
            <v>0</v>
          </cell>
          <cell r="CK752">
            <v>1163861</v>
          </cell>
          <cell r="CM752">
            <v>0.1</v>
          </cell>
          <cell r="CN752">
            <v>0</v>
          </cell>
          <cell r="CO752">
            <v>0.09</v>
          </cell>
          <cell r="CP752">
            <v>9.1768364721740276</v>
          </cell>
          <cell r="CQ752">
            <v>0</v>
          </cell>
          <cell r="CR752">
            <v>0</v>
          </cell>
          <cell r="CS752">
            <v>0</v>
          </cell>
          <cell r="CT752">
            <v>0</v>
          </cell>
          <cell r="CU752">
            <v>0</v>
          </cell>
          <cell r="CV752">
            <v>1063572</v>
          </cell>
          <cell r="CW752">
            <v>0</v>
          </cell>
          <cell r="CX752">
            <v>0</v>
          </cell>
          <cell r="CY752">
            <v>0</v>
          </cell>
          <cell r="CZ752">
            <v>0</v>
          </cell>
          <cell r="DA752">
            <v>0</v>
          </cell>
          <cell r="DB752">
            <v>0</v>
          </cell>
          <cell r="DC752">
            <v>-324189</v>
          </cell>
          <cell r="DD752">
            <v>0</v>
          </cell>
          <cell r="DE752">
            <v>0</v>
          </cell>
          <cell r="DF752">
            <v>739383</v>
          </cell>
          <cell r="DH752">
            <v>0</v>
          </cell>
          <cell r="DI752">
            <v>0</v>
          </cell>
          <cell r="DJ752">
            <v>0</v>
          </cell>
          <cell r="DK752">
            <v>0</v>
          </cell>
          <cell r="DL752">
            <v>0</v>
          </cell>
          <cell r="DM752">
            <v>0</v>
          </cell>
          <cell r="DN752">
            <v>0</v>
          </cell>
          <cell r="DO752">
            <v>0</v>
          </cell>
          <cell r="DP752">
            <v>0</v>
          </cell>
          <cell r="DQ752">
            <v>0</v>
          </cell>
          <cell r="DR752">
            <v>0</v>
          </cell>
          <cell r="DS752">
            <v>0</v>
          </cell>
          <cell r="DT752">
            <v>0</v>
          </cell>
          <cell r="DU752">
            <v>0</v>
          </cell>
          <cell r="DV752">
            <v>0</v>
          </cell>
          <cell r="DW752">
            <v>0</v>
          </cell>
          <cell r="DX752">
            <v>0</v>
          </cell>
          <cell r="DY752">
            <v>0</v>
          </cell>
          <cell r="DZ752">
            <v>0</v>
          </cell>
          <cell r="EA752">
            <v>0</v>
          </cell>
          <cell r="EC752">
            <v>0.1</v>
          </cell>
          <cell r="ED752">
            <v>0</v>
          </cell>
          <cell r="EE752">
            <v>0.09</v>
          </cell>
          <cell r="EF752">
            <v>9.3747776463804904</v>
          </cell>
          <cell r="EG752">
            <v>21.707851161956203</v>
          </cell>
          <cell r="EH752">
            <v>0</v>
          </cell>
          <cell r="EI752">
            <v>0</v>
          </cell>
          <cell r="EJ752">
            <v>0</v>
          </cell>
          <cell r="EK752">
            <v>0</v>
          </cell>
          <cell r="EL752">
            <v>195298</v>
          </cell>
          <cell r="EM752">
            <v>542357.68145998137</v>
          </cell>
          <cell r="EN752">
            <v>139189.83847265103</v>
          </cell>
          <cell r="EO752">
            <v>50228.399105775039</v>
          </cell>
          <cell r="EP752">
            <v>0</v>
          </cell>
          <cell r="EQ752">
            <v>0</v>
          </cell>
          <cell r="ER752">
            <v>0</v>
          </cell>
          <cell r="ES752">
            <v>-132476</v>
          </cell>
          <cell r="ET752">
            <v>0</v>
          </cell>
          <cell r="EU752">
            <v>0</v>
          </cell>
          <cell r="EV752">
            <v>62822</v>
          </cell>
          <cell r="EX752">
            <v>0.1</v>
          </cell>
          <cell r="EY752">
            <v>0</v>
          </cell>
          <cell r="EZ752">
            <v>0.09</v>
          </cell>
          <cell r="FA752">
            <v>9.3747776463804904</v>
          </cell>
          <cell r="FB752">
            <v>21.707851161956203</v>
          </cell>
          <cell r="FC752">
            <v>0</v>
          </cell>
          <cell r="FD752">
            <v>0</v>
          </cell>
          <cell r="FE752">
            <v>0</v>
          </cell>
          <cell r="FF752">
            <v>0</v>
          </cell>
          <cell r="FG752">
            <v>1617192</v>
          </cell>
          <cell r="FH752">
            <v>1522538.9880973652</v>
          </cell>
          <cell r="FI752">
            <v>188313.50004760985</v>
          </cell>
          <cell r="FJ752">
            <v>113707.71</v>
          </cell>
          <cell r="FK752">
            <v>0</v>
          </cell>
          <cell r="FL752">
            <v>0</v>
          </cell>
          <cell r="FM752">
            <v>0</v>
          </cell>
          <cell r="FN752">
            <v>0</v>
          </cell>
          <cell r="FO752">
            <v>-1413174</v>
          </cell>
          <cell r="FP752">
            <v>58826</v>
          </cell>
          <cell r="FQ752">
            <v>204018</v>
          </cell>
          <cell r="FS752">
            <v>0.1</v>
          </cell>
          <cell r="FT752">
            <v>0</v>
          </cell>
          <cell r="FU752">
            <v>0.09</v>
          </cell>
          <cell r="FV752">
            <v>9.3747776463804904</v>
          </cell>
          <cell r="FW752">
            <v>21.707851161956203</v>
          </cell>
          <cell r="FX752">
            <v>0</v>
          </cell>
          <cell r="FY752">
            <v>0</v>
          </cell>
          <cell r="FZ752">
            <v>0</v>
          </cell>
          <cell r="GA752">
            <v>0</v>
          </cell>
          <cell r="GB752">
            <v>64265</v>
          </cell>
          <cell r="GC752">
            <v>1305605.2646734803</v>
          </cell>
          <cell r="GD752">
            <v>249956.0209808673</v>
          </cell>
          <cell r="GE752">
            <v>107619.53939426929</v>
          </cell>
          <cell r="GF752">
            <v>0</v>
          </cell>
          <cell r="GG752">
            <v>0</v>
          </cell>
          <cell r="GH752">
            <v>0</v>
          </cell>
          <cell r="GI752">
            <v>0</v>
          </cell>
          <cell r="GJ752">
            <v>0</v>
          </cell>
          <cell r="GK752">
            <v>0</v>
          </cell>
          <cell r="GL752">
            <v>64265</v>
          </cell>
          <cell r="GN752">
            <v>0.1</v>
          </cell>
          <cell r="GO752">
            <v>0</v>
          </cell>
          <cell r="GP752">
            <v>0.09</v>
          </cell>
          <cell r="GQ752">
            <v>9.3747776463804904</v>
          </cell>
          <cell r="GR752">
            <v>21.707851161956203</v>
          </cell>
          <cell r="GS752">
            <v>0</v>
          </cell>
          <cell r="GT752">
            <v>0</v>
          </cell>
          <cell r="GU752">
            <v>0</v>
          </cell>
          <cell r="GV752">
            <v>0</v>
          </cell>
          <cell r="GW752">
            <v>0</v>
          </cell>
          <cell r="GX752">
            <v>2187225</v>
          </cell>
          <cell r="GY752">
            <v>878998</v>
          </cell>
          <cell r="GZ752">
            <v>826677.81076764956</v>
          </cell>
          <cell r="HA752">
            <v>0</v>
          </cell>
          <cell r="HB752">
            <v>0</v>
          </cell>
          <cell r="HC752">
            <v>0</v>
          </cell>
          <cell r="HD752">
            <v>0</v>
          </cell>
          <cell r="HE752">
            <v>0</v>
          </cell>
          <cell r="HF752">
            <v>0</v>
          </cell>
          <cell r="HG752">
            <v>0</v>
          </cell>
          <cell r="HI752">
            <v>0.1</v>
          </cell>
          <cell r="HJ752">
            <v>0</v>
          </cell>
          <cell r="HK752">
            <v>0.09</v>
          </cell>
          <cell r="HL752">
            <v>9.3747776463804904</v>
          </cell>
          <cell r="HM752">
            <v>21.707851161956203</v>
          </cell>
          <cell r="HN752">
            <v>0</v>
          </cell>
          <cell r="HO752">
            <v>0</v>
          </cell>
          <cell r="HP752">
            <v>0</v>
          </cell>
          <cell r="HQ752">
            <v>0</v>
          </cell>
          <cell r="HR752">
            <v>0</v>
          </cell>
          <cell r="HS752">
            <v>2432256.4873338016</v>
          </cell>
          <cell r="HT752">
            <v>667925.49961612106</v>
          </cell>
          <cell r="HU752">
            <v>136156.9</v>
          </cell>
          <cell r="HV752">
            <v>0</v>
          </cell>
          <cell r="HW752">
            <v>0</v>
          </cell>
          <cell r="HX752">
            <v>0</v>
          </cell>
          <cell r="HY752">
            <v>0</v>
          </cell>
          <cell r="HZ752">
            <v>0</v>
          </cell>
          <cell r="IA752">
            <v>0</v>
          </cell>
          <cell r="IB752">
            <v>0</v>
          </cell>
        </row>
        <row r="753">
          <cell r="C753" t="str">
            <v>A0360</v>
          </cell>
          <cell r="D753" t="str">
            <v>PT Kalimantan Prima Persada</v>
          </cell>
          <cell r="E753" t="str">
            <v>PEB 2</v>
          </cell>
          <cell r="F753" t="str">
            <v>63PEB 2</v>
          </cell>
          <cell r="P753">
            <v>0</v>
          </cell>
          <cell r="U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</row>
        <row r="754">
          <cell r="C754" t="str">
            <v>A0360</v>
          </cell>
          <cell r="D754" t="str">
            <v>PT Kalimantan Prima Persada</v>
          </cell>
          <cell r="E754" t="str">
            <v>PEB 3</v>
          </cell>
          <cell r="F754" t="str">
            <v>63PEB 3</v>
          </cell>
          <cell r="G754">
            <v>0.1</v>
          </cell>
          <cell r="I754">
            <v>0.09</v>
          </cell>
          <cell r="J754">
            <v>6.1720436623302151</v>
          </cell>
          <cell r="K754">
            <v>6.9735726152255362</v>
          </cell>
          <cell r="P754">
            <v>233622</v>
          </cell>
          <cell r="Q754">
            <v>862503.27280825994</v>
          </cell>
          <cell r="R754">
            <v>39157.745725546294</v>
          </cell>
          <cell r="S754">
            <v>13454.249239999976</v>
          </cell>
          <cell r="U754">
            <v>0</v>
          </cell>
          <cell r="W754">
            <v>-224518</v>
          </cell>
          <cell r="X754">
            <v>0</v>
          </cell>
          <cell r="Y754">
            <v>0</v>
          </cell>
          <cell r="Z754">
            <v>9104</v>
          </cell>
        </row>
        <row r="755">
          <cell r="C755" t="str">
            <v>A0360</v>
          </cell>
          <cell r="D755" t="str">
            <v>PT Kalimantan Prima Persada</v>
          </cell>
          <cell r="E755" t="str">
            <v>PEB 4</v>
          </cell>
          <cell r="F755" t="str">
            <v>63PEB 4</v>
          </cell>
          <cell r="G755">
            <v>0.1</v>
          </cell>
          <cell r="I755">
            <v>0.09</v>
          </cell>
          <cell r="J755">
            <v>10.02818726136741</v>
          </cell>
          <cell r="K755">
            <v>22.04878517259484</v>
          </cell>
          <cell r="P755">
            <v>1690567</v>
          </cell>
          <cell r="Q755">
            <v>5185180.3036047518</v>
          </cell>
          <cell r="R755">
            <v>1057615.2784984803</v>
          </cell>
          <cell r="S755">
            <v>36983.388164353484</v>
          </cell>
          <cell r="U755">
            <v>0</v>
          </cell>
          <cell r="W755">
            <v>-526706</v>
          </cell>
          <cell r="X755">
            <v>0</v>
          </cell>
          <cell r="Y755">
            <v>0</v>
          </cell>
          <cell r="Z755">
            <v>1163861</v>
          </cell>
        </row>
        <row r="756">
          <cell r="C756" t="str">
            <v>A0360</v>
          </cell>
          <cell r="D756" t="str">
            <v>PT Kalimantan Prima Persada</v>
          </cell>
          <cell r="E756" t="str">
            <v>PEB 5</v>
          </cell>
          <cell r="F756" t="str">
            <v>63PEB 5</v>
          </cell>
          <cell r="G756">
            <v>0.1</v>
          </cell>
          <cell r="I756">
            <v>0.09</v>
          </cell>
          <cell r="J756">
            <v>9.1768364721740276</v>
          </cell>
          <cell r="P756">
            <v>1063572</v>
          </cell>
          <cell r="U756">
            <v>0</v>
          </cell>
          <cell r="W756">
            <v>-324189</v>
          </cell>
          <cell r="X756">
            <v>0</v>
          </cell>
          <cell r="Y756">
            <v>0</v>
          </cell>
          <cell r="Z756">
            <v>739383</v>
          </cell>
        </row>
        <row r="757">
          <cell r="C757" t="str">
            <v>A0360</v>
          </cell>
          <cell r="D757" t="str">
            <v>PT Kalimantan Prima Persada</v>
          </cell>
          <cell r="E757" t="str">
            <v>PEB 6</v>
          </cell>
          <cell r="F757" t="str">
            <v>63PEB 6</v>
          </cell>
          <cell r="P757">
            <v>0</v>
          </cell>
          <cell r="U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</row>
        <row r="758">
          <cell r="C758" t="str">
            <v>A0360</v>
          </cell>
          <cell r="D758" t="str">
            <v>PT Kalimantan Prima Persada</v>
          </cell>
          <cell r="E758" t="str">
            <v>PEB 7</v>
          </cell>
          <cell r="F758" t="str">
            <v>63PEB 7</v>
          </cell>
          <cell r="G758">
            <v>0.1</v>
          </cell>
          <cell r="I758">
            <v>0.09</v>
          </cell>
          <cell r="J758">
            <v>9.3747776463804904</v>
          </cell>
          <cell r="K758">
            <v>21.707851161956203</v>
          </cell>
          <cell r="P758">
            <v>195298</v>
          </cell>
          <cell r="Q758">
            <v>542357.68145998137</v>
          </cell>
          <cell r="R758">
            <v>139189.83847265103</v>
          </cell>
          <cell r="S758">
            <v>50228.399105775039</v>
          </cell>
          <cell r="U758">
            <v>0</v>
          </cell>
          <cell r="W758">
            <v>-132476</v>
          </cell>
          <cell r="X758">
            <v>0</v>
          </cell>
          <cell r="Y758">
            <v>0</v>
          </cell>
          <cell r="Z758">
            <v>62822</v>
          </cell>
        </row>
        <row r="759">
          <cell r="C759" t="str">
            <v>A0360</v>
          </cell>
          <cell r="D759" t="str">
            <v>PT Kalimantan Prima Persada</v>
          </cell>
          <cell r="E759" t="str">
            <v>MPP</v>
          </cell>
          <cell r="F759" t="str">
            <v>63MPP</v>
          </cell>
          <cell r="G759">
            <v>0.1</v>
          </cell>
          <cell r="I759">
            <v>0.09</v>
          </cell>
          <cell r="J759">
            <v>9.3747776463804904</v>
          </cell>
          <cell r="K759">
            <v>21.707851161956203</v>
          </cell>
          <cell r="P759">
            <v>1617192</v>
          </cell>
          <cell r="Q759">
            <v>1522538.9880973652</v>
          </cell>
          <cell r="R759">
            <v>188313.50004760985</v>
          </cell>
          <cell r="S759">
            <v>113707.71</v>
          </cell>
          <cell r="U759">
            <v>0</v>
          </cell>
          <cell r="W759">
            <v>0</v>
          </cell>
          <cell r="X759">
            <v>-1413174</v>
          </cell>
          <cell r="Y759">
            <v>58826</v>
          </cell>
          <cell r="Z759">
            <v>204018</v>
          </cell>
        </row>
        <row r="760">
          <cell r="C760" t="str">
            <v>A0360</v>
          </cell>
          <cell r="D760" t="str">
            <v>PT Kalimantan Prima Persada</v>
          </cell>
          <cell r="E760" t="str">
            <v>ID</v>
          </cell>
          <cell r="F760" t="str">
            <v>63ID</v>
          </cell>
          <cell r="G760">
            <v>0.1</v>
          </cell>
          <cell r="I760">
            <v>0.09</v>
          </cell>
          <cell r="J760">
            <v>9.3747776463804904</v>
          </cell>
          <cell r="K760">
            <v>21.707851161956203</v>
          </cell>
          <cell r="P760">
            <v>64265</v>
          </cell>
          <cell r="Q760">
            <v>1305605.2646734803</v>
          </cell>
          <cell r="R760">
            <v>249956.0209808673</v>
          </cell>
          <cell r="S760">
            <v>107619.53939426929</v>
          </cell>
          <cell r="U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64265</v>
          </cell>
        </row>
        <row r="761">
          <cell r="C761" t="str">
            <v>A0360</v>
          </cell>
          <cell r="D761" t="str">
            <v>PT Kalimantan Prima Persada</v>
          </cell>
          <cell r="E761" t="str">
            <v>LL</v>
          </cell>
          <cell r="F761" t="str">
            <v>63LL</v>
          </cell>
          <cell r="G761">
            <v>0.1</v>
          </cell>
          <cell r="I761">
            <v>0.09</v>
          </cell>
          <cell r="J761">
            <v>9.3747776463804904</v>
          </cell>
          <cell r="K761">
            <v>21.707851161956203</v>
          </cell>
          <cell r="P761">
            <v>0</v>
          </cell>
          <cell r="Q761">
            <v>2187225</v>
          </cell>
          <cell r="R761">
            <v>878998</v>
          </cell>
          <cell r="S761">
            <v>826677.81076764956</v>
          </cell>
          <cell r="U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</row>
        <row r="762">
          <cell r="C762" t="str">
            <v>A0360</v>
          </cell>
          <cell r="D762" t="str">
            <v>PT Kalimantan Prima Persada</v>
          </cell>
          <cell r="E762" t="str">
            <v>PMK</v>
          </cell>
          <cell r="F762" t="str">
            <v>63PMK</v>
          </cell>
          <cell r="G762">
            <v>0.1</v>
          </cell>
          <cell r="I762">
            <v>0.09</v>
          </cell>
          <cell r="J762">
            <v>9.3747776463804904</v>
          </cell>
          <cell r="K762">
            <v>21.707851161956203</v>
          </cell>
          <cell r="P762">
            <v>0</v>
          </cell>
          <cell r="Q762">
            <v>2432256.4873338016</v>
          </cell>
          <cell r="R762">
            <v>667925.49961612106</v>
          </cell>
          <cell r="S762">
            <v>136156.9</v>
          </cell>
          <cell r="U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</row>
        <row r="764">
          <cell r="C764" t="str">
            <v>A0350</v>
          </cell>
          <cell r="D764" t="str">
            <v>PT Karya Nusa Eka Daya</v>
          </cell>
          <cell r="E764" t="str">
            <v>PEB 1</v>
          </cell>
          <cell r="F764" t="str">
            <v>64PEB 1</v>
          </cell>
          <cell r="J764">
            <v>0</v>
          </cell>
          <cell r="N764">
            <v>0</v>
          </cell>
          <cell r="O764">
            <v>0</v>
          </cell>
          <cell r="P764">
            <v>0</v>
          </cell>
          <cell r="Q764" t="str">
            <v xml:space="preserve"> </v>
          </cell>
          <cell r="R764" t="str">
            <v xml:space="preserve"> </v>
          </cell>
          <cell r="S764" t="str">
            <v xml:space="preserve"> 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B764">
            <v>0</v>
          </cell>
          <cell r="AC764">
            <v>0</v>
          </cell>
          <cell r="AD764">
            <v>0</v>
          </cell>
          <cell r="AE764">
            <v>9.6457939177183292</v>
          </cell>
          <cell r="AF764">
            <v>0</v>
          </cell>
          <cell r="AG764">
            <v>0</v>
          </cell>
          <cell r="AH764">
            <v>0</v>
          </cell>
          <cell r="AI764">
            <v>0</v>
          </cell>
          <cell r="AJ764">
            <v>0</v>
          </cell>
          <cell r="AK764">
            <v>571474</v>
          </cell>
          <cell r="AL764">
            <v>828347.8431232397</v>
          </cell>
          <cell r="AM764">
            <v>191571.28683283945</v>
          </cell>
          <cell r="AN764">
            <v>0</v>
          </cell>
          <cell r="AO764">
            <v>0</v>
          </cell>
          <cell r="AP764">
            <v>0</v>
          </cell>
          <cell r="AQ764">
            <v>0</v>
          </cell>
          <cell r="AR764">
            <v>-303939</v>
          </cell>
          <cell r="AS764">
            <v>0</v>
          </cell>
          <cell r="AT764">
            <v>0</v>
          </cell>
          <cell r="AU764">
            <v>267535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 t="str">
            <v xml:space="preserve"> </v>
          </cell>
          <cell r="BH764" t="str">
            <v xml:space="preserve"> </v>
          </cell>
          <cell r="BI764" t="str">
            <v xml:space="preserve"> 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9.664254943255953</v>
          </cell>
          <cell r="BV764">
            <v>0</v>
          </cell>
          <cell r="BW764">
            <v>0</v>
          </cell>
          <cell r="BX764">
            <v>0</v>
          </cell>
          <cell r="BY764">
            <v>0</v>
          </cell>
          <cell r="BZ764">
            <v>0</v>
          </cell>
          <cell r="CA764">
            <v>966715</v>
          </cell>
          <cell r="CB764">
            <v>1559709.0449605533</v>
          </cell>
          <cell r="CC764">
            <v>603926.14235813636</v>
          </cell>
          <cell r="CD764">
            <v>27197.443276090133</v>
          </cell>
          <cell r="CE764">
            <v>0</v>
          </cell>
          <cell r="CF764">
            <v>0</v>
          </cell>
          <cell r="CG764">
            <v>0</v>
          </cell>
          <cell r="CH764">
            <v>-802681</v>
          </cell>
          <cell r="CI764">
            <v>0</v>
          </cell>
          <cell r="CJ764">
            <v>0</v>
          </cell>
          <cell r="CK764">
            <v>164034</v>
          </cell>
          <cell r="CM764">
            <v>0</v>
          </cell>
          <cell r="CN764">
            <v>0</v>
          </cell>
          <cell r="CO764">
            <v>0</v>
          </cell>
          <cell r="CP764">
            <v>10.060196275198836</v>
          </cell>
          <cell r="CQ764">
            <v>0</v>
          </cell>
          <cell r="CR764">
            <v>0</v>
          </cell>
          <cell r="CS764">
            <v>0</v>
          </cell>
          <cell r="CT764">
            <v>0</v>
          </cell>
          <cell r="CU764">
            <v>0</v>
          </cell>
          <cell r="CV764">
            <v>5517</v>
          </cell>
          <cell r="CW764">
            <v>0</v>
          </cell>
          <cell r="CX764">
            <v>0</v>
          </cell>
          <cell r="CY764">
            <v>0</v>
          </cell>
          <cell r="CZ764">
            <v>0</v>
          </cell>
          <cell r="DA764">
            <v>0</v>
          </cell>
          <cell r="DB764">
            <v>0</v>
          </cell>
          <cell r="DC764">
            <v>477790</v>
          </cell>
          <cell r="DD764">
            <v>0</v>
          </cell>
          <cell r="DE764">
            <v>0</v>
          </cell>
          <cell r="DF764">
            <v>483307</v>
          </cell>
          <cell r="DH764">
            <v>0</v>
          </cell>
          <cell r="DI764">
            <v>0</v>
          </cell>
          <cell r="DJ764">
            <v>0</v>
          </cell>
          <cell r="DK764">
            <v>0</v>
          </cell>
          <cell r="DL764">
            <v>0</v>
          </cell>
          <cell r="DM764">
            <v>0</v>
          </cell>
          <cell r="DN764">
            <v>0</v>
          </cell>
          <cell r="DO764">
            <v>0</v>
          </cell>
          <cell r="DP764">
            <v>0</v>
          </cell>
          <cell r="DQ764">
            <v>0</v>
          </cell>
          <cell r="DR764">
            <v>0</v>
          </cell>
          <cell r="DS764">
            <v>0</v>
          </cell>
          <cell r="DT764">
            <v>0</v>
          </cell>
          <cell r="DU764">
            <v>0</v>
          </cell>
          <cell r="DV764">
            <v>0</v>
          </cell>
          <cell r="DW764">
            <v>0</v>
          </cell>
          <cell r="DX764">
            <v>0</v>
          </cell>
          <cell r="DY764">
            <v>0</v>
          </cell>
          <cell r="DZ764">
            <v>0</v>
          </cell>
          <cell r="EA764">
            <v>0</v>
          </cell>
          <cell r="EC764">
            <v>0</v>
          </cell>
          <cell r="ED764">
            <v>0</v>
          </cell>
          <cell r="EE764">
            <v>0</v>
          </cell>
          <cell r="EF764">
            <v>9.6457939177183292</v>
          </cell>
          <cell r="EG764">
            <v>0</v>
          </cell>
          <cell r="EH764">
            <v>0</v>
          </cell>
          <cell r="EI764">
            <v>0</v>
          </cell>
          <cell r="EJ764">
            <v>0</v>
          </cell>
          <cell r="EK764">
            <v>0</v>
          </cell>
          <cell r="EL764">
            <v>70674</v>
          </cell>
          <cell r="EM764">
            <v>148490.47947180827</v>
          </cell>
          <cell r="EN764">
            <v>40144.205836889952</v>
          </cell>
          <cell r="EO764">
            <v>12873.111829587149</v>
          </cell>
          <cell r="EP764">
            <v>0</v>
          </cell>
          <cell r="EQ764">
            <v>0</v>
          </cell>
          <cell r="ER764">
            <v>0</v>
          </cell>
          <cell r="ES764">
            <v>-68184</v>
          </cell>
          <cell r="ET764">
            <v>0</v>
          </cell>
          <cell r="EU764">
            <v>0</v>
          </cell>
          <cell r="EV764">
            <v>2490</v>
          </cell>
          <cell r="EX764">
            <v>0</v>
          </cell>
          <cell r="EY764">
            <v>0</v>
          </cell>
          <cell r="EZ764">
            <v>0</v>
          </cell>
          <cell r="FA764">
            <v>0</v>
          </cell>
          <cell r="FB764">
            <v>0</v>
          </cell>
          <cell r="FC764">
            <v>0</v>
          </cell>
          <cell r="FD764">
            <v>0</v>
          </cell>
          <cell r="FE764">
            <v>0</v>
          </cell>
          <cell r="FF764">
            <v>0</v>
          </cell>
          <cell r="FG764">
            <v>0</v>
          </cell>
          <cell r="FH764">
            <v>152888.48492060398</v>
          </cell>
          <cell r="FI764">
            <v>39999.41655065908</v>
          </cell>
          <cell r="FJ764">
            <v>0</v>
          </cell>
          <cell r="FK764">
            <v>0</v>
          </cell>
          <cell r="FL764">
            <v>0</v>
          </cell>
          <cell r="FM764">
            <v>0</v>
          </cell>
          <cell r="FN764">
            <v>0</v>
          </cell>
          <cell r="FO764">
            <v>0</v>
          </cell>
          <cell r="FP764">
            <v>0</v>
          </cell>
          <cell r="FQ764">
            <v>0</v>
          </cell>
          <cell r="FS764">
            <v>0</v>
          </cell>
          <cell r="FT764">
            <v>0</v>
          </cell>
          <cell r="FU764">
            <v>0</v>
          </cell>
          <cell r="FV764">
            <v>9.6457939177183292</v>
          </cell>
          <cell r="FW764">
            <v>0</v>
          </cell>
          <cell r="FX764">
            <v>0</v>
          </cell>
          <cell r="FY764">
            <v>0</v>
          </cell>
          <cell r="FZ764">
            <v>0</v>
          </cell>
          <cell r="GA764">
            <v>0</v>
          </cell>
          <cell r="GB764">
            <v>8322</v>
          </cell>
          <cell r="GC764">
            <v>369174.514930395</v>
          </cell>
          <cell r="GD764">
            <v>100170.5593168223</v>
          </cell>
          <cell r="GE764">
            <v>19590.018535495044</v>
          </cell>
          <cell r="GF764">
            <v>0</v>
          </cell>
          <cell r="GG764">
            <v>0</v>
          </cell>
          <cell r="GH764">
            <v>0</v>
          </cell>
          <cell r="GI764">
            <v>0</v>
          </cell>
          <cell r="GJ764">
            <v>0</v>
          </cell>
          <cell r="GK764">
            <v>0</v>
          </cell>
          <cell r="GL764">
            <v>8322</v>
          </cell>
          <cell r="GN764">
            <v>0</v>
          </cell>
          <cell r="GO764">
            <v>0</v>
          </cell>
          <cell r="GP764">
            <v>0</v>
          </cell>
          <cell r="GQ764">
            <v>9.6457939177183292</v>
          </cell>
          <cell r="GR764">
            <v>0</v>
          </cell>
          <cell r="GS764">
            <v>0</v>
          </cell>
          <cell r="GT764">
            <v>0</v>
          </cell>
          <cell r="GU764">
            <v>0</v>
          </cell>
          <cell r="GV764">
            <v>0</v>
          </cell>
          <cell r="GW764">
            <v>401863</v>
          </cell>
          <cell r="GX764">
            <v>785838.82168665854</v>
          </cell>
          <cell r="GY764">
            <v>314583.69940927473</v>
          </cell>
          <cell r="GZ764">
            <v>215378.91869214404</v>
          </cell>
          <cell r="HA764">
            <v>0</v>
          </cell>
          <cell r="HB764">
            <v>0</v>
          </cell>
          <cell r="HC764">
            <v>0</v>
          </cell>
          <cell r="HD764">
            <v>0</v>
          </cell>
          <cell r="HE764">
            <v>0</v>
          </cell>
          <cell r="HF764">
            <v>0</v>
          </cell>
          <cell r="HG764">
            <v>401863</v>
          </cell>
          <cell r="HI764">
            <v>0</v>
          </cell>
          <cell r="HJ764">
            <v>0</v>
          </cell>
          <cell r="HK764">
            <v>0</v>
          </cell>
          <cell r="HL764">
            <v>9.6457939177183292</v>
          </cell>
          <cell r="HM764">
            <v>0</v>
          </cell>
          <cell r="HN764">
            <v>0</v>
          </cell>
          <cell r="HO764">
            <v>0</v>
          </cell>
          <cell r="HP764">
            <v>0</v>
          </cell>
          <cell r="HQ764">
            <v>0</v>
          </cell>
          <cell r="HR764">
            <v>51248</v>
          </cell>
          <cell r="HS764">
            <v>396064.95320329699</v>
          </cell>
          <cell r="HT764">
            <v>139168.12153971719</v>
          </cell>
          <cell r="HU764">
            <v>4725</v>
          </cell>
          <cell r="HV764">
            <v>0</v>
          </cell>
          <cell r="HW764">
            <v>0</v>
          </cell>
          <cell r="HX764">
            <v>0</v>
          </cell>
          <cell r="HY764">
            <v>0</v>
          </cell>
          <cell r="HZ764">
            <v>0</v>
          </cell>
          <cell r="IA764">
            <v>0</v>
          </cell>
          <cell r="IB764">
            <v>51248</v>
          </cell>
        </row>
        <row r="765">
          <cell r="C765" t="str">
            <v>A0350</v>
          </cell>
          <cell r="D765" t="str">
            <v>PT Karya Nusa Eka Daya</v>
          </cell>
          <cell r="E765" t="str">
            <v>PEB 2</v>
          </cell>
          <cell r="F765" t="str">
            <v>64PEB 2</v>
          </cell>
          <cell r="J765">
            <v>9.6457939177183292</v>
          </cell>
          <cell r="P765">
            <v>571474</v>
          </cell>
          <cell r="Q765">
            <v>828347.8431232397</v>
          </cell>
          <cell r="R765">
            <v>191571.28683283945</v>
          </cell>
          <cell r="S765">
            <v>0</v>
          </cell>
          <cell r="U765">
            <v>0</v>
          </cell>
          <cell r="W765">
            <v>-303939</v>
          </cell>
          <cell r="X765">
            <v>0</v>
          </cell>
          <cell r="Y765">
            <v>0</v>
          </cell>
          <cell r="Z765">
            <v>267535</v>
          </cell>
        </row>
        <row r="766">
          <cell r="C766" t="str">
            <v>A0350</v>
          </cell>
          <cell r="D766" t="str">
            <v>PT Karya Nusa Eka Daya</v>
          </cell>
          <cell r="E766" t="str">
            <v>PEB 3</v>
          </cell>
          <cell r="F766" t="str">
            <v>64PEB 3</v>
          </cell>
          <cell r="J766">
            <v>0</v>
          </cell>
          <cell r="P766">
            <v>0</v>
          </cell>
          <cell r="Q766" t="str">
            <v xml:space="preserve"> </v>
          </cell>
          <cell r="R766" t="str">
            <v xml:space="preserve"> </v>
          </cell>
          <cell r="S766" t="str">
            <v xml:space="preserve"> </v>
          </cell>
          <cell r="U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</row>
        <row r="767">
          <cell r="C767" t="str">
            <v>A0350</v>
          </cell>
          <cell r="D767" t="str">
            <v>PT Karya Nusa Eka Daya</v>
          </cell>
          <cell r="E767" t="str">
            <v>PEB 4</v>
          </cell>
          <cell r="F767" t="str">
            <v>64PEB 4</v>
          </cell>
          <cell r="J767">
            <v>9.664254943255953</v>
          </cell>
          <cell r="P767">
            <v>966715</v>
          </cell>
          <cell r="Q767">
            <v>1559709.0449605533</v>
          </cell>
          <cell r="R767">
            <v>603926.14235813636</v>
          </cell>
          <cell r="S767">
            <v>27197.443276090133</v>
          </cell>
          <cell r="U767">
            <v>0</v>
          </cell>
          <cell r="W767">
            <v>-802681</v>
          </cell>
          <cell r="X767">
            <v>0</v>
          </cell>
          <cell r="Y767">
            <v>0</v>
          </cell>
          <cell r="Z767">
            <v>164034</v>
          </cell>
        </row>
        <row r="768">
          <cell r="C768" t="str">
            <v>A0350</v>
          </cell>
          <cell r="D768" t="str">
            <v>PT Karya Nusa Eka Daya</v>
          </cell>
          <cell r="E768" t="str">
            <v>PEB 5</v>
          </cell>
          <cell r="F768" t="str">
            <v>64PEB 5</v>
          </cell>
          <cell r="J768">
            <v>10.060196275198836</v>
          </cell>
          <cell r="P768">
            <v>5517</v>
          </cell>
          <cell r="U768">
            <v>0</v>
          </cell>
          <cell r="W768">
            <v>477790</v>
          </cell>
          <cell r="X768">
            <v>0</v>
          </cell>
          <cell r="Y768">
            <v>0</v>
          </cell>
          <cell r="Z768">
            <v>483307</v>
          </cell>
        </row>
        <row r="769">
          <cell r="C769" t="str">
            <v>A0350</v>
          </cell>
          <cell r="D769" t="str">
            <v>PT Karya Nusa Eka Daya</v>
          </cell>
          <cell r="E769" t="str">
            <v>PEB 6</v>
          </cell>
          <cell r="F769" t="str">
            <v>64PEB 6</v>
          </cell>
          <cell r="J769">
            <v>0</v>
          </cell>
          <cell r="P769">
            <v>0</v>
          </cell>
          <cell r="U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</row>
        <row r="770">
          <cell r="C770" t="str">
            <v>A0350</v>
          </cell>
          <cell r="D770" t="str">
            <v>PT Karya Nusa Eka Daya</v>
          </cell>
          <cell r="E770" t="str">
            <v>PEB 7</v>
          </cell>
          <cell r="F770" t="str">
            <v>64PEB 7</v>
          </cell>
          <cell r="J770">
            <v>9.6457939177183292</v>
          </cell>
          <cell r="P770">
            <v>70674</v>
          </cell>
          <cell r="Q770">
            <v>148490.47947180827</v>
          </cell>
          <cell r="R770">
            <v>40144.205836889952</v>
          </cell>
          <cell r="S770">
            <v>12873.111829587149</v>
          </cell>
          <cell r="U770">
            <v>0</v>
          </cell>
          <cell r="W770">
            <v>-68184</v>
          </cell>
          <cell r="X770">
            <v>0</v>
          </cell>
          <cell r="Y770">
            <v>0</v>
          </cell>
          <cell r="Z770">
            <v>2490</v>
          </cell>
        </row>
        <row r="771">
          <cell r="C771" t="str">
            <v>A0350</v>
          </cell>
          <cell r="D771" t="str">
            <v>PT Karya Nusa Eka Daya</v>
          </cell>
          <cell r="E771" t="str">
            <v>MPP</v>
          </cell>
          <cell r="F771" t="str">
            <v>64MPP</v>
          </cell>
          <cell r="J771">
            <v>0</v>
          </cell>
          <cell r="P771">
            <v>0</v>
          </cell>
          <cell r="Q771">
            <v>152888.48492060398</v>
          </cell>
          <cell r="R771">
            <v>39999.41655065908</v>
          </cell>
          <cell r="S771">
            <v>0</v>
          </cell>
          <cell r="U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</row>
        <row r="772">
          <cell r="C772" t="str">
            <v>A0350</v>
          </cell>
          <cell r="D772" t="str">
            <v>PT Karya Nusa Eka Daya</v>
          </cell>
          <cell r="E772" t="str">
            <v>ID</v>
          </cell>
          <cell r="F772" t="str">
            <v>64ID</v>
          </cell>
          <cell r="J772">
            <v>9.6457939177183292</v>
          </cell>
          <cell r="P772">
            <v>8322</v>
          </cell>
          <cell r="Q772">
            <v>369174.514930395</v>
          </cell>
          <cell r="R772">
            <v>100170.5593168223</v>
          </cell>
          <cell r="S772">
            <v>19590.018535495044</v>
          </cell>
          <cell r="U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8322</v>
          </cell>
        </row>
        <row r="773">
          <cell r="C773" t="str">
            <v>A0350</v>
          </cell>
          <cell r="D773" t="str">
            <v>PT Karya Nusa Eka Daya</v>
          </cell>
          <cell r="E773" t="str">
            <v>LL</v>
          </cell>
          <cell r="F773" t="str">
            <v>64LL</v>
          </cell>
          <cell r="J773">
            <v>9.6457939177183292</v>
          </cell>
          <cell r="P773">
            <v>401863</v>
          </cell>
          <cell r="Q773">
            <v>785838.82168665854</v>
          </cell>
          <cell r="R773">
            <v>314583.69940927473</v>
          </cell>
          <cell r="S773">
            <v>215378.91869214404</v>
          </cell>
          <cell r="U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401863</v>
          </cell>
        </row>
        <row r="774">
          <cell r="C774" t="str">
            <v>A0350</v>
          </cell>
          <cell r="D774" t="str">
            <v>PT Karya Nusa Eka Daya</v>
          </cell>
          <cell r="E774" t="str">
            <v>PMK</v>
          </cell>
          <cell r="F774" t="str">
            <v>64PMK</v>
          </cell>
          <cell r="J774">
            <v>9.6457939177183292</v>
          </cell>
          <cell r="P774">
            <v>51248</v>
          </cell>
          <cell r="Q774">
            <v>396064.95320329699</v>
          </cell>
          <cell r="R774">
            <v>139168.12153971719</v>
          </cell>
          <cell r="S774">
            <v>4725</v>
          </cell>
          <cell r="U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51248</v>
          </cell>
        </row>
        <row r="776">
          <cell r="C776" t="str">
            <v>A0083</v>
          </cell>
          <cell r="D776" t="str">
            <v>PT Karya Tanah Subur</v>
          </cell>
          <cell r="E776" t="str">
            <v>PEB 1</v>
          </cell>
          <cell r="F776" t="str">
            <v>65PEB 1</v>
          </cell>
          <cell r="J776">
            <v>0</v>
          </cell>
          <cell r="N776">
            <v>0</v>
          </cell>
          <cell r="O776">
            <v>0</v>
          </cell>
          <cell r="P776">
            <v>0</v>
          </cell>
          <cell r="Q776" t="str">
            <v xml:space="preserve"> </v>
          </cell>
          <cell r="R776" t="str">
            <v xml:space="preserve"> </v>
          </cell>
          <cell r="S776" t="str">
            <v xml:space="preserve"> 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B776">
            <v>0</v>
          </cell>
          <cell r="AC776">
            <v>0</v>
          </cell>
          <cell r="AD776">
            <v>0</v>
          </cell>
          <cell r="AE776">
            <v>10.405135991336113</v>
          </cell>
          <cell r="AF776">
            <v>0</v>
          </cell>
          <cell r="AG776">
            <v>0</v>
          </cell>
          <cell r="AH776">
            <v>0</v>
          </cell>
          <cell r="AI776">
            <v>0</v>
          </cell>
          <cell r="AJ776">
            <v>0</v>
          </cell>
          <cell r="AK776">
            <v>1055523</v>
          </cell>
          <cell r="AL776">
            <v>1752044.4836083602</v>
          </cell>
          <cell r="AM776">
            <v>239329.5125580267</v>
          </cell>
          <cell r="AN776">
            <v>10308.129999999999</v>
          </cell>
          <cell r="AO776">
            <v>0</v>
          </cell>
          <cell r="AP776">
            <v>0</v>
          </cell>
          <cell r="AQ776">
            <v>0</v>
          </cell>
          <cell r="AR776">
            <v>-418943</v>
          </cell>
          <cell r="AS776">
            <v>0</v>
          </cell>
          <cell r="AT776">
            <v>0</v>
          </cell>
          <cell r="AU776">
            <v>636580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 t="str">
            <v xml:space="preserve"> </v>
          </cell>
          <cell r="BH776" t="str">
            <v xml:space="preserve"> </v>
          </cell>
          <cell r="BI776" t="str">
            <v xml:space="preserve"> </v>
          </cell>
          <cell r="BJ776">
            <v>0</v>
          </cell>
          <cell r="BK776">
            <v>0</v>
          </cell>
          <cell r="BL776">
            <v>0</v>
          </cell>
          <cell r="BM776">
            <v>0</v>
          </cell>
          <cell r="BN776">
            <v>0</v>
          </cell>
          <cell r="BO776">
            <v>0</v>
          </cell>
          <cell r="BP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10.261090008663105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2193019</v>
          </cell>
          <cell r="CB776">
            <v>3236538.6108257431</v>
          </cell>
          <cell r="CC776">
            <v>507447.56263883528</v>
          </cell>
          <cell r="CD776">
            <v>76922.065321993767</v>
          </cell>
          <cell r="CE776">
            <v>0</v>
          </cell>
          <cell r="CF776">
            <v>0</v>
          </cell>
          <cell r="CG776">
            <v>0</v>
          </cell>
          <cell r="CH776">
            <v>-1556705</v>
          </cell>
          <cell r="CI776">
            <v>-148656</v>
          </cell>
          <cell r="CJ776">
            <v>11671</v>
          </cell>
          <cell r="CK776">
            <v>487658</v>
          </cell>
          <cell r="CM776">
            <v>0</v>
          </cell>
          <cell r="CN776">
            <v>0</v>
          </cell>
          <cell r="CO776">
            <v>0</v>
          </cell>
          <cell r="CP776">
            <v>8.0756786612342246</v>
          </cell>
          <cell r="CQ776">
            <v>0</v>
          </cell>
          <cell r="CR776">
            <v>0</v>
          </cell>
          <cell r="CS776">
            <v>0</v>
          </cell>
          <cell r="CT776">
            <v>0</v>
          </cell>
          <cell r="CU776">
            <v>0</v>
          </cell>
          <cell r="CV776">
            <v>10412</v>
          </cell>
          <cell r="CW776">
            <v>0</v>
          </cell>
          <cell r="CX776">
            <v>0</v>
          </cell>
          <cell r="CY776">
            <v>0</v>
          </cell>
          <cell r="CZ776">
            <v>0</v>
          </cell>
          <cell r="DA776">
            <v>0</v>
          </cell>
          <cell r="DB776">
            <v>0</v>
          </cell>
          <cell r="DC776">
            <v>1193077</v>
          </cell>
          <cell r="DD776">
            <v>0</v>
          </cell>
          <cell r="DE776">
            <v>0</v>
          </cell>
          <cell r="DF776">
            <v>1203489</v>
          </cell>
          <cell r="DH776">
            <v>0</v>
          </cell>
          <cell r="DI776">
            <v>0</v>
          </cell>
          <cell r="DJ776">
            <v>0</v>
          </cell>
          <cell r="DK776">
            <v>0</v>
          </cell>
          <cell r="DL776">
            <v>0</v>
          </cell>
          <cell r="DM776">
            <v>0</v>
          </cell>
          <cell r="DN776">
            <v>0</v>
          </cell>
          <cell r="DO776">
            <v>0</v>
          </cell>
          <cell r="DP776">
            <v>0</v>
          </cell>
          <cell r="DQ776">
            <v>0</v>
          </cell>
          <cell r="DR776">
            <v>0</v>
          </cell>
          <cell r="DS776">
            <v>0</v>
          </cell>
          <cell r="DT776">
            <v>0</v>
          </cell>
          <cell r="DU776">
            <v>0</v>
          </cell>
          <cell r="DV776">
            <v>0</v>
          </cell>
          <cell r="DW776">
            <v>0</v>
          </cell>
          <cell r="DX776">
            <v>0</v>
          </cell>
          <cell r="DY776">
            <v>0</v>
          </cell>
          <cell r="DZ776">
            <v>0</v>
          </cell>
          <cell r="EA776">
            <v>0</v>
          </cell>
          <cell r="EC776">
            <v>0</v>
          </cell>
          <cell r="ED776">
            <v>0</v>
          </cell>
          <cell r="EE776">
            <v>0</v>
          </cell>
          <cell r="EF776">
            <v>10.405135991336113</v>
          </cell>
          <cell r="EG776">
            <v>0</v>
          </cell>
          <cell r="EH776">
            <v>0</v>
          </cell>
          <cell r="EI776">
            <v>0</v>
          </cell>
          <cell r="EJ776">
            <v>0</v>
          </cell>
          <cell r="EK776">
            <v>0</v>
          </cell>
          <cell r="EL776">
            <v>127289</v>
          </cell>
          <cell r="EM776">
            <v>255143.06369826736</v>
          </cell>
          <cell r="EN776">
            <v>48206.555285078706</v>
          </cell>
          <cell r="EO776">
            <v>24132.933439573488</v>
          </cell>
          <cell r="EP776">
            <v>0</v>
          </cell>
          <cell r="EQ776">
            <v>0</v>
          </cell>
          <cell r="ER776">
            <v>0</v>
          </cell>
          <cell r="ES776">
            <v>-185369</v>
          </cell>
          <cell r="ET776">
            <v>0</v>
          </cell>
          <cell r="EU776">
            <v>0</v>
          </cell>
          <cell r="EV776">
            <v>-58080</v>
          </cell>
          <cell r="EX776">
            <v>0</v>
          </cell>
          <cell r="EY776">
            <v>0</v>
          </cell>
          <cell r="EZ776">
            <v>0</v>
          </cell>
          <cell r="FA776">
            <v>0</v>
          </cell>
          <cell r="FB776">
            <v>0</v>
          </cell>
          <cell r="FC776">
            <v>0</v>
          </cell>
          <cell r="FD776">
            <v>0</v>
          </cell>
          <cell r="FE776">
            <v>0</v>
          </cell>
          <cell r="FF776">
            <v>0</v>
          </cell>
          <cell r="FG776">
            <v>0</v>
          </cell>
          <cell r="FH776">
            <v>301840.32487441169</v>
          </cell>
          <cell r="FI776">
            <v>45453.624314594723</v>
          </cell>
          <cell r="FJ776">
            <v>2208.8850000000002</v>
          </cell>
          <cell r="FK776">
            <v>0</v>
          </cell>
          <cell r="FL776">
            <v>0</v>
          </cell>
          <cell r="FM776">
            <v>0</v>
          </cell>
          <cell r="FN776">
            <v>0</v>
          </cell>
          <cell r="FO776">
            <v>0</v>
          </cell>
          <cell r="FP776">
            <v>0</v>
          </cell>
          <cell r="FQ776">
            <v>0</v>
          </cell>
          <cell r="FS776">
            <v>0</v>
          </cell>
          <cell r="FT776">
            <v>0</v>
          </cell>
          <cell r="FU776">
            <v>0</v>
          </cell>
          <cell r="FV776">
            <v>10.405135991336113</v>
          </cell>
          <cell r="FW776">
            <v>0</v>
          </cell>
          <cell r="FX776">
            <v>0</v>
          </cell>
          <cell r="FY776">
            <v>0</v>
          </cell>
          <cell r="FZ776">
            <v>0</v>
          </cell>
          <cell r="GA776">
            <v>0</v>
          </cell>
          <cell r="GB776">
            <v>17901</v>
          </cell>
          <cell r="GC776">
            <v>663309.52983225125</v>
          </cell>
          <cell r="GD776">
            <v>110987.47816667879</v>
          </cell>
          <cell r="GE776">
            <v>40858.505376347443</v>
          </cell>
          <cell r="GF776">
            <v>0</v>
          </cell>
          <cell r="GG776">
            <v>0</v>
          </cell>
          <cell r="GH776">
            <v>0</v>
          </cell>
          <cell r="GI776">
            <v>0</v>
          </cell>
          <cell r="GJ776">
            <v>0</v>
          </cell>
          <cell r="GK776">
            <v>0</v>
          </cell>
          <cell r="GL776">
            <v>17901</v>
          </cell>
          <cell r="GN776">
            <v>0</v>
          </cell>
          <cell r="GO776">
            <v>0</v>
          </cell>
          <cell r="GP776">
            <v>0</v>
          </cell>
          <cell r="GQ776">
            <v>10.405135991336113</v>
          </cell>
          <cell r="GR776">
            <v>0</v>
          </cell>
          <cell r="GS776">
            <v>0</v>
          </cell>
          <cell r="GT776">
            <v>0</v>
          </cell>
          <cell r="GU776">
            <v>0</v>
          </cell>
          <cell r="GV776">
            <v>0</v>
          </cell>
          <cell r="GW776">
            <v>700124</v>
          </cell>
          <cell r="GX776">
            <v>901673.63255793485</v>
          </cell>
          <cell r="GY776">
            <v>390965.70488402597</v>
          </cell>
          <cell r="GZ776">
            <v>335000.16750532825</v>
          </cell>
          <cell r="HA776">
            <v>0</v>
          </cell>
          <cell r="HB776">
            <v>0</v>
          </cell>
          <cell r="HC776">
            <v>0</v>
          </cell>
          <cell r="HD776">
            <v>0</v>
          </cell>
          <cell r="HE776">
            <v>0</v>
          </cell>
          <cell r="HF776">
            <v>0</v>
          </cell>
          <cell r="HG776">
            <v>700124</v>
          </cell>
          <cell r="HI776">
            <v>0</v>
          </cell>
          <cell r="HJ776">
            <v>0</v>
          </cell>
          <cell r="HK776">
            <v>0</v>
          </cell>
          <cell r="HL776">
            <v>10.405135991336113</v>
          </cell>
          <cell r="HM776">
            <v>0</v>
          </cell>
          <cell r="HN776">
            <v>0</v>
          </cell>
          <cell r="HO776">
            <v>0</v>
          </cell>
          <cell r="HP776">
            <v>0</v>
          </cell>
          <cell r="HQ776">
            <v>0</v>
          </cell>
          <cell r="HR776">
            <v>406265</v>
          </cell>
          <cell r="HS776">
            <v>810357.34790961002</v>
          </cell>
          <cell r="HT776">
            <v>151030.11151184214</v>
          </cell>
          <cell r="HU776">
            <v>96862.5</v>
          </cell>
          <cell r="HV776">
            <v>0</v>
          </cell>
          <cell r="HW776">
            <v>0</v>
          </cell>
          <cell r="HX776">
            <v>0</v>
          </cell>
          <cell r="HY776">
            <v>0</v>
          </cell>
          <cell r="HZ776">
            <v>0</v>
          </cell>
          <cell r="IA776">
            <v>0</v>
          </cell>
          <cell r="IB776">
            <v>406265</v>
          </cell>
        </row>
        <row r="777">
          <cell r="C777" t="str">
            <v>A0083</v>
          </cell>
          <cell r="D777" t="str">
            <v>PT Karya Tanah Subur</v>
          </cell>
          <cell r="E777" t="str">
            <v>PEB 2</v>
          </cell>
          <cell r="F777" t="str">
            <v>65PEB 2</v>
          </cell>
          <cell r="J777">
            <v>10.405135991336113</v>
          </cell>
          <cell r="P777">
            <v>1055523</v>
          </cell>
          <cell r="Q777">
            <v>1752044.4836083602</v>
          </cell>
          <cell r="R777">
            <v>239329.5125580267</v>
          </cell>
          <cell r="S777">
            <v>10308.129999999999</v>
          </cell>
          <cell r="U777">
            <v>0</v>
          </cell>
          <cell r="W777">
            <v>-418943</v>
          </cell>
          <cell r="X777">
            <v>0</v>
          </cell>
          <cell r="Y777">
            <v>0</v>
          </cell>
          <cell r="Z777">
            <v>636580</v>
          </cell>
        </row>
        <row r="778">
          <cell r="C778" t="str">
            <v>A0083</v>
          </cell>
          <cell r="D778" t="str">
            <v>PT Karya Tanah Subur</v>
          </cell>
          <cell r="E778" t="str">
            <v>PEB 3</v>
          </cell>
          <cell r="F778" t="str">
            <v>65PEB 3</v>
          </cell>
          <cell r="J778">
            <v>0</v>
          </cell>
          <cell r="P778">
            <v>0</v>
          </cell>
          <cell r="Q778" t="str">
            <v xml:space="preserve"> </v>
          </cell>
          <cell r="R778" t="str">
            <v xml:space="preserve"> </v>
          </cell>
          <cell r="S778" t="str">
            <v xml:space="preserve"> </v>
          </cell>
          <cell r="U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</row>
        <row r="779">
          <cell r="C779" t="str">
            <v>A0083</v>
          </cell>
          <cell r="D779" t="str">
            <v>PT Karya Tanah Subur</v>
          </cell>
          <cell r="E779" t="str">
            <v>PEB 4</v>
          </cell>
          <cell r="F779" t="str">
            <v>65PEB 4</v>
          </cell>
          <cell r="J779">
            <v>10.261090008663105</v>
          </cell>
          <cell r="P779">
            <v>2193019</v>
          </cell>
          <cell r="Q779">
            <v>3236538.6108257431</v>
          </cell>
          <cell r="R779">
            <v>507447.56263883528</v>
          </cell>
          <cell r="S779">
            <v>76922.065321993767</v>
          </cell>
          <cell r="U779">
            <v>0</v>
          </cell>
          <cell r="W779">
            <v>-1556705</v>
          </cell>
          <cell r="X779">
            <v>-148656</v>
          </cell>
          <cell r="Y779">
            <v>11671</v>
          </cell>
          <cell r="Z779">
            <v>487658</v>
          </cell>
        </row>
        <row r="780">
          <cell r="C780" t="str">
            <v>A0083</v>
          </cell>
          <cell r="D780" t="str">
            <v>PT Karya Tanah Subur</v>
          </cell>
          <cell r="E780" t="str">
            <v>PEB 5</v>
          </cell>
          <cell r="F780" t="str">
            <v>65PEB 5</v>
          </cell>
          <cell r="J780">
            <v>8.0756786612342246</v>
          </cell>
          <cell r="P780">
            <v>10412</v>
          </cell>
          <cell r="U780">
            <v>0</v>
          </cell>
          <cell r="W780">
            <v>1193077</v>
          </cell>
          <cell r="X780">
            <v>0</v>
          </cell>
          <cell r="Y780">
            <v>0</v>
          </cell>
          <cell r="Z780">
            <v>1203489</v>
          </cell>
        </row>
        <row r="781">
          <cell r="C781" t="str">
            <v>A0083</v>
          </cell>
          <cell r="D781" t="str">
            <v>PT Karya Tanah Subur</v>
          </cell>
          <cell r="E781" t="str">
            <v>PEB 6</v>
          </cell>
          <cell r="F781" t="str">
            <v>65PEB 6</v>
          </cell>
          <cell r="J781">
            <v>0</v>
          </cell>
          <cell r="P781">
            <v>0</v>
          </cell>
          <cell r="U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</row>
        <row r="782">
          <cell r="C782" t="str">
            <v>A0083</v>
          </cell>
          <cell r="D782" t="str">
            <v>PT Karya Tanah Subur</v>
          </cell>
          <cell r="E782" t="str">
            <v>PEB 7</v>
          </cell>
          <cell r="F782" t="str">
            <v>65PEB 7</v>
          </cell>
          <cell r="J782">
            <v>10.405135991336113</v>
          </cell>
          <cell r="P782">
            <v>127289</v>
          </cell>
          <cell r="Q782">
            <v>255143.06369826736</v>
          </cell>
          <cell r="R782">
            <v>48206.555285078706</v>
          </cell>
          <cell r="S782">
            <v>24132.933439573488</v>
          </cell>
          <cell r="U782">
            <v>0</v>
          </cell>
          <cell r="W782">
            <v>-185369</v>
          </cell>
          <cell r="X782">
            <v>0</v>
          </cell>
          <cell r="Y782">
            <v>0</v>
          </cell>
          <cell r="Z782">
            <v>-58080</v>
          </cell>
        </row>
        <row r="783">
          <cell r="C783" t="str">
            <v>A0083</v>
          </cell>
          <cell r="D783" t="str">
            <v>PT Karya Tanah Subur</v>
          </cell>
          <cell r="E783" t="str">
            <v>MPP</v>
          </cell>
          <cell r="F783" t="str">
            <v>65MPP</v>
          </cell>
          <cell r="J783">
            <v>0</v>
          </cell>
          <cell r="P783">
            <v>0</v>
          </cell>
          <cell r="Q783">
            <v>301840.32487441169</v>
          </cell>
          <cell r="R783">
            <v>45453.624314594723</v>
          </cell>
          <cell r="S783">
            <v>2208.8850000000002</v>
          </cell>
          <cell r="U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</row>
        <row r="784">
          <cell r="C784" t="str">
            <v>A0083</v>
          </cell>
          <cell r="D784" t="str">
            <v>PT Karya Tanah Subur</v>
          </cell>
          <cell r="E784" t="str">
            <v>ID</v>
          </cell>
          <cell r="F784" t="str">
            <v>65ID</v>
          </cell>
          <cell r="J784">
            <v>10.405135991336113</v>
          </cell>
          <cell r="P784">
            <v>17901</v>
          </cell>
          <cell r="Q784">
            <v>663309.52983225125</v>
          </cell>
          <cell r="R784">
            <v>110987.47816667879</v>
          </cell>
          <cell r="S784">
            <v>40858.505376347443</v>
          </cell>
          <cell r="U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17901</v>
          </cell>
        </row>
        <row r="785">
          <cell r="C785" t="str">
            <v>A0083</v>
          </cell>
          <cell r="D785" t="str">
            <v>PT Karya Tanah Subur</v>
          </cell>
          <cell r="E785" t="str">
            <v>LL</v>
          </cell>
          <cell r="F785" t="str">
            <v>65LL</v>
          </cell>
          <cell r="J785">
            <v>10.405135991336113</v>
          </cell>
          <cell r="P785">
            <v>700124</v>
          </cell>
          <cell r="Q785">
            <v>901673.63255793485</v>
          </cell>
          <cell r="R785">
            <v>390965.70488402597</v>
          </cell>
          <cell r="S785">
            <v>335000.16750532825</v>
          </cell>
          <cell r="U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700124</v>
          </cell>
        </row>
        <row r="786">
          <cell r="C786" t="str">
            <v>A0083</v>
          </cell>
          <cell r="D786" t="str">
            <v>PT Karya Tanah Subur</v>
          </cell>
          <cell r="E786" t="str">
            <v>PMK</v>
          </cell>
          <cell r="F786" t="str">
            <v>65PMK</v>
          </cell>
          <cell r="J786">
            <v>10.405135991336113</v>
          </cell>
          <cell r="P786">
            <v>406265</v>
          </cell>
          <cell r="Q786">
            <v>810357.34790961002</v>
          </cell>
          <cell r="R786">
            <v>151030.11151184214</v>
          </cell>
          <cell r="S786">
            <v>96862.5</v>
          </cell>
          <cell r="U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406265</v>
          </cell>
        </row>
        <row r="788">
          <cell r="C788" t="str">
            <v>A0084</v>
          </cell>
          <cell r="D788" t="str">
            <v>PT Kayaba Indonesia</v>
          </cell>
          <cell r="E788" t="str">
            <v>PEB 1</v>
          </cell>
          <cell r="F788" t="str">
            <v>66PEB 1</v>
          </cell>
          <cell r="G788">
            <v>0.1</v>
          </cell>
          <cell r="H788">
            <v>0.1</v>
          </cell>
          <cell r="I788">
            <v>0.09</v>
          </cell>
          <cell r="J788">
            <v>6.1163541602143772</v>
          </cell>
          <cell r="K788">
            <v>5.372031893986339</v>
          </cell>
          <cell r="L788">
            <v>1319361</v>
          </cell>
          <cell r="N788">
            <v>2759395.6808000002</v>
          </cell>
          <cell r="O788">
            <v>261992.20799999998</v>
          </cell>
          <cell r="P788">
            <v>21640210.989107009</v>
          </cell>
          <cell r="Q788">
            <v>26251636.407808665</v>
          </cell>
          <cell r="R788">
            <v>981853.87381693418</v>
          </cell>
          <cell r="S788">
            <v>4260466.1628342913</v>
          </cell>
          <cell r="U788">
            <v>-15443823.522472374</v>
          </cell>
          <cell r="V788">
            <v>24026358.062933337</v>
          </cell>
          <cell r="W788">
            <v>-5647070.4963710746</v>
          </cell>
          <cell r="X788">
            <v>0</v>
          </cell>
          <cell r="Y788">
            <v>0</v>
          </cell>
          <cell r="Z788">
            <v>549316.97026356123</v>
          </cell>
          <cell r="AB788">
            <v>0.1</v>
          </cell>
          <cell r="AC788">
            <v>0</v>
          </cell>
          <cell r="AD788">
            <v>0.09</v>
          </cell>
          <cell r="AE788">
            <v>15.317899873196227</v>
          </cell>
          <cell r="AF788">
            <v>17.608314825173132</v>
          </cell>
          <cell r="AG788">
            <v>0</v>
          </cell>
          <cell r="AH788">
            <v>0</v>
          </cell>
          <cell r="AI788">
            <v>0</v>
          </cell>
          <cell r="AJ788">
            <v>0</v>
          </cell>
          <cell r="AK788">
            <v>1009947.6820042558</v>
          </cell>
          <cell r="AL788">
            <v>8707475.2490228787</v>
          </cell>
          <cell r="AM788">
            <v>608105.92014946858</v>
          </cell>
          <cell r="AN788">
            <v>706522.74</v>
          </cell>
          <cell r="AO788">
            <v>0</v>
          </cell>
          <cell r="AP788">
            <v>0</v>
          </cell>
          <cell r="AQ788">
            <v>0</v>
          </cell>
          <cell r="AR788">
            <v>186862.90925381964</v>
          </cell>
          <cell r="AS788">
            <v>0</v>
          </cell>
          <cell r="AT788">
            <v>0</v>
          </cell>
          <cell r="AU788">
            <v>1196810.5912580756</v>
          </cell>
          <cell r="AW788">
            <v>0.1</v>
          </cell>
          <cell r="AX788">
            <v>0</v>
          </cell>
          <cell r="AY788">
            <v>0.09</v>
          </cell>
          <cell r="AZ788">
            <v>15.24813300236166</v>
          </cell>
          <cell r="BA788">
            <v>5.372031893986339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2946343.9338002871</v>
          </cell>
          <cell r="BG788">
            <v>813722.42384969397</v>
          </cell>
          <cell r="BH788">
            <v>38822.517118427844</v>
          </cell>
          <cell r="BI788">
            <v>60354.419558666763</v>
          </cell>
          <cell r="BJ788">
            <v>0</v>
          </cell>
          <cell r="BK788">
            <v>0</v>
          </cell>
          <cell r="BL788">
            <v>0</v>
          </cell>
          <cell r="BM788">
            <v>1528446.1258222486</v>
          </cell>
          <cell r="BN788">
            <v>-5128.4626179210991</v>
          </cell>
          <cell r="BO788">
            <v>9784.4873807981185</v>
          </cell>
          <cell r="BP788">
            <v>4469661.5970046148</v>
          </cell>
          <cell r="BR788">
            <v>0.1</v>
          </cell>
          <cell r="BS788">
            <v>0</v>
          </cell>
          <cell r="BT788">
            <v>0.09</v>
          </cell>
          <cell r="BU788">
            <v>15.24813300236166</v>
          </cell>
          <cell r="BV788">
            <v>19.49655340947815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6174696.6245460557</v>
          </cell>
          <cell r="CB788">
            <v>5826052.4395260597</v>
          </cell>
          <cell r="CC788">
            <v>658325.52548908663</v>
          </cell>
          <cell r="CD788">
            <v>274972.58012900117</v>
          </cell>
          <cell r="CE788">
            <v>0</v>
          </cell>
          <cell r="CF788">
            <v>0</v>
          </cell>
          <cell r="CG788">
            <v>0</v>
          </cell>
          <cell r="CH788">
            <v>-363944.91663280246</v>
          </cell>
          <cell r="CI788">
            <v>-5573.6618923311253</v>
          </cell>
          <cell r="CJ788">
            <v>10633.873835753149</v>
          </cell>
          <cell r="CK788">
            <v>5805178.0460209223</v>
          </cell>
          <cell r="CM788">
            <v>0</v>
          </cell>
          <cell r="CN788">
            <v>0</v>
          </cell>
          <cell r="CO788">
            <v>0</v>
          </cell>
          <cell r="CP788">
            <v>0</v>
          </cell>
          <cell r="CQ788">
            <v>0</v>
          </cell>
          <cell r="CR788">
            <v>0</v>
          </cell>
          <cell r="CS788">
            <v>0</v>
          </cell>
          <cell r="CT788">
            <v>0</v>
          </cell>
          <cell r="CU788">
            <v>0</v>
          </cell>
          <cell r="CV788">
            <v>0</v>
          </cell>
          <cell r="CW788">
            <v>0</v>
          </cell>
          <cell r="CX788">
            <v>0</v>
          </cell>
          <cell r="CY788">
            <v>0</v>
          </cell>
          <cell r="CZ788">
            <v>0</v>
          </cell>
          <cell r="DA788">
            <v>0</v>
          </cell>
          <cell r="DB788">
            <v>0</v>
          </cell>
          <cell r="DC788">
            <v>0</v>
          </cell>
          <cell r="DD788">
            <v>0</v>
          </cell>
          <cell r="DE788">
            <v>0</v>
          </cell>
          <cell r="DF788">
            <v>0</v>
          </cell>
          <cell r="DH788">
            <v>0</v>
          </cell>
          <cell r="DI788">
            <v>0</v>
          </cell>
          <cell r="DJ788">
            <v>0</v>
          </cell>
          <cell r="DK788">
            <v>0</v>
          </cell>
          <cell r="DL788">
            <v>0</v>
          </cell>
          <cell r="DM788">
            <v>0</v>
          </cell>
          <cell r="DN788">
            <v>0</v>
          </cell>
          <cell r="DO788">
            <v>0</v>
          </cell>
          <cell r="DP788">
            <v>0</v>
          </cell>
          <cell r="DQ788">
            <v>0</v>
          </cell>
          <cell r="DR788">
            <v>0</v>
          </cell>
          <cell r="DS788">
            <v>0</v>
          </cell>
          <cell r="DT788">
            <v>0</v>
          </cell>
          <cell r="DU788">
            <v>0</v>
          </cell>
          <cell r="DV788">
            <v>0</v>
          </cell>
          <cell r="DW788">
            <v>0</v>
          </cell>
          <cell r="DX788">
            <v>0</v>
          </cell>
          <cell r="DY788">
            <v>0</v>
          </cell>
          <cell r="DZ788">
            <v>0</v>
          </cell>
          <cell r="EA788">
            <v>0</v>
          </cell>
          <cell r="EC788">
            <v>0.1</v>
          </cell>
          <cell r="ED788">
            <v>0</v>
          </cell>
          <cell r="EE788">
            <v>0.09</v>
          </cell>
          <cell r="EF788">
            <v>15.24813300236166</v>
          </cell>
          <cell r="EG788">
            <v>17.608314825173132</v>
          </cell>
          <cell r="EH788">
            <v>0</v>
          </cell>
          <cell r="EI788">
            <v>0</v>
          </cell>
          <cell r="EJ788">
            <v>0</v>
          </cell>
          <cell r="EK788">
            <v>0</v>
          </cell>
          <cell r="EL788">
            <v>862805.25672622025</v>
          </cell>
          <cell r="EM788">
            <v>513168</v>
          </cell>
          <cell r="EN788">
            <v>74328</v>
          </cell>
          <cell r="EO788">
            <v>81866</v>
          </cell>
          <cell r="EP788">
            <v>0</v>
          </cell>
          <cell r="EQ788">
            <v>0</v>
          </cell>
          <cell r="ER788">
            <v>0</v>
          </cell>
          <cell r="ES788">
            <v>43202.225338505574</v>
          </cell>
          <cell r="ET788">
            <v>0</v>
          </cell>
          <cell r="EU788">
            <v>0</v>
          </cell>
          <cell r="EV788">
            <v>906007.48206472583</v>
          </cell>
          <cell r="EX788">
            <v>0.1</v>
          </cell>
          <cell r="EY788">
            <v>0</v>
          </cell>
          <cell r="EZ788">
            <v>0.09</v>
          </cell>
          <cell r="FA788">
            <v>15.24813300236166</v>
          </cell>
          <cell r="FB788">
            <v>17.608314825173132</v>
          </cell>
          <cell r="FC788">
            <v>0</v>
          </cell>
          <cell r="FD788">
            <v>0</v>
          </cell>
          <cell r="FE788">
            <v>0</v>
          </cell>
          <cell r="FF788">
            <v>0</v>
          </cell>
          <cell r="FG788">
            <v>2754636.7077658833</v>
          </cell>
          <cell r="FH788">
            <v>1520314.559832271</v>
          </cell>
          <cell r="FI788">
            <v>99512.705158593613</v>
          </cell>
          <cell r="FJ788">
            <v>133416.65400000001</v>
          </cell>
          <cell r="FK788">
            <v>0</v>
          </cell>
          <cell r="FL788">
            <v>0</v>
          </cell>
          <cell r="FM788">
            <v>0</v>
          </cell>
          <cell r="FN788">
            <v>-74682.462301768202</v>
          </cell>
          <cell r="FO788">
            <v>-2071657.5897080561</v>
          </cell>
          <cell r="FP788">
            <v>173337.05100000001</v>
          </cell>
          <cell r="FQ788">
            <v>608296.65575605922</v>
          </cell>
          <cell r="FS788">
            <v>0.1</v>
          </cell>
          <cell r="FT788">
            <v>0</v>
          </cell>
          <cell r="FU788">
            <v>0.09</v>
          </cell>
          <cell r="FV788">
            <v>15.24813300236166</v>
          </cell>
          <cell r="FW788">
            <v>17.608314825173132</v>
          </cell>
          <cell r="FX788">
            <v>0</v>
          </cell>
          <cell r="FY788">
            <v>0</v>
          </cell>
          <cell r="FZ788">
            <v>0</v>
          </cell>
          <cell r="GA788">
            <v>0</v>
          </cell>
          <cell r="GB788">
            <v>3847952.0413237968</v>
          </cell>
          <cell r="GC788">
            <v>2992168.8522548862</v>
          </cell>
          <cell r="GD788">
            <v>300166.02823126159</v>
          </cell>
          <cell r="GE788">
            <v>276886.00298063114</v>
          </cell>
          <cell r="GF788">
            <v>0</v>
          </cell>
          <cell r="GG788">
            <v>0</v>
          </cell>
          <cell r="GH788">
            <v>0</v>
          </cell>
          <cell r="GI788">
            <v>856084.64735225076</v>
          </cell>
          <cell r="GJ788">
            <v>0</v>
          </cell>
          <cell r="GK788">
            <v>0</v>
          </cell>
          <cell r="GL788">
            <v>4704036.6886760471</v>
          </cell>
          <cell r="GN788">
            <v>0.1</v>
          </cell>
          <cell r="GO788">
            <v>0</v>
          </cell>
          <cell r="GP788">
            <v>0.09</v>
          </cell>
          <cell r="GQ788">
            <v>15.24813300236166</v>
          </cell>
          <cell r="GR788">
            <v>17.608314825173132</v>
          </cell>
          <cell r="GS788">
            <v>0</v>
          </cell>
          <cell r="GT788">
            <v>0</v>
          </cell>
          <cell r="GU788">
            <v>0</v>
          </cell>
          <cell r="GV788">
            <v>0</v>
          </cell>
          <cell r="GW788">
            <v>1881996.0418999775</v>
          </cell>
          <cell r="GX788">
            <v>3019250.6384775606</v>
          </cell>
          <cell r="GY788">
            <v>1124758.0443117805</v>
          </cell>
          <cell r="GZ788">
            <v>949711.01897504111</v>
          </cell>
          <cell r="HA788">
            <v>0</v>
          </cell>
          <cell r="HB788">
            <v>0</v>
          </cell>
          <cell r="HC788">
            <v>0</v>
          </cell>
          <cell r="HD788">
            <v>0</v>
          </cell>
          <cell r="HE788">
            <v>0</v>
          </cell>
          <cell r="HF788">
            <v>0</v>
          </cell>
          <cell r="HG788">
            <v>1881996.0418999775</v>
          </cell>
          <cell r="HI788">
            <v>0.1</v>
          </cell>
          <cell r="HJ788">
            <v>0</v>
          </cell>
          <cell r="HK788">
            <v>0.09</v>
          </cell>
          <cell r="HL788">
            <v>15.24813300236166</v>
          </cell>
          <cell r="HM788">
            <v>17.608314825173132</v>
          </cell>
          <cell r="HN788">
            <v>0</v>
          </cell>
          <cell r="HO788">
            <v>0</v>
          </cell>
          <cell r="HP788">
            <v>0</v>
          </cell>
          <cell r="HQ788">
            <v>0</v>
          </cell>
          <cell r="HR788">
            <v>3660607.8306955653</v>
          </cell>
          <cell r="HS788">
            <v>1616051</v>
          </cell>
          <cell r="HT788">
            <v>294651</v>
          </cell>
          <cell r="HU788">
            <v>214325</v>
          </cell>
          <cell r="HV788">
            <v>0</v>
          </cell>
          <cell r="HW788">
            <v>0</v>
          </cell>
          <cell r="HX788">
            <v>0</v>
          </cell>
          <cell r="HY788">
            <v>0</v>
          </cell>
          <cell r="HZ788">
            <v>0</v>
          </cell>
          <cell r="IA788">
            <v>0</v>
          </cell>
          <cell r="IB788">
            <v>3660607.8306955653</v>
          </cell>
        </row>
        <row r="789">
          <cell r="C789" t="str">
            <v>A0084</v>
          </cell>
          <cell r="D789" t="str">
            <v>PT Kayaba Indonesia</v>
          </cell>
          <cell r="E789" t="str">
            <v>PEB 2</v>
          </cell>
          <cell r="F789" t="str">
            <v>66PEB 2</v>
          </cell>
          <cell r="G789">
            <v>0.1</v>
          </cell>
          <cell r="I789">
            <v>0.09</v>
          </cell>
          <cell r="J789">
            <v>15.317899873196227</v>
          </cell>
          <cell r="K789">
            <v>17.608314825173132</v>
          </cell>
          <cell r="P789">
            <v>1009947.6820042558</v>
          </cell>
          <cell r="Q789">
            <v>8707475.2490228787</v>
          </cell>
          <cell r="R789">
            <v>608105.92014946858</v>
          </cell>
          <cell r="S789">
            <v>706522.74</v>
          </cell>
          <cell r="U789">
            <v>0</v>
          </cell>
          <cell r="W789">
            <v>186862.90925381964</v>
          </cell>
          <cell r="X789">
            <v>0</v>
          </cell>
          <cell r="Y789">
            <v>0</v>
          </cell>
          <cell r="Z789">
            <v>1196810.5912580756</v>
          </cell>
        </row>
        <row r="790">
          <cell r="C790" t="str">
            <v>A0084</v>
          </cell>
          <cell r="D790" t="str">
            <v>PT Kayaba Indonesia</v>
          </cell>
          <cell r="E790" t="str">
            <v>PEB 3</v>
          </cell>
          <cell r="F790" t="str">
            <v>66PEB 3</v>
          </cell>
          <cell r="G790">
            <v>0.1</v>
          </cell>
          <cell r="I790">
            <v>0.09</v>
          </cell>
          <cell r="J790">
            <v>15.24813300236166</v>
          </cell>
          <cell r="K790">
            <v>5.372031893986339</v>
          </cell>
          <cell r="P790">
            <v>2946343.9338002871</v>
          </cell>
          <cell r="Q790">
            <v>813722.42384969397</v>
          </cell>
          <cell r="R790">
            <v>38822.517118427844</v>
          </cell>
          <cell r="S790">
            <v>60354.419558666763</v>
          </cell>
          <cell r="U790">
            <v>0</v>
          </cell>
          <cell r="W790">
            <v>1528446.1258222486</v>
          </cell>
          <cell r="X790">
            <v>-5128.4626179210991</v>
          </cell>
          <cell r="Y790">
            <v>9784.4873807981185</v>
          </cell>
          <cell r="Z790">
            <v>4469661.5970046148</v>
          </cell>
        </row>
        <row r="791">
          <cell r="C791" t="str">
            <v>A0084</v>
          </cell>
          <cell r="D791" t="str">
            <v>PT Kayaba Indonesia</v>
          </cell>
          <cell r="E791" t="str">
            <v>PEB 4</v>
          </cell>
          <cell r="F791" t="str">
            <v>66PEB 4</v>
          </cell>
          <cell r="G791">
            <v>0.1</v>
          </cell>
          <cell r="I791">
            <v>0.09</v>
          </cell>
          <cell r="J791">
            <v>15.24813300236166</v>
          </cell>
          <cell r="K791">
            <v>19.49655340947815</v>
          </cell>
          <cell r="P791">
            <v>6174696.6245460557</v>
          </cell>
          <cell r="Q791">
            <v>5826052.4395260597</v>
          </cell>
          <cell r="R791">
            <v>658325.52548908663</v>
          </cell>
          <cell r="S791">
            <v>274972.58012900117</v>
          </cell>
          <cell r="U791">
            <v>0</v>
          </cell>
          <cell r="W791">
            <v>-363944.91663280246</v>
          </cell>
          <cell r="X791">
            <v>-5573.6618923311253</v>
          </cell>
          <cell r="Y791">
            <v>10633.873835753149</v>
          </cell>
          <cell r="Z791">
            <v>5805178.0460209223</v>
          </cell>
        </row>
        <row r="792">
          <cell r="C792" t="str">
            <v>A0084</v>
          </cell>
          <cell r="D792" t="str">
            <v>PT Kayaba Indonesia</v>
          </cell>
          <cell r="E792" t="str">
            <v>PEB 5</v>
          </cell>
          <cell r="F792" t="str">
            <v>66PEB 5</v>
          </cell>
          <cell r="P792">
            <v>0</v>
          </cell>
          <cell r="U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</row>
        <row r="793">
          <cell r="C793" t="str">
            <v>A0084</v>
          </cell>
          <cell r="D793" t="str">
            <v>PT Kayaba Indonesia</v>
          </cell>
          <cell r="E793" t="str">
            <v>PEB 6</v>
          </cell>
          <cell r="F793" t="str">
            <v>66PEB 6</v>
          </cell>
          <cell r="P793">
            <v>0</v>
          </cell>
          <cell r="U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</row>
        <row r="794">
          <cell r="C794" t="str">
            <v>A0084</v>
          </cell>
          <cell r="D794" t="str">
            <v>PT Kayaba Indonesia</v>
          </cell>
          <cell r="E794" t="str">
            <v>PEB 7</v>
          </cell>
          <cell r="F794" t="str">
            <v>66PEB 7</v>
          </cell>
          <cell r="G794">
            <v>0.1</v>
          </cell>
          <cell r="I794">
            <v>0.09</v>
          </cell>
          <cell r="J794">
            <v>15.24813300236166</v>
          </cell>
          <cell r="K794">
            <v>17.608314825173132</v>
          </cell>
          <cell r="P794">
            <v>862805.25672622025</v>
          </cell>
          <cell r="Q794">
            <v>513168</v>
          </cell>
          <cell r="R794">
            <v>74328</v>
          </cell>
          <cell r="S794">
            <v>81866</v>
          </cell>
          <cell r="U794">
            <v>0</v>
          </cell>
          <cell r="W794">
            <v>43202.225338505574</v>
          </cell>
          <cell r="X794">
            <v>0</v>
          </cell>
          <cell r="Y794">
            <v>0</v>
          </cell>
          <cell r="Z794">
            <v>906007.48206472583</v>
          </cell>
        </row>
        <row r="795">
          <cell r="C795" t="str">
            <v>A0084</v>
          </cell>
          <cell r="D795" t="str">
            <v>PT Kayaba Indonesia</v>
          </cell>
          <cell r="E795" t="str">
            <v>MPP</v>
          </cell>
          <cell r="F795" t="str">
            <v>66MPP</v>
          </cell>
          <cell r="G795">
            <v>0.1</v>
          </cell>
          <cell r="I795">
            <v>0.09</v>
          </cell>
          <cell r="J795">
            <v>15.24813300236166</v>
          </cell>
          <cell r="K795">
            <v>17.608314825173132</v>
          </cell>
          <cell r="P795">
            <v>2754636.7077658833</v>
          </cell>
          <cell r="Q795">
            <v>1520314.559832271</v>
          </cell>
          <cell r="R795">
            <v>99512.705158593613</v>
          </cell>
          <cell r="S795">
            <v>133416.65400000001</v>
          </cell>
          <cell r="U795">
            <v>0</v>
          </cell>
          <cell r="W795">
            <v>-74682.462301768202</v>
          </cell>
          <cell r="X795">
            <v>-2071657.5897080561</v>
          </cell>
          <cell r="Y795">
            <v>173337.05100000001</v>
          </cell>
          <cell r="Z795">
            <v>608296.65575605922</v>
          </cell>
        </row>
        <row r="796">
          <cell r="C796" t="str">
            <v>A0084</v>
          </cell>
          <cell r="D796" t="str">
            <v>PT Kayaba Indonesia</v>
          </cell>
          <cell r="E796" t="str">
            <v>ID</v>
          </cell>
          <cell r="F796" t="str">
            <v>66ID</v>
          </cell>
          <cell r="G796">
            <v>0.1</v>
          </cell>
          <cell r="I796">
            <v>0.09</v>
          </cell>
          <cell r="J796">
            <v>15.24813300236166</v>
          </cell>
          <cell r="K796">
            <v>17.608314825173132</v>
          </cell>
          <cell r="P796">
            <v>3847952.0413237968</v>
          </cell>
          <cell r="Q796">
            <v>2992168.8522548862</v>
          </cell>
          <cell r="R796">
            <v>300166.02823126159</v>
          </cell>
          <cell r="S796">
            <v>276886.00298063114</v>
          </cell>
          <cell r="U796">
            <v>0</v>
          </cell>
          <cell r="W796">
            <v>856084.64735225076</v>
          </cell>
          <cell r="X796">
            <v>0</v>
          </cell>
          <cell r="Y796">
            <v>0</v>
          </cell>
          <cell r="Z796">
            <v>4704036.6886760471</v>
          </cell>
        </row>
        <row r="797">
          <cell r="C797" t="str">
            <v>A0084</v>
          </cell>
          <cell r="D797" t="str">
            <v>PT Kayaba Indonesia</v>
          </cell>
          <cell r="E797" t="str">
            <v>LL</v>
          </cell>
          <cell r="F797" t="str">
            <v>66LL</v>
          </cell>
          <cell r="G797">
            <v>0.1</v>
          </cell>
          <cell r="I797">
            <v>0.09</v>
          </cell>
          <cell r="J797">
            <v>15.24813300236166</v>
          </cell>
          <cell r="K797">
            <v>17.608314825173132</v>
          </cell>
          <cell r="P797">
            <v>1881996.0418999775</v>
          </cell>
          <cell r="Q797">
            <v>3019250.6384775606</v>
          </cell>
          <cell r="R797">
            <v>1124758.0443117805</v>
          </cell>
          <cell r="S797">
            <v>949711.01897504111</v>
          </cell>
          <cell r="U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1881996.0418999775</v>
          </cell>
        </row>
        <row r="798">
          <cell r="C798" t="str">
            <v>A0084</v>
          </cell>
          <cell r="D798" t="str">
            <v>PT Kayaba Indonesia</v>
          </cell>
          <cell r="E798" t="str">
            <v>PMK</v>
          </cell>
          <cell r="F798" t="str">
            <v>66PMK</v>
          </cell>
          <cell r="G798">
            <v>0.1</v>
          </cell>
          <cell r="I798">
            <v>0.09</v>
          </cell>
          <cell r="J798">
            <v>15.24813300236166</v>
          </cell>
          <cell r="K798">
            <v>17.608314825173132</v>
          </cell>
          <cell r="P798">
            <v>3660607.8306955653</v>
          </cell>
          <cell r="Q798">
            <v>1616051</v>
          </cell>
          <cell r="R798">
            <v>294651</v>
          </cell>
          <cell r="S798">
            <v>214325</v>
          </cell>
          <cell r="U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3660607.8306955653</v>
          </cell>
        </row>
        <row r="800">
          <cell r="C800" t="str">
            <v>A0086</v>
          </cell>
          <cell r="D800" t="str">
            <v>PT Kimia Tirta Utama</v>
          </cell>
          <cell r="E800" t="str">
            <v>PEB 1</v>
          </cell>
          <cell r="F800" t="str">
            <v>67PEB 1</v>
          </cell>
          <cell r="J800">
            <v>0</v>
          </cell>
          <cell r="N800">
            <v>0</v>
          </cell>
          <cell r="O800">
            <v>0</v>
          </cell>
          <cell r="P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B800">
            <v>0</v>
          </cell>
          <cell r="AC800">
            <v>0</v>
          </cell>
          <cell r="AD800">
            <v>0</v>
          </cell>
          <cell r="AE800">
            <v>10.271936261000528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0</v>
          </cell>
          <cell r="AK800">
            <v>1466710</v>
          </cell>
          <cell r="AL800">
            <v>2168511.6593415979</v>
          </cell>
          <cell r="AM800">
            <v>264897.87548155425</v>
          </cell>
          <cell r="AN800">
            <v>33450.039900000003</v>
          </cell>
          <cell r="AO800">
            <v>0</v>
          </cell>
          <cell r="AP800">
            <v>0</v>
          </cell>
          <cell r="AQ800">
            <v>0</v>
          </cell>
          <cell r="AR800">
            <v>-785788</v>
          </cell>
          <cell r="AS800">
            <v>0</v>
          </cell>
          <cell r="AT800">
            <v>0</v>
          </cell>
          <cell r="AU800">
            <v>680922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10.268803538305384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1993071</v>
          </cell>
          <cell r="CB800">
            <v>3257850.7222520788</v>
          </cell>
          <cell r="CC800">
            <v>488607.30612747138</v>
          </cell>
          <cell r="CD800">
            <v>193152.95398584518</v>
          </cell>
          <cell r="CE800">
            <v>0</v>
          </cell>
          <cell r="CF800">
            <v>0</v>
          </cell>
          <cell r="CG800">
            <v>0</v>
          </cell>
          <cell r="CH800">
            <v>-1255459</v>
          </cell>
          <cell r="CI800">
            <v>-278100</v>
          </cell>
          <cell r="CJ800">
            <v>23244</v>
          </cell>
          <cell r="CK800">
            <v>459512</v>
          </cell>
          <cell r="CM800">
            <v>0</v>
          </cell>
          <cell r="CN800">
            <v>0</v>
          </cell>
          <cell r="CO800">
            <v>0</v>
          </cell>
          <cell r="CP800">
            <v>9.7297800964630703</v>
          </cell>
          <cell r="CQ800">
            <v>0</v>
          </cell>
          <cell r="CR800">
            <v>0</v>
          </cell>
          <cell r="CS800">
            <v>0</v>
          </cell>
          <cell r="CT800">
            <v>0</v>
          </cell>
          <cell r="CU800">
            <v>0</v>
          </cell>
          <cell r="CV800">
            <v>20766</v>
          </cell>
          <cell r="CW800">
            <v>0</v>
          </cell>
          <cell r="CX800">
            <v>0</v>
          </cell>
          <cell r="CY800">
            <v>0</v>
          </cell>
          <cell r="CZ800">
            <v>0</v>
          </cell>
          <cell r="DA800">
            <v>0</v>
          </cell>
          <cell r="DB800">
            <v>0</v>
          </cell>
          <cell r="DC800">
            <v>1170984</v>
          </cell>
          <cell r="DD800">
            <v>0</v>
          </cell>
          <cell r="DE800">
            <v>0</v>
          </cell>
          <cell r="DF800">
            <v>1191750</v>
          </cell>
          <cell r="DH800">
            <v>0</v>
          </cell>
          <cell r="DI800">
            <v>0</v>
          </cell>
          <cell r="DJ800">
            <v>0</v>
          </cell>
          <cell r="DK800">
            <v>0</v>
          </cell>
          <cell r="DL800">
            <v>0</v>
          </cell>
          <cell r="DM800">
            <v>0</v>
          </cell>
          <cell r="DN800">
            <v>0</v>
          </cell>
          <cell r="DO800">
            <v>0</v>
          </cell>
          <cell r="DP800">
            <v>0</v>
          </cell>
          <cell r="DQ800">
            <v>0</v>
          </cell>
          <cell r="DR800">
            <v>0</v>
          </cell>
          <cell r="DS800">
            <v>0</v>
          </cell>
          <cell r="DT800">
            <v>0</v>
          </cell>
          <cell r="DU800">
            <v>0</v>
          </cell>
          <cell r="DV800">
            <v>0</v>
          </cell>
          <cell r="DW800">
            <v>0</v>
          </cell>
          <cell r="DX800">
            <v>0</v>
          </cell>
          <cell r="DY800">
            <v>0</v>
          </cell>
          <cell r="DZ800">
            <v>0</v>
          </cell>
          <cell r="EA800">
            <v>0</v>
          </cell>
          <cell r="EC800">
            <v>0</v>
          </cell>
          <cell r="ED800">
            <v>0</v>
          </cell>
          <cell r="EE800">
            <v>0</v>
          </cell>
          <cell r="EF800">
            <v>10.271936261000528</v>
          </cell>
          <cell r="EG800">
            <v>0</v>
          </cell>
          <cell r="EH800">
            <v>0</v>
          </cell>
          <cell r="EI800">
            <v>0</v>
          </cell>
          <cell r="EJ800">
            <v>0</v>
          </cell>
          <cell r="EK800">
            <v>0</v>
          </cell>
          <cell r="EL800">
            <v>174054</v>
          </cell>
          <cell r="EM800">
            <v>312821.03702914383</v>
          </cell>
          <cell r="EN800">
            <v>55441.103020748109</v>
          </cell>
          <cell r="EO800">
            <v>31268.142978994096</v>
          </cell>
          <cell r="EP800">
            <v>0</v>
          </cell>
          <cell r="EQ800">
            <v>0</v>
          </cell>
          <cell r="ER800">
            <v>0</v>
          </cell>
          <cell r="ES800">
            <v>-152038</v>
          </cell>
          <cell r="ET800">
            <v>0</v>
          </cell>
          <cell r="EU800">
            <v>0</v>
          </cell>
          <cell r="EV800">
            <v>22016</v>
          </cell>
          <cell r="EX800">
            <v>0</v>
          </cell>
          <cell r="EY800">
            <v>0</v>
          </cell>
          <cell r="EZ800">
            <v>0</v>
          </cell>
          <cell r="FA800">
            <v>0</v>
          </cell>
          <cell r="FB800">
            <v>0</v>
          </cell>
          <cell r="FC800">
            <v>0</v>
          </cell>
          <cell r="FD800">
            <v>0</v>
          </cell>
          <cell r="FE800">
            <v>0</v>
          </cell>
          <cell r="FF800">
            <v>0</v>
          </cell>
          <cell r="FG800">
            <v>0</v>
          </cell>
          <cell r="FH800">
            <v>350701.29425400338</v>
          </cell>
          <cell r="FI800">
            <v>44889.715174627592</v>
          </cell>
          <cell r="FJ800">
            <v>7670.5027650000011</v>
          </cell>
          <cell r="FK800">
            <v>0</v>
          </cell>
          <cell r="FL800">
            <v>0</v>
          </cell>
          <cell r="FM800">
            <v>0</v>
          </cell>
          <cell r="FN800">
            <v>0</v>
          </cell>
          <cell r="FO800">
            <v>0</v>
          </cell>
          <cell r="FP800">
            <v>0</v>
          </cell>
          <cell r="FQ800">
            <v>0</v>
          </cell>
          <cell r="FS800">
            <v>0</v>
          </cell>
          <cell r="FT800">
            <v>0</v>
          </cell>
          <cell r="FU800">
            <v>0</v>
          </cell>
          <cell r="FV800">
            <v>10.271936261000528</v>
          </cell>
          <cell r="FW800">
            <v>0</v>
          </cell>
          <cell r="FX800">
            <v>0</v>
          </cell>
          <cell r="FY800">
            <v>0</v>
          </cell>
          <cell r="FZ800">
            <v>0</v>
          </cell>
          <cell r="GA800">
            <v>0</v>
          </cell>
          <cell r="GB800">
            <v>24299</v>
          </cell>
          <cell r="GC800">
            <v>780795.31213997537</v>
          </cell>
          <cell r="GD800">
            <v>121609.10525033613</v>
          </cell>
          <cell r="GE800">
            <v>47935.10174280862</v>
          </cell>
          <cell r="GF800">
            <v>0</v>
          </cell>
          <cell r="GG800">
            <v>0</v>
          </cell>
          <cell r="GH800">
            <v>0</v>
          </cell>
          <cell r="GI800">
            <v>0</v>
          </cell>
          <cell r="GJ800">
            <v>0</v>
          </cell>
          <cell r="GK800">
            <v>0</v>
          </cell>
          <cell r="GL800">
            <v>24299</v>
          </cell>
          <cell r="GN800">
            <v>0</v>
          </cell>
          <cell r="GO800">
            <v>0</v>
          </cell>
          <cell r="GP800">
            <v>0</v>
          </cell>
          <cell r="GQ800">
            <v>10.271936261000528</v>
          </cell>
          <cell r="GR800">
            <v>0</v>
          </cell>
          <cell r="GS800">
            <v>0</v>
          </cell>
          <cell r="GT800">
            <v>0</v>
          </cell>
          <cell r="GU800">
            <v>0</v>
          </cell>
          <cell r="GV800">
            <v>0</v>
          </cell>
          <cell r="GW800">
            <v>988026</v>
          </cell>
          <cell r="GX800">
            <v>1109271.0875950155</v>
          </cell>
          <cell r="GY800">
            <v>442677.10630580329</v>
          </cell>
          <cell r="GZ800">
            <v>455417.75839744258</v>
          </cell>
          <cell r="HA800">
            <v>0</v>
          </cell>
          <cell r="HB800">
            <v>0</v>
          </cell>
          <cell r="HC800">
            <v>0</v>
          </cell>
          <cell r="HD800">
            <v>0</v>
          </cell>
          <cell r="HE800">
            <v>0</v>
          </cell>
          <cell r="HF800">
            <v>0</v>
          </cell>
          <cell r="HG800">
            <v>988026</v>
          </cell>
          <cell r="HI800">
            <v>0</v>
          </cell>
          <cell r="HJ800">
            <v>0</v>
          </cell>
          <cell r="HK800">
            <v>0</v>
          </cell>
          <cell r="HL800">
            <v>10.271936261000528</v>
          </cell>
          <cell r="HM800">
            <v>0</v>
          </cell>
          <cell r="HN800">
            <v>0</v>
          </cell>
          <cell r="HO800">
            <v>0</v>
          </cell>
          <cell r="HP800">
            <v>0</v>
          </cell>
          <cell r="HQ800">
            <v>0</v>
          </cell>
          <cell r="HR800">
            <v>578290</v>
          </cell>
          <cell r="HS800">
            <v>1058135.0854530949</v>
          </cell>
          <cell r="HT800">
            <v>191446.1601934428</v>
          </cell>
          <cell r="HU800">
            <v>117337.5</v>
          </cell>
          <cell r="HV800">
            <v>0</v>
          </cell>
          <cell r="HW800">
            <v>0</v>
          </cell>
          <cell r="HX800">
            <v>0</v>
          </cell>
          <cell r="HY800">
            <v>0</v>
          </cell>
          <cell r="HZ800">
            <v>0</v>
          </cell>
          <cell r="IA800">
            <v>0</v>
          </cell>
          <cell r="IB800">
            <v>578290</v>
          </cell>
        </row>
        <row r="801">
          <cell r="C801" t="str">
            <v>A0086</v>
          </cell>
          <cell r="D801" t="str">
            <v>PT Kimia Tirta Utama</v>
          </cell>
          <cell r="E801" t="str">
            <v>PEB 2</v>
          </cell>
          <cell r="F801" t="str">
            <v>67PEB 2</v>
          </cell>
          <cell r="J801">
            <v>10.271936261000528</v>
          </cell>
          <cell r="P801">
            <v>1466710</v>
          </cell>
          <cell r="Q801">
            <v>2168511.6593415979</v>
          </cell>
          <cell r="R801">
            <v>264897.87548155425</v>
          </cell>
          <cell r="S801">
            <v>33450.039900000003</v>
          </cell>
          <cell r="U801">
            <v>0</v>
          </cell>
          <cell r="W801">
            <v>-785788</v>
          </cell>
          <cell r="X801">
            <v>0</v>
          </cell>
          <cell r="Y801">
            <v>0</v>
          </cell>
          <cell r="Z801">
            <v>680922</v>
          </cell>
        </row>
        <row r="802">
          <cell r="C802" t="str">
            <v>A0086</v>
          </cell>
          <cell r="D802" t="str">
            <v>PT Kimia Tirta Utama</v>
          </cell>
          <cell r="E802" t="str">
            <v>PEB 3</v>
          </cell>
          <cell r="F802" t="str">
            <v>67PEB 3</v>
          </cell>
          <cell r="J802">
            <v>0</v>
          </cell>
          <cell r="P802">
            <v>0</v>
          </cell>
          <cell r="U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</row>
        <row r="803">
          <cell r="C803" t="str">
            <v>A0086</v>
          </cell>
          <cell r="D803" t="str">
            <v>PT Kimia Tirta Utama</v>
          </cell>
          <cell r="E803" t="str">
            <v>PEB 4</v>
          </cell>
          <cell r="F803" t="str">
            <v>67PEB 4</v>
          </cell>
          <cell r="J803">
            <v>10.268803538305384</v>
          </cell>
          <cell r="P803">
            <v>1993071</v>
          </cell>
          <cell r="Q803">
            <v>3257850.7222520788</v>
          </cell>
          <cell r="R803">
            <v>488607.30612747138</v>
          </cell>
          <cell r="S803">
            <v>193152.95398584518</v>
          </cell>
          <cell r="U803">
            <v>0</v>
          </cell>
          <cell r="W803">
            <v>-1255459</v>
          </cell>
          <cell r="X803">
            <v>-278100</v>
          </cell>
          <cell r="Y803">
            <v>23244</v>
          </cell>
          <cell r="Z803">
            <v>459512</v>
          </cell>
        </row>
        <row r="804">
          <cell r="C804" t="str">
            <v>A0086</v>
          </cell>
          <cell r="D804" t="str">
            <v>PT Kimia Tirta Utama</v>
          </cell>
          <cell r="E804" t="str">
            <v>PEB 5</v>
          </cell>
          <cell r="F804" t="str">
            <v>67PEB 5</v>
          </cell>
          <cell r="J804">
            <v>9.7297800964630703</v>
          </cell>
          <cell r="P804">
            <v>20766</v>
          </cell>
          <cell r="U804">
            <v>0</v>
          </cell>
          <cell r="W804">
            <v>1170984</v>
          </cell>
          <cell r="X804">
            <v>0</v>
          </cell>
          <cell r="Y804">
            <v>0</v>
          </cell>
          <cell r="Z804">
            <v>1191750</v>
          </cell>
        </row>
        <row r="805">
          <cell r="C805" t="str">
            <v>A0086</v>
          </cell>
          <cell r="D805" t="str">
            <v>PT Kimia Tirta Utama</v>
          </cell>
          <cell r="E805" t="str">
            <v>PEB 6</v>
          </cell>
          <cell r="F805" t="str">
            <v>67PEB 6</v>
          </cell>
          <cell r="J805">
            <v>0</v>
          </cell>
          <cell r="P805">
            <v>0</v>
          </cell>
          <cell r="U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</row>
        <row r="806">
          <cell r="C806" t="str">
            <v>A0086</v>
          </cell>
          <cell r="D806" t="str">
            <v>PT Kimia Tirta Utama</v>
          </cell>
          <cell r="E806" t="str">
            <v>PEB 7</v>
          </cell>
          <cell r="F806" t="str">
            <v>67PEB 7</v>
          </cell>
          <cell r="J806">
            <v>10.271936261000528</v>
          </cell>
          <cell r="P806">
            <v>174054</v>
          </cell>
          <cell r="Q806">
            <v>312821.03702914383</v>
          </cell>
          <cell r="R806">
            <v>55441.103020748109</v>
          </cell>
          <cell r="S806">
            <v>31268.142978994096</v>
          </cell>
          <cell r="U806">
            <v>0</v>
          </cell>
          <cell r="W806">
            <v>-152038</v>
          </cell>
          <cell r="X806">
            <v>0</v>
          </cell>
          <cell r="Y806">
            <v>0</v>
          </cell>
          <cell r="Z806">
            <v>22016</v>
          </cell>
        </row>
        <row r="807">
          <cell r="C807" t="str">
            <v>A0086</v>
          </cell>
          <cell r="D807" t="str">
            <v>PT Kimia Tirta Utama</v>
          </cell>
          <cell r="E807" t="str">
            <v>MPP</v>
          </cell>
          <cell r="F807" t="str">
            <v>67MPP</v>
          </cell>
          <cell r="J807">
            <v>0</v>
          </cell>
          <cell r="P807">
            <v>0</v>
          </cell>
          <cell r="Q807">
            <v>350701.29425400338</v>
          </cell>
          <cell r="R807">
            <v>44889.715174627592</v>
          </cell>
          <cell r="S807">
            <v>7670.5027650000011</v>
          </cell>
          <cell r="U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</row>
        <row r="808">
          <cell r="C808" t="str">
            <v>A0086</v>
          </cell>
          <cell r="D808" t="str">
            <v>PT Kimia Tirta Utama</v>
          </cell>
          <cell r="E808" t="str">
            <v>ID</v>
          </cell>
          <cell r="F808" t="str">
            <v>67ID</v>
          </cell>
          <cell r="J808">
            <v>10.271936261000528</v>
          </cell>
          <cell r="P808">
            <v>24299</v>
          </cell>
          <cell r="Q808">
            <v>780795.31213997537</v>
          </cell>
          <cell r="R808">
            <v>121609.10525033613</v>
          </cell>
          <cell r="S808">
            <v>47935.10174280862</v>
          </cell>
          <cell r="U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24299</v>
          </cell>
        </row>
        <row r="809">
          <cell r="C809" t="str">
            <v>A0086</v>
          </cell>
          <cell r="D809" t="str">
            <v>PT Kimia Tirta Utama</v>
          </cell>
          <cell r="E809" t="str">
            <v>LL</v>
          </cell>
          <cell r="F809" t="str">
            <v>67LL</v>
          </cell>
          <cell r="J809">
            <v>10.271936261000528</v>
          </cell>
          <cell r="P809">
            <v>988026</v>
          </cell>
          <cell r="Q809">
            <v>1109271.0875950155</v>
          </cell>
          <cell r="R809">
            <v>442677.10630580329</v>
          </cell>
          <cell r="S809">
            <v>455417.75839744258</v>
          </cell>
          <cell r="U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988026</v>
          </cell>
        </row>
        <row r="810">
          <cell r="C810" t="str">
            <v>A0086</v>
          </cell>
          <cell r="D810" t="str">
            <v>PT Kimia Tirta Utama</v>
          </cell>
          <cell r="E810" t="str">
            <v>PMK</v>
          </cell>
          <cell r="F810" t="str">
            <v>67PMK</v>
          </cell>
          <cell r="J810">
            <v>10.271936261000528</v>
          </cell>
          <cell r="P810">
            <v>578290</v>
          </cell>
          <cell r="Q810">
            <v>1058135.0854530949</v>
          </cell>
          <cell r="R810">
            <v>191446.1601934428</v>
          </cell>
          <cell r="S810">
            <v>117337.5</v>
          </cell>
          <cell r="U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578290</v>
          </cell>
        </row>
        <row r="812">
          <cell r="C812" t="str">
            <v>A0378</v>
          </cell>
          <cell r="D812" t="str">
            <v>PT Komatsu Astra Finance</v>
          </cell>
          <cell r="E812" t="str">
            <v>PEB 1</v>
          </cell>
          <cell r="F812" t="str">
            <v>68PEB 1</v>
          </cell>
          <cell r="G812">
            <v>0.1</v>
          </cell>
          <cell r="H812">
            <v>0.1</v>
          </cell>
          <cell r="I812">
            <v>0.09</v>
          </cell>
          <cell r="J812">
            <v>8.6664942250613048</v>
          </cell>
          <cell r="K812">
            <v>9.4583215749376333</v>
          </cell>
          <cell r="L812">
            <v>0</v>
          </cell>
          <cell r="N812">
            <v>172318.272</v>
          </cell>
          <cell r="O812">
            <v>13846.68</v>
          </cell>
          <cell r="P812">
            <v>610206</v>
          </cell>
          <cell r="Q812">
            <v>232327.28810275806</v>
          </cell>
          <cell r="R812">
            <v>46522.775208076964</v>
          </cell>
          <cell r="S812">
            <v>2135.2939363619994</v>
          </cell>
          <cell r="U812">
            <v>-375918</v>
          </cell>
          <cell r="V812">
            <v>590535.75066666678</v>
          </cell>
          <cell r="W812">
            <v>-333249</v>
          </cell>
          <cell r="X812">
            <v>0</v>
          </cell>
          <cell r="Y812">
            <v>98961</v>
          </cell>
          <cell r="Z812">
            <v>0</v>
          </cell>
          <cell r="AB812">
            <v>0.1</v>
          </cell>
          <cell r="AC812">
            <v>0</v>
          </cell>
          <cell r="AD812">
            <v>0.09</v>
          </cell>
          <cell r="AE812">
            <v>10.576301872639815</v>
          </cell>
          <cell r="AF812">
            <v>15.428798400690104</v>
          </cell>
          <cell r="AG812">
            <v>0</v>
          </cell>
          <cell r="AH812">
            <v>0</v>
          </cell>
          <cell r="AI812">
            <v>0</v>
          </cell>
          <cell r="AJ812">
            <v>0</v>
          </cell>
          <cell r="AK812">
            <v>1858</v>
          </cell>
          <cell r="AL812">
            <v>10845.668547657893</v>
          </cell>
          <cell r="AM812">
            <v>1940.5447065820081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1858</v>
          </cell>
          <cell r="AW812">
            <v>0.1</v>
          </cell>
          <cell r="AX812">
            <v>0</v>
          </cell>
          <cell r="AY812">
            <v>0.09</v>
          </cell>
          <cell r="AZ812">
            <v>8.6664942250613048</v>
          </cell>
          <cell r="BA812">
            <v>9.4583215749376333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147091.77530619912</v>
          </cell>
          <cell r="BH812">
            <v>29454.644150542339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R812">
            <v>0.1</v>
          </cell>
          <cell r="BS812">
            <v>0</v>
          </cell>
          <cell r="BT812">
            <v>0.09</v>
          </cell>
          <cell r="BU812">
            <v>9.7135460180872553</v>
          </cell>
          <cell r="BV812">
            <v>16.423877871648848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35084</v>
          </cell>
          <cell r="CB812">
            <v>132062.8681710551</v>
          </cell>
          <cell r="CC812">
            <v>26141.456037410069</v>
          </cell>
          <cell r="CD812">
            <v>2443.282085146679</v>
          </cell>
          <cell r="CE812">
            <v>0</v>
          </cell>
          <cell r="CF812">
            <v>0</v>
          </cell>
          <cell r="CG812">
            <v>0</v>
          </cell>
          <cell r="CH812">
            <v>-11222</v>
          </cell>
          <cell r="CI812">
            <v>0</v>
          </cell>
          <cell r="CJ812">
            <v>0</v>
          </cell>
          <cell r="CK812">
            <v>23862</v>
          </cell>
          <cell r="CM812">
            <v>0.1</v>
          </cell>
          <cell r="CN812">
            <v>0</v>
          </cell>
          <cell r="CO812">
            <v>0.09</v>
          </cell>
          <cell r="CP812">
            <v>10.118902990863127</v>
          </cell>
          <cell r="CQ812">
            <v>0</v>
          </cell>
          <cell r="CR812">
            <v>0</v>
          </cell>
          <cell r="CS812">
            <v>0</v>
          </cell>
          <cell r="CT812">
            <v>0</v>
          </cell>
          <cell r="CU812">
            <v>0</v>
          </cell>
          <cell r="CV812">
            <v>140097</v>
          </cell>
          <cell r="CW812">
            <v>0</v>
          </cell>
          <cell r="CX812">
            <v>0</v>
          </cell>
          <cell r="CY812">
            <v>0</v>
          </cell>
          <cell r="CZ812">
            <v>0</v>
          </cell>
          <cell r="DA812">
            <v>0</v>
          </cell>
          <cell r="DB812">
            <v>0</v>
          </cell>
          <cell r="DC812">
            <v>-36384</v>
          </cell>
          <cell r="DD812">
            <v>0</v>
          </cell>
          <cell r="DE812">
            <v>0</v>
          </cell>
          <cell r="DF812">
            <v>103713</v>
          </cell>
          <cell r="DH812">
            <v>0</v>
          </cell>
          <cell r="DI812">
            <v>0</v>
          </cell>
          <cell r="DJ812">
            <v>0</v>
          </cell>
          <cell r="DK812">
            <v>0</v>
          </cell>
          <cell r="DL812">
            <v>0</v>
          </cell>
          <cell r="DM812">
            <v>0</v>
          </cell>
          <cell r="DN812">
            <v>0</v>
          </cell>
          <cell r="DO812">
            <v>0</v>
          </cell>
          <cell r="DP812">
            <v>0</v>
          </cell>
          <cell r="DQ812">
            <v>0</v>
          </cell>
          <cell r="DR812">
            <v>0</v>
          </cell>
          <cell r="DS812">
            <v>0</v>
          </cell>
          <cell r="DT812">
            <v>0</v>
          </cell>
          <cell r="DU812">
            <v>0</v>
          </cell>
          <cell r="DV812">
            <v>0</v>
          </cell>
          <cell r="DW812">
            <v>0</v>
          </cell>
          <cell r="DX812">
            <v>0</v>
          </cell>
          <cell r="DY812">
            <v>0</v>
          </cell>
          <cell r="DZ812">
            <v>0</v>
          </cell>
          <cell r="EA812">
            <v>0</v>
          </cell>
          <cell r="EC812">
            <v>0.1</v>
          </cell>
          <cell r="ED812">
            <v>0</v>
          </cell>
          <cell r="EE812">
            <v>0.09</v>
          </cell>
          <cell r="EF812">
            <v>10.576301872639815</v>
          </cell>
          <cell r="EG812">
            <v>15.428798400690104</v>
          </cell>
          <cell r="EH812">
            <v>0</v>
          </cell>
          <cell r="EI812">
            <v>0</v>
          </cell>
          <cell r="EJ812">
            <v>0</v>
          </cell>
          <cell r="EK812">
            <v>0</v>
          </cell>
          <cell r="EL812">
            <v>22249</v>
          </cell>
          <cell r="EM812">
            <v>14726.400563517191</v>
          </cell>
          <cell r="EN812">
            <v>2833.8612889495698</v>
          </cell>
          <cell r="EO812">
            <v>1634.9011913279146</v>
          </cell>
          <cell r="EP812">
            <v>0</v>
          </cell>
          <cell r="EQ812">
            <v>0</v>
          </cell>
          <cell r="ER812">
            <v>0</v>
          </cell>
          <cell r="ES812">
            <v>-15049</v>
          </cell>
          <cell r="ET812">
            <v>0</v>
          </cell>
          <cell r="EU812">
            <v>0</v>
          </cell>
          <cell r="EV812">
            <v>7200</v>
          </cell>
          <cell r="EX812">
            <v>0</v>
          </cell>
          <cell r="EY812">
            <v>0</v>
          </cell>
          <cell r="EZ812">
            <v>0</v>
          </cell>
          <cell r="FA812">
            <v>0</v>
          </cell>
          <cell r="FB812">
            <v>0</v>
          </cell>
          <cell r="FC812">
            <v>0</v>
          </cell>
          <cell r="FD812">
            <v>0</v>
          </cell>
          <cell r="FE812">
            <v>0</v>
          </cell>
          <cell r="FF812">
            <v>0</v>
          </cell>
          <cell r="FG812">
            <v>0</v>
          </cell>
          <cell r="FH812">
            <v>0</v>
          </cell>
          <cell r="FI812">
            <v>0</v>
          </cell>
          <cell r="FJ812">
            <v>0</v>
          </cell>
          <cell r="FK812">
            <v>0</v>
          </cell>
          <cell r="FL812">
            <v>0</v>
          </cell>
          <cell r="FM812">
            <v>0</v>
          </cell>
          <cell r="FN812">
            <v>0</v>
          </cell>
          <cell r="FO812">
            <v>0</v>
          </cell>
          <cell r="FP812">
            <v>0</v>
          </cell>
          <cell r="FQ812">
            <v>0</v>
          </cell>
          <cell r="FS812">
            <v>0.1</v>
          </cell>
          <cell r="FT812">
            <v>0</v>
          </cell>
          <cell r="FU812">
            <v>0.09</v>
          </cell>
          <cell r="FV812">
            <v>10.576301872639815</v>
          </cell>
          <cell r="FW812">
            <v>15.428798400690104</v>
          </cell>
          <cell r="FX812">
            <v>0</v>
          </cell>
          <cell r="FY812">
            <v>0</v>
          </cell>
          <cell r="FZ812">
            <v>0</v>
          </cell>
          <cell r="GA812">
            <v>0</v>
          </cell>
          <cell r="GB812">
            <v>3330</v>
          </cell>
          <cell r="GC812">
            <v>67426.347679689628</v>
          </cell>
          <cell r="GD812">
            <v>13110.050392525482</v>
          </cell>
          <cell r="GE812">
            <v>4213.2868184951103</v>
          </cell>
          <cell r="GF812">
            <v>0</v>
          </cell>
          <cell r="GG812">
            <v>0</v>
          </cell>
          <cell r="GH812">
            <v>0</v>
          </cell>
          <cell r="GI812">
            <v>0</v>
          </cell>
          <cell r="GJ812">
            <v>0</v>
          </cell>
          <cell r="GK812">
            <v>0</v>
          </cell>
          <cell r="GL812">
            <v>3330</v>
          </cell>
          <cell r="GN812">
            <v>0.1</v>
          </cell>
          <cell r="GO812">
            <v>0</v>
          </cell>
          <cell r="GP812">
            <v>0.09</v>
          </cell>
          <cell r="GQ812">
            <v>10.576301872639815</v>
          </cell>
          <cell r="GR812">
            <v>15.428798400690104</v>
          </cell>
          <cell r="GS812">
            <v>0</v>
          </cell>
          <cell r="GT812">
            <v>0</v>
          </cell>
          <cell r="GU812">
            <v>0</v>
          </cell>
          <cell r="GV812">
            <v>0</v>
          </cell>
          <cell r="GW812">
            <v>68461</v>
          </cell>
          <cell r="GX812">
            <v>176952.96298587677</v>
          </cell>
          <cell r="GY812">
            <v>40911.357140610111</v>
          </cell>
          <cell r="GZ812">
            <v>156053.71096654996</v>
          </cell>
          <cell r="HA812">
            <v>0</v>
          </cell>
          <cell r="HB812">
            <v>0</v>
          </cell>
          <cell r="HC812">
            <v>0</v>
          </cell>
          <cell r="HD812">
            <v>0</v>
          </cell>
          <cell r="HE812">
            <v>0</v>
          </cell>
          <cell r="HF812">
            <v>0</v>
          </cell>
          <cell r="HG812">
            <v>68461</v>
          </cell>
          <cell r="HI812">
            <v>0.1</v>
          </cell>
          <cell r="HJ812">
            <v>0</v>
          </cell>
          <cell r="HK812">
            <v>0.09</v>
          </cell>
          <cell r="HL812">
            <v>10.576301872639815</v>
          </cell>
          <cell r="HM812">
            <v>15.428798400690104</v>
          </cell>
          <cell r="HN812">
            <v>0</v>
          </cell>
          <cell r="HO812">
            <v>0</v>
          </cell>
          <cell r="HP812">
            <v>0</v>
          </cell>
          <cell r="HQ812">
            <v>0</v>
          </cell>
          <cell r="HR812">
            <v>27841</v>
          </cell>
          <cell r="HS812">
            <v>27091.626560761171</v>
          </cell>
          <cell r="HT812">
            <v>4439.5100100082445</v>
          </cell>
          <cell r="HU812">
            <v>0</v>
          </cell>
          <cell r="HV812">
            <v>0</v>
          </cell>
          <cell r="HW812">
            <v>0</v>
          </cell>
          <cell r="HX812">
            <v>0</v>
          </cell>
          <cell r="HY812">
            <v>0</v>
          </cell>
          <cell r="HZ812">
            <v>0</v>
          </cell>
          <cell r="IA812">
            <v>0</v>
          </cell>
          <cell r="IB812">
            <v>27841</v>
          </cell>
        </row>
        <row r="813">
          <cell r="C813" t="str">
            <v>A0378</v>
          </cell>
          <cell r="D813" t="str">
            <v>PT Komatsu Astra Finance</v>
          </cell>
          <cell r="E813" t="str">
            <v>PEB 2</v>
          </cell>
          <cell r="F813" t="str">
            <v>68PEB 2</v>
          </cell>
          <cell r="G813">
            <v>0.1</v>
          </cell>
          <cell r="I813">
            <v>0.09</v>
          </cell>
          <cell r="J813">
            <v>10.576301872639815</v>
          </cell>
          <cell r="K813">
            <v>15.428798400690104</v>
          </cell>
          <cell r="P813">
            <v>1858</v>
          </cell>
          <cell r="Q813">
            <v>10845.668547657893</v>
          </cell>
          <cell r="R813">
            <v>1940.5447065820081</v>
          </cell>
          <cell r="S813">
            <v>0</v>
          </cell>
          <cell r="U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1858</v>
          </cell>
        </row>
        <row r="814">
          <cell r="C814" t="str">
            <v>A0378</v>
          </cell>
          <cell r="D814" t="str">
            <v>PT Komatsu Astra Finance</v>
          </cell>
          <cell r="E814" t="str">
            <v>PEB 3</v>
          </cell>
          <cell r="F814" t="str">
            <v>68PEB 3</v>
          </cell>
          <cell r="G814">
            <v>0.1</v>
          </cell>
          <cell r="I814">
            <v>0.09</v>
          </cell>
          <cell r="J814">
            <v>8.6664942250613048</v>
          </cell>
          <cell r="K814">
            <v>9.4583215749376333</v>
          </cell>
          <cell r="P814">
            <v>0</v>
          </cell>
          <cell r="Q814">
            <v>147091.77530619912</v>
          </cell>
          <cell r="R814">
            <v>29454.644150542339</v>
          </cell>
          <cell r="S814">
            <v>0</v>
          </cell>
          <cell r="U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</row>
        <row r="815">
          <cell r="C815" t="str">
            <v>A0378</v>
          </cell>
          <cell r="D815" t="str">
            <v>PT Komatsu Astra Finance</v>
          </cell>
          <cell r="E815" t="str">
            <v>PEB 4</v>
          </cell>
          <cell r="F815" t="str">
            <v>68PEB 4</v>
          </cell>
          <cell r="G815">
            <v>0.1</v>
          </cell>
          <cell r="I815">
            <v>0.09</v>
          </cell>
          <cell r="J815">
            <v>9.7135460180872553</v>
          </cell>
          <cell r="K815">
            <v>16.423877871648848</v>
          </cell>
          <cell r="P815">
            <v>35084</v>
          </cell>
          <cell r="Q815">
            <v>132062.8681710551</v>
          </cell>
          <cell r="R815">
            <v>26141.456037410069</v>
          </cell>
          <cell r="S815">
            <v>2443.282085146679</v>
          </cell>
          <cell r="U815">
            <v>0</v>
          </cell>
          <cell r="W815">
            <v>-11222</v>
          </cell>
          <cell r="X815">
            <v>0</v>
          </cell>
          <cell r="Y815">
            <v>0</v>
          </cell>
          <cell r="Z815">
            <v>23862</v>
          </cell>
        </row>
        <row r="816">
          <cell r="C816" t="str">
            <v>A0378</v>
          </cell>
          <cell r="D816" t="str">
            <v>PT Komatsu Astra Finance</v>
          </cell>
          <cell r="E816" t="str">
            <v>PEB 5</v>
          </cell>
          <cell r="F816" t="str">
            <v>68PEB 5</v>
          </cell>
          <cell r="G816">
            <v>0.1</v>
          </cell>
          <cell r="I816">
            <v>0.09</v>
          </cell>
          <cell r="J816">
            <v>10.118902990863127</v>
          </cell>
          <cell r="P816">
            <v>140097</v>
          </cell>
          <cell r="U816">
            <v>0</v>
          </cell>
          <cell r="W816">
            <v>-36384</v>
          </cell>
          <cell r="X816">
            <v>0</v>
          </cell>
          <cell r="Y816">
            <v>0</v>
          </cell>
          <cell r="Z816">
            <v>103713</v>
          </cell>
        </row>
        <row r="817">
          <cell r="C817" t="str">
            <v>A0378</v>
          </cell>
          <cell r="D817" t="str">
            <v>PT Komatsu Astra Finance</v>
          </cell>
          <cell r="E817" t="str">
            <v>PEB 6</v>
          </cell>
          <cell r="F817" t="str">
            <v>68PEB 6</v>
          </cell>
          <cell r="P817">
            <v>0</v>
          </cell>
          <cell r="U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</row>
        <row r="818">
          <cell r="C818" t="str">
            <v>A0378</v>
          </cell>
          <cell r="D818" t="str">
            <v>PT Komatsu Astra Finance</v>
          </cell>
          <cell r="E818" t="str">
            <v>PEB 7</v>
          </cell>
          <cell r="F818" t="str">
            <v>68PEB 7</v>
          </cell>
          <cell r="G818">
            <v>0.1</v>
          </cell>
          <cell r="I818">
            <v>0.09</v>
          </cell>
          <cell r="J818">
            <v>10.576301872639815</v>
          </cell>
          <cell r="K818">
            <v>15.428798400690104</v>
          </cell>
          <cell r="P818">
            <v>22249</v>
          </cell>
          <cell r="Q818">
            <v>14726.400563517191</v>
          </cell>
          <cell r="R818">
            <v>2833.8612889495698</v>
          </cell>
          <cell r="S818">
            <v>1634.9011913279146</v>
          </cell>
          <cell r="U818">
            <v>0</v>
          </cell>
          <cell r="W818">
            <v>-15049</v>
          </cell>
          <cell r="X818">
            <v>0</v>
          </cell>
          <cell r="Y818">
            <v>0</v>
          </cell>
          <cell r="Z818">
            <v>7200</v>
          </cell>
        </row>
        <row r="819">
          <cell r="C819" t="str">
            <v>A0378</v>
          </cell>
          <cell r="D819" t="str">
            <v>PT Komatsu Astra Finance</v>
          </cell>
          <cell r="E819" t="str">
            <v>MPP</v>
          </cell>
          <cell r="F819" t="str">
            <v>68MPP</v>
          </cell>
          <cell r="P819">
            <v>0</v>
          </cell>
          <cell r="U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</row>
        <row r="820">
          <cell r="C820" t="str">
            <v>A0378</v>
          </cell>
          <cell r="D820" t="str">
            <v>PT Komatsu Astra Finance</v>
          </cell>
          <cell r="E820" t="str">
            <v>ID</v>
          </cell>
          <cell r="F820" t="str">
            <v>68ID</v>
          </cell>
          <cell r="G820">
            <v>0.1</v>
          </cell>
          <cell r="I820">
            <v>0.09</v>
          </cell>
          <cell r="J820">
            <v>10.576301872639815</v>
          </cell>
          <cell r="K820">
            <v>15.428798400690104</v>
          </cell>
          <cell r="P820">
            <v>3330</v>
          </cell>
          <cell r="Q820">
            <v>67426.347679689628</v>
          </cell>
          <cell r="R820">
            <v>13110.050392525482</v>
          </cell>
          <cell r="S820">
            <v>4213.2868184951103</v>
          </cell>
          <cell r="U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3330</v>
          </cell>
        </row>
        <row r="821">
          <cell r="C821" t="str">
            <v>A0378</v>
          </cell>
          <cell r="D821" t="str">
            <v>PT Komatsu Astra Finance</v>
          </cell>
          <cell r="E821" t="str">
            <v>LL</v>
          </cell>
          <cell r="F821" t="str">
            <v>68LL</v>
          </cell>
          <cell r="G821">
            <v>0.1</v>
          </cell>
          <cell r="I821">
            <v>0.09</v>
          </cell>
          <cell r="J821">
            <v>10.576301872639815</v>
          </cell>
          <cell r="K821">
            <v>15.428798400690104</v>
          </cell>
          <cell r="P821">
            <v>68461</v>
          </cell>
          <cell r="Q821">
            <v>176952.96298587677</v>
          </cell>
          <cell r="R821">
            <v>40911.357140610111</v>
          </cell>
          <cell r="S821">
            <v>156053.71096654996</v>
          </cell>
          <cell r="U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68461</v>
          </cell>
        </row>
        <row r="822">
          <cell r="C822" t="str">
            <v>A0378</v>
          </cell>
          <cell r="D822" t="str">
            <v>PT Komatsu Astra Finance</v>
          </cell>
          <cell r="E822" t="str">
            <v>PMK</v>
          </cell>
          <cell r="F822" t="str">
            <v>68PMK</v>
          </cell>
          <cell r="G822">
            <v>0.1</v>
          </cell>
          <cell r="I822">
            <v>0.09</v>
          </cell>
          <cell r="J822">
            <v>10.576301872639815</v>
          </cell>
          <cell r="K822">
            <v>15.428798400690104</v>
          </cell>
          <cell r="P822">
            <v>27841</v>
          </cell>
          <cell r="Q822">
            <v>27091.626560761171</v>
          </cell>
          <cell r="R822">
            <v>4439.5100100082445</v>
          </cell>
          <cell r="S822">
            <v>0</v>
          </cell>
          <cell r="U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27841</v>
          </cell>
        </row>
        <row r="824">
          <cell r="C824" t="str">
            <v>A0328</v>
          </cell>
          <cell r="D824" t="str">
            <v>PT Komatsu Remanufacturing Asia</v>
          </cell>
          <cell r="E824" t="str">
            <v>PEB 1</v>
          </cell>
          <cell r="F824" t="str">
            <v>69PEB 1</v>
          </cell>
          <cell r="G824">
            <v>0.1</v>
          </cell>
          <cell r="H824">
            <v>0.1</v>
          </cell>
          <cell r="I824">
            <v>0.09</v>
          </cell>
          <cell r="J824">
            <v>8.8609384622265814</v>
          </cell>
          <cell r="K824">
            <v>10.020554614242876</v>
          </cell>
          <cell r="L824">
            <v>417107</v>
          </cell>
          <cell r="N824">
            <v>561057.11239999998</v>
          </cell>
          <cell r="O824">
            <v>72772.528000000006</v>
          </cell>
          <cell r="P824">
            <v>3657664</v>
          </cell>
          <cell r="Q824">
            <v>5867254.0072488906</v>
          </cell>
          <cell r="R824">
            <v>254200.97177403368</v>
          </cell>
          <cell r="S824">
            <v>1383975.8888547667</v>
          </cell>
          <cell r="U824">
            <v>-2561893</v>
          </cell>
          <cell r="V824">
            <v>5258097.2134666666</v>
          </cell>
          <cell r="W824">
            <v>424021</v>
          </cell>
          <cell r="X824">
            <v>0</v>
          </cell>
          <cell r="Y824">
            <v>0</v>
          </cell>
          <cell r="Z824">
            <v>1519792</v>
          </cell>
          <cell r="AB824">
            <v>0.1</v>
          </cell>
          <cell r="AC824">
            <v>0</v>
          </cell>
          <cell r="AD824">
            <v>0.09</v>
          </cell>
          <cell r="AE824">
            <v>10.390199854253463</v>
          </cell>
          <cell r="AF824">
            <v>20.015874286150879</v>
          </cell>
          <cell r="AG824">
            <v>0</v>
          </cell>
          <cell r="AH824">
            <v>0</v>
          </cell>
          <cell r="AI824">
            <v>0</v>
          </cell>
          <cell r="AJ824">
            <v>0</v>
          </cell>
          <cell r="AK824">
            <v>2071327</v>
          </cell>
          <cell r="AL824">
            <v>2978615.664402775</v>
          </cell>
          <cell r="AM824">
            <v>221377.3219259826</v>
          </cell>
          <cell r="AN824">
            <v>500457.15</v>
          </cell>
          <cell r="AO824">
            <v>0</v>
          </cell>
          <cell r="AP824">
            <v>0</v>
          </cell>
          <cell r="AQ824">
            <v>0</v>
          </cell>
          <cell r="AR824">
            <v>-1000296</v>
          </cell>
          <cell r="AS824">
            <v>-501118</v>
          </cell>
          <cell r="AT824">
            <v>27838</v>
          </cell>
          <cell r="AU824">
            <v>569913</v>
          </cell>
          <cell r="AW824">
            <v>0.1</v>
          </cell>
          <cell r="AX824">
            <v>0</v>
          </cell>
          <cell r="AY824">
            <v>0.09</v>
          </cell>
          <cell r="AZ824">
            <v>8.8609384622265814</v>
          </cell>
          <cell r="BA824">
            <v>10.020554614242876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252619</v>
          </cell>
          <cell r="BG824">
            <v>72319</v>
          </cell>
          <cell r="BH824">
            <v>3571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-127076</v>
          </cell>
          <cell r="BN824">
            <v>-52119</v>
          </cell>
          <cell r="BO824">
            <v>8705</v>
          </cell>
          <cell r="BP824">
            <v>73424</v>
          </cell>
          <cell r="BR824">
            <v>0.1</v>
          </cell>
          <cell r="BS824">
            <v>0</v>
          </cell>
          <cell r="BT824">
            <v>0.09</v>
          </cell>
          <cell r="BU824">
            <v>9.8784514922502389</v>
          </cell>
          <cell r="BV824">
            <v>19.525393327952738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417144</v>
          </cell>
          <cell r="CB824">
            <v>630915.24086079164</v>
          </cell>
          <cell r="CC824">
            <v>95645.977468923113</v>
          </cell>
          <cell r="CD824">
            <v>19035.865481881177</v>
          </cell>
          <cell r="CE824">
            <v>0</v>
          </cell>
          <cell r="CF824">
            <v>0</v>
          </cell>
          <cell r="CG824">
            <v>0</v>
          </cell>
          <cell r="CH824">
            <v>-229843</v>
          </cell>
          <cell r="CI824">
            <v>-39230</v>
          </cell>
          <cell r="CJ824">
            <v>1918</v>
          </cell>
          <cell r="CK824">
            <v>148071</v>
          </cell>
          <cell r="CM824">
            <v>0.1</v>
          </cell>
          <cell r="CN824">
            <v>0</v>
          </cell>
          <cell r="CO824">
            <v>0.09</v>
          </cell>
          <cell r="CP824">
            <v>0</v>
          </cell>
          <cell r="CQ824">
            <v>22.230533319788019</v>
          </cell>
          <cell r="CR824">
            <v>0</v>
          </cell>
          <cell r="CS824">
            <v>0</v>
          </cell>
          <cell r="CT824">
            <v>0</v>
          </cell>
          <cell r="CU824">
            <v>0</v>
          </cell>
          <cell r="CV824">
            <v>0</v>
          </cell>
          <cell r="CW824">
            <v>231997.29414968967</v>
          </cell>
          <cell r="CX824">
            <v>153192.45712022361</v>
          </cell>
          <cell r="CY824">
            <v>47041.347999999998</v>
          </cell>
          <cell r="CZ824">
            <v>0</v>
          </cell>
          <cell r="DA824">
            <v>0</v>
          </cell>
          <cell r="DB824">
            <v>0</v>
          </cell>
          <cell r="DC824">
            <v>0</v>
          </cell>
          <cell r="DD824">
            <v>0</v>
          </cell>
          <cell r="DE824">
            <v>0</v>
          </cell>
          <cell r="DF824">
            <v>0</v>
          </cell>
          <cell r="DH824">
            <v>0</v>
          </cell>
          <cell r="DI824">
            <v>0</v>
          </cell>
          <cell r="DJ824">
            <v>0</v>
          </cell>
          <cell r="DK824">
            <v>0</v>
          </cell>
          <cell r="DL824">
            <v>0</v>
          </cell>
          <cell r="DM824">
            <v>0</v>
          </cell>
          <cell r="DN824">
            <v>0</v>
          </cell>
          <cell r="DO824">
            <v>0</v>
          </cell>
          <cell r="DP824">
            <v>0</v>
          </cell>
          <cell r="DQ824">
            <v>0</v>
          </cell>
          <cell r="DR824">
            <v>0</v>
          </cell>
          <cell r="DS824">
            <v>0</v>
          </cell>
          <cell r="DT824">
            <v>0</v>
          </cell>
          <cell r="DU824">
            <v>0</v>
          </cell>
          <cell r="DV824">
            <v>0</v>
          </cell>
          <cell r="DW824">
            <v>0</v>
          </cell>
          <cell r="DX824">
            <v>0</v>
          </cell>
          <cell r="DY824">
            <v>0</v>
          </cell>
          <cell r="DZ824">
            <v>0</v>
          </cell>
          <cell r="EA824">
            <v>0</v>
          </cell>
          <cell r="EC824">
            <v>0.1</v>
          </cell>
          <cell r="ED824">
            <v>0</v>
          </cell>
          <cell r="EE824">
            <v>0.09</v>
          </cell>
          <cell r="EF824">
            <v>10.390199854253463</v>
          </cell>
          <cell r="EG824">
            <v>20.015874286150879</v>
          </cell>
          <cell r="EH824">
            <v>0</v>
          </cell>
          <cell r="EI824">
            <v>0</v>
          </cell>
          <cell r="EJ824">
            <v>0</v>
          </cell>
          <cell r="EK824">
            <v>0</v>
          </cell>
          <cell r="EL824">
            <v>102441</v>
          </cell>
          <cell r="EM824">
            <v>251678.09621719999</v>
          </cell>
          <cell r="EN824">
            <v>36985.952394961489</v>
          </cell>
          <cell r="EO824">
            <v>25482.53924415282</v>
          </cell>
          <cell r="EP824">
            <v>0</v>
          </cell>
          <cell r="EQ824">
            <v>0</v>
          </cell>
          <cell r="ER824">
            <v>0</v>
          </cell>
          <cell r="ES824">
            <v>-92583</v>
          </cell>
          <cell r="ET824">
            <v>0</v>
          </cell>
          <cell r="EU824">
            <v>0</v>
          </cell>
          <cell r="EV824">
            <v>9858</v>
          </cell>
          <cell r="EX824">
            <v>0.1</v>
          </cell>
          <cell r="EY824">
            <v>0</v>
          </cell>
          <cell r="EZ824">
            <v>0.09</v>
          </cell>
          <cell r="FA824">
            <v>10.390199854253463</v>
          </cell>
          <cell r="FB824">
            <v>20.015874286150879</v>
          </cell>
          <cell r="FC824">
            <v>0</v>
          </cell>
          <cell r="FD824">
            <v>0</v>
          </cell>
          <cell r="FE824">
            <v>0</v>
          </cell>
          <cell r="FF824">
            <v>0</v>
          </cell>
          <cell r="FG824">
            <v>798224</v>
          </cell>
          <cell r="FH824">
            <v>655657.07683012565</v>
          </cell>
          <cell r="FI824">
            <v>70869.486284222177</v>
          </cell>
          <cell r="FJ824">
            <v>130770.57</v>
          </cell>
          <cell r="FK824">
            <v>0</v>
          </cell>
          <cell r="FL824">
            <v>0</v>
          </cell>
          <cell r="FM824">
            <v>0</v>
          </cell>
          <cell r="FN824">
            <v>0</v>
          </cell>
          <cell r="FO824">
            <v>-724249</v>
          </cell>
          <cell r="FP824">
            <v>37143</v>
          </cell>
          <cell r="FQ824">
            <v>73975</v>
          </cell>
          <cell r="FS824">
            <v>0.1</v>
          </cell>
          <cell r="FT824">
            <v>0</v>
          </cell>
          <cell r="FU824">
            <v>0.09</v>
          </cell>
          <cell r="FV824">
            <v>10.390199854253463</v>
          </cell>
          <cell r="FW824">
            <v>20.015874286150879</v>
          </cell>
          <cell r="FX824">
            <v>0</v>
          </cell>
          <cell r="FY824">
            <v>0</v>
          </cell>
          <cell r="FZ824">
            <v>0</v>
          </cell>
          <cell r="GA824">
            <v>0</v>
          </cell>
          <cell r="GB824">
            <v>29442</v>
          </cell>
          <cell r="GC824">
            <v>557541.96009782294</v>
          </cell>
          <cell r="GD824">
            <v>64618.756632319957</v>
          </cell>
          <cell r="GE824">
            <v>34611.709270997264</v>
          </cell>
          <cell r="GF824">
            <v>0</v>
          </cell>
          <cell r="GG824">
            <v>0</v>
          </cell>
          <cell r="GH824">
            <v>0</v>
          </cell>
          <cell r="GI824">
            <v>0</v>
          </cell>
          <cell r="GJ824">
            <v>0</v>
          </cell>
          <cell r="GK824">
            <v>0</v>
          </cell>
          <cell r="GL824">
            <v>29442</v>
          </cell>
          <cell r="GN824">
            <v>0.1</v>
          </cell>
          <cell r="GO824">
            <v>0</v>
          </cell>
          <cell r="GP824">
            <v>0.09</v>
          </cell>
          <cell r="GQ824">
            <v>10.390199854253463</v>
          </cell>
          <cell r="GR824">
            <v>20.015874286150879</v>
          </cell>
          <cell r="GS824">
            <v>0</v>
          </cell>
          <cell r="GT824">
            <v>0</v>
          </cell>
          <cell r="GU824">
            <v>0</v>
          </cell>
          <cell r="GV824">
            <v>0</v>
          </cell>
          <cell r="GW824">
            <v>643721</v>
          </cell>
          <cell r="GX824">
            <v>581109</v>
          </cell>
          <cell r="GY824">
            <v>233058</v>
          </cell>
          <cell r="GZ824">
            <v>308514.79265540291</v>
          </cell>
          <cell r="HA824">
            <v>0</v>
          </cell>
          <cell r="HB824">
            <v>0</v>
          </cell>
          <cell r="HC824">
            <v>0</v>
          </cell>
          <cell r="HD824">
            <v>0</v>
          </cell>
          <cell r="HE824">
            <v>0</v>
          </cell>
          <cell r="HF824">
            <v>0</v>
          </cell>
          <cell r="HG824">
            <v>643721</v>
          </cell>
          <cell r="HI824">
            <v>0.1</v>
          </cell>
          <cell r="HJ824">
            <v>0</v>
          </cell>
          <cell r="HK824">
            <v>0.09</v>
          </cell>
          <cell r="HL824">
            <v>10.390199854253463</v>
          </cell>
          <cell r="HM824">
            <v>20.015874286150879</v>
          </cell>
          <cell r="HN824">
            <v>0</v>
          </cell>
          <cell r="HO824">
            <v>0</v>
          </cell>
          <cell r="HP824">
            <v>0</v>
          </cell>
          <cell r="HQ824">
            <v>0</v>
          </cell>
          <cell r="HR824">
            <v>252646</v>
          </cell>
          <cell r="HS824">
            <v>512207.15781091608</v>
          </cell>
          <cell r="HT824">
            <v>113712.01604215507</v>
          </cell>
          <cell r="HU824">
            <v>60800</v>
          </cell>
          <cell r="HV824">
            <v>0</v>
          </cell>
          <cell r="HW824">
            <v>0</v>
          </cell>
          <cell r="HX824">
            <v>0</v>
          </cell>
          <cell r="HY824">
            <v>0</v>
          </cell>
          <cell r="HZ824">
            <v>0</v>
          </cell>
          <cell r="IA824">
            <v>0</v>
          </cell>
          <cell r="IB824">
            <v>252646</v>
          </cell>
        </row>
        <row r="825">
          <cell r="C825" t="str">
            <v>A0328</v>
          </cell>
          <cell r="D825" t="str">
            <v>PT Komatsu Remanufacturing Asia</v>
          </cell>
          <cell r="E825" t="str">
            <v>PEB 2</v>
          </cell>
          <cell r="F825" t="str">
            <v>69PEB 2</v>
          </cell>
          <cell r="G825">
            <v>0.1</v>
          </cell>
          <cell r="I825">
            <v>0.09</v>
          </cell>
          <cell r="J825">
            <v>10.390199854253463</v>
          </cell>
          <cell r="K825">
            <v>20.015874286150879</v>
          </cell>
          <cell r="P825">
            <v>2071327</v>
          </cell>
          <cell r="Q825">
            <v>2978615.664402775</v>
          </cell>
          <cell r="R825">
            <v>221377.3219259826</v>
          </cell>
          <cell r="S825">
            <v>500457.15</v>
          </cell>
          <cell r="U825">
            <v>0</v>
          </cell>
          <cell r="W825">
            <v>-1000296</v>
          </cell>
          <cell r="X825">
            <v>-501118</v>
          </cell>
          <cell r="Y825">
            <v>27838</v>
          </cell>
          <cell r="Z825">
            <v>569913</v>
          </cell>
        </row>
        <row r="826">
          <cell r="C826" t="str">
            <v>A0328</v>
          </cell>
          <cell r="D826" t="str">
            <v>PT Komatsu Remanufacturing Asia</v>
          </cell>
          <cell r="E826" t="str">
            <v>PEB 3</v>
          </cell>
          <cell r="F826" t="str">
            <v>69PEB 3</v>
          </cell>
          <cell r="G826">
            <v>0.1</v>
          </cell>
          <cell r="I826">
            <v>0.09</v>
          </cell>
          <cell r="J826">
            <v>8.8609384622265814</v>
          </cell>
          <cell r="K826">
            <v>10.020554614242876</v>
          </cell>
          <cell r="P826">
            <v>252619</v>
          </cell>
          <cell r="Q826">
            <v>72319</v>
          </cell>
          <cell r="R826">
            <v>3571</v>
          </cell>
          <cell r="S826">
            <v>0</v>
          </cell>
          <cell r="U826">
            <v>0</v>
          </cell>
          <cell r="W826">
            <v>-127076</v>
          </cell>
          <cell r="X826">
            <v>-52119</v>
          </cell>
          <cell r="Y826">
            <v>8705</v>
          </cell>
          <cell r="Z826">
            <v>73424</v>
          </cell>
        </row>
        <row r="827">
          <cell r="C827" t="str">
            <v>A0328</v>
          </cell>
          <cell r="D827" t="str">
            <v>PT Komatsu Remanufacturing Asia</v>
          </cell>
          <cell r="E827" t="str">
            <v>PEB 4</v>
          </cell>
          <cell r="F827" t="str">
            <v>69PEB 4</v>
          </cell>
          <cell r="G827">
            <v>0.1</v>
          </cell>
          <cell r="I827">
            <v>0.09</v>
          </cell>
          <cell r="J827">
            <v>9.8784514922502389</v>
          </cell>
          <cell r="K827">
            <v>19.525393327952738</v>
          </cell>
          <cell r="P827">
            <v>417144</v>
          </cell>
          <cell r="Q827">
            <v>630915.24086079164</v>
          </cell>
          <cell r="R827">
            <v>95645.977468923113</v>
          </cell>
          <cell r="S827">
            <v>19035.865481881177</v>
          </cell>
          <cell r="U827">
            <v>0</v>
          </cell>
          <cell r="W827">
            <v>-229843</v>
          </cell>
          <cell r="X827">
            <v>-39230</v>
          </cell>
          <cell r="Y827">
            <v>1918</v>
          </cell>
          <cell r="Z827">
            <v>148071</v>
          </cell>
        </row>
        <row r="828">
          <cell r="C828" t="str">
            <v>A0328</v>
          </cell>
          <cell r="D828" t="str">
            <v>PT Komatsu Remanufacturing Asia</v>
          </cell>
          <cell r="E828" t="str">
            <v>PEB 5</v>
          </cell>
          <cell r="F828" t="str">
            <v>69PEB 5</v>
          </cell>
          <cell r="G828">
            <v>0.1</v>
          </cell>
          <cell r="I828">
            <v>0.09</v>
          </cell>
          <cell r="J828">
            <v>0</v>
          </cell>
          <cell r="K828">
            <v>22.230533319788019</v>
          </cell>
          <cell r="P828">
            <v>0</v>
          </cell>
          <cell r="Q828">
            <v>231997.29414968967</v>
          </cell>
          <cell r="R828">
            <v>153192.45712022361</v>
          </cell>
          <cell r="S828">
            <v>47041.347999999998</v>
          </cell>
          <cell r="U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</row>
        <row r="829">
          <cell r="C829" t="str">
            <v>A0328</v>
          </cell>
          <cell r="D829" t="str">
            <v>PT Komatsu Remanufacturing Asia</v>
          </cell>
          <cell r="E829" t="str">
            <v>PEB 6</v>
          </cell>
          <cell r="F829" t="str">
            <v>69PEB 6</v>
          </cell>
          <cell r="P829">
            <v>0</v>
          </cell>
          <cell r="U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</row>
        <row r="830">
          <cell r="C830" t="str">
            <v>A0328</v>
          </cell>
          <cell r="D830" t="str">
            <v>PT Komatsu Remanufacturing Asia</v>
          </cell>
          <cell r="E830" t="str">
            <v>PEB 7</v>
          </cell>
          <cell r="F830" t="str">
            <v>69PEB 7</v>
          </cell>
          <cell r="G830">
            <v>0.1</v>
          </cell>
          <cell r="I830">
            <v>0.09</v>
          </cell>
          <cell r="J830">
            <v>10.390199854253463</v>
          </cell>
          <cell r="K830">
            <v>20.015874286150879</v>
          </cell>
          <cell r="P830">
            <v>102441</v>
          </cell>
          <cell r="Q830">
            <v>251678.09621719999</v>
          </cell>
          <cell r="R830">
            <v>36985.952394961489</v>
          </cell>
          <cell r="S830">
            <v>25482.53924415282</v>
          </cell>
          <cell r="U830">
            <v>0</v>
          </cell>
          <cell r="W830">
            <v>-92583</v>
          </cell>
          <cell r="X830">
            <v>0</v>
          </cell>
          <cell r="Y830">
            <v>0</v>
          </cell>
          <cell r="Z830">
            <v>9858</v>
          </cell>
        </row>
        <row r="831">
          <cell r="C831" t="str">
            <v>A0328</v>
          </cell>
          <cell r="D831" t="str">
            <v>PT Komatsu Remanufacturing Asia</v>
          </cell>
          <cell r="E831" t="str">
            <v>MPP</v>
          </cell>
          <cell r="F831" t="str">
            <v>69MPP</v>
          </cell>
          <cell r="G831">
            <v>0.1</v>
          </cell>
          <cell r="I831">
            <v>0.09</v>
          </cell>
          <cell r="J831">
            <v>10.390199854253463</v>
          </cell>
          <cell r="K831">
            <v>20.015874286150879</v>
          </cell>
          <cell r="P831">
            <v>798224</v>
          </cell>
          <cell r="Q831">
            <v>655657.07683012565</v>
          </cell>
          <cell r="R831">
            <v>70869.486284222177</v>
          </cell>
          <cell r="S831">
            <v>130770.57</v>
          </cell>
          <cell r="U831">
            <v>0</v>
          </cell>
          <cell r="W831">
            <v>0</v>
          </cell>
          <cell r="X831">
            <v>-724249</v>
          </cell>
          <cell r="Y831">
            <v>37143</v>
          </cell>
          <cell r="Z831">
            <v>73975</v>
          </cell>
        </row>
        <row r="832">
          <cell r="C832" t="str">
            <v>A0328</v>
          </cell>
          <cell r="D832" t="str">
            <v>PT Komatsu Remanufacturing Asia</v>
          </cell>
          <cell r="E832" t="str">
            <v>ID</v>
          </cell>
          <cell r="F832" t="str">
            <v>69ID</v>
          </cell>
          <cell r="G832">
            <v>0.1</v>
          </cell>
          <cell r="I832">
            <v>0.09</v>
          </cell>
          <cell r="J832">
            <v>10.390199854253463</v>
          </cell>
          <cell r="K832">
            <v>20.015874286150879</v>
          </cell>
          <cell r="P832">
            <v>29442</v>
          </cell>
          <cell r="Q832">
            <v>557541.96009782294</v>
          </cell>
          <cell r="R832">
            <v>64618.756632319957</v>
          </cell>
          <cell r="S832">
            <v>34611.709270997264</v>
          </cell>
          <cell r="U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29442</v>
          </cell>
        </row>
        <row r="833">
          <cell r="C833" t="str">
            <v>A0328</v>
          </cell>
          <cell r="D833" t="str">
            <v>PT Komatsu Remanufacturing Asia</v>
          </cell>
          <cell r="E833" t="str">
            <v>LL</v>
          </cell>
          <cell r="F833" t="str">
            <v>69LL</v>
          </cell>
          <cell r="G833">
            <v>0.1</v>
          </cell>
          <cell r="I833">
            <v>0.09</v>
          </cell>
          <cell r="J833">
            <v>10.390199854253463</v>
          </cell>
          <cell r="K833">
            <v>20.015874286150879</v>
          </cell>
          <cell r="P833">
            <v>643721</v>
          </cell>
          <cell r="Q833">
            <v>581109</v>
          </cell>
          <cell r="R833">
            <v>233058</v>
          </cell>
          <cell r="S833">
            <v>308514.79265540291</v>
          </cell>
          <cell r="U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643721</v>
          </cell>
        </row>
        <row r="834">
          <cell r="C834" t="str">
            <v>A0328</v>
          </cell>
          <cell r="D834" t="str">
            <v>PT Komatsu Remanufacturing Asia</v>
          </cell>
          <cell r="E834" t="str">
            <v>PMK</v>
          </cell>
          <cell r="F834" t="str">
            <v>69PMK</v>
          </cell>
          <cell r="G834">
            <v>0.1</v>
          </cell>
          <cell r="I834">
            <v>0.09</v>
          </cell>
          <cell r="J834">
            <v>10.390199854253463</v>
          </cell>
          <cell r="K834">
            <v>20.015874286150879</v>
          </cell>
          <cell r="P834">
            <v>252646</v>
          </cell>
          <cell r="Q834">
            <v>512207.15781091608</v>
          </cell>
          <cell r="R834">
            <v>113712.01604215507</v>
          </cell>
          <cell r="S834">
            <v>60800</v>
          </cell>
          <cell r="U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252646</v>
          </cell>
        </row>
        <row r="836">
          <cell r="C836" t="str">
            <v>A0262</v>
          </cell>
          <cell r="D836" t="str">
            <v>PT Lestari Tani Teladan</v>
          </cell>
          <cell r="E836" t="str">
            <v>PEB 1</v>
          </cell>
          <cell r="F836" t="str">
            <v>70PEB 1</v>
          </cell>
          <cell r="J836">
            <v>0</v>
          </cell>
          <cell r="N836">
            <v>0</v>
          </cell>
          <cell r="O836">
            <v>0</v>
          </cell>
          <cell r="P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10.301553076391206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1000523</v>
          </cell>
          <cell r="AL836">
            <v>1886928.4895641347</v>
          </cell>
          <cell r="AM836">
            <v>219320.60142278776</v>
          </cell>
          <cell r="AN836">
            <v>148576.67920000001</v>
          </cell>
          <cell r="AO836">
            <v>0</v>
          </cell>
          <cell r="AP836">
            <v>0</v>
          </cell>
          <cell r="AQ836">
            <v>0</v>
          </cell>
          <cell r="AR836">
            <v>-263603</v>
          </cell>
          <cell r="AS836">
            <v>0</v>
          </cell>
          <cell r="AT836">
            <v>0</v>
          </cell>
          <cell r="AU836">
            <v>736920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10.264583115134101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1545080</v>
          </cell>
          <cell r="CB836">
            <v>1750653.8624890777</v>
          </cell>
          <cell r="CC836">
            <v>339562.87099362351</v>
          </cell>
          <cell r="CD836">
            <v>683058.96541216981</v>
          </cell>
          <cell r="CE836">
            <v>0</v>
          </cell>
          <cell r="CF836">
            <v>0</v>
          </cell>
          <cell r="CG836">
            <v>0</v>
          </cell>
          <cell r="CH836">
            <v>-539259</v>
          </cell>
          <cell r="CI836">
            <v>-462323</v>
          </cell>
          <cell r="CJ836">
            <v>33106</v>
          </cell>
          <cell r="CK836">
            <v>543498</v>
          </cell>
          <cell r="CM836">
            <v>0</v>
          </cell>
          <cell r="CN836">
            <v>0</v>
          </cell>
          <cell r="CO836">
            <v>0</v>
          </cell>
          <cell r="CP836">
            <v>8.8468279409681028</v>
          </cell>
          <cell r="CQ836">
            <v>0</v>
          </cell>
          <cell r="CR836">
            <v>0</v>
          </cell>
          <cell r="CS836">
            <v>0</v>
          </cell>
          <cell r="CT836">
            <v>0</v>
          </cell>
          <cell r="CU836">
            <v>0</v>
          </cell>
          <cell r="CV836">
            <v>3330</v>
          </cell>
          <cell r="CW836">
            <v>0</v>
          </cell>
          <cell r="CX836">
            <v>0</v>
          </cell>
          <cell r="CY836">
            <v>0</v>
          </cell>
          <cell r="CZ836">
            <v>0</v>
          </cell>
          <cell r="DA836">
            <v>0</v>
          </cell>
          <cell r="DB836">
            <v>0</v>
          </cell>
          <cell r="DC836">
            <v>724994</v>
          </cell>
          <cell r="DD836">
            <v>0</v>
          </cell>
          <cell r="DE836">
            <v>0</v>
          </cell>
          <cell r="DF836">
            <v>728324</v>
          </cell>
          <cell r="DH836">
            <v>0</v>
          </cell>
          <cell r="DI836">
            <v>0</v>
          </cell>
          <cell r="DJ836">
            <v>0</v>
          </cell>
          <cell r="DK836">
            <v>0</v>
          </cell>
          <cell r="DL836">
            <v>0</v>
          </cell>
          <cell r="DM836">
            <v>0</v>
          </cell>
          <cell r="DN836">
            <v>0</v>
          </cell>
          <cell r="DO836">
            <v>0</v>
          </cell>
          <cell r="DP836">
            <v>0</v>
          </cell>
          <cell r="DQ836">
            <v>0</v>
          </cell>
          <cell r="DR836">
            <v>0</v>
          </cell>
          <cell r="DS836">
            <v>0</v>
          </cell>
          <cell r="DT836">
            <v>0</v>
          </cell>
          <cell r="DU836">
            <v>0</v>
          </cell>
          <cell r="DV836">
            <v>0</v>
          </cell>
          <cell r="DW836">
            <v>0</v>
          </cell>
          <cell r="DX836">
            <v>0</v>
          </cell>
          <cell r="DY836">
            <v>0</v>
          </cell>
          <cell r="DZ836">
            <v>0</v>
          </cell>
          <cell r="EA836">
            <v>0</v>
          </cell>
          <cell r="EC836">
            <v>0</v>
          </cell>
          <cell r="ED836">
            <v>0</v>
          </cell>
          <cell r="EE836">
            <v>0</v>
          </cell>
          <cell r="EF836">
            <v>10.301553076391206</v>
          </cell>
          <cell r="EG836">
            <v>0</v>
          </cell>
          <cell r="EH836">
            <v>0</v>
          </cell>
          <cell r="EI836">
            <v>0</v>
          </cell>
          <cell r="EJ836">
            <v>0</v>
          </cell>
          <cell r="EK836">
            <v>0</v>
          </cell>
          <cell r="EL836">
            <v>103936</v>
          </cell>
          <cell r="EM836">
            <v>203923.25974046238</v>
          </cell>
          <cell r="EN836">
            <v>38384.680162951016</v>
          </cell>
          <cell r="EO836">
            <v>19771.744422898599</v>
          </cell>
          <cell r="EP836">
            <v>0</v>
          </cell>
          <cell r="EQ836">
            <v>0</v>
          </cell>
          <cell r="ER836">
            <v>0</v>
          </cell>
          <cell r="ES836">
            <v>2453</v>
          </cell>
          <cell r="ET836">
            <v>0</v>
          </cell>
          <cell r="EU836">
            <v>0</v>
          </cell>
          <cell r="EV836">
            <v>106389</v>
          </cell>
          <cell r="EX836">
            <v>0</v>
          </cell>
          <cell r="EY836">
            <v>0</v>
          </cell>
          <cell r="EZ836">
            <v>0</v>
          </cell>
          <cell r="FA836">
            <v>0</v>
          </cell>
          <cell r="FB836">
            <v>0</v>
          </cell>
          <cell r="FC836">
            <v>0</v>
          </cell>
          <cell r="FD836">
            <v>0</v>
          </cell>
          <cell r="FE836">
            <v>0</v>
          </cell>
          <cell r="FF836">
            <v>0</v>
          </cell>
          <cell r="FG836">
            <v>0</v>
          </cell>
          <cell r="FH836">
            <v>313828.46551969886</v>
          </cell>
          <cell r="FI836">
            <v>39840.208230477343</v>
          </cell>
          <cell r="FJ836">
            <v>23234.14788</v>
          </cell>
          <cell r="FK836">
            <v>0</v>
          </cell>
          <cell r="FL836">
            <v>0</v>
          </cell>
          <cell r="FM836">
            <v>0</v>
          </cell>
          <cell r="FN836">
            <v>0</v>
          </cell>
          <cell r="FO836">
            <v>0</v>
          </cell>
          <cell r="FP836">
            <v>0</v>
          </cell>
          <cell r="FQ836">
            <v>0</v>
          </cell>
          <cell r="FS836">
            <v>0</v>
          </cell>
          <cell r="FT836">
            <v>0</v>
          </cell>
          <cell r="FU836">
            <v>0</v>
          </cell>
          <cell r="FV836">
            <v>10.301553076391206</v>
          </cell>
          <cell r="FW836">
            <v>0</v>
          </cell>
          <cell r="FX836">
            <v>0</v>
          </cell>
          <cell r="FY836">
            <v>0</v>
          </cell>
          <cell r="FZ836">
            <v>0</v>
          </cell>
          <cell r="GA836">
            <v>0</v>
          </cell>
          <cell r="GB836">
            <v>18367</v>
          </cell>
          <cell r="GC836">
            <v>598092.74092950125</v>
          </cell>
          <cell r="GD836">
            <v>95040.179152766359</v>
          </cell>
          <cell r="GE836">
            <v>39472.748820784094</v>
          </cell>
          <cell r="GF836">
            <v>0</v>
          </cell>
          <cell r="GG836">
            <v>0</v>
          </cell>
          <cell r="GH836">
            <v>0</v>
          </cell>
          <cell r="GI836">
            <v>0</v>
          </cell>
          <cell r="GJ836">
            <v>0</v>
          </cell>
          <cell r="GK836">
            <v>0</v>
          </cell>
          <cell r="GL836">
            <v>18367</v>
          </cell>
          <cell r="GN836">
            <v>0</v>
          </cell>
          <cell r="GO836">
            <v>0</v>
          </cell>
          <cell r="GP836">
            <v>0</v>
          </cell>
          <cell r="GQ836">
            <v>10.301553076391206</v>
          </cell>
          <cell r="GR836">
            <v>0</v>
          </cell>
          <cell r="GS836">
            <v>0</v>
          </cell>
          <cell r="GT836">
            <v>0</v>
          </cell>
          <cell r="GU836">
            <v>0</v>
          </cell>
          <cell r="GV836">
            <v>0</v>
          </cell>
          <cell r="GW836">
            <v>443723</v>
          </cell>
          <cell r="GX836">
            <v>868988.17909223749</v>
          </cell>
          <cell r="GY836">
            <v>342033.91050378093</v>
          </cell>
          <cell r="GZ836">
            <v>322596.18403717643</v>
          </cell>
          <cell r="HA836">
            <v>0</v>
          </cell>
          <cell r="HB836">
            <v>0</v>
          </cell>
          <cell r="HC836">
            <v>0</v>
          </cell>
          <cell r="HD836">
            <v>0</v>
          </cell>
          <cell r="HE836">
            <v>0</v>
          </cell>
          <cell r="HF836">
            <v>0</v>
          </cell>
          <cell r="HG836">
            <v>443723</v>
          </cell>
          <cell r="HI836">
            <v>0</v>
          </cell>
          <cell r="HJ836">
            <v>0</v>
          </cell>
          <cell r="HK836">
            <v>0</v>
          </cell>
          <cell r="HL836">
            <v>10.301553076391206</v>
          </cell>
          <cell r="HM836">
            <v>0</v>
          </cell>
          <cell r="HN836">
            <v>0</v>
          </cell>
          <cell r="HO836">
            <v>0</v>
          </cell>
          <cell r="HP836">
            <v>0</v>
          </cell>
          <cell r="HQ836">
            <v>0</v>
          </cell>
          <cell r="HR836">
            <v>311438</v>
          </cell>
          <cell r="HS836">
            <v>665597.6758878039</v>
          </cell>
          <cell r="HT836">
            <v>135269.52857879529</v>
          </cell>
          <cell r="HU836">
            <v>34650</v>
          </cell>
          <cell r="HV836">
            <v>0</v>
          </cell>
          <cell r="HW836">
            <v>0</v>
          </cell>
          <cell r="HX836">
            <v>0</v>
          </cell>
          <cell r="HY836">
            <v>0</v>
          </cell>
          <cell r="HZ836">
            <v>0</v>
          </cell>
          <cell r="IA836">
            <v>0</v>
          </cell>
          <cell r="IB836">
            <v>311438</v>
          </cell>
        </row>
        <row r="837">
          <cell r="C837" t="str">
            <v>A0262</v>
          </cell>
          <cell r="D837" t="str">
            <v>PT Lestari Tani Teladan</v>
          </cell>
          <cell r="E837" t="str">
            <v>PEB 2</v>
          </cell>
          <cell r="F837" t="str">
            <v>70PEB 2</v>
          </cell>
          <cell r="J837">
            <v>10.301553076391206</v>
          </cell>
          <cell r="P837">
            <v>1000523</v>
          </cell>
          <cell r="Q837">
            <v>1886928.4895641347</v>
          </cell>
          <cell r="R837">
            <v>219320.60142278776</v>
          </cell>
          <cell r="S837">
            <v>148576.67920000001</v>
          </cell>
          <cell r="U837">
            <v>0</v>
          </cell>
          <cell r="W837">
            <v>-263603</v>
          </cell>
          <cell r="X837">
            <v>0</v>
          </cell>
          <cell r="Y837">
            <v>0</v>
          </cell>
          <cell r="Z837">
            <v>736920</v>
          </cell>
        </row>
        <row r="838">
          <cell r="C838" t="str">
            <v>A0262</v>
          </cell>
          <cell r="D838" t="str">
            <v>PT Lestari Tani Teladan</v>
          </cell>
          <cell r="E838" t="str">
            <v>PEB 3</v>
          </cell>
          <cell r="F838" t="str">
            <v>70PEB 3</v>
          </cell>
          <cell r="J838">
            <v>0</v>
          </cell>
          <cell r="P838">
            <v>0</v>
          </cell>
          <cell r="U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</row>
        <row r="839">
          <cell r="C839" t="str">
            <v>A0262</v>
          </cell>
          <cell r="D839" t="str">
            <v>PT Lestari Tani Teladan</v>
          </cell>
          <cell r="E839" t="str">
            <v>PEB 4</v>
          </cell>
          <cell r="F839" t="str">
            <v>70PEB 4</v>
          </cell>
          <cell r="J839">
            <v>10.264583115134101</v>
          </cell>
          <cell r="P839">
            <v>1545080</v>
          </cell>
          <cell r="Q839">
            <v>1750653.8624890777</v>
          </cell>
          <cell r="R839">
            <v>339562.87099362351</v>
          </cell>
          <cell r="S839">
            <v>683058.96541216981</v>
          </cell>
          <cell r="U839">
            <v>0</v>
          </cell>
          <cell r="W839">
            <v>-539259</v>
          </cell>
          <cell r="X839">
            <v>-462323</v>
          </cell>
          <cell r="Y839">
            <v>33106</v>
          </cell>
          <cell r="Z839">
            <v>543498</v>
          </cell>
        </row>
        <row r="840">
          <cell r="C840" t="str">
            <v>A0262</v>
          </cell>
          <cell r="D840" t="str">
            <v>PT Lestari Tani Teladan</v>
          </cell>
          <cell r="E840" t="str">
            <v>PEB 5</v>
          </cell>
          <cell r="F840" t="str">
            <v>70PEB 5</v>
          </cell>
          <cell r="J840">
            <v>8.8468279409681028</v>
          </cell>
          <cell r="P840">
            <v>3330</v>
          </cell>
          <cell r="U840">
            <v>0</v>
          </cell>
          <cell r="W840">
            <v>724994</v>
          </cell>
          <cell r="X840">
            <v>0</v>
          </cell>
          <cell r="Y840">
            <v>0</v>
          </cell>
          <cell r="Z840">
            <v>728324</v>
          </cell>
        </row>
        <row r="841">
          <cell r="C841" t="str">
            <v>A0262</v>
          </cell>
          <cell r="D841" t="str">
            <v>PT Lestari Tani Teladan</v>
          </cell>
          <cell r="E841" t="str">
            <v>PEB 6</v>
          </cell>
          <cell r="F841" t="str">
            <v>70PEB 6</v>
          </cell>
          <cell r="J841">
            <v>0</v>
          </cell>
          <cell r="P841">
            <v>0</v>
          </cell>
          <cell r="U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</row>
        <row r="842">
          <cell r="C842" t="str">
            <v>A0262</v>
          </cell>
          <cell r="D842" t="str">
            <v>PT Lestari Tani Teladan</v>
          </cell>
          <cell r="E842" t="str">
            <v>PEB 7</v>
          </cell>
          <cell r="F842" t="str">
            <v>70PEB 7</v>
          </cell>
          <cell r="J842">
            <v>10.301553076391206</v>
          </cell>
          <cell r="P842">
            <v>103936</v>
          </cell>
          <cell r="Q842">
            <v>203923.25974046238</v>
          </cell>
          <cell r="R842">
            <v>38384.680162951016</v>
          </cell>
          <cell r="S842">
            <v>19771.744422898599</v>
          </cell>
          <cell r="U842">
            <v>0</v>
          </cell>
          <cell r="W842">
            <v>2453</v>
          </cell>
          <cell r="X842">
            <v>0</v>
          </cell>
          <cell r="Y842">
            <v>0</v>
          </cell>
          <cell r="Z842">
            <v>106389</v>
          </cell>
        </row>
        <row r="843">
          <cell r="C843" t="str">
            <v>A0262</v>
          </cell>
          <cell r="D843" t="str">
            <v>PT Lestari Tani Teladan</v>
          </cell>
          <cell r="E843" t="str">
            <v>MPP</v>
          </cell>
          <cell r="F843" t="str">
            <v>70MPP</v>
          </cell>
          <cell r="J843">
            <v>0</v>
          </cell>
          <cell r="P843">
            <v>0</v>
          </cell>
          <cell r="Q843">
            <v>313828.46551969886</v>
          </cell>
          <cell r="R843">
            <v>39840.208230477343</v>
          </cell>
          <cell r="S843">
            <v>23234.14788</v>
          </cell>
          <cell r="U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</row>
        <row r="844">
          <cell r="C844" t="str">
            <v>A0262</v>
          </cell>
          <cell r="D844" t="str">
            <v>PT Lestari Tani Teladan</v>
          </cell>
          <cell r="E844" t="str">
            <v>ID</v>
          </cell>
          <cell r="F844" t="str">
            <v>70ID</v>
          </cell>
          <cell r="J844">
            <v>10.301553076391206</v>
          </cell>
          <cell r="P844">
            <v>18367</v>
          </cell>
          <cell r="Q844">
            <v>598092.74092950125</v>
          </cell>
          <cell r="R844">
            <v>95040.179152766359</v>
          </cell>
          <cell r="S844">
            <v>39472.748820784094</v>
          </cell>
          <cell r="U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18367</v>
          </cell>
        </row>
        <row r="845">
          <cell r="C845" t="str">
            <v>A0262</v>
          </cell>
          <cell r="D845" t="str">
            <v>PT Lestari Tani Teladan</v>
          </cell>
          <cell r="E845" t="str">
            <v>LL</v>
          </cell>
          <cell r="F845" t="str">
            <v>70LL</v>
          </cell>
          <cell r="J845">
            <v>10.301553076391206</v>
          </cell>
          <cell r="P845">
            <v>443723</v>
          </cell>
          <cell r="Q845">
            <v>868988.17909223749</v>
          </cell>
          <cell r="R845">
            <v>342033.91050378093</v>
          </cell>
          <cell r="S845">
            <v>322596.18403717643</v>
          </cell>
          <cell r="U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443723</v>
          </cell>
        </row>
        <row r="846">
          <cell r="C846" t="str">
            <v>A0262</v>
          </cell>
          <cell r="D846" t="str">
            <v>PT Lestari Tani Teladan</v>
          </cell>
          <cell r="E846" t="str">
            <v>PMK</v>
          </cell>
          <cell r="F846" t="str">
            <v>70PMK</v>
          </cell>
          <cell r="J846">
            <v>10.301553076391206</v>
          </cell>
          <cell r="P846">
            <v>311438</v>
          </cell>
          <cell r="Q846">
            <v>665597.6758878039</v>
          </cell>
          <cell r="R846">
            <v>135269.52857879529</v>
          </cell>
          <cell r="S846">
            <v>34650</v>
          </cell>
          <cell r="U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311438</v>
          </cell>
        </row>
        <row r="847">
          <cell r="Z847">
            <v>0</v>
          </cell>
        </row>
        <row r="848">
          <cell r="C848" t="str">
            <v>A0261</v>
          </cell>
          <cell r="D848" t="str">
            <v>PT LETAWA</v>
          </cell>
          <cell r="E848" t="str">
            <v>PEB 1</v>
          </cell>
          <cell r="F848" t="str">
            <v>71PEB 1</v>
          </cell>
          <cell r="J848">
            <v>0</v>
          </cell>
          <cell r="N848">
            <v>0</v>
          </cell>
          <cell r="O848">
            <v>0</v>
          </cell>
          <cell r="P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B848">
            <v>0</v>
          </cell>
          <cell r="AC848">
            <v>0</v>
          </cell>
          <cell r="AD848">
            <v>0</v>
          </cell>
          <cell r="AE848">
            <v>10.377557910960133</v>
          </cell>
          <cell r="AF848">
            <v>0</v>
          </cell>
          <cell r="AG848">
            <v>0</v>
          </cell>
          <cell r="AH848">
            <v>0</v>
          </cell>
          <cell r="AI848">
            <v>0</v>
          </cell>
          <cell r="AJ848">
            <v>0</v>
          </cell>
          <cell r="AK848">
            <v>1687863</v>
          </cell>
          <cell r="AL848">
            <v>3279172.6283576298</v>
          </cell>
          <cell r="AM848">
            <v>345916.25195733865</v>
          </cell>
          <cell r="AN848">
            <v>38577.324472000008</v>
          </cell>
          <cell r="AO848">
            <v>0</v>
          </cell>
          <cell r="AP848">
            <v>0</v>
          </cell>
          <cell r="AQ848">
            <v>0</v>
          </cell>
          <cell r="AR848">
            <v>-843277</v>
          </cell>
          <cell r="AS848">
            <v>0</v>
          </cell>
          <cell r="AT848">
            <v>0</v>
          </cell>
          <cell r="AU848">
            <v>844586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0</v>
          </cell>
          <cell r="BM848">
            <v>0</v>
          </cell>
          <cell r="BN848">
            <v>0</v>
          </cell>
          <cell r="BO848">
            <v>0</v>
          </cell>
          <cell r="BP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10.369747260754426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3122059</v>
          </cell>
          <cell r="CB848">
            <v>3921797.4757916685</v>
          </cell>
          <cell r="CC848">
            <v>461296.114838643</v>
          </cell>
          <cell r="CD848">
            <v>309770.42428192624</v>
          </cell>
          <cell r="CE848">
            <v>0</v>
          </cell>
          <cell r="CF848">
            <v>0</v>
          </cell>
          <cell r="CG848">
            <v>0</v>
          </cell>
          <cell r="CH848">
            <v>-2174730</v>
          </cell>
          <cell r="CI848">
            <v>-425231</v>
          </cell>
          <cell r="CJ848">
            <v>27010</v>
          </cell>
          <cell r="CK848">
            <v>522098</v>
          </cell>
          <cell r="CM848">
            <v>0</v>
          </cell>
          <cell r="CN848">
            <v>0</v>
          </cell>
          <cell r="CO848">
            <v>0</v>
          </cell>
          <cell r="CP848">
            <v>10.268851807173801</v>
          </cell>
          <cell r="CQ848">
            <v>0</v>
          </cell>
          <cell r="CR848">
            <v>0</v>
          </cell>
          <cell r="CS848">
            <v>0</v>
          </cell>
          <cell r="CT848">
            <v>0</v>
          </cell>
          <cell r="CU848">
            <v>0</v>
          </cell>
          <cell r="CV848">
            <v>203485</v>
          </cell>
          <cell r="CW848">
            <v>0</v>
          </cell>
          <cell r="CX848">
            <v>0</v>
          </cell>
          <cell r="CY848">
            <v>0</v>
          </cell>
          <cell r="CZ848">
            <v>0</v>
          </cell>
          <cell r="DA848">
            <v>0</v>
          </cell>
          <cell r="DB848">
            <v>0</v>
          </cell>
          <cell r="DC848">
            <v>1518977</v>
          </cell>
          <cell r="DD848">
            <v>0</v>
          </cell>
          <cell r="DE848">
            <v>0</v>
          </cell>
          <cell r="DF848">
            <v>1722462</v>
          </cell>
          <cell r="DH848">
            <v>0</v>
          </cell>
          <cell r="DI848">
            <v>0</v>
          </cell>
          <cell r="DJ848">
            <v>0</v>
          </cell>
          <cell r="DK848">
            <v>0</v>
          </cell>
          <cell r="DL848">
            <v>0</v>
          </cell>
          <cell r="DM848">
            <v>0</v>
          </cell>
          <cell r="DN848">
            <v>0</v>
          </cell>
          <cell r="DO848">
            <v>0</v>
          </cell>
          <cell r="DP848">
            <v>0</v>
          </cell>
          <cell r="DQ848">
            <v>0</v>
          </cell>
          <cell r="DR848">
            <v>0</v>
          </cell>
          <cell r="DS848">
            <v>0</v>
          </cell>
          <cell r="DT848">
            <v>0</v>
          </cell>
          <cell r="DU848">
            <v>0</v>
          </cell>
          <cell r="DV848">
            <v>0</v>
          </cell>
          <cell r="DW848">
            <v>0</v>
          </cell>
          <cell r="DX848">
            <v>0</v>
          </cell>
          <cell r="DY848">
            <v>0</v>
          </cell>
          <cell r="DZ848">
            <v>0</v>
          </cell>
          <cell r="EA848">
            <v>0</v>
          </cell>
          <cell r="EC848">
            <v>0</v>
          </cell>
          <cell r="ED848">
            <v>0</v>
          </cell>
          <cell r="EE848">
            <v>0</v>
          </cell>
          <cell r="EF848">
            <v>10.377557910960133</v>
          </cell>
          <cell r="EG848">
            <v>0</v>
          </cell>
          <cell r="EH848">
            <v>0</v>
          </cell>
          <cell r="EI848">
            <v>0</v>
          </cell>
          <cell r="EJ848">
            <v>0</v>
          </cell>
          <cell r="EK848">
            <v>0</v>
          </cell>
          <cell r="EL848">
            <v>217382</v>
          </cell>
          <cell r="EM848">
            <v>494092.19681777339</v>
          </cell>
          <cell r="EN848">
            <v>67528.211260015902</v>
          </cell>
          <cell r="EO848">
            <v>50871.341700152945</v>
          </cell>
          <cell r="EP848">
            <v>0</v>
          </cell>
          <cell r="EQ848">
            <v>0</v>
          </cell>
          <cell r="ER848">
            <v>0</v>
          </cell>
          <cell r="ES848">
            <v>-212724</v>
          </cell>
          <cell r="ET848">
            <v>0</v>
          </cell>
          <cell r="EU848">
            <v>0</v>
          </cell>
          <cell r="EV848">
            <v>4658</v>
          </cell>
          <cell r="EX848">
            <v>0</v>
          </cell>
          <cell r="EY848">
            <v>0</v>
          </cell>
          <cell r="EZ848">
            <v>0</v>
          </cell>
          <cell r="FA848">
            <v>0</v>
          </cell>
          <cell r="FB848">
            <v>0</v>
          </cell>
          <cell r="FC848">
            <v>0</v>
          </cell>
          <cell r="FD848">
            <v>0</v>
          </cell>
          <cell r="FE848">
            <v>0</v>
          </cell>
          <cell r="FF848">
            <v>0</v>
          </cell>
          <cell r="FG848">
            <v>0</v>
          </cell>
          <cell r="FH848">
            <v>532980.0007947397</v>
          </cell>
          <cell r="FI848">
            <v>58797.091320633124</v>
          </cell>
          <cell r="FJ848">
            <v>13059.094236000001</v>
          </cell>
          <cell r="FK848">
            <v>0</v>
          </cell>
          <cell r="FL848">
            <v>0</v>
          </cell>
          <cell r="FM848">
            <v>0</v>
          </cell>
          <cell r="FN848">
            <v>0</v>
          </cell>
          <cell r="FO848">
            <v>0</v>
          </cell>
          <cell r="FP848">
            <v>0</v>
          </cell>
          <cell r="FQ848">
            <v>0</v>
          </cell>
          <cell r="FS848">
            <v>0</v>
          </cell>
          <cell r="FT848">
            <v>0</v>
          </cell>
          <cell r="FU848">
            <v>0</v>
          </cell>
          <cell r="FV848">
            <v>10.377557910960133</v>
          </cell>
          <cell r="FW848">
            <v>0</v>
          </cell>
          <cell r="FX848">
            <v>0</v>
          </cell>
          <cell r="FY848">
            <v>0</v>
          </cell>
          <cell r="FZ848">
            <v>0</v>
          </cell>
          <cell r="GA848">
            <v>0</v>
          </cell>
          <cell r="GB848">
            <v>27173</v>
          </cell>
          <cell r="GC848">
            <v>1212519.5653137155</v>
          </cell>
          <cell r="GD848">
            <v>149392.92596971747</v>
          </cell>
          <cell r="GE848">
            <v>67894.05161443862</v>
          </cell>
          <cell r="GF848">
            <v>0</v>
          </cell>
          <cell r="GG848">
            <v>0</v>
          </cell>
          <cell r="GH848">
            <v>0</v>
          </cell>
          <cell r="GI848">
            <v>0</v>
          </cell>
          <cell r="GJ848">
            <v>0</v>
          </cell>
          <cell r="GK848">
            <v>0</v>
          </cell>
          <cell r="GL848">
            <v>27173</v>
          </cell>
          <cell r="GN848">
            <v>0</v>
          </cell>
          <cell r="GO848">
            <v>0</v>
          </cell>
          <cell r="GP848">
            <v>0</v>
          </cell>
          <cell r="GQ848">
            <v>10.377557910960133</v>
          </cell>
          <cell r="GR848">
            <v>0</v>
          </cell>
          <cell r="GS848">
            <v>0</v>
          </cell>
          <cell r="GT848">
            <v>0</v>
          </cell>
          <cell r="GU848">
            <v>0</v>
          </cell>
          <cell r="GV848">
            <v>0</v>
          </cell>
          <cell r="GW848">
            <v>1152475</v>
          </cell>
          <cell r="GX848">
            <v>1451192.2882413953</v>
          </cell>
          <cell r="GY848">
            <v>573541.36139921879</v>
          </cell>
          <cell r="GZ848">
            <v>547020.42112202197</v>
          </cell>
          <cell r="HA848">
            <v>0</v>
          </cell>
          <cell r="HB848">
            <v>0</v>
          </cell>
          <cell r="HC848">
            <v>0</v>
          </cell>
          <cell r="HD848">
            <v>0</v>
          </cell>
          <cell r="HE848">
            <v>0</v>
          </cell>
          <cell r="HF848">
            <v>0</v>
          </cell>
          <cell r="HG848">
            <v>1152475</v>
          </cell>
          <cell r="HI848">
            <v>0</v>
          </cell>
          <cell r="HJ848">
            <v>0</v>
          </cell>
          <cell r="HK848">
            <v>0</v>
          </cell>
          <cell r="HL848">
            <v>10.377557910960133</v>
          </cell>
          <cell r="HM848">
            <v>0</v>
          </cell>
          <cell r="HN848">
            <v>0</v>
          </cell>
          <cell r="HO848">
            <v>0</v>
          </cell>
          <cell r="HP848">
            <v>0</v>
          </cell>
          <cell r="HQ848">
            <v>0</v>
          </cell>
          <cell r="HR848">
            <v>814349</v>
          </cell>
          <cell r="HS848">
            <v>1575280.9836083807</v>
          </cell>
          <cell r="HT848">
            <v>241156.62910211904</v>
          </cell>
          <cell r="HU848">
            <v>102375</v>
          </cell>
          <cell r="HV848">
            <v>0</v>
          </cell>
          <cell r="HW848">
            <v>0</v>
          </cell>
          <cell r="HX848">
            <v>0</v>
          </cell>
          <cell r="HY848">
            <v>0</v>
          </cell>
          <cell r="HZ848">
            <v>0</v>
          </cell>
          <cell r="IA848">
            <v>0</v>
          </cell>
          <cell r="IB848">
            <v>814349</v>
          </cell>
        </row>
        <row r="849">
          <cell r="C849" t="str">
            <v>A0261</v>
          </cell>
          <cell r="D849" t="str">
            <v>PT LETAWA</v>
          </cell>
          <cell r="E849" t="str">
            <v>PEB 2</v>
          </cell>
          <cell r="F849" t="str">
            <v>71PEB 2</v>
          </cell>
          <cell r="J849">
            <v>10.377557910960133</v>
          </cell>
          <cell r="P849">
            <v>1687863</v>
          </cell>
          <cell r="Q849">
            <v>3279172.6283576298</v>
          </cell>
          <cell r="R849">
            <v>345916.25195733865</v>
          </cell>
          <cell r="S849">
            <v>38577.324472000008</v>
          </cell>
          <cell r="U849">
            <v>0</v>
          </cell>
          <cell r="W849">
            <v>-843277</v>
          </cell>
          <cell r="X849">
            <v>0</v>
          </cell>
          <cell r="Y849">
            <v>0</v>
          </cell>
          <cell r="Z849">
            <v>844586</v>
          </cell>
        </row>
        <row r="850">
          <cell r="C850" t="str">
            <v>A0261</v>
          </cell>
          <cell r="D850" t="str">
            <v>PT LETAWA</v>
          </cell>
          <cell r="E850" t="str">
            <v>PEB 3</v>
          </cell>
          <cell r="F850" t="str">
            <v>71PEB 3</v>
          </cell>
          <cell r="J850">
            <v>0</v>
          </cell>
          <cell r="P850">
            <v>0</v>
          </cell>
          <cell r="U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</row>
        <row r="851">
          <cell r="C851" t="str">
            <v>A0261</v>
          </cell>
          <cell r="D851" t="str">
            <v>PT LETAWA</v>
          </cell>
          <cell r="E851" t="str">
            <v>PEB 4</v>
          </cell>
          <cell r="F851" t="str">
            <v>71PEB 4</v>
          </cell>
          <cell r="J851">
            <v>10.369747260754426</v>
          </cell>
          <cell r="P851">
            <v>3122059</v>
          </cell>
          <cell r="Q851">
            <v>3921797.4757916685</v>
          </cell>
          <cell r="R851">
            <v>461296.114838643</v>
          </cell>
          <cell r="S851">
            <v>309770.42428192624</v>
          </cell>
          <cell r="U851">
            <v>0</v>
          </cell>
          <cell r="W851">
            <v>-2174730</v>
          </cell>
          <cell r="X851">
            <v>-425231</v>
          </cell>
          <cell r="Y851">
            <v>27010</v>
          </cell>
          <cell r="Z851">
            <v>522098</v>
          </cell>
        </row>
        <row r="852">
          <cell r="C852" t="str">
            <v>A0261</v>
          </cell>
          <cell r="D852" t="str">
            <v>PT LETAWA</v>
          </cell>
          <cell r="E852" t="str">
            <v>PEB 5</v>
          </cell>
          <cell r="F852" t="str">
            <v>71PEB 5</v>
          </cell>
          <cell r="J852">
            <v>10.268851807173801</v>
          </cell>
          <cell r="P852">
            <v>203485</v>
          </cell>
          <cell r="U852">
            <v>0</v>
          </cell>
          <cell r="W852">
            <v>1518977</v>
          </cell>
          <cell r="X852">
            <v>0</v>
          </cell>
          <cell r="Y852">
            <v>0</v>
          </cell>
          <cell r="Z852">
            <v>1722462</v>
          </cell>
        </row>
        <row r="853">
          <cell r="C853" t="str">
            <v>A0261</v>
          </cell>
          <cell r="D853" t="str">
            <v>PT LETAWA</v>
          </cell>
          <cell r="E853" t="str">
            <v>PEB 6</v>
          </cell>
          <cell r="F853" t="str">
            <v>71PEB 6</v>
          </cell>
          <cell r="J853">
            <v>0</v>
          </cell>
          <cell r="P853">
            <v>0</v>
          </cell>
          <cell r="U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</row>
        <row r="854">
          <cell r="C854" t="str">
            <v>A0261</v>
          </cell>
          <cell r="D854" t="str">
            <v>PT LETAWA</v>
          </cell>
          <cell r="E854" t="str">
            <v>PEB 7</v>
          </cell>
          <cell r="F854" t="str">
            <v>71PEB 7</v>
          </cell>
          <cell r="J854">
            <v>10.377557910960133</v>
          </cell>
          <cell r="P854">
            <v>217382</v>
          </cell>
          <cell r="Q854">
            <v>494092.19681777339</v>
          </cell>
          <cell r="R854">
            <v>67528.211260015902</v>
          </cell>
          <cell r="S854">
            <v>50871.341700152945</v>
          </cell>
          <cell r="U854">
            <v>0</v>
          </cell>
          <cell r="W854">
            <v>-212724</v>
          </cell>
          <cell r="X854">
            <v>0</v>
          </cell>
          <cell r="Y854">
            <v>0</v>
          </cell>
          <cell r="Z854">
            <v>4658</v>
          </cell>
        </row>
        <row r="855">
          <cell r="C855" t="str">
            <v>A0261</v>
          </cell>
          <cell r="D855" t="str">
            <v>PT LETAWA</v>
          </cell>
          <cell r="E855" t="str">
            <v>MPP</v>
          </cell>
          <cell r="F855" t="str">
            <v>71MPP</v>
          </cell>
          <cell r="J855">
            <v>0</v>
          </cell>
          <cell r="P855">
            <v>0</v>
          </cell>
          <cell r="Q855">
            <v>532980.0007947397</v>
          </cell>
          <cell r="R855">
            <v>58797.091320633124</v>
          </cell>
          <cell r="S855">
            <v>13059.094236000001</v>
          </cell>
          <cell r="U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</row>
        <row r="856">
          <cell r="C856" t="str">
            <v>A0261</v>
          </cell>
          <cell r="D856" t="str">
            <v>PT LETAWA</v>
          </cell>
          <cell r="E856" t="str">
            <v>ID</v>
          </cell>
          <cell r="F856" t="str">
            <v>71ID</v>
          </cell>
          <cell r="J856">
            <v>10.377557910960133</v>
          </cell>
          <cell r="P856">
            <v>27173</v>
          </cell>
          <cell r="Q856">
            <v>1212519.5653137155</v>
          </cell>
          <cell r="R856">
            <v>149392.92596971747</v>
          </cell>
          <cell r="S856">
            <v>67894.05161443862</v>
          </cell>
          <cell r="U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27173</v>
          </cell>
        </row>
        <row r="857">
          <cell r="C857" t="str">
            <v>A0261</v>
          </cell>
          <cell r="D857" t="str">
            <v>PT LETAWA</v>
          </cell>
          <cell r="E857" t="str">
            <v>LL</v>
          </cell>
          <cell r="F857" t="str">
            <v>71LL</v>
          </cell>
          <cell r="J857">
            <v>10.377557910960133</v>
          </cell>
          <cell r="P857">
            <v>1152475</v>
          </cell>
          <cell r="Q857">
            <v>1451192.2882413953</v>
          </cell>
          <cell r="R857">
            <v>573541.36139921879</v>
          </cell>
          <cell r="S857">
            <v>547020.42112202197</v>
          </cell>
          <cell r="U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1152475</v>
          </cell>
        </row>
        <row r="858">
          <cell r="C858" t="str">
            <v>A0261</v>
          </cell>
          <cell r="D858" t="str">
            <v>PT LETAWA</v>
          </cell>
          <cell r="E858" t="str">
            <v>PMK</v>
          </cell>
          <cell r="F858" t="str">
            <v>71PMK</v>
          </cell>
          <cell r="J858">
            <v>10.377557910960133</v>
          </cell>
          <cell r="P858">
            <v>814349</v>
          </cell>
          <cell r="Q858">
            <v>1575280.9836083807</v>
          </cell>
          <cell r="R858">
            <v>241156.62910211904</v>
          </cell>
          <cell r="S858">
            <v>102375</v>
          </cell>
          <cell r="U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814349</v>
          </cell>
        </row>
        <row r="860">
          <cell r="C860" t="str">
            <v>A0263</v>
          </cell>
          <cell r="D860" t="str">
            <v>PT Mamuang</v>
          </cell>
          <cell r="E860" t="str">
            <v>PEB 1</v>
          </cell>
          <cell r="F860" t="str">
            <v>72PEB 1</v>
          </cell>
          <cell r="J860">
            <v>0</v>
          </cell>
          <cell r="N860">
            <v>0</v>
          </cell>
          <cell r="O860">
            <v>0</v>
          </cell>
          <cell r="P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B860">
            <v>0</v>
          </cell>
          <cell r="AC860">
            <v>0</v>
          </cell>
          <cell r="AD860">
            <v>0</v>
          </cell>
          <cell r="AE860">
            <v>10.22500865774556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0</v>
          </cell>
          <cell r="AK860">
            <v>1250800</v>
          </cell>
          <cell r="AL860">
            <v>2133953.1293644747</v>
          </cell>
          <cell r="AM860">
            <v>276010.81486811861</v>
          </cell>
          <cell r="AN860">
            <v>36972.800000000003</v>
          </cell>
          <cell r="AO860">
            <v>0</v>
          </cell>
          <cell r="AP860">
            <v>0</v>
          </cell>
          <cell r="AQ860">
            <v>0</v>
          </cell>
          <cell r="AR860">
            <v>-570566</v>
          </cell>
          <cell r="AS860">
            <v>0</v>
          </cell>
          <cell r="AT860">
            <v>0</v>
          </cell>
          <cell r="AU860">
            <v>680234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10.206718249031509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2248279</v>
          </cell>
          <cell r="CB860">
            <v>3524298.1641008514</v>
          </cell>
          <cell r="CC860">
            <v>495420.66427817772</v>
          </cell>
          <cell r="CD860">
            <v>294554.98076319648</v>
          </cell>
          <cell r="CE860">
            <v>0</v>
          </cell>
          <cell r="CF860">
            <v>0</v>
          </cell>
          <cell r="CG860">
            <v>0</v>
          </cell>
          <cell r="CH860">
            <v>-1407138</v>
          </cell>
          <cell r="CI860">
            <v>-259725</v>
          </cell>
          <cell r="CJ860">
            <v>18093</v>
          </cell>
          <cell r="CK860">
            <v>581416</v>
          </cell>
          <cell r="CM860">
            <v>0</v>
          </cell>
          <cell r="CN860">
            <v>0</v>
          </cell>
          <cell r="CO860">
            <v>0</v>
          </cell>
          <cell r="CP860">
            <v>9.9458209279927008</v>
          </cell>
          <cell r="CQ860">
            <v>0</v>
          </cell>
          <cell r="CR860">
            <v>0</v>
          </cell>
          <cell r="CS860">
            <v>0</v>
          </cell>
          <cell r="CT860">
            <v>0</v>
          </cell>
          <cell r="CU860">
            <v>0</v>
          </cell>
          <cell r="CV860">
            <v>22957</v>
          </cell>
          <cell r="CW860">
            <v>0</v>
          </cell>
          <cell r="CX860">
            <v>0</v>
          </cell>
          <cell r="CY860">
            <v>0</v>
          </cell>
          <cell r="CZ860">
            <v>0</v>
          </cell>
          <cell r="DA860">
            <v>0</v>
          </cell>
          <cell r="DB860">
            <v>0</v>
          </cell>
          <cell r="DC860">
            <v>1064246</v>
          </cell>
          <cell r="DD860">
            <v>0</v>
          </cell>
          <cell r="DE860">
            <v>0</v>
          </cell>
          <cell r="DF860">
            <v>1087203</v>
          </cell>
          <cell r="DH860">
            <v>0</v>
          </cell>
          <cell r="DI860">
            <v>0</v>
          </cell>
          <cell r="DJ860">
            <v>0</v>
          </cell>
          <cell r="DK860">
            <v>0</v>
          </cell>
          <cell r="DL860">
            <v>0</v>
          </cell>
          <cell r="DM860">
            <v>0</v>
          </cell>
          <cell r="DN860">
            <v>0</v>
          </cell>
          <cell r="DO860">
            <v>0</v>
          </cell>
          <cell r="DP860">
            <v>0</v>
          </cell>
          <cell r="DQ860">
            <v>0</v>
          </cell>
          <cell r="DR860">
            <v>0</v>
          </cell>
          <cell r="DS860">
            <v>0</v>
          </cell>
          <cell r="DT860">
            <v>0</v>
          </cell>
          <cell r="DU860">
            <v>0</v>
          </cell>
          <cell r="DV860">
            <v>0</v>
          </cell>
          <cell r="DW860">
            <v>0</v>
          </cell>
          <cell r="DX860">
            <v>0</v>
          </cell>
          <cell r="DY860">
            <v>0</v>
          </cell>
          <cell r="DZ860">
            <v>0</v>
          </cell>
          <cell r="EA860">
            <v>0</v>
          </cell>
          <cell r="EC860">
            <v>0</v>
          </cell>
          <cell r="ED860">
            <v>0</v>
          </cell>
          <cell r="EE860">
            <v>0</v>
          </cell>
          <cell r="EF860">
            <v>10.22500865774556</v>
          </cell>
          <cell r="EG860">
            <v>0</v>
          </cell>
          <cell r="EH860">
            <v>0</v>
          </cell>
          <cell r="EI860">
            <v>0</v>
          </cell>
          <cell r="EJ860">
            <v>0</v>
          </cell>
          <cell r="EK860">
            <v>0</v>
          </cell>
          <cell r="EL860">
            <v>150237</v>
          </cell>
          <cell r="EM860">
            <v>277706.70880189392</v>
          </cell>
          <cell r="EN860">
            <v>49663.139522844889</v>
          </cell>
          <cell r="EO860">
            <v>27140.414545425981</v>
          </cell>
          <cell r="EP860">
            <v>0</v>
          </cell>
          <cell r="EQ860">
            <v>0</v>
          </cell>
          <cell r="ER860">
            <v>0</v>
          </cell>
          <cell r="ES860">
            <v>-148960</v>
          </cell>
          <cell r="ET860">
            <v>0</v>
          </cell>
          <cell r="EU860">
            <v>0</v>
          </cell>
          <cell r="EV860">
            <v>1277</v>
          </cell>
          <cell r="EX860">
            <v>0</v>
          </cell>
          <cell r="EY860">
            <v>0</v>
          </cell>
          <cell r="EZ860">
            <v>0</v>
          </cell>
          <cell r="FA860">
            <v>0</v>
          </cell>
          <cell r="FB860">
            <v>0</v>
          </cell>
          <cell r="FC860">
            <v>0</v>
          </cell>
          <cell r="FD860">
            <v>0</v>
          </cell>
          <cell r="FE860">
            <v>0</v>
          </cell>
          <cell r="FF860">
            <v>0</v>
          </cell>
          <cell r="FG860">
            <v>0</v>
          </cell>
          <cell r="FH860">
            <v>375904.61430908216</v>
          </cell>
          <cell r="FI860">
            <v>54793.388925558771</v>
          </cell>
          <cell r="FJ860">
            <v>19410.72</v>
          </cell>
          <cell r="FK860">
            <v>0</v>
          </cell>
          <cell r="FL860">
            <v>0</v>
          </cell>
          <cell r="FM860">
            <v>0</v>
          </cell>
          <cell r="FN860">
            <v>0</v>
          </cell>
          <cell r="FO860">
            <v>0</v>
          </cell>
          <cell r="FP860">
            <v>0</v>
          </cell>
          <cell r="FQ860">
            <v>0</v>
          </cell>
          <cell r="FS860">
            <v>0</v>
          </cell>
          <cell r="FT860">
            <v>0</v>
          </cell>
          <cell r="FU860">
            <v>0</v>
          </cell>
          <cell r="FV860">
            <v>10.22500865774556</v>
          </cell>
          <cell r="FW860">
            <v>0</v>
          </cell>
          <cell r="FX860">
            <v>0</v>
          </cell>
          <cell r="FY860">
            <v>0</v>
          </cell>
          <cell r="FZ860">
            <v>0</v>
          </cell>
          <cell r="GA860">
            <v>0</v>
          </cell>
          <cell r="GB860">
            <v>20884</v>
          </cell>
          <cell r="GC860">
            <v>767345.66604355071</v>
          </cell>
          <cell r="GD860">
            <v>121650.63728935516</v>
          </cell>
          <cell r="GE860">
            <v>47106.099448450725</v>
          </cell>
          <cell r="GF860">
            <v>0</v>
          </cell>
          <cell r="GG860">
            <v>0</v>
          </cell>
          <cell r="GH860">
            <v>0</v>
          </cell>
          <cell r="GI860">
            <v>0</v>
          </cell>
          <cell r="GJ860">
            <v>0</v>
          </cell>
          <cell r="GK860">
            <v>0</v>
          </cell>
          <cell r="GL860">
            <v>20884</v>
          </cell>
          <cell r="GN860">
            <v>0</v>
          </cell>
          <cell r="GO860">
            <v>0</v>
          </cell>
          <cell r="GP860">
            <v>0</v>
          </cell>
          <cell r="GQ860">
            <v>10.22500865774556</v>
          </cell>
          <cell r="GR860">
            <v>0</v>
          </cell>
          <cell r="GS860">
            <v>0</v>
          </cell>
          <cell r="GT860">
            <v>0</v>
          </cell>
          <cell r="GU860">
            <v>0</v>
          </cell>
          <cell r="GV860">
            <v>0</v>
          </cell>
          <cell r="GW860">
            <v>849592</v>
          </cell>
          <cell r="GX860">
            <v>1089974.0756417681</v>
          </cell>
          <cell r="GY860">
            <v>433964.33744652447</v>
          </cell>
          <cell r="GZ860">
            <v>510758.61002743203</v>
          </cell>
          <cell r="HA860">
            <v>0</v>
          </cell>
          <cell r="HB860">
            <v>0</v>
          </cell>
          <cell r="HC860">
            <v>0</v>
          </cell>
          <cell r="HD860">
            <v>0</v>
          </cell>
          <cell r="HE860">
            <v>0</v>
          </cell>
          <cell r="HF860">
            <v>0</v>
          </cell>
          <cell r="HG860">
            <v>849592</v>
          </cell>
          <cell r="HI860">
            <v>0</v>
          </cell>
          <cell r="HJ860">
            <v>0</v>
          </cell>
          <cell r="HK860">
            <v>0</v>
          </cell>
          <cell r="HL860">
            <v>10.22500865774556</v>
          </cell>
          <cell r="HM860">
            <v>0</v>
          </cell>
          <cell r="HN860">
            <v>0</v>
          </cell>
          <cell r="HO860">
            <v>0</v>
          </cell>
          <cell r="HP860">
            <v>0</v>
          </cell>
          <cell r="HQ860">
            <v>0</v>
          </cell>
          <cell r="HR860">
            <v>507702</v>
          </cell>
          <cell r="HS860">
            <v>928101.25187149656</v>
          </cell>
          <cell r="HT860">
            <v>181318.17161514258</v>
          </cell>
          <cell r="HU860">
            <v>99225</v>
          </cell>
          <cell r="HV860">
            <v>0</v>
          </cell>
          <cell r="HW860">
            <v>0</v>
          </cell>
          <cell r="HX860">
            <v>0</v>
          </cell>
          <cell r="HY860">
            <v>0</v>
          </cell>
          <cell r="HZ860">
            <v>0</v>
          </cell>
          <cell r="IA860">
            <v>0</v>
          </cell>
          <cell r="IB860">
            <v>507702</v>
          </cell>
        </row>
        <row r="861">
          <cell r="C861" t="str">
            <v>A0263</v>
          </cell>
          <cell r="D861" t="str">
            <v>PT Mamuang</v>
          </cell>
          <cell r="E861" t="str">
            <v>PEB 2</v>
          </cell>
          <cell r="F861" t="str">
            <v>72PEB 2</v>
          </cell>
          <cell r="J861">
            <v>10.22500865774556</v>
          </cell>
          <cell r="P861">
            <v>1250800</v>
          </cell>
          <cell r="Q861">
            <v>2133953.1293644747</v>
          </cell>
          <cell r="R861">
            <v>276010.81486811861</v>
          </cell>
          <cell r="S861">
            <v>36972.800000000003</v>
          </cell>
          <cell r="U861">
            <v>0</v>
          </cell>
          <cell r="W861">
            <v>-570566</v>
          </cell>
          <cell r="X861">
            <v>0</v>
          </cell>
          <cell r="Y861">
            <v>0</v>
          </cell>
          <cell r="Z861">
            <v>680234</v>
          </cell>
        </row>
        <row r="862">
          <cell r="C862" t="str">
            <v>A0263</v>
          </cell>
          <cell r="D862" t="str">
            <v>PT Mamuang</v>
          </cell>
          <cell r="E862" t="str">
            <v>PEB 3</v>
          </cell>
          <cell r="F862" t="str">
            <v>72PEB 3</v>
          </cell>
          <cell r="J862">
            <v>0</v>
          </cell>
          <cell r="P862">
            <v>0</v>
          </cell>
          <cell r="U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</row>
        <row r="863">
          <cell r="C863" t="str">
            <v>A0263</v>
          </cell>
          <cell r="D863" t="str">
            <v>PT Mamuang</v>
          </cell>
          <cell r="E863" t="str">
            <v>PEB 4</v>
          </cell>
          <cell r="F863" t="str">
            <v>72PEB 4</v>
          </cell>
          <cell r="J863">
            <v>10.206718249031509</v>
          </cell>
          <cell r="P863">
            <v>2248279</v>
          </cell>
          <cell r="Q863">
            <v>3524298.1641008514</v>
          </cell>
          <cell r="R863">
            <v>495420.66427817772</v>
          </cell>
          <cell r="S863">
            <v>294554.98076319648</v>
          </cell>
          <cell r="U863">
            <v>0</v>
          </cell>
          <cell r="W863">
            <v>-1407138</v>
          </cell>
          <cell r="X863">
            <v>-259725</v>
          </cell>
          <cell r="Y863">
            <v>18093</v>
          </cell>
          <cell r="Z863">
            <v>581416</v>
          </cell>
        </row>
        <row r="864">
          <cell r="C864" t="str">
            <v>A0263</v>
          </cell>
          <cell r="D864" t="str">
            <v>PT Mamuang</v>
          </cell>
          <cell r="E864" t="str">
            <v>PEB 5</v>
          </cell>
          <cell r="F864" t="str">
            <v>72PEB 5</v>
          </cell>
          <cell r="J864">
            <v>9.9458209279927008</v>
          </cell>
          <cell r="P864">
            <v>22957</v>
          </cell>
          <cell r="U864">
            <v>0</v>
          </cell>
          <cell r="W864">
            <v>1064246</v>
          </cell>
          <cell r="X864">
            <v>0</v>
          </cell>
          <cell r="Y864">
            <v>0</v>
          </cell>
          <cell r="Z864">
            <v>1087203</v>
          </cell>
        </row>
        <row r="865">
          <cell r="C865" t="str">
            <v>A0263</v>
          </cell>
          <cell r="D865" t="str">
            <v>PT Mamuang</v>
          </cell>
          <cell r="E865" t="str">
            <v>PEB 6</v>
          </cell>
          <cell r="F865" t="str">
            <v>72PEB 6</v>
          </cell>
          <cell r="J865">
            <v>0</v>
          </cell>
          <cell r="P865">
            <v>0</v>
          </cell>
          <cell r="U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</row>
        <row r="866">
          <cell r="C866" t="str">
            <v>A0263</v>
          </cell>
          <cell r="D866" t="str">
            <v>PT Mamuang</v>
          </cell>
          <cell r="E866" t="str">
            <v>PEB 7</v>
          </cell>
          <cell r="F866" t="str">
            <v>72PEB 7</v>
          </cell>
          <cell r="J866">
            <v>10.22500865774556</v>
          </cell>
          <cell r="P866">
            <v>150237</v>
          </cell>
          <cell r="Q866">
            <v>277706.70880189392</v>
          </cell>
          <cell r="R866">
            <v>49663.139522844889</v>
          </cell>
          <cell r="S866">
            <v>27140.414545425981</v>
          </cell>
          <cell r="U866">
            <v>0</v>
          </cell>
          <cell r="W866">
            <v>-148960</v>
          </cell>
          <cell r="X866">
            <v>0</v>
          </cell>
          <cell r="Y866">
            <v>0</v>
          </cell>
          <cell r="Z866">
            <v>1277</v>
          </cell>
        </row>
        <row r="867">
          <cell r="C867" t="str">
            <v>A0263</v>
          </cell>
          <cell r="D867" t="str">
            <v>PT Mamuang</v>
          </cell>
          <cell r="E867" t="str">
            <v>MPP</v>
          </cell>
          <cell r="F867" t="str">
            <v>72MPP</v>
          </cell>
          <cell r="J867">
            <v>0</v>
          </cell>
          <cell r="P867">
            <v>0</v>
          </cell>
          <cell r="Q867">
            <v>375904.61430908216</v>
          </cell>
          <cell r="R867">
            <v>54793.388925558771</v>
          </cell>
          <cell r="S867">
            <v>19410.72</v>
          </cell>
          <cell r="U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</row>
        <row r="868">
          <cell r="C868" t="str">
            <v>A0263</v>
          </cell>
          <cell r="D868" t="str">
            <v>PT Mamuang</v>
          </cell>
          <cell r="E868" t="str">
            <v>ID</v>
          </cell>
          <cell r="F868" t="str">
            <v>72ID</v>
          </cell>
          <cell r="J868">
            <v>10.22500865774556</v>
          </cell>
          <cell r="P868">
            <v>20884</v>
          </cell>
          <cell r="Q868">
            <v>767345.66604355071</v>
          </cell>
          <cell r="R868">
            <v>121650.63728935516</v>
          </cell>
          <cell r="S868">
            <v>47106.099448450725</v>
          </cell>
          <cell r="U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20884</v>
          </cell>
        </row>
        <row r="869">
          <cell r="C869" t="str">
            <v>A0263</v>
          </cell>
          <cell r="D869" t="str">
            <v>PT Mamuang</v>
          </cell>
          <cell r="E869" t="str">
            <v>LL</v>
          </cell>
          <cell r="F869" t="str">
            <v>72LL</v>
          </cell>
          <cell r="J869">
            <v>10.22500865774556</v>
          </cell>
          <cell r="P869">
            <v>849592</v>
          </cell>
          <cell r="Q869">
            <v>1089974.0756417681</v>
          </cell>
          <cell r="R869">
            <v>433964.33744652447</v>
          </cell>
          <cell r="S869">
            <v>510758.61002743203</v>
          </cell>
          <cell r="U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849592</v>
          </cell>
        </row>
        <row r="870">
          <cell r="C870" t="str">
            <v>A0263</v>
          </cell>
          <cell r="D870" t="str">
            <v>PT Mamuang</v>
          </cell>
          <cell r="E870" t="str">
            <v>PMK</v>
          </cell>
          <cell r="F870" t="str">
            <v>72PMK</v>
          </cell>
          <cell r="J870">
            <v>10.22500865774556</v>
          </cell>
          <cell r="P870">
            <v>507702</v>
          </cell>
          <cell r="Q870">
            <v>928101.25187149656</v>
          </cell>
          <cell r="R870">
            <v>181318.17161514258</v>
          </cell>
          <cell r="S870">
            <v>99225</v>
          </cell>
          <cell r="U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507702</v>
          </cell>
        </row>
        <row r="872">
          <cell r="C872" t="str">
            <v>A0096</v>
          </cell>
          <cell r="D872" t="str">
            <v>PT Menara Terus Makmur</v>
          </cell>
          <cell r="E872" t="str">
            <v>PEB 1</v>
          </cell>
          <cell r="F872" t="str">
            <v>73PEB 1</v>
          </cell>
          <cell r="G872">
            <v>0.1</v>
          </cell>
          <cell r="H872">
            <v>0.1</v>
          </cell>
          <cell r="I872">
            <v>0.09</v>
          </cell>
          <cell r="J872">
            <v>11.371378552015337</v>
          </cell>
          <cell r="K872">
            <v>11.07583948945209</v>
          </cell>
          <cell r="L872">
            <v>0</v>
          </cell>
          <cell r="N872">
            <v>757806.03119999997</v>
          </cell>
          <cell r="O872">
            <v>98796.168000000005</v>
          </cell>
          <cell r="P872">
            <v>4978236.8742552875</v>
          </cell>
          <cell r="Q872">
            <v>6922584.8450424392</v>
          </cell>
          <cell r="R872">
            <v>349560.71213536104</v>
          </cell>
          <cell r="S872">
            <v>36309.74133260447</v>
          </cell>
          <cell r="U872">
            <v>-3217949.2929760218</v>
          </cell>
          <cell r="V872">
            <v>5824318.5330666667</v>
          </cell>
          <cell r="W872">
            <v>-1672944.6128707186</v>
          </cell>
          <cell r="X872">
            <v>0</v>
          </cell>
          <cell r="Y872">
            <v>0</v>
          </cell>
          <cell r="Z872">
            <v>87342.96840854692</v>
          </cell>
          <cell r="AB872">
            <v>0</v>
          </cell>
          <cell r="AC872">
            <v>0</v>
          </cell>
          <cell r="AD872">
            <v>0</v>
          </cell>
          <cell r="AE872">
            <v>0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0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W872">
            <v>0.1</v>
          </cell>
          <cell r="AX872">
            <v>0</v>
          </cell>
          <cell r="AY872">
            <v>0.09</v>
          </cell>
          <cell r="AZ872">
            <v>17.204724320600935</v>
          </cell>
          <cell r="BA872">
            <v>11.07583948945209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315029.52250240202</v>
          </cell>
          <cell r="BG872">
            <v>96501.867422806885</v>
          </cell>
          <cell r="BH872">
            <v>4858.6271957946956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24752.249090442288</v>
          </cell>
          <cell r="BN872">
            <v>-22327.38417606552</v>
          </cell>
          <cell r="BO872">
            <v>11003.95096143824</v>
          </cell>
          <cell r="BP872">
            <v>317454.38741677883</v>
          </cell>
          <cell r="BR872">
            <v>0.1</v>
          </cell>
          <cell r="BS872">
            <v>0</v>
          </cell>
          <cell r="BT872">
            <v>0.09</v>
          </cell>
          <cell r="BU872">
            <v>17.204724320600935</v>
          </cell>
          <cell r="BV872">
            <v>19.425565900824214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606663.49341707665</v>
          </cell>
          <cell r="CB872">
            <v>991990.92319544114</v>
          </cell>
          <cell r="CC872">
            <v>135805.46475209176</v>
          </cell>
          <cell r="CD872">
            <v>86680.430621175765</v>
          </cell>
          <cell r="CE872">
            <v>0</v>
          </cell>
          <cell r="CF872">
            <v>0</v>
          </cell>
          <cell r="CG872">
            <v>0</v>
          </cell>
          <cell r="CH872">
            <v>89032.504476642265</v>
          </cell>
          <cell r="CI872">
            <v>-93901.902249243882</v>
          </cell>
          <cell r="CJ872">
            <v>46279.130568466404</v>
          </cell>
          <cell r="CK872">
            <v>601794.09564447508</v>
          </cell>
          <cell r="CM872">
            <v>0</v>
          </cell>
          <cell r="CN872">
            <v>0</v>
          </cell>
          <cell r="CO872">
            <v>0</v>
          </cell>
          <cell r="CP872">
            <v>0</v>
          </cell>
          <cell r="CQ872">
            <v>0</v>
          </cell>
          <cell r="CR872">
            <v>0</v>
          </cell>
          <cell r="CS872">
            <v>0</v>
          </cell>
          <cell r="CT872">
            <v>0</v>
          </cell>
          <cell r="CU872">
            <v>0</v>
          </cell>
          <cell r="CV872">
            <v>0</v>
          </cell>
          <cell r="CW872">
            <v>0</v>
          </cell>
          <cell r="CX872">
            <v>0</v>
          </cell>
          <cell r="CY872">
            <v>0</v>
          </cell>
          <cell r="CZ872">
            <v>0</v>
          </cell>
          <cell r="DA872">
            <v>0</v>
          </cell>
          <cell r="DB872">
            <v>0</v>
          </cell>
          <cell r="DC872">
            <v>0</v>
          </cell>
          <cell r="DD872">
            <v>0</v>
          </cell>
          <cell r="DE872">
            <v>0</v>
          </cell>
          <cell r="DF872">
            <v>0</v>
          </cell>
          <cell r="DH872">
            <v>0</v>
          </cell>
          <cell r="DI872">
            <v>0</v>
          </cell>
          <cell r="DJ872">
            <v>0</v>
          </cell>
          <cell r="DK872">
            <v>0</v>
          </cell>
          <cell r="DL872">
            <v>0</v>
          </cell>
          <cell r="DM872">
            <v>0</v>
          </cell>
          <cell r="DN872">
            <v>0</v>
          </cell>
          <cell r="DO872">
            <v>0</v>
          </cell>
          <cell r="DP872">
            <v>0</v>
          </cell>
          <cell r="DQ872">
            <v>0</v>
          </cell>
          <cell r="DR872">
            <v>0</v>
          </cell>
          <cell r="DS872">
            <v>0</v>
          </cell>
          <cell r="DT872">
            <v>0</v>
          </cell>
          <cell r="DU872">
            <v>0</v>
          </cell>
          <cell r="DV872">
            <v>0</v>
          </cell>
          <cell r="DW872">
            <v>0</v>
          </cell>
          <cell r="DX872">
            <v>0</v>
          </cell>
          <cell r="DY872">
            <v>0</v>
          </cell>
          <cell r="DZ872">
            <v>0</v>
          </cell>
          <cell r="EA872">
            <v>0</v>
          </cell>
          <cell r="EC872">
            <v>0.1</v>
          </cell>
          <cell r="ED872">
            <v>0</v>
          </cell>
          <cell r="EE872">
            <v>0.09</v>
          </cell>
          <cell r="EF872">
            <v>17.204724320600935</v>
          </cell>
          <cell r="EG872">
            <v>18.223069805068835</v>
          </cell>
          <cell r="EH872">
            <v>0</v>
          </cell>
          <cell r="EI872">
            <v>0</v>
          </cell>
          <cell r="EJ872">
            <v>0</v>
          </cell>
          <cell r="EK872">
            <v>0</v>
          </cell>
          <cell r="EL872">
            <v>266217.55105770408</v>
          </cell>
          <cell r="EM872">
            <v>560485.79123733856</v>
          </cell>
          <cell r="EN872">
            <v>58250.973083898069</v>
          </cell>
          <cell r="EO872">
            <v>60382.289594587557</v>
          </cell>
          <cell r="EP872">
            <v>0</v>
          </cell>
          <cell r="EQ872">
            <v>0</v>
          </cell>
          <cell r="ER872">
            <v>0</v>
          </cell>
          <cell r="ES872">
            <v>-36361.290256616776</v>
          </cell>
          <cell r="ET872">
            <v>0</v>
          </cell>
          <cell r="EU872">
            <v>0</v>
          </cell>
          <cell r="EV872">
            <v>229856.26080108731</v>
          </cell>
          <cell r="EX872">
            <v>0.1</v>
          </cell>
          <cell r="EY872">
            <v>0</v>
          </cell>
          <cell r="EZ872">
            <v>0.09</v>
          </cell>
          <cell r="FA872">
            <v>17.204724320600935</v>
          </cell>
          <cell r="FB872">
            <v>18.223069805068835</v>
          </cell>
          <cell r="FC872">
            <v>0</v>
          </cell>
          <cell r="FD872">
            <v>0</v>
          </cell>
          <cell r="FE872">
            <v>0</v>
          </cell>
          <cell r="FF872">
            <v>0</v>
          </cell>
          <cell r="FG872">
            <v>755426.47462578828</v>
          </cell>
          <cell r="FH872">
            <v>567255.47015290626</v>
          </cell>
          <cell r="FI872">
            <v>43876.637100079206</v>
          </cell>
          <cell r="FJ872">
            <v>0</v>
          </cell>
          <cell r="FK872">
            <v>0</v>
          </cell>
          <cell r="FL872">
            <v>0</v>
          </cell>
          <cell r="FM872">
            <v>0</v>
          </cell>
          <cell r="FN872">
            <v>-35808.61618123058</v>
          </cell>
          <cell r="FO872">
            <v>-307099.36829544802</v>
          </cell>
          <cell r="FP872">
            <v>22128.848000000002</v>
          </cell>
          <cell r="FQ872">
            <v>412518.4901491098</v>
          </cell>
          <cell r="FS872">
            <v>0.1</v>
          </cell>
          <cell r="FT872">
            <v>0</v>
          </cell>
          <cell r="FU872">
            <v>0.09</v>
          </cell>
          <cell r="FV872">
            <v>17.204724320600935</v>
          </cell>
          <cell r="FW872">
            <v>18.223069805068835</v>
          </cell>
          <cell r="FX872">
            <v>0</v>
          </cell>
          <cell r="FY872">
            <v>0</v>
          </cell>
          <cell r="FZ872">
            <v>0</v>
          </cell>
          <cell r="GA872">
            <v>0</v>
          </cell>
          <cell r="GB872">
            <v>1714108.3654795571</v>
          </cell>
          <cell r="GC872">
            <v>1305027.3823877659</v>
          </cell>
          <cell r="GD872">
            <v>113535.34018023445</v>
          </cell>
          <cell r="GE872">
            <v>73743.944635807071</v>
          </cell>
          <cell r="GF872">
            <v>0</v>
          </cell>
          <cell r="GG872">
            <v>0</v>
          </cell>
          <cell r="GH872">
            <v>0</v>
          </cell>
          <cell r="GI872">
            <v>148887.95922163781</v>
          </cell>
          <cell r="GJ872">
            <v>0</v>
          </cell>
          <cell r="GK872">
            <v>0</v>
          </cell>
          <cell r="GL872">
            <v>1862996.3247011947</v>
          </cell>
          <cell r="GN872">
            <v>0.1</v>
          </cell>
          <cell r="GO872">
            <v>0</v>
          </cell>
          <cell r="GP872">
            <v>0.09</v>
          </cell>
          <cell r="GQ872">
            <v>17.204724320600935</v>
          </cell>
          <cell r="GR872">
            <v>18.223069805068835</v>
          </cell>
          <cell r="GS872">
            <v>0</v>
          </cell>
          <cell r="GT872">
            <v>0</v>
          </cell>
          <cell r="GU872">
            <v>0</v>
          </cell>
          <cell r="GV872">
            <v>0</v>
          </cell>
          <cell r="GW872">
            <v>1505336.4645295725</v>
          </cell>
          <cell r="GX872">
            <v>1905256.1988350204</v>
          </cell>
          <cell r="GY872">
            <v>488736.53920012695</v>
          </cell>
          <cell r="GZ872">
            <v>642824.26590565173</v>
          </cell>
          <cell r="HA872">
            <v>0</v>
          </cell>
          <cell r="HB872">
            <v>0</v>
          </cell>
          <cell r="HC872">
            <v>0</v>
          </cell>
          <cell r="HD872">
            <v>0</v>
          </cell>
          <cell r="HE872">
            <v>0</v>
          </cell>
          <cell r="HF872">
            <v>0</v>
          </cell>
          <cell r="HG872">
            <v>1505336.4645295725</v>
          </cell>
          <cell r="HI872">
            <v>0.1</v>
          </cell>
          <cell r="HJ872">
            <v>0</v>
          </cell>
          <cell r="HK872">
            <v>0.09</v>
          </cell>
          <cell r="HL872">
            <v>17.204724320600935</v>
          </cell>
          <cell r="HM872">
            <v>18.223069805068835</v>
          </cell>
          <cell r="HN872">
            <v>0</v>
          </cell>
          <cell r="HO872">
            <v>0</v>
          </cell>
          <cell r="HP872">
            <v>0</v>
          </cell>
          <cell r="HQ872">
            <v>0</v>
          </cell>
          <cell r="HR872">
            <v>2266864.2076942613</v>
          </cell>
          <cell r="HS872">
            <v>1284872.8726948183</v>
          </cell>
          <cell r="HT872">
            <v>215886.9346032592</v>
          </cell>
          <cell r="HU872">
            <v>239700</v>
          </cell>
          <cell r="HV872">
            <v>0</v>
          </cell>
          <cell r="HW872">
            <v>0</v>
          </cell>
          <cell r="HX872">
            <v>0</v>
          </cell>
          <cell r="HY872">
            <v>0</v>
          </cell>
          <cell r="HZ872">
            <v>0</v>
          </cell>
          <cell r="IA872">
            <v>0</v>
          </cell>
          <cell r="IB872">
            <v>2266864.2076942613</v>
          </cell>
        </row>
        <row r="873">
          <cell r="C873" t="str">
            <v>A0096</v>
          </cell>
          <cell r="D873" t="str">
            <v>PT Menara Terus Makmur</v>
          </cell>
          <cell r="E873" t="str">
            <v>PEB 2</v>
          </cell>
          <cell r="F873" t="str">
            <v>73PEB 2</v>
          </cell>
          <cell r="P873">
            <v>0</v>
          </cell>
          <cell r="U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</row>
        <row r="874">
          <cell r="C874" t="str">
            <v>A0096</v>
          </cell>
          <cell r="D874" t="str">
            <v>PT Menara Terus Makmur</v>
          </cell>
          <cell r="E874" t="str">
            <v>PEB 3</v>
          </cell>
          <cell r="F874" t="str">
            <v>73PEB 3</v>
          </cell>
          <cell r="G874">
            <v>0.1</v>
          </cell>
          <cell r="I874">
            <v>0.09</v>
          </cell>
          <cell r="J874">
            <v>17.204724320600935</v>
          </cell>
          <cell r="K874">
            <v>11.07583948945209</v>
          </cell>
          <cell r="P874">
            <v>315029.52250240202</v>
          </cell>
          <cell r="Q874">
            <v>96501.867422806885</v>
          </cell>
          <cell r="R874">
            <v>4858.6271957946956</v>
          </cell>
          <cell r="S874">
            <v>0</v>
          </cell>
          <cell r="U874">
            <v>0</v>
          </cell>
          <cell r="W874">
            <v>24752.249090442288</v>
          </cell>
          <cell r="X874">
            <v>-22327.38417606552</v>
          </cell>
          <cell r="Y874">
            <v>11003.95096143824</v>
          </cell>
          <cell r="Z874">
            <v>317454.38741677883</v>
          </cell>
        </row>
        <row r="875">
          <cell r="C875" t="str">
            <v>A0096</v>
          </cell>
          <cell r="D875" t="str">
            <v>PT Menara Terus Makmur</v>
          </cell>
          <cell r="E875" t="str">
            <v>PEB 4</v>
          </cell>
          <cell r="F875" t="str">
            <v>73PEB 4</v>
          </cell>
          <cell r="G875">
            <v>0.1</v>
          </cell>
          <cell r="I875">
            <v>0.09</v>
          </cell>
          <cell r="J875">
            <v>17.204724320600935</v>
          </cell>
          <cell r="K875">
            <v>19.425565900824214</v>
          </cell>
          <cell r="P875">
            <v>606663.49341707665</v>
          </cell>
          <cell r="Q875">
            <v>991990.92319544114</v>
          </cell>
          <cell r="R875">
            <v>135805.46475209176</v>
          </cell>
          <cell r="S875">
            <v>86680.430621175765</v>
          </cell>
          <cell r="U875">
            <v>0</v>
          </cell>
          <cell r="W875">
            <v>89032.504476642265</v>
          </cell>
          <cell r="X875">
            <v>-93901.902249243882</v>
          </cell>
          <cell r="Y875">
            <v>46279.130568466404</v>
          </cell>
          <cell r="Z875">
            <v>601794.09564447508</v>
          </cell>
        </row>
        <row r="876">
          <cell r="C876" t="str">
            <v>A0096</v>
          </cell>
          <cell r="D876" t="str">
            <v>PT Menara Terus Makmur</v>
          </cell>
          <cell r="E876" t="str">
            <v>PEB 5</v>
          </cell>
          <cell r="F876" t="str">
            <v>73PEB 5</v>
          </cell>
          <cell r="P876">
            <v>0</v>
          </cell>
          <cell r="U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</row>
        <row r="877">
          <cell r="C877" t="str">
            <v>A0096</v>
          </cell>
          <cell r="D877" t="str">
            <v>PT Menara Terus Makmur</v>
          </cell>
          <cell r="E877" t="str">
            <v>PEB 6</v>
          </cell>
          <cell r="F877" t="str">
            <v>73PEB 6</v>
          </cell>
          <cell r="P877">
            <v>0</v>
          </cell>
          <cell r="U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</row>
        <row r="878">
          <cell r="C878" t="str">
            <v>A0096</v>
          </cell>
          <cell r="D878" t="str">
            <v>PT Menara Terus Makmur</v>
          </cell>
          <cell r="E878" t="str">
            <v>PEB 7</v>
          </cell>
          <cell r="F878" t="str">
            <v>73PEB 7</v>
          </cell>
          <cell r="G878">
            <v>0.1</v>
          </cell>
          <cell r="I878">
            <v>0.09</v>
          </cell>
          <cell r="J878">
            <v>17.204724320600935</v>
          </cell>
          <cell r="K878">
            <v>18.223069805068835</v>
          </cell>
          <cell r="P878">
            <v>266217.55105770408</v>
          </cell>
          <cell r="Q878">
            <v>560485.79123733856</v>
          </cell>
          <cell r="R878">
            <v>58250.973083898069</v>
          </cell>
          <cell r="S878">
            <v>60382.289594587557</v>
          </cell>
          <cell r="U878">
            <v>0</v>
          </cell>
          <cell r="W878">
            <v>-36361.290256616776</v>
          </cell>
          <cell r="X878">
            <v>0</v>
          </cell>
          <cell r="Y878">
            <v>0</v>
          </cell>
          <cell r="Z878">
            <v>229856.26080108731</v>
          </cell>
        </row>
        <row r="879">
          <cell r="C879" t="str">
            <v>A0096</v>
          </cell>
          <cell r="D879" t="str">
            <v>PT Menara Terus Makmur</v>
          </cell>
          <cell r="E879" t="str">
            <v>MPP</v>
          </cell>
          <cell r="F879" t="str">
            <v>73MPP</v>
          </cell>
          <cell r="G879">
            <v>0.1</v>
          </cell>
          <cell r="I879">
            <v>0.09</v>
          </cell>
          <cell r="J879">
            <v>17.204724320600935</v>
          </cell>
          <cell r="K879">
            <v>18.223069805068835</v>
          </cell>
          <cell r="P879">
            <v>755426.47462578828</v>
          </cell>
          <cell r="Q879">
            <v>567255.47015290626</v>
          </cell>
          <cell r="R879">
            <v>43876.637100079206</v>
          </cell>
          <cell r="S879">
            <v>0</v>
          </cell>
          <cell r="U879">
            <v>0</v>
          </cell>
          <cell r="W879">
            <v>-35808.61618123058</v>
          </cell>
          <cell r="X879">
            <v>-307099.36829544802</v>
          </cell>
          <cell r="Y879">
            <v>22128.848000000002</v>
          </cell>
          <cell r="Z879">
            <v>412518.4901491098</v>
          </cell>
        </row>
        <row r="880">
          <cell r="C880" t="str">
            <v>A0096</v>
          </cell>
          <cell r="D880" t="str">
            <v>PT Menara Terus Makmur</v>
          </cell>
          <cell r="E880" t="str">
            <v>ID</v>
          </cell>
          <cell r="F880" t="str">
            <v>73ID</v>
          </cell>
          <cell r="G880">
            <v>0.1</v>
          </cell>
          <cell r="I880">
            <v>0.09</v>
          </cell>
          <cell r="J880">
            <v>17.204724320600935</v>
          </cell>
          <cell r="K880">
            <v>18.223069805068835</v>
          </cell>
          <cell r="P880">
            <v>1714108.3654795571</v>
          </cell>
          <cell r="Q880">
            <v>1305027.3823877659</v>
          </cell>
          <cell r="R880">
            <v>113535.34018023445</v>
          </cell>
          <cell r="S880">
            <v>73743.944635807071</v>
          </cell>
          <cell r="U880">
            <v>0</v>
          </cell>
          <cell r="W880">
            <v>148887.95922163781</v>
          </cell>
          <cell r="X880">
            <v>0</v>
          </cell>
          <cell r="Y880">
            <v>0</v>
          </cell>
          <cell r="Z880">
            <v>1862996.3247011947</v>
          </cell>
        </row>
        <row r="881">
          <cell r="C881" t="str">
            <v>A0096</v>
          </cell>
          <cell r="D881" t="str">
            <v>PT Menara Terus Makmur</v>
          </cell>
          <cell r="E881" t="str">
            <v>LL</v>
          </cell>
          <cell r="F881" t="str">
            <v>73LL</v>
          </cell>
          <cell r="G881">
            <v>0.1</v>
          </cell>
          <cell r="I881">
            <v>0.09</v>
          </cell>
          <cell r="J881">
            <v>17.204724320600935</v>
          </cell>
          <cell r="K881">
            <v>18.223069805068835</v>
          </cell>
          <cell r="P881">
            <v>1505336.4645295725</v>
          </cell>
          <cell r="Q881">
            <v>1905256.1988350204</v>
          </cell>
          <cell r="R881">
            <v>488736.53920012695</v>
          </cell>
          <cell r="S881">
            <v>642824.26590565173</v>
          </cell>
          <cell r="U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1505336.4645295725</v>
          </cell>
        </row>
        <row r="882">
          <cell r="C882" t="str">
            <v>A0096</v>
          </cell>
          <cell r="D882" t="str">
            <v>PT Menara Terus Makmur</v>
          </cell>
          <cell r="E882" t="str">
            <v>PMK</v>
          </cell>
          <cell r="F882" t="str">
            <v>73PMK</v>
          </cell>
          <cell r="G882">
            <v>0.1</v>
          </cell>
          <cell r="I882">
            <v>0.09</v>
          </cell>
          <cell r="J882">
            <v>17.204724320600935</v>
          </cell>
          <cell r="K882">
            <v>18.223069805068835</v>
          </cell>
          <cell r="P882">
            <v>2266864.2076942613</v>
          </cell>
          <cell r="Q882">
            <v>1284872.8726948183</v>
          </cell>
          <cell r="R882">
            <v>215886.9346032592</v>
          </cell>
          <cell r="S882">
            <v>239700</v>
          </cell>
          <cell r="U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2266864.2076942613</v>
          </cell>
        </row>
        <row r="884">
          <cell r="C884" t="str">
            <v>A0097</v>
          </cell>
          <cell r="D884" t="str">
            <v>PT Mesin Isuzu Indonesia</v>
          </cell>
          <cell r="E884" t="str">
            <v>PEB 1</v>
          </cell>
          <cell r="F884" t="str">
            <v>74PEB 1</v>
          </cell>
          <cell r="N884">
            <v>0</v>
          </cell>
          <cell r="O884">
            <v>0</v>
          </cell>
          <cell r="P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B884">
            <v>0.1</v>
          </cell>
          <cell r="AC884">
            <v>0</v>
          </cell>
          <cell r="AD884">
            <v>0.09</v>
          </cell>
          <cell r="AE884">
            <v>10.131739580851251</v>
          </cell>
          <cell r="AF884">
            <v>15.214236703103508</v>
          </cell>
          <cell r="AG884">
            <v>0</v>
          </cell>
          <cell r="AH884">
            <v>0</v>
          </cell>
          <cell r="AI884">
            <v>0</v>
          </cell>
          <cell r="AJ884">
            <v>0</v>
          </cell>
          <cell r="AK884">
            <v>423323</v>
          </cell>
          <cell r="AL884">
            <v>2854539.5085544819</v>
          </cell>
          <cell r="AM884">
            <v>163771.91376292912</v>
          </cell>
          <cell r="AN884">
            <v>354811.90590000001</v>
          </cell>
          <cell r="AO884">
            <v>0</v>
          </cell>
          <cell r="AP884">
            <v>0</v>
          </cell>
          <cell r="AQ884">
            <v>0</v>
          </cell>
          <cell r="AR884">
            <v>-141148</v>
          </cell>
          <cell r="AS884">
            <v>-231994</v>
          </cell>
          <cell r="AT884">
            <v>13737</v>
          </cell>
          <cell r="AU884">
            <v>50181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 t="str">
            <v xml:space="preserve"> 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R884">
            <v>0.1</v>
          </cell>
          <cell r="BS884">
            <v>0</v>
          </cell>
          <cell r="BT884">
            <v>0.09</v>
          </cell>
          <cell r="BU884">
            <v>10.565877306124234</v>
          </cell>
          <cell r="BV884">
            <v>15.214236703103508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3697109</v>
          </cell>
          <cell r="CB884">
            <v>5877735.0864579901</v>
          </cell>
          <cell r="CC884">
            <v>350137.67939695902</v>
          </cell>
          <cell r="CD884">
            <v>1373550.8389985806</v>
          </cell>
          <cell r="CE884">
            <v>0</v>
          </cell>
          <cell r="CF884">
            <v>0</v>
          </cell>
          <cell r="CG884">
            <v>0</v>
          </cell>
          <cell r="CH884">
            <v>782863</v>
          </cell>
          <cell r="CI884">
            <v>0</v>
          </cell>
          <cell r="CJ884">
            <v>0</v>
          </cell>
          <cell r="CK884">
            <v>4479972</v>
          </cell>
          <cell r="CM884">
            <v>0.1</v>
          </cell>
          <cell r="CN884">
            <v>0</v>
          </cell>
          <cell r="CO884">
            <v>0.09</v>
          </cell>
          <cell r="CP884">
            <v>8.3350992638645121</v>
          </cell>
          <cell r="CQ884">
            <v>0</v>
          </cell>
          <cell r="CR884">
            <v>0</v>
          </cell>
          <cell r="CS884">
            <v>0</v>
          </cell>
          <cell r="CT884">
            <v>0</v>
          </cell>
          <cell r="CU884">
            <v>0</v>
          </cell>
          <cell r="CV884">
            <v>2526</v>
          </cell>
          <cell r="CW884">
            <v>49977</v>
          </cell>
          <cell r="CX884">
            <v>2791</v>
          </cell>
          <cell r="CY884">
            <v>0</v>
          </cell>
          <cell r="CZ884">
            <v>0</v>
          </cell>
          <cell r="DA884">
            <v>0</v>
          </cell>
          <cell r="DB884">
            <v>0</v>
          </cell>
          <cell r="DC884">
            <v>84528</v>
          </cell>
          <cell r="DD884">
            <v>0</v>
          </cell>
          <cell r="DE884">
            <v>0</v>
          </cell>
          <cell r="DF884">
            <v>87054</v>
          </cell>
          <cell r="DH884">
            <v>0</v>
          </cell>
          <cell r="DI884">
            <v>0</v>
          </cell>
          <cell r="DJ884">
            <v>0</v>
          </cell>
          <cell r="DK884">
            <v>0</v>
          </cell>
          <cell r="DL884">
            <v>0</v>
          </cell>
          <cell r="DM884">
            <v>0</v>
          </cell>
          <cell r="DN884">
            <v>0</v>
          </cell>
          <cell r="DO884">
            <v>0</v>
          </cell>
          <cell r="DP884">
            <v>0</v>
          </cell>
          <cell r="DQ884">
            <v>0</v>
          </cell>
          <cell r="DR884">
            <v>0</v>
          </cell>
          <cell r="DS884">
            <v>0</v>
          </cell>
          <cell r="DT884">
            <v>0</v>
          </cell>
          <cell r="DU884">
            <v>0</v>
          </cell>
          <cell r="DV884">
            <v>0</v>
          </cell>
          <cell r="DW884">
            <v>0</v>
          </cell>
          <cell r="DX884">
            <v>0</v>
          </cell>
          <cell r="DY884">
            <v>0</v>
          </cell>
          <cell r="DZ884">
            <v>0</v>
          </cell>
          <cell r="EA884">
            <v>0</v>
          </cell>
          <cell r="EC884">
            <v>0.1</v>
          </cell>
          <cell r="ED884">
            <v>0</v>
          </cell>
          <cell r="EE884">
            <v>0.09</v>
          </cell>
          <cell r="EF884">
            <v>10.131739580851251</v>
          </cell>
          <cell r="EG884">
            <v>15.214236703103508</v>
          </cell>
          <cell r="EH884">
            <v>0</v>
          </cell>
          <cell r="EI884">
            <v>0</v>
          </cell>
          <cell r="EJ884">
            <v>0</v>
          </cell>
          <cell r="EK884">
            <v>0</v>
          </cell>
          <cell r="EL884">
            <v>151695</v>
          </cell>
          <cell r="EM884">
            <v>268313.74547697161</v>
          </cell>
          <cell r="EN884">
            <v>19175.680309103314</v>
          </cell>
          <cell r="EO884">
            <v>32554.4219788257</v>
          </cell>
          <cell r="EP884">
            <v>0</v>
          </cell>
          <cell r="EQ884">
            <v>0</v>
          </cell>
          <cell r="ER884">
            <v>0</v>
          </cell>
          <cell r="ES884">
            <v>-145122</v>
          </cell>
          <cell r="ET884">
            <v>0</v>
          </cell>
          <cell r="EU884">
            <v>0</v>
          </cell>
          <cell r="EV884">
            <v>6573</v>
          </cell>
          <cell r="EX884">
            <v>0.1</v>
          </cell>
          <cell r="EY884">
            <v>0</v>
          </cell>
          <cell r="EZ884">
            <v>0.09</v>
          </cell>
          <cell r="FA884">
            <v>10.131739580851251</v>
          </cell>
          <cell r="FB884">
            <v>15.214236703103508</v>
          </cell>
          <cell r="FC884">
            <v>0</v>
          </cell>
          <cell r="FD884">
            <v>0</v>
          </cell>
          <cell r="FE884">
            <v>0</v>
          </cell>
          <cell r="FF884">
            <v>0</v>
          </cell>
          <cell r="FG884">
            <v>0</v>
          </cell>
          <cell r="FH884">
            <v>454436.7581400834</v>
          </cell>
          <cell r="FI884">
            <v>29129.504646680933</v>
          </cell>
          <cell r="FJ884">
            <v>77863.655685000005</v>
          </cell>
          <cell r="FK884">
            <v>0</v>
          </cell>
          <cell r="FL884">
            <v>0</v>
          </cell>
          <cell r="FM884">
            <v>0</v>
          </cell>
          <cell r="FN884">
            <v>0</v>
          </cell>
          <cell r="FO884">
            <v>0</v>
          </cell>
          <cell r="FP884">
            <v>0</v>
          </cell>
          <cell r="FQ884">
            <v>0</v>
          </cell>
          <cell r="FS884">
            <v>0.1</v>
          </cell>
          <cell r="FT884">
            <v>0</v>
          </cell>
          <cell r="FU884">
            <v>0.09</v>
          </cell>
          <cell r="FV884">
            <v>10.131739580851251</v>
          </cell>
          <cell r="FW884">
            <v>15.214236703103508</v>
          </cell>
          <cell r="FX884">
            <v>0</v>
          </cell>
          <cell r="FY884">
            <v>0</v>
          </cell>
          <cell r="FZ884">
            <v>0</v>
          </cell>
          <cell r="GA884">
            <v>0</v>
          </cell>
          <cell r="GB884">
            <v>51813</v>
          </cell>
          <cell r="GC884">
            <v>668154.03270879202</v>
          </cell>
          <cell r="GD884">
            <v>43867.730815131348</v>
          </cell>
          <cell r="GE884">
            <v>55197.387863291035</v>
          </cell>
          <cell r="GF884">
            <v>0</v>
          </cell>
          <cell r="GG884">
            <v>0</v>
          </cell>
          <cell r="GH884">
            <v>0</v>
          </cell>
          <cell r="GI884">
            <v>0</v>
          </cell>
          <cell r="GJ884">
            <v>0</v>
          </cell>
          <cell r="GK884">
            <v>0</v>
          </cell>
          <cell r="GL884">
            <v>51813</v>
          </cell>
          <cell r="GN884">
            <v>0.1</v>
          </cell>
          <cell r="GO884">
            <v>0</v>
          </cell>
          <cell r="GP884">
            <v>0.09</v>
          </cell>
          <cell r="GQ884">
            <v>10.131739580851251</v>
          </cell>
          <cell r="GR884">
            <v>15.214236703103508</v>
          </cell>
          <cell r="GS884">
            <v>0</v>
          </cell>
          <cell r="GT884">
            <v>0</v>
          </cell>
          <cell r="GU884">
            <v>0</v>
          </cell>
          <cell r="GV884">
            <v>0</v>
          </cell>
          <cell r="GW884">
            <v>671783</v>
          </cell>
          <cell r="GX884">
            <v>1058465.8418580431</v>
          </cell>
          <cell r="GY884">
            <v>235451.29818029189</v>
          </cell>
          <cell r="GZ884">
            <v>582632.57396675833</v>
          </cell>
          <cell r="HA884">
            <v>0</v>
          </cell>
          <cell r="HB884">
            <v>0</v>
          </cell>
          <cell r="HC884">
            <v>0</v>
          </cell>
          <cell r="HD884">
            <v>0</v>
          </cell>
          <cell r="HE884">
            <v>0</v>
          </cell>
          <cell r="HF884">
            <v>0</v>
          </cell>
          <cell r="HG884">
            <v>671783</v>
          </cell>
          <cell r="HI884">
            <v>0.1</v>
          </cell>
          <cell r="HJ884">
            <v>0</v>
          </cell>
          <cell r="HK884">
            <v>0.09</v>
          </cell>
          <cell r="HL884">
            <v>10.131739580851251</v>
          </cell>
          <cell r="HM884">
            <v>15.214236703103508</v>
          </cell>
          <cell r="HN884">
            <v>0</v>
          </cell>
          <cell r="HO884">
            <v>0</v>
          </cell>
          <cell r="HP884">
            <v>0</v>
          </cell>
          <cell r="HQ884">
            <v>0</v>
          </cell>
          <cell r="HR884">
            <v>1087070</v>
          </cell>
          <cell r="HS884">
            <v>1355081.347980212</v>
          </cell>
          <cell r="HT884">
            <v>123034.85237724226</v>
          </cell>
          <cell r="HU884">
            <v>306265</v>
          </cell>
          <cell r="HV884">
            <v>0</v>
          </cell>
          <cell r="HW884">
            <v>0</v>
          </cell>
          <cell r="HX884">
            <v>0</v>
          </cell>
          <cell r="HY884">
            <v>0</v>
          </cell>
          <cell r="HZ884">
            <v>0</v>
          </cell>
          <cell r="IA884">
            <v>0</v>
          </cell>
          <cell r="IB884">
            <v>1087070</v>
          </cell>
        </row>
        <row r="885">
          <cell r="C885" t="str">
            <v>A0097</v>
          </cell>
          <cell r="D885" t="str">
            <v>PT Mesin Isuzu Indonesia</v>
          </cell>
          <cell r="E885" t="str">
            <v>PEB 2</v>
          </cell>
          <cell r="F885" t="str">
            <v>74PEB 2</v>
          </cell>
          <cell r="G885">
            <v>0.1</v>
          </cell>
          <cell r="I885">
            <v>0.09</v>
          </cell>
          <cell r="J885">
            <v>10.131739580851251</v>
          </cell>
          <cell r="K885">
            <v>15.214236703103508</v>
          </cell>
          <cell r="P885">
            <v>423323</v>
          </cell>
          <cell r="Q885">
            <v>2854539.5085544819</v>
          </cell>
          <cell r="R885">
            <v>163771.91376292912</v>
          </cell>
          <cell r="S885">
            <v>354811.90590000001</v>
          </cell>
          <cell r="U885">
            <v>0</v>
          </cell>
          <cell r="W885">
            <v>-141148</v>
          </cell>
          <cell r="X885">
            <v>-231994</v>
          </cell>
          <cell r="Y885">
            <v>13737</v>
          </cell>
          <cell r="Z885">
            <v>50181</v>
          </cell>
        </row>
        <row r="886">
          <cell r="C886" t="str">
            <v>A0097</v>
          </cell>
          <cell r="D886" t="str">
            <v>PT Mesin Isuzu Indonesia</v>
          </cell>
          <cell r="E886" t="str">
            <v>PEB 3</v>
          </cell>
          <cell r="F886" t="str">
            <v>74PEB 3</v>
          </cell>
          <cell r="K886" t="str">
            <v xml:space="preserve"> </v>
          </cell>
          <cell r="P886">
            <v>0</v>
          </cell>
          <cell r="U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</row>
        <row r="887">
          <cell r="C887" t="str">
            <v>A0097</v>
          </cell>
          <cell r="D887" t="str">
            <v>PT Mesin Isuzu Indonesia</v>
          </cell>
          <cell r="E887" t="str">
            <v>PEB 4</v>
          </cell>
          <cell r="F887" t="str">
            <v>74PEB 4</v>
          </cell>
          <cell r="G887">
            <v>0.1</v>
          </cell>
          <cell r="I887">
            <v>0.09</v>
          </cell>
          <cell r="J887">
            <v>10.565877306124234</v>
          </cell>
          <cell r="K887">
            <v>15.214236703103508</v>
          </cell>
          <cell r="P887">
            <v>3697109</v>
          </cell>
          <cell r="Q887">
            <v>5877735.0864579901</v>
          </cell>
          <cell r="R887">
            <v>350137.67939695902</v>
          </cell>
          <cell r="S887">
            <v>1373550.8389985806</v>
          </cell>
          <cell r="U887">
            <v>0</v>
          </cell>
          <cell r="W887">
            <v>782863</v>
          </cell>
          <cell r="X887">
            <v>0</v>
          </cell>
          <cell r="Y887">
            <v>0</v>
          </cell>
          <cell r="Z887">
            <v>4479972</v>
          </cell>
        </row>
        <row r="888">
          <cell r="C888" t="str">
            <v>A0097</v>
          </cell>
          <cell r="D888" t="str">
            <v>PT Mesin Isuzu Indonesia</v>
          </cell>
          <cell r="E888" t="str">
            <v>PEB 5</v>
          </cell>
          <cell r="F888" t="str">
            <v>74PEB 5</v>
          </cell>
          <cell r="G888">
            <v>0.1</v>
          </cell>
          <cell r="I888">
            <v>0.09</v>
          </cell>
          <cell r="J888">
            <v>8.3350992638645121</v>
          </cell>
          <cell r="P888">
            <v>2526</v>
          </cell>
          <cell r="Q888">
            <v>49977</v>
          </cell>
          <cell r="R888">
            <v>2791</v>
          </cell>
          <cell r="S888">
            <v>0</v>
          </cell>
          <cell r="U888">
            <v>0</v>
          </cell>
          <cell r="W888">
            <v>84528</v>
          </cell>
          <cell r="X888">
            <v>0</v>
          </cell>
          <cell r="Y888">
            <v>0</v>
          </cell>
          <cell r="Z888">
            <v>87054</v>
          </cell>
        </row>
        <row r="889">
          <cell r="C889" t="str">
            <v>A0097</v>
          </cell>
          <cell r="D889" t="str">
            <v>PT Mesin Isuzu Indonesia</v>
          </cell>
          <cell r="E889" t="str">
            <v>PEB 6</v>
          </cell>
          <cell r="F889" t="str">
            <v>74PEB 6</v>
          </cell>
          <cell r="J889">
            <v>0</v>
          </cell>
          <cell r="P889">
            <v>0</v>
          </cell>
          <cell r="U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</row>
        <row r="890">
          <cell r="C890" t="str">
            <v>A0097</v>
          </cell>
          <cell r="D890" t="str">
            <v>PT Mesin Isuzu Indonesia</v>
          </cell>
          <cell r="E890" t="str">
            <v>PEB 7</v>
          </cell>
          <cell r="F890" t="str">
            <v>74PEB 7</v>
          </cell>
          <cell r="G890">
            <v>0.1</v>
          </cell>
          <cell r="I890">
            <v>0.09</v>
          </cell>
          <cell r="J890">
            <v>10.131739580851251</v>
          </cell>
          <cell r="K890">
            <v>15.214236703103508</v>
          </cell>
          <cell r="P890">
            <v>151695</v>
          </cell>
          <cell r="Q890">
            <v>268313.74547697161</v>
          </cell>
          <cell r="R890">
            <v>19175.680309103314</v>
          </cell>
          <cell r="S890">
            <v>32554.4219788257</v>
          </cell>
          <cell r="U890">
            <v>0</v>
          </cell>
          <cell r="W890">
            <v>-145122</v>
          </cell>
          <cell r="X890">
            <v>0</v>
          </cell>
          <cell r="Y890">
            <v>0</v>
          </cell>
          <cell r="Z890">
            <v>6573</v>
          </cell>
        </row>
        <row r="891">
          <cell r="C891" t="str">
            <v>A0097</v>
          </cell>
          <cell r="D891" t="str">
            <v>PT Mesin Isuzu Indonesia</v>
          </cell>
          <cell r="E891" t="str">
            <v>MPP</v>
          </cell>
          <cell r="F891" t="str">
            <v>74MPP</v>
          </cell>
          <cell r="G891">
            <v>0.1</v>
          </cell>
          <cell r="I891">
            <v>0.09</v>
          </cell>
          <cell r="J891">
            <v>10.131739580851251</v>
          </cell>
          <cell r="K891">
            <v>15.214236703103508</v>
          </cell>
          <cell r="P891">
            <v>0</v>
          </cell>
          <cell r="Q891">
            <v>454436.7581400834</v>
          </cell>
          <cell r="R891">
            <v>29129.504646680933</v>
          </cell>
          <cell r="S891">
            <v>77863.655685000005</v>
          </cell>
          <cell r="U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</row>
        <row r="892">
          <cell r="C892" t="str">
            <v>A0097</v>
          </cell>
          <cell r="D892" t="str">
            <v>PT Mesin Isuzu Indonesia</v>
          </cell>
          <cell r="E892" t="str">
            <v>ID</v>
          </cell>
          <cell r="F892" t="str">
            <v>74ID</v>
          </cell>
          <cell r="G892">
            <v>0.1</v>
          </cell>
          <cell r="I892">
            <v>0.09</v>
          </cell>
          <cell r="J892">
            <v>10.131739580851251</v>
          </cell>
          <cell r="K892">
            <v>15.214236703103508</v>
          </cell>
          <cell r="P892">
            <v>51813</v>
          </cell>
          <cell r="Q892">
            <v>668154.03270879202</v>
          </cell>
          <cell r="R892">
            <v>43867.730815131348</v>
          </cell>
          <cell r="S892">
            <v>55197.387863291035</v>
          </cell>
          <cell r="U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51813</v>
          </cell>
        </row>
        <row r="893">
          <cell r="C893" t="str">
            <v>A0097</v>
          </cell>
          <cell r="D893" t="str">
            <v>PT Mesin Isuzu Indonesia</v>
          </cell>
          <cell r="E893" t="str">
            <v>LL</v>
          </cell>
          <cell r="F893" t="str">
            <v>74LL</v>
          </cell>
          <cell r="G893">
            <v>0.1</v>
          </cell>
          <cell r="I893">
            <v>0.09</v>
          </cell>
          <cell r="J893">
            <v>10.131739580851251</v>
          </cell>
          <cell r="K893">
            <v>15.214236703103508</v>
          </cell>
          <cell r="P893">
            <v>671783</v>
          </cell>
          <cell r="Q893">
            <v>1058465.8418580431</v>
          </cell>
          <cell r="R893">
            <v>235451.29818029189</v>
          </cell>
          <cell r="S893">
            <v>582632.57396675833</v>
          </cell>
          <cell r="U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671783</v>
          </cell>
        </row>
        <row r="894">
          <cell r="C894" t="str">
            <v>A0097</v>
          </cell>
          <cell r="D894" t="str">
            <v>PT Mesin Isuzu Indonesia</v>
          </cell>
          <cell r="E894" t="str">
            <v>PMK</v>
          </cell>
          <cell r="F894" t="str">
            <v>74PMK</v>
          </cell>
          <cell r="G894">
            <v>0.1</v>
          </cell>
          <cell r="I894">
            <v>0.09</v>
          </cell>
          <cell r="J894">
            <v>10.131739580851251</v>
          </cell>
          <cell r="K894">
            <v>15.214236703103508</v>
          </cell>
          <cell r="P894">
            <v>1087070</v>
          </cell>
          <cell r="Q894">
            <v>1355081.347980212</v>
          </cell>
          <cell r="R894">
            <v>123034.85237724226</v>
          </cell>
          <cell r="S894">
            <v>306265</v>
          </cell>
          <cell r="U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1087070</v>
          </cell>
        </row>
        <row r="896">
          <cell r="C896" t="str">
            <v>A0451</v>
          </cell>
          <cell r="D896" t="str">
            <v>PT Multi Prima Universal</v>
          </cell>
          <cell r="E896" t="str">
            <v>PEB 1</v>
          </cell>
          <cell r="F896" t="str">
            <v>75PEB 1</v>
          </cell>
          <cell r="G896">
            <v>0.1</v>
          </cell>
          <cell r="H896">
            <v>0.1</v>
          </cell>
          <cell r="I896">
            <v>0.09</v>
          </cell>
          <cell r="J896">
            <v>9.7564479308189771</v>
          </cell>
          <cell r="K896">
            <v>11.361809795918468</v>
          </cell>
          <cell r="L896">
            <v>159297</v>
          </cell>
          <cell r="N896">
            <v>220170.318</v>
          </cell>
          <cell r="O896">
            <v>30373.96</v>
          </cell>
          <cell r="P896">
            <v>314914</v>
          </cell>
          <cell r="Q896">
            <v>2240827.3224119004</v>
          </cell>
          <cell r="R896">
            <v>112415.78627566596</v>
          </cell>
          <cell r="S896">
            <v>12687.008447742402</v>
          </cell>
          <cell r="U896">
            <v>-324969</v>
          </cell>
          <cell r="V896">
            <v>2010946.9926666669</v>
          </cell>
          <cell r="W896">
            <v>-186672</v>
          </cell>
          <cell r="X896">
            <v>0</v>
          </cell>
          <cell r="Y896">
            <v>0</v>
          </cell>
          <cell r="Z896">
            <v>-10055</v>
          </cell>
          <cell r="AB896">
            <v>0.1</v>
          </cell>
          <cell r="AC896">
            <v>0</v>
          </cell>
          <cell r="AD896">
            <v>0.09</v>
          </cell>
          <cell r="AE896">
            <v>10.118277102174222</v>
          </cell>
          <cell r="AF896">
            <v>15.548951847035132</v>
          </cell>
          <cell r="AG896">
            <v>0</v>
          </cell>
          <cell r="AH896">
            <v>0</v>
          </cell>
          <cell r="AI896">
            <v>0</v>
          </cell>
          <cell r="AJ896">
            <v>0</v>
          </cell>
          <cell r="AK896">
            <v>143241</v>
          </cell>
          <cell r="AL896">
            <v>872634.8203678485</v>
          </cell>
          <cell r="AM896">
            <v>47404.493541408359</v>
          </cell>
          <cell r="AN896">
            <v>0</v>
          </cell>
          <cell r="AO896">
            <v>0</v>
          </cell>
          <cell r="AP896">
            <v>0</v>
          </cell>
          <cell r="AQ896">
            <v>0</v>
          </cell>
          <cell r="AR896">
            <v>-28949</v>
          </cell>
          <cell r="AS896">
            <v>0</v>
          </cell>
          <cell r="AT896">
            <v>0</v>
          </cell>
          <cell r="AU896">
            <v>114292</v>
          </cell>
          <cell r="AW896">
            <v>0.1</v>
          </cell>
          <cell r="AX896">
            <v>0</v>
          </cell>
          <cell r="AY896">
            <v>0.09</v>
          </cell>
          <cell r="AZ896">
            <v>9.7564479308189771</v>
          </cell>
          <cell r="BA896">
            <v>11.361809795918468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15602</v>
          </cell>
          <cell r="BG896">
            <v>268174.5093077817</v>
          </cell>
          <cell r="BH896">
            <v>13890.550707499266</v>
          </cell>
          <cell r="BI896">
            <v>0</v>
          </cell>
          <cell r="BJ896">
            <v>0</v>
          </cell>
          <cell r="BK896">
            <v>0</v>
          </cell>
          <cell r="BL896">
            <v>0</v>
          </cell>
          <cell r="BM896">
            <v>-14861</v>
          </cell>
          <cell r="BN896">
            <v>0</v>
          </cell>
          <cell r="BO896">
            <v>0</v>
          </cell>
          <cell r="BP896">
            <v>741</v>
          </cell>
          <cell r="BR896">
            <v>0.1</v>
          </cell>
          <cell r="BS896">
            <v>0</v>
          </cell>
          <cell r="BT896">
            <v>0.09</v>
          </cell>
          <cell r="BU896">
            <v>10.28754748576895</v>
          </cell>
          <cell r="BV896">
            <v>20.666569909511065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14929</v>
          </cell>
          <cell r="CB896">
            <v>29704.421023690305</v>
          </cell>
          <cell r="CC896">
            <v>6957.6447456721853</v>
          </cell>
          <cell r="CD896">
            <v>1556.7503650565984</v>
          </cell>
          <cell r="CE896">
            <v>0</v>
          </cell>
          <cell r="CF896">
            <v>0</v>
          </cell>
          <cell r="CG896">
            <v>0</v>
          </cell>
          <cell r="CH896">
            <v>-4519</v>
          </cell>
          <cell r="CI896">
            <v>0</v>
          </cell>
          <cell r="CJ896">
            <v>0</v>
          </cell>
          <cell r="CK896">
            <v>10410</v>
          </cell>
          <cell r="CM896">
            <v>0</v>
          </cell>
          <cell r="CN896">
            <v>0</v>
          </cell>
          <cell r="CO896">
            <v>0</v>
          </cell>
          <cell r="CP896">
            <v>0</v>
          </cell>
          <cell r="CQ896">
            <v>0</v>
          </cell>
          <cell r="CR896">
            <v>0</v>
          </cell>
          <cell r="CS896">
            <v>0</v>
          </cell>
          <cell r="CT896">
            <v>0</v>
          </cell>
          <cell r="CU896">
            <v>0</v>
          </cell>
          <cell r="CV896">
            <v>0</v>
          </cell>
          <cell r="CW896">
            <v>0</v>
          </cell>
          <cell r="CX896">
            <v>0</v>
          </cell>
          <cell r="CY896">
            <v>0</v>
          </cell>
          <cell r="CZ896">
            <v>0</v>
          </cell>
          <cell r="DA896">
            <v>0</v>
          </cell>
          <cell r="DB896">
            <v>0</v>
          </cell>
          <cell r="DC896">
            <v>0</v>
          </cell>
          <cell r="DD896">
            <v>0</v>
          </cell>
          <cell r="DE896">
            <v>0</v>
          </cell>
          <cell r="DF896">
            <v>0</v>
          </cell>
          <cell r="DH896">
            <v>0.1</v>
          </cell>
          <cell r="DI896">
            <v>0</v>
          </cell>
          <cell r="DJ896">
            <v>0.09</v>
          </cell>
          <cell r="DK896">
            <v>10.118277102174222</v>
          </cell>
          <cell r="DL896">
            <v>0</v>
          </cell>
          <cell r="DM896">
            <v>0</v>
          </cell>
          <cell r="DN896">
            <v>0</v>
          </cell>
          <cell r="DO896">
            <v>0</v>
          </cell>
          <cell r="DP896">
            <v>0</v>
          </cell>
          <cell r="DQ896">
            <v>31583</v>
          </cell>
          <cell r="DR896">
            <v>263724.45516636618</v>
          </cell>
          <cell r="DS896">
            <v>14025.130854084891</v>
          </cell>
          <cell r="DT896">
            <v>17037.7605</v>
          </cell>
          <cell r="DU896">
            <v>0</v>
          </cell>
          <cell r="DV896">
            <v>0</v>
          </cell>
          <cell r="DW896">
            <v>0</v>
          </cell>
          <cell r="DX896">
            <v>-800</v>
          </cell>
          <cell r="DY896">
            <v>0</v>
          </cell>
          <cell r="DZ896">
            <v>0</v>
          </cell>
          <cell r="EA896">
            <v>30783</v>
          </cell>
          <cell r="EC896">
            <v>0.1</v>
          </cell>
          <cell r="ED896">
            <v>0</v>
          </cell>
          <cell r="EE896">
            <v>0.09</v>
          </cell>
          <cell r="EF896">
            <v>10.118277102174222</v>
          </cell>
          <cell r="EG896">
            <v>15.548951847035132</v>
          </cell>
          <cell r="EH896">
            <v>0</v>
          </cell>
          <cell r="EI896">
            <v>0</v>
          </cell>
          <cell r="EJ896">
            <v>0</v>
          </cell>
          <cell r="EK896">
            <v>0</v>
          </cell>
          <cell r="EL896">
            <v>14742</v>
          </cell>
          <cell r="EM896">
            <v>57542.596614813847</v>
          </cell>
          <cell r="EN896">
            <v>4006.0457163291076</v>
          </cell>
          <cell r="EO896">
            <v>6518.4876664824851</v>
          </cell>
          <cell r="EP896">
            <v>0</v>
          </cell>
          <cell r="EQ896">
            <v>0</v>
          </cell>
          <cell r="ER896">
            <v>0</v>
          </cell>
          <cell r="ES896">
            <v>-11082</v>
          </cell>
          <cell r="ET896">
            <v>0</v>
          </cell>
          <cell r="EU896">
            <v>0</v>
          </cell>
          <cell r="EV896">
            <v>3660</v>
          </cell>
          <cell r="EX896">
            <v>0.1</v>
          </cell>
          <cell r="EY896">
            <v>0</v>
          </cell>
          <cell r="EZ896">
            <v>0.09</v>
          </cell>
          <cell r="FA896">
            <v>10.118277102174222</v>
          </cell>
          <cell r="FB896">
            <v>15.548951847035132</v>
          </cell>
          <cell r="FC896">
            <v>0</v>
          </cell>
          <cell r="FD896">
            <v>0</v>
          </cell>
          <cell r="FE896">
            <v>0</v>
          </cell>
          <cell r="FF896">
            <v>0</v>
          </cell>
          <cell r="FG896">
            <v>0</v>
          </cell>
          <cell r="FH896">
            <v>196070.33694239921</v>
          </cell>
          <cell r="FI896">
            <v>10641.942226629202</v>
          </cell>
          <cell r="FJ896">
            <v>0</v>
          </cell>
          <cell r="FK896">
            <v>0</v>
          </cell>
          <cell r="FL896">
            <v>0</v>
          </cell>
          <cell r="FM896">
            <v>0</v>
          </cell>
          <cell r="FN896">
            <v>0</v>
          </cell>
          <cell r="FO896">
            <v>0</v>
          </cell>
          <cell r="FP896">
            <v>0</v>
          </cell>
          <cell r="FQ896">
            <v>0</v>
          </cell>
          <cell r="FS896">
            <v>0.1</v>
          </cell>
          <cell r="FT896">
            <v>0</v>
          </cell>
          <cell r="FU896">
            <v>0.09</v>
          </cell>
          <cell r="FV896">
            <v>10.118277102174222</v>
          </cell>
          <cell r="FW896">
            <v>15.548951847035132</v>
          </cell>
          <cell r="FX896">
            <v>0</v>
          </cell>
          <cell r="FY896">
            <v>0</v>
          </cell>
          <cell r="FZ896">
            <v>0</v>
          </cell>
          <cell r="GA896">
            <v>0</v>
          </cell>
          <cell r="GB896">
            <v>1282</v>
          </cell>
          <cell r="GC896">
            <v>169607.01988248216</v>
          </cell>
          <cell r="GD896">
            <v>9926.9382151296686</v>
          </cell>
          <cell r="GE896">
            <v>13037.007621143352</v>
          </cell>
          <cell r="GF896">
            <v>0</v>
          </cell>
          <cell r="GG896">
            <v>0</v>
          </cell>
          <cell r="GH896">
            <v>0</v>
          </cell>
          <cell r="GI896">
            <v>0</v>
          </cell>
          <cell r="GJ896">
            <v>0</v>
          </cell>
          <cell r="GK896">
            <v>0</v>
          </cell>
          <cell r="GL896">
            <v>1282</v>
          </cell>
          <cell r="GN896">
            <v>0.1</v>
          </cell>
          <cell r="GO896">
            <v>0</v>
          </cell>
          <cell r="GP896">
            <v>0.09</v>
          </cell>
          <cell r="GQ896">
            <v>10.118277102174222</v>
          </cell>
          <cell r="GR896">
            <v>15.548951847035132</v>
          </cell>
          <cell r="GS896">
            <v>0</v>
          </cell>
          <cell r="GT896">
            <v>0</v>
          </cell>
          <cell r="GU896">
            <v>0</v>
          </cell>
          <cell r="GV896">
            <v>0</v>
          </cell>
          <cell r="GW896">
            <v>26479</v>
          </cell>
          <cell r="GX896">
            <v>161521</v>
          </cell>
          <cell r="GY896">
            <v>47951</v>
          </cell>
          <cell r="GZ896">
            <v>87842.208423444477</v>
          </cell>
          <cell r="HA896">
            <v>0</v>
          </cell>
          <cell r="HB896">
            <v>0</v>
          </cell>
          <cell r="HC896">
            <v>0</v>
          </cell>
          <cell r="HD896">
            <v>0</v>
          </cell>
          <cell r="HE896">
            <v>0</v>
          </cell>
          <cell r="HF896">
            <v>0</v>
          </cell>
          <cell r="HG896">
            <v>26479</v>
          </cell>
          <cell r="HI896">
            <v>0.1</v>
          </cell>
          <cell r="HJ896">
            <v>0</v>
          </cell>
          <cell r="HK896">
            <v>0.09</v>
          </cell>
          <cell r="HL896">
            <v>10.118277102174222</v>
          </cell>
          <cell r="HM896">
            <v>15.548951847035132</v>
          </cell>
          <cell r="HN896">
            <v>0</v>
          </cell>
          <cell r="HO896">
            <v>0</v>
          </cell>
          <cell r="HP896">
            <v>0</v>
          </cell>
          <cell r="HQ896">
            <v>0</v>
          </cell>
          <cell r="HR896">
            <v>58108</v>
          </cell>
          <cell r="HS896">
            <v>127092.56491315056</v>
          </cell>
          <cell r="HT896">
            <v>15724.875627899071</v>
          </cell>
          <cell r="HU896">
            <v>26103.5</v>
          </cell>
          <cell r="HV896">
            <v>0</v>
          </cell>
          <cell r="HW896">
            <v>0</v>
          </cell>
          <cell r="HX896">
            <v>0</v>
          </cell>
          <cell r="HY896">
            <v>0</v>
          </cell>
          <cell r="HZ896">
            <v>0</v>
          </cell>
          <cell r="IA896">
            <v>0</v>
          </cell>
          <cell r="IB896">
            <v>58108</v>
          </cell>
        </row>
        <row r="897">
          <cell r="C897" t="str">
            <v>A0451</v>
          </cell>
          <cell r="D897" t="str">
            <v>PT Multi Prima Universal</v>
          </cell>
          <cell r="E897" t="str">
            <v>PEB 2</v>
          </cell>
          <cell r="F897" t="str">
            <v>75PEB 2</v>
          </cell>
          <cell r="G897">
            <v>0.1</v>
          </cell>
          <cell r="I897">
            <v>0.09</v>
          </cell>
          <cell r="J897">
            <v>10.118277102174222</v>
          </cell>
          <cell r="K897">
            <v>15.548951847035132</v>
          </cell>
          <cell r="P897">
            <v>143241</v>
          </cell>
          <cell r="Q897">
            <v>872634.8203678485</v>
          </cell>
          <cell r="R897">
            <v>47404.493541408359</v>
          </cell>
          <cell r="S897">
            <v>0</v>
          </cell>
          <cell r="U897">
            <v>0</v>
          </cell>
          <cell r="W897">
            <v>-28949</v>
          </cell>
          <cell r="X897">
            <v>0</v>
          </cell>
          <cell r="Y897">
            <v>0</v>
          </cell>
          <cell r="Z897">
            <v>114292</v>
          </cell>
        </row>
        <row r="898">
          <cell r="C898" t="str">
            <v>A0451</v>
          </cell>
          <cell r="D898" t="str">
            <v>PT Multi Prima Universal</v>
          </cell>
          <cell r="E898" t="str">
            <v>PEB 3</v>
          </cell>
          <cell r="F898" t="str">
            <v>75PEB 3</v>
          </cell>
          <cell r="G898">
            <v>0.1</v>
          </cell>
          <cell r="I898">
            <v>0.09</v>
          </cell>
          <cell r="J898">
            <v>9.7564479308189771</v>
          </cell>
          <cell r="K898">
            <v>11.361809795918468</v>
          </cell>
          <cell r="P898">
            <v>15602</v>
          </cell>
          <cell r="Q898">
            <v>268174.5093077817</v>
          </cell>
          <cell r="R898">
            <v>13890.550707499266</v>
          </cell>
          <cell r="S898">
            <v>0</v>
          </cell>
          <cell r="U898">
            <v>0</v>
          </cell>
          <cell r="W898">
            <v>-14861</v>
          </cell>
          <cell r="X898">
            <v>0</v>
          </cell>
          <cell r="Y898">
            <v>0</v>
          </cell>
          <cell r="Z898">
            <v>741</v>
          </cell>
        </row>
        <row r="899">
          <cell r="C899" t="str">
            <v>A0451</v>
          </cell>
          <cell r="D899" t="str">
            <v>PT Multi Prima Universal</v>
          </cell>
          <cell r="E899" t="str">
            <v>PEB 4</v>
          </cell>
          <cell r="F899" t="str">
            <v>75PEB 4</v>
          </cell>
          <cell r="G899">
            <v>0.1</v>
          </cell>
          <cell r="I899">
            <v>0.09</v>
          </cell>
          <cell r="J899">
            <v>10.28754748576895</v>
          </cell>
          <cell r="K899">
            <v>20.666569909511065</v>
          </cell>
          <cell r="P899">
            <v>14929</v>
          </cell>
          <cell r="Q899">
            <v>29704.421023690305</v>
          </cell>
          <cell r="R899">
            <v>6957.6447456721853</v>
          </cell>
          <cell r="S899">
            <v>1556.7503650565984</v>
          </cell>
          <cell r="U899">
            <v>0</v>
          </cell>
          <cell r="W899">
            <v>-4519</v>
          </cell>
          <cell r="X899">
            <v>0</v>
          </cell>
          <cell r="Y899">
            <v>0</v>
          </cell>
          <cell r="Z899">
            <v>10410</v>
          </cell>
        </row>
        <row r="900">
          <cell r="C900" t="str">
            <v>A0451</v>
          </cell>
          <cell r="D900" t="str">
            <v>PT Multi Prima Universal</v>
          </cell>
          <cell r="E900" t="str">
            <v>PEB 5</v>
          </cell>
          <cell r="F900" t="str">
            <v>75PEB 5</v>
          </cell>
          <cell r="P900">
            <v>0</v>
          </cell>
          <cell r="U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</row>
        <row r="901">
          <cell r="C901" t="str">
            <v>A0451</v>
          </cell>
          <cell r="D901" t="str">
            <v>PT Multi Prima Universal</v>
          </cell>
          <cell r="E901" t="str">
            <v>PEB 6</v>
          </cell>
          <cell r="F901" t="str">
            <v>75PEB 6</v>
          </cell>
          <cell r="G901">
            <v>0.1</v>
          </cell>
          <cell r="I901">
            <v>0.09</v>
          </cell>
          <cell r="J901">
            <v>10.118277102174222</v>
          </cell>
          <cell r="P901">
            <v>31583</v>
          </cell>
          <cell r="Q901">
            <v>263724.45516636618</v>
          </cell>
          <cell r="R901">
            <v>14025.130854084891</v>
          </cell>
          <cell r="S901">
            <v>17037.7605</v>
          </cell>
          <cell r="U901">
            <v>0</v>
          </cell>
          <cell r="W901">
            <v>-800</v>
          </cell>
          <cell r="X901">
            <v>0</v>
          </cell>
          <cell r="Y901">
            <v>0</v>
          </cell>
          <cell r="Z901">
            <v>30783</v>
          </cell>
        </row>
        <row r="902">
          <cell r="C902" t="str">
            <v>A0451</v>
          </cell>
          <cell r="D902" t="str">
            <v>PT Multi Prima Universal</v>
          </cell>
          <cell r="E902" t="str">
            <v>PEB 7</v>
          </cell>
          <cell r="F902" t="str">
            <v>75PEB 7</v>
          </cell>
          <cell r="G902">
            <v>0.1</v>
          </cell>
          <cell r="I902">
            <v>0.09</v>
          </cell>
          <cell r="J902">
            <v>10.118277102174222</v>
          </cell>
          <cell r="K902">
            <v>15.548951847035132</v>
          </cell>
          <cell r="P902">
            <v>14742</v>
          </cell>
          <cell r="Q902">
            <v>57542.596614813847</v>
          </cell>
          <cell r="R902">
            <v>4006.0457163291076</v>
          </cell>
          <cell r="S902">
            <v>6518.4876664824851</v>
          </cell>
          <cell r="U902">
            <v>0</v>
          </cell>
          <cell r="W902">
            <v>-11082</v>
          </cell>
          <cell r="X902">
            <v>0</v>
          </cell>
          <cell r="Y902">
            <v>0</v>
          </cell>
          <cell r="Z902">
            <v>3660</v>
          </cell>
        </row>
        <row r="903">
          <cell r="C903" t="str">
            <v>A0451</v>
          </cell>
          <cell r="D903" t="str">
            <v>PT Multi Prima Universal</v>
          </cell>
          <cell r="E903" t="str">
            <v>MPP</v>
          </cell>
          <cell r="F903" t="str">
            <v>75MPP</v>
          </cell>
          <cell r="G903">
            <v>0.1</v>
          </cell>
          <cell r="I903">
            <v>0.09</v>
          </cell>
          <cell r="J903">
            <v>10.118277102174222</v>
          </cell>
          <cell r="K903">
            <v>15.548951847035132</v>
          </cell>
          <cell r="P903">
            <v>0</v>
          </cell>
          <cell r="Q903">
            <v>196070.33694239921</v>
          </cell>
          <cell r="R903">
            <v>10641.942226629202</v>
          </cell>
          <cell r="S903">
            <v>0</v>
          </cell>
          <cell r="U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</row>
        <row r="904">
          <cell r="C904" t="str">
            <v>A0451</v>
          </cell>
          <cell r="D904" t="str">
            <v>PT Multi Prima Universal</v>
          </cell>
          <cell r="E904" t="str">
            <v>ID</v>
          </cell>
          <cell r="F904" t="str">
            <v>75ID</v>
          </cell>
          <cell r="G904">
            <v>0.1</v>
          </cell>
          <cell r="I904">
            <v>0.09</v>
          </cell>
          <cell r="J904">
            <v>10.118277102174222</v>
          </cell>
          <cell r="K904">
            <v>15.548951847035132</v>
          </cell>
          <cell r="P904">
            <v>1282</v>
          </cell>
          <cell r="Q904">
            <v>169607.01988248216</v>
          </cell>
          <cell r="R904">
            <v>9926.9382151296686</v>
          </cell>
          <cell r="S904">
            <v>13037.007621143352</v>
          </cell>
          <cell r="U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1282</v>
          </cell>
        </row>
        <row r="905">
          <cell r="C905" t="str">
            <v>A0451</v>
          </cell>
          <cell r="D905" t="str">
            <v>PT Multi Prima Universal</v>
          </cell>
          <cell r="E905" t="str">
            <v>LL</v>
          </cell>
          <cell r="F905" t="str">
            <v>75LL</v>
          </cell>
          <cell r="G905">
            <v>0.1</v>
          </cell>
          <cell r="I905">
            <v>0.09</v>
          </cell>
          <cell r="J905">
            <v>10.118277102174222</v>
          </cell>
          <cell r="K905">
            <v>15.548951847035132</v>
          </cell>
          <cell r="P905">
            <v>26479</v>
          </cell>
          <cell r="Q905">
            <v>161521</v>
          </cell>
          <cell r="R905">
            <v>47951</v>
          </cell>
          <cell r="S905">
            <v>87842.208423444477</v>
          </cell>
          <cell r="U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26479</v>
          </cell>
        </row>
        <row r="906">
          <cell r="C906" t="str">
            <v>A0451</v>
          </cell>
          <cell r="D906" t="str">
            <v>PT Multi Prima Universal</v>
          </cell>
          <cell r="E906" t="str">
            <v>PMK</v>
          </cell>
          <cell r="F906" t="str">
            <v>75PMK</v>
          </cell>
          <cell r="G906">
            <v>0.1</v>
          </cell>
          <cell r="I906">
            <v>0.09</v>
          </cell>
          <cell r="J906">
            <v>10.118277102174222</v>
          </cell>
          <cell r="K906">
            <v>15.548951847035132</v>
          </cell>
          <cell r="P906">
            <v>58108</v>
          </cell>
          <cell r="Q906">
            <v>127092.56491315056</v>
          </cell>
          <cell r="R906">
            <v>15724.875627899071</v>
          </cell>
          <cell r="S906">
            <v>26103.5</v>
          </cell>
          <cell r="U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58108</v>
          </cell>
        </row>
        <row r="908">
          <cell r="C908" t="str">
            <v>A0329</v>
          </cell>
          <cell r="D908" t="str">
            <v>PT Nirmala Agro Lestari</v>
          </cell>
          <cell r="E908" t="str">
            <v>PEB 1</v>
          </cell>
          <cell r="F908" t="str">
            <v>76PEB 1</v>
          </cell>
          <cell r="J908">
            <v>0</v>
          </cell>
          <cell r="N908">
            <v>0</v>
          </cell>
          <cell r="O908">
            <v>0</v>
          </cell>
          <cell r="P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B908">
            <v>0</v>
          </cell>
          <cell r="AC908">
            <v>0</v>
          </cell>
          <cell r="AD908">
            <v>0</v>
          </cell>
          <cell r="AE908">
            <v>9.6804008735037801</v>
          </cell>
          <cell r="AF908">
            <v>0</v>
          </cell>
          <cell r="AG908">
            <v>0</v>
          </cell>
          <cell r="AH908">
            <v>0</v>
          </cell>
          <cell r="AI908">
            <v>0</v>
          </cell>
          <cell r="AJ908">
            <v>0</v>
          </cell>
          <cell r="AK908">
            <v>244178</v>
          </cell>
          <cell r="AL908">
            <v>460487.47701439774</v>
          </cell>
          <cell r="AM908">
            <v>69621.40828781671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-95677</v>
          </cell>
          <cell r="AS908">
            <v>0</v>
          </cell>
          <cell r="AT908">
            <v>0</v>
          </cell>
          <cell r="AU908">
            <v>148501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9.7188589147221425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497443</v>
          </cell>
          <cell r="CB908">
            <v>644644.91573848086</v>
          </cell>
          <cell r="CC908">
            <v>148021.78253626966</v>
          </cell>
          <cell r="CD908">
            <v>10973.243587153913</v>
          </cell>
          <cell r="CE908">
            <v>0</v>
          </cell>
          <cell r="CF908">
            <v>0</v>
          </cell>
          <cell r="CG908">
            <v>0</v>
          </cell>
          <cell r="CH908">
            <v>-354132</v>
          </cell>
          <cell r="CI908">
            <v>0</v>
          </cell>
          <cell r="CJ908">
            <v>0</v>
          </cell>
          <cell r="CK908">
            <v>143311</v>
          </cell>
          <cell r="CM908">
            <v>0</v>
          </cell>
          <cell r="CN908">
            <v>0</v>
          </cell>
          <cell r="CO908">
            <v>0</v>
          </cell>
          <cell r="CP908">
            <v>10.157370833150861</v>
          </cell>
          <cell r="CQ908">
            <v>0</v>
          </cell>
          <cell r="CR908">
            <v>0</v>
          </cell>
          <cell r="CS908">
            <v>0</v>
          </cell>
          <cell r="CT908">
            <v>0</v>
          </cell>
          <cell r="CU908">
            <v>0</v>
          </cell>
          <cell r="CV908">
            <v>20321</v>
          </cell>
          <cell r="CW908">
            <v>0</v>
          </cell>
          <cell r="CX908">
            <v>0</v>
          </cell>
          <cell r="CY908">
            <v>0</v>
          </cell>
          <cell r="CZ908">
            <v>0</v>
          </cell>
          <cell r="DA908">
            <v>0</v>
          </cell>
          <cell r="DB908">
            <v>0</v>
          </cell>
          <cell r="DC908">
            <v>322813</v>
          </cell>
          <cell r="DD908">
            <v>-2885</v>
          </cell>
          <cell r="DE908">
            <v>166</v>
          </cell>
          <cell r="DF908">
            <v>340249</v>
          </cell>
          <cell r="DH908">
            <v>0</v>
          </cell>
          <cell r="DI908">
            <v>0</v>
          </cell>
          <cell r="DJ908">
            <v>0</v>
          </cell>
          <cell r="DK908">
            <v>0</v>
          </cell>
          <cell r="DL908">
            <v>0</v>
          </cell>
          <cell r="DM908">
            <v>0</v>
          </cell>
          <cell r="DN908">
            <v>0</v>
          </cell>
          <cell r="DO908">
            <v>0</v>
          </cell>
          <cell r="DP908">
            <v>0</v>
          </cell>
          <cell r="DQ908">
            <v>0</v>
          </cell>
          <cell r="DR908">
            <v>0</v>
          </cell>
          <cell r="DS908">
            <v>0</v>
          </cell>
          <cell r="DT908">
            <v>0</v>
          </cell>
          <cell r="DU908">
            <v>0</v>
          </cell>
          <cell r="DV908">
            <v>0</v>
          </cell>
          <cell r="DW908">
            <v>0</v>
          </cell>
          <cell r="DX908">
            <v>0</v>
          </cell>
          <cell r="DY908">
            <v>0</v>
          </cell>
          <cell r="DZ908">
            <v>0</v>
          </cell>
          <cell r="EA908">
            <v>0</v>
          </cell>
          <cell r="EC908">
            <v>0</v>
          </cell>
          <cell r="ED908">
            <v>0</v>
          </cell>
          <cell r="EE908">
            <v>0</v>
          </cell>
          <cell r="EF908">
            <v>9.6804008735037801</v>
          </cell>
          <cell r="EG908">
            <v>0</v>
          </cell>
          <cell r="EH908">
            <v>0</v>
          </cell>
          <cell r="EI908">
            <v>0</v>
          </cell>
          <cell r="EJ908">
            <v>0</v>
          </cell>
          <cell r="EK908">
            <v>0</v>
          </cell>
          <cell r="EL908">
            <v>25787</v>
          </cell>
          <cell r="EM908">
            <v>76416.759550186034</v>
          </cell>
          <cell r="EN908">
            <v>15598.621360536994</v>
          </cell>
          <cell r="EO908">
            <v>6906.5333658231339</v>
          </cell>
          <cell r="EP908">
            <v>0</v>
          </cell>
          <cell r="EQ908">
            <v>0</v>
          </cell>
          <cell r="ER908">
            <v>0</v>
          </cell>
          <cell r="ES908">
            <v>-22701</v>
          </cell>
          <cell r="ET908">
            <v>0</v>
          </cell>
          <cell r="EU908">
            <v>0</v>
          </cell>
          <cell r="EV908">
            <v>3086</v>
          </cell>
          <cell r="EX908">
            <v>0</v>
          </cell>
          <cell r="EY908">
            <v>0</v>
          </cell>
          <cell r="EZ908">
            <v>0</v>
          </cell>
          <cell r="FA908">
            <v>0</v>
          </cell>
          <cell r="FB908">
            <v>0</v>
          </cell>
          <cell r="FC908">
            <v>0</v>
          </cell>
          <cell r="FD908">
            <v>0</v>
          </cell>
          <cell r="FE908">
            <v>0</v>
          </cell>
          <cell r="FF908">
            <v>0</v>
          </cell>
          <cell r="FG908">
            <v>0</v>
          </cell>
          <cell r="FH908">
            <v>75900.545294391661</v>
          </cell>
          <cell r="FI908">
            <v>12317.064193202894</v>
          </cell>
          <cell r="FJ908">
            <v>0</v>
          </cell>
          <cell r="FK908">
            <v>0</v>
          </cell>
          <cell r="FL908">
            <v>0</v>
          </cell>
          <cell r="FM908">
            <v>0</v>
          </cell>
          <cell r="FN908">
            <v>0</v>
          </cell>
          <cell r="FO908">
            <v>0</v>
          </cell>
          <cell r="FP908">
            <v>0</v>
          </cell>
          <cell r="FQ908">
            <v>0</v>
          </cell>
          <cell r="FS908">
            <v>0</v>
          </cell>
          <cell r="FT908">
            <v>0</v>
          </cell>
          <cell r="FU908">
            <v>0</v>
          </cell>
          <cell r="FV908">
            <v>9.6804008735037801</v>
          </cell>
          <cell r="FW908">
            <v>0</v>
          </cell>
          <cell r="FX908">
            <v>0</v>
          </cell>
          <cell r="FY908">
            <v>0</v>
          </cell>
          <cell r="FZ908">
            <v>0</v>
          </cell>
          <cell r="GA908">
            <v>0</v>
          </cell>
          <cell r="GB908">
            <v>5994</v>
          </cell>
          <cell r="GC908">
            <v>183366.3904311696</v>
          </cell>
          <cell r="GD908">
            <v>33953.232148068644</v>
          </cell>
          <cell r="GE908">
            <v>9996.4210588206333</v>
          </cell>
          <cell r="GF908">
            <v>0</v>
          </cell>
          <cell r="GG908">
            <v>0</v>
          </cell>
          <cell r="GH908">
            <v>0</v>
          </cell>
          <cell r="GI908">
            <v>0</v>
          </cell>
          <cell r="GJ908">
            <v>0</v>
          </cell>
          <cell r="GK908">
            <v>0</v>
          </cell>
          <cell r="GL908">
            <v>5994</v>
          </cell>
          <cell r="GN908">
            <v>0</v>
          </cell>
          <cell r="GO908">
            <v>0</v>
          </cell>
          <cell r="GP908">
            <v>0</v>
          </cell>
          <cell r="GQ908">
            <v>9.6804008735037801</v>
          </cell>
          <cell r="GR908">
            <v>0</v>
          </cell>
          <cell r="GS908">
            <v>0</v>
          </cell>
          <cell r="GT908">
            <v>0</v>
          </cell>
          <cell r="GU908">
            <v>0</v>
          </cell>
          <cell r="GV908">
            <v>0</v>
          </cell>
          <cell r="GW908">
            <v>187277</v>
          </cell>
          <cell r="GX908">
            <v>316694.74880310497</v>
          </cell>
          <cell r="GY908">
            <v>118619.34035227771</v>
          </cell>
          <cell r="GZ908">
            <v>103673.12843336398</v>
          </cell>
          <cell r="HA908">
            <v>0</v>
          </cell>
          <cell r="HB908">
            <v>0</v>
          </cell>
          <cell r="HC908">
            <v>0</v>
          </cell>
          <cell r="HD908">
            <v>0</v>
          </cell>
          <cell r="HE908">
            <v>0</v>
          </cell>
          <cell r="HF908">
            <v>0</v>
          </cell>
          <cell r="HG908">
            <v>187277</v>
          </cell>
          <cell r="HI908">
            <v>0</v>
          </cell>
          <cell r="HJ908">
            <v>0</v>
          </cell>
          <cell r="HK908">
            <v>0</v>
          </cell>
          <cell r="HL908">
            <v>9.6804008735037801</v>
          </cell>
          <cell r="HM908">
            <v>0</v>
          </cell>
          <cell r="HN908">
            <v>0</v>
          </cell>
          <cell r="HO908">
            <v>0</v>
          </cell>
          <cell r="HP908">
            <v>0</v>
          </cell>
          <cell r="HQ908">
            <v>0</v>
          </cell>
          <cell r="HR908">
            <v>57495</v>
          </cell>
          <cell r="HS908">
            <v>186316.04006637589</v>
          </cell>
          <cell r="HT908">
            <v>47399.000487579462</v>
          </cell>
          <cell r="HU908">
            <v>12600</v>
          </cell>
          <cell r="HV908">
            <v>0</v>
          </cell>
          <cell r="HW908">
            <v>0</v>
          </cell>
          <cell r="HX908">
            <v>0</v>
          </cell>
          <cell r="HY908">
            <v>0</v>
          </cell>
          <cell r="HZ908">
            <v>0</v>
          </cell>
          <cell r="IA908">
            <v>0</v>
          </cell>
          <cell r="IB908">
            <v>57495</v>
          </cell>
        </row>
        <row r="909">
          <cell r="C909" t="str">
            <v>A0329</v>
          </cell>
          <cell r="D909" t="str">
            <v>PT Nirmala Agro Lestari</v>
          </cell>
          <cell r="E909" t="str">
            <v>PEB 2</v>
          </cell>
          <cell r="F909" t="str">
            <v>76PEB 2</v>
          </cell>
          <cell r="J909">
            <v>9.6804008735037801</v>
          </cell>
          <cell r="P909">
            <v>244178</v>
          </cell>
          <cell r="Q909">
            <v>460487.47701439774</v>
          </cell>
          <cell r="R909">
            <v>69621.40828781671</v>
          </cell>
          <cell r="S909">
            <v>0</v>
          </cell>
          <cell r="U909">
            <v>0</v>
          </cell>
          <cell r="W909">
            <v>-95677</v>
          </cell>
          <cell r="X909">
            <v>0</v>
          </cell>
          <cell r="Y909">
            <v>0</v>
          </cell>
          <cell r="Z909">
            <v>148501</v>
          </cell>
        </row>
        <row r="910">
          <cell r="C910" t="str">
            <v>A0329</v>
          </cell>
          <cell r="D910" t="str">
            <v>PT Nirmala Agro Lestari</v>
          </cell>
          <cell r="E910" t="str">
            <v>PEB 3</v>
          </cell>
          <cell r="F910" t="str">
            <v>76PEB 3</v>
          </cell>
          <cell r="J910">
            <v>0</v>
          </cell>
          <cell r="P910">
            <v>0</v>
          </cell>
          <cell r="U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</row>
        <row r="911">
          <cell r="C911" t="str">
            <v>A0329</v>
          </cell>
          <cell r="D911" t="str">
            <v>PT Nirmala Agro Lestari</v>
          </cell>
          <cell r="E911" t="str">
            <v>PEB 4</v>
          </cell>
          <cell r="F911" t="str">
            <v>76PEB 4</v>
          </cell>
          <cell r="J911">
            <v>9.7188589147221425</v>
          </cell>
          <cell r="P911">
            <v>497443</v>
          </cell>
          <cell r="Q911">
            <v>644644.91573848086</v>
          </cell>
          <cell r="R911">
            <v>148021.78253626966</v>
          </cell>
          <cell r="S911">
            <v>10973.243587153913</v>
          </cell>
          <cell r="U911">
            <v>0</v>
          </cell>
          <cell r="W911">
            <v>-354132</v>
          </cell>
          <cell r="X911">
            <v>0</v>
          </cell>
          <cell r="Y911">
            <v>0</v>
          </cell>
          <cell r="Z911">
            <v>143311</v>
          </cell>
        </row>
        <row r="912">
          <cell r="C912" t="str">
            <v>A0329</v>
          </cell>
          <cell r="D912" t="str">
            <v>PT Nirmala Agro Lestari</v>
          </cell>
          <cell r="E912" t="str">
            <v>PEB 5</v>
          </cell>
          <cell r="F912" t="str">
            <v>76PEB 5</v>
          </cell>
          <cell r="J912">
            <v>10.157370833150861</v>
          </cell>
          <cell r="P912">
            <v>20321</v>
          </cell>
          <cell r="U912">
            <v>0</v>
          </cell>
          <cell r="W912">
            <v>322813</v>
          </cell>
          <cell r="X912">
            <v>-2885</v>
          </cell>
          <cell r="Y912">
            <v>166</v>
          </cell>
          <cell r="Z912">
            <v>340249</v>
          </cell>
        </row>
        <row r="913">
          <cell r="C913" t="str">
            <v>A0329</v>
          </cell>
          <cell r="D913" t="str">
            <v>PT Nirmala Agro Lestari</v>
          </cell>
          <cell r="E913" t="str">
            <v>PEB 6</v>
          </cell>
          <cell r="F913" t="str">
            <v>76PEB 6</v>
          </cell>
          <cell r="J913">
            <v>0</v>
          </cell>
          <cell r="P913">
            <v>0</v>
          </cell>
          <cell r="U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</row>
        <row r="914">
          <cell r="C914" t="str">
            <v>A0329</v>
          </cell>
          <cell r="D914" t="str">
            <v>PT Nirmala Agro Lestari</v>
          </cell>
          <cell r="E914" t="str">
            <v>PEB 7</v>
          </cell>
          <cell r="F914" t="str">
            <v>76PEB 7</v>
          </cell>
          <cell r="J914">
            <v>9.6804008735037801</v>
          </cell>
          <cell r="P914">
            <v>25787</v>
          </cell>
          <cell r="Q914">
            <v>76416.759550186034</v>
          </cell>
          <cell r="R914">
            <v>15598.621360536994</v>
          </cell>
          <cell r="S914">
            <v>6906.5333658231339</v>
          </cell>
          <cell r="U914">
            <v>0</v>
          </cell>
          <cell r="W914">
            <v>-22701</v>
          </cell>
          <cell r="X914">
            <v>0</v>
          </cell>
          <cell r="Y914">
            <v>0</v>
          </cell>
          <cell r="Z914">
            <v>3086</v>
          </cell>
        </row>
        <row r="915">
          <cell r="C915" t="str">
            <v>A0329</v>
          </cell>
          <cell r="D915" t="str">
            <v>PT Nirmala Agro Lestari</v>
          </cell>
          <cell r="E915" t="str">
            <v>MPP</v>
          </cell>
          <cell r="F915" t="str">
            <v>76MPP</v>
          </cell>
          <cell r="J915">
            <v>0</v>
          </cell>
          <cell r="P915">
            <v>0</v>
          </cell>
          <cell r="Q915">
            <v>75900.545294391661</v>
          </cell>
          <cell r="R915">
            <v>12317.064193202894</v>
          </cell>
          <cell r="S915">
            <v>0</v>
          </cell>
          <cell r="U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</row>
        <row r="916">
          <cell r="C916" t="str">
            <v>A0329</v>
          </cell>
          <cell r="D916" t="str">
            <v>PT Nirmala Agro Lestari</v>
          </cell>
          <cell r="E916" t="str">
            <v>ID</v>
          </cell>
          <cell r="F916" t="str">
            <v>76ID</v>
          </cell>
          <cell r="J916">
            <v>9.6804008735037801</v>
          </cell>
          <cell r="P916">
            <v>5994</v>
          </cell>
          <cell r="Q916">
            <v>183366.3904311696</v>
          </cell>
          <cell r="R916">
            <v>33953.232148068644</v>
          </cell>
          <cell r="S916">
            <v>9996.4210588206333</v>
          </cell>
          <cell r="U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5994</v>
          </cell>
        </row>
        <row r="917">
          <cell r="C917" t="str">
            <v>A0329</v>
          </cell>
          <cell r="D917" t="str">
            <v>PT Nirmala Agro Lestari</v>
          </cell>
          <cell r="E917" t="str">
            <v>LL</v>
          </cell>
          <cell r="F917" t="str">
            <v>76LL</v>
          </cell>
          <cell r="J917">
            <v>9.6804008735037801</v>
          </cell>
          <cell r="P917">
            <v>187277</v>
          </cell>
          <cell r="Q917">
            <v>316694.74880310497</v>
          </cell>
          <cell r="R917">
            <v>118619.34035227771</v>
          </cell>
          <cell r="S917">
            <v>103673.12843336398</v>
          </cell>
          <cell r="U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187277</v>
          </cell>
        </row>
        <row r="918">
          <cell r="C918" t="str">
            <v>A0329</v>
          </cell>
          <cell r="D918" t="str">
            <v>PT Nirmala Agro Lestari</v>
          </cell>
          <cell r="E918" t="str">
            <v>PMK</v>
          </cell>
          <cell r="F918" t="str">
            <v>76PMK</v>
          </cell>
          <cell r="J918">
            <v>9.6804008735037801</v>
          </cell>
          <cell r="P918">
            <v>57495</v>
          </cell>
          <cell r="Q918">
            <v>186316.04006637589</v>
          </cell>
          <cell r="R918">
            <v>47399.000487579462</v>
          </cell>
          <cell r="S918">
            <v>12600</v>
          </cell>
          <cell r="U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57495</v>
          </cell>
        </row>
        <row r="920">
          <cell r="C920" t="str">
            <v>A0345</v>
          </cell>
          <cell r="D920" t="str">
            <v>PT Nusa Keihin Indonesia</v>
          </cell>
          <cell r="E920" t="str">
            <v>PEB 1</v>
          </cell>
          <cell r="F920" t="str">
            <v>77PEB 1</v>
          </cell>
          <cell r="G920">
            <v>0.1</v>
          </cell>
          <cell r="H920">
            <v>0.1</v>
          </cell>
          <cell r="I920">
            <v>0.09</v>
          </cell>
          <cell r="J920">
            <v>10.489346815182797</v>
          </cell>
          <cell r="K920">
            <v>13.256017406107439</v>
          </cell>
          <cell r="L920">
            <v>0</v>
          </cell>
          <cell r="N920">
            <v>5391</v>
          </cell>
          <cell r="O920">
            <v>4046.2560000000003</v>
          </cell>
          <cell r="P920">
            <v>165463.36991716753</v>
          </cell>
          <cell r="Q920">
            <v>279717.11206588137</v>
          </cell>
          <cell r="R920">
            <v>15360.981330048638</v>
          </cell>
          <cell r="S920">
            <v>1142.0646632917292</v>
          </cell>
          <cell r="U920">
            <v>-138070.50260505168</v>
          </cell>
          <cell r="V920">
            <v>128528.35200000001</v>
          </cell>
          <cell r="W920">
            <v>-36967.930122510006</v>
          </cell>
          <cell r="X920">
            <v>0</v>
          </cell>
          <cell r="Y920">
            <v>0</v>
          </cell>
          <cell r="Z920">
            <v>-9575.0628103941599</v>
          </cell>
          <cell r="AB920">
            <v>0.1</v>
          </cell>
          <cell r="AC920">
            <v>0</v>
          </cell>
          <cell r="AD920">
            <v>0.09</v>
          </cell>
          <cell r="AE920">
            <v>18.777143624683212</v>
          </cell>
          <cell r="AF920">
            <v>20.620245421618982</v>
          </cell>
          <cell r="AG920">
            <v>0</v>
          </cell>
          <cell r="AH920">
            <v>0</v>
          </cell>
          <cell r="AI920">
            <v>0</v>
          </cell>
          <cell r="AJ920">
            <v>0</v>
          </cell>
          <cell r="AK920">
            <v>62363.525047004921</v>
          </cell>
          <cell r="AL920">
            <v>96435.208595483709</v>
          </cell>
          <cell r="AM920">
            <v>10247.68894123159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150530.92270350285</v>
          </cell>
          <cell r="AS920">
            <v>0</v>
          </cell>
          <cell r="AT920">
            <v>0</v>
          </cell>
          <cell r="AU920">
            <v>212894.44775050777</v>
          </cell>
          <cell r="AW920">
            <v>0.1</v>
          </cell>
          <cell r="AX920">
            <v>0</v>
          </cell>
          <cell r="AY920">
            <v>0.09</v>
          </cell>
          <cell r="AZ920">
            <v>18.777143624683212</v>
          </cell>
          <cell r="BA920">
            <v>13.256017406107439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12578.054557750158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51709.009194095212</v>
          </cell>
          <cell r="BN920">
            <v>-621.31480849990362</v>
          </cell>
          <cell r="BO920">
            <v>511.06209166249602</v>
          </cell>
          <cell r="BP920">
            <v>63665.748943345461</v>
          </cell>
          <cell r="BR920">
            <v>0.1</v>
          </cell>
          <cell r="BS920">
            <v>0</v>
          </cell>
          <cell r="BT920">
            <v>0.09</v>
          </cell>
          <cell r="BU920">
            <v>18.777143624683212</v>
          </cell>
          <cell r="BV920">
            <v>21.310641798073185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101101.87555461485</v>
          </cell>
          <cell r="CB920">
            <v>51864.445296281978</v>
          </cell>
          <cell r="CC920">
            <v>6581.7987822987452</v>
          </cell>
          <cell r="CD920">
            <v>6432.4533416961467</v>
          </cell>
          <cell r="CE920">
            <v>0</v>
          </cell>
          <cell r="CF920">
            <v>0</v>
          </cell>
          <cell r="CG920">
            <v>0</v>
          </cell>
          <cell r="CH920">
            <v>156585.98452341728</v>
          </cell>
          <cell r="CI920">
            <v>-2394.6957800791774</v>
          </cell>
          <cell r="CJ920">
            <v>1969.7554565252362</v>
          </cell>
          <cell r="CK920">
            <v>255293.16429795296</v>
          </cell>
          <cell r="CM920">
            <v>0</v>
          </cell>
          <cell r="CN920">
            <v>0</v>
          </cell>
          <cell r="CO920">
            <v>0</v>
          </cell>
          <cell r="CP920">
            <v>0</v>
          </cell>
          <cell r="CQ920">
            <v>0</v>
          </cell>
          <cell r="CR920">
            <v>0</v>
          </cell>
          <cell r="CS920">
            <v>0</v>
          </cell>
          <cell r="CT920">
            <v>0</v>
          </cell>
          <cell r="CU920">
            <v>0</v>
          </cell>
          <cell r="CV920">
            <v>0</v>
          </cell>
          <cell r="CW920">
            <v>0</v>
          </cell>
          <cell r="CX920">
            <v>0</v>
          </cell>
          <cell r="CY920">
            <v>0</v>
          </cell>
          <cell r="CZ920">
            <v>0</v>
          </cell>
          <cell r="DA920">
            <v>0</v>
          </cell>
          <cell r="DB920">
            <v>0</v>
          </cell>
          <cell r="DC920">
            <v>0</v>
          </cell>
          <cell r="DD920">
            <v>0</v>
          </cell>
          <cell r="DE920">
            <v>0</v>
          </cell>
          <cell r="DF920">
            <v>0</v>
          </cell>
          <cell r="DH920">
            <v>0</v>
          </cell>
          <cell r="DI920">
            <v>0</v>
          </cell>
          <cell r="DJ920">
            <v>0</v>
          </cell>
          <cell r="DK920">
            <v>0</v>
          </cell>
          <cell r="DL920">
            <v>0</v>
          </cell>
          <cell r="DM920">
            <v>0</v>
          </cell>
          <cell r="DN920">
            <v>0</v>
          </cell>
          <cell r="DO920">
            <v>0</v>
          </cell>
          <cell r="DP920">
            <v>0</v>
          </cell>
          <cell r="DQ920">
            <v>0</v>
          </cell>
          <cell r="DR920">
            <v>0</v>
          </cell>
          <cell r="DS920">
            <v>0</v>
          </cell>
          <cell r="DT920">
            <v>0</v>
          </cell>
          <cell r="DU920">
            <v>0</v>
          </cell>
          <cell r="DV920">
            <v>0</v>
          </cell>
          <cell r="DW920">
            <v>0</v>
          </cell>
          <cell r="DX920">
            <v>0</v>
          </cell>
          <cell r="DY920">
            <v>0</v>
          </cell>
          <cell r="DZ920">
            <v>0</v>
          </cell>
          <cell r="EA920">
            <v>0</v>
          </cell>
          <cell r="EC920">
            <v>0.1</v>
          </cell>
          <cell r="ED920">
            <v>0</v>
          </cell>
          <cell r="EE920">
            <v>0.09</v>
          </cell>
          <cell r="EF920">
            <v>18.777143624683212</v>
          </cell>
          <cell r="EG920">
            <v>20.620245421618982</v>
          </cell>
          <cell r="EH920">
            <v>0</v>
          </cell>
          <cell r="EI920">
            <v>0</v>
          </cell>
          <cell r="EJ920">
            <v>0</v>
          </cell>
          <cell r="EK920">
            <v>0</v>
          </cell>
          <cell r="EL920">
            <v>17948.956574719712</v>
          </cell>
          <cell r="EM920">
            <v>44075.416311185923</v>
          </cell>
          <cell r="EN920">
            <v>5287.6377209207067</v>
          </cell>
          <cell r="EO920">
            <v>4456.823596233161</v>
          </cell>
          <cell r="EP920">
            <v>0</v>
          </cell>
          <cell r="EQ920">
            <v>0</v>
          </cell>
          <cell r="ER920">
            <v>0</v>
          </cell>
          <cell r="ES920">
            <v>50581.610369779512</v>
          </cell>
          <cell r="ET920">
            <v>0</v>
          </cell>
          <cell r="EU920">
            <v>0</v>
          </cell>
          <cell r="EV920">
            <v>68530.566944499224</v>
          </cell>
          <cell r="EX920">
            <v>0.1</v>
          </cell>
          <cell r="EY920">
            <v>0</v>
          </cell>
          <cell r="EZ920">
            <v>0.09</v>
          </cell>
          <cell r="FA920">
            <v>18.777143624683212</v>
          </cell>
          <cell r="FB920">
            <v>20.620245421618982</v>
          </cell>
          <cell r="FC920">
            <v>0</v>
          </cell>
          <cell r="FD920">
            <v>0</v>
          </cell>
          <cell r="FE920">
            <v>0</v>
          </cell>
          <cell r="FF920">
            <v>0</v>
          </cell>
          <cell r="FG920">
            <v>19675.638360077643</v>
          </cell>
          <cell r="FH920">
            <v>24987.209788043871</v>
          </cell>
          <cell r="FI920">
            <v>2438.2936406555482</v>
          </cell>
          <cell r="FJ920">
            <v>0</v>
          </cell>
          <cell r="FK920">
            <v>0</v>
          </cell>
          <cell r="FL920">
            <v>0</v>
          </cell>
          <cell r="FM920">
            <v>0</v>
          </cell>
          <cell r="FN920">
            <v>-1125.8327607189453</v>
          </cell>
          <cell r="FO920">
            <v>-9302.6995850836975</v>
          </cell>
          <cell r="FP920">
            <v>596.91729659467205</v>
          </cell>
          <cell r="FQ920">
            <v>9247.1060142749993</v>
          </cell>
          <cell r="FS920">
            <v>0.1</v>
          </cell>
          <cell r="FT920">
            <v>0</v>
          </cell>
          <cell r="FU920">
            <v>0.09</v>
          </cell>
          <cell r="FV920">
            <v>18.777143624683212</v>
          </cell>
          <cell r="FW920">
            <v>20.620245421618982</v>
          </cell>
          <cell r="FX920">
            <v>0</v>
          </cell>
          <cell r="FY920">
            <v>0</v>
          </cell>
          <cell r="FZ920">
            <v>0</v>
          </cell>
          <cell r="GA920">
            <v>0</v>
          </cell>
          <cell r="GB920">
            <v>95730.250515408756</v>
          </cell>
          <cell r="GC920">
            <v>74566.941460622038</v>
          </cell>
          <cell r="GD920">
            <v>7992.770841483104</v>
          </cell>
          <cell r="GE920">
            <v>3353.7543193918546</v>
          </cell>
          <cell r="GF920">
            <v>0</v>
          </cell>
          <cell r="GG920">
            <v>0</v>
          </cell>
          <cell r="GH920">
            <v>0</v>
          </cell>
          <cell r="GI920">
            <v>252244.63889452667</v>
          </cell>
          <cell r="GJ920">
            <v>0</v>
          </cell>
          <cell r="GK920">
            <v>0</v>
          </cell>
          <cell r="GL920">
            <v>347974.88940993539</v>
          </cell>
          <cell r="GN920">
            <v>0.1</v>
          </cell>
          <cell r="GO920">
            <v>0</v>
          </cell>
          <cell r="GP920">
            <v>0.09</v>
          </cell>
          <cell r="GQ920">
            <v>18.777143624683212</v>
          </cell>
          <cell r="GR920">
            <v>20.620245421618982</v>
          </cell>
          <cell r="GS920">
            <v>0</v>
          </cell>
          <cell r="GT920">
            <v>0</v>
          </cell>
          <cell r="GU920">
            <v>0</v>
          </cell>
          <cell r="GV920">
            <v>0</v>
          </cell>
          <cell r="GW920">
            <v>57569.675074421073</v>
          </cell>
          <cell r="GX920">
            <v>141086.68846514297</v>
          </cell>
          <cell r="GY920">
            <v>33294.493640012966</v>
          </cell>
          <cell r="GZ920">
            <v>21695.655942142537</v>
          </cell>
          <cell r="HA920">
            <v>0</v>
          </cell>
          <cell r="HB920">
            <v>0</v>
          </cell>
          <cell r="HC920">
            <v>0</v>
          </cell>
          <cell r="HD920">
            <v>0</v>
          </cell>
          <cell r="HE920">
            <v>0</v>
          </cell>
          <cell r="HF920">
            <v>0</v>
          </cell>
          <cell r="HG920">
            <v>57569.675074421073</v>
          </cell>
          <cell r="HI920">
            <v>0.1</v>
          </cell>
          <cell r="HJ920">
            <v>0</v>
          </cell>
          <cell r="HK920">
            <v>0.09</v>
          </cell>
          <cell r="HL920">
            <v>18.777143624683212</v>
          </cell>
          <cell r="HM920">
            <v>20.620245421618982</v>
          </cell>
          <cell r="HN920">
            <v>0</v>
          </cell>
          <cell r="HO920">
            <v>0</v>
          </cell>
          <cell r="HP920">
            <v>0</v>
          </cell>
          <cell r="HQ920">
            <v>0</v>
          </cell>
          <cell r="HR920">
            <v>295759.10477630259</v>
          </cell>
          <cell r="HS920">
            <v>234595.02877487574</v>
          </cell>
          <cell r="HT920">
            <v>29701.657274011155</v>
          </cell>
          <cell r="HU920">
            <v>11050</v>
          </cell>
          <cell r="HV920">
            <v>0</v>
          </cell>
          <cell r="HW920">
            <v>0</v>
          </cell>
          <cell r="HX920">
            <v>0</v>
          </cell>
          <cell r="HY920">
            <v>0</v>
          </cell>
          <cell r="HZ920">
            <v>0</v>
          </cell>
          <cell r="IA920">
            <v>0</v>
          </cell>
          <cell r="IB920">
            <v>295759.10477630259</v>
          </cell>
        </row>
        <row r="921">
          <cell r="C921" t="str">
            <v>A0345</v>
          </cell>
          <cell r="D921" t="str">
            <v>PT Nusa Keihin Indonesia</v>
          </cell>
          <cell r="E921" t="str">
            <v>PEB 2</v>
          </cell>
          <cell r="F921" t="str">
            <v>77PEB 2</v>
          </cell>
          <cell r="G921">
            <v>0.1</v>
          </cell>
          <cell r="I921">
            <v>0.09</v>
          </cell>
          <cell r="J921">
            <v>18.777143624683212</v>
          </cell>
          <cell r="K921">
            <v>20.620245421618982</v>
          </cell>
          <cell r="P921">
            <v>62363.525047004921</v>
          </cell>
          <cell r="Q921">
            <v>96435.208595483709</v>
          </cell>
          <cell r="R921">
            <v>10247.68894123159</v>
          </cell>
          <cell r="S921">
            <v>0</v>
          </cell>
          <cell r="U921">
            <v>0</v>
          </cell>
          <cell r="W921">
            <v>150530.92270350285</v>
          </cell>
          <cell r="X921">
            <v>0</v>
          </cell>
          <cell r="Y921">
            <v>0</v>
          </cell>
          <cell r="Z921">
            <v>212894.44775050777</v>
          </cell>
        </row>
        <row r="922">
          <cell r="C922" t="str">
            <v>A0345</v>
          </cell>
          <cell r="D922" t="str">
            <v>PT Nusa Keihin Indonesia</v>
          </cell>
          <cell r="E922" t="str">
            <v>PEB 3</v>
          </cell>
          <cell r="F922" t="str">
            <v>77PEB 3</v>
          </cell>
          <cell r="G922">
            <v>0.1</v>
          </cell>
          <cell r="I922">
            <v>0.09</v>
          </cell>
          <cell r="J922">
            <v>18.777143624683212</v>
          </cell>
          <cell r="K922">
            <v>13.256017406107439</v>
          </cell>
          <cell r="P922">
            <v>12578.054557750158</v>
          </cell>
          <cell r="Q922">
            <v>0</v>
          </cell>
          <cell r="R922">
            <v>0</v>
          </cell>
          <cell r="S922">
            <v>0</v>
          </cell>
          <cell r="U922">
            <v>0</v>
          </cell>
          <cell r="W922">
            <v>51709.009194095212</v>
          </cell>
          <cell r="X922">
            <v>-621.31480849990362</v>
          </cell>
          <cell r="Y922">
            <v>511.06209166249602</v>
          </cell>
          <cell r="Z922">
            <v>63665.748943345461</v>
          </cell>
        </row>
        <row r="923">
          <cell r="C923" t="str">
            <v>A0345</v>
          </cell>
          <cell r="D923" t="str">
            <v>PT Nusa Keihin Indonesia</v>
          </cell>
          <cell r="E923" t="str">
            <v>PEB 4</v>
          </cell>
          <cell r="F923" t="str">
            <v>77PEB 4</v>
          </cell>
          <cell r="G923">
            <v>0.1</v>
          </cell>
          <cell r="I923">
            <v>0.09</v>
          </cell>
          <cell r="J923">
            <v>18.777143624683212</v>
          </cell>
          <cell r="K923">
            <v>21.310641798073185</v>
          </cell>
          <cell r="P923">
            <v>101101.87555461485</v>
          </cell>
          <cell r="Q923">
            <v>51864.445296281978</v>
          </cell>
          <cell r="R923">
            <v>6581.7987822987452</v>
          </cell>
          <cell r="S923">
            <v>6432.4533416961467</v>
          </cell>
          <cell r="U923">
            <v>0</v>
          </cell>
          <cell r="W923">
            <v>156585.98452341728</v>
          </cell>
          <cell r="X923">
            <v>-2394.6957800791774</v>
          </cell>
          <cell r="Y923">
            <v>1969.7554565252362</v>
          </cell>
          <cell r="Z923">
            <v>255293.16429795296</v>
          </cell>
        </row>
        <row r="924">
          <cell r="C924" t="str">
            <v>A0345</v>
          </cell>
          <cell r="D924" t="str">
            <v>PT Nusa Keihin Indonesia</v>
          </cell>
          <cell r="E924" t="str">
            <v>PEB 5</v>
          </cell>
          <cell r="F924" t="str">
            <v>77PEB 5</v>
          </cell>
          <cell r="P924">
            <v>0</v>
          </cell>
          <cell r="U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</row>
        <row r="925">
          <cell r="C925" t="str">
            <v>A0345</v>
          </cell>
          <cell r="D925" t="str">
            <v>PT Nusa Keihin Indonesia</v>
          </cell>
          <cell r="E925" t="str">
            <v>PEB 6</v>
          </cell>
          <cell r="F925" t="str">
            <v>77PEB 6</v>
          </cell>
          <cell r="P925">
            <v>0</v>
          </cell>
          <cell r="U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</row>
        <row r="926">
          <cell r="C926" t="str">
            <v>A0345</v>
          </cell>
          <cell r="D926" t="str">
            <v>PT Nusa Keihin Indonesia</v>
          </cell>
          <cell r="E926" t="str">
            <v>PEB 7</v>
          </cell>
          <cell r="F926" t="str">
            <v>77PEB 7</v>
          </cell>
          <cell r="G926">
            <v>0.1</v>
          </cell>
          <cell r="I926">
            <v>0.09</v>
          </cell>
          <cell r="J926">
            <v>18.777143624683212</v>
          </cell>
          <cell r="K926">
            <v>20.620245421618982</v>
          </cell>
          <cell r="P926">
            <v>17948.956574719712</v>
          </cell>
          <cell r="Q926">
            <v>44075.416311185923</v>
          </cell>
          <cell r="R926">
            <v>5287.6377209207067</v>
          </cell>
          <cell r="S926">
            <v>4456.823596233161</v>
          </cell>
          <cell r="U926">
            <v>0</v>
          </cell>
          <cell r="W926">
            <v>50581.610369779512</v>
          </cell>
          <cell r="X926">
            <v>0</v>
          </cell>
          <cell r="Y926">
            <v>0</v>
          </cell>
          <cell r="Z926">
            <v>68530.566944499224</v>
          </cell>
        </row>
        <row r="927">
          <cell r="C927" t="str">
            <v>A0345</v>
          </cell>
          <cell r="D927" t="str">
            <v>PT Nusa Keihin Indonesia</v>
          </cell>
          <cell r="E927" t="str">
            <v>MPP</v>
          </cell>
          <cell r="F927" t="str">
            <v>77MPP</v>
          </cell>
          <cell r="G927">
            <v>0.1</v>
          </cell>
          <cell r="I927">
            <v>0.09</v>
          </cell>
          <cell r="J927">
            <v>18.777143624683212</v>
          </cell>
          <cell r="K927">
            <v>20.620245421618982</v>
          </cell>
          <cell r="P927">
            <v>19675.638360077643</v>
          </cell>
          <cell r="Q927">
            <v>24987.209788043871</v>
          </cell>
          <cell r="R927">
            <v>2438.2936406555482</v>
          </cell>
          <cell r="S927">
            <v>0</v>
          </cell>
          <cell r="U927">
            <v>0</v>
          </cell>
          <cell r="W927">
            <v>-1125.8327607189453</v>
          </cell>
          <cell r="X927">
            <v>-9302.6995850836975</v>
          </cell>
          <cell r="Y927">
            <v>596.91729659467205</v>
          </cell>
          <cell r="Z927">
            <v>9247.1060142749993</v>
          </cell>
        </row>
        <row r="928">
          <cell r="C928" t="str">
            <v>A0345</v>
          </cell>
          <cell r="D928" t="str">
            <v>PT Nusa Keihin Indonesia</v>
          </cell>
          <cell r="E928" t="str">
            <v>ID</v>
          </cell>
          <cell r="F928" t="str">
            <v>77ID</v>
          </cell>
          <cell r="G928">
            <v>0.1</v>
          </cell>
          <cell r="I928">
            <v>0.09</v>
          </cell>
          <cell r="J928">
            <v>18.777143624683212</v>
          </cell>
          <cell r="K928">
            <v>20.620245421618982</v>
          </cell>
          <cell r="P928">
            <v>95730.250515408756</v>
          </cell>
          <cell r="Q928">
            <v>74566.941460622038</v>
          </cell>
          <cell r="R928">
            <v>7992.770841483104</v>
          </cell>
          <cell r="S928">
            <v>3353.7543193918546</v>
          </cell>
          <cell r="U928">
            <v>0</v>
          </cell>
          <cell r="W928">
            <v>252244.63889452667</v>
          </cell>
          <cell r="X928">
            <v>0</v>
          </cell>
          <cell r="Y928">
            <v>0</v>
          </cell>
          <cell r="Z928">
            <v>347974.88940993539</v>
          </cell>
        </row>
        <row r="929">
          <cell r="C929" t="str">
            <v>A0345</v>
          </cell>
          <cell r="D929" t="str">
            <v>PT Nusa Keihin Indonesia</v>
          </cell>
          <cell r="E929" t="str">
            <v>LL</v>
          </cell>
          <cell r="F929" t="str">
            <v>77LL</v>
          </cell>
          <cell r="G929">
            <v>0.1</v>
          </cell>
          <cell r="I929">
            <v>0.09</v>
          </cell>
          <cell r="J929">
            <v>18.777143624683212</v>
          </cell>
          <cell r="K929">
            <v>20.620245421618982</v>
          </cell>
          <cell r="P929">
            <v>57569.675074421073</v>
          </cell>
          <cell r="Q929">
            <v>141086.68846514297</v>
          </cell>
          <cell r="R929">
            <v>33294.493640012966</v>
          </cell>
          <cell r="S929">
            <v>21695.655942142537</v>
          </cell>
          <cell r="U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57569.675074421073</v>
          </cell>
        </row>
        <row r="930">
          <cell r="C930" t="str">
            <v>A0345</v>
          </cell>
          <cell r="D930" t="str">
            <v>PT Nusa Keihin Indonesia</v>
          </cell>
          <cell r="E930" t="str">
            <v>PMK</v>
          </cell>
          <cell r="F930" t="str">
            <v>77PMK</v>
          </cell>
          <cell r="G930">
            <v>0.1</v>
          </cell>
          <cell r="I930">
            <v>0.09</v>
          </cell>
          <cell r="J930">
            <v>18.777143624683212</v>
          </cell>
          <cell r="K930">
            <v>20.620245421618982</v>
          </cell>
          <cell r="P930">
            <v>295759.10477630259</v>
          </cell>
          <cell r="Q930">
            <v>234595.02877487574</v>
          </cell>
          <cell r="R930">
            <v>29701.657274011155</v>
          </cell>
          <cell r="S930">
            <v>11050</v>
          </cell>
          <cell r="U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295759.10477630259</v>
          </cell>
        </row>
        <row r="932">
          <cell r="C932" t="str">
            <v>A0231</v>
          </cell>
          <cell r="D932" t="str">
            <v>PT Pama Indo Mining</v>
          </cell>
          <cell r="E932" t="str">
            <v>PEB 1</v>
          </cell>
          <cell r="F932" t="str">
            <v>78PEB 1</v>
          </cell>
          <cell r="N932">
            <v>0</v>
          </cell>
          <cell r="O932">
            <v>0</v>
          </cell>
          <cell r="P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0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R932">
            <v>0.1</v>
          </cell>
          <cell r="BS932">
            <v>0</v>
          </cell>
          <cell r="BT932">
            <v>0.09</v>
          </cell>
          <cell r="BU932">
            <v>10.174935906673799</v>
          </cell>
          <cell r="BV932">
            <v>15.44423164253457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701068</v>
          </cell>
          <cell r="CB932">
            <v>1503624.1912703195</v>
          </cell>
          <cell r="CC932">
            <v>146379.82651963597</v>
          </cell>
          <cell r="CD932">
            <v>20092.196549866967</v>
          </cell>
          <cell r="CE932">
            <v>0</v>
          </cell>
          <cell r="CF932">
            <v>0</v>
          </cell>
          <cell r="CG932">
            <v>0</v>
          </cell>
          <cell r="CH932">
            <v>-44076</v>
          </cell>
          <cell r="CI932">
            <v>-114235</v>
          </cell>
          <cell r="CJ932">
            <v>6488</v>
          </cell>
          <cell r="CK932">
            <v>542757</v>
          </cell>
          <cell r="CM932">
            <v>0</v>
          </cell>
          <cell r="CN932">
            <v>0</v>
          </cell>
          <cell r="CO932">
            <v>0</v>
          </cell>
          <cell r="CP932">
            <v>0</v>
          </cell>
          <cell r="CQ932">
            <v>0</v>
          </cell>
          <cell r="CR932">
            <v>0</v>
          </cell>
          <cell r="CS932">
            <v>0</v>
          </cell>
          <cell r="CT932">
            <v>0</v>
          </cell>
          <cell r="CU932">
            <v>0</v>
          </cell>
          <cell r="CV932">
            <v>0</v>
          </cell>
          <cell r="CW932">
            <v>0</v>
          </cell>
          <cell r="CX932">
            <v>0</v>
          </cell>
          <cell r="CY932">
            <v>0</v>
          </cell>
          <cell r="CZ932">
            <v>0</v>
          </cell>
          <cell r="DA932">
            <v>0</v>
          </cell>
          <cell r="DB932">
            <v>0</v>
          </cell>
          <cell r="DC932">
            <v>0</v>
          </cell>
          <cell r="DD932">
            <v>0</v>
          </cell>
          <cell r="DE932">
            <v>0</v>
          </cell>
          <cell r="DF932">
            <v>0</v>
          </cell>
          <cell r="DH932">
            <v>0</v>
          </cell>
          <cell r="DI932">
            <v>0</v>
          </cell>
          <cell r="DJ932">
            <v>0</v>
          </cell>
          <cell r="DK932">
            <v>0</v>
          </cell>
          <cell r="DL932">
            <v>0</v>
          </cell>
          <cell r="DM932">
            <v>0</v>
          </cell>
          <cell r="DN932">
            <v>0</v>
          </cell>
          <cell r="DO932">
            <v>0</v>
          </cell>
          <cell r="DP932">
            <v>0</v>
          </cell>
          <cell r="DQ932">
            <v>0</v>
          </cell>
          <cell r="DR932">
            <v>0</v>
          </cell>
          <cell r="DS932">
            <v>0</v>
          </cell>
          <cell r="DT932">
            <v>0</v>
          </cell>
          <cell r="DU932">
            <v>0</v>
          </cell>
          <cell r="DV932">
            <v>0</v>
          </cell>
          <cell r="DW932">
            <v>0</v>
          </cell>
          <cell r="DX932">
            <v>0</v>
          </cell>
          <cell r="DY932">
            <v>0</v>
          </cell>
          <cell r="DZ932">
            <v>0</v>
          </cell>
          <cell r="EA932">
            <v>0</v>
          </cell>
          <cell r="EC932">
            <v>0.1</v>
          </cell>
          <cell r="ED932">
            <v>0</v>
          </cell>
          <cell r="EE932">
            <v>0.09</v>
          </cell>
          <cell r="EF932">
            <v>10.174935906673799</v>
          </cell>
          <cell r="EG932">
            <v>15.44423164253457</v>
          </cell>
          <cell r="EH932">
            <v>0</v>
          </cell>
          <cell r="EI932">
            <v>0</v>
          </cell>
          <cell r="EJ932">
            <v>0</v>
          </cell>
          <cell r="EK932">
            <v>0</v>
          </cell>
          <cell r="EL932">
            <v>10757</v>
          </cell>
          <cell r="EM932">
            <v>19064.381135907719</v>
          </cell>
          <cell r="EN932">
            <v>1993.9403275165814</v>
          </cell>
          <cell r="EO932">
            <v>2016.0613877891371</v>
          </cell>
          <cell r="EP932">
            <v>0</v>
          </cell>
          <cell r="EQ932">
            <v>0</v>
          </cell>
          <cell r="ER932">
            <v>0</v>
          </cell>
          <cell r="ES932">
            <v>-8059</v>
          </cell>
          <cell r="ET932">
            <v>0</v>
          </cell>
          <cell r="EU932">
            <v>0</v>
          </cell>
          <cell r="EV932">
            <v>2698</v>
          </cell>
          <cell r="EX932">
            <v>0</v>
          </cell>
          <cell r="EY932">
            <v>0</v>
          </cell>
          <cell r="EZ932">
            <v>0</v>
          </cell>
          <cell r="FA932">
            <v>0</v>
          </cell>
          <cell r="FB932">
            <v>0</v>
          </cell>
          <cell r="FC932">
            <v>0</v>
          </cell>
          <cell r="FD932">
            <v>0</v>
          </cell>
          <cell r="FE932">
            <v>0</v>
          </cell>
          <cell r="FF932">
            <v>0</v>
          </cell>
          <cell r="FG932">
            <v>0</v>
          </cell>
          <cell r="FH932">
            <v>0</v>
          </cell>
          <cell r="FI932">
            <v>0</v>
          </cell>
          <cell r="FJ932">
            <v>0</v>
          </cell>
          <cell r="FK932">
            <v>0</v>
          </cell>
          <cell r="FL932">
            <v>0</v>
          </cell>
          <cell r="FM932">
            <v>0</v>
          </cell>
          <cell r="FN932">
            <v>0</v>
          </cell>
          <cell r="FO932">
            <v>0</v>
          </cell>
          <cell r="FP932">
            <v>0</v>
          </cell>
          <cell r="FQ932">
            <v>0</v>
          </cell>
          <cell r="FS932">
            <v>0.1</v>
          </cell>
          <cell r="FT932">
            <v>0</v>
          </cell>
          <cell r="FU932">
            <v>0.09</v>
          </cell>
          <cell r="FV932">
            <v>10.174935906673799</v>
          </cell>
          <cell r="FW932">
            <v>15.44423164253457</v>
          </cell>
          <cell r="FX932">
            <v>0</v>
          </cell>
          <cell r="FY932">
            <v>0</v>
          </cell>
          <cell r="FZ932">
            <v>0</v>
          </cell>
          <cell r="GA932">
            <v>0</v>
          </cell>
          <cell r="GB932">
            <v>5232</v>
          </cell>
          <cell r="GC932">
            <v>178022.67567425256</v>
          </cell>
          <cell r="GD932">
            <v>17963.881067724549</v>
          </cell>
          <cell r="GE932">
            <v>11942.181472475495</v>
          </cell>
          <cell r="GF932">
            <v>0</v>
          </cell>
          <cell r="GG932">
            <v>0</v>
          </cell>
          <cell r="GH932">
            <v>0</v>
          </cell>
          <cell r="GI932">
            <v>0</v>
          </cell>
          <cell r="GJ932">
            <v>0</v>
          </cell>
          <cell r="GK932">
            <v>0</v>
          </cell>
          <cell r="GL932">
            <v>5232</v>
          </cell>
          <cell r="GN932">
            <v>0.1</v>
          </cell>
          <cell r="GO932">
            <v>0</v>
          </cell>
          <cell r="GP932">
            <v>0.09</v>
          </cell>
          <cell r="GQ932">
            <v>10.174935906673799</v>
          </cell>
          <cell r="GR932">
            <v>15.44423164253457</v>
          </cell>
          <cell r="GS932">
            <v>0</v>
          </cell>
          <cell r="GT932">
            <v>0</v>
          </cell>
          <cell r="GU932">
            <v>0</v>
          </cell>
          <cell r="GV932">
            <v>0</v>
          </cell>
          <cell r="GW932">
            <v>83156</v>
          </cell>
          <cell r="GX932">
            <v>180640</v>
          </cell>
          <cell r="GY932">
            <v>71202</v>
          </cell>
          <cell r="GZ932">
            <v>49037.031708571973</v>
          </cell>
          <cell r="HA932">
            <v>0</v>
          </cell>
          <cell r="HB932">
            <v>0</v>
          </cell>
          <cell r="HC932">
            <v>0</v>
          </cell>
          <cell r="HD932">
            <v>0</v>
          </cell>
          <cell r="HE932">
            <v>0</v>
          </cell>
          <cell r="HF932">
            <v>0</v>
          </cell>
          <cell r="HG932">
            <v>83156</v>
          </cell>
          <cell r="HI932">
            <v>0.1</v>
          </cell>
          <cell r="HJ932">
            <v>0</v>
          </cell>
          <cell r="HK932">
            <v>0.09</v>
          </cell>
          <cell r="HL932">
            <v>10.174935906673799</v>
          </cell>
          <cell r="HM932">
            <v>15.44423164253457</v>
          </cell>
          <cell r="HN932">
            <v>0</v>
          </cell>
          <cell r="HO932">
            <v>0</v>
          </cell>
          <cell r="HP932">
            <v>0</v>
          </cell>
          <cell r="HQ932">
            <v>0</v>
          </cell>
          <cell r="HR932">
            <v>139068</v>
          </cell>
          <cell r="HS932">
            <v>171972.70454529126</v>
          </cell>
          <cell r="HT932">
            <v>22934.150474073387</v>
          </cell>
          <cell r="HU932">
            <v>19249.75</v>
          </cell>
          <cell r="HV932">
            <v>0</v>
          </cell>
          <cell r="HW932">
            <v>0</v>
          </cell>
          <cell r="HX932">
            <v>0</v>
          </cell>
          <cell r="HY932">
            <v>0</v>
          </cell>
          <cell r="HZ932">
            <v>0</v>
          </cell>
          <cell r="IA932">
            <v>0</v>
          </cell>
          <cell r="IB932">
            <v>139068</v>
          </cell>
        </row>
        <row r="933">
          <cell r="C933" t="str">
            <v>A0231</v>
          </cell>
          <cell r="D933" t="str">
            <v>PT Pama Indo Mining</v>
          </cell>
          <cell r="E933" t="str">
            <v>PEB 2</v>
          </cell>
          <cell r="F933" t="str">
            <v>78PEB 2</v>
          </cell>
          <cell r="P933">
            <v>0</v>
          </cell>
          <cell r="U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</row>
        <row r="934">
          <cell r="C934" t="str">
            <v>A0231</v>
          </cell>
          <cell r="D934" t="str">
            <v>PT Pama Indo Mining</v>
          </cell>
          <cell r="E934" t="str">
            <v>PEB 3</v>
          </cell>
          <cell r="F934" t="str">
            <v>78PEB 3</v>
          </cell>
          <cell r="P934">
            <v>0</v>
          </cell>
          <cell r="U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</row>
        <row r="935">
          <cell r="C935" t="str">
            <v>A0231</v>
          </cell>
          <cell r="D935" t="str">
            <v>PT Pama Indo Mining</v>
          </cell>
          <cell r="E935" t="str">
            <v>PEB 4</v>
          </cell>
          <cell r="F935" t="str">
            <v>78PEB 4</v>
          </cell>
          <cell r="G935">
            <v>0.1</v>
          </cell>
          <cell r="I935">
            <v>0.09</v>
          </cell>
          <cell r="J935">
            <v>10.174935906673799</v>
          </cell>
          <cell r="K935">
            <v>15.44423164253457</v>
          </cell>
          <cell r="P935">
            <v>701068</v>
          </cell>
          <cell r="Q935">
            <v>1503624.1912703195</v>
          </cell>
          <cell r="R935">
            <v>146379.82651963597</v>
          </cell>
          <cell r="S935">
            <v>20092.196549866967</v>
          </cell>
          <cell r="U935">
            <v>0</v>
          </cell>
          <cell r="W935">
            <v>-44076</v>
          </cell>
          <cell r="X935">
            <v>-114235</v>
          </cell>
          <cell r="Y935">
            <v>6488</v>
          </cell>
          <cell r="Z935">
            <v>542757</v>
          </cell>
        </row>
        <row r="936">
          <cell r="C936" t="str">
            <v>A0231</v>
          </cell>
          <cell r="D936" t="str">
            <v>PT Pama Indo Mining</v>
          </cell>
          <cell r="E936" t="str">
            <v>PEB 5</v>
          </cell>
          <cell r="F936" t="str">
            <v>78PEB 5</v>
          </cell>
          <cell r="P936">
            <v>0</v>
          </cell>
          <cell r="U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</row>
        <row r="937">
          <cell r="C937" t="str">
            <v>A0231</v>
          </cell>
          <cell r="D937" t="str">
            <v>PT Pama Indo Mining</v>
          </cell>
          <cell r="E937" t="str">
            <v>PEB 6</v>
          </cell>
          <cell r="F937" t="str">
            <v>78PEB 6</v>
          </cell>
          <cell r="P937">
            <v>0</v>
          </cell>
          <cell r="U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</row>
        <row r="938">
          <cell r="C938" t="str">
            <v>A0231</v>
          </cell>
          <cell r="D938" t="str">
            <v>PT Pama Indo Mining</v>
          </cell>
          <cell r="E938" t="str">
            <v>PEB 7</v>
          </cell>
          <cell r="F938" t="str">
            <v>78PEB 7</v>
          </cell>
          <cell r="G938">
            <v>0.1</v>
          </cell>
          <cell r="I938">
            <v>0.09</v>
          </cell>
          <cell r="J938">
            <v>10.174935906673799</v>
          </cell>
          <cell r="K938">
            <v>15.44423164253457</v>
          </cell>
          <cell r="P938">
            <v>10757</v>
          </cell>
          <cell r="Q938">
            <v>19064.381135907719</v>
          </cell>
          <cell r="R938">
            <v>1993.9403275165814</v>
          </cell>
          <cell r="S938">
            <v>2016.0613877891371</v>
          </cell>
          <cell r="U938">
            <v>0</v>
          </cell>
          <cell r="W938">
            <v>-8059</v>
          </cell>
          <cell r="X938">
            <v>0</v>
          </cell>
          <cell r="Y938">
            <v>0</v>
          </cell>
          <cell r="Z938">
            <v>2698</v>
          </cell>
        </row>
        <row r="939">
          <cell r="C939" t="str">
            <v>A0231</v>
          </cell>
          <cell r="D939" t="str">
            <v>PT Pama Indo Mining</v>
          </cell>
          <cell r="E939" t="str">
            <v>MPP</v>
          </cell>
          <cell r="F939" t="str">
            <v>78MPP</v>
          </cell>
          <cell r="P939">
            <v>0</v>
          </cell>
          <cell r="U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</row>
        <row r="940">
          <cell r="C940" t="str">
            <v>A0231</v>
          </cell>
          <cell r="D940" t="str">
            <v>PT Pama Indo Mining</v>
          </cell>
          <cell r="E940" t="str">
            <v>ID</v>
          </cell>
          <cell r="F940" t="str">
            <v>78ID</v>
          </cell>
          <cell r="G940">
            <v>0.1</v>
          </cell>
          <cell r="I940">
            <v>0.09</v>
          </cell>
          <cell r="J940">
            <v>10.174935906673799</v>
          </cell>
          <cell r="K940">
            <v>15.44423164253457</v>
          </cell>
          <cell r="P940">
            <v>5232</v>
          </cell>
          <cell r="Q940">
            <v>178022.67567425256</v>
          </cell>
          <cell r="R940">
            <v>17963.881067724549</v>
          </cell>
          <cell r="S940">
            <v>11942.181472475495</v>
          </cell>
          <cell r="U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5232</v>
          </cell>
        </row>
        <row r="941">
          <cell r="C941" t="str">
            <v>A0231</v>
          </cell>
          <cell r="D941" t="str">
            <v>PT Pama Indo Mining</v>
          </cell>
          <cell r="E941" t="str">
            <v>LL</v>
          </cell>
          <cell r="F941" t="str">
            <v>78LL</v>
          </cell>
          <cell r="G941">
            <v>0.1</v>
          </cell>
          <cell r="I941">
            <v>0.09</v>
          </cell>
          <cell r="J941">
            <v>10.174935906673799</v>
          </cell>
          <cell r="K941">
            <v>15.44423164253457</v>
          </cell>
          <cell r="P941">
            <v>83156</v>
          </cell>
          <cell r="Q941">
            <v>180640</v>
          </cell>
          <cell r="R941">
            <v>71202</v>
          </cell>
          <cell r="S941">
            <v>49037.031708571973</v>
          </cell>
          <cell r="U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83156</v>
          </cell>
        </row>
        <row r="942">
          <cell r="C942" t="str">
            <v>A0231</v>
          </cell>
          <cell r="D942" t="str">
            <v>PT Pama Indo Mining</v>
          </cell>
          <cell r="E942" t="str">
            <v>PMK</v>
          </cell>
          <cell r="F942" t="str">
            <v>78PMK</v>
          </cell>
          <cell r="G942">
            <v>0.1</v>
          </cell>
          <cell r="I942">
            <v>0.09</v>
          </cell>
          <cell r="J942">
            <v>10.174935906673799</v>
          </cell>
          <cell r="K942">
            <v>15.44423164253457</v>
          </cell>
          <cell r="P942">
            <v>139068</v>
          </cell>
          <cell r="Q942">
            <v>171972.70454529126</v>
          </cell>
          <cell r="R942">
            <v>22934.150474073387</v>
          </cell>
          <cell r="S942">
            <v>19249.75</v>
          </cell>
          <cell r="U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139068</v>
          </cell>
        </row>
        <row r="944">
          <cell r="C944" t="str">
            <v>A0112</v>
          </cell>
          <cell r="D944" t="str">
            <v>PT Pama Persada Nusantara</v>
          </cell>
          <cell r="E944" t="str">
            <v>PEB 1</v>
          </cell>
          <cell r="F944" t="str">
            <v>79PEB 1</v>
          </cell>
          <cell r="G944">
            <v>0.1</v>
          </cell>
          <cell r="H944">
            <v>0.1</v>
          </cell>
          <cell r="I944">
            <v>0.09</v>
          </cell>
          <cell r="J944">
            <v>8.4240195997261242</v>
          </cell>
          <cell r="K944">
            <v>8.8580630664679294</v>
          </cell>
          <cell r="L944">
            <v>5627343</v>
          </cell>
          <cell r="N944">
            <v>7847818.3679999998</v>
          </cell>
          <cell r="O944">
            <v>792889.72</v>
          </cell>
          <cell r="P944">
            <v>50282606</v>
          </cell>
          <cell r="Q944">
            <v>65208348.642023802</v>
          </cell>
          <cell r="R944">
            <v>2729177.8632963877</v>
          </cell>
          <cell r="S944">
            <v>7181115.1203171555</v>
          </cell>
          <cell r="U944">
            <v>-32517554</v>
          </cell>
          <cell r="V944">
            <v>53052405.096000001</v>
          </cell>
          <cell r="W944">
            <v>-5117918</v>
          </cell>
          <cell r="X944">
            <v>0</v>
          </cell>
          <cell r="Y944">
            <v>0</v>
          </cell>
          <cell r="Z944">
            <v>12647134</v>
          </cell>
          <cell r="AB944">
            <v>0.1</v>
          </cell>
          <cell r="AC944">
            <v>0</v>
          </cell>
          <cell r="AD944">
            <v>0.09</v>
          </cell>
          <cell r="AE944">
            <v>9.8219560495122877</v>
          </cell>
          <cell r="AF944">
            <v>20.116564478605046</v>
          </cell>
          <cell r="AG944">
            <v>0</v>
          </cell>
          <cell r="AH944">
            <v>0</v>
          </cell>
          <cell r="AI944">
            <v>0</v>
          </cell>
          <cell r="AJ944">
            <v>0</v>
          </cell>
          <cell r="AK944">
            <v>41302433</v>
          </cell>
          <cell r="AL944">
            <v>66689041.678274997</v>
          </cell>
          <cell r="AM944">
            <v>6626040.7970040115</v>
          </cell>
          <cell r="AN944">
            <v>3324924.01</v>
          </cell>
          <cell r="AO944">
            <v>0</v>
          </cell>
          <cell r="AP944">
            <v>0</v>
          </cell>
          <cell r="AQ944">
            <v>0</v>
          </cell>
          <cell r="AR944">
            <v>-11670735</v>
          </cell>
          <cell r="AS944">
            <v>-10895870</v>
          </cell>
          <cell r="AT944">
            <v>840787</v>
          </cell>
          <cell r="AU944">
            <v>18735828</v>
          </cell>
          <cell r="AW944">
            <v>0.1</v>
          </cell>
          <cell r="AX944">
            <v>0</v>
          </cell>
          <cell r="AY944">
            <v>0.09</v>
          </cell>
          <cell r="AZ944">
            <v>8.4240195997261242</v>
          </cell>
          <cell r="BA944">
            <v>8.8580630664679294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2597664</v>
          </cell>
          <cell r="BG944">
            <v>2994380.1669615027</v>
          </cell>
          <cell r="BH944">
            <v>145394.23226424959</v>
          </cell>
          <cell r="BI944">
            <v>92312.107980000073</v>
          </cell>
          <cell r="BJ944">
            <v>0</v>
          </cell>
          <cell r="BK944">
            <v>0</v>
          </cell>
          <cell r="BL944">
            <v>0</v>
          </cell>
          <cell r="BM944">
            <v>-2253783</v>
          </cell>
          <cell r="BN944">
            <v>0</v>
          </cell>
          <cell r="BO944">
            <v>0</v>
          </cell>
          <cell r="BP944">
            <v>343881</v>
          </cell>
          <cell r="BR944">
            <v>0.1</v>
          </cell>
          <cell r="BS944">
            <v>0</v>
          </cell>
          <cell r="BT944">
            <v>0.09</v>
          </cell>
          <cell r="BU944">
            <v>9.405147994973408</v>
          </cell>
          <cell r="BV944">
            <v>21.316523424305448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24408718</v>
          </cell>
          <cell r="CB944">
            <v>24430948.142121807</v>
          </cell>
          <cell r="CC944">
            <v>3218907.5537985568</v>
          </cell>
          <cell r="CD944">
            <v>3630654.2772583021</v>
          </cell>
          <cell r="CE944">
            <v>0</v>
          </cell>
          <cell r="CF944">
            <v>0</v>
          </cell>
          <cell r="CG944">
            <v>0</v>
          </cell>
          <cell r="CH944">
            <v>-6301559</v>
          </cell>
          <cell r="CI944">
            <v>-5270432</v>
          </cell>
          <cell r="CJ944">
            <v>295362</v>
          </cell>
          <cell r="CK944">
            <v>12836727</v>
          </cell>
          <cell r="CM944">
            <v>0.1</v>
          </cell>
          <cell r="CN944">
            <v>0</v>
          </cell>
          <cell r="CO944">
            <v>0.09</v>
          </cell>
          <cell r="CP944">
            <v>10.5667232785847</v>
          </cell>
          <cell r="CQ944">
            <v>18.895460743044641</v>
          </cell>
          <cell r="CR944">
            <v>0</v>
          </cell>
          <cell r="CS944">
            <v>0</v>
          </cell>
          <cell r="CT944">
            <v>0</v>
          </cell>
          <cell r="CU944">
            <v>0</v>
          </cell>
          <cell r="CV944">
            <v>21833131</v>
          </cell>
          <cell r="CW944">
            <v>26173707</v>
          </cell>
          <cell r="CX944">
            <v>2915445</v>
          </cell>
          <cell r="CY944">
            <v>515832</v>
          </cell>
          <cell r="CZ944">
            <v>0</v>
          </cell>
          <cell r="DA944">
            <v>0</v>
          </cell>
          <cell r="DB944">
            <v>0</v>
          </cell>
          <cell r="DC944">
            <v>-12084101</v>
          </cell>
          <cell r="DD944">
            <v>0</v>
          </cell>
          <cell r="DE944">
            <v>0</v>
          </cell>
          <cell r="DF944">
            <v>9749030</v>
          </cell>
          <cell r="DH944">
            <v>0.1</v>
          </cell>
          <cell r="DI944">
            <v>0</v>
          </cell>
          <cell r="DJ944">
            <v>0.09</v>
          </cell>
          <cell r="DK944">
            <v>9.8219560495122877</v>
          </cell>
          <cell r="DL944">
            <v>0</v>
          </cell>
          <cell r="DM944">
            <v>0</v>
          </cell>
          <cell r="DN944">
            <v>0</v>
          </cell>
          <cell r="DO944">
            <v>0</v>
          </cell>
          <cell r="DP944">
            <v>0</v>
          </cell>
          <cell r="DQ944">
            <v>18210466</v>
          </cell>
          <cell r="DR944">
            <v>44776267.838727422</v>
          </cell>
          <cell r="DS944">
            <v>3839567.7402258944</v>
          </cell>
          <cell r="DT944">
            <v>3816949.1392499981</v>
          </cell>
          <cell r="DU944">
            <v>0</v>
          </cell>
          <cell r="DV944">
            <v>0</v>
          </cell>
          <cell r="DW944">
            <v>0</v>
          </cell>
          <cell r="DX944">
            <v>3794037</v>
          </cell>
          <cell r="DY944">
            <v>-10234913</v>
          </cell>
          <cell r="DZ944">
            <v>613338</v>
          </cell>
          <cell r="EA944">
            <v>11769590</v>
          </cell>
          <cell r="EC944">
            <v>0.1</v>
          </cell>
          <cell r="ED944">
            <v>0</v>
          </cell>
          <cell r="EE944">
            <v>0.09</v>
          </cell>
          <cell r="EF944">
            <v>9.8219560495122877</v>
          </cell>
          <cell r="EG944">
            <v>20.116564478605046</v>
          </cell>
          <cell r="EH944">
            <v>0</v>
          </cell>
          <cell r="EI944">
            <v>0</v>
          </cell>
          <cell r="EJ944">
            <v>0</v>
          </cell>
          <cell r="EK944">
            <v>0</v>
          </cell>
          <cell r="EL944">
            <v>3971635</v>
          </cell>
          <cell r="EM944">
            <v>7078336.2352085756</v>
          </cell>
          <cell r="EN944">
            <v>1469554.3394112827</v>
          </cell>
          <cell r="EO944">
            <v>704310.27618719218</v>
          </cell>
          <cell r="EP944">
            <v>0</v>
          </cell>
          <cell r="EQ944">
            <v>0</v>
          </cell>
          <cell r="ER944">
            <v>0</v>
          </cell>
          <cell r="ES944">
            <v>-3962235</v>
          </cell>
          <cell r="ET944">
            <v>0</v>
          </cell>
          <cell r="EU944">
            <v>0</v>
          </cell>
          <cell r="EV944">
            <v>9400</v>
          </cell>
          <cell r="EX944">
            <v>0.1</v>
          </cell>
          <cell r="EY944">
            <v>0</v>
          </cell>
          <cell r="EZ944">
            <v>0.09</v>
          </cell>
          <cell r="FA944">
            <v>9.8219560495122877</v>
          </cell>
          <cell r="FB944">
            <v>20.116564478605046</v>
          </cell>
          <cell r="FC944">
            <v>0</v>
          </cell>
          <cell r="FD944">
            <v>0</v>
          </cell>
          <cell r="FE944">
            <v>0</v>
          </cell>
          <cell r="FF944">
            <v>0</v>
          </cell>
          <cell r="FG944">
            <v>0</v>
          </cell>
          <cell r="FH944">
            <v>15242878.602629689</v>
          </cell>
          <cell r="FI944">
            <v>1528171.6538566444</v>
          </cell>
          <cell r="FJ944">
            <v>837780.54</v>
          </cell>
          <cell r="FK944">
            <v>0</v>
          </cell>
          <cell r="FL944">
            <v>0</v>
          </cell>
          <cell r="FM944">
            <v>0</v>
          </cell>
          <cell r="FN944">
            <v>0</v>
          </cell>
          <cell r="FO944">
            <v>0</v>
          </cell>
          <cell r="FP944">
            <v>0</v>
          </cell>
          <cell r="FQ944">
            <v>0</v>
          </cell>
          <cell r="FS944">
            <v>0.1</v>
          </cell>
          <cell r="FT944">
            <v>0</v>
          </cell>
          <cell r="FU944">
            <v>0.09</v>
          </cell>
          <cell r="FV944">
            <v>9.8219560495122877</v>
          </cell>
          <cell r="FW944">
            <v>20.116564478605046</v>
          </cell>
          <cell r="FX944">
            <v>0</v>
          </cell>
          <cell r="FY944">
            <v>0</v>
          </cell>
          <cell r="FZ944">
            <v>0</v>
          </cell>
          <cell r="GA944">
            <v>0</v>
          </cell>
          <cell r="GB944">
            <v>1024593</v>
          </cell>
          <cell r="GC944">
            <v>15114904.303916276</v>
          </cell>
          <cell r="GD944">
            <v>2214573.9305533655</v>
          </cell>
          <cell r="GE944">
            <v>1153934.6620037525</v>
          </cell>
          <cell r="GF944">
            <v>0</v>
          </cell>
          <cell r="GG944">
            <v>0</v>
          </cell>
          <cell r="GH944">
            <v>0</v>
          </cell>
          <cell r="GI944">
            <v>0</v>
          </cell>
          <cell r="GJ944">
            <v>0</v>
          </cell>
          <cell r="GK944">
            <v>0</v>
          </cell>
          <cell r="GL944">
            <v>1024593</v>
          </cell>
          <cell r="GN944">
            <v>0.1</v>
          </cell>
          <cell r="GO944">
            <v>0</v>
          </cell>
          <cell r="GP944">
            <v>0.09</v>
          </cell>
          <cell r="GQ944">
            <v>9.8219560495122877</v>
          </cell>
          <cell r="GR944">
            <v>20.116564478605046</v>
          </cell>
          <cell r="GS944">
            <v>0</v>
          </cell>
          <cell r="GT944">
            <v>0</v>
          </cell>
          <cell r="GU944">
            <v>0</v>
          </cell>
          <cell r="GV944">
            <v>0</v>
          </cell>
          <cell r="GW944">
            <v>17475183</v>
          </cell>
          <cell r="GX944">
            <v>21596467</v>
          </cell>
          <cell r="GY944">
            <v>8560914</v>
          </cell>
          <cell r="GZ944">
            <v>7062119.9213934988</v>
          </cell>
          <cell r="HA944">
            <v>0</v>
          </cell>
          <cell r="HB944">
            <v>0</v>
          </cell>
          <cell r="HC944">
            <v>0</v>
          </cell>
          <cell r="HD944">
            <v>0</v>
          </cell>
          <cell r="HE944">
            <v>0</v>
          </cell>
          <cell r="HF944">
            <v>0</v>
          </cell>
          <cell r="HG944">
            <v>17475183</v>
          </cell>
          <cell r="HI944">
            <v>0.1</v>
          </cell>
          <cell r="HJ944">
            <v>0</v>
          </cell>
          <cell r="HK944">
            <v>0.09</v>
          </cell>
          <cell r="HL944">
            <v>9.8219560495122877</v>
          </cell>
          <cell r="HM944">
            <v>20.116564478605046</v>
          </cell>
          <cell r="HN944">
            <v>0</v>
          </cell>
          <cell r="HO944">
            <v>0</v>
          </cell>
          <cell r="HP944">
            <v>0</v>
          </cell>
          <cell r="HQ944">
            <v>0</v>
          </cell>
          <cell r="HR944">
            <v>26720537</v>
          </cell>
          <cell r="HS944">
            <v>58105122.297451198</v>
          </cell>
          <cell r="HT944">
            <v>10718318.554271219</v>
          </cell>
          <cell r="HU944">
            <v>2744660.5</v>
          </cell>
          <cell r="HV944">
            <v>0</v>
          </cell>
          <cell r="HW944">
            <v>0</v>
          </cell>
          <cell r="HX944">
            <v>0</v>
          </cell>
          <cell r="HY944">
            <v>0</v>
          </cell>
          <cell r="HZ944">
            <v>0</v>
          </cell>
          <cell r="IA944">
            <v>0</v>
          </cell>
          <cell r="IB944">
            <v>26720537</v>
          </cell>
        </row>
        <row r="945">
          <cell r="C945" t="str">
            <v>A0112</v>
          </cell>
          <cell r="D945" t="str">
            <v>PT Pama Persada Nusantara</v>
          </cell>
          <cell r="E945" t="str">
            <v>PEB 2</v>
          </cell>
          <cell r="F945" t="str">
            <v>79PEB 2</v>
          </cell>
          <cell r="G945">
            <v>0.1</v>
          </cell>
          <cell r="I945">
            <v>0.09</v>
          </cell>
          <cell r="J945">
            <v>9.8219560495122877</v>
          </cell>
          <cell r="K945">
            <v>20.116564478605046</v>
          </cell>
          <cell r="P945">
            <v>41302433</v>
          </cell>
          <cell r="Q945">
            <v>66689041.678274997</v>
          </cell>
          <cell r="R945">
            <v>6626040.7970040115</v>
          </cell>
          <cell r="S945">
            <v>3324924.01</v>
          </cell>
          <cell r="U945">
            <v>0</v>
          </cell>
          <cell r="W945">
            <v>-11670735</v>
          </cell>
          <cell r="X945">
            <v>-10895870</v>
          </cell>
          <cell r="Y945">
            <v>840787</v>
          </cell>
          <cell r="Z945">
            <v>18735828</v>
          </cell>
        </row>
        <row r="946">
          <cell r="C946" t="str">
            <v>A0112</v>
          </cell>
          <cell r="D946" t="str">
            <v>PT Pama Persada Nusantara</v>
          </cell>
          <cell r="E946" t="str">
            <v>PEB 3</v>
          </cell>
          <cell r="F946" t="str">
            <v>79PEB 3</v>
          </cell>
          <cell r="G946">
            <v>0.1</v>
          </cell>
          <cell r="I946">
            <v>0.09</v>
          </cell>
          <cell r="J946">
            <v>8.4240195997261242</v>
          </cell>
          <cell r="K946">
            <v>8.8580630664679294</v>
          </cell>
          <cell r="P946">
            <v>2597664</v>
          </cell>
          <cell r="Q946">
            <v>2994380.1669615027</v>
          </cell>
          <cell r="R946">
            <v>145394.23226424959</v>
          </cell>
          <cell r="S946">
            <v>92312.107980000073</v>
          </cell>
          <cell r="U946">
            <v>0</v>
          </cell>
          <cell r="W946">
            <v>-2253783</v>
          </cell>
          <cell r="X946">
            <v>0</v>
          </cell>
          <cell r="Y946">
            <v>0</v>
          </cell>
          <cell r="Z946">
            <v>343881</v>
          </cell>
        </row>
        <row r="947">
          <cell r="C947" t="str">
            <v>A0112</v>
          </cell>
          <cell r="D947" t="str">
            <v>PT Pama Persada Nusantara</v>
          </cell>
          <cell r="E947" t="str">
            <v>PEB 4</v>
          </cell>
          <cell r="F947" t="str">
            <v>79PEB 4</v>
          </cell>
          <cell r="G947">
            <v>0.1</v>
          </cell>
          <cell r="I947">
            <v>0.09</v>
          </cell>
          <cell r="J947">
            <v>9.405147994973408</v>
          </cell>
          <cell r="K947">
            <v>21.316523424305448</v>
          </cell>
          <cell r="P947">
            <v>24408718</v>
          </cell>
          <cell r="Q947">
            <v>24430948.142121807</v>
          </cell>
          <cell r="R947">
            <v>3218907.5537985568</v>
          </cell>
          <cell r="S947">
            <v>3630654.2772583021</v>
          </cell>
          <cell r="U947">
            <v>0</v>
          </cell>
          <cell r="W947">
            <v>-6301559</v>
          </cell>
          <cell r="X947">
            <v>-5270432</v>
          </cell>
          <cell r="Y947">
            <v>295362</v>
          </cell>
          <cell r="Z947">
            <v>12836727</v>
          </cell>
        </row>
        <row r="948">
          <cell r="C948" t="str">
            <v>A0112</v>
          </cell>
          <cell r="D948" t="str">
            <v>PT Pama Persada Nusantara</v>
          </cell>
          <cell r="E948" t="str">
            <v>PEB 5</v>
          </cell>
          <cell r="F948" t="str">
            <v>79PEB 5</v>
          </cell>
          <cell r="G948">
            <v>0.1</v>
          </cell>
          <cell r="I948">
            <v>0.09</v>
          </cell>
          <cell r="J948">
            <v>10.5667232785847</v>
          </cell>
          <cell r="K948">
            <v>18.895460743044641</v>
          </cell>
          <cell r="P948">
            <v>21833131</v>
          </cell>
          <cell r="Q948">
            <v>26173707</v>
          </cell>
          <cell r="R948">
            <v>2915445</v>
          </cell>
          <cell r="S948">
            <v>515832</v>
          </cell>
          <cell r="U948">
            <v>0</v>
          </cell>
          <cell r="W948">
            <v>-12084101</v>
          </cell>
          <cell r="X948">
            <v>0</v>
          </cell>
          <cell r="Y948">
            <v>0</v>
          </cell>
          <cell r="Z948">
            <v>9749030</v>
          </cell>
        </row>
        <row r="949">
          <cell r="C949" t="str">
            <v>A0112</v>
          </cell>
          <cell r="D949" t="str">
            <v>PT Pama Persada Nusantara</v>
          </cell>
          <cell r="E949" t="str">
            <v>PEB 6</v>
          </cell>
          <cell r="F949" t="str">
            <v>79PEB 6</v>
          </cell>
          <cell r="G949">
            <v>0.1</v>
          </cell>
          <cell r="I949">
            <v>0.09</v>
          </cell>
          <cell r="J949">
            <v>9.8219560495122877</v>
          </cell>
          <cell r="P949">
            <v>18210466</v>
          </cell>
          <cell r="Q949">
            <v>44776267.838727422</v>
          </cell>
          <cell r="R949">
            <v>3839567.7402258944</v>
          </cell>
          <cell r="S949">
            <v>3816949.1392499981</v>
          </cell>
          <cell r="U949">
            <v>0</v>
          </cell>
          <cell r="W949">
            <v>3794037</v>
          </cell>
          <cell r="X949">
            <v>-10234913</v>
          </cell>
          <cell r="Y949">
            <v>613338</v>
          </cell>
          <cell r="Z949">
            <v>11769590</v>
          </cell>
        </row>
        <row r="950">
          <cell r="C950" t="str">
            <v>A0112</v>
          </cell>
          <cell r="D950" t="str">
            <v>PT Pama Persada Nusantara</v>
          </cell>
          <cell r="E950" t="str">
            <v>PEB 7</v>
          </cell>
          <cell r="F950" t="str">
            <v>79PEB 7</v>
          </cell>
          <cell r="G950">
            <v>0.1</v>
          </cell>
          <cell r="I950">
            <v>0.09</v>
          </cell>
          <cell r="J950">
            <v>9.8219560495122877</v>
          </cell>
          <cell r="K950">
            <v>20.116564478605046</v>
          </cell>
          <cell r="P950">
            <v>3971635</v>
          </cell>
          <cell r="Q950">
            <v>7078336.2352085756</v>
          </cell>
          <cell r="R950">
            <v>1469554.3394112827</v>
          </cell>
          <cell r="S950">
            <v>704310.27618719218</v>
          </cell>
          <cell r="U950">
            <v>0</v>
          </cell>
          <cell r="W950">
            <v>-3962235</v>
          </cell>
          <cell r="X950">
            <v>0</v>
          </cell>
          <cell r="Y950">
            <v>0</v>
          </cell>
          <cell r="Z950">
            <v>9400</v>
          </cell>
        </row>
        <row r="951">
          <cell r="C951" t="str">
            <v>A0112</v>
          </cell>
          <cell r="D951" t="str">
            <v>PT Pama Persada Nusantara</v>
          </cell>
          <cell r="E951" t="str">
            <v>MPP</v>
          </cell>
          <cell r="F951" t="str">
            <v>79MPP</v>
          </cell>
          <cell r="G951">
            <v>0.1</v>
          </cell>
          <cell r="I951">
            <v>0.09</v>
          </cell>
          <cell r="J951">
            <v>9.8219560495122877</v>
          </cell>
          <cell r="K951">
            <v>20.116564478605046</v>
          </cell>
          <cell r="P951">
            <v>0</v>
          </cell>
          <cell r="Q951">
            <v>15242878.602629689</v>
          </cell>
          <cell r="R951">
            <v>1528171.6538566444</v>
          </cell>
          <cell r="S951">
            <v>837780.54</v>
          </cell>
          <cell r="U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</row>
        <row r="952">
          <cell r="C952" t="str">
            <v>A0112</v>
          </cell>
          <cell r="D952" t="str">
            <v>PT Pama Persada Nusantara</v>
          </cell>
          <cell r="E952" t="str">
            <v>ID</v>
          </cell>
          <cell r="F952" t="str">
            <v>79ID</v>
          </cell>
          <cell r="G952">
            <v>0.1</v>
          </cell>
          <cell r="I952">
            <v>0.09</v>
          </cell>
          <cell r="J952">
            <v>9.8219560495122877</v>
          </cell>
          <cell r="K952">
            <v>20.116564478605046</v>
          </cell>
          <cell r="P952">
            <v>1024593</v>
          </cell>
          <cell r="Q952">
            <v>15114904.303916276</v>
          </cell>
          <cell r="R952">
            <v>2214573.9305533655</v>
          </cell>
          <cell r="S952">
            <v>1153934.6620037525</v>
          </cell>
          <cell r="U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1024593</v>
          </cell>
        </row>
        <row r="953">
          <cell r="C953" t="str">
            <v>A0112</v>
          </cell>
          <cell r="D953" t="str">
            <v>PT Pama Persada Nusantara</v>
          </cell>
          <cell r="E953" t="str">
            <v>LL</v>
          </cell>
          <cell r="F953" t="str">
            <v>79LL</v>
          </cell>
          <cell r="G953">
            <v>0.1</v>
          </cell>
          <cell r="I953">
            <v>0.09</v>
          </cell>
          <cell r="J953">
            <v>9.8219560495122877</v>
          </cell>
          <cell r="K953">
            <v>20.116564478605046</v>
          </cell>
          <cell r="P953">
            <v>17475183</v>
          </cell>
          <cell r="Q953">
            <v>21596467</v>
          </cell>
          <cell r="R953">
            <v>8560914</v>
          </cell>
          <cell r="S953">
            <v>7062119.9213934988</v>
          </cell>
          <cell r="U953">
            <v>0</v>
          </cell>
          <cell r="W953">
            <v>0</v>
          </cell>
          <cell r="X953">
            <v>0</v>
          </cell>
          <cell r="Y953">
            <v>0</v>
          </cell>
          <cell r="Z953">
            <v>17475183</v>
          </cell>
        </row>
        <row r="954">
          <cell r="C954" t="str">
            <v>A0112</v>
          </cell>
          <cell r="D954" t="str">
            <v>PT Pama Persada Nusantara</v>
          </cell>
          <cell r="E954" t="str">
            <v>PMK</v>
          </cell>
          <cell r="F954" t="str">
            <v>79PMK</v>
          </cell>
          <cell r="G954">
            <v>0.1</v>
          </cell>
          <cell r="I954">
            <v>0.09</v>
          </cell>
          <cell r="J954">
            <v>9.8219560495122877</v>
          </cell>
          <cell r="K954">
            <v>20.116564478605046</v>
          </cell>
          <cell r="P954">
            <v>26720537</v>
          </cell>
          <cell r="Q954">
            <v>58105122.297451198</v>
          </cell>
          <cell r="R954">
            <v>10718318.554271219</v>
          </cell>
          <cell r="S954">
            <v>2744660.5</v>
          </cell>
          <cell r="U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26720537</v>
          </cell>
        </row>
        <row r="956">
          <cell r="C956" t="str">
            <v>A0258</v>
          </cell>
          <cell r="D956" t="str">
            <v>PT Pandji Waringin</v>
          </cell>
          <cell r="E956" t="str">
            <v>PEB 1</v>
          </cell>
          <cell r="F956" t="str">
            <v>80PEB 1</v>
          </cell>
          <cell r="J956">
            <v>0</v>
          </cell>
          <cell r="N956">
            <v>0</v>
          </cell>
          <cell r="O956">
            <v>0</v>
          </cell>
          <cell r="P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B956">
            <v>0</v>
          </cell>
          <cell r="AC956">
            <v>0</v>
          </cell>
          <cell r="AD956">
            <v>0</v>
          </cell>
          <cell r="AE956">
            <v>9.521448829074858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0</v>
          </cell>
          <cell r="AK956">
            <v>127236</v>
          </cell>
          <cell r="AL956">
            <v>151486.58019638929</v>
          </cell>
          <cell r="AM956">
            <v>10600.921626894384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-79494</v>
          </cell>
          <cell r="AS956">
            <v>0</v>
          </cell>
          <cell r="AT956">
            <v>0</v>
          </cell>
          <cell r="AU956">
            <v>47742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9.521448829074858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162448</v>
          </cell>
          <cell r="CB956">
            <v>194604.82206874498</v>
          </cell>
          <cell r="CC956">
            <v>12425.392865618276</v>
          </cell>
          <cell r="CD956">
            <v>3719.8003727655964</v>
          </cell>
          <cell r="CE956">
            <v>0</v>
          </cell>
          <cell r="CF956">
            <v>0</v>
          </cell>
          <cell r="CG956">
            <v>0</v>
          </cell>
          <cell r="CH956">
            <v>-137538</v>
          </cell>
          <cell r="CI956">
            <v>-15515</v>
          </cell>
          <cell r="CJ956">
            <v>1195</v>
          </cell>
          <cell r="CK956">
            <v>9395</v>
          </cell>
          <cell r="CM956">
            <v>0</v>
          </cell>
          <cell r="CN956">
            <v>0</v>
          </cell>
          <cell r="CO956">
            <v>0</v>
          </cell>
          <cell r="CP956">
            <v>0</v>
          </cell>
          <cell r="CQ956">
            <v>0</v>
          </cell>
          <cell r="CR956">
            <v>0</v>
          </cell>
          <cell r="CS956">
            <v>0</v>
          </cell>
          <cell r="CT956">
            <v>0</v>
          </cell>
          <cell r="CU956">
            <v>0</v>
          </cell>
          <cell r="CV956">
            <v>0</v>
          </cell>
          <cell r="CW956">
            <v>0</v>
          </cell>
          <cell r="CX956">
            <v>0</v>
          </cell>
          <cell r="CY956">
            <v>0</v>
          </cell>
          <cell r="CZ956">
            <v>0</v>
          </cell>
          <cell r="DA956">
            <v>0</v>
          </cell>
          <cell r="DB956">
            <v>0</v>
          </cell>
          <cell r="DC956">
            <v>0</v>
          </cell>
          <cell r="DD956">
            <v>0</v>
          </cell>
          <cell r="DE956">
            <v>0</v>
          </cell>
          <cell r="DF956">
            <v>0</v>
          </cell>
          <cell r="DH956">
            <v>0</v>
          </cell>
          <cell r="DI956">
            <v>0</v>
          </cell>
          <cell r="DJ956">
            <v>0</v>
          </cell>
          <cell r="DK956">
            <v>0</v>
          </cell>
          <cell r="DL956">
            <v>0</v>
          </cell>
          <cell r="DM956">
            <v>0</v>
          </cell>
          <cell r="DN956">
            <v>0</v>
          </cell>
          <cell r="DO956">
            <v>0</v>
          </cell>
          <cell r="DP956">
            <v>0</v>
          </cell>
          <cell r="DQ956">
            <v>0</v>
          </cell>
          <cell r="DR956">
            <v>0</v>
          </cell>
          <cell r="DS956">
            <v>0</v>
          </cell>
          <cell r="DT956">
            <v>0</v>
          </cell>
          <cell r="DU956">
            <v>0</v>
          </cell>
          <cell r="DV956">
            <v>0</v>
          </cell>
          <cell r="DW956">
            <v>0</v>
          </cell>
          <cell r="DX956">
            <v>0</v>
          </cell>
          <cell r="DY956">
            <v>0</v>
          </cell>
          <cell r="DZ956">
            <v>0</v>
          </cell>
          <cell r="EA956">
            <v>0</v>
          </cell>
          <cell r="EC956">
            <v>0</v>
          </cell>
          <cell r="ED956">
            <v>0</v>
          </cell>
          <cell r="EE956">
            <v>0</v>
          </cell>
          <cell r="EF956">
            <v>9.521448829074858</v>
          </cell>
          <cell r="EG956">
            <v>0</v>
          </cell>
          <cell r="EH956">
            <v>0</v>
          </cell>
          <cell r="EI956">
            <v>0</v>
          </cell>
          <cell r="EJ956">
            <v>0</v>
          </cell>
          <cell r="EK956">
            <v>0</v>
          </cell>
          <cell r="EL956">
            <v>10888</v>
          </cell>
          <cell r="EM956">
            <v>12430.081010467044</v>
          </cell>
          <cell r="EN956">
            <v>961.22008128719392</v>
          </cell>
          <cell r="EO956">
            <v>1506.0430134296216</v>
          </cell>
          <cell r="EP956">
            <v>0</v>
          </cell>
          <cell r="EQ956">
            <v>0</v>
          </cell>
          <cell r="ER956">
            <v>0</v>
          </cell>
          <cell r="ES956">
            <v>-8146</v>
          </cell>
          <cell r="ET956">
            <v>0</v>
          </cell>
          <cell r="EU956">
            <v>0</v>
          </cell>
          <cell r="EV956">
            <v>2742</v>
          </cell>
          <cell r="EX956">
            <v>0</v>
          </cell>
          <cell r="EY956">
            <v>0</v>
          </cell>
          <cell r="EZ956">
            <v>0</v>
          </cell>
          <cell r="FA956">
            <v>0</v>
          </cell>
          <cell r="FB956">
            <v>0</v>
          </cell>
          <cell r="FC956">
            <v>0</v>
          </cell>
          <cell r="FD956">
            <v>0</v>
          </cell>
          <cell r="FE956">
            <v>0</v>
          </cell>
          <cell r="FF956">
            <v>0</v>
          </cell>
          <cell r="FG956">
            <v>0</v>
          </cell>
          <cell r="FH956">
            <v>24430.236186281065</v>
          </cell>
          <cell r="FI956">
            <v>1948.3304136557381</v>
          </cell>
          <cell r="FJ956">
            <v>0</v>
          </cell>
          <cell r="FK956">
            <v>0</v>
          </cell>
          <cell r="FL956">
            <v>0</v>
          </cell>
          <cell r="FM956">
            <v>0</v>
          </cell>
          <cell r="FN956">
            <v>0</v>
          </cell>
          <cell r="FO956">
            <v>0</v>
          </cell>
          <cell r="FP956">
            <v>0</v>
          </cell>
          <cell r="FQ956">
            <v>0</v>
          </cell>
          <cell r="FS956">
            <v>0</v>
          </cell>
          <cell r="FT956">
            <v>0</v>
          </cell>
          <cell r="FU956">
            <v>0</v>
          </cell>
          <cell r="FV956">
            <v>9.521448829074858</v>
          </cell>
          <cell r="FW956">
            <v>0</v>
          </cell>
          <cell r="FX956">
            <v>0</v>
          </cell>
          <cell r="FY956">
            <v>0</v>
          </cell>
          <cell r="FZ956">
            <v>0</v>
          </cell>
          <cell r="GA956">
            <v>0</v>
          </cell>
          <cell r="GB956">
            <v>2965</v>
          </cell>
          <cell r="GC956">
            <v>39865.9918236062</v>
          </cell>
          <cell r="GD956">
            <v>3502.782440015184</v>
          </cell>
          <cell r="GE956">
            <v>3496.3388135000519</v>
          </cell>
          <cell r="GF956">
            <v>0</v>
          </cell>
          <cell r="GG956">
            <v>0</v>
          </cell>
          <cell r="GH956">
            <v>0</v>
          </cell>
          <cell r="GI956">
            <v>0</v>
          </cell>
          <cell r="GJ956">
            <v>0</v>
          </cell>
          <cell r="GK956">
            <v>0</v>
          </cell>
          <cell r="GL956">
            <v>2965</v>
          </cell>
          <cell r="GN956">
            <v>0</v>
          </cell>
          <cell r="GO956">
            <v>0</v>
          </cell>
          <cell r="GP956">
            <v>0</v>
          </cell>
          <cell r="GQ956">
            <v>9.521448829074858</v>
          </cell>
          <cell r="GR956">
            <v>0</v>
          </cell>
          <cell r="GS956">
            <v>0</v>
          </cell>
          <cell r="GT956">
            <v>0</v>
          </cell>
          <cell r="GU956">
            <v>0</v>
          </cell>
          <cell r="GV956">
            <v>0</v>
          </cell>
          <cell r="GW956">
            <v>40995</v>
          </cell>
          <cell r="GX956">
            <v>47649.559562207018</v>
          </cell>
          <cell r="GY956">
            <v>15531.994918777851</v>
          </cell>
          <cell r="GZ956">
            <v>12940.653106050968</v>
          </cell>
          <cell r="HA956">
            <v>0</v>
          </cell>
          <cell r="HB956">
            <v>0</v>
          </cell>
          <cell r="HC956">
            <v>0</v>
          </cell>
          <cell r="HD956">
            <v>0</v>
          </cell>
          <cell r="HE956">
            <v>0</v>
          </cell>
          <cell r="HF956">
            <v>0</v>
          </cell>
          <cell r="HG956">
            <v>40995</v>
          </cell>
          <cell r="HI956">
            <v>0</v>
          </cell>
          <cell r="HJ956">
            <v>0</v>
          </cell>
          <cell r="HK956">
            <v>0</v>
          </cell>
          <cell r="HL956">
            <v>9.521448829074858</v>
          </cell>
          <cell r="HM956">
            <v>0</v>
          </cell>
          <cell r="HN956">
            <v>0</v>
          </cell>
          <cell r="HO956">
            <v>0</v>
          </cell>
          <cell r="HP956">
            <v>0</v>
          </cell>
          <cell r="HQ956">
            <v>0</v>
          </cell>
          <cell r="HR956">
            <v>43130</v>
          </cell>
          <cell r="HS956">
            <v>71606.639216785887</v>
          </cell>
          <cell r="HT956">
            <v>6378.8310995831534</v>
          </cell>
          <cell r="HU956">
            <v>4725</v>
          </cell>
          <cell r="HV956">
            <v>0</v>
          </cell>
          <cell r="HW956">
            <v>0</v>
          </cell>
          <cell r="HX956">
            <v>0</v>
          </cell>
          <cell r="HY956">
            <v>0</v>
          </cell>
          <cell r="HZ956">
            <v>0</v>
          </cell>
          <cell r="IA956">
            <v>0</v>
          </cell>
          <cell r="IB956">
            <v>43130</v>
          </cell>
        </row>
        <row r="957">
          <cell r="C957" t="str">
            <v>A0258</v>
          </cell>
          <cell r="D957" t="str">
            <v>PT Pandji Waringin</v>
          </cell>
          <cell r="E957" t="str">
            <v>PEB 2</v>
          </cell>
          <cell r="F957" t="str">
            <v>80PEB 2</v>
          </cell>
          <cell r="J957">
            <v>9.521448829074858</v>
          </cell>
          <cell r="P957">
            <v>127236</v>
          </cell>
          <cell r="Q957">
            <v>151486.58019638929</v>
          </cell>
          <cell r="R957">
            <v>10600.921626894384</v>
          </cell>
          <cell r="S957">
            <v>0</v>
          </cell>
          <cell r="U957">
            <v>0</v>
          </cell>
          <cell r="W957">
            <v>-79494</v>
          </cell>
          <cell r="X957">
            <v>0</v>
          </cell>
          <cell r="Y957">
            <v>0</v>
          </cell>
          <cell r="Z957">
            <v>47742</v>
          </cell>
        </row>
        <row r="958">
          <cell r="C958" t="str">
            <v>A0258</v>
          </cell>
          <cell r="D958" t="str">
            <v>PT Pandji Waringin</v>
          </cell>
          <cell r="E958" t="str">
            <v>PEB 3</v>
          </cell>
          <cell r="F958" t="str">
            <v>80PEB 3</v>
          </cell>
          <cell r="J958">
            <v>0</v>
          </cell>
          <cell r="P958">
            <v>0</v>
          </cell>
          <cell r="U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</row>
        <row r="959">
          <cell r="C959" t="str">
            <v>A0258</v>
          </cell>
          <cell r="D959" t="str">
            <v>PT Pandji Waringin</v>
          </cell>
          <cell r="E959" t="str">
            <v>PEB 4</v>
          </cell>
          <cell r="F959" t="str">
            <v>80PEB 4</v>
          </cell>
          <cell r="J959">
            <v>9.521448829074858</v>
          </cell>
          <cell r="P959">
            <v>162448</v>
          </cell>
          <cell r="Q959">
            <v>194604.82206874498</v>
          </cell>
          <cell r="R959">
            <v>12425.392865618276</v>
          </cell>
          <cell r="S959">
            <v>3719.8003727655964</v>
          </cell>
          <cell r="U959">
            <v>0</v>
          </cell>
          <cell r="W959">
            <v>-137538</v>
          </cell>
          <cell r="X959">
            <v>-15515</v>
          </cell>
          <cell r="Y959">
            <v>1195</v>
          </cell>
          <cell r="Z959">
            <v>9395</v>
          </cell>
        </row>
        <row r="960">
          <cell r="C960" t="str">
            <v>A0258</v>
          </cell>
          <cell r="D960" t="str">
            <v>PT Pandji Waringin</v>
          </cell>
          <cell r="E960" t="str">
            <v>PEB 5</v>
          </cell>
          <cell r="F960" t="str">
            <v>80PEB 5</v>
          </cell>
          <cell r="J960">
            <v>0</v>
          </cell>
          <cell r="P960">
            <v>0</v>
          </cell>
          <cell r="U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</row>
        <row r="961">
          <cell r="C961" t="str">
            <v>A0258</v>
          </cell>
          <cell r="D961" t="str">
            <v>PT Pandji Waringin</v>
          </cell>
          <cell r="E961" t="str">
            <v>PEB 6</v>
          </cell>
          <cell r="F961" t="str">
            <v>80PEB 6</v>
          </cell>
          <cell r="J961">
            <v>0</v>
          </cell>
          <cell r="P961">
            <v>0</v>
          </cell>
          <cell r="U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</row>
        <row r="962">
          <cell r="C962" t="str">
            <v>A0258</v>
          </cell>
          <cell r="D962" t="str">
            <v>PT Pandji Waringin</v>
          </cell>
          <cell r="E962" t="str">
            <v>PEB 7</v>
          </cell>
          <cell r="F962" t="str">
            <v>80PEB 7</v>
          </cell>
          <cell r="J962">
            <v>9.521448829074858</v>
          </cell>
          <cell r="P962">
            <v>10888</v>
          </cell>
          <cell r="Q962">
            <v>12430.081010467044</v>
          </cell>
          <cell r="R962">
            <v>961.22008128719392</v>
          </cell>
          <cell r="S962">
            <v>1506.0430134296216</v>
          </cell>
          <cell r="U962">
            <v>0</v>
          </cell>
          <cell r="W962">
            <v>-8146</v>
          </cell>
          <cell r="X962">
            <v>0</v>
          </cell>
          <cell r="Y962">
            <v>0</v>
          </cell>
          <cell r="Z962">
            <v>2742</v>
          </cell>
        </row>
        <row r="963">
          <cell r="C963" t="str">
            <v>A0258</v>
          </cell>
          <cell r="D963" t="str">
            <v>PT Pandji Waringin</v>
          </cell>
          <cell r="E963" t="str">
            <v>MPP</v>
          </cell>
          <cell r="F963" t="str">
            <v>80MPP</v>
          </cell>
          <cell r="J963">
            <v>0</v>
          </cell>
          <cell r="P963">
            <v>0</v>
          </cell>
          <cell r="Q963">
            <v>24430.236186281065</v>
          </cell>
          <cell r="R963">
            <v>1948.3304136557381</v>
          </cell>
          <cell r="S963">
            <v>0</v>
          </cell>
          <cell r="U963">
            <v>0</v>
          </cell>
          <cell r="W963">
            <v>0</v>
          </cell>
          <cell r="X963">
            <v>0</v>
          </cell>
          <cell r="Y963">
            <v>0</v>
          </cell>
          <cell r="Z963">
            <v>0</v>
          </cell>
        </row>
        <row r="964">
          <cell r="C964" t="str">
            <v>A0258</v>
          </cell>
          <cell r="D964" t="str">
            <v>PT Pandji Waringin</v>
          </cell>
          <cell r="E964" t="str">
            <v>ID</v>
          </cell>
          <cell r="F964" t="str">
            <v>80ID</v>
          </cell>
          <cell r="J964">
            <v>9.521448829074858</v>
          </cell>
          <cell r="P964">
            <v>2965</v>
          </cell>
          <cell r="Q964">
            <v>39865.9918236062</v>
          </cell>
          <cell r="R964">
            <v>3502.782440015184</v>
          </cell>
          <cell r="S964">
            <v>3496.3388135000519</v>
          </cell>
          <cell r="U964">
            <v>0</v>
          </cell>
          <cell r="W964">
            <v>0</v>
          </cell>
          <cell r="X964">
            <v>0</v>
          </cell>
          <cell r="Y964">
            <v>0</v>
          </cell>
          <cell r="Z964">
            <v>2965</v>
          </cell>
        </row>
        <row r="965">
          <cell r="C965" t="str">
            <v>A0258</v>
          </cell>
          <cell r="D965" t="str">
            <v>PT Pandji Waringin</v>
          </cell>
          <cell r="E965" t="str">
            <v>LL</v>
          </cell>
          <cell r="F965" t="str">
            <v>80LL</v>
          </cell>
          <cell r="J965">
            <v>9.521448829074858</v>
          </cell>
          <cell r="P965">
            <v>40995</v>
          </cell>
          <cell r="Q965">
            <v>47649.559562207018</v>
          </cell>
          <cell r="R965">
            <v>15531.994918777851</v>
          </cell>
          <cell r="S965">
            <v>12940.653106050968</v>
          </cell>
          <cell r="U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40995</v>
          </cell>
        </row>
        <row r="966">
          <cell r="C966" t="str">
            <v>A0258</v>
          </cell>
          <cell r="D966" t="str">
            <v>PT Pandji Waringin</v>
          </cell>
          <cell r="E966" t="str">
            <v>PMK</v>
          </cell>
          <cell r="F966" t="str">
            <v>80PMK</v>
          </cell>
          <cell r="J966">
            <v>9.521448829074858</v>
          </cell>
          <cell r="P966">
            <v>43130</v>
          </cell>
          <cell r="Q966">
            <v>71606.639216785887</v>
          </cell>
          <cell r="R966">
            <v>6378.8310995831534</v>
          </cell>
          <cell r="S966">
            <v>4725</v>
          </cell>
          <cell r="U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43130</v>
          </cell>
        </row>
        <row r="968">
          <cell r="C968" t="str">
            <v>A0267</v>
          </cell>
          <cell r="D968" t="str">
            <v>PT Pasang Kayu</v>
          </cell>
          <cell r="E968" t="str">
            <v>PEB 1</v>
          </cell>
          <cell r="F968" t="str">
            <v>81PEB 1</v>
          </cell>
          <cell r="J968">
            <v>0</v>
          </cell>
          <cell r="N968">
            <v>0</v>
          </cell>
          <cell r="O968">
            <v>0</v>
          </cell>
          <cell r="P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B968">
            <v>0</v>
          </cell>
          <cell r="AC968">
            <v>0</v>
          </cell>
          <cell r="AD968">
            <v>0</v>
          </cell>
          <cell r="AE968">
            <v>10.162225790135127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0</v>
          </cell>
          <cell r="AK968">
            <v>1008213</v>
          </cell>
          <cell r="AL968">
            <v>2113338.8546885848</v>
          </cell>
          <cell r="AM968">
            <v>289463.70451567869</v>
          </cell>
          <cell r="AN968">
            <v>66871.077080000003</v>
          </cell>
          <cell r="AO968">
            <v>0</v>
          </cell>
          <cell r="AP968">
            <v>0</v>
          </cell>
          <cell r="AQ968">
            <v>0</v>
          </cell>
          <cell r="AR968">
            <v>-541353</v>
          </cell>
          <cell r="AS968">
            <v>0</v>
          </cell>
          <cell r="AT968">
            <v>0</v>
          </cell>
          <cell r="AU968">
            <v>466860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10.185481174565862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1919028</v>
          </cell>
          <cell r="CB968">
            <v>3089064.5292259897</v>
          </cell>
          <cell r="CC968">
            <v>605202.03541936935</v>
          </cell>
          <cell r="CD968">
            <v>630797.96131163964</v>
          </cell>
          <cell r="CE968">
            <v>0</v>
          </cell>
          <cell r="CF968">
            <v>0</v>
          </cell>
          <cell r="CG968">
            <v>0</v>
          </cell>
          <cell r="CH968">
            <v>-1328778</v>
          </cell>
          <cell r="CI968">
            <v>-274214</v>
          </cell>
          <cell r="CJ968">
            <v>17647</v>
          </cell>
          <cell r="CK968">
            <v>316036</v>
          </cell>
          <cell r="CM968">
            <v>0</v>
          </cell>
          <cell r="CN968">
            <v>0</v>
          </cell>
          <cell r="CO968">
            <v>0</v>
          </cell>
          <cell r="CP968">
            <v>9.5410376871649412</v>
          </cell>
          <cell r="CQ968">
            <v>0</v>
          </cell>
          <cell r="CR968">
            <v>0</v>
          </cell>
          <cell r="CS968">
            <v>0</v>
          </cell>
          <cell r="CT968">
            <v>0</v>
          </cell>
          <cell r="CU968">
            <v>0</v>
          </cell>
          <cell r="CV968">
            <v>40686</v>
          </cell>
          <cell r="CW968">
            <v>0</v>
          </cell>
          <cell r="CX968">
            <v>0</v>
          </cell>
          <cell r="CY968">
            <v>0</v>
          </cell>
          <cell r="CZ968">
            <v>0</v>
          </cell>
          <cell r="DA968">
            <v>0</v>
          </cell>
          <cell r="DB968">
            <v>0</v>
          </cell>
          <cell r="DC968">
            <v>1124110</v>
          </cell>
          <cell r="DD968">
            <v>0</v>
          </cell>
          <cell r="DE968">
            <v>0</v>
          </cell>
          <cell r="DF968">
            <v>1164796</v>
          </cell>
          <cell r="DH968">
            <v>0</v>
          </cell>
          <cell r="DI968">
            <v>0</v>
          </cell>
          <cell r="DJ968">
            <v>0</v>
          </cell>
          <cell r="DK968">
            <v>0</v>
          </cell>
          <cell r="DL968">
            <v>0</v>
          </cell>
          <cell r="DM968">
            <v>0</v>
          </cell>
          <cell r="DN968">
            <v>0</v>
          </cell>
          <cell r="DO968">
            <v>0</v>
          </cell>
          <cell r="DP968">
            <v>0</v>
          </cell>
          <cell r="DQ968">
            <v>0</v>
          </cell>
          <cell r="DR968">
            <v>0</v>
          </cell>
          <cell r="DS968">
            <v>0</v>
          </cell>
          <cell r="DT968">
            <v>0</v>
          </cell>
          <cell r="DU968">
            <v>0</v>
          </cell>
          <cell r="DV968">
            <v>0</v>
          </cell>
          <cell r="DW968">
            <v>0</v>
          </cell>
          <cell r="DX968">
            <v>0</v>
          </cell>
          <cell r="DY968">
            <v>0</v>
          </cell>
          <cell r="DZ968">
            <v>0</v>
          </cell>
          <cell r="EA968">
            <v>0</v>
          </cell>
          <cell r="EC968">
            <v>0</v>
          </cell>
          <cell r="ED968">
            <v>0</v>
          </cell>
          <cell r="EE968">
            <v>0</v>
          </cell>
          <cell r="EF968">
            <v>10.162225790135127</v>
          </cell>
          <cell r="EG968">
            <v>0</v>
          </cell>
          <cell r="EH968">
            <v>0</v>
          </cell>
          <cell r="EI968">
            <v>0</v>
          </cell>
          <cell r="EJ968">
            <v>0</v>
          </cell>
          <cell r="EK968">
            <v>0</v>
          </cell>
          <cell r="EL968">
            <v>120745</v>
          </cell>
          <cell r="EM968">
            <v>306765.95862031286</v>
          </cell>
          <cell r="EN968">
            <v>60317.946034058434</v>
          </cell>
          <cell r="EO968">
            <v>28239.320770876631</v>
          </cell>
          <cell r="EP968">
            <v>0</v>
          </cell>
          <cell r="EQ968">
            <v>0</v>
          </cell>
          <cell r="ER968">
            <v>0</v>
          </cell>
          <cell r="ES968">
            <v>-115499</v>
          </cell>
          <cell r="ET968">
            <v>0</v>
          </cell>
          <cell r="EU968">
            <v>0</v>
          </cell>
          <cell r="EV968">
            <v>5246</v>
          </cell>
          <cell r="EX968">
            <v>0</v>
          </cell>
          <cell r="EY968">
            <v>0</v>
          </cell>
          <cell r="EZ968">
            <v>0</v>
          </cell>
          <cell r="FA968">
            <v>0</v>
          </cell>
          <cell r="FB968">
            <v>0</v>
          </cell>
          <cell r="FC968">
            <v>0</v>
          </cell>
          <cell r="FD968">
            <v>0</v>
          </cell>
          <cell r="FE968">
            <v>0</v>
          </cell>
          <cell r="FF968">
            <v>0</v>
          </cell>
          <cell r="FG968">
            <v>0</v>
          </cell>
          <cell r="FH968">
            <v>369075.17605160043</v>
          </cell>
          <cell r="FI968">
            <v>59179.776884246574</v>
          </cell>
          <cell r="FJ968">
            <v>34379.478540000004</v>
          </cell>
          <cell r="FK968">
            <v>0</v>
          </cell>
          <cell r="FL968">
            <v>0</v>
          </cell>
          <cell r="FM968">
            <v>0</v>
          </cell>
          <cell r="FN968">
            <v>0</v>
          </cell>
          <cell r="FO968">
            <v>0</v>
          </cell>
          <cell r="FP968">
            <v>0</v>
          </cell>
          <cell r="FQ968">
            <v>0</v>
          </cell>
          <cell r="FS968">
            <v>0</v>
          </cell>
          <cell r="FT968">
            <v>0</v>
          </cell>
          <cell r="FU968">
            <v>0</v>
          </cell>
          <cell r="FV968">
            <v>10.162225790135127</v>
          </cell>
          <cell r="FW968">
            <v>0</v>
          </cell>
          <cell r="FX968">
            <v>0</v>
          </cell>
          <cell r="FY968">
            <v>0</v>
          </cell>
          <cell r="FZ968">
            <v>0</v>
          </cell>
          <cell r="GA968">
            <v>0</v>
          </cell>
          <cell r="GB968">
            <v>17340</v>
          </cell>
          <cell r="GC968">
            <v>796663.57474730781</v>
          </cell>
          <cell r="GD968">
            <v>135542.36715297424</v>
          </cell>
          <cell r="GE968">
            <v>43522.914515710647</v>
          </cell>
          <cell r="GF968">
            <v>0</v>
          </cell>
          <cell r="GG968">
            <v>0</v>
          </cell>
          <cell r="GH968">
            <v>0</v>
          </cell>
          <cell r="GI968">
            <v>0</v>
          </cell>
          <cell r="GJ968">
            <v>0</v>
          </cell>
          <cell r="GK968">
            <v>0</v>
          </cell>
          <cell r="GL968">
            <v>17340</v>
          </cell>
          <cell r="GN968">
            <v>0</v>
          </cell>
          <cell r="GO968">
            <v>0</v>
          </cell>
          <cell r="GP968">
            <v>0</v>
          </cell>
          <cell r="GQ968">
            <v>10.162225790135127</v>
          </cell>
          <cell r="GR968">
            <v>0</v>
          </cell>
          <cell r="GS968">
            <v>0</v>
          </cell>
          <cell r="GT968">
            <v>0</v>
          </cell>
          <cell r="GU968">
            <v>0</v>
          </cell>
          <cell r="GV968">
            <v>0</v>
          </cell>
          <cell r="GW968">
            <v>600758</v>
          </cell>
          <cell r="GX968">
            <v>1147789.6237506554</v>
          </cell>
          <cell r="GY968">
            <v>477480.58670141624</v>
          </cell>
          <cell r="GZ968">
            <v>424106.42496040871</v>
          </cell>
          <cell r="HA968">
            <v>0</v>
          </cell>
          <cell r="HB968">
            <v>0</v>
          </cell>
          <cell r="HC968">
            <v>0</v>
          </cell>
          <cell r="HD968">
            <v>0</v>
          </cell>
          <cell r="HE968">
            <v>0</v>
          </cell>
          <cell r="HF968">
            <v>0</v>
          </cell>
          <cell r="HG968">
            <v>600758</v>
          </cell>
          <cell r="HI968">
            <v>0</v>
          </cell>
          <cell r="HJ968">
            <v>0</v>
          </cell>
          <cell r="HK968">
            <v>0</v>
          </cell>
          <cell r="HL968">
            <v>10.162225790135127</v>
          </cell>
          <cell r="HM968">
            <v>0</v>
          </cell>
          <cell r="HN968">
            <v>0</v>
          </cell>
          <cell r="HO968">
            <v>0</v>
          </cell>
          <cell r="HP968">
            <v>0</v>
          </cell>
          <cell r="HQ968">
            <v>0</v>
          </cell>
          <cell r="HR968">
            <v>479934</v>
          </cell>
          <cell r="HS968">
            <v>983570.38810413936</v>
          </cell>
          <cell r="HT968">
            <v>199197.87828846817</v>
          </cell>
          <cell r="HU968">
            <v>92925</v>
          </cell>
          <cell r="HV968">
            <v>0</v>
          </cell>
          <cell r="HW968">
            <v>0</v>
          </cell>
          <cell r="HX968">
            <v>0</v>
          </cell>
          <cell r="HY968">
            <v>0</v>
          </cell>
          <cell r="HZ968">
            <v>0</v>
          </cell>
          <cell r="IA968">
            <v>0</v>
          </cell>
          <cell r="IB968">
            <v>479934</v>
          </cell>
        </row>
        <row r="969">
          <cell r="C969" t="str">
            <v>A0267</v>
          </cell>
          <cell r="D969" t="str">
            <v>PT Pasang Kayu</v>
          </cell>
          <cell r="E969" t="str">
            <v>PEB 2</v>
          </cell>
          <cell r="F969" t="str">
            <v>81PEB 2</v>
          </cell>
          <cell r="J969">
            <v>10.162225790135127</v>
          </cell>
          <cell r="P969">
            <v>1008213</v>
          </cell>
          <cell r="Q969">
            <v>2113338.8546885848</v>
          </cell>
          <cell r="R969">
            <v>289463.70451567869</v>
          </cell>
          <cell r="S969">
            <v>66871.077080000003</v>
          </cell>
          <cell r="U969">
            <v>0</v>
          </cell>
          <cell r="W969">
            <v>-541353</v>
          </cell>
          <cell r="X969">
            <v>0</v>
          </cell>
          <cell r="Y969">
            <v>0</v>
          </cell>
          <cell r="Z969">
            <v>466860</v>
          </cell>
        </row>
        <row r="970">
          <cell r="C970" t="str">
            <v>A0267</v>
          </cell>
          <cell r="D970" t="str">
            <v>PT Pasang Kayu</v>
          </cell>
          <cell r="E970" t="str">
            <v>PEB 3</v>
          </cell>
          <cell r="F970" t="str">
            <v>81PEB 3</v>
          </cell>
          <cell r="J970">
            <v>0</v>
          </cell>
          <cell r="P970">
            <v>0</v>
          </cell>
          <cell r="U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</row>
        <row r="971">
          <cell r="C971" t="str">
            <v>A0267</v>
          </cell>
          <cell r="D971" t="str">
            <v>PT Pasang Kayu</v>
          </cell>
          <cell r="E971" t="str">
            <v>PEB 4</v>
          </cell>
          <cell r="F971" t="str">
            <v>81PEB 4</v>
          </cell>
          <cell r="J971">
            <v>10.185481174565862</v>
          </cell>
          <cell r="P971">
            <v>1919028</v>
          </cell>
          <cell r="Q971">
            <v>3089064.5292259897</v>
          </cell>
          <cell r="R971">
            <v>605202.03541936935</v>
          </cell>
          <cell r="S971">
            <v>630797.96131163964</v>
          </cell>
          <cell r="U971">
            <v>0</v>
          </cell>
          <cell r="W971">
            <v>-1328778</v>
          </cell>
          <cell r="X971">
            <v>-274214</v>
          </cell>
          <cell r="Y971">
            <v>17647</v>
          </cell>
          <cell r="Z971">
            <v>316036</v>
          </cell>
        </row>
        <row r="972">
          <cell r="C972" t="str">
            <v>A0267</v>
          </cell>
          <cell r="D972" t="str">
            <v>PT Pasang Kayu</v>
          </cell>
          <cell r="E972" t="str">
            <v>PEB 5</v>
          </cell>
          <cell r="F972" t="str">
            <v>81PEB 5</v>
          </cell>
          <cell r="J972">
            <v>9.5410376871649412</v>
          </cell>
          <cell r="P972">
            <v>40686</v>
          </cell>
          <cell r="U972">
            <v>0</v>
          </cell>
          <cell r="W972">
            <v>1124110</v>
          </cell>
          <cell r="X972">
            <v>0</v>
          </cell>
          <cell r="Y972">
            <v>0</v>
          </cell>
          <cell r="Z972">
            <v>1164796</v>
          </cell>
        </row>
        <row r="973">
          <cell r="C973" t="str">
            <v>A0267</v>
          </cell>
          <cell r="D973" t="str">
            <v>PT Pasang Kayu</v>
          </cell>
          <cell r="E973" t="str">
            <v>PEB 6</v>
          </cell>
          <cell r="F973" t="str">
            <v>81PEB 6</v>
          </cell>
          <cell r="J973">
            <v>0</v>
          </cell>
          <cell r="P973">
            <v>0</v>
          </cell>
          <cell r="U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</row>
        <row r="974">
          <cell r="C974" t="str">
            <v>A0267</v>
          </cell>
          <cell r="D974" t="str">
            <v>PT Pasang Kayu</v>
          </cell>
          <cell r="E974" t="str">
            <v>PEB 7</v>
          </cell>
          <cell r="F974" t="str">
            <v>81PEB 7</v>
          </cell>
          <cell r="J974">
            <v>10.162225790135127</v>
          </cell>
          <cell r="P974">
            <v>120745</v>
          </cell>
          <cell r="Q974">
            <v>306765.95862031286</v>
          </cell>
          <cell r="R974">
            <v>60317.946034058434</v>
          </cell>
          <cell r="S974">
            <v>28239.320770876631</v>
          </cell>
          <cell r="U974">
            <v>0</v>
          </cell>
          <cell r="W974">
            <v>-115499</v>
          </cell>
          <cell r="X974">
            <v>0</v>
          </cell>
          <cell r="Y974">
            <v>0</v>
          </cell>
          <cell r="Z974">
            <v>5246</v>
          </cell>
        </row>
        <row r="975">
          <cell r="C975" t="str">
            <v>A0267</v>
          </cell>
          <cell r="D975" t="str">
            <v>PT Pasang Kayu</v>
          </cell>
          <cell r="E975" t="str">
            <v>MPP</v>
          </cell>
          <cell r="F975" t="str">
            <v>81MPP</v>
          </cell>
          <cell r="J975">
            <v>0</v>
          </cell>
          <cell r="P975">
            <v>0</v>
          </cell>
          <cell r="Q975">
            <v>369075.17605160043</v>
          </cell>
          <cell r="R975">
            <v>59179.776884246574</v>
          </cell>
          <cell r="S975">
            <v>34379.478540000004</v>
          </cell>
          <cell r="U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</row>
        <row r="976">
          <cell r="C976" t="str">
            <v>A0267</v>
          </cell>
          <cell r="D976" t="str">
            <v>PT Pasang Kayu</v>
          </cell>
          <cell r="E976" t="str">
            <v>ID</v>
          </cell>
          <cell r="F976" t="str">
            <v>81ID</v>
          </cell>
          <cell r="J976">
            <v>10.162225790135127</v>
          </cell>
          <cell r="P976">
            <v>17340</v>
          </cell>
          <cell r="Q976">
            <v>796663.57474730781</v>
          </cell>
          <cell r="R976">
            <v>135542.36715297424</v>
          </cell>
          <cell r="S976">
            <v>43522.914515710647</v>
          </cell>
          <cell r="U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17340</v>
          </cell>
        </row>
        <row r="977">
          <cell r="C977" t="str">
            <v>A0267</v>
          </cell>
          <cell r="D977" t="str">
            <v>PT Pasang Kayu</v>
          </cell>
          <cell r="E977" t="str">
            <v>LL</v>
          </cell>
          <cell r="F977" t="str">
            <v>81LL</v>
          </cell>
          <cell r="J977">
            <v>10.162225790135127</v>
          </cell>
          <cell r="P977">
            <v>600758</v>
          </cell>
          <cell r="Q977">
            <v>1147789.6237506554</v>
          </cell>
          <cell r="R977">
            <v>477480.58670141624</v>
          </cell>
          <cell r="S977">
            <v>424106.42496040871</v>
          </cell>
          <cell r="U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600758</v>
          </cell>
        </row>
        <row r="978">
          <cell r="C978" t="str">
            <v>A0267</v>
          </cell>
          <cell r="D978" t="str">
            <v>PT Pasang Kayu</v>
          </cell>
          <cell r="E978" t="str">
            <v>PMK</v>
          </cell>
          <cell r="F978" t="str">
            <v>81PMK</v>
          </cell>
          <cell r="J978">
            <v>10.162225790135127</v>
          </cell>
          <cell r="P978">
            <v>479934</v>
          </cell>
          <cell r="Q978">
            <v>983570.38810413936</v>
          </cell>
          <cell r="R978">
            <v>199197.87828846817</v>
          </cell>
          <cell r="S978">
            <v>92925</v>
          </cell>
          <cell r="U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479934</v>
          </cell>
        </row>
        <row r="980">
          <cell r="C980" t="str">
            <v>A0117</v>
          </cell>
          <cell r="D980" t="str">
            <v>PT Perkebunan Lembah Bhakti</v>
          </cell>
          <cell r="E980" t="str">
            <v>PEB 1</v>
          </cell>
          <cell r="F980" t="str">
            <v>82PEB 1</v>
          </cell>
          <cell r="J980">
            <v>0</v>
          </cell>
          <cell r="N980">
            <v>0</v>
          </cell>
          <cell r="O980">
            <v>0</v>
          </cell>
          <cell r="P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B980">
            <v>0</v>
          </cell>
          <cell r="AC980">
            <v>0</v>
          </cell>
          <cell r="AD980">
            <v>0</v>
          </cell>
          <cell r="AE980">
            <v>10.492921957912873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0</v>
          </cell>
          <cell r="AK980">
            <v>1939601</v>
          </cell>
          <cell r="AL980">
            <v>2867626.1510830247</v>
          </cell>
          <cell r="AM980">
            <v>298391.30078741326</v>
          </cell>
          <cell r="AN980">
            <v>8371.2000000000007</v>
          </cell>
          <cell r="AO980">
            <v>0</v>
          </cell>
          <cell r="AP980">
            <v>0</v>
          </cell>
          <cell r="AQ980">
            <v>0</v>
          </cell>
          <cell r="AR980">
            <v>-1027421</v>
          </cell>
          <cell r="AS980">
            <v>0</v>
          </cell>
          <cell r="AT980">
            <v>0</v>
          </cell>
          <cell r="AU980">
            <v>912180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10.48427109653483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3717767</v>
          </cell>
          <cell r="CB980">
            <v>4795538.7671438772</v>
          </cell>
          <cell r="CC980">
            <v>503313.41668943525</v>
          </cell>
          <cell r="CD980">
            <v>103604.200906568</v>
          </cell>
          <cell r="CE980">
            <v>0</v>
          </cell>
          <cell r="CF980">
            <v>0</v>
          </cell>
          <cell r="CG980">
            <v>0</v>
          </cell>
          <cell r="CH980">
            <v>-2964698</v>
          </cell>
          <cell r="CI980">
            <v>-274409</v>
          </cell>
          <cell r="CJ980">
            <v>19364</v>
          </cell>
          <cell r="CK980">
            <v>478660</v>
          </cell>
          <cell r="CM980">
            <v>0</v>
          </cell>
          <cell r="CN980">
            <v>0</v>
          </cell>
          <cell r="CO980">
            <v>0</v>
          </cell>
          <cell r="CP980">
            <v>5.7623326558418162</v>
          </cell>
          <cell r="CQ980">
            <v>0</v>
          </cell>
          <cell r="CR980">
            <v>0</v>
          </cell>
          <cell r="CS980">
            <v>0</v>
          </cell>
          <cell r="CT980">
            <v>0</v>
          </cell>
          <cell r="CU980">
            <v>0</v>
          </cell>
          <cell r="CV980">
            <v>610</v>
          </cell>
          <cell r="CW980">
            <v>0</v>
          </cell>
          <cell r="CX980">
            <v>0</v>
          </cell>
          <cell r="CY980">
            <v>0</v>
          </cell>
          <cell r="CZ980">
            <v>0</v>
          </cell>
          <cell r="DA980">
            <v>0</v>
          </cell>
          <cell r="DB980">
            <v>0</v>
          </cell>
          <cell r="DC980">
            <v>2053713</v>
          </cell>
          <cell r="DD980">
            <v>0</v>
          </cell>
          <cell r="DE980">
            <v>0</v>
          </cell>
          <cell r="DF980">
            <v>2054323</v>
          </cell>
          <cell r="DH980">
            <v>0</v>
          </cell>
          <cell r="DI980">
            <v>0</v>
          </cell>
          <cell r="DJ980">
            <v>0</v>
          </cell>
          <cell r="DK980">
            <v>0</v>
          </cell>
          <cell r="DL980">
            <v>0</v>
          </cell>
          <cell r="DM980">
            <v>0</v>
          </cell>
          <cell r="DN980">
            <v>0</v>
          </cell>
          <cell r="DO980">
            <v>0</v>
          </cell>
          <cell r="DP980">
            <v>0</v>
          </cell>
          <cell r="DQ980">
            <v>0</v>
          </cell>
          <cell r="DR980">
            <v>0</v>
          </cell>
          <cell r="DS980">
            <v>0</v>
          </cell>
          <cell r="DT980">
            <v>0</v>
          </cell>
          <cell r="DU980">
            <v>0</v>
          </cell>
          <cell r="DV980">
            <v>0</v>
          </cell>
          <cell r="DW980">
            <v>0</v>
          </cell>
          <cell r="DX980">
            <v>0</v>
          </cell>
          <cell r="DY980">
            <v>0</v>
          </cell>
          <cell r="DZ980">
            <v>0</v>
          </cell>
          <cell r="EA980">
            <v>0</v>
          </cell>
          <cell r="EC980">
            <v>0</v>
          </cell>
          <cell r="ED980">
            <v>0</v>
          </cell>
          <cell r="EE980">
            <v>0</v>
          </cell>
          <cell r="EF980">
            <v>10.492921957912873</v>
          </cell>
          <cell r="EG980">
            <v>0</v>
          </cell>
          <cell r="EH980">
            <v>0</v>
          </cell>
          <cell r="EI980">
            <v>0</v>
          </cell>
          <cell r="EJ980">
            <v>0</v>
          </cell>
          <cell r="EK980">
            <v>0</v>
          </cell>
          <cell r="EL980">
            <v>223021</v>
          </cell>
          <cell r="EM980">
            <v>391531.34430055681</v>
          </cell>
          <cell r="EN980">
            <v>55980.052196626581</v>
          </cell>
          <cell r="EO980">
            <v>39560.135352535392</v>
          </cell>
          <cell r="EP980">
            <v>0</v>
          </cell>
          <cell r="EQ980">
            <v>0</v>
          </cell>
          <cell r="ER980">
            <v>0</v>
          </cell>
          <cell r="ES980">
            <v>-157165</v>
          </cell>
          <cell r="ET980">
            <v>0</v>
          </cell>
          <cell r="EU980">
            <v>0</v>
          </cell>
          <cell r="EV980">
            <v>65856</v>
          </cell>
          <cell r="EX980">
            <v>0</v>
          </cell>
          <cell r="EY980">
            <v>0</v>
          </cell>
          <cell r="EZ980">
            <v>0</v>
          </cell>
          <cell r="FA980">
            <v>0</v>
          </cell>
          <cell r="FB980">
            <v>0</v>
          </cell>
          <cell r="FC980">
            <v>0</v>
          </cell>
          <cell r="FD980">
            <v>0</v>
          </cell>
          <cell r="FE980">
            <v>0</v>
          </cell>
          <cell r="FF980">
            <v>0</v>
          </cell>
          <cell r="FG980">
            <v>0</v>
          </cell>
          <cell r="FH980">
            <v>473166.95638491324</v>
          </cell>
          <cell r="FI980">
            <v>51632.694412299483</v>
          </cell>
          <cell r="FJ980">
            <v>4054.8</v>
          </cell>
          <cell r="FK980">
            <v>0</v>
          </cell>
          <cell r="FL980">
            <v>0</v>
          </cell>
          <cell r="FM980">
            <v>0</v>
          </cell>
          <cell r="FN980">
            <v>0</v>
          </cell>
          <cell r="FO980">
            <v>0</v>
          </cell>
          <cell r="FP980">
            <v>0</v>
          </cell>
          <cell r="FQ980">
            <v>0</v>
          </cell>
          <cell r="FS980">
            <v>0</v>
          </cell>
          <cell r="FT980">
            <v>0</v>
          </cell>
          <cell r="FU980">
            <v>0</v>
          </cell>
          <cell r="FV980">
            <v>10.492921957912873</v>
          </cell>
          <cell r="FW980">
            <v>0</v>
          </cell>
          <cell r="FX980">
            <v>0</v>
          </cell>
          <cell r="FY980">
            <v>0</v>
          </cell>
          <cell r="FZ980">
            <v>0</v>
          </cell>
          <cell r="GA980">
            <v>0</v>
          </cell>
          <cell r="GB980">
            <v>33508</v>
          </cell>
          <cell r="GC980">
            <v>1012817.4251715244</v>
          </cell>
          <cell r="GD980">
            <v>126927.61878853643</v>
          </cell>
          <cell r="GE980">
            <v>64040.93994548521</v>
          </cell>
          <cell r="GF980">
            <v>0</v>
          </cell>
          <cell r="GG980">
            <v>0</v>
          </cell>
          <cell r="GH980">
            <v>0</v>
          </cell>
          <cell r="GI980">
            <v>0</v>
          </cell>
          <cell r="GJ980">
            <v>0</v>
          </cell>
          <cell r="GK980">
            <v>0</v>
          </cell>
          <cell r="GL980">
            <v>33508</v>
          </cell>
          <cell r="GN980">
            <v>0</v>
          </cell>
          <cell r="GO980">
            <v>0</v>
          </cell>
          <cell r="GP980">
            <v>0</v>
          </cell>
          <cell r="GQ980">
            <v>10.492921957912873</v>
          </cell>
          <cell r="GR980">
            <v>0</v>
          </cell>
          <cell r="GS980">
            <v>0</v>
          </cell>
          <cell r="GT980">
            <v>0</v>
          </cell>
          <cell r="GU980">
            <v>0</v>
          </cell>
          <cell r="GV980">
            <v>0</v>
          </cell>
          <cell r="GW980">
            <v>1056377</v>
          </cell>
          <cell r="GX980">
            <v>1229881.106336832</v>
          </cell>
          <cell r="GY980">
            <v>489463.04269337334</v>
          </cell>
          <cell r="GZ980">
            <v>550751.94593318843</v>
          </cell>
          <cell r="HA980">
            <v>0</v>
          </cell>
          <cell r="HB980">
            <v>0</v>
          </cell>
          <cell r="HC980">
            <v>0</v>
          </cell>
          <cell r="HD980">
            <v>0</v>
          </cell>
          <cell r="HE980">
            <v>0</v>
          </cell>
          <cell r="HF980">
            <v>0</v>
          </cell>
          <cell r="HG980">
            <v>1056377</v>
          </cell>
          <cell r="HI980">
            <v>0</v>
          </cell>
          <cell r="HJ980">
            <v>0</v>
          </cell>
          <cell r="HK980">
            <v>0</v>
          </cell>
          <cell r="HL980">
            <v>10.492921957912873</v>
          </cell>
          <cell r="HM980">
            <v>0</v>
          </cell>
          <cell r="HN980">
            <v>0</v>
          </cell>
          <cell r="HO980">
            <v>0</v>
          </cell>
          <cell r="HP980">
            <v>0</v>
          </cell>
          <cell r="HQ980">
            <v>0</v>
          </cell>
          <cell r="HR980">
            <v>838895</v>
          </cell>
          <cell r="HS980">
            <v>1454713.4145437726</v>
          </cell>
          <cell r="HT980">
            <v>207172.2887449064</v>
          </cell>
          <cell r="HU980">
            <v>178762.5</v>
          </cell>
          <cell r="HV980">
            <v>0</v>
          </cell>
          <cell r="HW980">
            <v>0</v>
          </cell>
          <cell r="HX980">
            <v>0</v>
          </cell>
          <cell r="HY980">
            <v>0</v>
          </cell>
          <cell r="HZ980">
            <v>0</v>
          </cell>
          <cell r="IA980">
            <v>0</v>
          </cell>
          <cell r="IB980">
            <v>838895</v>
          </cell>
        </row>
        <row r="981">
          <cell r="C981" t="str">
            <v>A0117</v>
          </cell>
          <cell r="D981" t="str">
            <v>PT Perkebunan Lembah Bhakti</v>
          </cell>
          <cell r="E981" t="str">
            <v>PEB 2</v>
          </cell>
          <cell r="F981" t="str">
            <v>82PEB 2</v>
          </cell>
          <cell r="J981">
            <v>10.492921957912873</v>
          </cell>
          <cell r="P981">
            <v>1939601</v>
          </cell>
          <cell r="Q981">
            <v>2867626.1510830247</v>
          </cell>
          <cell r="R981">
            <v>298391.30078741326</v>
          </cell>
          <cell r="S981">
            <v>8371.2000000000007</v>
          </cell>
          <cell r="U981">
            <v>0</v>
          </cell>
          <cell r="W981">
            <v>-1027421</v>
          </cell>
          <cell r="X981">
            <v>0</v>
          </cell>
          <cell r="Y981">
            <v>0</v>
          </cell>
          <cell r="Z981">
            <v>912180</v>
          </cell>
        </row>
        <row r="982">
          <cell r="C982" t="str">
            <v>A0117</v>
          </cell>
          <cell r="D982" t="str">
            <v>PT Perkebunan Lembah Bhakti</v>
          </cell>
          <cell r="E982" t="str">
            <v>PEB 3</v>
          </cell>
          <cell r="F982" t="str">
            <v>82PEB 3</v>
          </cell>
          <cell r="J982">
            <v>0</v>
          </cell>
          <cell r="P982">
            <v>0</v>
          </cell>
          <cell r="U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</row>
        <row r="983">
          <cell r="C983" t="str">
            <v>A0117</v>
          </cell>
          <cell r="D983" t="str">
            <v>PT Perkebunan Lembah Bhakti</v>
          </cell>
          <cell r="E983" t="str">
            <v>PEB 4</v>
          </cell>
          <cell r="F983" t="str">
            <v>82PEB 4</v>
          </cell>
          <cell r="J983">
            <v>10.48427109653483</v>
          </cell>
          <cell r="P983">
            <v>3717767</v>
          </cell>
          <cell r="Q983">
            <v>4795538.7671438772</v>
          </cell>
          <cell r="R983">
            <v>503313.41668943525</v>
          </cell>
          <cell r="S983">
            <v>103604.200906568</v>
          </cell>
          <cell r="U983">
            <v>0</v>
          </cell>
          <cell r="W983">
            <v>-2964698</v>
          </cell>
          <cell r="X983">
            <v>-274409</v>
          </cell>
          <cell r="Y983">
            <v>19364</v>
          </cell>
          <cell r="Z983">
            <v>478660</v>
          </cell>
        </row>
        <row r="984">
          <cell r="C984" t="str">
            <v>A0117</v>
          </cell>
          <cell r="D984" t="str">
            <v>PT Perkebunan Lembah Bhakti</v>
          </cell>
          <cell r="E984" t="str">
            <v>PEB 5</v>
          </cell>
          <cell r="F984" t="str">
            <v>82PEB 5</v>
          </cell>
          <cell r="J984">
            <v>5.7623326558418162</v>
          </cell>
          <cell r="P984">
            <v>610</v>
          </cell>
          <cell r="U984">
            <v>0</v>
          </cell>
          <cell r="W984">
            <v>2053713</v>
          </cell>
          <cell r="X984">
            <v>0</v>
          </cell>
          <cell r="Y984">
            <v>0</v>
          </cell>
          <cell r="Z984">
            <v>2054323</v>
          </cell>
        </row>
        <row r="985">
          <cell r="C985" t="str">
            <v>A0117</v>
          </cell>
          <cell r="D985" t="str">
            <v>PT Perkebunan Lembah Bhakti</v>
          </cell>
          <cell r="E985" t="str">
            <v>PEB 6</v>
          </cell>
          <cell r="F985" t="str">
            <v>82PEB 6</v>
          </cell>
          <cell r="J985">
            <v>0</v>
          </cell>
          <cell r="P985">
            <v>0</v>
          </cell>
          <cell r="U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</row>
        <row r="986">
          <cell r="C986" t="str">
            <v>A0117</v>
          </cell>
          <cell r="D986" t="str">
            <v>PT Perkebunan Lembah Bhakti</v>
          </cell>
          <cell r="E986" t="str">
            <v>PEB 7</v>
          </cell>
          <cell r="F986" t="str">
            <v>82PEB 7</v>
          </cell>
          <cell r="J986">
            <v>10.492921957912873</v>
          </cell>
          <cell r="P986">
            <v>223021</v>
          </cell>
          <cell r="Q986">
            <v>391531.34430055681</v>
          </cell>
          <cell r="R986">
            <v>55980.052196626581</v>
          </cell>
          <cell r="S986">
            <v>39560.135352535392</v>
          </cell>
          <cell r="U986">
            <v>0</v>
          </cell>
          <cell r="W986">
            <v>-157165</v>
          </cell>
          <cell r="X986">
            <v>0</v>
          </cell>
          <cell r="Y986">
            <v>0</v>
          </cell>
          <cell r="Z986">
            <v>65856</v>
          </cell>
        </row>
        <row r="987">
          <cell r="C987" t="str">
            <v>A0117</v>
          </cell>
          <cell r="D987" t="str">
            <v>PT Perkebunan Lembah Bhakti</v>
          </cell>
          <cell r="E987" t="str">
            <v>MPP</v>
          </cell>
          <cell r="F987" t="str">
            <v>82MPP</v>
          </cell>
          <cell r="J987">
            <v>0</v>
          </cell>
          <cell r="P987">
            <v>0</v>
          </cell>
          <cell r="Q987">
            <v>473166.95638491324</v>
          </cell>
          <cell r="R987">
            <v>51632.694412299483</v>
          </cell>
          <cell r="S987">
            <v>4054.8</v>
          </cell>
          <cell r="U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</row>
        <row r="988">
          <cell r="C988" t="str">
            <v>A0117</v>
          </cell>
          <cell r="D988" t="str">
            <v>PT Perkebunan Lembah Bhakti</v>
          </cell>
          <cell r="E988" t="str">
            <v>ID</v>
          </cell>
          <cell r="F988" t="str">
            <v>82ID</v>
          </cell>
          <cell r="J988">
            <v>10.492921957912873</v>
          </cell>
          <cell r="P988">
            <v>33508</v>
          </cell>
          <cell r="Q988">
            <v>1012817.4251715244</v>
          </cell>
          <cell r="R988">
            <v>126927.61878853643</v>
          </cell>
          <cell r="S988">
            <v>64040.93994548521</v>
          </cell>
          <cell r="U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33508</v>
          </cell>
        </row>
        <row r="989">
          <cell r="C989" t="str">
            <v>A0117</v>
          </cell>
          <cell r="D989" t="str">
            <v>PT Perkebunan Lembah Bhakti</v>
          </cell>
          <cell r="E989" t="str">
            <v>LL</v>
          </cell>
          <cell r="F989" t="str">
            <v>82LL</v>
          </cell>
          <cell r="J989">
            <v>10.492921957912873</v>
          </cell>
          <cell r="P989">
            <v>1056377</v>
          </cell>
          <cell r="Q989">
            <v>1229881.106336832</v>
          </cell>
          <cell r="R989">
            <v>489463.04269337334</v>
          </cell>
          <cell r="S989">
            <v>550751.94593318843</v>
          </cell>
          <cell r="U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1056377</v>
          </cell>
        </row>
        <row r="990">
          <cell r="C990" t="str">
            <v>A0117</v>
          </cell>
          <cell r="D990" t="str">
            <v>PT Perkebunan Lembah Bhakti</v>
          </cell>
          <cell r="E990" t="str">
            <v>PMK</v>
          </cell>
          <cell r="F990" t="str">
            <v>82PMK</v>
          </cell>
          <cell r="J990">
            <v>10.492921957912873</v>
          </cell>
          <cell r="P990">
            <v>838895</v>
          </cell>
          <cell r="Q990">
            <v>1454713.4145437726</v>
          </cell>
          <cell r="R990">
            <v>207172.2887449064</v>
          </cell>
          <cell r="S990">
            <v>178762.5</v>
          </cell>
          <cell r="U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838895</v>
          </cell>
        </row>
        <row r="992">
          <cell r="C992" t="str">
            <v>A0249</v>
          </cell>
          <cell r="D992" t="str">
            <v>PT Persada Bina Nusantara Abadi</v>
          </cell>
          <cell r="E992" t="str">
            <v>PEB 1</v>
          </cell>
          <cell r="F992" t="str">
            <v>83PEB 1</v>
          </cell>
          <cell r="J992">
            <v>0</v>
          </cell>
          <cell r="N992">
            <v>0</v>
          </cell>
          <cell r="O992">
            <v>0</v>
          </cell>
          <cell r="P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10.325099210937799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0</v>
          </cell>
          <cell r="AK992">
            <v>201042</v>
          </cell>
          <cell r="AL992">
            <v>321321.88897704857</v>
          </cell>
          <cell r="AM992">
            <v>53032.382192534809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196400</v>
          </cell>
          <cell r="AS992">
            <v>0</v>
          </cell>
          <cell r="AT992">
            <v>0</v>
          </cell>
          <cell r="AU992">
            <v>397442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10.325099210937799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409083</v>
          </cell>
          <cell r="CB992">
            <v>639832.46507826855</v>
          </cell>
          <cell r="CC992">
            <v>113731.0790583567</v>
          </cell>
          <cell r="CD992">
            <v>8219.1695689746284</v>
          </cell>
          <cell r="CE992">
            <v>0</v>
          </cell>
          <cell r="CF992">
            <v>0</v>
          </cell>
          <cell r="CG992">
            <v>0</v>
          </cell>
          <cell r="CH992">
            <v>-169121</v>
          </cell>
          <cell r="CI992">
            <v>-100224</v>
          </cell>
          <cell r="CJ992">
            <v>6964</v>
          </cell>
          <cell r="CK992">
            <v>139738</v>
          </cell>
          <cell r="CM992">
            <v>0</v>
          </cell>
          <cell r="CN992">
            <v>0</v>
          </cell>
          <cell r="CO992">
            <v>0</v>
          </cell>
          <cell r="CP992">
            <v>0</v>
          </cell>
          <cell r="CQ992">
            <v>0</v>
          </cell>
          <cell r="CR992">
            <v>0</v>
          </cell>
          <cell r="CS992">
            <v>0</v>
          </cell>
          <cell r="CT992">
            <v>0</v>
          </cell>
          <cell r="CU992">
            <v>0</v>
          </cell>
          <cell r="CV992">
            <v>0</v>
          </cell>
          <cell r="CW992">
            <v>0</v>
          </cell>
          <cell r="CX992">
            <v>0</v>
          </cell>
          <cell r="CY992">
            <v>0</v>
          </cell>
          <cell r="CZ992">
            <v>0</v>
          </cell>
          <cell r="DA992">
            <v>0</v>
          </cell>
          <cell r="DB992">
            <v>0</v>
          </cell>
          <cell r="DC992">
            <v>0</v>
          </cell>
          <cell r="DD992">
            <v>0</v>
          </cell>
          <cell r="DE992">
            <v>0</v>
          </cell>
          <cell r="DF992">
            <v>0</v>
          </cell>
          <cell r="DH992">
            <v>0</v>
          </cell>
          <cell r="DI992">
            <v>0</v>
          </cell>
          <cell r="DJ992">
            <v>0</v>
          </cell>
          <cell r="DK992">
            <v>0</v>
          </cell>
          <cell r="DL992">
            <v>0</v>
          </cell>
          <cell r="DM992">
            <v>0</v>
          </cell>
          <cell r="DN992">
            <v>0</v>
          </cell>
          <cell r="DO992">
            <v>0</v>
          </cell>
          <cell r="DP992">
            <v>0</v>
          </cell>
          <cell r="DQ992">
            <v>0</v>
          </cell>
          <cell r="DR992">
            <v>0</v>
          </cell>
          <cell r="DS992">
            <v>0</v>
          </cell>
          <cell r="DT992">
            <v>0</v>
          </cell>
          <cell r="DU992">
            <v>0</v>
          </cell>
          <cell r="DV992">
            <v>0</v>
          </cell>
          <cell r="DW992">
            <v>0</v>
          </cell>
          <cell r="DX992">
            <v>0</v>
          </cell>
          <cell r="DY992">
            <v>0</v>
          </cell>
          <cell r="DZ992">
            <v>0</v>
          </cell>
          <cell r="EA992">
            <v>0</v>
          </cell>
          <cell r="EC992">
            <v>0</v>
          </cell>
          <cell r="ED992">
            <v>0</v>
          </cell>
          <cell r="EE992">
            <v>0</v>
          </cell>
          <cell r="EF992">
            <v>10.325099210937799</v>
          </cell>
          <cell r="EG992">
            <v>0</v>
          </cell>
          <cell r="EH992">
            <v>0</v>
          </cell>
          <cell r="EI992">
            <v>0</v>
          </cell>
          <cell r="EJ992">
            <v>0</v>
          </cell>
          <cell r="EK992">
            <v>0</v>
          </cell>
          <cell r="EL992">
            <v>27363</v>
          </cell>
          <cell r="EM992">
            <v>57631.101452293216</v>
          </cell>
          <cell r="EN992">
            <v>10774.923221292851</v>
          </cell>
          <cell r="EO992">
            <v>5337.7377605607035</v>
          </cell>
          <cell r="EP992">
            <v>0</v>
          </cell>
          <cell r="EQ992">
            <v>0</v>
          </cell>
          <cell r="ER992">
            <v>0</v>
          </cell>
          <cell r="ES992">
            <v>-16211</v>
          </cell>
          <cell r="ET992">
            <v>0</v>
          </cell>
          <cell r="EU992">
            <v>0</v>
          </cell>
          <cell r="EV992">
            <v>11152</v>
          </cell>
          <cell r="EX992">
            <v>0</v>
          </cell>
          <cell r="EY992">
            <v>0</v>
          </cell>
          <cell r="EZ992">
            <v>0</v>
          </cell>
          <cell r="FA992">
            <v>0</v>
          </cell>
          <cell r="FB992">
            <v>0</v>
          </cell>
          <cell r="FC992">
            <v>0</v>
          </cell>
          <cell r="FD992">
            <v>0</v>
          </cell>
          <cell r="FE992">
            <v>0</v>
          </cell>
          <cell r="FF992">
            <v>0</v>
          </cell>
          <cell r="FG992">
            <v>0</v>
          </cell>
          <cell r="FH992">
            <v>58214.835880933344</v>
          </cell>
          <cell r="FI992">
            <v>10528.48550367532</v>
          </cell>
          <cell r="FJ992">
            <v>0</v>
          </cell>
          <cell r="FK992">
            <v>0</v>
          </cell>
          <cell r="FL992">
            <v>0</v>
          </cell>
          <cell r="FM992">
            <v>0</v>
          </cell>
          <cell r="FN992">
            <v>0</v>
          </cell>
          <cell r="FO992">
            <v>0</v>
          </cell>
          <cell r="FP992">
            <v>0</v>
          </cell>
          <cell r="FQ992">
            <v>0</v>
          </cell>
          <cell r="FS992">
            <v>0</v>
          </cell>
          <cell r="FT992">
            <v>0</v>
          </cell>
          <cell r="FU992">
            <v>0</v>
          </cell>
          <cell r="FV992">
            <v>10.325099210937799</v>
          </cell>
          <cell r="FW992">
            <v>0</v>
          </cell>
          <cell r="FX992">
            <v>0</v>
          </cell>
          <cell r="FY992">
            <v>0</v>
          </cell>
          <cell r="FZ992">
            <v>0</v>
          </cell>
          <cell r="GA992">
            <v>0</v>
          </cell>
          <cell r="GB992">
            <v>2887</v>
          </cell>
          <cell r="GC992">
            <v>138442.28810953628</v>
          </cell>
          <cell r="GD992">
            <v>26167.363299529465</v>
          </cell>
          <cell r="GE992">
            <v>7946.386997321024</v>
          </cell>
          <cell r="GF992">
            <v>0</v>
          </cell>
          <cell r="GG992">
            <v>0</v>
          </cell>
          <cell r="GH992">
            <v>0</v>
          </cell>
          <cell r="GI992">
            <v>0</v>
          </cell>
          <cell r="GJ992">
            <v>0</v>
          </cell>
          <cell r="GK992">
            <v>0</v>
          </cell>
          <cell r="GL992">
            <v>2887</v>
          </cell>
          <cell r="GN992">
            <v>0</v>
          </cell>
          <cell r="GO992">
            <v>0</v>
          </cell>
          <cell r="GP992">
            <v>0</v>
          </cell>
          <cell r="GQ992">
            <v>10.325099210937799</v>
          </cell>
          <cell r="GR992">
            <v>0</v>
          </cell>
          <cell r="GS992">
            <v>0</v>
          </cell>
          <cell r="GT992">
            <v>0</v>
          </cell>
          <cell r="GU992">
            <v>0</v>
          </cell>
          <cell r="GV992">
            <v>0</v>
          </cell>
          <cell r="GW992">
            <v>156820</v>
          </cell>
          <cell r="GX992">
            <v>182410.09496219479</v>
          </cell>
          <cell r="GY992">
            <v>86694.581218429434</v>
          </cell>
          <cell r="GZ992">
            <v>35395.65931377888</v>
          </cell>
          <cell r="HA992">
            <v>0</v>
          </cell>
          <cell r="HB992">
            <v>0</v>
          </cell>
          <cell r="HC992">
            <v>0</v>
          </cell>
          <cell r="HD992">
            <v>0</v>
          </cell>
          <cell r="HE992">
            <v>0</v>
          </cell>
          <cell r="HF992">
            <v>0</v>
          </cell>
          <cell r="HG992">
            <v>156820</v>
          </cell>
          <cell r="HI992">
            <v>0</v>
          </cell>
          <cell r="HJ992">
            <v>0</v>
          </cell>
          <cell r="HK992">
            <v>0</v>
          </cell>
          <cell r="HL992">
            <v>10.325099210937799</v>
          </cell>
          <cell r="HM992">
            <v>0</v>
          </cell>
          <cell r="HN992">
            <v>0</v>
          </cell>
          <cell r="HO992">
            <v>0</v>
          </cell>
          <cell r="HP992">
            <v>0</v>
          </cell>
          <cell r="HQ992">
            <v>0</v>
          </cell>
          <cell r="HR992">
            <v>101975</v>
          </cell>
          <cell r="HS992">
            <v>189192.55248579761</v>
          </cell>
          <cell r="HT992">
            <v>39702.596907184845</v>
          </cell>
          <cell r="HU992">
            <v>9450</v>
          </cell>
          <cell r="HV992">
            <v>0</v>
          </cell>
          <cell r="HW992">
            <v>0</v>
          </cell>
          <cell r="HX992">
            <v>0</v>
          </cell>
          <cell r="HY992">
            <v>0</v>
          </cell>
          <cell r="HZ992">
            <v>0</v>
          </cell>
          <cell r="IA992">
            <v>0</v>
          </cell>
          <cell r="IB992">
            <v>101975</v>
          </cell>
        </row>
        <row r="993">
          <cell r="C993" t="str">
            <v>A0249</v>
          </cell>
          <cell r="D993" t="str">
            <v>PT Persada Bina Nusantara Abadi</v>
          </cell>
          <cell r="E993" t="str">
            <v>PEB 2</v>
          </cell>
          <cell r="F993" t="str">
            <v>83PEB 2</v>
          </cell>
          <cell r="J993">
            <v>10.325099210937799</v>
          </cell>
          <cell r="P993">
            <v>201042</v>
          </cell>
          <cell r="Q993">
            <v>321321.88897704857</v>
          </cell>
          <cell r="R993">
            <v>53032.382192534809</v>
          </cell>
          <cell r="S993">
            <v>0</v>
          </cell>
          <cell r="U993">
            <v>0</v>
          </cell>
          <cell r="W993">
            <v>196400</v>
          </cell>
          <cell r="X993">
            <v>0</v>
          </cell>
          <cell r="Y993">
            <v>0</v>
          </cell>
          <cell r="Z993">
            <v>397442</v>
          </cell>
        </row>
        <row r="994">
          <cell r="C994" t="str">
            <v>A0249</v>
          </cell>
          <cell r="D994" t="str">
            <v>PT Persada Bina Nusantara Abadi</v>
          </cell>
          <cell r="E994" t="str">
            <v>PEB 3</v>
          </cell>
          <cell r="F994" t="str">
            <v>83PEB 3</v>
          </cell>
          <cell r="J994">
            <v>0</v>
          </cell>
          <cell r="P994">
            <v>0</v>
          </cell>
          <cell r="U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</row>
        <row r="995">
          <cell r="C995" t="str">
            <v>A0249</v>
          </cell>
          <cell r="D995" t="str">
            <v>PT Persada Bina Nusantara Abadi</v>
          </cell>
          <cell r="E995" t="str">
            <v>PEB 4</v>
          </cell>
          <cell r="F995" t="str">
            <v>83PEB 4</v>
          </cell>
          <cell r="J995">
            <v>10.325099210937799</v>
          </cell>
          <cell r="P995">
            <v>409083</v>
          </cell>
          <cell r="Q995">
            <v>639832.46507826855</v>
          </cell>
          <cell r="R995">
            <v>113731.0790583567</v>
          </cell>
          <cell r="S995">
            <v>8219.1695689746284</v>
          </cell>
          <cell r="U995">
            <v>0</v>
          </cell>
          <cell r="W995">
            <v>-169121</v>
          </cell>
          <cell r="X995">
            <v>-100224</v>
          </cell>
          <cell r="Y995">
            <v>6964</v>
          </cell>
          <cell r="Z995">
            <v>139738</v>
          </cell>
        </row>
        <row r="996">
          <cell r="C996" t="str">
            <v>A0249</v>
          </cell>
          <cell r="D996" t="str">
            <v>PT Persada Bina Nusantara Abadi</v>
          </cell>
          <cell r="E996" t="str">
            <v>PEB 5</v>
          </cell>
          <cell r="F996" t="str">
            <v>83PEB 5</v>
          </cell>
          <cell r="J996">
            <v>0</v>
          </cell>
          <cell r="P996">
            <v>0</v>
          </cell>
          <cell r="U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</row>
        <row r="997">
          <cell r="C997" t="str">
            <v>A0249</v>
          </cell>
          <cell r="D997" t="str">
            <v>PT Persada Bina Nusantara Abadi</v>
          </cell>
          <cell r="E997" t="str">
            <v>PEB 6</v>
          </cell>
          <cell r="F997" t="str">
            <v>83PEB 6</v>
          </cell>
          <cell r="J997">
            <v>0</v>
          </cell>
          <cell r="P997">
            <v>0</v>
          </cell>
          <cell r="U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</row>
        <row r="998">
          <cell r="C998" t="str">
            <v>A0249</v>
          </cell>
          <cell r="D998" t="str">
            <v>PT Persada Bina Nusantara Abadi</v>
          </cell>
          <cell r="E998" t="str">
            <v>PEB 7</v>
          </cell>
          <cell r="F998" t="str">
            <v>83PEB 7</v>
          </cell>
          <cell r="J998">
            <v>10.325099210937799</v>
          </cell>
          <cell r="P998">
            <v>27363</v>
          </cell>
          <cell r="Q998">
            <v>57631.101452293216</v>
          </cell>
          <cell r="R998">
            <v>10774.923221292851</v>
          </cell>
          <cell r="S998">
            <v>5337.7377605607035</v>
          </cell>
          <cell r="U998">
            <v>0</v>
          </cell>
          <cell r="W998">
            <v>-16211</v>
          </cell>
          <cell r="X998">
            <v>0</v>
          </cell>
          <cell r="Y998">
            <v>0</v>
          </cell>
          <cell r="Z998">
            <v>11152</v>
          </cell>
        </row>
        <row r="999">
          <cell r="C999" t="str">
            <v>A0249</v>
          </cell>
          <cell r="D999" t="str">
            <v>PT Persada Bina Nusantara Abadi</v>
          </cell>
          <cell r="E999" t="str">
            <v>MPP</v>
          </cell>
          <cell r="F999" t="str">
            <v>83MPP</v>
          </cell>
          <cell r="J999">
            <v>0</v>
          </cell>
          <cell r="P999">
            <v>0</v>
          </cell>
          <cell r="Q999">
            <v>58214.835880933344</v>
          </cell>
          <cell r="R999">
            <v>10528.48550367532</v>
          </cell>
          <cell r="S999">
            <v>0</v>
          </cell>
          <cell r="U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</row>
        <row r="1000">
          <cell r="C1000" t="str">
            <v>A0249</v>
          </cell>
          <cell r="D1000" t="str">
            <v>PT Persada Bina Nusantara Abadi</v>
          </cell>
          <cell r="E1000" t="str">
            <v>ID</v>
          </cell>
          <cell r="F1000" t="str">
            <v>83ID</v>
          </cell>
          <cell r="J1000">
            <v>10.325099210937799</v>
          </cell>
          <cell r="P1000">
            <v>2887</v>
          </cell>
          <cell r="Q1000">
            <v>138442.28810953628</v>
          </cell>
          <cell r="R1000">
            <v>26167.363299529465</v>
          </cell>
          <cell r="S1000">
            <v>7946.386997321024</v>
          </cell>
          <cell r="U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2887</v>
          </cell>
        </row>
        <row r="1001">
          <cell r="C1001" t="str">
            <v>A0249</v>
          </cell>
          <cell r="D1001" t="str">
            <v>PT Persada Bina Nusantara Abadi</v>
          </cell>
          <cell r="E1001" t="str">
            <v>LL</v>
          </cell>
          <cell r="F1001" t="str">
            <v>83LL</v>
          </cell>
          <cell r="J1001">
            <v>10.325099210937799</v>
          </cell>
          <cell r="P1001">
            <v>156820</v>
          </cell>
          <cell r="Q1001">
            <v>182410.09496219479</v>
          </cell>
          <cell r="R1001">
            <v>86694.581218429434</v>
          </cell>
          <cell r="S1001">
            <v>35395.65931377888</v>
          </cell>
          <cell r="U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156820</v>
          </cell>
        </row>
        <row r="1002">
          <cell r="C1002" t="str">
            <v>A0249</v>
          </cell>
          <cell r="D1002" t="str">
            <v>PT Persada Bina Nusantara Abadi</v>
          </cell>
          <cell r="E1002" t="str">
            <v>PMK</v>
          </cell>
          <cell r="F1002" t="str">
            <v>83PMK</v>
          </cell>
          <cell r="J1002">
            <v>10.325099210937799</v>
          </cell>
          <cell r="P1002">
            <v>101975</v>
          </cell>
          <cell r="Q1002">
            <v>189192.55248579761</v>
          </cell>
          <cell r="R1002">
            <v>39702.596907184845</v>
          </cell>
          <cell r="S1002">
            <v>9450</v>
          </cell>
          <cell r="U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101975</v>
          </cell>
        </row>
        <row r="1004">
          <cell r="C1004" t="str">
            <v>A0057</v>
          </cell>
          <cell r="D1004" t="str">
            <v>PT Pratama Sedaya Finance</v>
          </cell>
          <cell r="E1004" t="str">
            <v>PEB 1</v>
          </cell>
          <cell r="F1004" t="str">
            <v>84PEB 1</v>
          </cell>
          <cell r="G1004">
            <v>0.1</v>
          </cell>
          <cell r="H1004">
            <v>0.1</v>
          </cell>
          <cell r="I1004">
            <v>0.09</v>
          </cell>
          <cell r="J1004">
            <v>7.2087456393248299</v>
          </cell>
          <cell r="K1004">
            <v>7.1392220330447289</v>
          </cell>
          <cell r="L1004">
            <v>0</v>
          </cell>
          <cell r="N1004">
            <v>3706</v>
          </cell>
          <cell r="O1004">
            <v>3790.808</v>
          </cell>
          <cell r="P1004">
            <v>218410</v>
          </cell>
          <cell r="Q1004">
            <v>331669.44215445931</v>
          </cell>
          <cell r="R1004">
            <v>15358.831485666264</v>
          </cell>
          <cell r="S1004">
            <v>2274.0926718230676</v>
          </cell>
          <cell r="U1004">
            <v>-977056</v>
          </cell>
          <cell r="V1004">
            <v>1554576.9693333334</v>
          </cell>
          <cell r="W1004">
            <v>726363</v>
          </cell>
          <cell r="X1004">
            <v>0</v>
          </cell>
          <cell r="Y1004">
            <v>0</v>
          </cell>
          <cell r="Z1004">
            <v>-32283</v>
          </cell>
          <cell r="AB1004">
            <v>0.1</v>
          </cell>
          <cell r="AC1004">
            <v>0</v>
          </cell>
          <cell r="AD1004">
            <v>0.09</v>
          </cell>
          <cell r="AE1004">
            <v>7.2087456393248299</v>
          </cell>
          <cell r="AF1004">
            <v>7.1392220330447289</v>
          </cell>
          <cell r="AG1004">
            <v>0</v>
          </cell>
          <cell r="AH1004">
            <v>0</v>
          </cell>
          <cell r="AI1004">
            <v>0</v>
          </cell>
          <cell r="AJ1004">
            <v>0</v>
          </cell>
          <cell r="AK1004">
            <v>3542</v>
          </cell>
          <cell r="AL1004">
            <v>10644.548622723161</v>
          </cell>
          <cell r="AM1004">
            <v>493.81628676171488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4560</v>
          </cell>
          <cell r="AS1004">
            <v>-6427</v>
          </cell>
          <cell r="AT1004">
            <v>782</v>
          </cell>
          <cell r="AU1004">
            <v>1675</v>
          </cell>
          <cell r="AW1004">
            <v>0.1</v>
          </cell>
          <cell r="AX1004">
            <v>0</v>
          </cell>
          <cell r="AY1004">
            <v>0.09</v>
          </cell>
          <cell r="AZ1004">
            <v>7.2087456393248299</v>
          </cell>
          <cell r="BA1004">
            <v>7.1392220330447289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711</v>
          </cell>
          <cell r="BG1004">
            <v>11286.314132274932</v>
          </cell>
          <cell r="BH1004">
            <v>527.01690575471991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183475</v>
          </cell>
          <cell r="BN1004">
            <v>-181236</v>
          </cell>
          <cell r="BO1004">
            <v>22053</v>
          </cell>
          <cell r="BP1004">
            <v>2950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 t="str">
            <v xml:space="preserve"> 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0</v>
          </cell>
          <cell r="CK1004">
            <v>0</v>
          </cell>
          <cell r="CM1004">
            <v>0</v>
          </cell>
          <cell r="CN1004">
            <v>0</v>
          </cell>
          <cell r="CO1004">
            <v>0</v>
          </cell>
          <cell r="CP1004">
            <v>0</v>
          </cell>
          <cell r="CQ1004" t="str">
            <v xml:space="preserve"> </v>
          </cell>
          <cell r="CR1004">
            <v>0</v>
          </cell>
          <cell r="CS1004">
            <v>0</v>
          </cell>
          <cell r="CT1004">
            <v>0</v>
          </cell>
          <cell r="CU1004">
            <v>0</v>
          </cell>
          <cell r="CV1004">
            <v>0</v>
          </cell>
          <cell r="CW1004">
            <v>0</v>
          </cell>
          <cell r="CX1004">
            <v>0</v>
          </cell>
          <cell r="CY1004">
            <v>0</v>
          </cell>
          <cell r="CZ1004">
            <v>0</v>
          </cell>
          <cell r="DA1004">
            <v>0</v>
          </cell>
          <cell r="DB1004">
            <v>0</v>
          </cell>
          <cell r="DC1004">
            <v>0</v>
          </cell>
          <cell r="DD1004">
            <v>0</v>
          </cell>
          <cell r="DE1004">
            <v>0</v>
          </cell>
          <cell r="DF1004">
            <v>0</v>
          </cell>
          <cell r="DH1004">
            <v>0</v>
          </cell>
          <cell r="DI1004">
            <v>0</v>
          </cell>
          <cell r="DJ1004">
            <v>0</v>
          </cell>
          <cell r="DK1004">
            <v>0</v>
          </cell>
          <cell r="DL1004">
            <v>0</v>
          </cell>
          <cell r="DM1004">
            <v>0</v>
          </cell>
          <cell r="DN1004">
            <v>0</v>
          </cell>
          <cell r="DO1004">
            <v>0</v>
          </cell>
          <cell r="DP1004">
            <v>0</v>
          </cell>
          <cell r="DQ1004">
            <v>0</v>
          </cell>
          <cell r="DR1004">
            <v>0</v>
          </cell>
          <cell r="DS1004">
            <v>0</v>
          </cell>
          <cell r="DT1004">
            <v>0</v>
          </cell>
          <cell r="DU1004">
            <v>0</v>
          </cell>
          <cell r="DV1004">
            <v>0</v>
          </cell>
          <cell r="DW1004">
            <v>0</v>
          </cell>
          <cell r="DX1004">
            <v>0</v>
          </cell>
          <cell r="DY1004">
            <v>0</v>
          </cell>
          <cell r="DZ1004">
            <v>0</v>
          </cell>
          <cell r="EA1004">
            <v>0</v>
          </cell>
          <cell r="EC1004">
            <v>0.1</v>
          </cell>
          <cell r="ED1004">
            <v>0</v>
          </cell>
          <cell r="EE1004">
            <v>0.09</v>
          </cell>
          <cell r="EF1004">
            <v>7.2087456393248299</v>
          </cell>
          <cell r="EG1004">
            <v>7.1392220330447289</v>
          </cell>
          <cell r="EH1004">
            <v>0</v>
          </cell>
          <cell r="EI1004">
            <v>0</v>
          </cell>
          <cell r="EJ1004">
            <v>0</v>
          </cell>
          <cell r="EK1004">
            <v>0</v>
          </cell>
          <cell r="EL1004">
            <v>5260</v>
          </cell>
          <cell r="EM1004">
            <v>3488.7568286624755</v>
          </cell>
          <cell r="EN1004">
            <v>161.21003482245777</v>
          </cell>
          <cell r="EO1004">
            <v>496.97437476275735</v>
          </cell>
          <cell r="EP1004">
            <v>0</v>
          </cell>
          <cell r="EQ1004">
            <v>0</v>
          </cell>
          <cell r="ER1004">
            <v>0</v>
          </cell>
          <cell r="ES1004">
            <v>-3655</v>
          </cell>
          <cell r="ET1004">
            <v>0</v>
          </cell>
          <cell r="EU1004">
            <v>0</v>
          </cell>
          <cell r="EV1004">
            <v>1605</v>
          </cell>
          <cell r="EX1004">
            <v>0</v>
          </cell>
          <cell r="EY1004">
            <v>0</v>
          </cell>
          <cell r="EZ1004">
            <v>0</v>
          </cell>
          <cell r="FA1004">
            <v>0</v>
          </cell>
          <cell r="FB1004" t="str">
            <v xml:space="preserve"> </v>
          </cell>
          <cell r="FC1004">
            <v>0</v>
          </cell>
          <cell r="FD1004">
            <v>0</v>
          </cell>
          <cell r="FE1004">
            <v>0</v>
          </cell>
          <cell r="FF1004">
            <v>0</v>
          </cell>
          <cell r="FG1004">
            <v>0</v>
          </cell>
          <cell r="FH1004">
            <v>0</v>
          </cell>
          <cell r="FI1004">
            <v>0</v>
          </cell>
          <cell r="FJ1004">
            <v>0</v>
          </cell>
          <cell r="FK1004">
            <v>0</v>
          </cell>
          <cell r="FL1004">
            <v>0</v>
          </cell>
          <cell r="FM1004">
            <v>0</v>
          </cell>
          <cell r="FN1004">
            <v>0</v>
          </cell>
          <cell r="FO1004">
            <v>0</v>
          </cell>
          <cell r="FP1004">
            <v>0</v>
          </cell>
          <cell r="FQ1004">
            <v>0</v>
          </cell>
          <cell r="FS1004">
            <v>0.1</v>
          </cell>
          <cell r="FT1004">
            <v>0</v>
          </cell>
          <cell r="FU1004">
            <v>0.09</v>
          </cell>
          <cell r="FV1004">
            <v>7.2087456393248299</v>
          </cell>
          <cell r="FW1004">
            <v>7.1392220330447289</v>
          </cell>
          <cell r="FX1004">
            <v>0</v>
          </cell>
          <cell r="FY1004">
            <v>0</v>
          </cell>
          <cell r="FZ1004">
            <v>0</v>
          </cell>
          <cell r="GA1004">
            <v>0</v>
          </cell>
          <cell r="GB1004">
            <v>1317</v>
          </cell>
          <cell r="GC1004">
            <v>13596.959534225403</v>
          </cell>
          <cell r="GD1004">
            <v>628.95823180254877</v>
          </cell>
          <cell r="GE1004">
            <v>1600.6948518721192</v>
          </cell>
          <cell r="GF1004">
            <v>0</v>
          </cell>
          <cell r="GG1004">
            <v>0</v>
          </cell>
          <cell r="GH1004">
            <v>0</v>
          </cell>
          <cell r="GI1004">
            <v>0</v>
          </cell>
          <cell r="GJ1004">
            <v>0</v>
          </cell>
          <cell r="GK1004">
            <v>0</v>
          </cell>
          <cell r="GL1004">
            <v>1317</v>
          </cell>
          <cell r="GN1004">
            <v>0.1</v>
          </cell>
          <cell r="GO1004">
            <v>0</v>
          </cell>
          <cell r="GP1004">
            <v>0.09</v>
          </cell>
          <cell r="GQ1004">
            <v>7.2087456393248299</v>
          </cell>
          <cell r="GR1004">
            <v>7.1392220330447289</v>
          </cell>
          <cell r="GS1004">
            <v>0</v>
          </cell>
          <cell r="GT1004">
            <v>0</v>
          </cell>
          <cell r="GU1004">
            <v>0</v>
          </cell>
          <cell r="GV1004">
            <v>0</v>
          </cell>
          <cell r="GW1004">
            <v>7341</v>
          </cell>
          <cell r="GX1004">
            <v>6508.7547623646196</v>
          </cell>
          <cell r="GY1004">
            <v>4084.8490261389807</v>
          </cell>
          <cell r="GZ1004">
            <v>0</v>
          </cell>
          <cell r="HA1004">
            <v>0</v>
          </cell>
          <cell r="HB1004">
            <v>0</v>
          </cell>
          <cell r="HC1004">
            <v>0</v>
          </cell>
          <cell r="HD1004">
            <v>0</v>
          </cell>
          <cell r="HE1004">
            <v>0</v>
          </cell>
          <cell r="HF1004">
            <v>0</v>
          </cell>
          <cell r="HG1004">
            <v>7341</v>
          </cell>
          <cell r="HI1004">
            <v>0.1</v>
          </cell>
          <cell r="HJ1004">
            <v>0</v>
          </cell>
          <cell r="HK1004">
            <v>0.09</v>
          </cell>
          <cell r="HL1004">
            <v>7.2087456393248299</v>
          </cell>
          <cell r="HM1004">
            <v>7.1392220330447289</v>
          </cell>
          <cell r="HN1004">
            <v>0</v>
          </cell>
          <cell r="HO1004">
            <v>0</v>
          </cell>
          <cell r="HP1004">
            <v>0</v>
          </cell>
          <cell r="HQ1004">
            <v>0</v>
          </cell>
          <cell r="HR1004">
            <v>13844</v>
          </cell>
          <cell r="HS1004">
            <v>18384.115641903154</v>
          </cell>
          <cell r="HT1004">
            <v>849.98486051583313</v>
          </cell>
          <cell r="HU1004">
            <v>0</v>
          </cell>
          <cell r="HV1004">
            <v>0</v>
          </cell>
          <cell r="HW1004">
            <v>0</v>
          </cell>
          <cell r="HX1004">
            <v>0</v>
          </cell>
          <cell r="HY1004">
            <v>0</v>
          </cell>
          <cell r="HZ1004">
            <v>0</v>
          </cell>
          <cell r="IA1004">
            <v>0</v>
          </cell>
          <cell r="IB1004">
            <v>13844</v>
          </cell>
        </row>
        <row r="1005">
          <cell r="C1005" t="str">
            <v>A0057</v>
          </cell>
          <cell r="D1005" t="str">
            <v>PT Pratama Sedaya Finance</v>
          </cell>
          <cell r="E1005" t="str">
            <v>PEB 2</v>
          </cell>
          <cell r="F1005" t="str">
            <v>84PEB 2</v>
          </cell>
          <cell r="G1005">
            <v>0.1</v>
          </cell>
          <cell r="I1005">
            <v>0.09</v>
          </cell>
          <cell r="J1005">
            <v>7.2087456393248299</v>
          </cell>
          <cell r="K1005">
            <v>7.1392220330447289</v>
          </cell>
          <cell r="P1005">
            <v>3542</v>
          </cell>
          <cell r="Q1005">
            <v>10644.548622723161</v>
          </cell>
          <cell r="R1005">
            <v>493.81628676171488</v>
          </cell>
          <cell r="S1005">
            <v>0</v>
          </cell>
          <cell r="U1005">
            <v>0</v>
          </cell>
          <cell r="W1005">
            <v>4560</v>
          </cell>
          <cell r="X1005">
            <v>-6427</v>
          </cell>
          <cell r="Y1005">
            <v>782</v>
          </cell>
          <cell r="Z1005">
            <v>1675</v>
          </cell>
        </row>
        <row r="1006">
          <cell r="C1006" t="str">
            <v>A0057</v>
          </cell>
          <cell r="D1006" t="str">
            <v>PT Pratama Sedaya Finance</v>
          </cell>
          <cell r="E1006" t="str">
            <v>PEB 3</v>
          </cell>
          <cell r="F1006" t="str">
            <v>84PEB 3</v>
          </cell>
          <cell r="G1006">
            <v>0.1</v>
          </cell>
          <cell r="I1006">
            <v>0.09</v>
          </cell>
          <cell r="J1006">
            <v>7.2087456393248299</v>
          </cell>
          <cell r="K1006">
            <v>7.1392220330447289</v>
          </cell>
          <cell r="P1006">
            <v>711</v>
          </cell>
          <cell r="Q1006">
            <v>11286.314132274932</v>
          </cell>
          <cell r="R1006">
            <v>527.01690575471991</v>
          </cell>
          <cell r="S1006">
            <v>0</v>
          </cell>
          <cell r="U1006">
            <v>0</v>
          </cell>
          <cell r="W1006">
            <v>183475</v>
          </cell>
          <cell r="X1006">
            <v>-181236</v>
          </cell>
          <cell r="Y1006">
            <v>22053</v>
          </cell>
          <cell r="Z1006">
            <v>2950</v>
          </cell>
        </row>
        <row r="1007">
          <cell r="C1007" t="str">
            <v>A0057</v>
          </cell>
          <cell r="D1007" t="str">
            <v>PT Pratama Sedaya Finance</v>
          </cell>
          <cell r="E1007" t="str">
            <v>PEB 4</v>
          </cell>
          <cell r="F1007" t="str">
            <v>84PEB 4</v>
          </cell>
          <cell r="K1007" t="str">
            <v xml:space="preserve"> </v>
          </cell>
          <cell r="P1007">
            <v>0</v>
          </cell>
          <cell r="U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</row>
        <row r="1008">
          <cell r="C1008" t="str">
            <v>A0057</v>
          </cell>
          <cell r="D1008" t="str">
            <v>PT Pratama Sedaya Finance</v>
          </cell>
          <cell r="E1008" t="str">
            <v>PEB 5</v>
          </cell>
          <cell r="F1008" t="str">
            <v>84PEB 5</v>
          </cell>
          <cell r="K1008" t="str">
            <v xml:space="preserve"> </v>
          </cell>
          <cell r="P1008">
            <v>0</v>
          </cell>
          <cell r="U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</row>
        <row r="1009">
          <cell r="C1009" t="str">
            <v>A0057</v>
          </cell>
          <cell r="D1009" t="str">
            <v>PT Pratama Sedaya Finance</v>
          </cell>
          <cell r="E1009" t="str">
            <v>PEB 6</v>
          </cell>
          <cell r="F1009" t="str">
            <v>84PEB 6</v>
          </cell>
          <cell r="P1009">
            <v>0</v>
          </cell>
          <cell r="U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</row>
        <row r="1010">
          <cell r="C1010" t="str">
            <v>A0057</v>
          </cell>
          <cell r="D1010" t="str">
            <v>PT Pratama Sedaya Finance</v>
          </cell>
          <cell r="E1010" t="str">
            <v>PEB 7</v>
          </cell>
          <cell r="F1010" t="str">
            <v>84PEB 7</v>
          </cell>
          <cell r="G1010">
            <v>0.1</v>
          </cell>
          <cell r="I1010">
            <v>0.09</v>
          </cell>
          <cell r="J1010">
            <v>7.2087456393248299</v>
          </cell>
          <cell r="K1010">
            <v>7.1392220330447289</v>
          </cell>
          <cell r="P1010">
            <v>5260</v>
          </cell>
          <cell r="Q1010">
            <v>3488.7568286624755</v>
          </cell>
          <cell r="R1010">
            <v>161.21003482245777</v>
          </cell>
          <cell r="S1010">
            <v>496.97437476275735</v>
          </cell>
          <cell r="U1010">
            <v>0</v>
          </cell>
          <cell r="W1010">
            <v>-3655</v>
          </cell>
          <cell r="X1010">
            <v>0</v>
          </cell>
          <cell r="Y1010">
            <v>0</v>
          </cell>
          <cell r="Z1010">
            <v>1605</v>
          </cell>
        </row>
        <row r="1011">
          <cell r="C1011" t="str">
            <v>A0057</v>
          </cell>
          <cell r="D1011" t="str">
            <v>PT Pratama Sedaya Finance</v>
          </cell>
          <cell r="E1011" t="str">
            <v>MPP</v>
          </cell>
          <cell r="F1011" t="str">
            <v>84MPP</v>
          </cell>
          <cell r="K1011" t="str">
            <v xml:space="preserve"> </v>
          </cell>
          <cell r="P1011">
            <v>0</v>
          </cell>
          <cell r="U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</row>
        <row r="1012">
          <cell r="C1012" t="str">
            <v>A0057</v>
          </cell>
          <cell r="D1012" t="str">
            <v>PT Pratama Sedaya Finance</v>
          </cell>
          <cell r="E1012" t="str">
            <v>ID</v>
          </cell>
          <cell r="F1012" t="str">
            <v>84ID</v>
          </cell>
          <cell r="G1012">
            <v>0.1</v>
          </cell>
          <cell r="I1012">
            <v>0.09</v>
          </cell>
          <cell r="J1012">
            <v>7.2087456393248299</v>
          </cell>
          <cell r="K1012">
            <v>7.1392220330447289</v>
          </cell>
          <cell r="P1012">
            <v>1317</v>
          </cell>
          <cell r="Q1012">
            <v>13596.959534225403</v>
          </cell>
          <cell r="R1012">
            <v>628.95823180254877</v>
          </cell>
          <cell r="S1012">
            <v>1600.6948518721192</v>
          </cell>
          <cell r="U1012">
            <v>0</v>
          </cell>
          <cell r="W1012">
            <v>0</v>
          </cell>
          <cell r="X1012">
            <v>0</v>
          </cell>
          <cell r="Y1012">
            <v>0</v>
          </cell>
          <cell r="Z1012">
            <v>1317</v>
          </cell>
        </row>
        <row r="1013">
          <cell r="C1013" t="str">
            <v>A0057</v>
          </cell>
          <cell r="D1013" t="str">
            <v>PT Pratama Sedaya Finance</v>
          </cell>
          <cell r="E1013" t="str">
            <v>LL</v>
          </cell>
          <cell r="F1013" t="str">
            <v>84LL</v>
          </cell>
          <cell r="G1013">
            <v>0.1</v>
          </cell>
          <cell r="I1013">
            <v>0.09</v>
          </cell>
          <cell r="J1013">
            <v>7.2087456393248299</v>
          </cell>
          <cell r="K1013">
            <v>7.1392220330447289</v>
          </cell>
          <cell r="P1013">
            <v>7341</v>
          </cell>
          <cell r="Q1013">
            <v>6508.7547623646196</v>
          </cell>
          <cell r="R1013">
            <v>4084.8490261389807</v>
          </cell>
          <cell r="S1013">
            <v>0</v>
          </cell>
          <cell r="U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7341</v>
          </cell>
        </row>
        <row r="1014">
          <cell r="C1014" t="str">
            <v>A0057</v>
          </cell>
          <cell r="D1014" t="str">
            <v>PT Pratama Sedaya Finance</v>
          </cell>
          <cell r="E1014" t="str">
            <v>PMK</v>
          </cell>
          <cell r="F1014" t="str">
            <v>84PMK</v>
          </cell>
          <cell r="G1014">
            <v>0.1</v>
          </cell>
          <cell r="I1014">
            <v>0.09</v>
          </cell>
          <cell r="J1014">
            <v>7.2087456393248299</v>
          </cell>
          <cell r="K1014">
            <v>7.1392220330447289</v>
          </cell>
          <cell r="P1014">
            <v>13844</v>
          </cell>
          <cell r="Q1014">
            <v>18384.115641903154</v>
          </cell>
          <cell r="R1014">
            <v>849.98486051583313</v>
          </cell>
          <cell r="S1014">
            <v>0</v>
          </cell>
          <cell r="U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13844</v>
          </cell>
        </row>
        <row r="1016">
          <cell r="C1016" t="str">
            <v>A0424</v>
          </cell>
          <cell r="D1016" t="str">
            <v>PT Prima Multi Mineral</v>
          </cell>
          <cell r="E1016" t="str">
            <v>PEB 1</v>
          </cell>
          <cell r="F1016" t="str">
            <v>85PEB 1</v>
          </cell>
          <cell r="N1016">
            <v>0</v>
          </cell>
          <cell r="O1016">
            <v>0</v>
          </cell>
          <cell r="P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B1016">
            <v>0.1</v>
          </cell>
          <cell r="AC1016">
            <v>0</v>
          </cell>
          <cell r="AD1016">
            <v>0.09</v>
          </cell>
          <cell r="AE1016">
            <v>10.497161033836452</v>
          </cell>
          <cell r="AF1016">
            <v>19.726807888961208</v>
          </cell>
          <cell r="AG1016">
            <v>0</v>
          </cell>
          <cell r="AH1016">
            <v>0</v>
          </cell>
          <cell r="AI1016">
            <v>0</v>
          </cell>
          <cell r="AJ1016">
            <v>0</v>
          </cell>
          <cell r="AK1016">
            <v>31966</v>
          </cell>
          <cell r="AL1016">
            <v>62523.994796233332</v>
          </cell>
          <cell r="AM1016">
            <v>30213.205085321188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-6543</v>
          </cell>
          <cell r="AS1016">
            <v>0</v>
          </cell>
          <cell r="AT1016">
            <v>0</v>
          </cell>
          <cell r="AU1016">
            <v>25423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0</v>
          </cell>
          <cell r="CK1016">
            <v>0</v>
          </cell>
          <cell r="CM1016">
            <v>0.1</v>
          </cell>
          <cell r="CN1016">
            <v>0</v>
          </cell>
          <cell r="CO1016">
            <v>0.09</v>
          </cell>
          <cell r="CP1016">
            <v>10.497161033836452</v>
          </cell>
          <cell r="CQ1016">
            <v>19.726807888961208</v>
          </cell>
          <cell r="CR1016">
            <v>0</v>
          </cell>
          <cell r="CS1016">
            <v>0</v>
          </cell>
          <cell r="CT1016">
            <v>0</v>
          </cell>
          <cell r="CU1016">
            <v>0</v>
          </cell>
          <cell r="CV1016">
            <v>130944</v>
          </cell>
          <cell r="CW1016">
            <v>236723.83746696837</v>
          </cell>
          <cell r="CX1016">
            <v>106283.88267266973</v>
          </cell>
          <cell r="CY1016">
            <v>0</v>
          </cell>
          <cell r="CZ1016">
            <v>0</v>
          </cell>
          <cell r="DA1016">
            <v>0</v>
          </cell>
          <cell r="DB1016">
            <v>0</v>
          </cell>
          <cell r="DC1016">
            <v>-25273</v>
          </cell>
          <cell r="DD1016">
            <v>0</v>
          </cell>
          <cell r="DE1016">
            <v>0</v>
          </cell>
          <cell r="DF1016">
            <v>105671</v>
          </cell>
          <cell r="DH1016">
            <v>0</v>
          </cell>
          <cell r="DI1016">
            <v>0</v>
          </cell>
          <cell r="DJ1016">
            <v>0</v>
          </cell>
          <cell r="DK1016">
            <v>0</v>
          </cell>
          <cell r="DL1016">
            <v>0</v>
          </cell>
          <cell r="DM1016">
            <v>0</v>
          </cell>
          <cell r="DN1016">
            <v>0</v>
          </cell>
          <cell r="DO1016">
            <v>0</v>
          </cell>
          <cell r="DP1016">
            <v>0</v>
          </cell>
          <cell r="DQ1016">
            <v>0</v>
          </cell>
          <cell r="DR1016">
            <v>0</v>
          </cell>
          <cell r="DS1016">
            <v>0</v>
          </cell>
          <cell r="DT1016">
            <v>0</v>
          </cell>
          <cell r="DU1016">
            <v>0</v>
          </cell>
          <cell r="DV1016">
            <v>0</v>
          </cell>
          <cell r="DW1016">
            <v>0</v>
          </cell>
          <cell r="DX1016">
            <v>0</v>
          </cell>
          <cell r="DY1016">
            <v>0</v>
          </cell>
          <cell r="DZ1016">
            <v>0</v>
          </cell>
          <cell r="EA1016">
            <v>0</v>
          </cell>
          <cell r="EC1016">
            <v>0.1</v>
          </cell>
          <cell r="ED1016">
            <v>0</v>
          </cell>
          <cell r="EE1016">
            <v>0.09</v>
          </cell>
          <cell r="EF1016">
            <v>10.497161033836452</v>
          </cell>
          <cell r="EG1016">
            <v>19.726807888961208</v>
          </cell>
          <cell r="EH1016">
            <v>0</v>
          </cell>
          <cell r="EI1016">
            <v>0</v>
          </cell>
          <cell r="EJ1016">
            <v>0</v>
          </cell>
          <cell r="EK1016">
            <v>0</v>
          </cell>
          <cell r="EL1016">
            <v>544</v>
          </cell>
          <cell r="EM1016">
            <v>12911.069901537538</v>
          </cell>
          <cell r="EN1016">
            <v>6931.8940011478362</v>
          </cell>
          <cell r="EO1016">
            <v>0</v>
          </cell>
          <cell r="EP1016">
            <v>0</v>
          </cell>
          <cell r="EQ1016">
            <v>0</v>
          </cell>
          <cell r="ER1016">
            <v>0</v>
          </cell>
          <cell r="ES1016">
            <v>-91</v>
          </cell>
          <cell r="ET1016">
            <v>0</v>
          </cell>
          <cell r="EU1016">
            <v>0</v>
          </cell>
          <cell r="EV1016">
            <v>453</v>
          </cell>
          <cell r="EX1016">
            <v>0.1</v>
          </cell>
          <cell r="EY1016">
            <v>0</v>
          </cell>
          <cell r="EZ1016">
            <v>0.09</v>
          </cell>
          <cell r="FA1016">
            <v>10.497161033836452</v>
          </cell>
          <cell r="FB1016">
            <v>19.726807888961208</v>
          </cell>
          <cell r="FC1016">
            <v>0</v>
          </cell>
          <cell r="FD1016">
            <v>0</v>
          </cell>
          <cell r="FE1016">
            <v>0</v>
          </cell>
          <cell r="FF1016">
            <v>0</v>
          </cell>
          <cell r="FG1016">
            <v>0</v>
          </cell>
          <cell r="FH1016">
            <v>27071.483158440966</v>
          </cell>
          <cell r="FI1016">
            <v>11548.114188731193</v>
          </cell>
          <cell r="FJ1016">
            <v>0</v>
          </cell>
          <cell r="FK1016">
            <v>0</v>
          </cell>
          <cell r="FL1016">
            <v>0</v>
          </cell>
          <cell r="FM1016">
            <v>0</v>
          </cell>
          <cell r="FN1016">
            <v>0</v>
          </cell>
          <cell r="FO1016">
            <v>0</v>
          </cell>
          <cell r="FP1016">
            <v>0</v>
          </cell>
          <cell r="FQ1016">
            <v>0</v>
          </cell>
          <cell r="FS1016">
            <v>0.1</v>
          </cell>
          <cell r="FT1016">
            <v>0</v>
          </cell>
          <cell r="FU1016">
            <v>0.09</v>
          </cell>
          <cell r="FV1016">
            <v>10.497161033836452</v>
          </cell>
          <cell r="FW1016">
            <v>19.726807888961208</v>
          </cell>
          <cell r="FX1016">
            <v>0</v>
          </cell>
          <cell r="FY1016">
            <v>0</v>
          </cell>
          <cell r="FZ1016">
            <v>0</v>
          </cell>
          <cell r="GA1016">
            <v>0</v>
          </cell>
          <cell r="GB1016">
            <v>791</v>
          </cell>
          <cell r="GC1016">
            <v>29044.312973833079</v>
          </cell>
          <cell r="GD1016">
            <v>14283.804116222751</v>
          </cell>
          <cell r="GE1016">
            <v>1409.8536690518067</v>
          </cell>
          <cell r="GF1016">
            <v>0</v>
          </cell>
          <cell r="GG1016">
            <v>0</v>
          </cell>
          <cell r="GH1016">
            <v>0</v>
          </cell>
          <cell r="GI1016">
            <v>0</v>
          </cell>
          <cell r="GJ1016">
            <v>0</v>
          </cell>
          <cell r="GK1016">
            <v>0</v>
          </cell>
          <cell r="GL1016">
            <v>791</v>
          </cell>
          <cell r="GN1016">
            <v>0.1</v>
          </cell>
          <cell r="GO1016">
            <v>0</v>
          </cell>
          <cell r="GP1016">
            <v>0.09</v>
          </cell>
          <cell r="GQ1016">
            <v>10.497161033836452</v>
          </cell>
          <cell r="GR1016">
            <v>19.726807888961208</v>
          </cell>
          <cell r="GS1016">
            <v>0</v>
          </cell>
          <cell r="GT1016">
            <v>0</v>
          </cell>
          <cell r="GU1016">
            <v>0</v>
          </cell>
          <cell r="GV1016">
            <v>0</v>
          </cell>
          <cell r="GW1016">
            <v>57285</v>
          </cell>
          <cell r="GX1016">
            <v>87072</v>
          </cell>
          <cell r="GY1016">
            <v>42574</v>
          </cell>
          <cell r="GZ1016">
            <v>0</v>
          </cell>
          <cell r="HA1016">
            <v>0</v>
          </cell>
          <cell r="HB1016">
            <v>0</v>
          </cell>
          <cell r="HC1016">
            <v>0</v>
          </cell>
          <cell r="HD1016">
            <v>0</v>
          </cell>
          <cell r="HE1016">
            <v>0</v>
          </cell>
          <cell r="HF1016">
            <v>0</v>
          </cell>
          <cell r="HG1016">
            <v>57285</v>
          </cell>
          <cell r="HI1016">
            <v>0.1</v>
          </cell>
          <cell r="HJ1016">
            <v>0</v>
          </cell>
          <cell r="HK1016">
            <v>0.09</v>
          </cell>
          <cell r="HL1016">
            <v>10.497161033836452</v>
          </cell>
          <cell r="HM1016">
            <v>19.726807888961208</v>
          </cell>
          <cell r="HN1016">
            <v>0</v>
          </cell>
          <cell r="HO1016">
            <v>0</v>
          </cell>
          <cell r="HP1016">
            <v>0</v>
          </cell>
          <cell r="HQ1016">
            <v>0</v>
          </cell>
          <cell r="HR1016">
            <v>8586</v>
          </cell>
          <cell r="HS1016">
            <v>27999.267035844343</v>
          </cell>
          <cell r="HT1016">
            <v>13576.793731373145</v>
          </cell>
          <cell r="HU1016">
            <v>0</v>
          </cell>
          <cell r="HV1016">
            <v>0</v>
          </cell>
          <cell r="HW1016">
            <v>0</v>
          </cell>
          <cell r="HX1016">
            <v>0</v>
          </cell>
          <cell r="HY1016">
            <v>0</v>
          </cell>
          <cell r="HZ1016">
            <v>0</v>
          </cell>
          <cell r="IA1016">
            <v>0</v>
          </cell>
          <cell r="IB1016">
            <v>8586</v>
          </cell>
        </row>
        <row r="1017">
          <cell r="C1017" t="str">
            <v>A0424</v>
          </cell>
          <cell r="D1017" t="str">
            <v>PT Prima Multi Mineral</v>
          </cell>
          <cell r="E1017" t="str">
            <v>PEB 2</v>
          </cell>
          <cell r="F1017" t="str">
            <v>85PEB 2</v>
          </cell>
          <cell r="G1017">
            <v>0.1</v>
          </cell>
          <cell r="I1017">
            <v>0.09</v>
          </cell>
          <cell r="J1017">
            <v>10.497161033836452</v>
          </cell>
          <cell r="K1017">
            <v>19.726807888961208</v>
          </cell>
          <cell r="P1017">
            <v>31966</v>
          </cell>
          <cell r="Q1017">
            <v>62523.994796233332</v>
          </cell>
          <cell r="R1017">
            <v>30213.205085321188</v>
          </cell>
          <cell r="S1017">
            <v>0</v>
          </cell>
          <cell r="U1017">
            <v>0</v>
          </cell>
          <cell r="W1017">
            <v>-6543</v>
          </cell>
          <cell r="X1017">
            <v>0</v>
          </cell>
          <cell r="Y1017">
            <v>0</v>
          </cell>
          <cell r="Z1017">
            <v>25423</v>
          </cell>
        </row>
        <row r="1018">
          <cell r="C1018" t="str">
            <v>A0424</v>
          </cell>
          <cell r="D1018" t="str">
            <v>PT Prima Multi Mineral</v>
          </cell>
          <cell r="E1018" t="str">
            <v>PEB 3</v>
          </cell>
          <cell r="F1018" t="str">
            <v>85PEB 3</v>
          </cell>
          <cell r="P1018">
            <v>0</v>
          </cell>
          <cell r="U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</row>
        <row r="1019">
          <cell r="C1019" t="str">
            <v>A0424</v>
          </cell>
          <cell r="D1019" t="str">
            <v>PT Prima Multi Mineral</v>
          </cell>
          <cell r="E1019" t="str">
            <v>PEB 4</v>
          </cell>
          <cell r="F1019" t="str">
            <v>85PEB 4</v>
          </cell>
          <cell r="P1019">
            <v>0</v>
          </cell>
          <cell r="U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</row>
        <row r="1020">
          <cell r="C1020" t="str">
            <v>A0424</v>
          </cell>
          <cell r="D1020" t="str">
            <v>PT Prima Multi Mineral</v>
          </cell>
          <cell r="E1020" t="str">
            <v>PEB 5</v>
          </cell>
          <cell r="F1020" t="str">
            <v>85PEB 5</v>
          </cell>
          <cell r="G1020">
            <v>0.1</v>
          </cell>
          <cell r="I1020">
            <v>0.09</v>
          </cell>
          <cell r="J1020">
            <v>10.497161033836452</v>
          </cell>
          <cell r="K1020">
            <v>19.726807888961208</v>
          </cell>
          <cell r="P1020">
            <v>130944</v>
          </cell>
          <cell r="Q1020">
            <v>236723.83746696837</v>
          </cell>
          <cell r="R1020">
            <v>106283.88267266973</v>
          </cell>
          <cell r="S1020">
            <v>0</v>
          </cell>
          <cell r="U1020">
            <v>0</v>
          </cell>
          <cell r="W1020">
            <v>-25273</v>
          </cell>
          <cell r="X1020">
            <v>0</v>
          </cell>
          <cell r="Y1020">
            <v>0</v>
          </cell>
          <cell r="Z1020">
            <v>105671</v>
          </cell>
        </row>
        <row r="1021">
          <cell r="C1021" t="str">
            <v>A0424</v>
          </cell>
          <cell r="D1021" t="str">
            <v>PT Prima Multi Mineral</v>
          </cell>
          <cell r="E1021" t="str">
            <v>PEB 6</v>
          </cell>
          <cell r="F1021" t="str">
            <v>85PEB 6</v>
          </cell>
          <cell r="J1021">
            <v>0</v>
          </cell>
          <cell r="P1021">
            <v>0</v>
          </cell>
          <cell r="U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</row>
        <row r="1022">
          <cell r="C1022" t="str">
            <v>A0424</v>
          </cell>
          <cell r="D1022" t="str">
            <v>PT Prima Multi Mineral</v>
          </cell>
          <cell r="E1022" t="str">
            <v>PEB 7</v>
          </cell>
          <cell r="F1022" t="str">
            <v>85PEB 7</v>
          </cell>
          <cell r="G1022">
            <v>0.1</v>
          </cell>
          <cell r="I1022">
            <v>0.09</v>
          </cell>
          <cell r="J1022">
            <v>10.497161033836452</v>
          </cell>
          <cell r="K1022">
            <v>19.726807888961208</v>
          </cell>
          <cell r="P1022">
            <v>544</v>
          </cell>
          <cell r="Q1022">
            <v>12911.069901537538</v>
          </cell>
          <cell r="R1022">
            <v>6931.8940011478362</v>
          </cell>
          <cell r="S1022">
            <v>0</v>
          </cell>
          <cell r="U1022">
            <v>0</v>
          </cell>
          <cell r="W1022">
            <v>-91</v>
          </cell>
          <cell r="X1022">
            <v>0</v>
          </cell>
          <cell r="Y1022">
            <v>0</v>
          </cell>
          <cell r="Z1022">
            <v>453</v>
          </cell>
        </row>
        <row r="1023">
          <cell r="C1023" t="str">
            <v>A0424</v>
          </cell>
          <cell r="D1023" t="str">
            <v>PT Prima Multi Mineral</v>
          </cell>
          <cell r="E1023" t="str">
            <v>MPP</v>
          </cell>
          <cell r="F1023" t="str">
            <v>85MPP</v>
          </cell>
          <cell r="G1023">
            <v>0.1</v>
          </cell>
          <cell r="I1023">
            <v>0.09</v>
          </cell>
          <cell r="J1023">
            <v>10.497161033836452</v>
          </cell>
          <cell r="K1023">
            <v>19.726807888961208</v>
          </cell>
          <cell r="P1023">
            <v>0</v>
          </cell>
          <cell r="Q1023">
            <v>27071.483158440966</v>
          </cell>
          <cell r="R1023">
            <v>11548.114188731193</v>
          </cell>
          <cell r="S1023">
            <v>0</v>
          </cell>
          <cell r="U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</row>
        <row r="1024">
          <cell r="C1024" t="str">
            <v>A0424</v>
          </cell>
          <cell r="D1024" t="str">
            <v>PT Prima Multi Mineral</v>
          </cell>
          <cell r="E1024" t="str">
            <v>ID</v>
          </cell>
          <cell r="F1024" t="str">
            <v>85ID</v>
          </cell>
          <cell r="G1024">
            <v>0.1</v>
          </cell>
          <cell r="I1024">
            <v>0.09</v>
          </cell>
          <cell r="J1024">
            <v>10.497161033836452</v>
          </cell>
          <cell r="K1024">
            <v>19.726807888961208</v>
          </cell>
          <cell r="P1024">
            <v>791</v>
          </cell>
          <cell r="Q1024">
            <v>29044.312973833079</v>
          </cell>
          <cell r="R1024">
            <v>14283.804116222751</v>
          </cell>
          <cell r="S1024">
            <v>1409.8536690518067</v>
          </cell>
          <cell r="U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791</v>
          </cell>
        </row>
        <row r="1025">
          <cell r="C1025" t="str">
            <v>A0424</v>
          </cell>
          <cell r="D1025" t="str">
            <v>PT Prima Multi Mineral</v>
          </cell>
          <cell r="E1025" t="str">
            <v>LL</v>
          </cell>
          <cell r="F1025" t="str">
            <v>85LL</v>
          </cell>
          <cell r="G1025">
            <v>0.1</v>
          </cell>
          <cell r="I1025">
            <v>0.09</v>
          </cell>
          <cell r="J1025">
            <v>10.497161033836452</v>
          </cell>
          <cell r="K1025">
            <v>19.726807888961208</v>
          </cell>
          <cell r="P1025">
            <v>57285</v>
          </cell>
          <cell r="Q1025">
            <v>87072</v>
          </cell>
          <cell r="R1025">
            <v>42574</v>
          </cell>
          <cell r="S1025">
            <v>0</v>
          </cell>
          <cell r="U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57285</v>
          </cell>
        </row>
        <row r="1026">
          <cell r="C1026" t="str">
            <v>A0424</v>
          </cell>
          <cell r="D1026" t="str">
            <v>PT Prima Multi Mineral</v>
          </cell>
          <cell r="E1026" t="str">
            <v>PMK</v>
          </cell>
          <cell r="F1026" t="str">
            <v>85PMK</v>
          </cell>
          <cell r="G1026">
            <v>0.1</v>
          </cell>
          <cell r="I1026">
            <v>0.09</v>
          </cell>
          <cell r="J1026">
            <v>10.497161033836452</v>
          </cell>
          <cell r="K1026">
            <v>19.726807888961208</v>
          </cell>
          <cell r="P1026">
            <v>8586</v>
          </cell>
          <cell r="Q1026">
            <v>27999.267035844343</v>
          </cell>
          <cell r="R1026">
            <v>13576.793731373145</v>
          </cell>
          <cell r="S1026">
            <v>0</v>
          </cell>
          <cell r="U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8586</v>
          </cell>
        </row>
        <row r="1028">
          <cell r="C1028" t="str">
            <v>A0439</v>
          </cell>
          <cell r="D1028" t="str">
            <v>PT Rimbunan Alam Sentosa</v>
          </cell>
          <cell r="E1028" t="str">
            <v>PEB 1</v>
          </cell>
          <cell r="F1028" t="str">
            <v>86PEB 1</v>
          </cell>
          <cell r="J1028">
            <v>0</v>
          </cell>
          <cell r="N1028">
            <v>0</v>
          </cell>
          <cell r="O1028">
            <v>0</v>
          </cell>
          <cell r="P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10.137347500061541</v>
          </cell>
          <cell r="AF1028">
            <v>0</v>
          </cell>
          <cell r="AG1028">
            <v>0</v>
          </cell>
          <cell r="AH1028">
            <v>0</v>
          </cell>
          <cell r="AI1028">
            <v>0</v>
          </cell>
          <cell r="AJ1028">
            <v>0</v>
          </cell>
          <cell r="AK1028">
            <v>145975</v>
          </cell>
          <cell r="AL1028">
            <v>272315.48747384915</v>
          </cell>
          <cell r="AM1028">
            <v>38581.361945500576</v>
          </cell>
          <cell r="AN1028">
            <v>0</v>
          </cell>
          <cell r="AO1028">
            <v>0</v>
          </cell>
          <cell r="AP1028">
            <v>0</v>
          </cell>
          <cell r="AQ1028">
            <v>0</v>
          </cell>
          <cell r="AR1028">
            <v>-40111</v>
          </cell>
          <cell r="AS1028">
            <v>0</v>
          </cell>
          <cell r="AT1028">
            <v>0</v>
          </cell>
          <cell r="AU1028">
            <v>105864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0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10.137347500061541</v>
          </cell>
          <cell r="BV1028">
            <v>0</v>
          </cell>
          <cell r="BW1028">
            <v>0</v>
          </cell>
          <cell r="BX1028">
            <v>0</v>
          </cell>
          <cell r="BY1028">
            <v>0</v>
          </cell>
          <cell r="BZ1028">
            <v>0</v>
          </cell>
          <cell r="CA1028">
            <v>187996</v>
          </cell>
          <cell r="CB1028">
            <v>902990.50677618163</v>
          </cell>
          <cell r="CC1028">
            <v>137308.72286454312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-114067</v>
          </cell>
          <cell r="CI1028">
            <v>0</v>
          </cell>
          <cell r="CJ1028">
            <v>0</v>
          </cell>
          <cell r="CK1028">
            <v>73929</v>
          </cell>
          <cell r="CM1028">
            <v>0</v>
          </cell>
          <cell r="CN1028">
            <v>0</v>
          </cell>
          <cell r="CO1028">
            <v>0</v>
          </cell>
          <cell r="CP1028">
            <v>0</v>
          </cell>
          <cell r="CQ1028">
            <v>0</v>
          </cell>
          <cell r="CR1028">
            <v>0</v>
          </cell>
          <cell r="CS1028">
            <v>0</v>
          </cell>
          <cell r="CT1028">
            <v>0</v>
          </cell>
          <cell r="CU1028">
            <v>0</v>
          </cell>
          <cell r="CV1028">
            <v>0</v>
          </cell>
          <cell r="CW1028">
            <v>0</v>
          </cell>
          <cell r="CX1028">
            <v>0</v>
          </cell>
          <cell r="CY1028">
            <v>0</v>
          </cell>
          <cell r="CZ1028">
            <v>0</v>
          </cell>
          <cell r="DA1028">
            <v>0</v>
          </cell>
          <cell r="DB1028">
            <v>0</v>
          </cell>
          <cell r="DC1028">
            <v>0</v>
          </cell>
          <cell r="DD1028">
            <v>0</v>
          </cell>
          <cell r="DE1028">
            <v>0</v>
          </cell>
          <cell r="DF1028">
            <v>0</v>
          </cell>
          <cell r="DH1028">
            <v>0</v>
          </cell>
          <cell r="DI1028">
            <v>0</v>
          </cell>
          <cell r="DJ1028">
            <v>0</v>
          </cell>
          <cell r="DK1028">
            <v>0</v>
          </cell>
          <cell r="DL1028">
            <v>0</v>
          </cell>
          <cell r="DM1028">
            <v>0</v>
          </cell>
          <cell r="DN1028">
            <v>0</v>
          </cell>
          <cell r="DO1028">
            <v>0</v>
          </cell>
          <cell r="DP1028">
            <v>0</v>
          </cell>
          <cell r="DQ1028">
            <v>0</v>
          </cell>
          <cell r="DR1028">
            <v>0</v>
          </cell>
          <cell r="DS1028">
            <v>0</v>
          </cell>
          <cell r="DT1028">
            <v>0</v>
          </cell>
          <cell r="DU1028">
            <v>0</v>
          </cell>
          <cell r="DV1028">
            <v>0</v>
          </cell>
          <cell r="DW1028">
            <v>0</v>
          </cell>
          <cell r="DX1028">
            <v>0</v>
          </cell>
          <cell r="DY1028">
            <v>0</v>
          </cell>
          <cell r="DZ1028">
            <v>0</v>
          </cell>
          <cell r="EA1028">
            <v>0</v>
          </cell>
          <cell r="EC1028">
            <v>0</v>
          </cell>
          <cell r="ED1028">
            <v>0</v>
          </cell>
          <cell r="EE1028">
            <v>0</v>
          </cell>
          <cell r="EF1028">
            <v>10.137347500061541</v>
          </cell>
          <cell r="EG1028">
            <v>0</v>
          </cell>
          <cell r="EH1028">
            <v>0</v>
          </cell>
          <cell r="EI1028">
            <v>0</v>
          </cell>
          <cell r="EJ1028">
            <v>0</v>
          </cell>
          <cell r="EK1028">
            <v>0</v>
          </cell>
          <cell r="EL1028">
            <v>15141</v>
          </cell>
          <cell r="EM1028">
            <v>35012.159439659881</v>
          </cell>
          <cell r="EN1028">
            <v>9108.8550061799251</v>
          </cell>
          <cell r="EO1028">
            <v>2725.0440206892245</v>
          </cell>
          <cell r="EP1028">
            <v>0</v>
          </cell>
          <cell r="EQ1028">
            <v>0</v>
          </cell>
          <cell r="ER1028">
            <v>0</v>
          </cell>
          <cell r="ES1028">
            <v>-11665</v>
          </cell>
          <cell r="ET1028">
            <v>0</v>
          </cell>
          <cell r="EU1028">
            <v>0</v>
          </cell>
          <cell r="EV1028">
            <v>3476</v>
          </cell>
          <cell r="EX1028">
            <v>0</v>
          </cell>
          <cell r="EY1028">
            <v>0</v>
          </cell>
          <cell r="EZ1028">
            <v>0</v>
          </cell>
          <cell r="FA1028">
            <v>0</v>
          </cell>
          <cell r="FB1028">
            <v>0</v>
          </cell>
          <cell r="FC1028">
            <v>0</v>
          </cell>
          <cell r="FD1028">
            <v>0</v>
          </cell>
          <cell r="FE1028">
            <v>0</v>
          </cell>
          <cell r="FF1028">
            <v>0</v>
          </cell>
          <cell r="FG1028">
            <v>0</v>
          </cell>
          <cell r="FH1028">
            <v>42741.137404438756</v>
          </cell>
          <cell r="FI1028">
            <v>6734.7939584940268</v>
          </cell>
          <cell r="FJ1028">
            <v>0</v>
          </cell>
          <cell r="FK1028">
            <v>0</v>
          </cell>
          <cell r="FL1028">
            <v>0</v>
          </cell>
          <cell r="FM1028">
            <v>0</v>
          </cell>
          <cell r="FN1028">
            <v>0</v>
          </cell>
          <cell r="FO1028">
            <v>0</v>
          </cell>
          <cell r="FP1028">
            <v>0</v>
          </cell>
          <cell r="FQ1028">
            <v>0</v>
          </cell>
          <cell r="FS1028">
            <v>0</v>
          </cell>
          <cell r="FT1028">
            <v>0</v>
          </cell>
          <cell r="FU1028">
            <v>0</v>
          </cell>
          <cell r="FV1028">
            <v>10.137347500061541</v>
          </cell>
          <cell r="FW1028">
            <v>0</v>
          </cell>
          <cell r="FX1028">
            <v>0</v>
          </cell>
          <cell r="FY1028">
            <v>0</v>
          </cell>
          <cell r="FZ1028">
            <v>0</v>
          </cell>
          <cell r="GA1028">
            <v>0</v>
          </cell>
          <cell r="GB1028">
            <v>2274</v>
          </cell>
          <cell r="GC1028">
            <v>97017.240117182882</v>
          </cell>
          <cell r="GD1028">
            <v>19502.051850709438</v>
          </cell>
          <cell r="GE1028">
            <v>5356.972499917184</v>
          </cell>
          <cell r="GF1028">
            <v>0</v>
          </cell>
          <cell r="GG1028">
            <v>0</v>
          </cell>
          <cell r="GH1028">
            <v>0</v>
          </cell>
          <cell r="GI1028">
            <v>0</v>
          </cell>
          <cell r="GJ1028">
            <v>0</v>
          </cell>
          <cell r="GK1028">
            <v>0</v>
          </cell>
          <cell r="GL1028">
            <v>2274</v>
          </cell>
          <cell r="GN1028">
            <v>0</v>
          </cell>
          <cell r="GO1028">
            <v>0</v>
          </cell>
          <cell r="GP1028">
            <v>0</v>
          </cell>
          <cell r="GQ1028">
            <v>10.137347500061541</v>
          </cell>
          <cell r="GR1028">
            <v>0</v>
          </cell>
          <cell r="GS1028">
            <v>0</v>
          </cell>
          <cell r="GT1028">
            <v>0</v>
          </cell>
          <cell r="GU1028">
            <v>0</v>
          </cell>
          <cell r="GV1028">
            <v>0</v>
          </cell>
          <cell r="GW1028">
            <v>226740</v>
          </cell>
          <cell r="GX1028">
            <v>130324.54333989222</v>
          </cell>
          <cell r="GY1028">
            <v>67412.627037010214</v>
          </cell>
          <cell r="GZ1028">
            <v>15479.716327410377</v>
          </cell>
          <cell r="HA1028">
            <v>0</v>
          </cell>
          <cell r="HB1028">
            <v>0</v>
          </cell>
          <cell r="HC1028">
            <v>0</v>
          </cell>
          <cell r="HD1028">
            <v>0</v>
          </cell>
          <cell r="HE1028">
            <v>0</v>
          </cell>
          <cell r="HF1028">
            <v>0</v>
          </cell>
          <cell r="HG1028">
            <v>226740</v>
          </cell>
          <cell r="HI1028">
            <v>0</v>
          </cell>
          <cell r="HJ1028">
            <v>0</v>
          </cell>
          <cell r="HK1028">
            <v>0</v>
          </cell>
          <cell r="HL1028">
            <v>10.137347500061541</v>
          </cell>
          <cell r="HM1028">
            <v>0</v>
          </cell>
          <cell r="HN1028">
            <v>0</v>
          </cell>
          <cell r="HO1028">
            <v>0</v>
          </cell>
          <cell r="HP1028">
            <v>0</v>
          </cell>
          <cell r="HQ1028">
            <v>0</v>
          </cell>
          <cell r="HR1028">
            <v>17706</v>
          </cell>
          <cell r="HS1028">
            <v>85111.892241258611</v>
          </cell>
          <cell r="HT1028">
            <v>24648.768441320441</v>
          </cell>
          <cell r="HU1028">
            <v>3150</v>
          </cell>
          <cell r="HV1028">
            <v>0</v>
          </cell>
          <cell r="HW1028">
            <v>0</v>
          </cell>
          <cell r="HX1028">
            <v>0</v>
          </cell>
          <cell r="HY1028">
            <v>0</v>
          </cell>
          <cell r="HZ1028">
            <v>0</v>
          </cell>
          <cell r="IA1028">
            <v>0</v>
          </cell>
          <cell r="IB1028">
            <v>17706</v>
          </cell>
        </row>
        <row r="1029">
          <cell r="C1029" t="str">
            <v>A0439</v>
          </cell>
          <cell r="D1029" t="str">
            <v>PT Rimbunan Alam Sentosa</v>
          </cell>
          <cell r="E1029" t="str">
            <v>PEB 2</v>
          </cell>
          <cell r="F1029" t="str">
            <v>86PEB 2</v>
          </cell>
          <cell r="J1029">
            <v>10.137347500061541</v>
          </cell>
          <cell r="P1029">
            <v>145975</v>
          </cell>
          <cell r="Q1029">
            <v>272315.48747384915</v>
          </cell>
          <cell r="R1029">
            <v>38581.361945500576</v>
          </cell>
          <cell r="S1029">
            <v>0</v>
          </cell>
          <cell r="U1029">
            <v>0</v>
          </cell>
          <cell r="W1029">
            <v>-40111</v>
          </cell>
          <cell r="X1029">
            <v>0</v>
          </cell>
          <cell r="Y1029">
            <v>0</v>
          </cell>
          <cell r="Z1029">
            <v>105864</v>
          </cell>
        </row>
        <row r="1030">
          <cell r="C1030" t="str">
            <v>A0439</v>
          </cell>
          <cell r="D1030" t="str">
            <v>PT Rimbunan Alam Sentosa</v>
          </cell>
          <cell r="E1030" t="str">
            <v>PEB 3</v>
          </cell>
          <cell r="F1030" t="str">
            <v>86PEB 3</v>
          </cell>
          <cell r="J1030">
            <v>0</v>
          </cell>
          <cell r="P1030">
            <v>0</v>
          </cell>
          <cell r="U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</row>
        <row r="1031">
          <cell r="C1031" t="str">
            <v>A0439</v>
          </cell>
          <cell r="D1031" t="str">
            <v>PT Rimbunan Alam Sentosa</v>
          </cell>
          <cell r="E1031" t="str">
            <v>PEB 4</v>
          </cell>
          <cell r="F1031" t="str">
            <v>86PEB 4</v>
          </cell>
          <cell r="J1031">
            <v>10.137347500061541</v>
          </cell>
          <cell r="P1031">
            <v>187996</v>
          </cell>
          <cell r="Q1031">
            <v>902990.50677618163</v>
          </cell>
          <cell r="R1031">
            <v>137308.72286454312</v>
          </cell>
          <cell r="S1031">
            <v>0</v>
          </cell>
          <cell r="U1031">
            <v>0</v>
          </cell>
          <cell r="W1031">
            <v>-114067</v>
          </cell>
          <cell r="X1031">
            <v>0</v>
          </cell>
          <cell r="Y1031">
            <v>0</v>
          </cell>
          <cell r="Z1031">
            <v>73929</v>
          </cell>
        </row>
        <row r="1032">
          <cell r="C1032" t="str">
            <v>A0439</v>
          </cell>
          <cell r="D1032" t="str">
            <v>PT Rimbunan Alam Sentosa</v>
          </cell>
          <cell r="E1032" t="str">
            <v>PEB 5</v>
          </cell>
          <cell r="F1032" t="str">
            <v>86PEB 5</v>
          </cell>
          <cell r="J1032">
            <v>0</v>
          </cell>
          <cell r="P1032">
            <v>0</v>
          </cell>
          <cell r="U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</row>
        <row r="1033">
          <cell r="C1033" t="str">
            <v>A0439</v>
          </cell>
          <cell r="D1033" t="str">
            <v>PT Rimbunan Alam Sentosa</v>
          </cell>
          <cell r="E1033" t="str">
            <v>PEB 6</v>
          </cell>
          <cell r="F1033" t="str">
            <v>86PEB 6</v>
          </cell>
          <cell r="J1033">
            <v>0</v>
          </cell>
          <cell r="P1033">
            <v>0</v>
          </cell>
          <cell r="U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</row>
        <row r="1034">
          <cell r="C1034" t="str">
            <v>A0439</v>
          </cell>
          <cell r="D1034" t="str">
            <v>PT Rimbunan Alam Sentosa</v>
          </cell>
          <cell r="E1034" t="str">
            <v>PEB 7</v>
          </cell>
          <cell r="F1034" t="str">
            <v>86PEB 7</v>
          </cell>
          <cell r="J1034">
            <v>10.137347500061541</v>
          </cell>
          <cell r="P1034">
            <v>15141</v>
          </cell>
          <cell r="Q1034">
            <v>35012.159439659881</v>
          </cell>
          <cell r="R1034">
            <v>9108.8550061799251</v>
          </cell>
          <cell r="S1034">
            <v>2725.0440206892245</v>
          </cell>
          <cell r="U1034">
            <v>0</v>
          </cell>
          <cell r="W1034">
            <v>-11665</v>
          </cell>
          <cell r="X1034">
            <v>0</v>
          </cell>
          <cell r="Y1034">
            <v>0</v>
          </cell>
          <cell r="Z1034">
            <v>3476</v>
          </cell>
        </row>
        <row r="1035">
          <cell r="C1035" t="str">
            <v>A0439</v>
          </cell>
          <cell r="D1035" t="str">
            <v>PT Rimbunan Alam Sentosa</v>
          </cell>
          <cell r="E1035" t="str">
            <v>MPP</v>
          </cell>
          <cell r="F1035" t="str">
            <v>86MPP</v>
          </cell>
          <cell r="J1035">
            <v>0</v>
          </cell>
          <cell r="P1035">
            <v>0</v>
          </cell>
          <cell r="Q1035">
            <v>42741.137404438756</v>
          </cell>
          <cell r="R1035">
            <v>6734.7939584940268</v>
          </cell>
          <cell r="S1035">
            <v>0</v>
          </cell>
          <cell r="U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</row>
        <row r="1036">
          <cell r="C1036" t="str">
            <v>A0439</v>
          </cell>
          <cell r="D1036" t="str">
            <v>PT Rimbunan Alam Sentosa</v>
          </cell>
          <cell r="E1036" t="str">
            <v>ID</v>
          </cell>
          <cell r="F1036" t="str">
            <v>86ID</v>
          </cell>
          <cell r="J1036">
            <v>10.137347500061541</v>
          </cell>
          <cell r="P1036">
            <v>2274</v>
          </cell>
          <cell r="Q1036">
            <v>97017.240117182882</v>
          </cell>
          <cell r="R1036">
            <v>19502.051850709438</v>
          </cell>
          <cell r="S1036">
            <v>5356.972499917184</v>
          </cell>
          <cell r="U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2274</v>
          </cell>
        </row>
        <row r="1037">
          <cell r="C1037" t="str">
            <v>A0439</v>
          </cell>
          <cell r="D1037" t="str">
            <v>PT Rimbunan Alam Sentosa</v>
          </cell>
          <cell r="E1037" t="str">
            <v>LL</v>
          </cell>
          <cell r="F1037" t="str">
            <v>86LL</v>
          </cell>
          <cell r="J1037">
            <v>10.137347500061541</v>
          </cell>
          <cell r="P1037">
            <v>226740</v>
          </cell>
          <cell r="Q1037">
            <v>130324.54333989222</v>
          </cell>
          <cell r="R1037">
            <v>67412.627037010214</v>
          </cell>
          <cell r="S1037">
            <v>15479.716327410377</v>
          </cell>
          <cell r="U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226740</v>
          </cell>
        </row>
        <row r="1038">
          <cell r="C1038" t="str">
            <v>A0439</v>
          </cell>
          <cell r="D1038" t="str">
            <v>PT Rimbunan Alam Sentosa</v>
          </cell>
          <cell r="E1038" t="str">
            <v>PMK</v>
          </cell>
          <cell r="F1038" t="str">
            <v>86PMK</v>
          </cell>
          <cell r="J1038">
            <v>10.137347500061541</v>
          </cell>
          <cell r="P1038">
            <v>17706</v>
          </cell>
          <cell r="Q1038">
            <v>85111.892241258611</v>
          </cell>
          <cell r="R1038">
            <v>24648.768441320441</v>
          </cell>
          <cell r="S1038">
            <v>3150</v>
          </cell>
          <cell r="U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17706</v>
          </cell>
        </row>
        <row r="1040">
          <cell r="C1040" t="str">
            <v>A0126</v>
          </cell>
          <cell r="D1040" t="str">
            <v>PT Sari Aditya Loka</v>
          </cell>
          <cell r="E1040" t="str">
            <v>PEB 1</v>
          </cell>
          <cell r="F1040" t="str">
            <v>87PEB 1</v>
          </cell>
          <cell r="J1040">
            <v>0</v>
          </cell>
          <cell r="N1040">
            <v>0</v>
          </cell>
          <cell r="O1040">
            <v>0</v>
          </cell>
          <cell r="P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10.23758657542858</v>
          </cell>
          <cell r="AF1040">
            <v>0</v>
          </cell>
          <cell r="AG1040">
            <v>0</v>
          </cell>
          <cell r="AH1040">
            <v>0</v>
          </cell>
          <cell r="AI1040">
            <v>0</v>
          </cell>
          <cell r="AJ1040">
            <v>0</v>
          </cell>
          <cell r="AK1040">
            <v>2896115</v>
          </cell>
          <cell r="AL1040">
            <v>5170141.2230076492</v>
          </cell>
          <cell r="AM1040">
            <v>509979.25091196364</v>
          </cell>
          <cell r="AN1040">
            <v>120400.99016000002</v>
          </cell>
          <cell r="AO1040">
            <v>0</v>
          </cell>
          <cell r="AP1040">
            <v>0</v>
          </cell>
          <cell r="AQ1040">
            <v>0</v>
          </cell>
          <cell r="AR1040">
            <v>-1780373</v>
          </cell>
          <cell r="AS1040">
            <v>0</v>
          </cell>
          <cell r="AT1040">
            <v>0</v>
          </cell>
          <cell r="AU1040">
            <v>1115742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10.243302702755583</v>
          </cell>
          <cell r="BV1040">
            <v>0</v>
          </cell>
          <cell r="BW1040">
            <v>0</v>
          </cell>
          <cell r="BX1040">
            <v>0</v>
          </cell>
          <cell r="BY1040">
            <v>0</v>
          </cell>
          <cell r="BZ1040">
            <v>0</v>
          </cell>
          <cell r="CA1040">
            <v>4706267</v>
          </cell>
          <cell r="CB1040">
            <v>5398866.7459048098</v>
          </cell>
          <cell r="CC1040">
            <v>645456.80764133716</v>
          </cell>
          <cell r="CD1040">
            <v>671358.80714941304</v>
          </cell>
          <cell r="CE1040">
            <v>0</v>
          </cell>
          <cell r="CF1040">
            <v>0</v>
          </cell>
          <cell r="CG1040">
            <v>0</v>
          </cell>
          <cell r="CH1040">
            <v>-2512199</v>
          </cell>
          <cell r="CI1040">
            <v>-1113243</v>
          </cell>
          <cell r="CJ1040">
            <v>86548</v>
          </cell>
          <cell r="CK1040">
            <v>1080825</v>
          </cell>
          <cell r="CM1040">
            <v>0</v>
          </cell>
          <cell r="CN1040">
            <v>0</v>
          </cell>
          <cell r="CO1040">
            <v>0</v>
          </cell>
          <cell r="CP1040">
            <v>10.553476597026956</v>
          </cell>
          <cell r="CQ1040">
            <v>0</v>
          </cell>
          <cell r="CR1040">
            <v>0</v>
          </cell>
          <cell r="CS1040">
            <v>0</v>
          </cell>
          <cell r="CT1040">
            <v>0</v>
          </cell>
          <cell r="CU1040">
            <v>0</v>
          </cell>
          <cell r="CV1040">
            <v>169819</v>
          </cell>
          <cell r="CW1040">
            <v>0</v>
          </cell>
          <cell r="CX1040">
            <v>0</v>
          </cell>
          <cell r="CY1040">
            <v>0</v>
          </cell>
          <cell r="CZ1040">
            <v>0</v>
          </cell>
          <cell r="DA1040">
            <v>0</v>
          </cell>
          <cell r="DB1040">
            <v>0</v>
          </cell>
          <cell r="DC1040">
            <v>1967576</v>
          </cell>
          <cell r="DD1040">
            <v>0</v>
          </cell>
          <cell r="DE1040">
            <v>0</v>
          </cell>
          <cell r="DF1040">
            <v>2137395</v>
          </cell>
          <cell r="DH1040">
            <v>0</v>
          </cell>
          <cell r="DI1040">
            <v>0</v>
          </cell>
          <cell r="DJ1040">
            <v>0</v>
          </cell>
          <cell r="DK1040">
            <v>0</v>
          </cell>
          <cell r="DL1040">
            <v>0</v>
          </cell>
          <cell r="DM1040">
            <v>0</v>
          </cell>
          <cell r="DN1040">
            <v>0</v>
          </cell>
          <cell r="DO1040">
            <v>0</v>
          </cell>
          <cell r="DP1040">
            <v>0</v>
          </cell>
          <cell r="DQ1040">
            <v>0</v>
          </cell>
          <cell r="DR1040">
            <v>0</v>
          </cell>
          <cell r="DS1040">
            <v>0</v>
          </cell>
          <cell r="DT1040">
            <v>0</v>
          </cell>
          <cell r="DU1040">
            <v>0</v>
          </cell>
          <cell r="DV1040">
            <v>0</v>
          </cell>
          <cell r="DW1040">
            <v>0</v>
          </cell>
          <cell r="DX1040">
            <v>0</v>
          </cell>
          <cell r="DY1040">
            <v>0</v>
          </cell>
          <cell r="DZ1040">
            <v>0</v>
          </cell>
          <cell r="EA1040">
            <v>0</v>
          </cell>
          <cell r="EC1040">
            <v>0</v>
          </cell>
          <cell r="ED1040">
            <v>0</v>
          </cell>
          <cell r="EE1040">
            <v>0</v>
          </cell>
          <cell r="EF1040">
            <v>10.23758657542858</v>
          </cell>
          <cell r="EG1040">
            <v>0</v>
          </cell>
          <cell r="EH1040">
            <v>0</v>
          </cell>
          <cell r="EI1040">
            <v>0</v>
          </cell>
          <cell r="EJ1040">
            <v>0</v>
          </cell>
          <cell r="EK1040">
            <v>0</v>
          </cell>
          <cell r="EL1040">
            <v>332395</v>
          </cell>
          <cell r="EM1040">
            <v>650072.50189658406</v>
          </cell>
          <cell r="EN1040">
            <v>87302.524215356549</v>
          </cell>
          <cell r="EO1040">
            <v>68526.452907800849</v>
          </cell>
          <cell r="EP1040">
            <v>0</v>
          </cell>
          <cell r="EQ1040">
            <v>0</v>
          </cell>
          <cell r="ER1040">
            <v>0</v>
          </cell>
          <cell r="ES1040">
            <v>-323477</v>
          </cell>
          <cell r="ET1040">
            <v>0</v>
          </cell>
          <cell r="EU1040">
            <v>0</v>
          </cell>
          <cell r="EV1040">
            <v>8918</v>
          </cell>
          <cell r="EX1040">
            <v>0</v>
          </cell>
          <cell r="EY1040">
            <v>0</v>
          </cell>
          <cell r="EZ1040">
            <v>0</v>
          </cell>
          <cell r="FA1040">
            <v>0</v>
          </cell>
          <cell r="FB1040">
            <v>0</v>
          </cell>
          <cell r="FC1040">
            <v>0</v>
          </cell>
          <cell r="FD1040">
            <v>0</v>
          </cell>
          <cell r="FE1040">
            <v>0</v>
          </cell>
          <cell r="FF1040">
            <v>0</v>
          </cell>
          <cell r="FG1040">
            <v>0</v>
          </cell>
          <cell r="FH1040">
            <v>857671.59648768255</v>
          </cell>
          <cell r="FI1040">
            <v>94935.367772281636</v>
          </cell>
          <cell r="FJ1040">
            <v>27346.103556000002</v>
          </cell>
          <cell r="FK1040">
            <v>0</v>
          </cell>
          <cell r="FL1040">
            <v>0</v>
          </cell>
          <cell r="FM1040">
            <v>0</v>
          </cell>
          <cell r="FN1040">
            <v>0</v>
          </cell>
          <cell r="FO1040">
            <v>0</v>
          </cell>
          <cell r="FP1040">
            <v>0</v>
          </cell>
          <cell r="FQ1040">
            <v>0</v>
          </cell>
          <cell r="FS1040">
            <v>0</v>
          </cell>
          <cell r="FT1040">
            <v>0</v>
          </cell>
          <cell r="FU1040">
            <v>0</v>
          </cell>
          <cell r="FV1040">
            <v>10.23758657542858</v>
          </cell>
          <cell r="FW1040">
            <v>0</v>
          </cell>
          <cell r="FX1040">
            <v>0</v>
          </cell>
          <cell r="FY1040">
            <v>0</v>
          </cell>
          <cell r="FZ1040">
            <v>0</v>
          </cell>
          <cell r="GA1040">
            <v>0</v>
          </cell>
          <cell r="GB1040">
            <v>51013</v>
          </cell>
          <cell r="GC1040">
            <v>1749377.3034230121</v>
          </cell>
          <cell r="GD1040">
            <v>211933.27273721801</v>
          </cell>
          <cell r="GE1040">
            <v>108803.7039716922</v>
          </cell>
          <cell r="GF1040">
            <v>0</v>
          </cell>
          <cell r="GG1040">
            <v>0</v>
          </cell>
          <cell r="GH1040">
            <v>0</v>
          </cell>
          <cell r="GI1040">
            <v>0</v>
          </cell>
          <cell r="GJ1040">
            <v>0</v>
          </cell>
          <cell r="GK1040">
            <v>0</v>
          </cell>
          <cell r="GL1040">
            <v>51013</v>
          </cell>
          <cell r="GN1040">
            <v>0</v>
          </cell>
          <cell r="GO1040">
            <v>0</v>
          </cell>
          <cell r="GP1040">
            <v>0</v>
          </cell>
          <cell r="GQ1040">
            <v>10.23758657542858</v>
          </cell>
          <cell r="GR1040">
            <v>0</v>
          </cell>
          <cell r="GS1040">
            <v>0</v>
          </cell>
          <cell r="GT1040">
            <v>0</v>
          </cell>
          <cell r="GU1040">
            <v>0</v>
          </cell>
          <cell r="GV1040">
            <v>0</v>
          </cell>
          <cell r="GW1040">
            <v>1687183</v>
          </cell>
          <cell r="GX1040">
            <v>2114214.14069319</v>
          </cell>
          <cell r="GY1040">
            <v>810981.61798400094</v>
          </cell>
          <cell r="GZ1040">
            <v>979997.49020221725</v>
          </cell>
          <cell r="HA1040">
            <v>0</v>
          </cell>
          <cell r="HB1040">
            <v>0</v>
          </cell>
          <cell r="HC1040">
            <v>0</v>
          </cell>
          <cell r="HD1040">
            <v>0</v>
          </cell>
          <cell r="HE1040">
            <v>0</v>
          </cell>
          <cell r="HF1040">
            <v>0</v>
          </cell>
          <cell r="HG1040">
            <v>1687183</v>
          </cell>
          <cell r="HI1040">
            <v>0</v>
          </cell>
          <cell r="HJ1040">
            <v>0</v>
          </cell>
          <cell r="HK1040">
            <v>0</v>
          </cell>
          <cell r="HL1040">
            <v>10.23758657542858</v>
          </cell>
          <cell r="HM1040">
            <v>0</v>
          </cell>
          <cell r="HN1040">
            <v>0</v>
          </cell>
          <cell r="HO1040">
            <v>0</v>
          </cell>
          <cell r="HP1040">
            <v>0</v>
          </cell>
          <cell r="HQ1040">
            <v>0</v>
          </cell>
          <cell r="HR1040">
            <v>1051183</v>
          </cell>
          <cell r="HS1040">
            <v>2029926.109824365</v>
          </cell>
          <cell r="HT1040">
            <v>316411.76166179072</v>
          </cell>
          <cell r="HU1040">
            <v>176400</v>
          </cell>
          <cell r="HV1040">
            <v>0</v>
          </cell>
          <cell r="HW1040">
            <v>0</v>
          </cell>
          <cell r="HX1040">
            <v>0</v>
          </cell>
          <cell r="HY1040">
            <v>0</v>
          </cell>
          <cell r="HZ1040">
            <v>0</v>
          </cell>
          <cell r="IA1040">
            <v>0</v>
          </cell>
          <cell r="IB1040">
            <v>1051183</v>
          </cell>
        </row>
        <row r="1041">
          <cell r="C1041" t="str">
            <v>A0126</v>
          </cell>
          <cell r="D1041" t="str">
            <v>PT Sari Aditya Loka</v>
          </cell>
          <cell r="E1041" t="str">
            <v>PEB 2</v>
          </cell>
          <cell r="F1041" t="str">
            <v>87PEB 2</v>
          </cell>
          <cell r="J1041">
            <v>10.23758657542858</v>
          </cell>
          <cell r="P1041">
            <v>2896115</v>
          </cell>
          <cell r="Q1041">
            <v>5170141.2230076492</v>
          </cell>
          <cell r="R1041">
            <v>509979.25091196364</v>
          </cell>
          <cell r="S1041">
            <v>120400.99016000002</v>
          </cell>
          <cell r="U1041">
            <v>0</v>
          </cell>
          <cell r="W1041">
            <v>-1780373</v>
          </cell>
          <cell r="X1041">
            <v>0</v>
          </cell>
          <cell r="Y1041">
            <v>0</v>
          </cell>
          <cell r="Z1041">
            <v>1115742</v>
          </cell>
        </row>
        <row r="1042">
          <cell r="C1042" t="str">
            <v>A0126</v>
          </cell>
          <cell r="D1042" t="str">
            <v>PT Sari Aditya Loka</v>
          </cell>
          <cell r="E1042" t="str">
            <v>PEB 3</v>
          </cell>
          <cell r="F1042" t="str">
            <v>87PEB 3</v>
          </cell>
          <cell r="J1042">
            <v>0</v>
          </cell>
          <cell r="P1042">
            <v>0</v>
          </cell>
          <cell r="U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</row>
        <row r="1043">
          <cell r="C1043" t="str">
            <v>A0126</v>
          </cell>
          <cell r="D1043" t="str">
            <v>PT Sari Aditya Loka</v>
          </cell>
          <cell r="E1043" t="str">
            <v>PEB 4</v>
          </cell>
          <cell r="F1043" t="str">
            <v>87PEB 4</v>
          </cell>
          <cell r="J1043">
            <v>10.243302702755583</v>
          </cell>
          <cell r="P1043">
            <v>4706267</v>
          </cell>
          <cell r="Q1043">
            <v>5398866.7459048098</v>
          </cell>
          <cell r="R1043">
            <v>645456.80764133716</v>
          </cell>
          <cell r="S1043">
            <v>671358.80714941304</v>
          </cell>
          <cell r="U1043">
            <v>0</v>
          </cell>
          <cell r="W1043">
            <v>-2512199</v>
          </cell>
          <cell r="X1043">
            <v>-1113243</v>
          </cell>
          <cell r="Y1043">
            <v>86548</v>
          </cell>
          <cell r="Z1043">
            <v>1080825</v>
          </cell>
        </row>
        <row r="1044">
          <cell r="C1044" t="str">
            <v>A0126</v>
          </cell>
          <cell r="D1044" t="str">
            <v>PT Sari Aditya Loka</v>
          </cell>
          <cell r="E1044" t="str">
            <v>PEB 5</v>
          </cell>
          <cell r="F1044" t="str">
            <v>87PEB 5</v>
          </cell>
          <cell r="J1044">
            <v>10.553476597026956</v>
          </cell>
          <cell r="P1044">
            <v>169819</v>
          </cell>
          <cell r="U1044">
            <v>0</v>
          </cell>
          <cell r="W1044">
            <v>1967576</v>
          </cell>
          <cell r="X1044">
            <v>0</v>
          </cell>
          <cell r="Y1044">
            <v>0</v>
          </cell>
          <cell r="Z1044">
            <v>2137395</v>
          </cell>
        </row>
        <row r="1045">
          <cell r="C1045" t="str">
            <v>A0126</v>
          </cell>
          <cell r="D1045" t="str">
            <v>PT Sari Aditya Loka</v>
          </cell>
          <cell r="E1045" t="str">
            <v>PEB 6</v>
          </cell>
          <cell r="F1045" t="str">
            <v>87PEB 6</v>
          </cell>
          <cell r="J1045">
            <v>0</v>
          </cell>
          <cell r="P1045">
            <v>0</v>
          </cell>
          <cell r="U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</row>
        <row r="1046">
          <cell r="C1046" t="str">
            <v>A0126</v>
          </cell>
          <cell r="D1046" t="str">
            <v>PT Sari Aditya Loka</v>
          </cell>
          <cell r="E1046" t="str">
            <v>PEB 7</v>
          </cell>
          <cell r="F1046" t="str">
            <v>87PEB 7</v>
          </cell>
          <cell r="J1046">
            <v>10.23758657542858</v>
          </cell>
          <cell r="P1046">
            <v>332395</v>
          </cell>
          <cell r="Q1046">
            <v>650072.50189658406</v>
          </cell>
          <cell r="R1046">
            <v>87302.524215356549</v>
          </cell>
          <cell r="S1046">
            <v>68526.452907800849</v>
          </cell>
          <cell r="U1046">
            <v>0</v>
          </cell>
          <cell r="W1046">
            <v>-323477</v>
          </cell>
          <cell r="X1046">
            <v>0</v>
          </cell>
          <cell r="Y1046">
            <v>0</v>
          </cell>
          <cell r="Z1046">
            <v>8918</v>
          </cell>
        </row>
        <row r="1047">
          <cell r="C1047" t="str">
            <v>A0126</v>
          </cell>
          <cell r="D1047" t="str">
            <v>PT Sari Aditya Loka</v>
          </cell>
          <cell r="E1047" t="str">
            <v>MPP</v>
          </cell>
          <cell r="F1047" t="str">
            <v>87MPP</v>
          </cell>
          <cell r="J1047">
            <v>0</v>
          </cell>
          <cell r="P1047">
            <v>0</v>
          </cell>
          <cell r="Q1047">
            <v>857671.59648768255</v>
          </cell>
          <cell r="R1047">
            <v>94935.367772281636</v>
          </cell>
          <cell r="S1047">
            <v>27346.103556000002</v>
          </cell>
          <cell r="U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</row>
        <row r="1048">
          <cell r="C1048" t="str">
            <v>A0126</v>
          </cell>
          <cell r="D1048" t="str">
            <v>PT Sari Aditya Loka</v>
          </cell>
          <cell r="E1048" t="str">
            <v>ID</v>
          </cell>
          <cell r="F1048" t="str">
            <v>87ID</v>
          </cell>
          <cell r="J1048">
            <v>10.23758657542858</v>
          </cell>
          <cell r="P1048">
            <v>51013</v>
          </cell>
          <cell r="Q1048">
            <v>1749377.3034230121</v>
          </cell>
          <cell r="R1048">
            <v>211933.27273721801</v>
          </cell>
          <cell r="S1048">
            <v>108803.7039716922</v>
          </cell>
          <cell r="U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51013</v>
          </cell>
        </row>
        <row r="1049">
          <cell r="C1049" t="str">
            <v>A0126</v>
          </cell>
          <cell r="D1049" t="str">
            <v>PT Sari Aditya Loka</v>
          </cell>
          <cell r="E1049" t="str">
            <v>LL</v>
          </cell>
          <cell r="F1049" t="str">
            <v>87LL</v>
          </cell>
          <cell r="J1049">
            <v>10.23758657542858</v>
          </cell>
          <cell r="P1049">
            <v>1687183</v>
          </cell>
          <cell r="Q1049">
            <v>2114214.14069319</v>
          </cell>
          <cell r="R1049">
            <v>810981.61798400094</v>
          </cell>
          <cell r="S1049">
            <v>979997.49020221725</v>
          </cell>
          <cell r="U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1687183</v>
          </cell>
        </row>
        <row r="1050">
          <cell r="C1050" t="str">
            <v>A0126</v>
          </cell>
          <cell r="D1050" t="str">
            <v>PT Sari Aditya Loka</v>
          </cell>
          <cell r="E1050" t="str">
            <v>PMK</v>
          </cell>
          <cell r="F1050" t="str">
            <v>87PMK</v>
          </cell>
          <cell r="J1050">
            <v>10.23758657542858</v>
          </cell>
          <cell r="P1050">
            <v>1051183</v>
          </cell>
          <cell r="Q1050">
            <v>2029926.109824365</v>
          </cell>
          <cell r="R1050">
            <v>316411.76166179072</v>
          </cell>
          <cell r="S1050">
            <v>176400</v>
          </cell>
          <cell r="U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1051183</v>
          </cell>
        </row>
        <row r="1052">
          <cell r="C1052" t="str">
            <v>A0127</v>
          </cell>
          <cell r="D1052" t="str">
            <v>PT Sari Lembah Subur</v>
          </cell>
          <cell r="E1052" t="str">
            <v>PEB 1</v>
          </cell>
          <cell r="F1052" t="str">
            <v>88PEB 1</v>
          </cell>
          <cell r="J1052">
            <v>0</v>
          </cell>
          <cell r="N1052">
            <v>0</v>
          </cell>
          <cell r="O1052">
            <v>0</v>
          </cell>
          <cell r="P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9.9506798579934017</v>
          </cell>
          <cell r="AF1052">
            <v>0</v>
          </cell>
          <cell r="AG1052">
            <v>0</v>
          </cell>
          <cell r="AH1052">
            <v>0</v>
          </cell>
          <cell r="AI1052">
            <v>0</v>
          </cell>
          <cell r="AJ1052">
            <v>0</v>
          </cell>
          <cell r="AK1052">
            <v>2436029</v>
          </cell>
          <cell r="AL1052">
            <v>4059893.0217320737</v>
          </cell>
          <cell r="AM1052">
            <v>455170.55266963638</v>
          </cell>
          <cell r="AN1052">
            <v>71097.342799999999</v>
          </cell>
          <cell r="AO1052">
            <v>0</v>
          </cell>
          <cell r="AP1052">
            <v>0</v>
          </cell>
          <cell r="AQ1052">
            <v>0</v>
          </cell>
          <cell r="AR1052">
            <v>-1206049</v>
          </cell>
          <cell r="AS1052">
            <v>0</v>
          </cell>
          <cell r="AT1052">
            <v>0</v>
          </cell>
          <cell r="AU1052">
            <v>1229980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0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9.9482424818815112</v>
          </cell>
          <cell r="BV1052">
            <v>0</v>
          </cell>
          <cell r="BW1052">
            <v>0</v>
          </cell>
          <cell r="BX1052">
            <v>0</v>
          </cell>
          <cell r="BY1052">
            <v>0</v>
          </cell>
          <cell r="BZ1052">
            <v>0</v>
          </cell>
          <cell r="CA1052">
            <v>3913887</v>
          </cell>
          <cell r="CB1052">
            <v>4398396.5147138098</v>
          </cell>
          <cell r="CC1052">
            <v>609014.88778276881</v>
          </cell>
          <cell r="CD1052">
            <v>438761.56638075848</v>
          </cell>
          <cell r="CE1052">
            <v>0</v>
          </cell>
          <cell r="CF1052">
            <v>0</v>
          </cell>
          <cell r="CG1052">
            <v>0</v>
          </cell>
          <cell r="CH1052">
            <v>-2457051</v>
          </cell>
          <cell r="CI1052">
            <v>-547655</v>
          </cell>
          <cell r="CJ1052">
            <v>39742</v>
          </cell>
          <cell r="CK1052">
            <v>909181</v>
          </cell>
          <cell r="CM1052">
            <v>0</v>
          </cell>
          <cell r="CN1052">
            <v>0</v>
          </cell>
          <cell r="CO1052">
            <v>0</v>
          </cell>
          <cell r="CP1052">
            <v>10.137982837668609</v>
          </cell>
          <cell r="CQ1052">
            <v>0</v>
          </cell>
          <cell r="CR1052">
            <v>0</v>
          </cell>
          <cell r="CS1052">
            <v>0</v>
          </cell>
          <cell r="CT1052">
            <v>0</v>
          </cell>
          <cell r="CU1052">
            <v>0</v>
          </cell>
          <cell r="CV1052">
            <v>95933</v>
          </cell>
          <cell r="CW1052">
            <v>0</v>
          </cell>
          <cell r="CX1052">
            <v>0</v>
          </cell>
          <cell r="CY1052">
            <v>0</v>
          </cell>
          <cell r="CZ1052">
            <v>0</v>
          </cell>
          <cell r="DA1052">
            <v>0</v>
          </cell>
          <cell r="DB1052">
            <v>0</v>
          </cell>
          <cell r="DC1052">
            <v>1867368</v>
          </cell>
          <cell r="DD1052">
            <v>0</v>
          </cell>
          <cell r="DE1052">
            <v>0</v>
          </cell>
          <cell r="DF1052">
            <v>1963301</v>
          </cell>
          <cell r="DH1052">
            <v>0</v>
          </cell>
          <cell r="DI1052">
            <v>0</v>
          </cell>
          <cell r="DJ1052">
            <v>0</v>
          </cell>
          <cell r="DK1052">
            <v>0</v>
          </cell>
          <cell r="DL1052">
            <v>0</v>
          </cell>
          <cell r="DM1052">
            <v>0</v>
          </cell>
          <cell r="DN1052">
            <v>0</v>
          </cell>
          <cell r="DO1052">
            <v>0</v>
          </cell>
          <cell r="DP1052">
            <v>0</v>
          </cell>
          <cell r="DQ1052">
            <v>0</v>
          </cell>
          <cell r="DR1052">
            <v>0</v>
          </cell>
          <cell r="DS1052">
            <v>0</v>
          </cell>
          <cell r="DT1052">
            <v>0</v>
          </cell>
          <cell r="DU1052">
            <v>0</v>
          </cell>
          <cell r="DV1052">
            <v>0</v>
          </cell>
          <cell r="DW1052">
            <v>0</v>
          </cell>
          <cell r="DX1052">
            <v>0</v>
          </cell>
          <cell r="DY1052">
            <v>0</v>
          </cell>
          <cell r="DZ1052">
            <v>0</v>
          </cell>
          <cell r="EA1052">
            <v>0</v>
          </cell>
          <cell r="EC1052">
            <v>0</v>
          </cell>
          <cell r="ED1052">
            <v>0</v>
          </cell>
          <cell r="EE1052">
            <v>0</v>
          </cell>
          <cell r="EF1052">
            <v>9.9506798579934017</v>
          </cell>
          <cell r="EG1052">
            <v>0</v>
          </cell>
          <cell r="EH1052">
            <v>0</v>
          </cell>
          <cell r="EI1052">
            <v>0</v>
          </cell>
          <cell r="EJ1052">
            <v>0</v>
          </cell>
          <cell r="EK1052">
            <v>0</v>
          </cell>
          <cell r="EL1052">
            <v>261333</v>
          </cell>
          <cell r="EM1052">
            <v>523840.32023820287</v>
          </cell>
          <cell r="EN1052">
            <v>91413.620372153804</v>
          </cell>
          <cell r="EO1052">
            <v>52631.203720148471</v>
          </cell>
          <cell r="EP1052">
            <v>0</v>
          </cell>
          <cell r="EQ1052">
            <v>0</v>
          </cell>
          <cell r="ER1052">
            <v>0</v>
          </cell>
          <cell r="ES1052">
            <v>-258802</v>
          </cell>
          <cell r="ET1052">
            <v>0</v>
          </cell>
          <cell r="EU1052">
            <v>0</v>
          </cell>
          <cell r="EV1052">
            <v>2531</v>
          </cell>
          <cell r="EX1052">
            <v>0</v>
          </cell>
          <cell r="EY1052">
            <v>0</v>
          </cell>
          <cell r="EZ1052">
            <v>0</v>
          </cell>
          <cell r="FA1052">
            <v>0</v>
          </cell>
          <cell r="FB1052">
            <v>0</v>
          </cell>
          <cell r="FC1052">
            <v>0</v>
          </cell>
          <cell r="FD1052">
            <v>0</v>
          </cell>
          <cell r="FE1052">
            <v>0</v>
          </cell>
          <cell r="FF1052">
            <v>0</v>
          </cell>
          <cell r="FG1052">
            <v>0</v>
          </cell>
          <cell r="FH1052">
            <v>677212.0947266263</v>
          </cell>
          <cell r="FI1052">
            <v>80639.242165520162</v>
          </cell>
          <cell r="FJ1052">
            <v>18072.995699999999</v>
          </cell>
          <cell r="FK1052">
            <v>0</v>
          </cell>
          <cell r="FL1052">
            <v>0</v>
          </cell>
          <cell r="FM1052">
            <v>0</v>
          </cell>
          <cell r="FN1052">
            <v>0</v>
          </cell>
          <cell r="FO1052">
            <v>0</v>
          </cell>
          <cell r="FP1052">
            <v>0</v>
          </cell>
          <cell r="FQ1052">
            <v>0</v>
          </cell>
          <cell r="FS1052">
            <v>0</v>
          </cell>
          <cell r="FT1052">
            <v>0</v>
          </cell>
          <cell r="FU1052">
            <v>0</v>
          </cell>
          <cell r="FV1052">
            <v>9.9506798579934017</v>
          </cell>
          <cell r="FW1052">
            <v>0</v>
          </cell>
          <cell r="FX1052">
            <v>0</v>
          </cell>
          <cell r="FY1052">
            <v>0</v>
          </cell>
          <cell r="FZ1052">
            <v>0</v>
          </cell>
          <cell r="GA1052">
            <v>0</v>
          </cell>
          <cell r="GB1052">
            <v>50913</v>
          </cell>
          <cell r="GC1052">
            <v>1344325.7525253331</v>
          </cell>
          <cell r="GD1052">
            <v>199442.49266767604</v>
          </cell>
          <cell r="GE1052">
            <v>91594.926526731986</v>
          </cell>
          <cell r="GF1052">
            <v>0</v>
          </cell>
          <cell r="GG1052">
            <v>0</v>
          </cell>
          <cell r="GH1052">
            <v>0</v>
          </cell>
          <cell r="GI1052">
            <v>0</v>
          </cell>
          <cell r="GJ1052">
            <v>0</v>
          </cell>
          <cell r="GK1052">
            <v>0</v>
          </cell>
          <cell r="GL1052">
            <v>50913</v>
          </cell>
          <cell r="GN1052">
            <v>0</v>
          </cell>
          <cell r="GO1052">
            <v>0</v>
          </cell>
          <cell r="GP1052">
            <v>0</v>
          </cell>
          <cell r="GQ1052">
            <v>9.9506798579934017</v>
          </cell>
          <cell r="GR1052">
            <v>0</v>
          </cell>
          <cell r="GS1052">
            <v>0</v>
          </cell>
          <cell r="GT1052">
            <v>0</v>
          </cell>
          <cell r="GU1052">
            <v>0</v>
          </cell>
          <cell r="GV1052">
            <v>0</v>
          </cell>
          <cell r="GW1052">
            <v>1341917</v>
          </cell>
          <cell r="GX1052">
            <v>1717945.2138520235</v>
          </cell>
          <cell r="GY1052">
            <v>740468.20410533855</v>
          </cell>
          <cell r="GZ1052">
            <v>710235.11578877282</v>
          </cell>
          <cell r="HA1052">
            <v>0</v>
          </cell>
          <cell r="HB1052">
            <v>0</v>
          </cell>
          <cell r="HC1052">
            <v>0</v>
          </cell>
          <cell r="HD1052">
            <v>0</v>
          </cell>
          <cell r="HE1052">
            <v>0</v>
          </cell>
          <cell r="HF1052">
            <v>0</v>
          </cell>
          <cell r="HG1052">
            <v>1341917</v>
          </cell>
          <cell r="HI1052">
            <v>0</v>
          </cell>
          <cell r="HJ1052">
            <v>0</v>
          </cell>
          <cell r="HK1052">
            <v>0</v>
          </cell>
          <cell r="HL1052">
            <v>9.9506798579934017</v>
          </cell>
          <cell r="HM1052">
            <v>0</v>
          </cell>
          <cell r="HN1052">
            <v>0</v>
          </cell>
          <cell r="HO1052">
            <v>0</v>
          </cell>
          <cell r="HP1052">
            <v>0</v>
          </cell>
          <cell r="HQ1052">
            <v>0</v>
          </cell>
          <cell r="HR1052">
            <v>922350</v>
          </cell>
          <cell r="HS1052">
            <v>1738525.4547655315</v>
          </cell>
          <cell r="HT1052">
            <v>304829.67976434925</v>
          </cell>
          <cell r="HU1052">
            <v>134662.5</v>
          </cell>
          <cell r="HV1052">
            <v>0</v>
          </cell>
          <cell r="HW1052">
            <v>0</v>
          </cell>
          <cell r="HX1052">
            <v>0</v>
          </cell>
          <cell r="HY1052">
            <v>0</v>
          </cell>
          <cell r="HZ1052">
            <v>0</v>
          </cell>
          <cell r="IA1052">
            <v>0</v>
          </cell>
          <cell r="IB1052">
            <v>922350</v>
          </cell>
        </row>
        <row r="1053">
          <cell r="C1053" t="str">
            <v>A0127</v>
          </cell>
          <cell r="D1053" t="str">
            <v>PT Sari Lembah Subur</v>
          </cell>
          <cell r="E1053" t="str">
            <v>PEB 2</v>
          </cell>
          <cell r="F1053" t="str">
            <v>88PEB 2</v>
          </cell>
          <cell r="J1053">
            <v>9.9506798579934017</v>
          </cell>
          <cell r="P1053">
            <v>2436029</v>
          </cell>
          <cell r="Q1053">
            <v>4059893.0217320737</v>
          </cell>
          <cell r="R1053">
            <v>455170.55266963638</v>
          </cell>
          <cell r="S1053">
            <v>71097.342799999999</v>
          </cell>
          <cell r="U1053">
            <v>0</v>
          </cell>
          <cell r="W1053">
            <v>-1206049</v>
          </cell>
          <cell r="X1053">
            <v>0</v>
          </cell>
          <cell r="Y1053">
            <v>0</v>
          </cell>
          <cell r="Z1053">
            <v>1229980</v>
          </cell>
        </row>
        <row r="1054">
          <cell r="C1054" t="str">
            <v>A0127</v>
          </cell>
          <cell r="D1054" t="str">
            <v>PT Sari Lembah Subur</v>
          </cell>
          <cell r="E1054" t="str">
            <v>PEB 3</v>
          </cell>
          <cell r="F1054" t="str">
            <v>88PEB 3</v>
          </cell>
          <cell r="J1054">
            <v>0</v>
          </cell>
          <cell r="P1054">
            <v>0</v>
          </cell>
          <cell r="U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</row>
        <row r="1055">
          <cell r="C1055" t="str">
            <v>A0127</v>
          </cell>
          <cell r="D1055" t="str">
            <v>PT Sari Lembah Subur</v>
          </cell>
          <cell r="E1055" t="str">
            <v>PEB 4</v>
          </cell>
          <cell r="F1055" t="str">
            <v>88PEB 4</v>
          </cell>
          <cell r="J1055">
            <v>9.9482424818815112</v>
          </cell>
          <cell r="P1055">
            <v>3913887</v>
          </cell>
          <cell r="Q1055">
            <v>4398396.5147138098</v>
          </cell>
          <cell r="R1055">
            <v>609014.88778276881</v>
          </cell>
          <cell r="S1055">
            <v>438761.56638075848</v>
          </cell>
          <cell r="U1055">
            <v>0</v>
          </cell>
          <cell r="W1055">
            <v>-2457051</v>
          </cell>
          <cell r="X1055">
            <v>-547655</v>
          </cell>
          <cell r="Y1055">
            <v>39742</v>
          </cell>
          <cell r="Z1055">
            <v>909181</v>
          </cell>
        </row>
        <row r="1056">
          <cell r="C1056" t="str">
            <v>A0127</v>
          </cell>
          <cell r="D1056" t="str">
            <v>PT Sari Lembah Subur</v>
          </cell>
          <cell r="E1056" t="str">
            <v>PEB 5</v>
          </cell>
          <cell r="F1056" t="str">
            <v>88PEB 5</v>
          </cell>
          <cell r="J1056">
            <v>10.137982837668609</v>
          </cell>
          <cell r="P1056">
            <v>95933</v>
          </cell>
          <cell r="U1056">
            <v>0</v>
          </cell>
          <cell r="W1056">
            <v>1867368</v>
          </cell>
          <cell r="X1056">
            <v>0</v>
          </cell>
          <cell r="Y1056">
            <v>0</v>
          </cell>
          <cell r="Z1056">
            <v>1963301</v>
          </cell>
        </row>
        <row r="1057">
          <cell r="C1057" t="str">
            <v>A0127</v>
          </cell>
          <cell r="D1057" t="str">
            <v>PT Sari Lembah Subur</v>
          </cell>
          <cell r="E1057" t="str">
            <v>PEB 6</v>
          </cell>
          <cell r="F1057" t="str">
            <v>88PEB 6</v>
          </cell>
          <cell r="J1057">
            <v>0</v>
          </cell>
          <cell r="P1057">
            <v>0</v>
          </cell>
          <cell r="U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</row>
        <row r="1058">
          <cell r="C1058" t="str">
            <v>A0127</v>
          </cell>
          <cell r="D1058" t="str">
            <v>PT Sari Lembah Subur</v>
          </cell>
          <cell r="E1058" t="str">
            <v>PEB 7</v>
          </cell>
          <cell r="F1058" t="str">
            <v>88PEB 7</v>
          </cell>
          <cell r="J1058">
            <v>9.9506798579934017</v>
          </cell>
          <cell r="P1058">
            <v>261333</v>
          </cell>
          <cell r="Q1058">
            <v>523840.32023820287</v>
          </cell>
          <cell r="R1058">
            <v>91413.620372153804</v>
          </cell>
          <cell r="S1058">
            <v>52631.203720148471</v>
          </cell>
          <cell r="U1058">
            <v>0</v>
          </cell>
          <cell r="W1058">
            <v>-258802</v>
          </cell>
          <cell r="X1058">
            <v>0</v>
          </cell>
          <cell r="Y1058">
            <v>0</v>
          </cell>
          <cell r="Z1058">
            <v>2531</v>
          </cell>
        </row>
        <row r="1059">
          <cell r="C1059" t="str">
            <v>A0127</v>
          </cell>
          <cell r="D1059" t="str">
            <v>PT Sari Lembah Subur</v>
          </cell>
          <cell r="E1059" t="str">
            <v>MPP</v>
          </cell>
          <cell r="F1059" t="str">
            <v>88MPP</v>
          </cell>
          <cell r="J1059">
            <v>0</v>
          </cell>
          <cell r="P1059">
            <v>0</v>
          </cell>
          <cell r="Q1059">
            <v>677212.0947266263</v>
          </cell>
          <cell r="R1059">
            <v>80639.242165520162</v>
          </cell>
          <cell r="S1059">
            <v>18072.995699999999</v>
          </cell>
          <cell r="U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</row>
        <row r="1060">
          <cell r="C1060" t="str">
            <v>A0127</v>
          </cell>
          <cell r="D1060" t="str">
            <v>PT Sari Lembah Subur</v>
          </cell>
          <cell r="E1060" t="str">
            <v>ID</v>
          </cell>
          <cell r="F1060" t="str">
            <v>88ID</v>
          </cell>
          <cell r="J1060">
            <v>9.9506798579934017</v>
          </cell>
          <cell r="P1060">
            <v>50913</v>
          </cell>
          <cell r="Q1060">
            <v>1344325.7525253331</v>
          </cell>
          <cell r="R1060">
            <v>199442.49266767604</v>
          </cell>
          <cell r="S1060">
            <v>91594.926526731986</v>
          </cell>
          <cell r="U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50913</v>
          </cell>
        </row>
        <row r="1061">
          <cell r="C1061" t="str">
            <v>A0127</v>
          </cell>
          <cell r="D1061" t="str">
            <v>PT Sari Lembah Subur</v>
          </cell>
          <cell r="E1061" t="str">
            <v>LL</v>
          </cell>
          <cell r="F1061" t="str">
            <v>88LL</v>
          </cell>
          <cell r="J1061">
            <v>9.9506798579934017</v>
          </cell>
          <cell r="P1061">
            <v>1341917</v>
          </cell>
          <cell r="Q1061">
            <v>1717945.2138520235</v>
          </cell>
          <cell r="R1061">
            <v>740468.20410533855</v>
          </cell>
          <cell r="S1061">
            <v>710235.11578877282</v>
          </cell>
          <cell r="U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1341917</v>
          </cell>
        </row>
        <row r="1062">
          <cell r="C1062" t="str">
            <v>A0127</v>
          </cell>
          <cell r="D1062" t="str">
            <v>PT Sari Lembah Subur</v>
          </cell>
          <cell r="E1062" t="str">
            <v>PMK</v>
          </cell>
          <cell r="F1062" t="str">
            <v>88PMK</v>
          </cell>
          <cell r="J1062">
            <v>9.9506798579934017</v>
          </cell>
          <cell r="P1062">
            <v>922350</v>
          </cell>
          <cell r="Q1062">
            <v>1738525.4547655315</v>
          </cell>
          <cell r="R1062">
            <v>304829.67976434925</v>
          </cell>
          <cell r="S1062">
            <v>134662.5</v>
          </cell>
          <cell r="U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922350</v>
          </cell>
        </row>
        <row r="1064">
          <cell r="C1064" t="str">
            <v>A0278</v>
          </cell>
          <cell r="D1064" t="str">
            <v>PT Sawit Asahan Indah</v>
          </cell>
          <cell r="E1064" t="str">
            <v>PEB 1</v>
          </cell>
          <cell r="F1064" t="str">
            <v>89PEB 1</v>
          </cell>
          <cell r="J1064">
            <v>0</v>
          </cell>
          <cell r="N1064">
            <v>0</v>
          </cell>
          <cell r="O1064">
            <v>0</v>
          </cell>
          <cell r="P1064">
            <v>0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10.020478720973333</v>
          </cell>
          <cell r="AF1064">
            <v>0</v>
          </cell>
          <cell r="AG1064">
            <v>0</v>
          </cell>
          <cell r="AH1064">
            <v>0</v>
          </cell>
          <cell r="AI1064">
            <v>0</v>
          </cell>
          <cell r="AJ1064">
            <v>0</v>
          </cell>
          <cell r="AK1064">
            <v>1507658</v>
          </cell>
          <cell r="AL1064">
            <v>2719871.8206762937</v>
          </cell>
          <cell r="AM1064">
            <v>277633.29486833105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-819309</v>
          </cell>
          <cell r="AS1064">
            <v>0</v>
          </cell>
          <cell r="AT1064">
            <v>0</v>
          </cell>
          <cell r="AU1064">
            <v>688349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0</v>
          </cell>
          <cell r="BE1064">
            <v>0</v>
          </cell>
          <cell r="BF1064">
            <v>0</v>
          </cell>
          <cell r="BG1064">
            <v>0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10.013345723854137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2614751</v>
          </cell>
          <cell r="CB1064">
            <v>9266896.7425439265</v>
          </cell>
          <cell r="CC1064">
            <v>956842.88431797503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-1627128</v>
          </cell>
          <cell r="CI1064">
            <v>-529220</v>
          </cell>
          <cell r="CJ1064">
            <v>42460</v>
          </cell>
          <cell r="CK1064">
            <v>458403</v>
          </cell>
          <cell r="CM1064">
            <v>0</v>
          </cell>
          <cell r="CN1064">
            <v>0</v>
          </cell>
          <cell r="CO1064">
            <v>0</v>
          </cell>
          <cell r="CP1064">
            <v>9.4905282510131386</v>
          </cell>
          <cell r="CQ1064">
            <v>0</v>
          </cell>
          <cell r="CR1064">
            <v>0</v>
          </cell>
          <cell r="CS1064">
            <v>0</v>
          </cell>
          <cell r="CT1064">
            <v>0</v>
          </cell>
          <cell r="CU1064">
            <v>0</v>
          </cell>
          <cell r="CV1064">
            <v>1780</v>
          </cell>
          <cell r="CW1064">
            <v>0</v>
          </cell>
          <cell r="CX1064">
            <v>0</v>
          </cell>
          <cell r="CY1064">
            <v>0</v>
          </cell>
          <cell r="CZ1064">
            <v>0</v>
          </cell>
          <cell r="DA1064">
            <v>0</v>
          </cell>
          <cell r="DB1064">
            <v>0</v>
          </cell>
          <cell r="DC1064">
            <v>1349646</v>
          </cell>
          <cell r="DD1064">
            <v>0</v>
          </cell>
          <cell r="DE1064">
            <v>0</v>
          </cell>
          <cell r="DF1064">
            <v>1351426</v>
          </cell>
          <cell r="DH1064">
            <v>0</v>
          </cell>
          <cell r="DI1064">
            <v>0</v>
          </cell>
          <cell r="DJ1064">
            <v>0</v>
          </cell>
          <cell r="DK1064">
            <v>0</v>
          </cell>
          <cell r="DL1064">
            <v>0</v>
          </cell>
          <cell r="DM1064">
            <v>0</v>
          </cell>
          <cell r="DN1064">
            <v>0</v>
          </cell>
          <cell r="DO1064">
            <v>0</v>
          </cell>
          <cell r="DP1064">
            <v>0</v>
          </cell>
          <cell r="DQ1064">
            <v>0</v>
          </cell>
          <cell r="DR1064">
            <v>0</v>
          </cell>
          <cell r="DS1064">
            <v>0</v>
          </cell>
          <cell r="DT1064">
            <v>0</v>
          </cell>
          <cell r="DU1064">
            <v>0</v>
          </cell>
          <cell r="DV1064">
            <v>0</v>
          </cell>
          <cell r="DW1064">
            <v>0</v>
          </cell>
          <cell r="DX1064">
            <v>0</v>
          </cell>
          <cell r="DY1064">
            <v>0</v>
          </cell>
          <cell r="DZ1064">
            <v>0</v>
          </cell>
          <cell r="EA1064">
            <v>0</v>
          </cell>
          <cell r="EC1064">
            <v>0</v>
          </cell>
          <cell r="ED1064">
            <v>0</v>
          </cell>
          <cell r="EE1064">
            <v>0</v>
          </cell>
          <cell r="EF1064">
            <v>10.020478720973333</v>
          </cell>
          <cell r="EG1064">
            <v>0</v>
          </cell>
          <cell r="EH1064">
            <v>0</v>
          </cell>
          <cell r="EI1064">
            <v>0</v>
          </cell>
          <cell r="EJ1064">
            <v>0</v>
          </cell>
          <cell r="EK1064">
            <v>0</v>
          </cell>
          <cell r="EL1064">
            <v>163664</v>
          </cell>
          <cell r="EM1064">
            <v>328991.90930075414</v>
          </cell>
          <cell r="EN1064">
            <v>51197.344376934852</v>
          </cell>
          <cell r="EO1064">
            <v>34547.611747269169</v>
          </cell>
          <cell r="EP1064">
            <v>0</v>
          </cell>
          <cell r="EQ1064">
            <v>0</v>
          </cell>
          <cell r="ER1064">
            <v>0</v>
          </cell>
          <cell r="ES1064">
            <v>-156367</v>
          </cell>
          <cell r="ET1064">
            <v>0</v>
          </cell>
          <cell r="EU1064">
            <v>0</v>
          </cell>
          <cell r="EV1064">
            <v>7297</v>
          </cell>
          <cell r="EX1064">
            <v>0</v>
          </cell>
          <cell r="EY1064">
            <v>0</v>
          </cell>
          <cell r="EZ1064">
            <v>0</v>
          </cell>
          <cell r="FA1064">
            <v>0</v>
          </cell>
          <cell r="FB1064">
            <v>0</v>
          </cell>
          <cell r="FC1064">
            <v>0</v>
          </cell>
          <cell r="FD1064">
            <v>0</v>
          </cell>
          <cell r="FE1064">
            <v>0</v>
          </cell>
          <cell r="FF1064">
            <v>0</v>
          </cell>
          <cell r="FG1064">
            <v>0</v>
          </cell>
          <cell r="FH1064">
            <v>444858.27164972335</v>
          </cell>
          <cell r="FI1064">
            <v>46200.332986912632</v>
          </cell>
          <cell r="FJ1064">
            <v>0</v>
          </cell>
          <cell r="FK1064">
            <v>0</v>
          </cell>
          <cell r="FL1064">
            <v>0</v>
          </cell>
          <cell r="FM1064">
            <v>0</v>
          </cell>
          <cell r="FN1064">
            <v>0</v>
          </cell>
          <cell r="FO1064">
            <v>0</v>
          </cell>
          <cell r="FP1064">
            <v>0</v>
          </cell>
          <cell r="FQ1064">
            <v>0</v>
          </cell>
          <cell r="FS1064">
            <v>0</v>
          </cell>
          <cell r="FT1064">
            <v>0</v>
          </cell>
          <cell r="FU1064">
            <v>0</v>
          </cell>
          <cell r="FV1064">
            <v>10.020478720973333</v>
          </cell>
          <cell r="FW1064">
            <v>0</v>
          </cell>
          <cell r="FX1064">
            <v>0</v>
          </cell>
          <cell r="FY1064">
            <v>0</v>
          </cell>
          <cell r="FZ1064">
            <v>0</v>
          </cell>
          <cell r="GA1064">
            <v>0</v>
          </cell>
          <cell r="GB1064">
            <v>30026</v>
          </cell>
          <cell r="GC1064">
            <v>866626.92645579262</v>
          </cell>
          <cell r="GD1064">
            <v>114973.81335282813</v>
          </cell>
          <cell r="GE1064">
            <v>64376.031132787983</v>
          </cell>
          <cell r="GF1064">
            <v>0</v>
          </cell>
          <cell r="GG1064">
            <v>0</v>
          </cell>
          <cell r="GH1064">
            <v>0</v>
          </cell>
          <cell r="GI1064">
            <v>0</v>
          </cell>
          <cell r="GJ1064">
            <v>0</v>
          </cell>
          <cell r="GK1064">
            <v>0</v>
          </cell>
          <cell r="GL1064">
            <v>30026</v>
          </cell>
          <cell r="GN1064">
            <v>0</v>
          </cell>
          <cell r="GO1064">
            <v>0</v>
          </cell>
          <cell r="GP1064">
            <v>0</v>
          </cell>
          <cell r="GQ1064">
            <v>10.020478720973333</v>
          </cell>
          <cell r="GR1064">
            <v>0</v>
          </cell>
          <cell r="GS1064">
            <v>0</v>
          </cell>
          <cell r="GT1064">
            <v>0</v>
          </cell>
          <cell r="GU1064">
            <v>0</v>
          </cell>
          <cell r="GV1064">
            <v>0</v>
          </cell>
          <cell r="GW1064">
            <v>919339</v>
          </cell>
          <cell r="GX1064">
            <v>1118926.8958817068</v>
          </cell>
          <cell r="GY1064">
            <v>444262.00732597878</v>
          </cell>
          <cell r="GZ1064">
            <v>482948.62761518481</v>
          </cell>
          <cell r="HA1064">
            <v>0</v>
          </cell>
          <cell r="HB1064">
            <v>0</v>
          </cell>
          <cell r="HC1064">
            <v>0</v>
          </cell>
          <cell r="HD1064">
            <v>0</v>
          </cell>
          <cell r="HE1064">
            <v>0</v>
          </cell>
          <cell r="HF1064">
            <v>0</v>
          </cell>
          <cell r="HG1064">
            <v>919339</v>
          </cell>
          <cell r="HI1064">
            <v>0</v>
          </cell>
          <cell r="HJ1064">
            <v>0</v>
          </cell>
          <cell r="HK1064">
            <v>0</v>
          </cell>
          <cell r="HL1064">
            <v>10.020478720973333</v>
          </cell>
          <cell r="HM1064">
            <v>0</v>
          </cell>
          <cell r="HN1064">
            <v>0</v>
          </cell>
          <cell r="HO1064">
            <v>0</v>
          </cell>
          <cell r="HP1064">
            <v>0</v>
          </cell>
          <cell r="HQ1064">
            <v>0</v>
          </cell>
          <cell r="HR1064">
            <v>549541</v>
          </cell>
          <cell r="HS1064">
            <v>1016236.9637448289</v>
          </cell>
          <cell r="HT1064">
            <v>176848.85836094691</v>
          </cell>
          <cell r="HU1064">
            <v>89775</v>
          </cell>
          <cell r="HV1064">
            <v>0</v>
          </cell>
          <cell r="HW1064">
            <v>0</v>
          </cell>
          <cell r="HX1064">
            <v>0</v>
          </cell>
          <cell r="HY1064">
            <v>0</v>
          </cell>
          <cell r="HZ1064">
            <v>0</v>
          </cell>
          <cell r="IA1064">
            <v>0</v>
          </cell>
          <cell r="IB1064">
            <v>549541</v>
          </cell>
        </row>
        <row r="1065">
          <cell r="C1065" t="str">
            <v>A0278</v>
          </cell>
          <cell r="D1065" t="str">
            <v>PT Sawit Asahan Indah</v>
          </cell>
          <cell r="E1065" t="str">
            <v>PEB 2</v>
          </cell>
          <cell r="F1065" t="str">
            <v>89PEB 2</v>
          </cell>
          <cell r="J1065">
            <v>10.020478720973333</v>
          </cell>
          <cell r="P1065">
            <v>1507658</v>
          </cell>
          <cell r="Q1065">
            <v>2719871.8206762937</v>
          </cell>
          <cell r="R1065">
            <v>277633.29486833105</v>
          </cell>
          <cell r="S1065">
            <v>0</v>
          </cell>
          <cell r="U1065">
            <v>0</v>
          </cell>
          <cell r="W1065">
            <v>-819309</v>
          </cell>
          <cell r="X1065">
            <v>0</v>
          </cell>
          <cell r="Y1065">
            <v>0</v>
          </cell>
          <cell r="Z1065">
            <v>688349</v>
          </cell>
        </row>
        <row r="1066">
          <cell r="C1066" t="str">
            <v>A0278</v>
          </cell>
          <cell r="D1066" t="str">
            <v>PT Sawit Asahan Indah</v>
          </cell>
          <cell r="E1066" t="str">
            <v>PEB 3</v>
          </cell>
          <cell r="F1066" t="str">
            <v>89PEB 3</v>
          </cell>
          <cell r="J1066">
            <v>0</v>
          </cell>
          <cell r="P1066">
            <v>0</v>
          </cell>
          <cell r="U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</row>
        <row r="1067">
          <cell r="C1067" t="str">
            <v>A0278</v>
          </cell>
          <cell r="D1067" t="str">
            <v>PT Sawit Asahan Indah</v>
          </cell>
          <cell r="E1067" t="str">
            <v>PEB 4</v>
          </cell>
          <cell r="F1067" t="str">
            <v>89PEB 4</v>
          </cell>
          <cell r="J1067">
            <v>10.013345723854137</v>
          </cell>
          <cell r="P1067">
            <v>2614751</v>
          </cell>
          <cell r="Q1067">
            <v>9266896.7425439265</v>
          </cell>
          <cell r="R1067">
            <v>956842.88431797503</v>
          </cell>
          <cell r="S1067">
            <v>0</v>
          </cell>
          <cell r="U1067">
            <v>0</v>
          </cell>
          <cell r="W1067">
            <v>-1627128</v>
          </cell>
          <cell r="X1067">
            <v>-529220</v>
          </cell>
          <cell r="Y1067">
            <v>42460</v>
          </cell>
          <cell r="Z1067">
            <v>458403</v>
          </cell>
        </row>
        <row r="1068">
          <cell r="C1068" t="str">
            <v>A0278</v>
          </cell>
          <cell r="D1068" t="str">
            <v>PT Sawit Asahan Indah</v>
          </cell>
          <cell r="E1068" t="str">
            <v>PEB 5</v>
          </cell>
          <cell r="F1068" t="str">
            <v>89PEB 5</v>
          </cell>
          <cell r="J1068">
            <v>9.4905282510131386</v>
          </cell>
          <cell r="P1068">
            <v>1780</v>
          </cell>
          <cell r="U1068">
            <v>0</v>
          </cell>
          <cell r="W1068">
            <v>1349646</v>
          </cell>
          <cell r="X1068">
            <v>0</v>
          </cell>
          <cell r="Y1068">
            <v>0</v>
          </cell>
          <cell r="Z1068">
            <v>1351426</v>
          </cell>
        </row>
        <row r="1069">
          <cell r="C1069" t="str">
            <v>A0278</v>
          </cell>
          <cell r="D1069" t="str">
            <v>PT Sawit Asahan Indah</v>
          </cell>
          <cell r="E1069" t="str">
            <v>PEB 6</v>
          </cell>
          <cell r="F1069" t="str">
            <v>89PEB 6</v>
          </cell>
          <cell r="J1069">
            <v>0</v>
          </cell>
          <cell r="P1069">
            <v>0</v>
          </cell>
          <cell r="U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</row>
        <row r="1070">
          <cell r="C1070" t="str">
            <v>A0278</v>
          </cell>
          <cell r="D1070" t="str">
            <v>PT Sawit Asahan Indah</v>
          </cell>
          <cell r="E1070" t="str">
            <v>PEB 7</v>
          </cell>
          <cell r="F1070" t="str">
            <v>89PEB 7</v>
          </cell>
          <cell r="J1070">
            <v>10.020478720973333</v>
          </cell>
          <cell r="P1070">
            <v>163664</v>
          </cell>
          <cell r="Q1070">
            <v>328991.90930075414</v>
          </cell>
          <cell r="R1070">
            <v>51197.344376934852</v>
          </cell>
          <cell r="S1070">
            <v>34547.611747269169</v>
          </cell>
          <cell r="U1070">
            <v>0</v>
          </cell>
          <cell r="W1070">
            <v>-156367</v>
          </cell>
          <cell r="X1070">
            <v>0</v>
          </cell>
          <cell r="Y1070">
            <v>0</v>
          </cell>
          <cell r="Z1070">
            <v>7297</v>
          </cell>
        </row>
        <row r="1071">
          <cell r="C1071" t="str">
            <v>A0278</v>
          </cell>
          <cell r="D1071" t="str">
            <v>PT Sawit Asahan Indah</v>
          </cell>
          <cell r="E1071" t="str">
            <v>MPP</v>
          </cell>
          <cell r="F1071" t="str">
            <v>89MPP</v>
          </cell>
          <cell r="J1071">
            <v>0</v>
          </cell>
          <cell r="P1071">
            <v>0</v>
          </cell>
          <cell r="Q1071">
            <v>444858.27164972335</v>
          </cell>
          <cell r="R1071">
            <v>46200.332986912632</v>
          </cell>
          <cell r="S1071">
            <v>0</v>
          </cell>
          <cell r="U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</row>
        <row r="1072">
          <cell r="C1072" t="str">
            <v>A0278</v>
          </cell>
          <cell r="D1072" t="str">
            <v>PT Sawit Asahan Indah</v>
          </cell>
          <cell r="E1072" t="str">
            <v>ID</v>
          </cell>
          <cell r="F1072" t="str">
            <v>89ID</v>
          </cell>
          <cell r="J1072">
            <v>10.020478720973333</v>
          </cell>
          <cell r="P1072">
            <v>30026</v>
          </cell>
          <cell r="Q1072">
            <v>866626.92645579262</v>
          </cell>
          <cell r="R1072">
            <v>114973.81335282813</v>
          </cell>
          <cell r="S1072">
            <v>64376.031132787983</v>
          </cell>
          <cell r="U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30026</v>
          </cell>
        </row>
        <row r="1073">
          <cell r="C1073" t="str">
            <v>A0278</v>
          </cell>
          <cell r="D1073" t="str">
            <v>PT Sawit Asahan Indah</v>
          </cell>
          <cell r="E1073" t="str">
            <v>LL</v>
          </cell>
          <cell r="F1073" t="str">
            <v>89LL</v>
          </cell>
          <cell r="J1073">
            <v>10.020478720973333</v>
          </cell>
          <cell r="P1073">
            <v>919339</v>
          </cell>
          <cell r="Q1073">
            <v>1118926.8958817068</v>
          </cell>
          <cell r="R1073">
            <v>444262.00732597878</v>
          </cell>
          <cell r="S1073">
            <v>482948.62761518481</v>
          </cell>
          <cell r="U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919339</v>
          </cell>
        </row>
        <row r="1074">
          <cell r="C1074" t="str">
            <v>A0278</v>
          </cell>
          <cell r="D1074" t="str">
            <v>PT Sawit Asahan Indah</v>
          </cell>
          <cell r="E1074" t="str">
            <v>PMK</v>
          </cell>
          <cell r="F1074" t="str">
            <v>89PMK</v>
          </cell>
          <cell r="J1074">
            <v>10.020478720973333</v>
          </cell>
          <cell r="P1074">
            <v>549541</v>
          </cell>
          <cell r="Q1074">
            <v>1016236.9637448289</v>
          </cell>
          <cell r="R1074">
            <v>176848.85836094691</v>
          </cell>
          <cell r="S1074">
            <v>89775</v>
          </cell>
          <cell r="U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549541</v>
          </cell>
        </row>
        <row r="1076">
          <cell r="C1076" t="str">
            <v>A0436</v>
          </cell>
          <cell r="D1076" t="str">
            <v>PT Sawit Jaya Abadi</v>
          </cell>
          <cell r="E1076" t="str">
            <v>PEB 1</v>
          </cell>
          <cell r="F1076" t="str">
            <v>90PEB 1</v>
          </cell>
          <cell r="J1076">
            <v>0</v>
          </cell>
          <cell r="N1076">
            <v>0</v>
          </cell>
          <cell r="O1076">
            <v>0</v>
          </cell>
          <cell r="P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9.9254876732605002</v>
          </cell>
          <cell r="AF1076">
            <v>0</v>
          </cell>
          <cell r="AG1076">
            <v>0</v>
          </cell>
          <cell r="AH1076">
            <v>0</v>
          </cell>
          <cell r="AI1076">
            <v>0</v>
          </cell>
          <cell r="AJ1076">
            <v>0</v>
          </cell>
          <cell r="AK1076">
            <v>82049</v>
          </cell>
          <cell r="AL1076">
            <v>264053.66533102613</v>
          </cell>
          <cell r="AM1076">
            <v>39115.495771003829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-33508</v>
          </cell>
          <cell r="AS1076">
            <v>0</v>
          </cell>
          <cell r="AT1076">
            <v>0</v>
          </cell>
          <cell r="AU1076">
            <v>48541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0</v>
          </cell>
          <cell r="BM1076">
            <v>0</v>
          </cell>
          <cell r="BN1076">
            <v>0</v>
          </cell>
          <cell r="BO1076">
            <v>0</v>
          </cell>
          <cell r="BP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9.9254876732605002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121818</v>
          </cell>
          <cell r="CB1076">
            <v>243532.99242244085</v>
          </cell>
          <cell r="CC1076">
            <v>57478.459519508069</v>
          </cell>
          <cell r="CD1076">
            <v>8717.9836028853242</v>
          </cell>
          <cell r="CE1076">
            <v>0</v>
          </cell>
          <cell r="CF1076">
            <v>0</v>
          </cell>
          <cell r="CG1076">
            <v>0</v>
          </cell>
          <cell r="CH1076">
            <v>-72806</v>
          </cell>
          <cell r="CI1076">
            <v>0</v>
          </cell>
          <cell r="CJ1076">
            <v>0</v>
          </cell>
          <cell r="CK1076">
            <v>49012</v>
          </cell>
          <cell r="CM1076">
            <v>0</v>
          </cell>
          <cell r="CN1076">
            <v>0</v>
          </cell>
          <cell r="CO1076">
            <v>0</v>
          </cell>
          <cell r="CP1076">
            <v>0</v>
          </cell>
          <cell r="CQ1076">
            <v>0</v>
          </cell>
          <cell r="CR1076">
            <v>0</v>
          </cell>
          <cell r="CS1076">
            <v>0</v>
          </cell>
          <cell r="CT1076">
            <v>0</v>
          </cell>
          <cell r="CU1076">
            <v>0</v>
          </cell>
          <cell r="CV1076">
            <v>0</v>
          </cell>
          <cell r="CW1076">
            <v>0</v>
          </cell>
          <cell r="CX1076">
            <v>0</v>
          </cell>
          <cell r="CY1076">
            <v>0</v>
          </cell>
          <cell r="CZ1076">
            <v>0</v>
          </cell>
          <cell r="DA1076">
            <v>0</v>
          </cell>
          <cell r="DB1076">
            <v>0</v>
          </cell>
          <cell r="DC1076">
            <v>0</v>
          </cell>
          <cell r="DD1076">
            <v>0</v>
          </cell>
          <cell r="DE1076">
            <v>0</v>
          </cell>
          <cell r="DF1076">
            <v>0</v>
          </cell>
          <cell r="DH1076">
            <v>0</v>
          </cell>
          <cell r="DI1076">
            <v>0</v>
          </cell>
          <cell r="DJ1076">
            <v>0</v>
          </cell>
          <cell r="DK1076">
            <v>0</v>
          </cell>
          <cell r="DL1076">
            <v>0</v>
          </cell>
          <cell r="DM1076">
            <v>0</v>
          </cell>
          <cell r="DN1076">
            <v>0</v>
          </cell>
          <cell r="DO1076">
            <v>0</v>
          </cell>
          <cell r="DP1076">
            <v>0</v>
          </cell>
          <cell r="DQ1076">
            <v>0</v>
          </cell>
          <cell r="DR1076">
            <v>0</v>
          </cell>
          <cell r="DS1076">
            <v>0</v>
          </cell>
          <cell r="DT1076">
            <v>0</v>
          </cell>
          <cell r="DU1076">
            <v>0</v>
          </cell>
          <cell r="DV1076">
            <v>0</v>
          </cell>
          <cell r="DW1076">
            <v>0</v>
          </cell>
          <cell r="DX1076">
            <v>0</v>
          </cell>
          <cell r="DY1076">
            <v>0</v>
          </cell>
          <cell r="DZ1076">
            <v>0</v>
          </cell>
          <cell r="EA1076">
            <v>0</v>
          </cell>
          <cell r="EC1076">
            <v>0</v>
          </cell>
          <cell r="ED1076">
            <v>0</v>
          </cell>
          <cell r="EE1076">
            <v>0</v>
          </cell>
          <cell r="EF1076">
            <v>9.9254876732605002</v>
          </cell>
          <cell r="EG1076">
            <v>0</v>
          </cell>
          <cell r="EH1076">
            <v>0</v>
          </cell>
          <cell r="EI1076">
            <v>0</v>
          </cell>
          <cell r="EJ1076">
            <v>0</v>
          </cell>
          <cell r="EK1076">
            <v>0</v>
          </cell>
          <cell r="EL1076">
            <v>10500</v>
          </cell>
          <cell r="EM1076">
            <v>41366.499071086022</v>
          </cell>
          <cell r="EN1076">
            <v>8764.6890702449437</v>
          </cell>
          <cell r="EO1076">
            <v>3566.1831251439235</v>
          </cell>
          <cell r="EP1076">
            <v>0</v>
          </cell>
          <cell r="EQ1076">
            <v>0</v>
          </cell>
          <cell r="ER1076">
            <v>0</v>
          </cell>
          <cell r="ES1076">
            <v>16905</v>
          </cell>
          <cell r="ET1076">
            <v>0</v>
          </cell>
          <cell r="EU1076">
            <v>0</v>
          </cell>
          <cell r="EV1076">
            <v>27405</v>
          </cell>
          <cell r="EX1076">
            <v>0</v>
          </cell>
          <cell r="EY1076">
            <v>0</v>
          </cell>
          <cell r="EZ1076">
            <v>0</v>
          </cell>
          <cell r="FA1076">
            <v>0</v>
          </cell>
          <cell r="FB1076">
            <v>0</v>
          </cell>
          <cell r="FC1076">
            <v>0</v>
          </cell>
          <cell r="FD1076">
            <v>0</v>
          </cell>
          <cell r="FE1076">
            <v>0</v>
          </cell>
          <cell r="FF1076">
            <v>0</v>
          </cell>
          <cell r="FG1076">
            <v>0</v>
          </cell>
          <cell r="FH1076">
            <v>42076.354578974977</v>
          </cell>
          <cell r="FI1076">
            <v>7141.5362142920994</v>
          </cell>
          <cell r="FJ1076">
            <v>0</v>
          </cell>
          <cell r="FK1076">
            <v>0</v>
          </cell>
          <cell r="FL1076">
            <v>0</v>
          </cell>
          <cell r="FM1076">
            <v>0</v>
          </cell>
          <cell r="FN1076">
            <v>0</v>
          </cell>
          <cell r="FO1076">
            <v>0</v>
          </cell>
          <cell r="FP1076">
            <v>0</v>
          </cell>
          <cell r="FQ1076">
            <v>0</v>
          </cell>
          <cell r="FS1076">
            <v>0</v>
          </cell>
          <cell r="FT1076">
            <v>0</v>
          </cell>
          <cell r="FU1076">
            <v>0</v>
          </cell>
          <cell r="FV1076">
            <v>9.9254876732605002</v>
          </cell>
          <cell r="FW1076">
            <v>0</v>
          </cell>
          <cell r="FX1076">
            <v>0</v>
          </cell>
          <cell r="FY1076">
            <v>0</v>
          </cell>
          <cell r="FZ1076">
            <v>0</v>
          </cell>
          <cell r="GA1076">
            <v>0</v>
          </cell>
          <cell r="GB1076">
            <v>1119</v>
          </cell>
          <cell r="GC1076">
            <v>102361.67055339958</v>
          </cell>
          <cell r="GD1076">
            <v>19303.855788499495</v>
          </cell>
          <cell r="GE1076">
            <v>5193.5695595994111</v>
          </cell>
          <cell r="GF1076">
            <v>0</v>
          </cell>
          <cell r="GG1076">
            <v>0</v>
          </cell>
          <cell r="GH1076">
            <v>0</v>
          </cell>
          <cell r="GI1076">
            <v>0</v>
          </cell>
          <cell r="GJ1076">
            <v>0</v>
          </cell>
          <cell r="GK1076">
            <v>0</v>
          </cell>
          <cell r="GL1076">
            <v>1119</v>
          </cell>
          <cell r="GN1076">
            <v>0</v>
          </cell>
          <cell r="GO1076">
            <v>0</v>
          </cell>
          <cell r="GP1076">
            <v>0</v>
          </cell>
          <cell r="GQ1076">
            <v>9.9254876732605002</v>
          </cell>
          <cell r="GR1076">
            <v>0</v>
          </cell>
          <cell r="GS1076">
            <v>0</v>
          </cell>
          <cell r="GT1076">
            <v>0</v>
          </cell>
          <cell r="GU1076">
            <v>0</v>
          </cell>
          <cell r="GV1076">
            <v>0</v>
          </cell>
          <cell r="GW1076">
            <v>67824</v>
          </cell>
          <cell r="GX1076">
            <v>161291.38557843145</v>
          </cell>
          <cell r="GY1076">
            <v>67946.243746631575</v>
          </cell>
          <cell r="GZ1076">
            <v>67328.135617902706</v>
          </cell>
          <cell r="HA1076">
            <v>0</v>
          </cell>
          <cell r="HB1076">
            <v>0</v>
          </cell>
          <cell r="HC1076">
            <v>0</v>
          </cell>
          <cell r="HD1076">
            <v>0</v>
          </cell>
          <cell r="HE1076">
            <v>0</v>
          </cell>
          <cell r="HF1076">
            <v>0</v>
          </cell>
          <cell r="HG1076">
            <v>67824</v>
          </cell>
          <cell r="HI1076">
            <v>0</v>
          </cell>
          <cell r="HJ1076">
            <v>0</v>
          </cell>
          <cell r="HK1076">
            <v>0</v>
          </cell>
          <cell r="HL1076">
            <v>9.9254876732605002</v>
          </cell>
          <cell r="HM1076">
            <v>0</v>
          </cell>
          <cell r="HN1076">
            <v>0</v>
          </cell>
          <cell r="HO1076">
            <v>0</v>
          </cell>
          <cell r="HP1076">
            <v>0</v>
          </cell>
          <cell r="HQ1076">
            <v>0</v>
          </cell>
          <cell r="HR1076">
            <v>12777</v>
          </cell>
          <cell r="HS1076">
            <v>93520.562896695585</v>
          </cell>
          <cell r="HT1076">
            <v>22772.562095610887</v>
          </cell>
          <cell r="HU1076">
            <v>9450</v>
          </cell>
          <cell r="HV1076">
            <v>0</v>
          </cell>
          <cell r="HW1076">
            <v>0</v>
          </cell>
          <cell r="HX1076">
            <v>0</v>
          </cell>
          <cell r="HY1076">
            <v>0</v>
          </cell>
          <cell r="HZ1076">
            <v>0</v>
          </cell>
          <cell r="IA1076">
            <v>0</v>
          </cell>
          <cell r="IB1076">
            <v>12777</v>
          </cell>
        </row>
        <row r="1077">
          <cell r="C1077" t="str">
            <v>A0436</v>
          </cell>
          <cell r="D1077" t="str">
            <v>PT Sawit Jaya Abadi</v>
          </cell>
          <cell r="E1077" t="str">
            <v>PEB 2</v>
          </cell>
          <cell r="F1077" t="str">
            <v>90PEB 2</v>
          </cell>
          <cell r="J1077">
            <v>9.9254876732605002</v>
          </cell>
          <cell r="P1077">
            <v>82049</v>
          </cell>
          <cell r="Q1077">
            <v>264053.66533102613</v>
          </cell>
          <cell r="R1077">
            <v>39115.495771003829</v>
          </cell>
          <cell r="S1077">
            <v>0</v>
          </cell>
          <cell r="U1077">
            <v>0</v>
          </cell>
          <cell r="W1077">
            <v>-33508</v>
          </cell>
          <cell r="X1077">
            <v>0</v>
          </cell>
          <cell r="Y1077">
            <v>0</v>
          </cell>
          <cell r="Z1077">
            <v>48541</v>
          </cell>
        </row>
        <row r="1078">
          <cell r="C1078" t="str">
            <v>A0436</v>
          </cell>
          <cell r="D1078" t="str">
            <v>PT Sawit Jaya Abadi</v>
          </cell>
          <cell r="E1078" t="str">
            <v>PEB 3</v>
          </cell>
          <cell r="F1078" t="str">
            <v>90PEB 3</v>
          </cell>
          <cell r="J1078">
            <v>0</v>
          </cell>
          <cell r="P1078">
            <v>0</v>
          </cell>
          <cell r="U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</row>
        <row r="1079">
          <cell r="C1079" t="str">
            <v>A0436</v>
          </cell>
          <cell r="D1079" t="str">
            <v>PT Sawit Jaya Abadi</v>
          </cell>
          <cell r="E1079" t="str">
            <v>PEB 4</v>
          </cell>
          <cell r="F1079" t="str">
            <v>90PEB 4</v>
          </cell>
          <cell r="J1079">
            <v>9.9254876732605002</v>
          </cell>
          <cell r="P1079">
            <v>121818</v>
          </cell>
          <cell r="Q1079">
            <v>243532.99242244085</v>
          </cell>
          <cell r="R1079">
            <v>57478.459519508069</v>
          </cell>
          <cell r="S1079">
            <v>8717.9836028853242</v>
          </cell>
          <cell r="U1079">
            <v>0</v>
          </cell>
          <cell r="W1079">
            <v>-72806</v>
          </cell>
          <cell r="X1079">
            <v>0</v>
          </cell>
          <cell r="Y1079">
            <v>0</v>
          </cell>
          <cell r="Z1079">
            <v>49012</v>
          </cell>
        </row>
        <row r="1080">
          <cell r="C1080" t="str">
            <v>A0436</v>
          </cell>
          <cell r="D1080" t="str">
            <v>PT Sawit Jaya Abadi</v>
          </cell>
          <cell r="E1080" t="str">
            <v>PEB 5</v>
          </cell>
          <cell r="F1080" t="str">
            <v>90PEB 5</v>
          </cell>
          <cell r="J1080">
            <v>0</v>
          </cell>
          <cell r="P1080">
            <v>0</v>
          </cell>
          <cell r="U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</row>
        <row r="1081">
          <cell r="C1081" t="str">
            <v>A0436</v>
          </cell>
          <cell r="D1081" t="str">
            <v>PT Sawit Jaya Abadi</v>
          </cell>
          <cell r="E1081" t="str">
            <v>PEB 6</v>
          </cell>
          <cell r="F1081" t="str">
            <v>90PEB 6</v>
          </cell>
          <cell r="J1081">
            <v>0</v>
          </cell>
          <cell r="P1081">
            <v>0</v>
          </cell>
          <cell r="U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</row>
        <row r="1082">
          <cell r="C1082" t="str">
            <v>A0436</v>
          </cell>
          <cell r="D1082" t="str">
            <v>PT Sawit Jaya Abadi</v>
          </cell>
          <cell r="E1082" t="str">
            <v>PEB 7</v>
          </cell>
          <cell r="F1082" t="str">
            <v>90PEB 7</v>
          </cell>
          <cell r="J1082">
            <v>9.9254876732605002</v>
          </cell>
          <cell r="P1082">
            <v>10500</v>
          </cell>
          <cell r="Q1082">
            <v>41366.499071086022</v>
          </cell>
          <cell r="R1082">
            <v>8764.6890702449437</v>
          </cell>
          <cell r="S1082">
            <v>3566.1831251439235</v>
          </cell>
          <cell r="U1082">
            <v>0</v>
          </cell>
          <cell r="W1082">
            <v>16905</v>
          </cell>
          <cell r="X1082">
            <v>0</v>
          </cell>
          <cell r="Y1082">
            <v>0</v>
          </cell>
          <cell r="Z1082">
            <v>27405</v>
          </cell>
        </row>
        <row r="1083">
          <cell r="C1083" t="str">
            <v>A0436</v>
          </cell>
          <cell r="D1083" t="str">
            <v>PT Sawit Jaya Abadi</v>
          </cell>
          <cell r="E1083" t="str">
            <v>MPP</v>
          </cell>
          <cell r="F1083" t="str">
            <v>90MPP</v>
          </cell>
          <cell r="J1083">
            <v>0</v>
          </cell>
          <cell r="P1083">
            <v>0</v>
          </cell>
          <cell r="Q1083">
            <v>42076.354578974977</v>
          </cell>
          <cell r="R1083">
            <v>7141.5362142920994</v>
          </cell>
          <cell r="S1083">
            <v>0</v>
          </cell>
          <cell r="U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</row>
        <row r="1084">
          <cell r="C1084" t="str">
            <v>A0436</v>
          </cell>
          <cell r="D1084" t="str">
            <v>PT Sawit Jaya Abadi</v>
          </cell>
          <cell r="E1084" t="str">
            <v>ID</v>
          </cell>
          <cell r="F1084" t="str">
            <v>90ID</v>
          </cell>
          <cell r="J1084">
            <v>9.9254876732605002</v>
          </cell>
          <cell r="P1084">
            <v>1119</v>
          </cell>
          <cell r="Q1084">
            <v>102361.67055339958</v>
          </cell>
          <cell r="R1084">
            <v>19303.855788499495</v>
          </cell>
          <cell r="S1084">
            <v>5193.5695595994111</v>
          </cell>
          <cell r="U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1119</v>
          </cell>
        </row>
        <row r="1085">
          <cell r="C1085" t="str">
            <v>A0436</v>
          </cell>
          <cell r="D1085" t="str">
            <v>PT Sawit Jaya Abadi</v>
          </cell>
          <cell r="E1085" t="str">
            <v>LL</v>
          </cell>
          <cell r="F1085" t="str">
            <v>90LL</v>
          </cell>
          <cell r="J1085">
            <v>9.9254876732605002</v>
          </cell>
          <cell r="P1085">
            <v>67824</v>
          </cell>
          <cell r="Q1085">
            <v>161291.38557843145</v>
          </cell>
          <cell r="R1085">
            <v>67946.243746631575</v>
          </cell>
          <cell r="S1085">
            <v>67328.135617902706</v>
          </cell>
          <cell r="U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67824</v>
          </cell>
        </row>
        <row r="1086">
          <cell r="C1086" t="str">
            <v>A0436</v>
          </cell>
          <cell r="D1086" t="str">
            <v>PT Sawit Jaya Abadi</v>
          </cell>
          <cell r="E1086" t="str">
            <v>PMK</v>
          </cell>
          <cell r="F1086" t="str">
            <v>90PMK</v>
          </cell>
          <cell r="J1086">
            <v>9.9254876732605002</v>
          </cell>
          <cell r="P1086">
            <v>12777</v>
          </cell>
          <cell r="Q1086">
            <v>93520.562896695585</v>
          </cell>
          <cell r="R1086">
            <v>22772.562095610887</v>
          </cell>
          <cell r="S1086">
            <v>9450</v>
          </cell>
          <cell r="U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12777</v>
          </cell>
        </row>
        <row r="1088">
          <cell r="C1088" t="str">
            <v>A0128</v>
          </cell>
          <cell r="D1088" t="str">
            <v>PT Sedaya Multi Investama</v>
          </cell>
          <cell r="E1088" t="str">
            <v>PEB 1</v>
          </cell>
          <cell r="F1088" t="str">
            <v>91PEB 1</v>
          </cell>
          <cell r="G1088">
            <v>0.1</v>
          </cell>
          <cell r="H1088">
            <v>0.1</v>
          </cell>
          <cell r="I1088">
            <v>0.09</v>
          </cell>
          <cell r="J1088">
            <v>7.2196772113506595</v>
          </cell>
          <cell r="K1088">
            <v>7.5451981366038012</v>
          </cell>
          <cell r="L1088">
            <v>0</v>
          </cell>
          <cell r="N1088">
            <v>203007.77439999999</v>
          </cell>
          <cell r="O1088">
            <v>11368.312</v>
          </cell>
          <cell r="P1088">
            <v>683799</v>
          </cell>
          <cell r="Q1088">
            <v>1005804.586377742</v>
          </cell>
          <cell r="R1088">
            <v>44750.850884665146</v>
          </cell>
          <cell r="S1088">
            <v>5969.5710261598733</v>
          </cell>
          <cell r="U1088">
            <v>-440678</v>
          </cell>
          <cell r="V1088">
            <v>1357840.8954666669</v>
          </cell>
          <cell r="W1088">
            <v>186985</v>
          </cell>
          <cell r="X1088">
            <v>0</v>
          </cell>
          <cell r="Y1088">
            <v>0</v>
          </cell>
          <cell r="Z1088">
            <v>430106</v>
          </cell>
          <cell r="AB1088">
            <v>0.1</v>
          </cell>
          <cell r="AC1088">
            <v>0</v>
          </cell>
          <cell r="AD1088">
            <v>0.09</v>
          </cell>
          <cell r="AE1088">
            <v>8.222583961366281</v>
          </cell>
          <cell r="AF1088">
            <v>8.7381111848537749</v>
          </cell>
          <cell r="AG1088">
            <v>0</v>
          </cell>
          <cell r="AH1088">
            <v>0</v>
          </cell>
          <cell r="AI1088">
            <v>0</v>
          </cell>
          <cell r="AJ1088">
            <v>0</v>
          </cell>
          <cell r="AK1088">
            <v>191951</v>
          </cell>
          <cell r="AL1088">
            <v>230893.58637459122</v>
          </cell>
          <cell r="AM1088">
            <v>12005.686293225968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12364</v>
          </cell>
          <cell r="AS1088">
            <v>-195923</v>
          </cell>
          <cell r="AT1088">
            <v>19335</v>
          </cell>
          <cell r="AU1088">
            <v>8392</v>
          </cell>
          <cell r="AW1088">
            <v>0.1</v>
          </cell>
          <cell r="AX1088">
            <v>0</v>
          </cell>
          <cell r="AY1088">
            <v>0.09</v>
          </cell>
          <cell r="AZ1088">
            <v>7.2196772113506595</v>
          </cell>
          <cell r="BA1088">
            <v>7.5451981366038012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8545.4822338079539</v>
          </cell>
          <cell r="BH1088">
            <v>420.14233219792101</v>
          </cell>
          <cell r="BI1088">
            <v>0</v>
          </cell>
          <cell r="BJ1088">
            <v>0</v>
          </cell>
          <cell r="BK1088">
            <v>0</v>
          </cell>
          <cell r="BL1088">
            <v>0</v>
          </cell>
          <cell r="BM1088">
            <v>0</v>
          </cell>
          <cell r="BN1088">
            <v>0</v>
          </cell>
          <cell r="BO1088">
            <v>0</v>
          </cell>
          <cell r="BP1088">
            <v>0</v>
          </cell>
          <cell r="BR1088">
            <v>0.1</v>
          </cell>
          <cell r="BS1088">
            <v>0</v>
          </cell>
          <cell r="BT1088">
            <v>0.09</v>
          </cell>
          <cell r="BU1088">
            <v>8.6465875131961667</v>
          </cell>
          <cell r="BV1088">
            <v>9.4538590138037559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33006</v>
          </cell>
          <cell r="CB1088">
            <v>23060.577293411276</v>
          </cell>
          <cell r="CC1088">
            <v>3180.8443566535002</v>
          </cell>
          <cell r="CD1088">
            <v>2722.6508438547348</v>
          </cell>
          <cell r="CE1088">
            <v>0</v>
          </cell>
          <cell r="CF1088">
            <v>0</v>
          </cell>
          <cell r="CG1088">
            <v>0</v>
          </cell>
          <cell r="CH1088">
            <v>8849</v>
          </cell>
          <cell r="CI1088">
            <v>-41359</v>
          </cell>
          <cell r="CJ1088">
            <v>3658</v>
          </cell>
          <cell r="CK1088">
            <v>496</v>
          </cell>
          <cell r="CM1088">
            <v>0</v>
          </cell>
          <cell r="CN1088">
            <v>0</v>
          </cell>
          <cell r="CO1088">
            <v>0</v>
          </cell>
          <cell r="CP1088">
            <v>0</v>
          </cell>
          <cell r="CQ1088">
            <v>0</v>
          </cell>
          <cell r="CR1088">
            <v>0</v>
          </cell>
          <cell r="CS1088">
            <v>0</v>
          </cell>
          <cell r="CT1088">
            <v>0</v>
          </cell>
          <cell r="CU1088">
            <v>0</v>
          </cell>
          <cell r="CV1088">
            <v>0</v>
          </cell>
          <cell r="CW1088">
            <v>0</v>
          </cell>
          <cell r="CX1088">
            <v>0</v>
          </cell>
          <cell r="CY1088">
            <v>0</v>
          </cell>
          <cell r="CZ1088">
            <v>0</v>
          </cell>
          <cell r="DA1088">
            <v>0</v>
          </cell>
          <cell r="DB1088">
            <v>0</v>
          </cell>
          <cell r="DC1088">
            <v>0</v>
          </cell>
          <cell r="DD1088">
            <v>0</v>
          </cell>
          <cell r="DE1088">
            <v>0</v>
          </cell>
          <cell r="DF1088">
            <v>0</v>
          </cell>
          <cell r="DH1088">
            <v>0</v>
          </cell>
          <cell r="DI1088">
            <v>0</v>
          </cell>
          <cell r="DJ1088">
            <v>0</v>
          </cell>
          <cell r="DK1088">
            <v>0</v>
          </cell>
          <cell r="DL1088">
            <v>0</v>
          </cell>
          <cell r="DM1088">
            <v>0</v>
          </cell>
          <cell r="DN1088">
            <v>0</v>
          </cell>
          <cell r="DO1088">
            <v>0</v>
          </cell>
          <cell r="DP1088">
            <v>0</v>
          </cell>
          <cell r="DQ1088">
            <v>0</v>
          </cell>
          <cell r="DR1088">
            <v>0</v>
          </cell>
          <cell r="DS1088">
            <v>0</v>
          </cell>
          <cell r="DT1088">
            <v>0</v>
          </cell>
          <cell r="DU1088">
            <v>0</v>
          </cell>
          <cell r="DV1088">
            <v>0</v>
          </cell>
          <cell r="DW1088">
            <v>0</v>
          </cell>
          <cell r="DX1088">
            <v>0</v>
          </cell>
          <cell r="DY1088">
            <v>0</v>
          </cell>
          <cell r="DZ1088">
            <v>0</v>
          </cell>
          <cell r="EA1088">
            <v>0</v>
          </cell>
          <cell r="EC1088">
            <v>0.1</v>
          </cell>
          <cell r="ED1088">
            <v>0</v>
          </cell>
          <cell r="EE1088">
            <v>0.09</v>
          </cell>
          <cell r="EF1088">
            <v>8.222583961366281</v>
          </cell>
          <cell r="EG1088">
            <v>8.7381111848537749</v>
          </cell>
          <cell r="EH1088">
            <v>0</v>
          </cell>
          <cell r="EI1088">
            <v>0</v>
          </cell>
          <cell r="EJ1088">
            <v>0</v>
          </cell>
          <cell r="EK1088">
            <v>0</v>
          </cell>
          <cell r="EL1088">
            <v>21218</v>
          </cell>
          <cell r="EM1088">
            <v>12761.445795330588</v>
          </cell>
          <cell r="EN1088">
            <v>664.29726002627888</v>
          </cell>
          <cell r="EO1088">
            <v>1577.2488827895147</v>
          </cell>
          <cell r="EP1088">
            <v>0</v>
          </cell>
          <cell r="EQ1088">
            <v>0</v>
          </cell>
          <cell r="ER1088">
            <v>0</v>
          </cell>
          <cell r="ES1088">
            <v>-15556</v>
          </cell>
          <cell r="ET1088">
            <v>0</v>
          </cell>
          <cell r="EU1088">
            <v>0</v>
          </cell>
          <cell r="EV1088">
            <v>5662</v>
          </cell>
          <cell r="EX1088">
            <v>0.1</v>
          </cell>
          <cell r="EY1088">
            <v>0</v>
          </cell>
          <cell r="EZ1088">
            <v>0.09</v>
          </cell>
          <cell r="FA1088">
            <v>8.222583961366281</v>
          </cell>
          <cell r="FB1088">
            <v>8.7381111848537749</v>
          </cell>
          <cell r="FC1088">
            <v>0</v>
          </cell>
          <cell r="FD1088">
            <v>0</v>
          </cell>
          <cell r="FE1088">
            <v>0</v>
          </cell>
          <cell r="FF1088">
            <v>0</v>
          </cell>
          <cell r="FG1088">
            <v>0</v>
          </cell>
          <cell r="FH1088">
            <v>37546.771181165779</v>
          </cell>
          <cell r="FI1088">
            <v>2135.937749080746</v>
          </cell>
          <cell r="FJ1088">
            <v>0</v>
          </cell>
          <cell r="FK1088">
            <v>0</v>
          </cell>
          <cell r="FL1088">
            <v>0</v>
          </cell>
          <cell r="FM1088">
            <v>0</v>
          </cell>
          <cell r="FN1088">
            <v>0</v>
          </cell>
          <cell r="FO1088">
            <v>0</v>
          </cell>
          <cell r="FP1088">
            <v>0</v>
          </cell>
          <cell r="FQ1088">
            <v>0</v>
          </cell>
          <cell r="FS1088">
            <v>0.1</v>
          </cell>
          <cell r="FT1088">
            <v>0</v>
          </cell>
          <cell r="FU1088">
            <v>0.09</v>
          </cell>
          <cell r="FV1088">
            <v>8.222583961366281</v>
          </cell>
          <cell r="FW1088">
            <v>8.7381111848537749</v>
          </cell>
          <cell r="FX1088">
            <v>0</v>
          </cell>
          <cell r="FY1088">
            <v>0</v>
          </cell>
          <cell r="FZ1088">
            <v>0</v>
          </cell>
          <cell r="GA1088">
            <v>0</v>
          </cell>
          <cell r="GB1088">
            <v>4208</v>
          </cell>
          <cell r="GC1088">
            <v>54225.353034124593</v>
          </cell>
          <cell r="GD1088">
            <v>2824.5548178973304</v>
          </cell>
          <cell r="GE1088">
            <v>5199.2721284598492</v>
          </cell>
          <cell r="GF1088">
            <v>0</v>
          </cell>
          <cell r="GG1088">
            <v>0</v>
          </cell>
          <cell r="GH1088">
            <v>0</v>
          </cell>
          <cell r="GI1088">
            <v>0</v>
          </cell>
          <cell r="GJ1088">
            <v>0</v>
          </cell>
          <cell r="GK1088">
            <v>0</v>
          </cell>
          <cell r="GL1088">
            <v>4208</v>
          </cell>
          <cell r="GN1088">
            <v>0.1</v>
          </cell>
          <cell r="GO1088">
            <v>0</v>
          </cell>
          <cell r="GP1088">
            <v>0.09</v>
          </cell>
          <cell r="GQ1088">
            <v>8.222583961366281</v>
          </cell>
          <cell r="GR1088">
            <v>8.7381111848537749</v>
          </cell>
          <cell r="GS1088">
            <v>0</v>
          </cell>
          <cell r="GT1088">
            <v>0</v>
          </cell>
          <cell r="GU1088">
            <v>0</v>
          </cell>
          <cell r="GV1088">
            <v>0</v>
          </cell>
          <cell r="GW1088">
            <v>37625</v>
          </cell>
          <cell r="GX1088">
            <v>38000.517303374501</v>
          </cell>
          <cell r="GY1088">
            <v>14996.967660833841</v>
          </cell>
          <cell r="GZ1088">
            <v>1329.1496665696993</v>
          </cell>
          <cell r="HA1088">
            <v>0</v>
          </cell>
          <cell r="HB1088">
            <v>0</v>
          </cell>
          <cell r="HC1088">
            <v>0</v>
          </cell>
          <cell r="HD1088">
            <v>0</v>
          </cell>
          <cell r="HE1088">
            <v>0</v>
          </cell>
          <cell r="HF1088">
            <v>0</v>
          </cell>
          <cell r="HG1088">
            <v>37625</v>
          </cell>
          <cell r="HI1088">
            <v>0.1</v>
          </cell>
          <cell r="HJ1088">
            <v>0</v>
          </cell>
          <cell r="HK1088">
            <v>0.09</v>
          </cell>
          <cell r="HL1088">
            <v>8.222583961366281</v>
          </cell>
          <cell r="HM1088">
            <v>8.7381111848537749</v>
          </cell>
          <cell r="HN1088">
            <v>0</v>
          </cell>
          <cell r="HO1088">
            <v>0</v>
          </cell>
          <cell r="HP1088">
            <v>0</v>
          </cell>
          <cell r="HQ1088">
            <v>0</v>
          </cell>
          <cell r="HR1088">
            <v>63232</v>
          </cell>
          <cell r="HS1088">
            <v>42340.499080194699</v>
          </cell>
          <cell r="HT1088">
            <v>3665.6675587570257</v>
          </cell>
          <cell r="HU1088">
            <v>5501</v>
          </cell>
          <cell r="HV1088">
            <v>0</v>
          </cell>
          <cell r="HW1088">
            <v>0</v>
          </cell>
          <cell r="HX1088">
            <v>0</v>
          </cell>
          <cell r="HY1088">
            <v>0</v>
          </cell>
          <cell r="HZ1088">
            <v>0</v>
          </cell>
          <cell r="IA1088">
            <v>0</v>
          </cell>
          <cell r="IB1088">
            <v>63232</v>
          </cell>
        </row>
        <row r="1089">
          <cell r="C1089" t="str">
            <v>A0128</v>
          </cell>
          <cell r="D1089" t="str">
            <v>PT Sedaya Multi Investama</v>
          </cell>
          <cell r="E1089" t="str">
            <v>PEB 2</v>
          </cell>
          <cell r="F1089" t="str">
            <v>91PEB 2</v>
          </cell>
          <cell r="G1089">
            <v>0.1</v>
          </cell>
          <cell r="I1089">
            <v>0.09</v>
          </cell>
          <cell r="J1089">
            <v>8.222583961366281</v>
          </cell>
          <cell r="K1089">
            <v>8.7381111848537749</v>
          </cell>
          <cell r="P1089">
            <v>191951</v>
          </cell>
          <cell r="Q1089">
            <v>230893.58637459122</v>
          </cell>
          <cell r="R1089">
            <v>12005.686293225968</v>
          </cell>
          <cell r="S1089">
            <v>0</v>
          </cell>
          <cell r="U1089">
            <v>0</v>
          </cell>
          <cell r="W1089">
            <v>12364</v>
          </cell>
          <cell r="X1089">
            <v>-195923</v>
          </cell>
          <cell r="Y1089">
            <v>19335</v>
          </cell>
          <cell r="Z1089">
            <v>8392</v>
          </cell>
        </row>
        <row r="1090">
          <cell r="C1090" t="str">
            <v>A0128</v>
          </cell>
          <cell r="D1090" t="str">
            <v>PT Sedaya Multi Investama</v>
          </cell>
          <cell r="E1090" t="str">
            <v>PEB 3</v>
          </cell>
          <cell r="F1090" t="str">
            <v>91PEB 3</v>
          </cell>
          <cell r="G1090">
            <v>0.1</v>
          </cell>
          <cell r="I1090">
            <v>0.09</v>
          </cell>
          <cell r="J1090">
            <v>7.2196772113506595</v>
          </cell>
          <cell r="K1090">
            <v>7.5451981366038012</v>
          </cell>
          <cell r="P1090">
            <v>0</v>
          </cell>
          <cell r="Q1090">
            <v>8545.4822338079539</v>
          </cell>
          <cell r="R1090">
            <v>420.14233219792101</v>
          </cell>
          <cell r="S1090">
            <v>0</v>
          </cell>
          <cell r="U1090">
            <v>0</v>
          </cell>
          <cell r="W1090">
            <v>0</v>
          </cell>
          <cell r="X1090">
            <v>0</v>
          </cell>
          <cell r="Y1090">
            <v>0</v>
          </cell>
          <cell r="Z1090">
            <v>0</v>
          </cell>
        </row>
        <row r="1091">
          <cell r="C1091" t="str">
            <v>A0128</v>
          </cell>
          <cell r="D1091" t="str">
            <v>PT Sedaya Multi Investama</v>
          </cell>
          <cell r="E1091" t="str">
            <v>PEB 4</v>
          </cell>
          <cell r="F1091" t="str">
            <v>91PEB 4</v>
          </cell>
          <cell r="G1091">
            <v>0.1</v>
          </cell>
          <cell r="I1091">
            <v>0.09</v>
          </cell>
          <cell r="J1091">
            <v>8.6465875131961667</v>
          </cell>
          <cell r="K1091">
            <v>9.4538590138037559</v>
          </cell>
          <cell r="P1091">
            <v>33006</v>
          </cell>
          <cell r="Q1091">
            <v>23060.577293411276</v>
          </cell>
          <cell r="R1091">
            <v>3180.8443566535002</v>
          </cell>
          <cell r="S1091">
            <v>2722.6508438547348</v>
          </cell>
          <cell r="U1091">
            <v>0</v>
          </cell>
          <cell r="W1091">
            <v>8849</v>
          </cell>
          <cell r="X1091">
            <v>-41359</v>
          </cell>
          <cell r="Y1091">
            <v>3658</v>
          </cell>
          <cell r="Z1091">
            <v>496</v>
          </cell>
        </row>
        <row r="1092">
          <cell r="C1092" t="str">
            <v>A0128</v>
          </cell>
          <cell r="D1092" t="str">
            <v>PT Sedaya Multi Investama</v>
          </cell>
          <cell r="E1092" t="str">
            <v>PEB 5</v>
          </cell>
          <cell r="F1092" t="str">
            <v>91PEB 5</v>
          </cell>
          <cell r="P1092">
            <v>0</v>
          </cell>
          <cell r="U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</row>
        <row r="1093">
          <cell r="C1093" t="str">
            <v>A0128</v>
          </cell>
          <cell r="D1093" t="str">
            <v>PT Sedaya Multi Investama</v>
          </cell>
          <cell r="E1093" t="str">
            <v>PEB 6</v>
          </cell>
          <cell r="F1093" t="str">
            <v>91PEB 6</v>
          </cell>
          <cell r="P1093">
            <v>0</v>
          </cell>
          <cell r="U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</row>
        <row r="1094">
          <cell r="C1094" t="str">
            <v>A0128</v>
          </cell>
          <cell r="D1094" t="str">
            <v>PT Sedaya Multi Investama</v>
          </cell>
          <cell r="E1094" t="str">
            <v>PEB 7</v>
          </cell>
          <cell r="F1094" t="str">
            <v>91PEB 7</v>
          </cell>
          <cell r="G1094">
            <v>0.1</v>
          </cell>
          <cell r="I1094">
            <v>0.09</v>
          </cell>
          <cell r="J1094">
            <v>8.222583961366281</v>
          </cell>
          <cell r="K1094">
            <v>8.7381111848537749</v>
          </cell>
          <cell r="P1094">
            <v>21218</v>
          </cell>
          <cell r="Q1094">
            <v>12761.445795330588</v>
          </cell>
          <cell r="R1094">
            <v>664.29726002627888</v>
          </cell>
          <cell r="S1094">
            <v>1577.2488827895147</v>
          </cell>
          <cell r="U1094">
            <v>0</v>
          </cell>
          <cell r="W1094">
            <v>-15556</v>
          </cell>
          <cell r="X1094">
            <v>0</v>
          </cell>
          <cell r="Y1094">
            <v>0</v>
          </cell>
          <cell r="Z1094">
            <v>5662</v>
          </cell>
        </row>
        <row r="1095">
          <cell r="C1095" t="str">
            <v>A0128</v>
          </cell>
          <cell r="D1095" t="str">
            <v>PT Sedaya Multi Investama</v>
          </cell>
          <cell r="E1095" t="str">
            <v>MPP</v>
          </cell>
          <cell r="F1095" t="str">
            <v>91MPP</v>
          </cell>
          <cell r="G1095">
            <v>0.1</v>
          </cell>
          <cell r="I1095">
            <v>0.09</v>
          </cell>
          <cell r="J1095">
            <v>8.222583961366281</v>
          </cell>
          <cell r="K1095">
            <v>8.7381111848537749</v>
          </cell>
          <cell r="P1095">
            <v>0</v>
          </cell>
          <cell r="Q1095">
            <v>37546.771181165779</v>
          </cell>
          <cell r="R1095">
            <v>2135.937749080746</v>
          </cell>
          <cell r="S1095">
            <v>0</v>
          </cell>
          <cell r="U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</row>
        <row r="1096">
          <cell r="C1096" t="str">
            <v>A0128</v>
          </cell>
          <cell r="D1096" t="str">
            <v>PT Sedaya Multi Investama</v>
          </cell>
          <cell r="E1096" t="str">
            <v>ID</v>
          </cell>
          <cell r="F1096" t="str">
            <v>91ID</v>
          </cell>
          <cell r="G1096">
            <v>0.1</v>
          </cell>
          <cell r="I1096">
            <v>0.09</v>
          </cell>
          <cell r="J1096">
            <v>8.222583961366281</v>
          </cell>
          <cell r="K1096">
            <v>8.7381111848537749</v>
          </cell>
          <cell r="P1096">
            <v>4208</v>
          </cell>
          <cell r="Q1096">
            <v>54225.353034124593</v>
          </cell>
          <cell r="R1096">
            <v>2824.5548178973304</v>
          </cell>
          <cell r="S1096">
            <v>5199.2721284598492</v>
          </cell>
          <cell r="U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4208</v>
          </cell>
        </row>
        <row r="1097">
          <cell r="C1097" t="str">
            <v>A0128</v>
          </cell>
          <cell r="D1097" t="str">
            <v>PT Sedaya Multi Investama</v>
          </cell>
          <cell r="E1097" t="str">
            <v>LL</v>
          </cell>
          <cell r="F1097" t="str">
            <v>91LL</v>
          </cell>
          <cell r="G1097">
            <v>0.1</v>
          </cell>
          <cell r="I1097">
            <v>0.09</v>
          </cell>
          <cell r="J1097">
            <v>8.222583961366281</v>
          </cell>
          <cell r="K1097">
            <v>8.7381111848537749</v>
          </cell>
          <cell r="P1097">
            <v>37625</v>
          </cell>
          <cell r="Q1097">
            <v>38000.517303374501</v>
          </cell>
          <cell r="R1097">
            <v>14996.967660833841</v>
          </cell>
          <cell r="S1097">
            <v>1329.1496665696993</v>
          </cell>
          <cell r="U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37625</v>
          </cell>
        </row>
        <row r="1098">
          <cell r="C1098" t="str">
            <v>A0128</v>
          </cell>
          <cell r="D1098" t="str">
            <v>PT Sedaya Multi Investama</v>
          </cell>
          <cell r="E1098" t="str">
            <v>PMK</v>
          </cell>
          <cell r="F1098" t="str">
            <v>91PMK</v>
          </cell>
          <cell r="G1098">
            <v>0.1</v>
          </cell>
          <cell r="I1098">
            <v>0.09</v>
          </cell>
          <cell r="J1098">
            <v>8.222583961366281</v>
          </cell>
          <cell r="K1098">
            <v>8.7381111848537749</v>
          </cell>
          <cell r="P1098">
            <v>63232</v>
          </cell>
          <cell r="Q1098">
            <v>42340.499080194699</v>
          </cell>
          <cell r="R1098">
            <v>3665.6675587570257</v>
          </cell>
          <cell r="S1098">
            <v>5501</v>
          </cell>
          <cell r="U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63232</v>
          </cell>
        </row>
        <row r="1100">
          <cell r="C1100" t="str">
            <v>A0240</v>
          </cell>
          <cell r="D1100" t="str">
            <v>PT Sedaya Pratama</v>
          </cell>
          <cell r="E1100" t="str">
            <v>PEB 1</v>
          </cell>
          <cell r="F1100" t="str">
            <v>92PEB 1</v>
          </cell>
          <cell r="J1100">
            <v>0</v>
          </cell>
          <cell r="N1100">
            <v>0</v>
          </cell>
          <cell r="O1100">
            <v>0</v>
          </cell>
          <cell r="P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B1100">
            <v>0.1</v>
          </cell>
          <cell r="AC1100">
            <v>0</v>
          </cell>
          <cell r="AD1100">
            <v>0.09</v>
          </cell>
          <cell r="AE1100">
            <v>8.126189258212019</v>
          </cell>
          <cell r="AF1100">
            <v>8.7628670395515673</v>
          </cell>
          <cell r="AG1100">
            <v>0</v>
          </cell>
          <cell r="AH1100">
            <v>0</v>
          </cell>
          <cell r="AI1100">
            <v>0</v>
          </cell>
          <cell r="AJ1100">
            <v>0</v>
          </cell>
          <cell r="AK1100">
            <v>18111</v>
          </cell>
          <cell r="AL1100">
            <v>61013.353705934976</v>
          </cell>
          <cell r="AM1100">
            <v>3859.6938264784121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-3215</v>
          </cell>
          <cell r="AS1100">
            <v>-3073</v>
          </cell>
          <cell r="AT1100">
            <v>345</v>
          </cell>
          <cell r="AU1100">
            <v>11823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 t="str">
            <v xml:space="preserve"> 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0</v>
          </cell>
          <cell r="BM1100">
            <v>0</v>
          </cell>
          <cell r="BN1100">
            <v>0</v>
          </cell>
          <cell r="BO1100">
            <v>0</v>
          </cell>
          <cell r="BP1100">
            <v>0</v>
          </cell>
          <cell r="BR1100">
            <v>0.1</v>
          </cell>
          <cell r="BS1100">
            <v>0</v>
          </cell>
          <cell r="BT1100">
            <v>0.09</v>
          </cell>
          <cell r="BU1100">
            <v>8.126189258212019</v>
          </cell>
          <cell r="BV1100">
            <v>8.7628670395515673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86976</v>
          </cell>
          <cell r="CB1100">
            <v>10742.0790218533</v>
          </cell>
          <cell r="CC1100">
            <v>738.60506107089373</v>
          </cell>
          <cell r="CD1100">
            <v>3210.9956407050909</v>
          </cell>
          <cell r="CE1100">
            <v>0</v>
          </cell>
          <cell r="CF1100">
            <v>0</v>
          </cell>
          <cell r="CG1100">
            <v>0</v>
          </cell>
          <cell r="CH1100">
            <v>-10634</v>
          </cell>
          <cell r="CI1100">
            <v>-34190</v>
          </cell>
          <cell r="CJ1100">
            <v>3479</v>
          </cell>
          <cell r="CK1100">
            <v>42152</v>
          </cell>
          <cell r="CM1100">
            <v>0</v>
          </cell>
          <cell r="CN1100">
            <v>0</v>
          </cell>
          <cell r="CO1100">
            <v>0</v>
          </cell>
          <cell r="CP1100">
            <v>0</v>
          </cell>
          <cell r="CQ1100" t="str">
            <v xml:space="preserve"> </v>
          </cell>
          <cell r="CR1100">
            <v>0</v>
          </cell>
          <cell r="CS1100">
            <v>0</v>
          </cell>
          <cell r="CT1100">
            <v>0</v>
          </cell>
          <cell r="CU1100">
            <v>0</v>
          </cell>
          <cell r="CV1100">
            <v>0</v>
          </cell>
          <cell r="CW1100">
            <v>0</v>
          </cell>
          <cell r="CX1100">
            <v>0</v>
          </cell>
          <cell r="CY1100">
            <v>0</v>
          </cell>
          <cell r="CZ1100">
            <v>0</v>
          </cell>
          <cell r="DA1100">
            <v>0</v>
          </cell>
          <cell r="DB1100">
            <v>0</v>
          </cell>
          <cell r="DC1100">
            <v>0</v>
          </cell>
          <cell r="DD1100">
            <v>0</v>
          </cell>
          <cell r="DE1100">
            <v>0</v>
          </cell>
          <cell r="DF1100">
            <v>0</v>
          </cell>
          <cell r="DH1100">
            <v>0</v>
          </cell>
          <cell r="DI1100">
            <v>0</v>
          </cell>
          <cell r="DJ1100">
            <v>0</v>
          </cell>
          <cell r="DK1100">
            <v>0</v>
          </cell>
          <cell r="DL1100">
            <v>0</v>
          </cell>
          <cell r="DM1100">
            <v>0</v>
          </cell>
          <cell r="DN1100">
            <v>0</v>
          </cell>
          <cell r="DO1100">
            <v>0</v>
          </cell>
          <cell r="DP1100">
            <v>0</v>
          </cell>
          <cell r="DQ1100">
            <v>0</v>
          </cell>
          <cell r="DR1100">
            <v>0</v>
          </cell>
          <cell r="DS1100">
            <v>0</v>
          </cell>
          <cell r="DT1100">
            <v>0</v>
          </cell>
          <cell r="DU1100">
            <v>0</v>
          </cell>
          <cell r="DV1100">
            <v>0</v>
          </cell>
          <cell r="DW1100">
            <v>0</v>
          </cell>
          <cell r="DX1100">
            <v>0</v>
          </cell>
          <cell r="DY1100">
            <v>0</v>
          </cell>
          <cell r="DZ1100">
            <v>0</v>
          </cell>
          <cell r="EA1100">
            <v>0</v>
          </cell>
          <cell r="EC1100">
            <v>0.1</v>
          </cell>
          <cell r="ED1100">
            <v>0</v>
          </cell>
          <cell r="EE1100">
            <v>0.09</v>
          </cell>
          <cell r="EF1100">
            <v>8.126189258212019</v>
          </cell>
          <cell r="EG1100">
            <v>8.7628670395515673</v>
          </cell>
          <cell r="EH1100">
            <v>0</v>
          </cell>
          <cell r="EI1100">
            <v>0</v>
          </cell>
          <cell r="EJ1100">
            <v>0</v>
          </cell>
          <cell r="EK1100">
            <v>0</v>
          </cell>
          <cell r="EL1100">
            <v>11167</v>
          </cell>
          <cell r="EM1100">
            <v>7707.6303605350158</v>
          </cell>
          <cell r="EN1100">
            <v>476.43138219038354</v>
          </cell>
          <cell r="EO1100">
            <v>997.86696577353962</v>
          </cell>
          <cell r="EP1100">
            <v>0</v>
          </cell>
          <cell r="EQ1100">
            <v>0</v>
          </cell>
          <cell r="ER1100">
            <v>0</v>
          </cell>
          <cell r="ES1100">
            <v>-8561</v>
          </cell>
          <cell r="ET1100">
            <v>0</v>
          </cell>
          <cell r="EU1100">
            <v>0</v>
          </cell>
          <cell r="EV1100">
            <v>2606</v>
          </cell>
          <cell r="EX1100">
            <v>0</v>
          </cell>
          <cell r="EY1100">
            <v>0</v>
          </cell>
          <cell r="EZ1100">
            <v>0</v>
          </cell>
          <cell r="FA1100">
            <v>0</v>
          </cell>
          <cell r="FB1100" t="str">
            <v xml:space="preserve"> </v>
          </cell>
          <cell r="FC1100">
            <v>0</v>
          </cell>
          <cell r="FD1100">
            <v>0</v>
          </cell>
          <cell r="FE1100">
            <v>0</v>
          </cell>
          <cell r="FF1100">
            <v>0</v>
          </cell>
          <cell r="FG1100">
            <v>0</v>
          </cell>
          <cell r="FH1100">
            <v>0</v>
          </cell>
          <cell r="FI1100">
            <v>0</v>
          </cell>
          <cell r="FJ1100">
            <v>0</v>
          </cell>
          <cell r="FK1100">
            <v>0</v>
          </cell>
          <cell r="FL1100">
            <v>0</v>
          </cell>
          <cell r="FM1100">
            <v>0</v>
          </cell>
          <cell r="FN1100">
            <v>0</v>
          </cell>
          <cell r="FO1100">
            <v>0</v>
          </cell>
          <cell r="FP1100">
            <v>0</v>
          </cell>
          <cell r="FQ1100">
            <v>0</v>
          </cell>
          <cell r="FS1100">
            <v>0.1</v>
          </cell>
          <cell r="FT1100">
            <v>0</v>
          </cell>
          <cell r="FU1100">
            <v>0.09</v>
          </cell>
          <cell r="FV1100">
            <v>8.126189258212019</v>
          </cell>
          <cell r="FW1100">
            <v>8.7628670395515673</v>
          </cell>
          <cell r="FX1100">
            <v>0</v>
          </cell>
          <cell r="FY1100">
            <v>0</v>
          </cell>
          <cell r="FZ1100">
            <v>0</v>
          </cell>
          <cell r="GA1100">
            <v>0</v>
          </cell>
          <cell r="GB1100">
            <v>2477</v>
          </cell>
          <cell r="GC1100">
            <v>31454.773827054189</v>
          </cell>
          <cell r="GD1100">
            <v>1971.5334426547597</v>
          </cell>
          <cell r="GE1100">
            <v>3186.6484950419417</v>
          </cell>
          <cell r="GF1100">
            <v>0</v>
          </cell>
          <cell r="GG1100">
            <v>0</v>
          </cell>
          <cell r="GH1100">
            <v>0</v>
          </cell>
          <cell r="GI1100">
            <v>0</v>
          </cell>
          <cell r="GJ1100">
            <v>0</v>
          </cell>
          <cell r="GK1100">
            <v>0</v>
          </cell>
          <cell r="GL1100">
            <v>2477</v>
          </cell>
          <cell r="GN1100">
            <v>0.1</v>
          </cell>
          <cell r="GO1100">
            <v>0</v>
          </cell>
          <cell r="GP1100">
            <v>0.09</v>
          </cell>
          <cell r="GQ1100">
            <v>8.126189258212019</v>
          </cell>
          <cell r="GR1100">
            <v>8.7628670395515673</v>
          </cell>
          <cell r="GS1100">
            <v>0</v>
          </cell>
          <cell r="GT1100">
            <v>0</v>
          </cell>
          <cell r="GU1100">
            <v>0</v>
          </cell>
          <cell r="GV1100">
            <v>0</v>
          </cell>
          <cell r="GW1100">
            <v>32478</v>
          </cell>
          <cell r="GX1100">
            <v>34039.743007343212</v>
          </cell>
          <cell r="GY1100">
            <v>10480.482977916819</v>
          </cell>
          <cell r="GZ1100">
            <v>8944.0760848099744</v>
          </cell>
          <cell r="HA1100">
            <v>0</v>
          </cell>
          <cell r="HB1100">
            <v>0</v>
          </cell>
          <cell r="HC1100">
            <v>0</v>
          </cell>
          <cell r="HD1100">
            <v>0</v>
          </cell>
          <cell r="HE1100">
            <v>0</v>
          </cell>
          <cell r="HF1100">
            <v>0</v>
          </cell>
          <cell r="HG1100">
            <v>32478</v>
          </cell>
          <cell r="HI1100">
            <v>0.1</v>
          </cell>
          <cell r="HJ1100">
            <v>0</v>
          </cell>
          <cell r="HK1100">
            <v>0.09</v>
          </cell>
          <cell r="HL1100">
            <v>8.126189258212019</v>
          </cell>
          <cell r="HM1100">
            <v>8.7628670395515673</v>
          </cell>
          <cell r="HN1100">
            <v>0</v>
          </cell>
          <cell r="HO1100">
            <v>0</v>
          </cell>
          <cell r="HP1100">
            <v>0</v>
          </cell>
          <cell r="HQ1100">
            <v>0</v>
          </cell>
          <cell r="HR1100">
            <v>88378</v>
          </cell>
          <cell r="HS1100">
            <v>126514.79194800273</v>
          </cell>
          <cell r="HT1100">
            <v>12050.711904670221</v>
          </cell>
          <cell r="HU1100">
            <v>0</v>
          </cell>
          <cell r="HV1100">
            <v>0</v>
          </cell>
          <cell r="HW1100">
            <v>0</v>
          </cell>
          <cell r="HX1100">
            <v>0</v>
          </cell>
          <cell r="HY1100">
            <v>0</v>
          </cell>
          <cell r="HZ1100">
            <v>0</v>
          </cell>
          <cell r="IA1100">
            <v>0</v>
          </cell>
          <cell r="IB1100">
            <v>88378</v>
          </cell>
        </row>
        <row r="1101">
          <cell r="C1101" t="str">
            <v>A0240</v>
          </cell>
          <cell r="D1101" t="str">
            <v>PT Sedaya Pratama</v>
          </cell>
          <cell r="E1101" t="str">
            <v>PEB 2</v>
          </cell>
          <cell r="F1101" t="str">
            <v>92PEB 2</v>
          </cell>
          <cell r="G1101">
            <v>0.1</v>
          </cell>
          <cell r="I1101">
            <v>0.09</v>
          </cell>
          <cell r="J1101">
            <v>8.126189258212019</v>
          </cell>
          <cell r="K1101">
            <v>8.7628670395515673</v>
          </cell>
          <cell r="P1101">
            <v>18111</v>
          </cell>
          <cell r="Q1101">
            <v>61013.353705934976</v>
          </cell>
          <cell r="R1101">
            <v>3859.6938264784121</v>
          </cell>
          <cell r="S1101">
            <v>0</v>
          </cell>
          <cell r="U1101">
            <v>0</v>
          </cell>
          <cell r="W1101">
            <v>-3215</v>
          </cell>
          <cell r="X1101">
            <v>-3073</v>
          </cell>
          <cell r="Y1101">
            <v>345</v>
          </cell>
          <cell r="Z1101">
            <v>11823</v>
          </cell>
        </row>
        <row r="1102">
          <cell r="C1102" t="str">
            <v>A0240</v>
          </cell>
          <cell r="D1102" t="str">
            <v>PT Sedaya Pratama</v>
          </cell>
          <cell r="E1102" t="str">
            <v>PEB 3</v>
          </cell>
          <cell r="F1102" t="str">
            <v>92PEB 3</v>
          </cell>
          <cell r="K1102" t="str">
            <v xml:space="preserve"> </v>
          </cell>
          <cell r="P1102">
            <v>0</v>
          </cell>
          <cell r="U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</row>
        <row r="1103">
          <cell r="C1103" t="str">
            <v>A0240</v>
          </cell>
          <cell r="D1103" t="str">
            <v>PT Sedaya Pratama</v>
          </cell>
          <cell r="E1103" t="str">
            <v>PEB 4</v>
          </cell>
          <cell r="F1103" t="str">
            <v>92PEB 4</v>
          </cell>
          <cell r="G1103">
            <v>0.1</v>
          </cell>
          <cell r="I1103">
            <v>0.09</v>
          </cell>
          <cell r="J1103">
            <v>8.126189258212019</v>
          </cell>
          <cell r="K1103">
            <v>8.7628670395515673</v>
          </cell>
          <cell r="P1103">
            <v>86976</v>
          </cell>
          <cell r="Q1103">
            <v>10742.0790218533</v>
          </cell>
          <cell r="R1103">
            <v>738.60506107089373</v>
          </cell>
          <cell r="S1103">
            <v>3210.9956407050909</v>
          </cell>
          <cell r="U1103">
            <v>0</v>
          </cell>
          <cell r="W1103">
            <v>-10634</v>
          </cell>
          <cell r="X1103">
            <v>-34190</v>
          </cell>
          <cell r="Y1103">
            <v>3479</v>
          </cell>
          <cell r="Z1103">
            <v>42152</v>
          </cell>
        </row>
        <row r="1104">
          <cell r="C1104" t="str">
            <v>A0240</v>
          </cell>
          <cell r="D1104" t="str">
            <v>PT Sedaya Pratama</v>
          </cell>
          <cell r="E1104" t="str">
            <v>PEB 5</v>
          </cell>
          <cell r="F1104" t="str">
            <v>92PEB 5</v>
          </cell>
          <cell r="J1104">
            <v>0</v>
          </cell>
          <cell r="K1104" t="str">
            <v xml:space="preserve"> </v>
          </cell>
          <cell r="P1104">
            <v>0</v>
          </cell>
          <cell r="U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</row>
        <row r="1105">
          <cell r="C1105" t="str">
            <v>A0240</v>
          </cell>
          <cell r="D1105" t="str">
            <v>PT Sedaya Pratama</v>
          </cell>
          <cell r="E1105" t="str">
            <v>PEB 6</v>
          </cell>
          <cell r="F1105" t="str">
            <v>92PEB 6</v>
          </cell>
          <cell r="J1105">
            <v>0</v>
          </cell>
          <cell r="P1105">
            <v>0</v>
          </cell>
          <cell r="U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</row>
        <row r="1106">
          <cell r="C1106" t="str">
            <v>A0240</v>
          </cell>
          <cell r="D1106" t="str">
            <v>PT Sedaya Pratama</v>
          </cell>
          <cell r="E1106" t="str">
            <v>PEB 7</v>
          </cell>
          <cell r="F1106" t="str">
            <v>92PEB 7</v>
          </cell>
          <cell r="G1106">
            <v>0.1</v>
          </cell>
          <cell r="I1106">
            <v>0.09</v>
          </cell>
          <cell r="J1106">
            <v>8.126189258212019</v>
          </cell>
          <cell r="K1106">
            <v>8.7628670395515673</v>
          </cell>
          <cell r="P1106">
            <v>11167</v>
          </cell>
          <cell r="Q1106">
            <v>7707.6303605350158</v>
          </cell>
          <cell r="R1106">
            <v>476.43138219038354</v>
          </cell>
          <cell r="S1106">
            <v>997.86696577353962</v>
          </cell>
          <cell r="U1106">
            <v>0</v>
          </cell>
          <cell r="W1106">
            <v>-8561</v>
          </cell>
          <cell r="X1106">
            <v>0</v>
          </cell>
          <cell r="Y1106">
            <v>0</v>
          </cell>
          <cell r="Z1106">
            <v>2606</v>
          </cell>
        </row>
        <row r="1107">
          <cell r="C1107" t="str">
            <v>A0240</v>
          </cell>
          <cell r="D1107" t="str">
            <v>PT Sedaya Pratama</v>
          </cell>
          <cell r="E1107" t="str">
            <v>MPP</v>
          </cell>
          <cell r="F1107" t="str">
            <v>92MPP</v>
          </cell>
          <cell r="K1107" t="str">
            <v xml:space="preserve"> </v>
          </cell>
          <cell r="P1107">
            <v>0</v>
          </cell>
          <cell r="U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</row>
        <row r="1108">
          <cell r="C1108" t="str">
            <v>A0240</v>
          </cell>
          <cell r="D1108" t="str">
            <v>PT Sedaya Pratama</v>
          </cell>
          <cell r="E1108" t="str">
            <v>ID</v>
          </cell>
          <cell r="F1108" t="str">
            <v>92ID</v>
          </cell>
          <cell r="G1108">
            <v>0.1</v>
          </cell>
          <cell r="I1108">
            <v>0.09</v>
          </cell>
          <cell r="J1108">
            <v>8.126189258212019</v>
          </cell>
          <cell r="K1108">
            <v>8.7628670395515673</v>
          </cell>
          <cell r="P1108">
            <v>2477</v>
          </cell>
          <cell r="Q1108">
            <v>31454.773827054189</v>
          </cell>
          <cell r="R1108">
            <v>1971.5334426547597</v>
          </cell>
          <cell r="S1108">
            <v>3186.6484950419417</v>
          </cell>
          <cell r="U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2477</v>
          </cell>
        </row>
        <row r="1109">
          <cell r="C1109" t="str">
            <v>A0240</v>
          </cell>
          <cell r="D1109" t="str">
            <v>PT Sedaya Pratama</v>
          </cell>
          <cell r="E1109" t="str">
            <v>LL</v>
          </cell>
          <cell r="F1109" t="str">
            <v>92LL</v>
          </cell>
          <cell r="G1109">
            <v>0.1</v>
          </cell>
          <cell r="I1109">
            <v>0.09</v>
          </cell>
          <cell r="J1109">
            <v>8.126189258212019</v>
          </cell>
          <cell r="K1109">
            <v>8.7628670395515673</v>
          </cell>
          <cell r="P1109">
            <v>32478</v>
          </cell>
          <cell r="Q1109">
            <v>34039.743007343212</v>
          </cell>
          <cell r="R1109">
            <v>10480.482977916819</v>
          </cell>
          <cell r="S1109">
            <v>8944.0760848099744</v>
          </cell>
          <cell r="U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32478</v>
          </cell>
        </row>
        <row r="1110">
          <cell r="C1110" t="str">
            <v>A0240</v>
          </cell>
          <cell r="D1110" t="str">
            <v>PT Sedaya Pratama</v>
          </cell>
          <cell r="E1110" t="str">
            <v>PMK</v>
          </cell>
          <cell r="F1110" t="str">
            <v>92PMK</v>
          </cell>
          <cell r="G1110">
            <v>0.1</v>
          </cell>
          <cell r="I1110">
            <v>0.09</v>
          </cell>
          <cell r="J1110">
            <v>8.126189258212019</v>
          </cell>
          <cell r="K1110">
            <v>8.7628670395515673</v>
          </cell>
          <cell r="P1110">
            <v>88378</v>
          </cell>
          <cell r="Q1110">
            <v>126514.79194800273</v>
          </cell>
          <cell r="R1110">
            <v>12050.711904670221</v>
          </cell>
          <cell r="S1110">
            <v>0</v>
          </cell>
          <cell r="U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88378</v>
          </cell>
        </row>
        <row r="1112">
          <cell r="C1112" t="str">
            <v>A0209</v>
          </cell>
          <cell r="D1112" t="str">
            <v>PT Serasi Auto Raya</v>
          </cell>
          <cell r="E1112" t="str">
            <v>PEB 1</v>
          </cell>
          <cell r="F1112" t="str">
            <v>93PEB 1</v>
          </cell>
          <cell r="G1112">
            <v>0.1</v>
          </cell>
          <cell r="H1112">
            <v>0.1</v>
          </cell>
          <cell r="I1112">
            <v>0.09</v>
          </cell>
          <cell r="J1112">
            <v>8.2942925424247083</v>
          </cell>
          <cell r="K1112">
            <v>9.0246361069730803</v>
          </cell>
          <cell r="L1112">
            <v>32747</v>
          </cell>
          <cell r="N1112">
            <v>1085007.5016000001</v>
          </cell>
          <cell r="O1112">
            <v>155688.576</v>
          </cell>
          <cell r="P1112">
            <v>7568626</v>
          </cell>
          <cell r="Q1112">
            <v>14310015.643674312</v>
          </cell>
          <cell r="R1112">
            <v>650129.16183360328</v>
          </cell>
          <cell r="S1112">
            <v>185419.85503667625</v>
          </cell>
          <cell r="U1112">
            <v>-5770526</v>
          </cell>
          <cell r="V1112">
            <v>11379779.192533335</v>
          </cell>
          <cell r="W1112">
            <v>490100</v>
          </cell>
          <cell r="X1112">
            <v>0</v>
          </cell>
          <cell r="Y1112">
            <v>0</v>
          </cell>
          <cell r="Z1112">
            <v>2288200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  <cell r="AF1112">
            <v>0</v>
          </cell>
          <cell r="AG1112">
            <v>0</v>
          </cell>
          <cell r="AH1112">
            <v>0</v>
          </cell>
          <cell r="AI1112">
            <v>0</v>
          </cell>
          <cell r="AJ1112">
            <v>0</v>
          </cell>
          <cell r="AK1112">
            <v>0</v>
          </cell>
          <cell r="AL1112">
            <v>0</v>
          </cell>
          <cell r="AM1112">
            <v>0</v>
          </cell>
          <cell r="AN1112">
            <v>0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W1112">
            <v>0.1</v>
          </cell>
          <cell r="AX1112">
            <v>0</v>
          </cell>
          <cell r="AY1112">
            <v>0.09</v>
          </cell>
          <cell r="AZ1112">
            <v>8.2942925424247083</v>
          </cell>
          <cell r="BA1112">
            <v>9.0246361069730803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57165</v>
          </cell>
          <cell r="BG1112">
            <v>49173.640509344688</v>
          </cell>
          <cell r="BH1112">
            <v>2570.4806061055447</v>
          </cell>
          <cell r="BI1112">
            <v>0</v>
          </cell>
          <cell r="BJ1112">
            <v>0</v>
          </cell>
          <cell r="BK1112">
            <v>0</v>
          </cell>
          <cell r="BL1112">
            <v>0</v>
          </cell>
          <cell r="BM1112">
            <v>139552</v>
          </cell>
          <cell r="BN1112">
            <v>0</v>
          </cell>
          <cell r="BO1112">
            <v>0</v>
          </cell>
          <cell r="BP1112">
            <v>196717</v>
          </cell>
          <cell r="BR1112">
            <v>0.1</v>
          </cell>
          <cell r="BS1112">
            <v>0</v>
          </cell>
          <cell r="BT1112">
            <v>0.09</v>
          </cell>
          <cell r="BU1112">
            <v>9.8872499960588431</v>
          </cell>
          <cell r="BV1112">
            <v>19.336068825903585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6500232</v>
          </cell>
          <cell r="CB1112">
            <v>6704235.1491937554</v>
          </cell>
          <cell r="CC1112">
            <v>855061.00431805477</v>
          </cell>
          <cell r="CD1112">
            <v>289763.76742640982</v>
          </cell>
          <cell r="CE1112">
            <v>0</v>
          </cell>
          <cell r="CF1112">
            <v>0</v>
          </cell>
          <cell r="CG1112">
            <v>0</v>
          </cell>
          <cell r="CH1112">
            <v>-2651056</v>
          </cell>
          <cell r="CI1112">
            <v>-961122</v>
          </cell>
          <cell r="CJ1112">
            <v>50303</v>
          </cell>
          <cell r="CK1112">
            <v>2888054</v>
          </cell>
          <cell r="CM1112">
            <v>0</v>
          </cell>
          <cell r="CN1112">
            <v>0</v>
          </cell>
          <cell r="CO1112">
            <v>0</v>
          </cell>
          <cell r="CP1112">
            <v>0</v>
          </cell>
          <cell r="CQ1112">
            <v>0</v>
          </cell>
          <cell r="CR1112">
            <v>0</v>
          </cell>
          <cell r="CS1112">
            <v>0</v>
          </cell>
          <cell r="CT1112">
            <v>0</v>
          </cell>
          <cell r="CU1112">
            <v>0</v>
          </cell>
          <cell r="CV1112">
            <v>0</v>
          </cell>
          <cell r="CW1112">
            <v>0</v>
          </cell>
          <cell r="CX1112">
            <v>0</v>
          </cell>
          <cell r="CY1112">
            <v>0</v>
          </cell>
          <cell r="CZ1112">
            <v>0</v>
          </cell>
          <cell r="DA1112">
            <v>0</v>
          </cell>
          <cell r="DB1112">
            <v>0</v>
          </cell>
          <cell r="DC1112">
            <v>0</v>
          </cell>
          <cell r="DD1112">
            <v>0</v>
          </cell>
          <cell r="DE1112">
            <v>0</v>
          </cell>
          <cell r="DF1112">
            <v>0</v>
          </cell>
          <cell r="DH1112">
            <v>0</v>
          </cell>
          <cell r="DI1112">
            <v>0</v>
          </cell>
          <cell r="DJ1112">
            <v>0</v>
          </cell>
          <cell r="DK1112">
            <v>0</v>
          </cell>
          <cell r="DL1112">
            <v>0</v>
          </cell>
          <cell r="DM1112">
            <v>0</v>
          </cell>
          <cell r="DN1112">
            <v>0</v>
          </cell>
          <cell r="DO1112">
            <v>0</v>
          </cell>
          <cell r="DP1112">
            <v>0</v>
          </cell>
          <cell r="DQ1112">
            <v>0</v>
          </cell>
          <cell r="DR1112">
            <v>0</v>
          </cell>
          <cell r="DS1112">
            <v>0</v>
          </cell>
          <cell r="DT1112">
            <v>0</v>
          </cell>
          <cell r="DU1112">
            <v>0</v>
          </cell>
          <cell r="DV1112">
            <v>0</v>
          </cell>
          <cell r="DW1112">
            <v>0</v>
          </cell>
          <cell r="DX1112">
            <v>0</v>
          </cell>
          <cell r="DY1112">
            <v>0</v>
          </cell>
          <cell r="DZ1112">
            <v>0</v>
          </cell>
          <cell r="EA1112">
            <v>0</v>
          </cell>
          <cell r="EC1112">
            <v>0.1</v>
          </cell>
          <cell r="ED1112">
            <v>0</v>
          </cell>
          <cell r="EE1112">
            <v>0.09</v>
          </cell>
          <cell r="EF1112">
            <v>10.216331112269216</v>
          </cell>
          <cell r="EG1112">
            <v>18.725523467545852</v>
          </cell>
          <cell r="EH1112">
            <v>0</v>
          </cell>
          <cell r="EI1112">
            <v>0</v>
          </cell>
          <cell r="EJ1112">
            <v>0</v>
          </cell>
          <cell r="EK1112">
            <v>0</v>
          </cell>
          <cell r="EL1112">
            <v>640538</v>
          </cell>
          <cell r="EM1112">
            <v>1145610.6323465777</v>
          </cell>
          <cell r="EN1112">
            <v>151366.09932500153</v>
          </cell>
          <cell r="EO1112">
            <v>125654.55629394147</v>
          </cell>
          <cell r="EP1112">
            <v>0</v>
          </cell>
          <cell r="EQ1112">
            <v>0</v>
          </cell>
          <cell r="ER1112">
            <v>0</v>
          </cell>
          <cell r="ES1112">
            <v>-649082</v>
          </cell>
          <cell r="ET1112">
            <v>0</v>
          </cell>
          <cell r="EU1112">
            <v>0</v>
          </cell>
          <cell r="EV1112">
            <v>-8544</v>
          </cell>
          <cell r="EX1112">
            <v>0</v>
          </cell>
          <cell r="EY1112">
            <v>0</v>
          </cell>
          <cell r="EZ1112">
            <v>0</v>
          </cell>
          <cell r="FA1112">
            <v>0</v>
          </cell>
          <cell r="FB1112">
            <v>0</v>
          </cell>
          <cell r="FC1112">
            <v>0</v>
          </cell>
          <cell r="FD1112">
            <v>0</v>
          </cell>
          <cell r="FE1112">
            <v>0</v>
          </cell>
          <cell r="FF1112">
            <v>0</v>
          </cell>
          <cell r="FG1112">
            <v>0</v>
          </cell>
          <cell r="FH1112">
            <v>0</v>
          </cell>
          <cell r="FI1112">
            <v>0</v>
          </cell>
          <cell r="FJ1112">
            <v>0</v>
          </cell>
          <cell r="FK1112">
            <v>0</v>
          </cell>
          <cell r="FL1112">
            <v>0</v>
          </cell>
          <cell r="FM1112">
            <v>0</v>
          </cell>
          <cell r="FN1112">
            <v>0</v>
          </cell>
          <cell r="FO1112">
            <v>0</v>
          </cell>
          <cell r="FP1112">
            <v>0</v>
          </cell>
          <cell r="FQ1112">
            <v>0</v>
          </cell>
          <cell r="FS1112">
            <v>0.1</v>
          </cell>
          <cell r="FT1112">
            <v>0</v>
          </cell>
          <cell r="FU1112">
            <v>0.09</v>
          </cell>
          <cell r="FV1112">
            <v>10.216331112269216</v>
          </cell>
          <cell r="FW1112">
            <v>18.725523467545852</v>
          </cell>
          <cell r="FX1112">
            <v>0</v>
          </cell>
          <cell r="FY1112">
            <v>0</v>
          </cell>
          <cell r="FZ1112">
            <v>0</v>
          </cell>
          <cell r="GA1112">
            <v>0</v>
          </cell>
          <cell r="GB1112">
            <v>117857</v>
          </cell>
          <cell r="GC1112">
            <v>2875643.386026484</v>
          </cell>
          <cell r="GD1112">
            <v>317088.64765551698</v>
          </cell>
          <cell r="GE1112">
            <v>205133.94959614208</v>
          </cell>
          <cell r="GF1112">
            <v>0</v>
          </cell>
          <cell r="GG1112">
            <v>0</v>
          </cell>
          <cell r="GH1112">
            <v>0</v>
          </cell>
          <cell r="GI1112">
            <v>0</v>
          </cell>
          <cell r="GJ1112">
            <v>0</v>
          </cell>
          <cell r="GK1112">
            <v>0</v>
          </cell>
          <cell r="GL1112">
            <v>117857</v>
          </cell>
          <cell r="GN1112">
            <v>0.1</v>
          </cell>
          <cell r="GO1112">
            <v>0</v>
          </cell>
          <cell r="GP1112">
            <v>0.09</v>
          </cell>
          <cell r="GQ1112">
            <v>10.216331112269216</v>
          </cell>
          <cell r="GR1112">
            <v>18.725523467545852</v>
          </cell>
          <cell r="GS1112">
            <v>0</v>
          </cell>
          <cell r="GT1112">
            <v>0</v>
          </cell>
          <cell r="GU1112">
            <v>0</v>
          </cell>
          <cell r="GV1112">
            <v>0</v>
          </cell>
          <cell r="GW1112">
            <v>3124514</v>
          </cell>
          <cell r="GX1112">
            <v>3560882</v>
          </cell>
          <cell r="GY1112">
            <v>1271999</v>
          </cell>
          <cell r="GZ1112">
            <v>1433299.7432986272</v>
          </cell>
          <cell r="HA1112">
            <v>0</v>
          </cell>
          <cell r="HB1112">
            <v>0</v>
          </cell>
          <cell r="HC1112">
            <v>0</v>
          </cell>
          <cell r="HD1112">
            <v>0</v>
          </cell>
          <cell r="HE1112">
            <v>0</v>
          </cell>
          <cell r="HF1112">
            <v>0</v>
          </cell>
          <cell r="HG1112">
            <v>3124514</v>
          </cell>
          <cell r="HI1112">
            <v>0.1</v>
          </cell>
          <cell r="HJ1112">
            <v>0</v>
          </cell>
          <cell r="HK1112">
            <v>0.09</v>
          </cell>
          <cell r="HL1112">
            <v>10.216331112269216</v>
          </cell>
          <cell r="HM1112">
            <v>18.725523467545852</v>
          </cell>
          <cell r="HN1112">
            <v>0</v>
          </cell>
          <cell r="HO1112">
            <v>0</v>
          </cell>
          <cell r="HP1112">
            <v>0</v>
          </cell>
          <cell r="HQ1112">
            <v>0</v>
          </cell>
          <cell r="HR1112">
            <v>4505561</v>
          </cell>
          <cell r="HS1112">
            <v>11177695.404785531</v>
          </cell>
          <cell r="HT1112">
            <v>1581456.8595734991</v>
          </cell>
          <cell r="HU1112">
            <v>711900</v>
          </cell>
          <cell r="HV1112">
            <v>0</v>
          </cell>
          <cell r="HW1112">
            <v>0</v>
          </cell>
          <cell r="HX1112">
            <v>0</v>
          </cell>
          <cell r="HY1112">
            <v>0</v>
          </cell>
          <cell r="HZ1112">
            <v>0</v>
          </cell>
          <cell r="IA1112">
            <v>0</v>
          </cell>
          <cell r="IB1112">
            <v>4505561</v>
          </cell>
        </row>
        <row r="1113">
          <cell r="C1113" t="str">
            <v>A0209</v>
          </cell>
          <cell r="D1113" t="str">
            <v>PT Serasi Auto Raya</v>
          </cell>
          <cell r="E1113" t="str">
            <v>PEB 2</v>
          </cell>
          <cell r="F1113" t="str">
            <v>93PEB 2</v>
          </cell>
          <cell r="P1113">
            <v>0</v>
          </cell>
          <cell r="U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</row>
        <row r="1114">
          <cell r="C1114" t="str">
            <v>A0209</v>
          </cell>
          <cell r="D1114" t="str">
            <v>PT Serasi Auto Raya</v>
          </cell>
          <cell r="E1114" t="str">
            <v>PEB 3</v>
          </cell>
          <cell r="F1114" t="str">
            <v>93PEB 3</v>
          </cell>
          <cell r="G1114">
            <v>0.1</v>
          </cell>
          <cell r="I1114">
            <v>0.09</v>
          </cell>
          <cell r="J1114">
            <v>8.2942925424247083</v>
          </cell>
          <cell r="K1114">
            <v>9.0246361069730803</v>
          </cell>
          <cell r="P1114">
            <v>57165</v>
          </cell>
          <cell r="Q1114">
            <v>49173.640509344688</v>
          </cell>
          <cell r="R1114">
            <v>2570.4806061055447</v>
          </cell>
          <cell r="S1114">
            <v>0</v>
          </cell>
          <cell r="U1114">
            <v>0</v>
          </cell>
          <cell r="W1114">
            <v>139552</v>
          </cell>
          <cell r="X1114">
            <v>0</v>
          </cell>
          <cell r="Y1114">
            <v>0</v>
          </cell>
          <cell r="Z1114">
            <v>196717</v>
          </cell>
        </row>
        <row r="1115">
          <cell r="C1115" t="str">
            <v>A0209</v>
          </cell>
          <cell r="D1115" t="str">
            <v>PT Serasi Auto Raya</v>
          </cell>
          <cell r="E1115" t="str">
            <v>PEB 4</v>
          </cell>
          <cell r="F1115" t="str">
            <v>93PEB 4</v>
          </cell>
          <cell r="G1115">
            <v>0.1</v>
          </cell>
          <cell r="I1115">
            <v>0.09</v>
          </cell>
          <cell r="J1115">
            <v>9.8872499960588431</v>
          </cell>
          <cell r="K1115">
            <v>19.336068825903585</v>
          </cell>
          <cell r="P1115">
            <v>6500232</v>
          </cell>
          <cell r="Q1115">
            <v>6704235.1491937554</v>
          </cell>
          <cell r="R1115">
            <v>855061.00431805477</v>
          </cell>
          <cell r="S1115">
            <v>289763.76742640982</v>
          </cell>
          <cell r="U1115">
            <v>0</v>
          </cell>
          <cell r="W1115">
            <v>-2651056</v>
          </cell>
          <cell r="X1115">
            <v>-961122</v>
          </cell>
          <cell r="Y1115">
            <v>50303</v>
          </cell>
          <cell r="Z1115">
            <v>2888054</v>
          </cell>
        </row>
        <row r="1116">
          <cell r="C1116" t="str">
            <v>A0209</v>
          </cell>
          <cell r="D1116" t="str">
            <v>PT Serasi Auto Raya</v>
          </cell>
          <cell r="E1116" t="str">
            <v>PEB 5</v>
          </cell>
          <cell r="F1116" t="str">
            <v>93PEB 5</v>
          </cell>
          <cell r="P1116">
            <v>0</v>
          </cell>
          <cell r="U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</row>
        <row r="1117">
          <cell r="C1117" t="str">
            <v>A0209</v>
          </cell>
          <cell r="D1117" t="str">
            <v>PT Serasi Auto Raya</v>
          </cell>
          <cell r="E1117" t="str">
            <v>PEB 6</v>
          </cell>
          <cell r="F1117" t="str">
            <v>93PEB 6</v>
          </cell>
          <cell r="P1117">
            <v>0</v>
          </cell>
          <cell r="U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</row>
        <row r="1118">
          <cell r="C1118" t="str">
            <v>A0209</v>
          </cell>
          <cell r="D1118" t="str">
            <v>PT Serasi Auto Raya</v>
          </cell>
          <cell r="E1118" t="str">
            <v>PEB 7</v>
          </cell>
          <cell r="F1118" t="str">
            <v>93PEB 7</v>
          </cell>
          <cell r="G1118">
            <v>0.1</v>
          </cell>
          <cell r="I1118">
            <v>0.09</v>
          </cell>
          <cell r="J1118">
            <v>10.216331112269216</v>
          </cell>
          <cell r="K1118">
            <v>18.725523467545852</v>
          </cell>
          <cell r="P1118">
            <v>640538</v>
          </cell>
          <cell r="Q1118">
            <v>1145610.6323465777</v>
          </cell>
          <cell r="R1118">
            <v>151366.09932500153</v>
          </cell>
          <cell r="S1118">
            <v>125654.55629394147</v>
          </cell>
          <cell r="U1118">
            <v>0</v>
          </cell>
          <cell r="W1118">
            <v>-649082</v>
          </cell>
          <cell r="X1118">
            <v>0</v>
          </cell>
          <cell r="Y1118">
            <v>0</v>
          </cell>
          <cell r="Z1118">
            <v>-8544</v>
          </cell>
        </row>
        <row r="1119">
          <cell r="C1119" t="str">
            <v>A0209</v>
          </cell>
          <cell r="D1119" t="str">
            <v>PT Serasi Auto Raya</v>
          </cell>
          <cell r="E1119" t="str">
            <v>MPP</v>
          </cell>
          <cell r="F1119" t="str">
            <v>93MPP</v>
          </cell>
          <cell r="P1119">
            <v>0</v>
          </cell>
          <cell r="U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</row>
        <row r="1120">
          <cell r="C1120" t="str">
            <v>A0209</v>
          </cell>
          <cell r="D1120" t="str">
            <v>PT Serasi Auto Raya</v>
          </cell>
          <cell r="E1120" t="str">
            <v>ID</v>
          </cell>
          <cell r="F1120" t="str">
            <v>93ID</v>
          </cell>
          <cell r="G1120">
            <v>0.1</v>
          </cell>
          <cell r="I1120">
            <v>0.09</v>
          </cell>
          <cell r="J1120">
            <v>10.216331112269216</v>
          </cell>
          <cell r="K1120">
            <v>18.725523467545852</v>
          </cell>
          <cell r="P1120">
            <v>117857</v>
          </cell>
          <cell r="Q1120">
            <v>2875643.386026484</v>
          </cell>
          <cell r="R1120">
            <v>317088.64765551698</v>
          </cell>
          <cell r="S1120">
            <v>205133.94959614208</v>
          </cell>
          <cell r="U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117857</v>
          </cell>
        </row>
        <row r="1121">
          <cell r="C1121" t="str">
            <v>A0209</v>
          </cell>
          <cell r="D1121" t="str">
            <v>PT Serasi Auto Raya</v>
          </cell>
          <cell r="E1121" t="str">
            <v>LL</v>
          </cell>
          <cell r="F1121" t="str">
            <v>93LL</v>
          </cell>
          <cell r="G1121">
            <v>0.1</v>
          </cell>
          <cell r="I1121">
            <v>0.09</v>
          </cell>
          <cell r="J1121">
            <v>10.216331112269216</v>
          </cell>
          <cell r="K1121">
            <v>18.725523467545852</v>
          </cell>
          <cell r="P1121">
            <v>3124514</v>
          </cell>
          <cell r="Q1121">
            <v>3560882</v>
          </cell>
          <cell r="R1121">
            <v>1271999</v>
          </cell>
          <cell r="S1121">
            <v>1433299.7432986272</v>
          </cell>
          <cell r="U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3124514</v>
          </cell>
        </row>
        <row r="1122">
          <cell r="C1122" t="str">
            <v>A0209</v>
          </cell>
          <cell r="D1122" t="str">
            <v>PT Serasi Auto Raya</v>
          </cell>
          <cell r="E1122" t="str">
            <v>PMK</v>
          </cell>
          <cell r="F1122" t="str">
            <v>93PMK</v>
          </cell>
          <cell r="G1122">
            <v>0.1</v>
          </cell>
          <cell r="I1122">
            <v>0.09</v>
          </cell>
          <cell r="J1122">
            <v>10.216331112269216</v>
          </cell>
          <cell r="K1122">
            <v>18.725523467545852</v>
          </cell>
          <cell r="P1122">
            <v>4505561</v>
          </cell>
          <cell r="Q1122">
            <v>11177695.404785531</v>
          </cell>
          <cell r="R1122">
            <v>1581456.8595734991</v>
          </cell>
          <cell r="S1122">
            <v>711900</v>
          </cell>
          <cell r="U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4505561</v>
          </cell>
        </row>
        <row r="1124">
          <cell r="C1124" t="str">
            <v>A0373</v>
          </cell>
          <cell r="D1124" t="str">
            <v>PT Serasi Transportasi Nusantara</v>
          </cell>
          <cell r="E1124" t="str">
            <v>PEB 1</v>
          </cell>
          <cell r="F1124" t="str">
            <v>94PEB 1</v>
          </cell>
          <cell r="O1124">
            <v>0</v>
          </cell>
          <cell r="P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  <cell r="AF1124">
            <v>0</v>
          </cell>
          <cell r="AG1124">
            <v>0</v>
          </cell>
          <cell r="AH1124">
            <v>0</v>
          </cell>
          <cell r="AI1124">
            <v>0</v>
          </cell>
          <cell r="AJ1124">
            <v>0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0</v>
          </cell>
          <cell r="AS1124">
            <v>0</v>
          </cell>
          <cell r="AT1124">
            <v>0</v>
          </cell>
          <cell r="AU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R1124">
            <v>0.1</v>
          </cell>
          <cell r="BS1124">
            <v>0</v>
          </cell>
          <cell r="BT1124">
            <v>0.09</v>
          </cell>
          <cell r="BU1124">
            <v>9.9739875501613025</v>
          </cell>
          <cell r="BV1124">
            <v>19.209580958215163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72024</v>
          </cell>
          <cell r="CB1124">
            <v>319895.68289926794</v>
          </cell>
          <cell r="CC1124">
            <v>73487.479308583541</v>
          </cell>
          <cell r="CD1124">
            <v>2323.7879923500814</v>
          </cell>
          <cell r="CE1124">
            <v>0</v>
          </cell>
          <cell r="CF1124">
            <v>0</v>
          </cell>
          <cell r="CG1124">
            <v>0</v>
          </cell>
          <cell r="CH1124">
            <v>-56673</v>
          </cell>
          <cell r="CI1124">
            <v>0</v>
          </cell>
          <cell r="CJ1124">
            <v>0</v>
          </cell>
          <cell r="CK1124">
            <v>15351</v>
          </cell>
          <cell r="CM1124">
            <v>0.1</v>
          </cell>
          <cell r="CN1124">
            <v>0</v>
          </cell>
          <cell r="CO1124">
            <v>0.09</v>
          </cell>
          <cell r="CP1124">
            <v>9.534458486142384</v>
          </cell>
          <cell r="CQ1124">
            <v>0</v>
          </cell>
          <cell r="CR1124">
            <v>0</v>
          </cell>
          <cell r="CS1124">
            <v>0</v>
          </cell>
          <cell r="CT1124">
            <v>0</v>
          </cell>
          <cell r="CU1124">
            <v>0</v>
          </cell>
          <cell r="CV1124">
            <v>28634</v>
          </cell>
          <cell r="CW1124">
            <v>0</v>
          </cell>
          <cell r="CX1124">
            <v>0</v>
          </cell>
          <cell r="CY1124">
            <v>0</v>
          </cell>
          <cell r="CZ1124">
            <v>0</v>
          </cell>
          <cell r="DA1124">
            <v>0</v>
          </cell>
          <cell r="DB1124">
            <v>0</v>
          </cell>
          <cell r="DC1124">
            <v>19323</v>
          </cell>
          <cell r="DD1124">
            <v>0</v>
          </cell>
          <cell r="DE1124">
            <v>0</v>
          </cell>
          <cell r="DF1124">
            <v>47957</v>
          </cell>
          <cell r="DH1124">
            <v>0</v>
          </cell>
          <cell r="DI1124">
            <v>0</v>
          </cell>
          <cell r="DJ1124">
            <v>0</v>
          </cell>
          <cell r="DK1124">
            <v>0</v>
          </cell>
          <cell r="DL1124">
            <v>0</v>
          </cell>
          <cell r="DM1124">
            <v>0</v>
          </cell>
          <cell r="DN1124">
            <v>0</v>
          </cell>
          <cell r="DO1124">
            <v>0</v>
          </cell>
          <cell r="DP1124">
            <v>0</v>
          </cell>
          <cell r="DQ1124">
            <v>0</v>
          </cell>
          <cell r="DR1124">
            <v>0</v>
          </cell>
          <cell r="DS1124">
            <v>0</v>
          </cell>
          <cell r="DT1124">
            <v>0</v>
          </cell>
          <cell r="DU1124">
            <v>0</v>
          </cell>
          <cell r="DV1124">
            <v>0</v>
          </cell>
          <cell r="DW1124">
            <v>0</v>
          </cell>
          <cell r="DX1124">
            <v>0</v>
          </cell>
          <cell r="DY1124">
            <v>0</v>
          </cell>
          <cell r="DZ1124">
            <v>0</v>
          </cell>
          <cell r="EA1124">
            <v>0</v>
          </cell>
          <cell r="EC1124">
            <v>0.1</v>
          </cell>
          <cell r="ED1124">
            <v>0</v>
          </cell>
          <cell r="EE1124">
            <v>0.09</v>
          </cell>
          <cell r="EF1124">
            <v>9.7649926339550355</v>
          </cell>
          <cell r="EG1124">
            <v>19.209580958215163</v>
          </cell>
          <cell r="EH1124">
            <v>0</v>
          </cell>
          <cell r="EI1124">
            <v>0</v>
          </cell>
          <cell r="EJ1124">
            <v>0</v>
          </cell>
          <cell r="EK1124">
            <v>0</v>
          </cell>
          <cell r="EL1124">
            <v>6091</v>
          </cell>
          <cell r="EM1124">
            <v>26034.492640652712</v>
          </cell>
          <cell r="EN1124">
            <v>6272.9779800255874</v>
          </cell>
          <cell r="EO1124">
            <v>2253.4067425284734</v>
          </cell>
          <cell r="EP1124">
            <v>0</v>
          </cell>
          <cell r="EQ1124">
            <v>0</v>
          </cell>
          <cell r="ER1124">
            <v>0</v>
          </cell>
          <cell r="ES1124">
            <v>-4180</v>
          </cell>
          <cell r="ET1124">
            <v>0</v>
          </cell>
          <cell r="EU1124">
            <v>0</v>
          </cell>
          <cell r="EV1124">
            <v>1911</v>
          </cell>
          <cell r="EX1124">
            <v>0</v>
          </cell>
          <cell r="EY1124">
            <v>0</v>
          </cell>
          <cell r="EZ1124">
            <v>0</v>
          </cell>
          <cell r="FA1124">
            <v>0</v>
          </cell>
          <cell r="FB1124">
            <v>0</v>
          </cell>
          <cell r="FC1124">
            <v>0</v>
          </cell>
          <cell r="FD1124">
            <v>0</v>
          </cell>
          <cell r="FE1124">
            <v>0</v>
          </cell>
          <cell r="FF1124">
            <v>0</v>
          </cell>
          <cell r="FG1124">
            <v>0</v>
          </cell>
          <cell r="FH1124">
            <v>0</v>
          </cell>
          <cell r="FI1124">
            <v>0</v>
          </cell>
          <cell r="FJ1124">
            <v>0</v>
          </cell>
          <cell r="FK1124">
            <v>0</v>
          </cell>
          <cell r="FL1124">
            <v>0</v>
          </cell>
          <cell r="FM1124">
            <v>0</v>
          </cell>
          <cell r="FN1124">
            <v>0</v>
          </cell>
          <cell r="FO1124">
            <v>0</v>
          </cell>
          <cell r="FP1124">
            <v>0</v>
          </cell>
          <cell r="FQ1124">
            <v>0</v>
          </cell>
          <cell r="FS1124">
            <v>0.1</v>
          </cell>
          <cell r="FT1124">
            <v>0</v>
          </cell>
          <cell r="FU1124">
            <v>0.09</v>
          </cell>
          <cell r="FV1124">
            <v>9.7649926339550355</v>
          </cell>
          <cell r="FW1124">
            <v>19.209580958215163</v>
          </cell>
          <cell r="FX1124">
            <v>0</v>
          </cell>
          <cell r="FY1124">
            <v>0</v>
          </cell>
          <cell r="FZ1124">
            <v>0</v>
          </cell>
          <cell r="GA1124">
            <v>0</v>
          </cell>
          <cell r="GB1124">
            <v>581</v>
          </cell>
          <cell r="GC1124">
            <v>62954.112959963524</v>
          </cell>
          <cell r="GD1124">
            <v>13968.811749765284</v>
          </cell>
          <cell r="GE1124">
            <v>3144.9386444866141</v>
          </cell>
          <cell r="GF1124">
            <v>0</v>
          </cell>
          <cell r="GG1124">
            <v>0</v>
          </cell>
          <cell r="GH1124">
            <v>0</v>
          </cell>
          <cell r="GI1124">
            <v>0</v>
          </cell>
          <cell r="GJ1124">
            <v>0</v>
          </cell>
          <cell r="GK1124">
            <v>0</v>
          </cell>
          <cell r="GL1124">
            <v>581</v>
          </cell>
          <cell r="GN1124">
            <v>0.1</v>
          </cell>
          <cell r="GO1124">
            <v>0</v>
          </cell>
          <cell r="GP1124">
            <v>0.09</v>
          </cell>
          <cell r="GQ1124">
            <v>9.7649926339550355</v>
          </cell>
          <cell r="GR1124">
            <v>19.209580958215163</v>
          </cell>
          <cell r="GS1124">
            <v>0</v>
          </cell>
          <cell r="GT1124">
            <v>0</v>
          </cell>
          <cell r="GU1124">
            <v>0</v>
          </cell>
          <cell r="GV1124">
            <v>0</v>
          </cell>
          <cell r="GW1124">
            <v>84481</v>
          </cell>
          <cell r="GX1124">
            <v>151521</v>
          </cell>
          <cell r="GY1124">
            <v>46431</v>
          </cell>
          <cell r="GZ1124">
            <v>92385.684740536133</v>
          </cell>
          <cell r="HA1124">
            <v>0</v>
          </cell>
          <cell r="HB1124">
            <v>0</v>
          </cell>
          <cell r="HC1124">
            <v>0</v>
          </cell>
          <cell r="HD1124">
            <v>0</v>
          </cell>
          <cell r="HE1124">
            <v>0</v>
          </cell>
          <cell r="HF1124">
            <v>0</v>
          </cell>
          <cell r="HG1124">
            <v>84481</v>
          </cell>
          <cell r="HI1124">
            <v>0.1</v>
          </cell>
          <cell r="HJ1124">
            <v>0</v>
          </cell>
          <cell r="HK1124">
            <v>0.09</v>
          </cell>
          <cell r="HL1124">
            <v>9.7649926339550355</v>
          </cell>
          <cell r="HM1124">
            <v>19.209580958215163</v>
          </cell>
          <cell r="HN1124">
            <v>0</v>
          </cell>
          <cell r="HO1124">
            <v>0</v>
          </cell>
          <cell r="HP1124">
            <v>0</v>
          </cell>
          <cell r="HQ1124">
            <v>0</v>
          </cell>
          <cell r="HR1124">
            <v>41861</v>
          </cell>
          <cell r="HS1124">
            <v>256553.67639825607</v>
          </cell>
          <cell r="HT1124">
            <v>68113.200344782366</v>
          </cell>
          <cell r="HU1124">
            <v>0</v>
          </cell>
          <cell r="HV1124">
            <v>0</v>
          </cell>
          <cell r="HW1124">
            <v>0</v>
          </cell>
          <cell r="HX1124">
            <v>0</v>
          </cell>
          <cell r="HY1124">
            <v>0</v>
          </cell>
          <cell r="HZ1124">
            <v>0</v>
          </cell>
          <cell r="IA1124">
            <v>0</v>
          </cell>
          <cell r="IB1124">
            <v>41861</v>
          </cell>
        </row>
        <row r="1125">
          <cell r="C1125" t="str">
            <v>A0373</v>
          </cell>
          <cell r="D1125" t="str">
            <v>PT Serasi Transportasi Nusantara</v>
          </cell>
          <cell r="E1125" t="str">
            <v>PEB 2</v>
          </cell>
          <cell r="F1125" t="str">
            <v>94PEB 2</v>
          </cell>
          <cell r="P1125">
            <v>0</v>
          </cell>
          <cell r="U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</row>
        <row r="1126">
          <cell r="C1126" t="str">
            <v>A0373</v>
          </cell>
          <cell r="D1126" t="str">
            <v>PT Serasi Transportasi Nusantara</v>
          </cell>
          <cell r="E1126" t="str">
            <v>PEB 3</v>
          </cell>
          <cell r="F1126" t="str">
            <v>94PEB 3</v>
          </cell>
          <cell r="P1126">
            <v>0</v>
          </cell>
          <cell r="U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</row>
        <row r="1127">
          <cell r="C1127" t="str">
            <v>A0373</v>
          </cell>
          <cell r="D1127" t="str">
            <v>PT Serasi Transportasi Nusantara</v>
          </cell>
          <cell r="E1127" t="str">
            <v>PEB 4</v>
          </cell>
          <cell r="F1127" t="str">
            <v>94PEB 4</v>
          </cell>
          <cell r="G1127">
            <v>0.1</v>
          </cell>
          <cell r="I1127">
            <v>0.09</v>
          </cell>
          <cell r="J1127">
            <v>9.9739875501613025</v>
          </cell>
          <cell r="K1127">
            <v>19.209580958215163</v>
          </cell>
          <cell r="P1127">
            <v>72024</v>
          </cell>
          <cell r="Q1127">
            <v>319895.68289926794</v>
          </cell>
          <cell r="R1127">
            <v>73487.479308583541</v>
          </cell>
          <cell r="S1127">
            <v>2323.7879923500814</v>
          </cell>
          <cell r="U1127">
            <v>0</v>
          </cell>
          <cell r="W1127">
            <v>-56673</v>
          </cell>
          <cell r="X1127">
            <v>0</v>
          </cell>
          <cell r="Y1127">
            <v>0</v>
          </cell>
          <cell r="Z1127">
            <v>15351</v>
          </cell>
        </row>
        <row r="1128">
          <cell r="C1128" t="str">
            <v>A0373</v>
          </cell>
          <cell r="D1128" t="str">
            <v>PT Serasi Transportasi Nusantara</v>
          </cell>
          <cell r="E1128" t="str">
            <v>PEB 5</v>
          </cell>
          <cell r="F1128" t="str">
            <v>94PEB 5</v>
          </cell>
          <cell r="G1128">
            <v>0.1</v>
          </cell>
          <cell r="I1128">
            <v>0.09</v>
          </cell>
          <cell r="J1128">
            <v>9.534458486142384</v>
          </cell>
          <cell r="P1128">
            <v>28634</v>
          </cell>
          <cell r="U1128">
            <v>0</v>
          </cell>
          <cell r="W1128">
            <v>19323</v>
          </cell>
          <cell r="X1128">
            <v>0</v>
          </cell>
          <cell r="Y1128">
            <v>0</v>
          </cell>
          <cell r="Z1128">
            <v>47957</v>
          </cell>
        </row>
        <row r="1129">
          <cell r="C1129" t="str">
            <v>A0373</v>
          </cell>
          <cell r="D1129" t="str">
            <v>PT Serasi Transportasi Nusantara</v>
          </cell>
          <cell r="E1129" t="str">
            <v>PEB 6</v>
          </cell>
          <cell r="F1129" t="str">
            <v>94PEB 6</v>
          </cell>
          <cell r="P1129">
            <v>0</v>
          </cell>
          <cell r="U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</row>
        <row r="1130">
          <cell r="C1130" t="str">
            <v>A0373</v>
          </cell>
          <cell r="D1130" t="str">
            <v>PT Serasi Transportasi Nusantara</v>
          </cell>
          <cell r="E1130" t="str">
            <v>PEB 7</v>
          </cell>
          <cell r="F1130" t="str">
            <v>94PEB 7</v>
          </cell>
          <cell r="G1130">
            <v>0.1</v>
          </cell>
          <cell r="I1130">
            <v>0.09</v>
          </cell>
          <cell r="J1130">
            <v>9.7649926339550355</v>
          </cell>
          <cell r="K1130">
            <v>19.209580958215163</v>
          </cell>
          <cell r="P1130">
            <v>6091</v>
          </cell>
          <cell r="Q1130">
            <v>26034.492640652712</v>
          </cell>
          <cell r="R1130">
            <v>6272.9779800255874</v>
          </cell>
          <cell r="S1130">
            <v>2253.4067425284734</v>
          </cell>
          <cell r="U1130">
            <v>0</v>
          </cell>
          <cell r="W1130">
            <v>-4180</v>
          </cell>
          <cell r="X1130">
            <v>0</v>
          </cell>
          <cell r="Y1130">
            <v>0</v>
          </cell>
          <cell r="Z1130">
            <v>1911</v>
          </cell>
        </row>
        <row r="1131">
          <cell r="C1131" t="str">
            <v>A0373</v>
          </cell>
          <cell r="D1131" t="str">
            <v>PT Serasi Transportasi Nusantara</v>
          </cell>
          <cell r="E1131" t="str">
            <v>MPP</v>
          </cell>
          <cell r="F1131" t="str">
            <v>94MPP</v>
          </cell>
          <cell r="P1131">
            <v>0</v>
          </cell>
          <cell r="U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</row>
        <row r="1132">
          <cell r="C1132" t="str">
            <v>A0373</v>
          </cell>
          <cell r="D1132" t="str">
            <v>PT Serasi Transportasi Nusantara</v>
          </cell>
          <cell r="E1132" t="str">
            <v>ID</v>
          </cell>
          <cell r="F1132" t="str">
            <v>94ID</v>
          </cell>
          <cell r="G1132">
            <v>0.1</v>
          </cell>
          <cell r="I1132">
            <v>0.09</v>
          </cell>
          <cell r="J1132">
            <v>9.7649926339550355</v>
          </cell>
          <cell r="K1132">
            <v>19.209580958215163</v>
          </cell>
          <cell r="P1132">
            <v>581</v>
          </cell>
          <cell r="Q1132">
            <v>62954.112959963524</v>
          </cell>
          <cell r="R1132">
            <v>13968.811749765284</v>
          </cell>
          <cell r="S1132">
            <v>3144.9386444866141</v>
          </cell>
          <cell r="U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581</v>
          </cell>
        </row>
        <row r="1133">
          <cell r="C1133" t="str">
            <v>A0373</v>
          </cell>
          <cell r="D1133" t="str">
            <v>PT Serasi Transportasi Nusantara</v>
          </cell>
          <cell r="E1133" t="str">
            <v>LL</v>
          </cell>
          <cell r="F1133" t="str">
            <v>94LL</v>
          </cell>
          <cell r="G1133">
            <v>0.1</v>
          </cell>
          <cell r="I1133">
            <v>0.09</v>
          </cell>
          <cell r="J1133">
            <v>9.7649926339550355</v>
          </cell>
          <cell r="K1133">
            <v>19.209580958215163</v>
          </cell>
          <cell r="P1133">
            <v>84481</v>
          </cell>
          <cell r="Q1133">
            <v>151521</v>
          </cell>
          <cell r="R1133">
            <v>46431</v>
          </cell>
          <cell r="S1133">
            <v>92385.684740536133</v>
          </cell>
          <cell r="U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84481</v>
          </cell>
        </row>
        <row r="1134">
          <cell r="C1134" t="str">
            <v>A0373</v>
          </cell>
          <cell r="D1134" t="str">
            <v>PT Serasi Transportasi Nusantara</v>
          </cell>
          <cell r="E1134" t="str">
            <v>PMK</v>
          </cell>
          <cell r="F1134" t="str">
            <v>94PMK</v>
          </cell>
          <cell r="G1134">
            <v>0.1</v>
          </cell>
          <cell r="I1134">
            <v>0.09</v>
          </cell>
          <cell r="J1134">
            <v>9.7649926339550355</v>
          </cell>
          <cell r="K1134">
            <v>19.209580958215163</v>
          </cell>
          <cell r="P1134">
            <v>41861</v>
          </cell>
          <cell r="Q1134">
            <v>256553.67639825607</v>
          </cell>
          <cell r="R1134">
            <v>68113.200344782366</v>
          </cell>
          <cell r="S1134">
            <v>0</v>
          </cell>
          <cell r="U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41861</v>
          </cell>
        </row>
        <row r="1136">
          <cell r="C1136" t="str">
            <v>A0132</v>
          </cell>
          <cell r="D1136" t="str">
            <v>PT Showa Indonesia</v>
          </cell>
          <cell r="E1136" t="str">
            <v>PEB 1</v>
          </cell>
          <cell r="F1136" t="str">
            <v>95PEB 1</v>
          </cell>
          <cell r="G1136">
            <v>0.1</v>
          </cell>
          <cell r="H1136">
            <v>0.1</v>
          </cell>
          <cell r="I1136">
            <v>0.09</v>
          </cell>
          <cell r="J1136">
            <v>8.4411873320523902</v>
          </cell>
          <cell r="K1136">
            <v>8.4411873320523902</v>
          </cell>
          <cell r="L1136">
            <v>1624638</v>
          </cell>
          <cell r="N1136">
            <v>3877050.6159999999</v>
          </cell>
          <cell r="O1136">
            <v>334250.49599999998</v>
          </cell>
          <cell r="P1136">
            <v>17745471</v>
          </cell>
          <cell r="Q1136">
            <v>27429894.138413109</v>
          </cell>
          <cell r="R1136">
            <v>1099949.5710668012</v>
          </cell>
          <cell r="S1136">
            <v>1576062.5495520905</v>
          </cell>
          <cell r="U1136">
            <v>-13893921</v>
          </cell>
          <cell r="V1136">
            <v>24521955.037333336</v>
          </cell>
          <cell r="W1136">
            <v>-2114855</v>
          </cell>
          <cell r="X1136">
            <v>0</v>
          </cell>
          <cell r="Y1136">
            <v>0</v>
          </cell>
          <cell r="Z1136">
            <v>1736695</v>
          </cell>
          <cell r="AB1136">
            <v>0.1</v>
          </cell>
          <cell r="AC1136">
            <v>0</v>
          </cell>
          <cell r="AD1136">
            <v>0.09</v>
          </cell>
          <cell r="AE1136">
            <v>19.179513236930703</v>
          </cell>
          <cell r="AF1136">
            <v>19.179513236930703</v>
          </cell>
          <cell r="AG1136">
            <v>0</v>
          </cell>
          <cell r="AH1136">
            <v>0</v>
          </cell>
          <cell r="AI1136">
            <v>0</v>
          </cell>
          <cell r="AJ1136">
            <v>0</v>
          </cell>
          <cell r="AK1136">
            <v>0</v>
          </cell>
          <cell r="AL1136">
            <v>7871945.6112759896</v>
          </cell>
          <cell r="AM1136">
            <v>591224.96678777668</v>
          </cell>
          <cell r="AN1136">
            <v>191188.73534654162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W1136">
            <v>0.1</v>
          </cell>
          <cell r="AX1136">
            <v>0</v>
          </cell>
          <cell r="AY1136">
            <v>0.09</v>
          </cell>
          <cell r="AZ1136">
            <v>8.4411873320523902</v>
          </cell>
          <cell r="BA1136">
            <v>8.4411873320523902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1434976.7616234617</v>
          </cell>
          <cell r="BH1136">
            <v>64913.158328070116</v>
          </cell>
          <cell r="BI1136">
            <v>0</v>
          </cell>
          <cell r="BJ1136">
            <v>0</v>
          </cell>
          <cell r="BK1136">
            <v>0</v>
          </cell>
          <cell r="BL1136">
            <v>0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R1136">
            <v>0.1</v>
          </cell>
          <cell r="BS1136">
            <v>0</v>
          </cell>
          <cell r="BT1136">
            <v>0.09</v>
          </cell>
          <cell r="BU1136">
            <v>20.434688510336237</v>
          </cell>
          <cell r="BV1136">
            <v>20.434688510336237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3417696</v>
          </cell>
          <cell r="CB1136">
            <v>7418565.2700066222</v>
          </cell>
          <cell r="CC1136">
            <v>840566.44271283492</v>
          </cell>
          <cell r="CD1136">
            <v>243312.37279576564</v>
          </cell>
          <cell r="CE1136">
            <v>0</v>
          </cell>
          <cell r="CF1136">
            <v>0</v>
          </cell>
          <cell r="CG1136">
            <v>0</v>
          </cell>
          <cell r="CH1136">
            <v>-1165483</v>
          </cell>
          <cell r="CI1136">
            <v>-715299</v>
          </cell>
          <cell r="CJ1136">
            <v>29507</v>
          </cell>
          <cell r="CK1136">
            <v>1536914</v>
          </cell>
          <cell r="CM1136">
            <v>0.1</v>
          </cell>
          <cell r="CN1136">
            <v>0</v>
          </cell>
          <cell r="CO1136">
            <v>0.09</v>
          </cell>
          <cell r="CP1136">
            <v>0</v>
          </cell>
          <cell r="CQ1136">
            <v>0</v>
          </cell>
          <cell r="CR1136">
            <v>0</v>
          </cell>
          <cell r="CS1136">
            <v>0</v>
          </cell>
          <cell r="CT1136">
            <v>0</v>
          </cell>
          <cell r="CU1136">
            <v>0</v>
          </cell>
          <cell r="CV1136">
            <v>0</v>
          </cell>
          <cell r="CW1136">
            <v>0</v>
          </cell>
          <cell r="CX1136">
            <v>0</v>
          </cell>
          <cell r="CY1136">
            <v>0</v>
          </cell>
          <cell r="CZ1136">
            <v>0</v>
          </cell>
          <cell r="DA1136">
            <v>0</v>
          </cell>
          <cell r="DB1136">
            <v>0</v>
          </cell>
          <cell r="DC1136">
            <v>1090130</v>
          </cell>
          <cell r="DD1136">
            <v>0</v>
          </cell>
          <cell r="DE1136">
            <v>0</v>
          </cell>
          <cell r="DF1136">
            <v>1090130</v>
          </cell>
          <cell r="DH1136">
            <v>0</v>
          </cell>
          <cell r="DI1136">
            <v>0</v>
          </cell>
          <cell r="DJ1136">
            <v>0</v>
          </cell>
          <cell r="DK1136">
            <v>0</v>
          </cell>
          <cell r="DL1136">
            <v>0</v>
          </cell>
          <cell r="DM1136">
            <v>0</v>
          </cell>
          <cell r="DN1136">
            <v>0</v>
          </cell>
          <cell r="DO1136">
            <v>0</v>
          </cell>
          <cell r="DP1136">
            <v>0</v>
          </cell>
          <cell r="DQ1136">
            <v>0</v>
          </cell>
          <cell r="DR1136">
            <v>0</v>
          </cell>
          <cell r="DS1136">
            <v>0</v>
          </cell>
          <cell r="DT1136">
            <v>0</v>
          </cell>
          <cell r="DU1136">
            <v>0</v>
          </cell>
          <cell r="DV1136">
            <v>0</v>
          </cell>
          <cell r="DW1136">
            <v>0</v>
          </cell>
          <cell r="DX1136">
            <v>0</v>
          </cell>
          <cell r="DY1136">
            <v>0</v>
          </cell>
          <cell r="DZ1136">
            <v>0</v>
          </cell>
          <cell r="EA1136">
            <v>0</v>
          </cell>
          <cell r="EC1136">
            <v>0.1</v>
          </cell>
          <cell r="ED1136">
            <v>0</v>
          </cell>
          <cell r="EE1136">
            <v>0.09</v>
          </cell>
          <cell r="EF1136">
            <v>19.179513236930703</v>
          </cell>
          <cell r="EG1136">
            <v>19.179513236930703</v>
          </cell>
          <cell r="EH1136">
            <v>0</v>
          </cell>
          <cell r="EI1136">
            <v>0</v>
          </cell>
          <cell r="EJ1136">
            <v>0</v>
          </cell>
          <cell r="EK1136">
            <v>0</v>
          </cell>
          <cell r="EL1136">
            <v>2983008</v>
          </cell>
          <cell r="EM1136">
            <v>1820092.7239621859</v>
          </cell>
          <cell r="EN1136">
            <v>211742.48049426006</v>
          </cell>
          <cell r="EO1136">
            <v>204164.86387316772</v>
          </cell>
          <cell r="EP1136">
            <v>0</v>
          </cell>
          <cell r="EQ1136">
            <v>0</v>
          </cell>
          <cell r="ER1136">
            <v>0</v>
          </cell>
          <cell r="ES1136">
            <v>-2764152</v>
          </cell>
          <cell r="ET1136">
            <v>0</v>
          </cell>
          <cell r="EU1136">
            <v>0</v>
          </cell>
          <cell r="EV1136">
            <v>218856</v>
          </cell>
          <cell r="EX1136">
            <v>0.1</v>
          </cell>
          <cell r="EY1136">
            <v>0</v>
          </cell>
          <cell r="EZ1136">
            <v>0.09</v>
          </cell>
          <cell r="FA1136">
            <v>19.179513236930703</v>
          </cell>
          <cell r="FB1136">
            <v>19.179513236930703</v>
          </cell>
          <cell r="FC1136">
            <v>0</v>
          </cell>
          <cell r="FD1136">
            <v>0</v>
          </cell>
          <cell r="FE1136">
            <v>0</v>
          </cell>
          <cell r="FF1136">
            <v>0</v>
          </cell>
          <cell r="FG1136">
            <v>0</v>
          </cell>
          <cell r="FH1136">
            <v>2003857.9234766359</v>
          </cell>
          <cell r="FI1136">
            <v>152994.80072876642</v>
          </cell>
          <cell r="FJ1136">
            <v>47797.183836635406</v>
          </cell>
          <cell r="FK1136">
            <v>0</v>
          </cell>
          <cell r="FL1136">
            <v>0</v>
          </cell>
          <cell r="FM1136">
            <v>0</v>
          </cell>
          <cell r="FN1136">
            <v>0</v>
          </cell>
          <cell r="FO1136">
            <v>0</v>
          </cell>
          <cell r="FP1136">
            <v>0</v>
          </cell>
          <cell r="FQ1136">
            <v>0</v>
          </cell>
          <cell r="FS1136">
            <v>0.1</v>
          </cell>
          <cell r="FT1136">
            <v>0</v>
          </cell>
          <cell r="FU1136">
            <v>0.09</v>
          </cell>
          <cell r="FV1136">
            <v>19.179513236930703</v>
          </cell>
          <cell r="FW1136">
            <v>19.179513236930703</v>
          </cell>
          <cell r="FX1136">
            <v>0</v>
          </cell>
          <cell r="FY1136">
            <v>0</v>
          </cell>
          <cell r="FZ1136">
            <v>0</v>
          </cell>
          <cell r="GA1136">
            <v>0</v>
          </cell>
          <cell r="GB1136">
            <v>3421750</v>
          </cell>
          <cell r="GC1136">
            <v>3943351.3656867323</v>
          </cell>
          <cell r="GD1136">
            <v>377349.20223511982</v>
          </cell>
          <cell r="GE1136">
            <v>288188.90562608634</v>
          </cell>
          <cell r="GF1136">
            <v>0</v>
          </cell>
          <cell r="GG1136">
            <v>0</v>
          </cell>
          <cell r="GH1136">
            <v>0</v>
          </cell>
          <cell r="GI1136">
            <v>0</v>
          </cell>
          <cell r="GJ1136">
            <v>0</v>
          </cell>
          <cell r="GK1136">
            <v>0</v>
          </cell>
          <cell r="GL1136">
            <v>3421750</v>
          </cell>
          <cell r="GN1136">
            <v>0.1</v>
          </cell>
          <cell r="GO1136">
            <v>0</v>
          </cell>
          <cell r="GP1136">
            <v>0.09</v>
          </cell>
          <cell r="GQ1136">
            <v>19.179513236930703</v>
          </cell>
          <cell r="GR1136">
            <v>19.179513236930703</v>
          </cell>
          <cell r="GS1136">
            <v>0</v>
          </cell>
          <cell r="GT1136">
            <v>0</v>
          </cell>
          <cell r="GU1136">
            <v>0</v>
          </cell>
          <cell r="GV1136">
            <v>0</v>
          </cell>
          <cell r="GW1136">
            <v>4037726</v>
          </cell>
          <cell r="GX1136">
            <v>4516574</v>
          </cell>
          <cell r="GY1136">
            <v>1630322</v>
          </cell>
          <cell r="GZ1136">
            <v>1571373.9839466719</v>
          </cell>
          <cell r="HA1136">
            <v>0</v>
          </cell>
          <cell r="HB1136">
            <v>0</v>
          </cell>
          <cell r="HC1136">
            <v>0</v>
          </cell>
          <cell r="HD1136">
            <v>0</v>
          </cell>
          <cell r="HE1136">
            <v>0</v>
          </cell>
          <cell r="HF1136">
            <v>0</v>
          </cell>
          <cell r="HG1136">
            <v>4037726</v>
          </cell>
          <cell r="HI1136">
            <v>0.1</v>
          </cell>
          <cell r="HJ1136">
            <v>0</v>
          </cell>
          <cell r="HK1136">
            <v>0.09</v>
          </cell>
          <cell r="HL1136">
            <v>19.179513236930703</v>
          </cell>
          <cell r="HM1136">
            <v>19.179513236930703</v>
          </cell>
          <cell r="HN1136">
            <v>0</v>
          </cell>
          <cell r="HO1136">
            <v>0</v>
          </cell>
          <cell r="HP1136">
            <v>0</v>
          </cell>
          <cell r="HQ1136">
            <v>0</v>
          </cell>
          <cell r="HR1136">
            <v>3427236</v>
          </cell>
          <cell r="HS1136">
            <v>7872955.1606399221</v>
          </cell>
          <cell r="HT1136">
            <v>1017638.0756323568</v>
          </cell>
          <cell r="HU1136">
            <v>347150</v>
          </cell>
          <cell r="HV1136">
            <v>0</v>
          </cell>
          <cell r="HW1136">
            <v>0</v>
          </cell>
          <cell r="HX1136">
            <v>0</v>
          </cell>
          <cell r="HY1136">
            <v>0</v>
          </cell>
          <cell r="HZ1136">
            <v>0</v>
          </cell>
          <cell r="IA1136">
            <v>0</v>
          </cell>
          <cell r="IB1136">
            <v>3427236</v>
          </cell>
        </row>
        <row r="1137">
          <cell r="C1137" t="str">
            <v>A0132</v>
          </cell>
          <cell r="D1137" t="str">
            <v>PT Showa Indonesia</v>
          </cell>
          <cell r="E1137" t="str">
            <v>PEB 2</v>
          </cell>
          <cell r="F1137" t="str">
            <v>95PEB 2</v>
          </cell>
          <cell r="G1137">
            <v>0.1</v>
          </cell>
          <cell r="I1137">
            <v>0.09</v>
          </cell>
          <cell r="J1137">
            <v>19.179513236930703</v>
          </cell>
          <cell r="K1137">
            <v>19.179513236930703</v>
          </cell>
          <cell r="P1137">
            <v>0</v>
          </cell>
          <cell r="Q1137">
            <v>7871945.6112759896</v>
          </cell>
          <cell r="R1137">
            <v>591224.96678777668</v>
          </cell>
          <cell r="S1137">
            <v>191188.73534654162</v>
          </cell>
          <cell r="U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</row>
        <row r="1138">
          <cell r="C1138" t="str">
            <v>A0132</v>
          </cell>
          <cell r="D1138" t="str">
            <v>PT Showa Indonesia</v>
          </cell>
          <cell r="E1138" t="str">
            <v>PEB 3</v>
          </cell>
          <cell r="F1138" t="str">
            <v>95PEB 3</v>
          </cell>
          <cell r="G1138">
            <v>0.1</v>
          </cell>
          <cell r="I1138">
            <v>0.09</v>
          </cell>
          <cell r="J1138">
            <v>8.4411873320523902</v>
          </cell>
          <cell r="K1138">
            <v>8.4411873320523902</v>
          </cell>
          <cell r="P1138">
            <v>0</v>
          </cell>
          <cell r="Q1138">
            <v>1434976.7616234617</v>
          </cell>
          <cell r="R1138">
            <v>64913.158328070116</v>
          </cell>
          <cell r="S1138">
            <v>0</v>
          </cell>
          <cell r="U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</row>
        <row r="1139">
          <cell r="C1139" t="str">
            <v>A0132</v>
          </cell>
          <cell r="D1139" t="str">
            <v>PT Showa Indonesia</v>
          </cell>
          <cell r="E1139" t="str">
            <v>PEB 4</v>
          </cell>
          <cell r="F1139" t="str">
            <v>95PEB 4</v>
          </cell>
          <cell r="G1139">
            <v>0.1</v>
          </cell>
          <cell r="I1139">
            <v>0.09</v>
          </cell>
          <cell r="J1139">
            <v>20.434688510336237</v>
          </cell>
          <cell r="K1139">
            <v>20.434688510336237</v>
          </cell>
          <cell r="P1139">
            <v>3417696</v>
          </cell>
          <cell r="Q1139">
            <v>7418565.2700066222</v>
          </cell>
          <cell r="R1139">
            <v>840566.44271283492</v>
          </cell>
          <cell r="S1139">
            <v>243312.37279576564</v>
          </cell>
          <cell r="U1139">
            <v>0</v>
          </cell>
          <cell r="W1139">
            <v>-1165483</v>
          </cell>
          <cell r="X1139">
            <v>-715299</v>
          </cell>
          <cell r="Y1139">
            <v>29507</v>
          </cell>
          <cell r="Z1139">
            <v>1536914</v>
          </cell>
        </row>
        <row r="1140">
          <cell r="C1140" t="str">
            <v>A0132</v>
          </cell>
          <cell r="D1140" t="str">
            <v>PT Showa Indonesia</v>
          </cell>
          <cell r="E1140" t="str">
            <v>PEB 5</v>
          </cell>
          <cell r="F1140" t="str">
            <v>95PEB 5</v>
          </cell>
          <cell r="G1140">
            <v>0.1</v>
          </cell>
          <cell r="I1140">
            <v>0.09</v>
          </cell>
          <cell r="J1140">
            <v>0</v>
          </cell>
          <cell r="K1140">
            <v>0</v>
          </cell>
          <cell r="P1140">
            <v>0</v>
          </cell>
          <cell r="U1140">
            <v>0</v>
          </cell>
          <cell r="W1140">
            <v>1090130</v>
          </cell>
          <cell r="X1140">
            <v>0</v>
          </cell>
          <cell r="Y1140">
            <v>0</v>
          </cell>
          <cell r="Z1140">
            <v>1090130</v>
          </cell>
        </row>
        <row r="1141">
          <cell r="C1141" t="str">
            <v>A0132</v>
          </cell>
          <cell r="D1141" t="str">
            <v>PT Showa Indonesia</v>
          </cell>
          <cell r="E1141" t="str">
            <v>PEB 6</v>
          </cell>
          <cell r="F1141" t="str">
            <v>95PEB 6</v>
          </cell>
          <cell r="P1141">
            <v>0</v>
          </cell>
          <cell r="U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</row>
        <row r="1142">
          <cell r="C1142" t="str">
            <v>A0132</v>
          </cell>
          <cell r="D1142" t="str">
            <v>PT Showa Indonesia</v>
          </cell>
          <cell r="E1142" t="str">
            <v>PEB 7</v>
          </cell>
          <cell r="F1142" t="str">
            <v>95PEB 7</v>
          </cell>
          <cell r="G1142">
            <v>0.1</v>
          </cell>
          <cell r="I1142">
            <v>0.09</v>
          </cell>
          <cell r="J1142">
            <v>19.179513236930703</v>
          </cell>
          <cell r="K1142">
            <v>19.179513236930703</v>
          </cell>
          <cell r="P1142">
            <v>2983008</v>
          </cell>
          <cell r="Q1142">
            <v>1820092.7239621859</v>
          </cell>
          <cell r="R1142">
            <v>211742.48049426006</v>
          </cell>
          <cell r="S1142">
            <v>204164.86387316772</v>
          </cell>
          <cell r="U1142">
            <v>0</v>
          </cell>
          <cell r="W1142">
            <v>-2764152</v>
          </cell>
          <cell r="X1142">
            <v>0</v>
          </cell>
          <cell r="Y1142">
            <v>0</v>
          </cell>
          <cell r="Z1142">
            <v>218856</v>
          </cell>
        </row>
        <row r="1143">
          <cell r="C1143" t="str">
            <v>A0132</v>
          </cell>
          <cell r="D1143" t="str">
            <v>PT Showa Indonesia</v>
          </cell>
          <cell r="E1143" t="str">
            <v>MPP</v>
          </cell>
          <cell r="F1143" t="str">
            <v>95MPP</v>
          </cell>
          <cell r="G1143">
            <v>0.1</v>
          </cell>
          <cell r="I1143">
            <v>0.09</v>
          </cell>
          <cell r="J1143">
            <v>19.179513236930703</v>
          </cell>
          <cell r="K1143">
            <v>19.179513236930703</v>
          </cell>
          <cell r="P1143">
            <v>0</v>
          </cell>
          <cell r="Q1143">
            <v>2003857.9234766359</v>
          </cell>
          <cell r="R1143">
            <v>152994.80072876642</v>
          </cell>
          <cell r="S1143">
            <v>47797.183836635406</v>
          </cell>
          <cell r="U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</row>
        <row r="1144">
          <cell r="C1144" t="str">
            <v>A0132</v>
          </cell>
          <cell r="D1144" t="str">
            <v>PT Showa Indonesia</v>
          </cell>
          <cell r="E1144" t="str">
            <v>ID</v>
          </cell>
          <cell r="F1144" t="str">
            <v>95ID</v>
          </cell>
          <cell r="G1144">
            <v>0.1</v>
          </cell>
          <cell r="I1144">
            <v>0.09</v>
          </cell>
          <cell r="J1144">
            <v>19.179513236930703</v>
          </cell>
          <cell r="K1144">
            <v>19.179513236930703</v>
          </cell>
          <cell r="P1144">
            <v>3421750</v>
          </cell>
          <cell r="Q1144">
            <v>3943351.3656867323</v>
          </cell>
          <cell r="R1144">
            <v>377349.20223511982</v>
          </cell>
          <cell r="S1144">
            <v>288188.90562608634</v>
          </cell>
          <cell r="U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3421750</v>
          </cell>
        </row>
        <row r="1145">
          <cell r="C1145" t="str">
            <v>A0132</v>
          </cell>
          <cell r="D1145" t="str">
            <v>PT Showa Indonesia</v>
          </cell>
          <cell r="E1145" t="str">
            <v>LL</v>
          </cell>
          <cell r="F1145" t="str">
            <v>95LL</v>
          </cell>
          <cell r="G1145">
            <v>0.1</v>
          </cell>
          <cell r="I1145">
            <v>0.09</v>
          </cell>
          <cell r="J1145">
            <v>19.179513236930703</v>
          </cell>
          <cell r="K1145">
            <v>19.179513236930703</v>
          </cell>
          <cell r="P1145">
            <v>4037726</v>
          </cell>
          <cell r="Q1145">
            <v>4516574</v>
          </cell>
          <cell r="R1145">
            <v>1630322</v>
          </cell>
          <cell r="S1145">
            <v>1571373.9839466719</v>
          </cell>
          <cell r="U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4037726</v>
          </cell>
        </row>
        <row r="1146">
          <cell r="C1146" t="str">
            <v>A0132</v>
          </cell>
          <cell r="D1146" t="str">
            <v>PT Showa Indonesia</v>
          </cell>
          <cell r="E1146" t="str">
            <v>PMK</v>
          </cell>
          <cell r="F1146" t="str">
            <v>95PMK</v>
          </cell>
          <cell r="G1146">
            <v>0.1</v>
          </cell>
          <cell r="I1146">
            <v>0.09</v>
          </cell>
          <cell r="J1146">
            <v>19.179513236930703</v>
          </cell>
          <cell r="K1146">
            <v>19.179513236930703</v>
          </cell>
          <cell r="P1146">
            <v>3427236</v>
          </cell>
          <cell r="Q1146">
            <v>7872955.1606399221</v>
          </cell>
          <cell r="R1146">
            <v>1017638.0756323568</v>
          </cell>
          <cell r="S1146">
            <v>347150</v>
          </cell>
          <cell r="U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3427236</v>
          </cell>
        </row>
        <row r="1148">
          <cell r="C1148" t="str">
            <v>A0135</v>
          </cell>
          <cell r="D1148" t="str">
            <v>PT Staco Estika Sedaya Finance</v>
          </cell>
          <cell r="E1148" t="str">
            <v>PEB 1</v>
          </cell>
          <cell r="F1148" t="str">
            <v>96PEB 1</v>
          </cell>
          <cell r="G1148">
            <v>0.1</v>
          </cell>
          <cell r="H1148">
            <v>0.1</v>
          </cell>
          <cell r="I1148">
            <v>0.09</v>
          </cell>
          <cell r="J1148">
            <v>8.7433248476239047</v>
          </cell>
          <cell r="K1148">
            <v>10.139368169166573</v>
          </cell>
          <cell r="L1148">
            <v>0</v>
          </cell>
          <cell r="N1148">
            <v>44149.982400000001</v>
          </cell>
          <cell r="O1148">
            <v>19556.832000000002</v>
          </cell>
          <cell r="P1148">
            <v>892293</v>
          </cell>
          <cell r="Q1148">
            <v>1568360.2604619355</v>
          </cell>
          <cell r="R1148">
            <v>66830.760714188</v>
          </cell>
          <cell r="S1148">
            <v>7358.7305131047387</v>
          </cell>
          <cell r="U1148">
            <v>-1180792</v>
          </cell>
          <cell r="V1148">
            <v>1753627.2048000002</v>
          </cell>
          <cell r="W1148">
            <v>1574991</v>
          </cell>
          <cell r="X1148">
            <v>0</v>
          </cell>
          <cell r="Y1148">
            <v>0</v>
          </cell>
          <cell r="Z1148">
            <v>1286492</v>
          </cell>
          <cell r="AB1148">
            <v>0.1</v>
          </cell>
          <cell r="AC1148">
            <v>0</v>
          </cell>
          <cell r="AD1148">
            <v>0.09</v>
          </cell>
          <cell r="AE1148">
            <v>9.7874019232623901</v>
          </cell>
          <cell r="AF1148">
            <v>13.469120157355693</v>
          </cell>
          <cell r="AG1148">
            <v>0</v>
          </cell>
          <cell r="AH1148">
            <v>0</v>
          </cell>
          <cell r="AI1148">
            <v>0</v>
          </cell>
          <cell r="AJ1148">
            <v>0</v>
          </cell>
          <cell r="AK1148">
            <v>26418</v>
          </cell>
          <cell r="AL1148">
            <v>125742.52272878101</v>
          </cell>
          <cell r="AM1148">
            <v>8515.5502865345243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118289</v>
          </cell>
          <cell r="AS1148">
            <v>-8921</v>
          </cell>
          <cell r="AT1148">
            <v>626</v>
          </cell>
          <cell r="AU1148">
            <v>135786</v>
          </cell>
          <cell r="AW1148">
            <v>0.1</v>
          </cell>
          <cell r="AX1148">
            <v>0</v>
          </cell>
          <cell r="AY1148">
            <v>0.09</v>
          </cell>
          <cell r="AZ1148">
            <v>8.7433248476239047</v>
          </cell>
          <cell r="BA1148">
            <v>10.139368169166573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159677</v>
          </cell>
          <cell r="BG1148">
            <v>73587.640408795443</v>
          </cell>
          <cell r="BH1148">
            <v>3863.8448120720413</v>
          </cell>
          <cell r="BI1148">
            <v>0</v>
          </cell>
          <cell r="BJ1148">
            <v>0</v>
          </cell>
          <cell r="BK1148">
            <v>0</v>
          </cell>
          <cell r="BL1148">
            <v>0</v>
          </cell>
          <cell r="BM1148">
            <v>67460</v>
          </cell>
          <cell r="BN1148">
            <v>-78333</v>
          </cell>
          <cell r="BO1148">
            <v>5521</v>
          </cell>
          <cell r="BP1148">
            <v>148804</v>
          </cell>
          <cell r="BR1148">
            <v>0.1</v>
          </cell>
          <cell r="BS1148">
            <v>0</v>
          </cell>
          <cell r="BT1148">
            <v>0.09</v>
          </cell>
          <cell r="BU1148">
            <v>10.232810643765839</v>
          </cell>
          <cell r="BV1148">
            <v>14.650645056390539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278246</v>
          </cell>
          <cell r="CB1148">
            <v>48599.64826710851</v>
          </cell>
          <cell r="CC1148">
            <v>4664.941912831744</v>
          </cell>
          <cell r="CD1148">
            <v>9850.8879524491731</v>
          </cell>
          <cell r="CE1148">
            <v>0</v>
          </cell>
          <cell r="CF1148">
            <v>0</v>
          </cell>
          <cell r="CG1148">
            <v>0</v>
          </cell>
          <cell r="CH1148">
            <v>-111193</v>
          </cell>
          <cell r="CI1148">
            <v>-66555</v>
          </cell>
          <cell r="CJ1148">
            <v>4176</v>
          </cell>
          <cell r="CK1148">
            <v>100498</v>
          </cell>
          <cell r="CM1148">
            <v>0</v>
          </cell>
          <cell r="CN1148">
            <v>0</v>
          </cell>
          <cell r="CO1148">
            <v>0</v>
          </cell>
          <cell r="CP1148">
            <v>0</v>
          </cell>
          <cell r="CQ1148" t="str">
            <v xml:space="preserve"> </v>
          </cell>
          <cell r="CR1148">
            <v>0</v>
          </cell>
          <cell r="CS1148">
            <v>0</v>
          </cell>
          <cell r="CT1148">
            <v>0</v>
          </cell>
          <cell r="CU1148">
            <v>0</v>
          </cell>
          <cell r="CV1148">
            <v>0</v>
          </cell>
          <cell r="CW1148">
            <v>0</v>
          </cell>
          <cell r="CX1148">
            <v>0</v>
          </cell>
          <cell r="CY1148">
            <v>0</v>
          </cell>
          <cell r="CZ1148">
            <v>0</v>
          </cell>
          <cell r="DA1148">
            <v>0</v>
          </cell>
          <cell r="DB1148">
            <v>0</v>
          </cell>
          <cell r="DC1148">
            <v>0</v>
          </cell>
          <cell r="DD1148">
            <v>0</v>
          </cell>
          <cell r="DE1148">
            <v>0</v>
          </cell>
          <cell r="DF1148">
            <v>0</v>
          </cell>
          <cell r="DH1148">
            <v>0</v>
          </cell>
          <cell r="DI1148">
            <v>0</v>
          </cell>
          <cell r="DJ1148">
            <v>0</v>
          </cell>
          <cell r="DK1148">
            <v>0</v>
          </cell>
          <cell r="DL1148">
            <v>0</v>
          </cell>
          <cell r="DM1148">
            <v>0</v>
          </cell>
          <cell r="DN1148">
            <v>0</v>
          </cell>
          <cell r="DO1148">
            <v>0</v>
          </cell>
          <cell r="DP1148">
            <v>0</v>
          </cell>
          <cell r="DQ1148">
            <v>0</v>
          </cell>
          <cell r="DR1148">
            <v>0</v>
          </cell>
          <cell r="DS1148">
            <v>0</v>
          </cell>
          <cell r="DT1148">
            <v>0</v>
          </cell>
          <cell r="DU1148">
            <v>0</v>
          </cell>
          <cell r="DV1148">
            <v>0</v>
          </cell>
          <cell r="DW1148">
            <v>0</v>
          </cell>
          <cell r="DX1148">
            <v>0</v>
          </cell>
          <cell r="DY1148">
            <v>0</v>
          </cell>
          <cell r="DZ1148">
            <v>0</v>
          </cell>
          <cell r="EA1148">
            <v>0</v>
          </cell>
          <cell r="EC1148">
            <v>0.1</v>
          </cell>
          <cell r="ED1148">
            <v>0</v>
          </cell>
          <cell r="EE1148">
            <v>0.09</v>
          </cell>
          <cell r="EF1148">
            <v>9.7874019232623901</v>
          </cell>
          <cell r="EG1148">
            <v>13.469120157355693</v>
          </cell>
          <cell r="EH1148">
            <v>0</v>
          </cell>
          <cell r="EI1148">
            <v>0</v>
          </cell>
          <cell r="EJ1148">
            <v>0</v>
          </cell>
          <cell r="EK1148">
            <v>0</v>
          </cell>
          <cell r="EL1148">
            <v>66342</v>
          </cell>
          <cell r="EM1148">
            <v>55663.590846770938</v>
          </cell>
          <cell r="EN1148">
            <v>3847.2702093763965</v>
          </cell>
          <cell r="EO1148">
            <v>6391.6665244381056</v>
          </cell>
          <cell r="EP1148">
            <v>0</v>
          </cell>
          <cell r="EQ1148">
            <v>0</v>
          </cell>
          <cell r="ER1148">
            <v>0</v>
          </cell>
          <cell r="ES1148">
            <v>-44656</v>
          </cell>
          <cell r="ET1148">
            <v>0</v>
          </cell>
          <cell r="EU1148">
            <v>0</v>
          </cell>
          <cell r="EV1148">
            <v>21686</v>
          </cell>
          <cell r="EX1148">
            <v>0</v>
          </cell>
          <cell r="EY1148">
            <v>0</v>
          </cell>
          <cell r="EZ1148">
            <v>0</v>
          </cell>
          <cell r="FA1148">
            <v>0</v>
          </cell>
          <cell r="FB1148" t="str">
            <v xml:space="preserve"> </v>
          </cell>
          <cell r="FC1148">
            <v>0</v>
          </cell>
          <cell r="FD1148">
            <v>0</v>
          </cell>
          <cell r="FE1148">
            <v>0</v>
          </cell>
          <cell r="FF1148">
            <v>0</v>
          </cell>
          <cell r="FG1148">
            <v>0</v>
          </cell>
          <cell r="FH1148">
            <v>0</v>
          </cell>
          <cell r="FI1148">
            <v>0</v>
          </cell>
          <cell r="FJ1148">
            <v>0</v>
          </cell>
          <cell r="FK1148">
            <v>0</v>
          </cell>
          <cell r="FL1148">
            <v>0</v>
          </cell>
          <cell r="FM1148">
            <v>0</v>
          </cell>
          <cell r="FN1148">
            <v>0</v>
          </cell>
          <cell r="FO1148">
            <v>0</v>
          </cell>
          <cell r="FP1148">
            <v>0</v>
          </cell>
          <cell r="FQ1148">
            <v>0</v>
          </cell>
          <cell r="FS1148">
            <v>0.1</v>
          </cell>
          <cell r="FT1148">
            <v>0</v>
          </cell>
          <cell r="FU1148">
            <v>0.09</v>
          </cell>
          <cell r="FV1148">
            <v>9.7874019232623901</v>
          </cell>
          <cell r="FW1148">
            <v>13.469120157355693</v>
          </cell>
          <cell r="FX1148">
            <v>0</v>
          </cell>
          <cell r="FY1148">
            <v>0</v>
          </cell>
          <cell r="FZ1148">
            <v>0</v>
          </cell>
          <cell r="GA1148">
            <v>0</v>
          </cell>
          <cell r="GB1148">
            <v>8447</v>
          </cell>
          <cell r="GC1148">
            <v>180064.35914048503</v>
          </cell>
          <cell r="GD1148">
            <v>11799.822096282756</v>
          </cell>
          <cell r="GE1148">
            <v>12386.972598997187</v>
          </cell>
          <cell r="GF1148">
            <v>0</v>
          </cell>
          <cell r="GG1148">
            <v>0</v>
          </cell>
          <cell r="GH1148">
            <v>0</v>
          </cell>
          <cell r="GI1148">
            <v>0</v>
          </cell>
          <cell r="GJ1148">
            <v>0</v>
          </cell>
          <cell r="GK1148">
            <v>0</v>
          </cell>
          <cell r="GL1148">
            <v>8447</v>
          </cell>
          <cell r="GN1148">
            <v>0.1</v>
          </cell>
          <cell r="GO1148">
            <v>0</v>
          </cell>
          <cell r="GP1148">
            <v>0.09</v>
          </cell>
          <cell r="GQ1148">
            <v>9.7874019232623901</v>
          </cell>
          <cell r="GR1148">
            <v>13.469120157355693</v>
          </cell>
          <cell r="GS1148">
            <v>0</v>
          </cell>
          <cell r="GT1148">
            <v>0</v>
          </cell>
          <cell r="GU1148">
            <v>0</v>
          </cell>
          <cell r="GV1148">
            <v>0</v>
          </cell>
          <cell r="GW1148">
            <v>232066</v>
          </cell>
          <cell r="GX1148">
            <v>187607.84394101947</v>
          </cell>
          <cell r="GY1148">
            <v>53835.305659623409</v>
          </cell>
          <cell r="GZ1148">
            <v>111669.60843996663</v>
          </cell>
          <cell r="HA1148">
            <v>0</v>
          </cell>
          <cell r="HB1148">
            <v>0</v>
          </cell>
          <cell r="HC1148">
            <v>0</v>
          </cell>
          <cell r="HD1148">
            <v>0</v>
          </cell>
          <cell r="HE1148">
            <v>0</v>
          </cell>
          <cell r="HF1148">
            <v>0</v>
          </cell>
          <cell r="HG1148">
            <v>232066</v>
          </cell>
          <cell r="HI1148">
            <v>0.1</v>
          </cell>
          <cell r="HJ1148">
            <v>0</v>
          </cell>
          <cell r="HK1148">
            <v>0.09</v>
          </cell>
          <cell r="HL1148">
            <v>9.7874019232623901</v>
          </cell>
          <cell r="HM1148">
            <v>13.469120157355693</v>
          </cell>
          <cell r="HN1148">
            <v>0</v>
          </cell>
          <cell r="HO1148">
            <v>0</v>
          </cell>
          <cell r="HP1148">
            <v>0</v>
          </cell>
          <cell r="HQ1148">
            <v>0</v>
          </cell>
          <cell r="HR1148">
            <v>309229</v>
          </cell>
          <cell r="HS1148">
            <v>403897.44412362424</v>
          </cell>
          <cell r="HT1148">
            <v>38146.577325107457</v>
          </cell>
          <cell r="HU1148">
            <v>52000</v>
          </cell>
          <cell r="HV1148">
            <v>0</v>
          </cell>
          <cell r="HW1148">
            <v>0</v>
          </cell>
          <cell r="HX1148">
            <v>0</v>
          </cell>
          <cell r="HY1148">
            <v>0</v>
          </cell>
          <cell r="HZ1148">
            <v>0</v>
          </cell>
          <cell r="IA1148">
            <v>0</v>
          </cell>
          <cell r="IB1148">
            <v>309229</v>
          </cell>
        </row>
        <row r="1149">
          <cell r="C1149" t="str">
            <v>A0135</v>
          </cell>
          <cell r="D1149" t="str">
            <v>PT Staco Estika Sedaya Finance</v>
          </cell>
          <cell r="E1149" t="str">
            <v>PEB 2</v>
          </cell>
          <cell r="F1149" t="str">
            <v>96PEB 2</v>
          </cell>
          <cell r="G1149">
            <v>0.1</v>
          </cell>
          <cell r="I1149">
            <v>0.09</v>
          </cell>
          <cell r="J1149">
            <v>9.7874019232623901</v>
          </cell>
          <cell r="K1149">
            <v>13.469120157355693</v>
          </cell>
          <cell r="P1149">
            <v>26418</v>
          </cell>
          <cell r="Q1149">
            <v>125742.52272878101</v>
          </cell>
          <cell r="R1149">
            <v>8515.5502865345243</v>
          </cell>
          <cell r="S1149">
            <v>0</v>
          </cell>
          <cell r="U1149">
            <v>0</v>
          </cell>
          <cell r="W1149">
            <v>118289</v>
          </cell>
          <cell r="X1149">
            <v>-8921</v>
          </cell>
          <cell r="Y1149">
            <v>626</v>
          </cell>
          <cell r="Z1149">
            <v>135786</v>
          </cell>
        </row>
        <row r="1150">
          <cell r="C1150" t="str">
            <v>A0135</v>
          </cell>
          <cell r="D1150" t="str">
            <v>PT Staco Estika Sedaya Finance</v>
          </cell>
          <cell r="E1150" t="str">
            <v>PEB 3</v>
          </cell>
          <cell r="F1150" t="str">
            <v>96PEB 3</v>
          </cell>
          <cell r="G1150">
            <v>0.1</v>
          </cell>
          <cell r="I1150">
            <v>0.09</v>
          </cell>
          <cell r="J1150">
            <v>8.7433248476239047</v>
          </cell>
          <cell r="K1150">
            <v>10.139368169166573</v>
          </cell>
          <cell r="P1150">
            <v>159677</v>
          </cell>
          <cell r="Q1150">
            <v>73587.640408795443</v>
          </cell>
          <cell r="R1150">
            <v>3863.8448120720413</v>
          </cell>
          <cell r="S1150">
            <v>0</v>
          </cell>
          <cell r="U1150">
            <v>0</v>
          </cell>
          <cell r="W1150">
            <v>67460</v>
          </cell>
          <cell r="X1150">
            <v>-78333</v>
          </cell>
          <cell r="Y1150">
            <v>5521</v>
          </cell>
          <cell r="Z1150">
            <v>148804</v>
          </cell>
        </row>
        <row r="1151">
          <cell r="C1151" t="str">
            <v>A0135</v>
          </cell>
          <cell r="D1151" t="str">
            <v>PT Staco Estika Sedaya Finance</v>
          </cell>
          <cell r="E1151" t="str">
            <v>PEB 4</v>
          </cell>
          <cell r="F1151" t="str">
            <v>96PEB 4</v>
          </cell>
          <cell r="G1151">
            <v>0.1</v>
          </cell>
          <cell r="I1151">
            <v>0.09</v>
          </cell>
          <cell r="J1151">
            <v>10.232810643765839</v>
          </cell>
          <cell r="K1151">
            <v>14.650645056390539</v>
          </cell>
          <cell r="P1151">
            <v>278246</v>
          </cell>
          <cell r="Q1151">
            <v>48599.64826710851</v>
          </cell>
          <cell r="R1151">
            <v>4664.941912831744</v>
          </cell>
          <cell r="S1151">
            <v>9850.8879524491731</v>
          </cell>
          <cell r="U1151">
            <v>0</v>
          </cell>
          <cell r="W1151">
            <v>-111193</v>
          </cell>
          <cell r="X1151">
            <v>-66555</v>
          </cell>
          <cell r="Y1151">
            <v>4176</v>
          </cell>
          <cell r="Z1151">
            <v>100498</v>
          </cell>
        </row>
        <row r="1152">
          <cell r="C1152" t="str">
            <v>A0135</v>
          </cell>
          <cell r="D1152" t="str">
            <v>PT Staco Estika Sedaya Finance</v>
          </cell>
          <cell r="E1152" t="str">
            <v>PEB 5</v>
          </cell>
          <cell r="F1152" t="str">
            <v>96PEB 5</v>
          </cell>
          <cell r="J1152">
            <v>0</v>
          </cell>
          <cell r="K1152" t="str">
            <v xml:space="preserve"> </v>
          </cell>
          <cell r="P1152">
            <v>0</v>
          </cell>
          <cell r="U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</row>
        <row r="1153">
          <cell r="C1153" t="str">
            <v>A0135</v>
          </cell>
          <cell r="D1153" t="str">
            <v>PT Staco Estika Sedaya Finance</v>
          </cell>
          <cell r="E1153" t="str">
            <v>PEB 6</v>
          </cell>
          <cell r="F1153" t="str">
            <v>96PEB 6</v>
          </cell>
          <cell r="J1153">
            <v>0</v>
          </cell>
          <cell r="P1153">
            <v>0</v>
          </cell>
          <cell r="U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</row>
        <row r="1154">
          <cell r="C1154" t="str">
            <v>A0135</v>
          </cell>
          <cell r="D1154" t="str">
            <v>PT Staco Estika Sedaya Finance</v>
          </cell>
          <cell r="E1154" t="str">
            <v>PEB 7</v>
          </cell>
          <cell r="F1154" t="str">
            <v>96PEB 7</v>
          </cell>
          <cell r="G1154">
            <v>0.1</v>
          </cell>
          <cell r="I1154">
            <v>0.09</v>
          </cell>
          <cell r="J1154">
            <v>9.7874019232623901</v>
          </cell>
          <cell r="K1154">
            <v>13.469120157355693</v>
          </cell>
          <cell r="P1154">
            <v>66342</v>
          </cell>
          <cell r="Q1154">
            <v>55663.590846770938</v>
          </cell>
          <cell r="R1154">
            <v>3847.2702093763965</v>
          </cell>
          <cell r="S1154">
            <v>6391.6665244381056</v>
          </cell>
          <cell r="U1154">
            <v>0</v>
          </cell>
          <cell r="W1154">
            <v>-44656</v>
          </cell>
          <cell r="X1154">
            <v>0</v>
          </cell>
          <cell r="Y1154">
            <v>0</v>
          </cell>
          <cell r="Z1154">
            <v>21686</v>
          </cell>
        </row>
        <row r="1155">
          <cell r="C1155" t="str">
            <v>A0135</v>
          </cell>
          <cell r="D1155" t="str">
            <v>PT Staco Estika Sedaya Finance</v>
          </cell>
          <cell r="E1155" t="str">
            <v>MPP</v>
          </cell>
          <cell r="F1155" t="str">
            <v>96MPP</v>
          </cell>
          <cell r="K1155" t="str">
            <v xml:space="preserve"> </v>
          </cell>
          <cell r="P1155">
            <v>0</v>
          </cell>
          <cell r="U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</row>
        <row r="1156">
          <cell r="C1156" t="str">
            <v>A0135</v>
          </cell>
          <cell r="D1156" t="str">
            <v>PT Staco Estika Sedaya Finance</v>
          </cell>
          <cell r="E1156" t="str">
            <v>ID</v>
          </cell>
          <cell r="F1156" t="str">
            <v>96ID</v>
          </cell>
          <cell r="G1156">
            <v>0.1</v>
          </cell>
          <cell r="I1156">
            <v>0.09</v>
          </cell>
          <cell r="J1156">
            <v>9.7874019232623901</v>
          </cell>
          <cell r="K1156">
            <v>13.469120157355693</v>
          </cell>
          <cell r="P1156">
            <v>8447</v>
          </cell>
          <cell r="Q1156">
            <v>180064.35914048503</v>
          </cell>
          <cell r="R1156">
            <v>11799.822096282756</v>
          </cell>
          <cell r="S1156">
            <v>12386.972598997187</v>
          </cell>
          <cell r="U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8447</v>
          </cell>
        </row>
        <row r="1157">
          <cell r="C1157" t="str">
            <v>A0135</v>
          </cell>
          <cell r="D1157" t="str">
            <v>PT Staco Estika Sedaya Finance</v>
          </cell>
          <cell r="E1157" t="str">
            <v>LL</v>
          </cell>
          <cell r="F1157" t="str">
            <v>96LL</v>
          </cell>
          <cell r="G1157">
            <v>0.1</v>
          </cell>
          <cell r="I1157">
            <v>0.09</v>
          </cell>
          <cell r="J1157">
            <v>9.7874019232623901</v>
          </cell>
          <cell r="K1157">
            <v>13.469120157355693</v>
          </cell>
          <cell r="P1157">
            <v>232066</v>
          </cell>
          <cell r="Q1157">
            <v>187607.84394101947</v>
          </cell>
          <cell r="R1157">
            <v>53835.305659623409</v>
          </cell>
          <cell r="S1157">
            <v>111669.60843996663</v>
          </cell>
          <cell r="U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232066</v>
          </cell>
        </row>
        <row r="1158">
          <cell r="C1158" t="str">
            <v>A0135</v>
          </cell>
          <cell r="D1158" t="str">
            <v>PT Staco Estika Sedaya Finance</v>
          </cell>
          <cell r="E1158" t="str">
            <v>PMK</v>
          </cell>
          <cell r="F1158" t="str">
            <v>96PMK</v>
          </cell>
          <cell r="G1158">
            <v>0.1</v>
          </cell>
          <cell r="I1158">
            <v>0.09</v>
          </cell>
          <cell r="J1158">
            <v>9.7874019232623901</v>
          </cell>
          <cell r="K1158">
            <v>13.469120157355693</v>
          </cell>
          <cell r="P1158">
            <v>309229</v>
          </cell>
          <cell r="Q1158">
            <v>403897.44412362424</v>
          </cell>
          <cell r="R1158">
            <v>38146.577325107457</v>
          </cell>
          <cell r="S1158">
            <v>52000</v>
          </cell>
          <cell r="U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309229</v>
          </cell>
        </row>
        <row r="1160">
          <cell r="C1160" t="str">
            <v>A0273</v>
          </cell>
          <cell r="D1160" t="str">
            <v>PT Stacomitra Graha</v>
          </cell>
          <cell r="E1160" t="str">
            <v>PEB 1</v>
          </cell>
          <cell r="F1160" t="str">
            <v>97PEB 1</v>
          </cell>
          <cell r="N1160">
            <v>0</v>
          </cell>
          <cell r="O1160">
            <v>0</v>
          </cell>
          <cell r="P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B1160">
            <v>0.1</v>
          </cell>
          <cell r="AC1160">
            <v>0</v>
          </cell>
          <cell r="AD1160">
            <v>0.09</v>
          </cell>
          <cell r="AE1160">
            <v>8.9585575778467685</v>
          </cell>
          <cell r="AF1160">
            <v>10.81135939061085</v>
          </cell>
          <cell r="AG1160">
            <v>0</v>
          </cell>
          <cell r="AH1160">
            <v>0</v>
          </cell>
          <cell r="AI1160">
            <v>0</v>
          </cell>
          <cell r="AJ1160">
            <v>0</v>
          </cell>
          <cell r="AK1160">
            <v>1225</v>
          </cell>
          <cell r="AL1160">
            <v>7219.9632467578886</v>
          </cell>
          <cell r="AM1160">
            <v>473.45754290573234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-416</v>
          </cell>
          <cell r="AS1160">
            <v>-304</v>
          </cell>
          <cell r="AT1160">
            <v>24</v>
          </cell>
          <cell r="AU1160">
            <v>505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 t="str">
            <v xml:space="preserve"> 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0</v>
          </cell>
          <cell r="BM1160">
            <v>0</v>
          </cell>
          <cell r="BN1160">
            <v>0</v>
          </cell>
          <cell r="BO1160">
            <v>0</v>
          </cell>
          <cell r="BP1160">
            <v>0</v>
          </cell>
          <cell r="BR1160">
            <v>0.1</v>
          </cell>
          <cell r="BS1160">
            <v>0</v>
          </cell>
          <cell r="BT1160">
            <v>0.09</v>
          </cell>
          <cell r="BU1160">
            <v>8.9585575778467685</v>
          </cell>
          <cell r="BV1160">
            <v>10.81135939061085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6132</v>
          </cell>
          <cell r="CB1160">
            <v>0</v>
          </cell>
          <cell r="CC1160">
            <v>0</v>
          </cell>
          <cell r="CD1160">
            <v>508.69229879350121</v>
          </cell>
          <cell r="CE1160">
            <v>0</v>
          </cell>
          <cell r="CF1160">
            <v>0</v>
          </cell>
          <cell r="CG1160">
            <v>0</v>
          </cell>
          <cell r="CH1160">
            <v>-2833</v>
          </cell>
          <cell r="CI1160">
            <v>-3059</v>
          </cell>
          <cell r="CJ1160">
            <v>235</v>
          </cell>
          <cell r="CK1160">
            <v>240</v>
          </cell>
          <cell r="CM1160">
            <v>0</v>
          </cell>
          <cell r="CN1160">
            <v>0</v>
          </cell>
          <cell r="CO1160">
            <v>0</v>
          </cell>
          <cell r="CP1160">
            <v>0</v>
          </cell>
          <cell r="CQ1160" t="str">
            <v xml:space="preserve"> </v>
          </cell>
          <cell r="CR1160">
            <v>0</v>
          </cell>
          <cell r="CS1160">
            <v>0</v>
          </cell>
          <cell r="CT1160">
            <v>0</v>
          </cell>
          <cell r="CU1160">
            <v>0</v>
          </cell>
          <cell r="CV1160">
            <v>0</v>
          </cell>
          <cell r="CW1160">
            <v>0</v>
          </cell>
          <cell r="CX1160">
            <v>0</v>
          </cell>
          <cell r="CY1160">
            <v>0</v>
          </cell>
          <cell r="CZ1160">
            <v>0</v>
          </cell>
          <cell r="DA1160">
            <v>0</v>
          </cell>
          <cell r="DB1160">
            <v>0</v>
          </cell>
          <cell r="DC1160">
            <v>0</v>
          </cell>
          <cell r="DD1160">
            <v>0</v>
          </cell>
          <cell r="DE1160">
            <v>0</v>
          </cell>
          <cell r="DF1160">
            <v>0</v>
          </cell>
          <cell r="DH1160">
            <v>0</v>
          </cell>
          <cell r="DI1160">
            <v>0</v>
          </cell>
          <cell r="DJ1160">
            <v>0</v>
          </cell>
          <cell r="DK1160">
            <v>0</v>
          </cell>
          <cell r="DL1160">
            <v>0</v>
          </cell>
          <cell r="DM1160">
            <v>0</v>
          </cell>
          <cell r="DN1160">
            <v>0</v>
          </cell>
          <cell r="DO1160">
            <v>0</v>
          </cell>
          <cell r="DP1160">
            <v>0</v>
          </cell>
          <cell r="DQ1160">
            <v>0</v>
          </cell>
          <cell r="DR1160">
            <v>0</v>
          </cell>
          <cell r="DS1160">
            <v>0</v>
          </cell>
          <cell r="DT1160">
            <v>0</v>
          </cell>
          <cell r="DU1160">
            <v>0</v>
          </cell>
          <cell r="DV1160">
            <v>0</v>
          </cell>
          <cell r="DW1160">
            <v>0</v>
          </cell>
          <cell r="DX1160">
            <v>0</v>
          </cell>
          <cell r="DY1160">
            <v>0</v>
          </cell>
          <cell r="DZ1160">
            <v>0</v>
          </cell>
          <cell r="EA1160">
            <v>0</v>
          </cell>
          <cell r="EC1160">
            <v>0.1</v>
          </cell>
          <cell r="ED1160">
            <v>0</v>
          </cell>
          <cell r="EE1160">
            <v>0.09</v>
          </cell>
          <cell r="EF1160">
            <v>8.9585575778467685</v>
          </cell>
          <cell r="EG1160">
            <v>10.81135939061085</v>
          </cell>
          <cell r="EH1160">
            <v>0</v>
          </cell>
          <cell r="EI1160">
            <v>0</v>
          </cell>
          <cell r="EJ1160">
            <v>0</v>
          </cell>
          <cell r="EK1160">
            <v>0</v>
          </cell>
          <cell r="EL1160">
            <v>1459</v>
          </cell>
          <cell r="EM1160">
            <v>1349.0409160635322</v>
          </cell>
          <cell r="EN1160">
            <v>82.5200349816174</v>
          </cell>
          <cell r="EO1160">
            <v>162.60633144795869</v>
          </cell>
          <cell r="EP1160">
            <v>0</v>
          </cell>
          <cell r="EQ1160">
            <v>0</v>
          </cell>
          <cell r="ER1160">
            <v>0</v>
          </cell>
          <cell r="ES1160">
            <v>-1183</v>
          </cell>
          <cell r="ET1160">
            <v>0</v>
          </cell>
          <cell r="EU1160">
            <v>0</v>
          </cell>
          <cell r="EV1160">
            <v>276</v>
          </cell>
          <cell r="EX1160">
            <v>0</v>
          </cell>
          <cell r="EY1160">
            <v>0</v>
          </cell>
          <cell r="EZ1160">
            <v>0</v>
          </cell>
          <cell r="FA1160">
            <v>0</v>
          </cell>
          <cell r="FB1160" t="str">
            <v xml:space="preserve"> </v>
          </cell>
          <cell r="FC1160">
            <v>0</v>
          </cell>
          <cell r="FD1160">
            <v>0</v>
          </cell>
          <cell r="FE1160">
            <v>0</v>
          </cell>
          <cell r="FF1160">
            <v>0</v>
          </cell>
          <cell r="FG1160">
            <v>0</v>
          </cell>
          <cell r="FH1160">
            <v>0</v>
          </cell>
          <cell r="FI1160">
            <v>0</v>
          </cell>
          <cell r="FJ1160">
            <v>0</v>
          </cell>
          <cell r="FK1160">
            <v>0</v>
          </cell>
          <cell r="FL1160">
            <v>0</v>
          </cell>
          <cell r="FM1160">
            <v>0</v>
          </cell>
          <cell r="FN1160">
            <v>0</v>
          </cell>
          <cell r="FO1160">
            <v>0</v>
          </cell>
          <cell r="FP1160">
            <v>0</v>
          </cell>
          <cell r="FQ1160">
            <v>0</v>
          </cell>
          <cell r="FS1160">
            <v>0.1</v>
          </cell>
          <cell r="FT1160">
            <v>0</v>
          </cell>
          <cell r="FU1160">
            <v>0.09</v>
          </cell>
          <cell r="FV1160">
            <v>8.9585575778467685</v>
          </cell>
          <cell r="FW1160">
            <v>10.81135939061085</v>
          </cell>
          <cell r="FX1160">
            <v>0</v>
          </cell>
          <cell r="FY1160">
            <v>0</v>
          </cell>
          <cell r="FZ1160">
            <v>0</v>
          </cell>
          <cell r="GA1160">
            <v>0</v>
          </cell>
          <cell r="GB1160">
            <v>145</v>
          </cell>
          <cell r="GC1160">
            <v>4757.1551904046728</v>
          </cell>
          <cell r="GD1160">
            <v>298.15904306342838</v>
          </cell>
          <cell r="GE1160">
            <v>311.54671070729</v>
          </cell>
          <cell r="GF1160">
            <v>0</v>
          </cell>
          <cell r="GG1160">
            <v>0</v>
          </cell>
          <cell r="GH1160">
            <v>0</v>
          </cell>
          <cell r="GI1160">
            <v>0</v>
          </cell>
          <cell r="GJ1160">
            <v>0</v>
          </cell>
          <cell r="GK1160">
            <v>0</v>
          </cell>
          <cell r="GL1160">
            <v>145</v>
          </cell>
          <cell r="GN1160">
            <v>0.1</v>
          </cell>
          <cell r="GO1160">
            <v>0</v>
          </cell>
          <cell r="GP1160">
            <v>0.09</v>
          </cell>
          <cell r="GQ1160">
            <v>8.9585575778467685</v>
          </cell>
          <cell r="GR1160">
            <v>10.81135939061085</v>
          </cell>
          <cell r="GS1160">
            <v>0</v>
          </cell>
          <cell r="GT1160">
            <v>0</v>
          </cell>
          <cell r="GU1160">
            <v>0</v>
          </cell>
          <cell r="GV1160">
            <v>0</v>
          </cell>
          <cell r="GW1160">
            <v>3137</v>
          </cell>
          <cell r="GX1160">
            <v>4536.1508685204335</v>
          </cell>
          <cell r="GY1160">
            <v>1423.4679070366315</v>
          </cell>
          <cell r="GZ1160">
            <v>0</v>
          </cell>
          <cell r="HA1160">
            <v>0</v>
          </cell>
          <cell r="HB1160">
            <v>0</v>
          </cell>
          <cell r="HC1160">
            <v>0</v>
          </cell>
          <cell r="HD1160">
            <v>0</v>
          </cell>
          <cell r="HE1160">
            <v>0</v>
          </cell>
          <cell r="HF1160">
            <v>0</v>
          </cell>
          <cell r="HG1160">
            <v>3137</v>
          </cell>
          <cell r="HI1160">
            <v>0.1</v>
          </cell>
          <cell r="HJ1160">
            <v>0</v>
          </cell>
          <cell r="HK1160">
            <v>0.09</v>
          </cell>
          <cell r="HL1160">
            <v>8.9585575778467685</v>
          </cell>
          <cell r="HM1160">
            <v>10.81135939061085</v>
          </cell>
          <cell r="HN1160">
            <v>0</v>
          </cell>
          <cell r="HO1160">
            <v>0</v>
          </cell>
          <cell r="HP1160">
            <v>0</v>
          </cell>
          <cell r="HQ1160">
            <v>0</v>
          </cell>
          <cell r="HR1160">
            <v>13589</v>
          </cell>
          <cell r="HS1160">
            <v>19397.270580824843</v>
          </cell>
          <cell r="HT1160">
            <v>1826.412791787252</v>
          </cell>
          <cell r="HU1160">
            <v>0</v>
          </cell>
          <cell r="HV1160">
            <v>0</v>
          </cell>
          <cell r="HW1160">
            <v>0</v>
          </cell>
          <cell r="HX1160">
            <v>0</v>
          </cell>
          <cell r="HY1160">
            <v>0</v>
          </cell>
          <cell r="HZ1160">
            <v>0</v>
          </cell>
          <cell r="IA1160">
            <v>0</v>
          </cell>
          <cell r="IB1160">
            <v>13589</v>
          </cell>
        </row>
        <row r="1161">
          <cell r="C1161" t="str">
            <v>A0273</v>
          </cell>
          <cell r="D1161" t="str">
            <v>PT Stacomitra Graha</v>
          </cell>
          <cell r="E1161" t="str">
            <v>PEB 2</v>
          </cell>
          <cell r="F1161" t="str">
            <v>97PEB 2</v>
          </cell>
          <cell r="G1161">
            <v>0.1</v>
          </cell>
          <cell r="I1161">
            <v>0.09</v>
          </cell>
          <cell r="J1161">
            <v>8.9585575778467685</v>
          </cell>
          <cell r="K1161">
            <v>10.81135939061085</v>
          </cell>
          <cell r="P1161">
            <v>1225</v>
          </cell>
          <cell r="Q1161">
            <v>7219.9632467578886</v>
          </cell>
          <cell r="R1161">
            <v>473.45754290573234</v>
          </cell>
          <cell r="S1161">
            <v>0</v>
          </cell>
          <cell r="U1161">
            <v>0</v>
          </cell>
          <cell r="W1161">
            <v>-416</v>
          </cell>
          <cell r="X1161">
            <v>-304</v>
          </cell>
          <cell r="Y1161">
            <v>24</v>
          </cell>
          <cell r="Z1161">
            <v>505</v>
          </cell>
        </row>
        <row r="1162">
          <cell r="C1162" t="str">
            <v>A0273</v>
          </cell>
          <cell r="D1162" t="str">
            <v>PT Stacomitra Graha</v>
          </cell>
          <cell r="E1162" t="str">
            <v>PEB 3</v>
          </cell>
          <cell r="F1162" t="str">
            <v>97PEB 3</v>
          </cell>
          <cell r="K1162" t="str">
            <v xml:space="preserve"> </v>
          </cell>
          <cell r="P1162">
            <v>0</v>
          </cell>
          <cell r="U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</row>
        <row r="1163">
          <cell r="C1163" t="str">
            <v>A0273</v>
          </cell>
          <cell r="D1163" t="str">
            <v>PT Stacomitra Graha</v>
          </cell>
          <cell r="E1163" t="str">
            <v>PEB 4</v>
          </cell>
          <cell r="F1163" t="str">
            <v>97PEB 4</v>
          </cell>
          <cell r="G1163">
            <v>0.1</v>
          </cell>
          <cell r="I1163">
            <v>0.09</v>
          </cell>
          <cell r="J1163">
            <v>8.9585575778467685</v>
          </cell>
          <cell r="K1163">
            <v>10.81135939061085</v>
          </cell>
          <cell r="P1163">
            <v>6132</v>
          </cell>
          <cell r="Q1163">
            <v>0</v>
          </cell>
          <cell r="R1163">
            <v>0</v>
          </cell>
          <cell r="S1163">
            <v>508.69229879350121</v>
          </cell>
          <cell r="U1163">
            <v>0</v>
          </cell>
          <cell r="W1163">
            <v>-2833</v>
          </cell>
          <cell r="X1163">
            <v>-3059</v>
          </cell>
          <cell r="Y1163">
            <v>235</v>
          </cell>
          <cell r="Z1163">
            <v>240</v>
          </cell>
        </row>
        <row r="1164">
          <cell r="C1164" t="str">
            <v>A0273</v>
          </cell>
          <cell r="D1164" t="str">
            <v>PT Stacomitra Graha</v>
          </cell>
          <cell r="E1164" t="str">
            <v>PEB 5</v>
          </cell>
          <cell r="F1164" t="str">
            <v>97PEB 5</v>
          </cell>
          <cell r="K1164" t="str">
            <v xml:space="preserve"> </v>
          </cell>
          <cell r="P1164">
            <v>0</v>
          </cell>
          <cell r="U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</row>
        <row r="1165">
          <cell r="C1165" t="str">
            <v>A0273</v>
          </cell>
          <cell r="D1165" t="str">
            <v>PT Stacomitra Graha</v>
          </cell>
          <cell r="E1165" t="str">
            <v>PEB 6</v>
          </cell>
          <cell r="F1165" t="str">
            <v>97PEB 6</v>
          </cell>
          <cell r="P1165">
            <v>0</v>
          </cell>
          <cell r="U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</row>
        <row r="1166">
          <cell r="C1166" t="str">
            <v>A0273</v>
          </cell>
          <cell r="D1166" t="str">
            <v>PT Stacomitra Graha</v>
          </cell>
          <cell r="E1166" t="str">
            <v>PEB 7</v>
          </cell>
          <cell r="F1166" t="str">
            <v>97PEB 7</v>
          </cell>
          <cell r="G1166">
            <v>0.1</v>
          </cell>
          <cell r="I1166">
            <v>0.09</v>
          </cell>
          <cell r="J1166">
            <v>8.9585575778467685</v>
          </cell>
          <cell r="K1166">
            <v>10.81135939061085</v>
          </cell>
          <cell r="P1166">
            <v>1459</v>
          </cell>
          <cell r="Q1166">
            <v>1349.0409160635322</v>
          </cell>
          <cell r="R1166">
            <v>82.5200349816174</v>
          </cell>
          <cell r="S1166">
            <v>162.60633144795869</v>
          </cell>
          <cell r="U1166">
            <v>0</v>
          </cell>
          <cell r="W1166">
            <v>-1183</v>
          </cell>
          <cell r="X1166">
            <v>0</v>
          </cell>
          <cell r="Y1166">
            <v>0</v>
          </cell>
          <cell r="Z1166">
            <v>276</v>
          </cell>
        </row>
        <row r="1167">
          <cell r="C1167" t="str">
            <v>A0273</v>
          </cell>
          <cell r="D1167" t="str">
            <v>PT Stacomitra Graha</v>
          </cell>
          <cell r="E1167" t="str">
            <v>MPP</v>
          </cell>
          <cell r="F1167" t="str">
            <v>97MPP</v>
          </cell>
          <cell r="K1167" t="str">
            <v xml:space="preserve"> </v>
          </cell>
          <cell r="P1167">
            <v>0</v>
          </cell>
          <cell r="U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</row>
        <row r="1168">
          <cell r="C1168" t="str">
            <v>A0273</v>
          </cell>
          <cell r="D1168" t="str">
            <v>PT Stacomitra Graha</v>
          </cell>
          <cell r="E1168" t="str">
            <v>ID</v>
          </cell>
          <cell r="F1168" t="str">
            <v>97ID</v>
          </cell>
          <cell r="G1168">
            <v>0.1</v>
          </cell>
          <cell r="I1168">
            <v>0.09</v>
          </cell>
          <cell r="J1168">
            <v>8.9585575778467685</v>
          </cell>
          <cell r="K1168">
            <v>10.81135939061085</v>
          </cell>
          <cell r="P1168">
            <v>145</v>
          </cell>
          <cell r="Q1168">
            <v>4757.1551904046728</v>
          </cell>
          <cell r="R1168">
            <v>298.15904306342838</v>
          </cell>
          <cell r="S1168">
            <v>311.54671070729</v>
          </cell>
          <cell r="U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145</v>
          </cell>
        </row>
        <row r="1169">
          <cell r="C1169" t="str">
            <v>A0273</v>
          </cell>
          <cell r="D1169" t="str">
            <v>PT Stacomitra Graha</v>
          </cell>
          <cell r="E1169" t="str">
            <v>LL</v>
          </cell>
          <cell r="F1169" t="str">
            <v>97LL</v>
          </cell>
          <cell r="G1169">
            <v>0.1</v>
          </cell>
          <cell r="I1169">
            <v>0.09</v>
          </cell>
          <cell r="J1169">
            <v>8.9585575778467685</v>
          </cell>
          <cell r="K1169">
            <v>10.81135939061085</v>
          </cell>
          <cell r="P1169">
            <v>3137</v>
          </cell>
          <cell r="Q1169">
            <v>4536.1508685204335</v>
          </cell>
          <cell r="R1169">
            <v>1423.4679070366315</v>
          </cell>
          <cell r="S1169">
            <v>0</v>
          </cell>
          <cell r="U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3137</v>
          </cell>
        </row>
        <row r="1170">
          <cell r="C1170" t="str">
            <v>A0273</v>
          </cell>
          <cell r="D1170" t="str">
            <v>PT Stacomitra Graha</v>
          </cell>
          <cell r="E1170" t="str">
            <v>PMK</v>
          </cell>
          <cell r="F1170" t="str">
            <v>97PMK</v>
          </cell>
          <cell r="G1170">
            <v>0.1</v>
          </cell>
          <cell r="I1170">
            <v>0.09</v>
          </cell>
          <cell r="J1170">
            <v>8.9585575778467685</v>
          </cell>
          <cell r="K1170">
            <v>10.81135939061085</v>
          </cell>
          <cell r="P1170">
            <v>13589</v>
          </cell>
          <cell r="Q1170">
            <v>19397.270580824843</v>
          </cell>
          <cell r="R1170">
            <v>1826.412791787252</v>
          </cell>
          <cell r="S1170">
            <v>0</v>
          </cell>
          <cell r="U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13589</v>
          </cell>
        </row>
        <row r="1172">
          <cell r="C1172" t="str">
            <v>A0435</v>
          </cell>
          <cell r="D1172" t="str">
            <v>PT Subur Abadi Plantation</v>
          </cell>
          <cell r="E1172" t="str">
            <v>PEB 1</v>
          </cell>
          <cell r="F1172" t="str">
            <v>98PEB 1</v>
          </cell>
          <cell r="J1172">
            <v>0</v>
          </cell>
          <cell r="N1172">
            <v>0</v>
          </cell>
          <cell r="O1172">
            <v>0</v>
          </cell>
          <cell r="P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B1172">
            <v>0</v>
          </cell>
          <cell r="AC1172">
            <v>0</v>
          </cell>
          <cell r="AD1172">
            <v>0</v>
          </cell>
          <cell r="AE1172">
            <v>10.28129686041216</v>
          </cell>
          <cell r="AF1172">
            <v>0</v>
          </cell>
          <cell r="AG1172">
            <v>0</v>
          </cell>
          <cell r="AH1172">
            <v>0</v>
          </cell>
          <cell r="AI1172">
            <v>0</v>
          </cell>
          <cell r="AJ1172">
            <v>0</v>
          </cell>
          <cell r="AK1172">
            <v>156530</v>
          </cell>
          <cell r="AL1172">
            <v>160594.67865511929</v>
          </cell>
          <cell r="AM1172">
            <v>18672.145882592671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-62960</v>
          </cell>
          <cell r="AS1172">
            <v>0</v>
          </cell>
          <cell r="AT1172">
            <v>0</v>
          </cell>
          <cell r="AU1172">
            <v>93570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0</v>
          </cell>
          <cell r="BM1172">
            <v>0</v>
          </cell>
          <cell r="BN1172">
            <v>0</v>
          </cell>
          <cell r="BO1172">
            <v>0</v>
          </cell>
          <cell r="BP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10.28129686041216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274711</v>
          </cell>
          <cell r="CB1172">
            <v>538689.99131760024</v>
          </cell>
          <cell r="CC1172">
            <v>70118.09272817547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-166393</v>
          </cell>
          <cell r="CI1172">
            <v>0</v>
          </cell>
          <cell r="CJ1172">
            <v>0</v>
          </cell>
          <cell r="CK1172">
            <v>108318</v>
          </cell>
          <cell r="CM1172">
            <v>0</v>
          </cell>
          <cell r="CN1172">
            <v>0</v>
          </cell>
          <cell r="CO1172">
            <v>0</v>
          </cell>
          <cell r="CP1172">
            <v>0</v>
          </cell>
          <cell r="CQ1172">
            <v>0</v>
          </cell>
          <cell r="CR1172">
            <v>0</v>
          </cell>
          <cell r="CS1172">
            <v>0</v>
          </cell>
          <cell r="CT1172">
            <v>0</v>
          </cell>
          <cell r="CU1172">
            <v>0</v>
          </cell>
          <cell r="CV1172">
            <v>0</v>
          </cell>
          <cell r="CW1172">
            <v>0</v>
          </cell>
          <cell r="CX1172">
            <v>0</v>
          </cell>
          <cell r="CY1172">
            <v>0</v>
          </cell>
          <cell r="CZ1172">
            <v>0</v>
          </cell>
          <cell r="DA1172">
            <v>0</v>
          </cell>
          <cell r="DB1172">
            <v>0</v>
          </cell>
          <cell r="DC1172">
            <v>0</v>
          </cell>
          <cell r="DD1172">
            <v>0</v>
          </cell>
          <cell r="DE1172">
            <v>0</v>
          </cell>
          <cell r="DF1172">
            <v>0</v>
          </cell>
          <cell r="DH1172">
            <v>0</v>
          </cell>
          <cell r="DI1172">
            <v>0</v>
          </cell>
          <cell r="DJ1172">
            <v>0</v>
          </cell>
          <cell r="DK1172">
            <v>0</v>
          </cell>
          <cell r="DL1172">
            <v>0</v>
          </cell>
          <cell r="DM1172">
            <v>0</v>
          </cell>
          <cell r="DN1172">
            <v>0</v>
          </cell>
          <cell r="DO1172">
            <v>0</v>
          </cell>
          <cell r="DP1172">
            <v>0</v>
          </cell>
          <cell r="DQ1172">
            <v>0</v>
          </cell>
          <cell r="DR1172">
            <v>0</v>
          </cell>
          <cell r="DS1172">
            <v>0</v>
          </cell>
          <cell r="DT1172">
            <v>0</v>
          </cell>
          <cell r="DU1172">
            <v>0</v>
          </cell>
          <cell r="DV1172">
            <v>0</v>
          </cell>
          <cell r="DW1172">
            <v>0</v>
          </cell>
          <cell r="DX1172">
            <v>0</v>
          </cell>
          <cell r="DY1172">
            <v>0</v>
          </cell>
          <cell r="DZ1172">
            <v>0</v>
          </cell>
          <cell r="EA1172">
            <v>0</v>
          </cell>
          <cell r="EC1172">
            <v>0</v>
          </cell>
          <cell r="ED1172">
            <v>0</v>
          </cell>
          <cell r="EE1172">
            <v>0</v>
          </cell>
          <cell r="EF1172">
            <v>10.28129686041216</v>
          </cell>
          <cell r="EG1172">
            <v>0</v>
          </cell>
          <cell r="EH1172">
            <v>0</v>
          </cell>
          <cell r="EI1172">
            <v>0</v>
          </cell>
          <cell r="EJ1172">
            <v>0</v>
          </cell>
          <cell r="EK1172">
            <v>0</v>
          </cell>
          <cell r="EL1172">
            <v>19388</v>
          </cell>
          <cell r="EM1172">
            <v>20363.083087078689</v>
          </cell>
          <cell r="EN1172">
            <v>3020.0491468515643</v>
          </cell>
          <cell r="EO1172">
            <v>2028.9265557307247</v>
          </cell>
          <cell r="EP1172">
            <v>0</v>
          </cell>
          <cell r="EQ1172">
            <v>0</v>
          </cell>
          <cell r="ER1172">
            <v>0</v>
          </cell>
          <cell r="ES1172">
            <v>4681</v>
          </cell>
          <cell r="ET1172">
            <v>0</v>
          </cell>
          <cell r="EU1172">
            <v>0</v>
          </cell>
          <cell r="EV1172">
            <v>24069</v>
          </cell>
          <cell r="EX1172">
            <v>0</v>
          </cell>
          <cell r="EY1172">
            <v>0</v>
          </cell>
          <cell r="EZ1172">
            <v>0</v>
          </cell>
          <cell r="FA1172">
            <v>0</v>
          </cell>
          <cell r="FB1172">
            <v>0</v>
          </cell>
          <cell r="FC1172">
            <v>0</v>
          </cell>
          <cell r="FD1172">
            <v>0</v>
          </cell>
          <cell r="FE1172">
            <v>0</v>
          </cell>
          <cell r="FF1172">
            <v>0</v>
          </cell>
          <cell r="FG1172">
            <v>0</v>
          </cell>
          <cell r="FH1172">
            <v>25652.616729290799</v>
          </cell>
          <cell r="FI1172">
            <v>3525.0090553039054</v>
          </cell>
          <cell r="FJ1172">
            <v>0</v>
          </cell>
          <cell r="FK1172">
            <v>0</v>
          </cell>
          <cell r="FL1172">
            <v>0</v>
          </cell>
          <cell r="FM1172">
            <v>0</v>
          </cell>
          <cell r="FN1172">
            <v>0</v>
          </cell>
          <cell r="FO1172">
            <v>0</v>
          </cell>
          <cell r="FP1172">
            <v>0</v>
          </cell>
          <cell r="FQ1172">
            <v>0</v>
          </cell>
          <cell r="FS1172">
            <v>0</v>
          </cell>
          <cell r="FT1172">
            <v>0</v>
          </cell>
          <cell r="FU1172">
            <v>0</v>
          </cell>
          <cell r="FV1172">
            <v>10.28129686041216</v>
          </cell>
          <cell r="FW1172">
            <v>0</v>
          </cell>
          <cell r="FX1172">
            <v>0</v>
          </cell>
          <cell r="FY1172">
            <v>0</v>
          </cell>
          <cell r="FZ1172">
            <v>0</v>
          </cell>
          <cell r="GA1172">
            <v>0</v>
          </cell>
          <cell r="GB1172">
            <v>1839</v>
          </cell>
          <cell r="GC1172">
            <v>59787.413394813972</v>
          </cell>
          <cell r="GD1172">
            <v>8451.1213366933807</v>
          </cell>
          <cell r="GE1172">
            <v>2966.74416987212</v>
          </cell>
          <cell r="GF1172">
            <v>0</v>
          </cell>
          <cell r="GG1172">
            <v>0</v>
          </cell>
          <cell r="GH1172">
            <v>0</v>
          </cell>
          <cell r="GI1172">
            <v>0</v>
          </cell>
          <cell r="GJ1172">
            <v>0</v>
          </cell>
          <cell r="GK1172">
            <v>0</v>
          </cell>
          <cell r="GL1172">
            <v>1839</v>
          </cell>
          <cell r="GN1172">
            <v>0</v>
          </cell>
          <cell r="GO1172">
            <v>0</v>
          </cell>
          <cell r="GP1172">
            <v>0</v>
          </cell>
          <cell r="GQ1172">
            <v>10.28129686041216</v>
          </cell>
          <cell r="GR1172">
            <v>0</v>
          </cell>
          <cell r="GS1172">
            <v>0</v>
          </cell>
          <cell r="GT1172">
            <v>0</v>
          </cell>
          <cell r="GU1172">
            <v>0</v>
          </cell>
          <cell r="GV1172">
            <v>0</v>
          </cell>
          <cell r="GW1172">
            <v>262692</v>
          </cell>
          <cell r="GX1172">
            <v>68273.122478444697</v>
          </cell>
          <cell r="GY1172">
            <v>29980.826633336164</v>
          </cell>
          <cell r="GZ1172">
            <v>28138.522261508344</v>
          </cell>
          <cell r="HA1172">
            <v>0</v>
          </cell>
          <cell r="HB1172">
            <v>0</v>
          </cell>
          <cell r="HC1172">
            <v>0</v>
          </cell>
          <cell r="HD1172">
            <v>0</v>
          </cell>
          <cell r="HE1172">
            <v>0</v>
          </cell>
          <cell r="HF1172">
            <v>0</v>
          </cell>
          <cell r="HG1172">
            <v>262692</v>
          </cell>
          <cell r="HI1172">
            <v>0</v>
          </cell>
          <cell r="HJ1172">
            <v>0</v>
          </cell>
          <cell r="HK1172">
            <v>0</v>
          </cell>
          <cell r="HL1172">
            <v>10.28129686041216</v>
          </cell>
          <cell r="HM1172">
            <v>0</v>
          </cell>
          <cell r="HN1172">
            <v>0</v>
          </cell>
          <cell r="HO1172">
            <v>0</v>
          </cell>
          <cell r="HP1172">
            <v>0</v>
          </cell>
          <cell r="HQ1172">
            <v>0</v>
          </cell>
          <cell r="HR1172">
            <v>20177</v>
          </cell>
          <cell r="HS1172">
            <v>38293.478434567449</v>
          </cell>
          <cell r="HT1172">
            <v>5704.0423160704686</v>
          </cell>
          <cell r="HU1172">
            <v>0</v>
          </cell>
          <cell r="HV1172">
            <v>0</v>
          </cell>
          <cell r="HW1172">
            <v>0</v>
          </cell>
          <cell r="HX1172">
            <v>0</v>
          </cell>
          <cell r="HY1172">
            <v>0</v>
          </cell>
          <cell r="HZ1172">
            <v>0</v>
          </cell>
          <cell r="IA1172">
            <v>0</v>
          </cell>
          <cell r="IB1172">
            <v>20177</v>
          </cell>
        </row>
        <row r="1173">
          <cell r="C1173" t="str">
            <v>A0435</v>
          </cell>
          <cell r="D1173" t="str">
            <v>PT Subur Abadi Plantation</v>
          </cell>
          <cell r="E1173" t="str">
            <v>PEB 2</v>
          </cell>
          <cell r="F1173" t="str">
            <v>98PEB 2</v>
          </cell>
          <cell r="J1173">
            <v>10.28129686041216</v>
          </cell>
          <cell r="P1173">
            <v>156530</v>
          </cell>
          <cell r="Q1173">
            <v>160594.67865511929</v>
          </cell>
          <cell r="R1173">
            <v>18672.145882592671</v>
          </cell>
          <cell r="S1173">
            <v>0</v>
          </cell>
          <cell r="U1173">
            <v>0</v>
          </cell>
          <cell r="W1173">
            <v>-62960</v>
          </cell>
          <cell r="X1173">
            <v>0</v>
          </cell>
          <cell r="Y1173">
            <v>0</v>
          </cell>
          <cell r="Z1173">
            <v>93570</v>
          </cell>
        </row>
        <row r="1174">
          <cell r="C1174" t="str">
            <v>A0435</v>
          </cell>
          <cell r="D1174" t="str">
            <v>PT Subur Abadi Plantation</v>
          </cell>
          <cell r="E1174" t="str">
            <v>PEB 3</v>
          </cell>
          <cell r="F1174" t="str">
            <v>98PEB 3</v>
          </cell>
          <cell r="J1174">
            <v>0</v>
          </cell>
          <cell r="P1174">
            <v>0</v>
          </cell>
          <cell r="U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</row>
        <row r="1175">
          <cell r="C1175" t="str">
            <v>A0435</v>
          </cell>
          <cell r="D1175" t="str">
            <v>PT Subur Abadi Plantation</v>
          </cell>
          <cell r="E1175" t="str">
            <v>PEB 4</v>
          </cell>
          <cell r="F1175" t="str">
            <v>98PEB 4</v>
          </cell>
          <cell r="J1175">
            <v>10.28129686041216</v>
          </cell>
          <cell r="P1175">
            <v>274711</v>
          </cell>
          <cell r="Q1175">
            <v>538689.99131760024</v>
          </cell>
          <cell r="R1175">
            <v>70118.09272817547</v>
          </cell>
          <cell r="S1175">
            <v>0</v>
          </cell>
          <cell r="U1175">
            <v>0</v>
          </cell>
          <cell r="W1175">
            <v>-166393</v>
          </cell>
          <cell r="X1175">
            <v>0</v>
          </cell>
          <cell r="Y1175">
            <v>0</v>
          </cell>
          <cell r="Z1175">
            <v>108318</v>
          </cell>
        </row>
        <row r="1176">
          <cell r="C1176" t="str">
            <v>A0435</v>
          </cell>
          <cell r="D1176" t="str">
            <v>PT Subur Abadi Plantation</v>
          </cell>
          <cell r="E1176" t="str">
            <v>PEB 5</v>
          </cell>
          <cell r="F1176" t="str">
            <v>98PEB 5</v>
          </cell>
          <cell r="J1176">
            <v>0</v>
          </cell>
          <cell r="P1176">
            <v>0</v>
          </cell>
          <cell r="U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</row>
        <row r="1177">
          <cell r="C1177" t="str">
            <v>A0435</v>
          </cell>
          <cell r="D1177" t="str">
            <v>PT Subur Abadi Plantation</v>
          </cell>
          <cell r="E1177" t="str">
            <v>PEB 6</v>
          </cell>
          <cell r="F1177" t="str">
            <v>98PEB 6</v>
          </cell>
          <cell r="J1177">
            <v>0</v>
          </cell>
          <cell r="P1177">
            <v>0</v>
          </cell>
          <cell r="U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</row>
        <row r="1178">
          <cell r="C1178" t="str">
            <v>A0435</v>
          </cell>
          <cell r="D1178" t="str">
            <v>PT Subur Abadi Plantation</v>
          </cell>
          <cell r="E1178" t="str">
            <v>PEB 7</v>
          </cell>
          <cell r="F1178" t="str">
            <v>98PEB 7</v>
          </cell>
          <cell r="J1178">
            <v>10.28129686041216</v>
          </cell>
          <cell r="P1178">
            <v>19388</v>
          </cell>
          <cell r="Q1178">
            <v>20363.083087078689</v>
          </cell>
          <cell r="R1178">
            <v>3020.0491468515643</v>
          </cell>
          <cell r="S1178">
            <v>2028.9265557307247</v>
          </cell>
          <cell r="U1178">
            <v>0</v>
          </cell>
          <cell r="W1178">
            <v>4681</v>
          </cell>
          <cell r="X1178">
            <v>0</v>
          </cell>
          <cell r="Y1178">
            <v>0</v>
          </cell>
          <cell r="Z1178">
            <v>24069</v>
          </cell>
        </row>
        <row r="1179">
          <cell r="C1179" t="str">
            <v>A0435</v>
          </cell>
          <cell r="D1179" t="str">
            <v>PT Subur Abadi Plantation</v>
          </cell>
          <cell r="E1179" t="str">
            <v>MPP</v>
          </cell>
          <cell r="F1179" t="str">
            <v>98MPP</v>
          </cell>
          <cell r="J1179">
            <v>0</v>
          </cell>
          <cell r="P1179">
            <v>0</v>
          </cell>
          <cell r="Q1179">
            <v>25652.616729290799</v>
          </cell>
          <cell r="R1179">
            <v>3525.0090553039054</v>
          </cell>
          <cell r="S1179">
            <v>0</v>
          </cell>
          <cell r="U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</row>
        <row r="1180">
          <cell r="C1180" t="str">
            <v>A0435</v>
          </cell>
          <cell r="D1180" t="str">
            <v>PT Subur Abadi Plantation</v>
          </cell>
          <cell r="E1180" t="str">
            <v>ID</v>
          </cell>
          <cell r="F1180" t="str">
            <v>98ID</v>
          </cell>
          <cell r="J1180">
            <v>10.28129686041216</v>
          </cell>
          <cell r="P1180">
            <v>1839</v>
          </cell>
          <cell r="Q1180">
            <v>59787.413394813972</v>
          </cell>
          <cell r="R1180">
            <v>8451.1213366933807</v>
          </cell>
          <cell r="S1180">
            <v>2966.74416987212</v>
          </cell>
          <cell r="U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1839</v>
          </cell>
        </row>
        <row r="1181">
          <cell r="C1181" t="str">
            <v>A0435</v>
          </cell>
          <cell r="D1181" t="str">
            <v>PT Subur Abadi Plantation</v>
          </cell>
          <cell r="E1181" t="str">
            <v>LL</v>
          </cell>
          <cell r="F1181" t="str">
            <v>98LL</v>
          </cell>
          <cell r="J1181">
            <v>10.28129686041216</v>
          </cell>
          <cell r="P1181">
            <v>262692</v>
          </cell>
          <cell r="Q1181">
            <v>68273.122478444697</v>
          </cell>
          <cell r="R1181">
            <v>29980.826633336164</v>
          </cell>
          <cell r="S1181">
            <v>28138.522261508344</v>
          </cell>
          <cell r="U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262692</v>
          </cell>
        </row>
        <row r="1182">
          <cell r="C1182" t="str">
            <v>A0435</v>
          </cell>
          <cell r="D1182" t="str">
            <v>PT Subur Abadi Plantation</v>
          </cell>
          <cell r="E1182" t="str">
            <v>PMK</v>
          </cell>
          <cell r="F1182" t="str">
            <v>98PMK</v>
          </cell>
          <cell r="J1182">
            <v>10.28129686041216</v>
          </cell>
          <cell r="P1182">
            <v>20177</v>
          </cell>
          <cell r="Q1182">
            <v>38293.478434567449</v>
          </cell>
          <cell r="R1182">
            <v>5704.0423160704686</v>
          </cell>
          <cell r="S1182">
            <v>0</v>
          </cell>
          <cell r="U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20177</v>
          </cell>
        </row>
        <row r="1184">
          <cell r="C1184" t="str">
            <v>A0169</v>
          </cell>
          <cell r="D1184" t="str">
            <v>PT Sukses Tani Nusa Subur</v>
          </cell>
          <cell r="E1184" t="str">
            <v>PEB 1</v>
          </cell>
          <cell r="F1184" t="str">
            <v>99PEB 1</v>
          </cell>
          <cell r="J1184">
            <v>0</v>
          </cell>
          <cell r="N1184">
            <v>0</v>
          </cell>
          <cell r="O1184">
            <v>0</v>
          </cell>
          <cell r="P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B1184">
            <v>0</v>
          </cell>
          <cell r="AC1184">
            <v>0</v>
          </cell>
          <cell r="AD1184">
            <v>0</v>
          </cell>
          <cell r="AE1184">
            <v>10.102029442705101</v>
          </cell>
          <cell r="AF1184">
            <v>0</v>
          </cell>
          <cell r="AG1184">
            <v>0</v>
          </cell>
          <cell r="AH1184">
            <v>0</v>
          </cell>
          <cell r="AI1184">
            <v>0</v>
          </cell>
          <cell r="AJ1184">
            <v>0</v>
          </cell>
          <cell r="AK1184">
            <v>779474</v>
          </cell>
          <cell r="AL1184">
            <v>1574377.5231139362</v>
          </cell>
          <cell r="AM1184">
            <v>186824.56518198011</v>
          </cell>
          <cell r="AN1184">
            <v>99236.793699999995</v>
          </cell>
          <cell r="AO1184">
            <v>0</v>
          </cell>
          <cell r="AP1184">
            <v>0</v>
          </cell>
          <cell r="AQ1184">
            <v>0</v>
          </cell>
          <cell r="AR1184">
            <v>-238535</v>
          </cell>
          <cell r="AS1184">
            <v>0</v>
          </cell>
          <cell r="AT1184">
            <v>0</v>
          </cell>
          <cell r="AU1184">
            <v>540939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0</v>
          </cell>
          <cell r="BM1184">
            <v>0</v>
          </cell>
          <cell r="BN1184">
            <v>0</v>
          </cell>
          <cell r="BO1184">
            <v>0</v>
          </cell>
          <cell r="BP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10.124586856732137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1438132</v>
          </cell>
          <cell r="CB1184">
            <v>2194518.0042925845</v>
          </cell>
          <cell r="CC1184">
            <v>290298.21466028073</v>
          </cell>
          <cell r="CD1184">
            <v>570499.92299367953</v>
          </cell>
          <cell r="CE1184">
            <v>0</v>
          </cell>
          <cell r="CF1184">
            <v>0</v>
          </cell>
          <cell r="CG1184">
            <v>0</v>
          </cell>
          <cell r="CH1184">
            <v>-1035956</v>
          </cell>
          <cell r="CI1184">
            <v>-140497</v>
          </cell>
          <cell r="CJ1184">
            <v>7388</v>
          </cell>
          <cell r="CK1184">
            <v>261679</v>
          </cell>
          <cell r="CM1184">
            <v>0</v>
          </cell>
          <cell r="CN1184">
            <v>0</v>
          </cell>
          <cell r="CO1184">
            <v>0</v>
          </cell>
          <cell r="CP1184">
            <v>10.154049014500417</v>
          </cell>
          <cell r="CQ1184">
            <v>0</v>
          </cell>
          <cell r="CR1184">
            <v>0</v>
          </cell>
          <cell r="CS1184">
            <v>0</v>
          </cell>
          <cell r="CT1184">
            <v>0</v>
          </cell>
          <cell r="CU1184">
            <v>0</v>
          </cell>
          <cell r="CV1184">
            <v>257102</v>
          </cell>
          <cell r="CW1184">
            <v>0</v>
          </cell>
          <cell r="CX1184">
            <v>0</v>
          </cell>
          <cell r="CY1184">
            <v>0</v>
          </cell>
          <cell r="CZ1184">
            <v>0</v>
          </cell>
          <cell r="DA1184">
            <v>0</v>
          </cell>
          <cell r="DB1184">
            <v>0</v>
          </cell>
          <cell r="DC1184">
            <v>1119783</v>
          </cell>
          <cell r="DD1184">
            <v>0</v>
          </cell>
          <cell r="DE1184">
            <v>0</v>
          </cell>
          <cell r="DF1184">
            <v>1376885</v>
          </cell>
          <cell r="DH1184">
            <v>0</v>
          </cell>
          <cell r="DI1184">
            <v>0</v>
          </cell>
          <cell r="DJ1184">
            <v>0</v>
          </cell>
          <cell r="DK1184">
            <v>0</v>
          </cell>
          <cell r="DL1184">
            <v>0</v>
          </cell>
          <cell r="DM1184">
            <v>0</v>
          </cell>
          <cell r="DN1184">
            <v>0</v>
          </cell>
          <cell r="DO1184">
            <v>0</v>
          </cell>
          <cell r="DP1184">
            <v>0</v>
          </cell>
          <cell r="DQ1184">
            <v>0</v>
          </cell>
          <cell r="DR1184">
            <v>0</v>
          </cell>
          <cell r="DS1184">
            <v>0</v>
          </cell>
          <cell r="DT1184">
            <v>0</v>
          </cell>
          <cell r="DU1184">
            <v>0</v>
          </cell>
          <cell r="DV1184">
            <v>0</v>
          </cell>
          <cell r="DW1184">
            <v>0</v>
          </cell>
          <cell r="DX1184">
            <v>0</v>
          </cell>
          <cell r="DY1184">
            <v>0</v>
          </cell>
          <cell r="DZ1184">
            <v>0</v>
          </cell>
          <cell r="EA1184">
            <v>0</v>
          </cell>
          <cell r="EC1184">
            <v>0</v>
          </cell>
          <cell r="ED1184">
            <v>0</v>
          </cell>
          <cell r="EE1184">
            <v>0</v>
          </cell>
          <cell r="EF1184">
            <v>10.102029442705101</v>
          </cell>
          <cell r="EG1184">
            <v>0</v>
          </cell>
          <cell r="EH1184">
            <v>0</v>
          </cell>
          <cell r="EI1184">
            <v>0</v>
          </cell>
          <cell r="EJ1184">
            <v>0</v>
          </cell>
          <cell r="EK1184">
            <v>0</v>
          </cell>
          <cell r="EL1184">
            <v>97496</v>
          </cell>
          <cell r="EM1184">
            <v>241433.06474025571</v>
          </cell>
          <cell r="EN1184">
            <v>37692.958411067899</v>
          </cell>
          <cell r="EO1184">
            <v>24906.971058830288</v>
          </cell>
          <cell r="EP1184">
            <v>0</v>
          </cell>
          <cell r="EQ1184">
            <v>0</v>
          </cell>
          <cell r="ER1184">
            <v>0</v>
          </cell>
          <cell r="ES1184">
            <v>-93973</v>
          </cell>
          <cell r="ET1184">
            <v>0</v>
          </cell>
          <cell r="EU1184">
            <v>0</v>
          </cell>
          <cell r="EV1184">
            <v>3523</v>
          </cell>
          <cell r="EX1184">
            <v>0</v>
          </cell>
          <cell r="EY1184">
            <v>0</v>
          </cell>
          <cell r="EZ1184">
            <v>0</v>
          </cell>
          <cell r="FA1184">
            <v>0</v>
          </cell>
          <cell r="FB1184">
            <v>0</v>
          </cell>
          <cell r="FC1184">
            <v>0</v>
          </cell>
          <cell r="FD1184">
            <v>0</v>
          </cell>
          <cell r="FE1184">
            <v>0</v>
          </cell>
          <cell r="FF1184">
            <v>0</v>
          </cell>
          <cell r="FG1184">
            <v>0</v>
          </cell>
          <cell r="FH1184">
            <v>274546.79233917774</v>
          </cell>
          <cell r="FI1184">
            <v>33630.677259904864</v>
          </cell>
          <cell r="FJ1184">
            <v>30120.60111</v>
          </cell>
          <cell r="FK1184">
            <v>0</v>
          </cell>
          <cell r="FL1184">
            <v>0</v>
          </cell>
          <cell r="FM1184">
            <v>0</v>
          </cell>
          <cell r="FN1184">
            <v>0</v>
          </cell>
          <cell r="FO1184">
            <v>0</v>
          </cell>
          <cell r="FP1184">
            <v>0</v>
          </cell>
          <cell r="FQ1184">
            <v>0</v>
          </cell>
          <cell r="FS1184">
            <v>0</v>
          </cell>
          <cell r="FT1184">
            <v>0</v>
          </cell>
          <cell r="FU1184">
            <v>0</v>
          </cell>
          <cell r="FV1184">
            <v>10.102029442705101</v>
          </cell>
          <cell r="FW1184">
            <v>0</v>
          </cell>
          <cell r="FX1184">
            <v>0</v>
          </cell>
          <cell r="FY1184">
            <v>0</v>
          </cell>
          <cell r="FZ1184">
            <v>0</v>
          </cell>
          <cell r="GA1184">
            <v>0</v>
          </cell>
          <cell r="GB1184">
            <v>15664</v>
          </cell>
          <cell r="GC1184">
            <v>574094.20842265338</v>
          </cell>
          <cell r="GD1184">
            <v>81957.206349952336</v>
          </cell>
          <cell r="GE1184">
            <v>32985.090085097145</v>
          </cell>
          <cell r="GF1184">
            <v>0</v>
          </cell>
          <cell r="GG1184">
            <v>0</v>
          </cell>
          <cell r="GH1184">
            <v>0</v>
          </cell>
          <cell r="GI1184">
            <v>0</v>
          </cell>
          <cell r="GJ1184">
            <v>0</v>
          </cell>
          <cell r="GK1184">
            <v>0</v>
          </cell>
          <cell r="GL1184">
            <v>15664</v>
          </cell>
          <cell r="GN1184">
            <v>0</v>
          </cell>
          <cell r="GO1184">
            <v>0</v>
          </cell>
          <cell r="GP1184">
            <v>0</v>
          </cell>
          <cell r="GQ1184">
            <v>10.102029442705101</v>
          </cell>
          <cell r="GR1184">
            <v>0</v>
          </cell>
          <cell r="GS1184">
            <v>0</v>
          </cell>
          <cell r="GT1184">
            <v>0</v>
          </cell>
          <cell r="GU1184">
            <v>0</v>
          </cell>
          <cell r="GV1184">
            <v>0</v>
          </cell>
          <cell r="GW1184">
            <v>678175</v>
          </cell>
          <cell r="GX1184">
            <v>826447.95353677031</v>
          </cell>
          <cell r="GY1184">
            <v>303949.45240685582</v>
          </cell>
          <cell r="GZ1184">
            <v>453990.00061713479</v>
          </cell>
          <cell r="HA1184">
            <v>0</v>
          </cell>
          <cell r="HB1184">
            <v>0</v>
          </cell>
          <cell r="HC1184">
            <v>0</v>
          </cell>
          <cell r="HD1184">
            <v>0</v>
          </cell>
          <cell r="HE1184">
            <v>0</v>
          </cell>
          <cell r="HF1184">
            <v>0</v>
          </cell>
          <cell r="HG1184">
            <v>678175</v>
          </cell>
          <cell r="HI1184">
            <v>0</v>
          </cell>
          <cell r="HJ1184">
            <v>0</v>
          </cell>
          <cell r="HK1184">
            <v>0</v>
          </cell>
          <cell r="HL1184">
            <v>10.102029442705101</v>
          </cell>
          <cell r="HM1184">
            <v>0</v>
          </cell>
          <cell r="HN1184">
            <v>0</v>
          </cell>
          <cell r="HO1184">
            <v>0</v>
          </cell>
          <cell r="HP1184">
            <v>0</v>
          </cell>
          <cell r="HQ1184">
            <v>0</v>
          </cell>
          <cell r="HR1184">
            <v>354113</v>
          </cell>
          <cell r="HS1184">
            <v>816256.63261963392</v>
          </cell>
          <cell r="HT1184">
            <v>131030.61151774482</v>
          </cell>
          <cell r="HU1184">
            <v>133875</v>
          </cell>
          <cell r="HV1184">
            <v>0</v>
          </cell>
          <cell r="HW1184">
            <v>0</v>
          </cell>
          <cell r="HX1184">
            <v>0</v>
          </cell>
          <cell r="HY1184">
            <v>0</v>
          </cell>
          <cell r="HZ1184">
            <v>0</v>
          </cell>
          <cell r="IA1184">
            <v>0</v>
          </cell>
          <cell r="IB1184">
            <v>354113</v>
          </cell>
        </row>
        <row r="1185">
          <cell r="C1185" t="str">
            <v>A0169</v>
          </cell>
          <cell r="D1185" t="str">
            <v>PT Sukses Tani Nusa Subur</v>
          </cell>
          <cell r="E1185" t="str">
            <v>PEB 2</v>
          </cell>
          <cell r="F1185" t="str">
            <v>99PEB 2</v>
          </cell>
          <cell r="J1185">
            <v>10.102029442705101</v>
          </cell>
          <cell r="P1185">
            <v>779474</v>
          </cell>
          <cell r="Q1185">
            <v>1574377.5231139362</v>
          </cell>
          <cell r="R1185">
            <v>186824.56518198011</v>
          </cell>
          <cell r="S1185">
            <v>99236.793699999995</v>
          </cell>
          <cell r="U1185">
            <v>0</v>
          </cell>
          <cell r="W1185">
            <v>-238535</v>
          </cell>
          <cell r="X1185">
            <v>0</v>
          </cell>
          <cell r="Y1185">
            <v>0</v>
          </cell>
          <cell r="Z1185">
            <v>540939</v>
          </cell>
        </row>
        <row r="1186">
          <cell r="C1186" t="str">
            <v>A0169</v>
          </cell>
          <cell r="D1186" t="str">
            <v>PT Sukses Tani Nusa Subur</v>
          </cell>
          <cell r="E1186" t="str">
            <v>PEB 3</v>
          </cell>
          <cell r="F1186" t="str">
            <v>99PEB 3</v>
          </cell>
          <cell r="J1186">
            <v>0</v>
          </cell>
          <cell r="P1186">
            <v>0</v>
          </cell>
          <cell r="U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</row>
        <row r="1187">
          <cell r="C1187" t="str">
            <v>A0169</v>
          </cell>
          <cell r="D1187" t="str">
            <v>PT Sukses Tani Nusa Subur</v>
          </cell>
          <cell r="E1187" t="str">
            <v>PEB 4</v>
          </cell>
          <cell r="F1187" t="str">
            <v>99PEB 4</v>
          </cell>
          <cell r="J1187">
            <v>10.124586856732137</v>
          </cell>
          <cell r="P1187">
            <v>1438132</v>
          </cell>
          <cell r="Q1187">
            <v>2194518.0042925845</v>
          </cell>
          <cell r="R1187">
            <v>290298.21466028073</v>
          </cell>
          <cell r="S1187">
            <v>570499.92299367953</v>
          </cell>
          <cell r="U1187">
            <v>0</v>
          </cell>
          <cell r="W1187">
            <v>-1035956</v>
          </cell>
          <cell r="X1187">
            <v>-140497</v>
          </cell>
          <cell r="Y1187">
            <v>7388</v>
          </cell>
          <cell r="Z1187">
            <v>261679</v>
          </cell>
        </row>
        <row r="1188">
          <cell r="C1188" t="str">
            <v>A0169</v>
          </cell>
          <cell r="D1188" t="str">
            <v>PT Sukses Tani Nusa Subur</v>
          </cell>
          <cell r="E1188" t="str">
            <v>PEB 5</v>
          </cell>
          <cell r="F1188" t="str">
            <v>99PEB 5</v>
          </cell>
          <cell r="J1188">
            <v>10.154049014500417</v>
          </cell>
          <cell r="P1188">
            <v>257102</v>
          </cell>
          <cell r="U1188">
            <v>0</v>
          </cell>
          <cell r="W1188">
            <v>1119783</v>
          </cell>
          <cell r="X1188">
            <v>0</v>
          </cell>
          <cell r="Y1188">
            <v>0</v>
          </cell>
          <cell r="Z1188">
            <v>1376885</v>
          </cell>
        </row>
        <row r="1189">
          <cell r="C1189" t="str">
            <v>A0169</v>
          </cell>
          <cell r="D1189" t="str">
            <v>PT Sukses Tani Nusa Subur</v>
          </cell>
          <cell r="E1189" t="str">
            <v>PEB 6</v>
          </cell>
          <cell r="F1189" t="str">
            <v>99PEB 6</v>
          </cell>
          <cell r="J1189">
            <v>0</v>
          </cell>
          <cell r="P1189">
            <v>0</v>
          </cell>
          <cell r="U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</row>
        <row r="1190">
          <cell r="C1190" t="str">
            <v>A0169</v>
          </cell>
          <cell r="D1190" t="str">
            <v>PT Sukses Tani Nusa Subur</v>
          </cell>
          <cell r="E1190" t="str">
            <v>PEB 7</v>
          </cell>
          <cell r="F1190" t="str">
            <v>99PEB 7</v>
          </cell>
          <cell r="J1190">
            <v>10.102029442705101</v>
          </cell>
          <cell r="P1190">
            <v>97496</v>
          </cell>
          <cell r="Q1190">
            <v>241433.06474025571</v>
          </cell>
          <cell r="R1190">
            <v>37692.958411067899</v>
          </cell>
          <cell r="S1190">
            <v>24906.971058830288</v>
          </cell>
          <cell r="U1190">
            <v>0</v>
          </cell>
          <cell r="W1190">
            <v>-93973</v>
          </cell>
          <cell r="X1190">
            <v>0</v>
          </cell>
          <cell r="Y1190">
            <v>0</v>
          </cell>
          <cell r="Z1190">
            <v>3523</v>
          </cell>
        </row>
        <row r="1191">
          <cell r="C1191" t="str">
            <v>A0169</v>
          </cell>
          <cell r="D1191" t="str">
            <v>PT Sukses Tani Nusa Subur</v>
          </cell>
          <cell r="E1191" t="str">
            <v>MPP</v>
          </cell>
          <cell r="F1191" t="str">
            <v>99MPP</v>
          </cell>
          <cell r="J1191">
            <v>0</v>
          </cell>
          <cell r="P1191">
            <v>0</v>
          </cell>
          <cell r="Q1191">
            <v>274546.79233917774</v>
          </cell>
          <cell r="R1191">
            <v>33630.677259904864</v>
          </cell>
          <cell r="S1191">
            <v>30120.60111</v>
          </cell>
          <cell r="U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</row>
        <row r="1192">
          <cell r="C1192" t="str">
            <v>A0169</v>
          </cell>
          <cell r="D1192" t="str">
            <v>PT Sukses Tani Nusa Subur</v>
          </cell>
          <cell r="E1192" t="str">
            <v>ID</v>
          </cell>
          <cell r="F1192" t="str">
            <v>99ID</v>
          </cell>
          <cell r="J1192">
            <v>10.102029442705101</v>
          </cell>
          <cell r="P1192">
            <v>15664</v>
          </cell>
          <cell r="Q1192">
            <v>574094.20842265338</v>
          </cell>
          <cell r="R1192">
            <v>81957.206349952336</v>
          </cell>
          <cell r="S1192">
            <v>32985.090085097145</v>
          </cell>
          <cell r="U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15664</v>
          </cell>
        </row>
        <row r="1193">
          <cell r="C1193" t="str">
            <v>A0169</v>
          </cell>
          <cell r="D1193" t="str">
            <v>PT Sukses Tani Nusa Subur</v>
          </cell>
          <cell r="E1193" t="str">
            <v>LL</v>
          </cell>
          <cell r="F1193" t="str">
            <v>99LL</v>
          </cell>
          <cell r="J1193">
            <v>10.102029442705101</v>
          </cell>
          <cell r="P1193">
            <v>678175</v>
          </cell>
          <cell r="Q1193">
            <v>826447.95353677031</v>
          </cell>
          <cell r="R1193">
            <v>303949.45240685582</v>
          </cell>
          <cell r="S1193">
            <v>453990.00061713479</v>
          </cell>
          <cell r="U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678175</v>
          </cell>
        </row>
        <row r="1194">
          <cell r="C1194" t="str">
            <v>A0169</v>
          </cell>
          <cell r="D1194" t="str">
            <v>PT Sukses Tani Nusa Subur</v>
          </cell>
          <cell r="E1194" t="str">
            <v>PMK</v>
          </cell>
          <cell r="F1194" t="str">
            <v>99PMK</v>
          </cell>
          <cell r="J1194">
            <v>10.102029442705101</v>
          </cell>
          <cell r="P1194">
            <v>354113</v>
          </cell>
          <cell r="Q1194">
            <v>816256.63261963392</v>
          </cell>
          <cell r="R1194">
            <v>131030.61151774482</v>
          </cell>
          <cell r="S1194">
            <v>133875</v>
          </cell>
          <cell r="U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354113</v>
          </cell>
        </row>
        <row r="1196">
          <cell r="C1196" t="str">
            <v>A0377</v>
          </cell>
          <cell r="D1196" t="str">
            <v>PT Sumber Kharisma Persada</v>
          </cell>
          <cell r="E1196" t="str">
            <v>PEB 1</v>
          </cell>
          <cell r="F1196" t="str">
            <v>100PEB 1</v>
          </cell>
          <cell r="J1196">
            <v>0</v>
          </cell>
          <cell r="N1196">
            <v>0</v>
          </cell>
          <cell r="O1196">
            <v>0</v>
          </cell>
          <cell r="P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B1196">
            <v>0</v>
          </cell>
          <cell r="AC1196">
            <v>0</v>
          </cell>
          <cell r="AD1196">
            <v>0</v>
          </cell>
          <cell r="AE1196">
            <v>10.064071612845789</v>
          </cell>
          <cell r="AF1196">
            <v>0</v>
          </cell>
          <cell r="AG1196">
            <v>0</v>
          </cell>
          <cell r="AH1196">
            <v>0</v>
          </cell>
          <cell r="AI1196">
            <v>0</v>
          </cell>
          <cell r="AJ1196">
            <v>0</v>
          </cell>
          <cell r="AK1196">
            <v>305979</v>
          </cell>
          <cell r="AL1196">
            <v>491333.16616228281</v>
          </cell>
          <cell r="AM1196">
            <v>83837.693394066271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-157629</v>
          </cell>
          <cell r="AS1196">
            <v>0</v>
          </cell>
          <cell r="AT1196">
            <v>0</v>
          </cell>
          <cell r="AU1196">
            <v>148350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0</v>
          </cell>
          <cell r="BM1196">
            <v>0</v>
          </cell>
          <cell r="BN1196">
            <v>0</v>
          </cell>
          <cell r="BO1196">
            <v>0</v>
          </cell>
          <cell r="BP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10.10814813403239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427445</v>
          </cell>
          <cell r="CB1196">
            <v>691352.56873377773</v>
          </cell>
          <cell r="CC1196">
            <v>160582.61067997053</v>
          </cell>
          <cell r="CD1196">
            <v>13239.585356393796</v>
          </cell>
          <cell r="CE1196">
            <v>0</v>
          </cell>
          <cell r="CF1196">
            <v>0</v>
          </cell>
          <cell r="CG1196">
            <v>0</v>
          </cell>
          <cell r="CH1196">
            <v>-301435</v>
          </cell>
          <cell r="CI1196">
            <v>0</v>
          </cell>
          <cell r="CJ1196">
            <v>0</v>
          </cell>
          <cell r="CK1196">
            <v>126010</v>
          </cell>
          <cell r="CM1196">
            <v>0</v>
          </cell>
          <cell r="CN1196">
            <v>0</v>
          </cell>
          <cell r="CO1196">
            <v>0</v>
          </cell>
          <cell r="CP1196">
            <v>10.36161190251315</v>
          </cell>
          <cell r="CQ1196">
            <v>0</v>
          </cell>
          <cell r="CR1196">
            <v>0</v>
          </cell>
          <cell r="CS1196">
            <v>0</v>
          </cell>
          <cell r="CT1196">
            <v>0</v>
          </cell>
          <cell r="CU1196">
            <v>0</v>
          </cell>
          <cell r="CV1196">
            <v>222225</v>
          </cell>
          <cell r="CW1196">
            <v>0</v>
          </cell>
          <cell r="CX1196">
            <v>0</v>
          </cell>
          <cell r="CY1196">
            <v>0</v>
          </cell>
          <cell r="CZ1196">
            <v>0</v>
          </cell>
          <cell r="DA1196">
            <v>0</v>
          </cell>
          <cell r="DB1196">
            <v>0</v>
          </cell>
          <cell r="DC1196">
            <v>63058</v>
          </cell>
          <cell r="DD1196">
            <v>0</v>
          </cell>
          <cell r="DE1196">
            <v>0</v>
          </cell>
          <cell r="DF1196">
            <v>285283</v>
          </cell>
          <cell r="DH1196">
            <v>0</v>
          </cell>
          <cell r="DI1196">
            <v>0</v>
          </cell>
          <cell r="DJ1196">
            <v>0</v>
          </cell>
          <cell r="DK1196">
            <v>0</v>
          </cell>
          <cell r="DL1196">
            <v>0</v>
          </cell>
          <cell r="DM1196">
            <v>0</v>
          </cell>
          <cell r="DN1196">
            <v>0</v>
          </cell>
          <cell r="DO1196">
            <v>0</v>
          </cell>
          <cell r="DP1196">
            <v>0</v>
          </cell>
          <cell r="DQ1196">
            <v>0</v>
          </cell>
          <cell r="DR1196">
            <v>0</v>
          </cell>
          <cell r="DS1196">
            <v>0</v>
          </cell>
          <cell r="DT1196">
            <v>0</v>
          </cell>
          <cell r="DU1196">
            <v>0</v>
          </cell>
          <cell r="DV1196">
            <v>0</v>
          </cell>
          <cell r="DW1196">
            <v>0</v>
          </cell>
          <cell r="DX1196">
            <v>0</v>
          </cell>
          <cell r="DY1196">
            <v>0</v>
          </cell>
          <cell r="DZ1196">
            <v>0</v>
          </cell>
          <cell r="EA1196">
            <v>0</v>
          </cell>
          <cell r="EC1196">
            <v>0</v>
          </cell>
          <cell r="ED1196">
            <v>0</v>
          </cell>
          <cell r="EE1196">
            <v>0</v>
          </cell>
          <cell r="EF1196">
            <v>10.064071612845789</v>
          </cell>
          <cell r="EG1196">
            <v>0</v>
          </cell>
          <cell r="EH1196">
            <v>0</v>
          </cell>
          <cell r="EI1196">
            <v>0</v>
          </cell>
          <cell r="EJ1196">
            <v>0</v>
          </cell>
          <cell r="EK1196">
            <v>0</v>
          </cell>
          <cell r="EL1196">
            <v>40769</v>
          </cell>
          <cell r="EM1196">
            <v>87770.78198470283</v>
          </cell>
          <cell r="EN1196">
            <v>19283.231400012781</v>
          </cell>
          <cell r="EO1196">
            <v>9376.7129620254927</v>
          </cell>
          <cell r="EP1196">
            <v>0</v>
          </cell>
          <cell r="EQ1196">
            <v>0</v>
          </cell>
          <cell r="ER1196">
            <v>0</v>
          </cell>
          <cell r="ES1196">
            <v>-37935</v>
          </cell>
          <cell r="ET1196">
            <v>0</v>
          </cell>
          <cell r="EU1196">
            <v>0</v>
          </cell>
          <cell r="EV1196">
            <v>2834</v>
          </cell>
          <cell r="EX1196">
            <v>0</v>
          </cell>
          <cell r="EY1196">
            <v>0</v>
          </cell>
          <cell r="EZ1196">
            <v>0</v>
          </cell>
          <cell r="FA1196">
            <v>0</v>
          </cell>
          <cell r="FB1196">
            <v>0</v>
          </cell>
          <cell r="FC1196">
            <v>0</v>
          </cell>
          <cell r="FD1196">
            <v>0</v>
          </cell>
          <cell r="FE1196">
            <v>0</v>
          </cell>
          <cell r="FF1196">
            <v>0</v>
          </cell>
          <cell r="FG1196">
            <v>0</v>
          </cell>
          <cell r="FH1196">
            <v>82958.000912799092</v>
          </cell>
          <cell r="FI1196">
            <v>15212.31769379789</v>
          </cell>
          <cell r="FJ1196">
            <v>0</v>
          </cell>
          <cell r="FK1196">
            <v>0</v>
          </cell>
          <cell r="FL1196">
            <v>0</v>
          </cell>
          <cell r="FM1196">
            <v>0</v>
          </cell>
          <cell r="FN1196">
            <v>0</v>
          </cell>
          <cell r="FO1196">
            <v>0</v>
          </cell>
          <cell r="FP1196">
            <v>0</v>
          </cell>
          <cell r="FQ1196">
            <v>0</v>
          </cell>
          <cell r="FS1196">
            <v>0</v>
          </cell>
          <cell r="FT1196">
            <v>0</v>
          </cell>
          <cell r="FU1196">
            <v>0</v>
          </cell>
          <cell r="FV1196">
            <v>10.064071612845789</v>
          </cell>
          <cell r="FW1196">
            <v>0</v>
          </cell>
          <cell r="FX1196">
            <v>0</v>
          </cell>
          <cell r="FY1196">
            <v>0</v>
          </cell>
          <cell r="FZ1196">
            <v>0</v>
          </cell>
          <cell r="GA1196">
            <v>0</v>
          </cell>
          <cell r="GB1196">
            <v>3828</v>
          </cell>
          <cell r="GC1196">
            <v>211058.77128814982</v>
          </cell>
          <cell r="GD1196">
            <v>42157.771309998738</v>
          </cell>
          <cell r="GE1196">
            <v>10908.600189657178</v>
          </cell>
          <cell r="GF1196">
            <v>0</v>
          </cell>
          <cell r="GG1196">
            <v>0</v>
          </cell>
          <cell r="GH1196">
            <v>0</v>
          </cell>
          <cell r="GI1196">
            <v>0</v>
          </cell>
          <cell r="GJ1196">
            <v>0</v>
          </cell>
          <cell r="GK1196">
            <v>0</v>
          </cell>
          <cell r="GL1196">
            <v>3828</v>
          </cell>
          <cell r="GN1196">
            <v>0</v>
          </cell>
          <cell r="GO1196">
            <v>0</v>
          </cell>
          <cell r="GP1196">
            <v>0</v>
          </cell>
          <cell r="GQ1196">
            <v>10.064071612845789</v>
          </cell>
          <cell r="GR1196">
            <v>0</v>
          </cell>
          <cell r="GS1196">
            <v>0</v>
          </cell>
          <cell r="GT1196">
            <v>0</v>
          </cell>
          <cell r="GU1196">
            <v>0</v>
          </cell>
          <cell r="GV1196">
            <v>0</v>
          </cell>
          <cell r="GW1196">
            <v>303927</v>
          </cell>
          <cell r="GX1196">
            <v>460398.90177431935</v>
          </cell>
          <cell r="GY1196">
            <v>143241.00510586138</v>
          </cell>
          <cell r="GZ1196">
            <v>192898.45627104896</v>
          </cell>
          <cell r="HA1196">
            <v>0</v>
          </cell>
          <cell r="HB1196">
            <v>0</v>
          </cell>
          <cell r="HC1196">
            <v>0</v>
          </cell>
          <cell r="HD1196">
            <v>0</v>
          </cell>
          <cell r="HE1196">
            <v>0</v>
          </cell>
          <cell r="HF1196">
            <v>0</v>
          </cell>
          <cell r="HG1196">
            <v>303927</v>
          </cell>
          <cell r="HI1196">
            <v>0</v>
          </cell>
          <cell r="HJ1196">
            <v>0</v>
          </cell>
          <cell r="HK1196">
            <v>0</v>
          </cell>
          <cell r="HL1196">
            <v>10.064071612845789</v>
          </cell>
          <cell r="HM1196">
            <v>0</v>
          </cell>
          <cell r="HN1196">
            <v>0</v>
          </cell>
          <cell r="HO1196">
            <v>0</v>
          </cell>
          <cell r="HP1196">
            <v>0</v>
          </cell>
          <cell r="HQ1196">
            <v>0</v>
          </cell>
          <cell r="HR1196">
            <v>82513</v>
          </cell>
          <cell r="HS1196">
            <v>256125.82869991293</v>
          </cell>
          <cell r="HT1196">
            <v>59793.588054881657</v>
          </cell>
          <cell r="HU1196">
            <v>11025</v>
          </cell>
          <cell r="HV1196">
            <v>0</v>
          </cell>
          <cell r="HW1196">
            <v>0</v>
          </cell>
          <cell r="HX1196">
            <v>0</v>
          </cell>
          <cell r="HY1196">
            <v>0</v>
          </cell>
          <cell r="HZ1196">
            <v>0</v>
          </cell>
          <cell r="IA1196">
            <v>0</v>
          </cell>
          <cell r="IB1196">
            <v>82513</v>
          </cell>
        </row>
        <row r="1197">
          <cell r="C1197" t="str">
            <v>A0377</v>
          </cell>
          <cell r="D1197" t="str">
            <v>PT Sumber Kharisma Persada</v>
          </cell>
          <cell r="E1197" t="str">
            <v>PEB 2</v>
          </cell>
          <cell r="F1197" t="str">
            <v>100PEB 2</v>
          </cell>
          <cell r="J1197">
            <v>10.064071612845789</v>
          </cell>
          <cell r="P1197">
            <v>305979</v>
          </cell>
          <cell r="Q1197">
            <v>491333.16616228281</v>
          </cell>
          <cell r="R1197">
            <v>83837.693394066271</v>
          </cell>
          <cell r="S1197">
            <v>0</v>
          </cell>
          <cell r="U1197">
            <v>0</v>
          </cell>
          <cell r="W1197">
            <v>-157629</v>
          </cell>
          <cell r="X1197">
            <v>0</v>
          </cell>
          <cell r="Y1197">
            <v>0</v>
          </cell>
          <cell r="Z1197">
            <v>148350</v>
          </cell>
        </row>
        <row r="1198">
          <cell r="C1198" t="str">
            <v>A0377</v>
          </cell>
          <cell r="D1198" t="str">
            <v>PT Sumber Kharisma Persada</v>
          </cell>
          <cell r="E1198" t="str">
            <v>PEB 3</v>
          </cell>
          <cell r="F1198" t="str">
            <v>100PEB 3</v>
          </cell>
          <cell r="J1198">
            <v>0</v>
          </cell>
          <cell r="P1198">
            <v>0</v>
          </cell>
          <cell r="U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</row>
        <row r="1199">
          <cell r="C1199" t="str">
            <v>A0377</v>
          </cell>
          <cell r="D1199" t="str">
            <v>PT Sumber Kharisma Persada</v>
          </cell>
          <cell r="E1199" t="str">
            <v>PEB 4</v>
          </cell>
          <cell r="F1199" t="str">
            <v>100PEB 4</v>
          </cell>
          <cell r="J1199">
            <v>10.10814813403239</v>
          </cell>
          <cell r="P1199">
            <v>427445</v>
          </cell>
          <cell r="Q1199">
            <v>691352.56873377773</v>
          </cell>
          <cell r="R1199">
            <v>160582.61067997053</v>
          </cell>
          <cell r="S1199">
            <v>13239.585356393796</v>
          </cell>
          <cell r="U1199">
            <v>0</v>
          </cell>
          <cell r="W1199">
            <v>-301435</v>
          </cell>
          <cell r="X1199">
            <v>0</v>
          </cell>
          <cell r="Y1199">
            <v>0</v>
          </cell>
          <cell r="Z1199">
            <v>126010</v>
          </cell>
        </row>
        <row r="1200">
          <cell r="C1200" t="str">
            <v>A0377</v>
          </cell>
          <cell r="D1200" t="str">
            <v>PT Sumber Kharisma Persada</v>
          </cell>
          <cell r="E1200" t="str">
            <v>PEB 5</v>
          </cell>
          <cell r="F1200" t="str">
            <v>100PEB 5</v>
          </cell>
          <cell r="J1200">
            <v>10.36161190251315</v>
          </cell>
          <cell r="P1200">
            <v>222225</v>
          </cell>
          <cell r="U1200">
            <v>0</v>
          </cell>
          <cell r="W1200">
            <v>63058</v>
          </cell>
          <cell r="X1200">
            <v>0</v>
          </cell>
          <cell r="Y1200">
            <v>0</v>
          </cell>
          <cell r="Z1200">
            <v>285283</v>
          </cell>
        </row>
        <row r="1201">
          <cell r="C1201" t="str">
            <v>A0377</v>
          </cell>
          <cell r="D1201" t="str">
            <v>PT Sumber Kharisma Persada</v>
          </cell>
          <cell r="E1201" t="str">
            <v>PEB 6</v>
          </cell>
          <cell r="F1201" t="str">
            <v>100PEB 6</v>
          </cell>
          <cell r="J1201">
            <v>0</v>
          </cell>
          <cell r="P1201">
            <v>0</v>
          </cell>
          <cell r="U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</row>
        <row r="1202">
          <cell r="C1202" t="str">
            <v>A0377</v>
          </cell>
          <cell r="D1202" t="str">
            <v>PT Sumber Kharisma Persada</v>
          </cell>
          <cell r="E1202" t="str">
            <v>PEB 7</v>
          </cell>
          <cell r="F1202" t="str">
            <v>100PEB 7</v>
          </cell>
          <cell r="J1202">
            <v>10.064071612845789</v>
          </cell>
          <cell r="P1202">
            <v>40769</v>
          </cell>
          <cell r="Q1202">
            <v>87770.78198470283</v>
          </cell>
          <cell r="R1202">
            <v>19283.231400012781</v>
          </cell>
          <cell r="S1202">
            <v>9376.7129620254927</v>
          </cell>
          <cell r="U1202">
            <v>0</v>
          </cell>
          <cell r="W1202">
            <v>-37935</v>
          </cell>
          <cell r="X1202">
            <v>0</v>
          </cell>
          <cell r="Y1202">
            <v>0</v>
          </cell>
          <cell r="Z1202">
            <v>2834</v>
          </cell>
        </row>
        <row r="1203">
          <cell r="C1203" t="str">
            <v>A0377</v>
          </cell>
          <cell r="D1203" t="str">
            <v>PT Sumber Kharisma Persada</v>
          </cell>
          <cell r="E1203" t="str">
            <v>MPP</v>
          </cell>
          <cell r="F1203" t="str">
            <v>100MPP</v>
          </cell>
          <cell r="J1203">
            <v>0</v>
          </cell>
          <cell r="P1203">
            <v>0</v>
          </cell>
          <cell r="Q1203">
            <v>82958.000912799092</v>
          </cell>
          <cell r="R1203">
            <v>15212.31769379789</v>
          </cell>
          <cell r="S1203">
            <v>0</v>
          </cell>
          <cell r="U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</row>
        <row r="1204">
          <cell r="C1204" t="str">
            <v>A0377</v>
          </cell>
          <cell r="D1204" t="str">
            <v>PT Sumber Kharisma Persada</v>
          </cell>
          <cell r="E1204" t="str">
            <v>ID</v>
          </cell>
          <cell r="F1204" t="str">
            <v>100ID</v>
          </cell>
          <cell r="J1204">
            <v>10.064071612845789</v>
          </cell>
          <cell r="P1204">
            <v>3828</v>
          </cell>
          <cell r="Q1204">
            <v>211058.77128814982</v>
          </cell>
          <cell r="R1204">
            <v>42157.771309998738</v>
          </cell>
          <cell r="S1204">
            <v>10908.600189657178</v>
          </cell>
          <cell r="U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3828</v>
          </cell>
        </row>
        <row r="1205">
          <cell r="C1205" t="str">
            <v>A0377</v>
          </cell>
          <cell r="D1205" t="str">
            <v>PT Sumber Kharisma Persada</v>
          </cell>
          <cell r="E1205" t="str">
            <v>LL</v>
          </cell>
          <cell r="F1205" t="str">
            <v>100LL</v>
          </cell>
          <cell r="J1205">
            <v>10.064071612845789</v>
          </cell>
          <cell r="P1205">
            <v>303927</v>
          </cell>
          <cell r="Q1205">
            <v>460398.90177431935</v>
          </cell>
          <cell r="R1205">
            <v>143241.00510586138</v>
          </cell>
          <cell r="S1205">
            <v>192898.45627104896</v>
          </cell>
          <cell r="U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303927</v>
          </cell>
        </row>
        <row r="1206">
          <cell r="C1206" t="str">
            <v>A0377</v>
          </cell>
          <cell r="D1206" t="str">
            <v>PT Sumber Kharisma Persada</v>
          </cell>
          <cell r="E1206" t="str">
            <v>PMK</v>
          </cell>
          <cell r="F1206" t="str">
            <v>100PMK</v>
          </cell>
          <cell r="J1206">
            <v>10.064071612845789</v>
          </cell>
          <cell r="P1206">
            <v>82513</v>
          </cell>
          <cell r="Q1206">
            <v>256125.82869991293</v>
          </cell>
          <cell r="R1206">
            <v>59793.588054881657</v>
          </cell>
          <cell r="S1206">
            <v>11025</v>
          </cell>
          <cell r="U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82513</v>
          </cell>
        </row>
        <row r="1208">
          <cell r="C1208" t="str">
            <v>A0421</v>
          </cell>
          <cell r="D1208" t="str">
            <v>PT Sumber Utama Makmur</v>
          </cell>
          <cell r="E1208" t="str">
            <v>PEB 1</v>
          </cell>
          <cell r="F1208" t="str">
            <v>101PEB 1</v>
          </cell>
          <cell r="J1208">
            <v>0</v>
          </cell>
          <cell r="N1208">
            <v>0</v>
          </cell>
          <cell r="O1208">
            <v>0</v>
          </cell>
          <cell r="P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10.507167860370135</v>
          </cell>
          <cell r="AF1208">
            <v>0</v>
          </cell>
          <cell r="AG1208">
            <v>0</v>
          </cell>
          <cell r="AH1208">
            <v>0</v>
          </cell>
          <cell r="AI1208">
            <v>0</v>
          </cell>
          <cell r="AJ1208">
            <v>0</v>
          </cell>
          <cell r="AK1208">
            <v>7213</v>
          </cell>
          <cell r="AL1208">
            <v>139901.98211259727</v>
          </cell>
          <cell r="AM1208">
            <v>16736.411298417363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-1523</v>
          </cell>
          <cell r="AS1208">
            <v>0</v>
          </cell>
          <cell r="AT1208">
            <v>0</v>
          </cell>
          <cell r="AU1208">
            <v>5690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10.507167860370135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13631</v>
          </cell>
          <cell r="CB1208">
            <v>457799.81442484498</v>
          </cell>
          <cell r="CC1208">
            <v>60886.515690504049</v>
          </cell>
          <cell r="CD1208">
            <v>0</v>
          </cell>
          <cell r="CE1208">
            <v>0</v>
          </cell>
          <cell r="CF1208">
            <v>0</v>
          </cell>
          <cell r="CG1208">
            <v>0</v>
          </cell>
          <cell r="CH1208">
            <v>-12293</v>
          </cell>
          <cell r="CI1208">
            <v>0</v>
          </cell>
          <cell r="CJ1208">
            <v>0</v>
          </cell>
          <cell r="CK1208">
            <v>1338</v>
          </cell>
          <cell r="CM1208">
            <v>0</v>
          </cell>
          <cell r="CN1208">
            <v>0</v>
          </cell>
          <cell r="CO1208">
            <v>0</v>
          </cell>
          <cell r="CP1208">
            <v>0</v>
          </cell>
          <cell r="CQ1208">
            <v>0</v>
          </cell>
          <cell r="CR1208">
            <v>0</v>
          </cell>
          <cell r="CS1208">
            <v>0</v>
          </cell>
          <cell r="CT1208">
            <v>0</v>
          </cell>
          <cell r="CU1208">
            <v>0</v>
          </cell>
          <cell r="CV1208">
            <v>0</v>
          </cell>
          <cell r="CW1208">
            <v>0</v>
          </cell>
          <cell r="CX1208">
            <v>0</v>
          </cell>
          <cell r="CY1208">
            <v>0</v>
          </cell>
          <cell r="CZ1208">
            <v>0</v>
          </cell>
          <cell r="DA1208">
            <v>0</v>
          </cell>
          <cell r="DB1208">
            <v>0</v>
          </cell>
          <cell r="DC1208">
            <v>0</v>
          </cell>
          <cell r="DD1208">
            <v>0</v>
          </cell>
          <cell r="DE1208">
            <v>0</v>
          </cell>
          <cell r="DF1208">
            <v>0</v>
          </cell>
          <cell r="DH1208">
            <v>0</v>
          </cell>
          <cell r="DI1208">
            <v>0</v>
          </cell>
          <cell r="DJ1208">
            <v>0</v>
          </cell>
          <cell r="DK1208">
            <v>0</v>
          </cell>
          <cell r="DL1208">
            <v>0</v>
          </cell>
          <cell r="DM1208">
            <v>0</v>
          </cell>
          <cell r="DN1208">
            <v>0</v>
          </cell>
          <cell r="DO1208">
            <v>0</v>
          </cell>
          <cell r="DP1208">
            <v>0</v>
          </cell>
          <cell r="DQ1208">
            <v>0</v>
          </cell>
          <cell r="DR1208">
            <v>0</v>
          </cell>
          <cell r="DS1208">
            <v>0</v>
          </cell>
          <cell r="DT1208">
            <v>0</v>
          </cell>
          <cell r="DU1208">
            <v>0</v>
          </cell>
          <cell r="DV1208">
            <v>0</v>
          </cell>
          <cell r="DW1208">
            <v>0</v>
          </cell>
          <cell r="DX1208">
            <v>0</v>
          </cell>
          <cell r="DY1208">
            <v>0</v>
          </cell>
          <cell r="DZ1208">
            <v>0</v>
          </cell>
          <cell r="EA1208">
            <v>0</v>
          </cell>
          <cell r="EC1208">
            <v>0</v>
          </cell>
          <cell r="ED1208">
            <v>0</v>
          </cell>
          <cell r="EE1208">
            <v>0</v>
          </cell>
          <cell r="EF1208">
            <v>10.507167860370135</v>
          </cell>
          <cell r="EG1208">
            <v>0</v>
          </cell>
          <cell r="EH1208">
            <v>0</v>
          </cell>
          <cell r="EI1208">
            <v>0</v>
          </cell>
          <cell r="EJ1208">
            <v>0</v>
          </cell>
          <cell r="EK1208">
            <v>0</v>
          </cell>
          <cell r="EL1208">
            <v>1134</v>
          </cell>
          <cell r="EM1208">
            <v>17609.589403899612</v>
          </cell>
          <cell r="EN1208">
            <v>2703.6344178786894</v>
          </cell>
          <cell r="EO1208">
            <v>1795.5577474836741</v>
          </cell>
          <cell r="EP1208">
            <v>0</v>
          </cell>
          <cell r="EQ1208">
            <v>0</v>
          </cell>
          <cell r="ER1208">
            <v>0</v>
          </cell>
          <cell r="ES1208">
            <v>-804</v>
          </cell>
          <cell r="ET1208">
            <v>0</v>
          </cell>
          <cell r="EU1208">
            <v>0</v>
          </cell>
          <cell r="EV1208">
            <v>330</v>
          </cell>
          <cell r="EX1208">
            <v>0</v>
          </cell>
          <cell r="EY1208">
            <v>0</v>
          </cell>
          <cell r="EZ1208">
            <v>0</v>
          </cell>
          <cell r="FA1208">
            <v>0</v>
          </cell>
          <cell r="FB1208">
            <v>0</v>
          </cell>
          <cell r="FC1208">
            <v>0</v>
          </cell>
          <cell r="FD1208">
            <v>0</v>
          </cell>
          <cell r="FE1208">
            <v>0</v>
          </cell>
          <cell r="FF1208">
            <v>0</v>
          </cell>
          <cell r="FG1208">
            <v>0</v>
          </cell>
          <cell r="FH1208">
            <v>21515.401086620153</v>
          </cell>
          <cell r="FI1208">
            <v>3017.3654128495714</v>
          </cell>
          <cell r="FJ1208">
            <v>0</v>
          </cell>
          <cell r="FK1208">
            <v>0</v>
          </cell>
          <cell r="FL1208">
            <v>0</v>
          </cell>
          <cell r="FM1208">
            <v>0</v>
          </cell>
          <cell r="FN1208">
            <v>0</v>
          </cell>
          <cell r="FO1208">
            <v>0</v>
          </cell>
          <cell r="FP1208">
            <v>0</v>
          </cell>
          <cell r="FQ1208">
            <v>0</v>
          </cell>
          <cell r="FS1208">
            <v>0</v>
          </cell>
          <cell r="FT1208">
            <v>0</v>
          </cell>
          <cell r="FU1208">
            <v>0</v>
          </cell>
          <cell r="FV1208">
            <v>10.507167860370135</v>
          </cell>
          <cell r="FW1208">
            <v>0</v>
          </cell>
          <cell r="FX1208">
            <v>0</v>
          </cell>
          <cell r="FY1208">
            <v>0</v>
          </cell>
          <cell r="FZ1208">
            <v>0</v>
          </cell>
          <cell r="GA1208">
            <v>0</v>
          </cell>
          <cell r="GB1208">
            <v>62</v>
          </cell>
          <cell r="GC1208">
            <v>49775.893690973979</v>
          </cell>
          <cell r="GD1208">
            <v>7699.1253207450536</v>
          </cell>
          <cell r="GE1208">
            <v>2571.1841502083766</v>
          </cell>
          <cell r="GF1208">
            <v>0</v>
          </cell>
          <cell r="GG1208">
            <v>0</v>
          </cell>
          <cell r="GH1208">
            <v>0</v>
          </cell>
          <cell r="GI1208">
            <v>0</v>
          </cell>
          <cell r="GJ1208">
            <v>0</v>
          </cell>
          <cell r="GK1208">
            <v>0</v>
          </cell>
          <cell r="GL1208">
            <v>62</v>
          </cell>
          <cell r="GN1208">
            <v>0</v>
          </cell>
          <cell r="GO1208">
            <v>0</v>
          </cell>
          <cell r="GP1208">
            <v>0</v>
          </cell>
          <cell r="GQ1208">
            <v>10.507167860370135</v>
          </cell>
          <cell r="GR1208">
            <v>0</v>
          </cell>
          <cell r="GS1208">
            <v>0</v>
          </cell>
          <cell r="GT1208">
            <v>0</v>
          </cell>
          <cell r="GU1208">
            <v>0</v>
          </cell>
          <cell r="GV1208">
            <v>0</v>
          </cell>
          <cell r="GW1208">
            <v>7177</v>
          </cell>
          <cell r="GX1208">
            <v>44794.658185432832</v>
          </cell>
          <cell r="GY1208">
            <v>27014.639001592917</v>
          </cell>
          <cell r="GZ1208">
            <v>14431.325764613379</v>
          </cell>
          <cell r="HA1208">
            <v>0</v>
          </cell>
          <cell r="HB1208">
            <v>0</v>
          </cell>
          <cell r="HC1208">
            <v>0</v>
          </cell>
          <cell r="HD1208">
            <v>0</v>
          </cell>
          <cell r="HE1208">
            <v>0</v>
          </cell>
          <cell r="HF1208">
            <v>0</v>
          </cell>
          <cell r="HG1208">
            <v>7177</v>
          </cell>
          <cell r="HI1208">
            <v>0</v>
          </cell>
          <cell r="HJ1208">
            <v>0</v>
          </cell>
          <cell r="HK1208">
            <v>0</v>
          </cell>
          <cell r="HL1208">
            <v>10.507167860370135</v>
          </cell>
          <cell r="HM1208">
            <v>0</v>
          </cell>
          <cell r="HN1208">
            <v>0</v>
          </cell>
          <cell r="HO1208">
            <v>0</v>
          </cell>
          <cell r="HP1208">
            <v>0</v>
          </cell>
          <cell r="HQ1208">
            <v>0</v>
          </cell>
          <cell r="HR1208">
            <v>6297</v>
          </cell>
          <cell r="HS1208">
            <v>41098.670919265511</v>
          </cell>
          <cell r="HT1208">
            <v>7195.5098980584262</v>
          </cell>
          <cell r="HU1208">
            <v>6300</v>
          </cell>
          <cell r="HV1208">
            <v>0</v>
          </cell>
          <cell r="HW1208">
            <v>0</v>
          </cell>
          <cell r="HX1208">
            <v>0</v>
          </cell>
          <cell r="HY1208">
            <v>0</v>
          </cell>
          <cell r="HZ1208">
            <v>0</v>
          </cell>
          <cell r="IA1208">
            <v>0</v>
          </cell>
          <cell r="IB1208">
            <v>6297</v>
          </cell>
        </row>
        <row r="1209">
          <cell r="C1209" t="str">
            <v>A0421</v>
          </cell>
          <cell r="D1209" t="str">
            <v>PT Sumber Utama Makmur</v>
          </cell>
          <cell r="E1209" t="str">
            <v>PEB 2</v>
          </cell>
          <cell r="F1209" t="str">
            <v>101PEB 2</v>
          </cell>
          <cell r="J1209">
            <v>10.507167860370135</v>
          </cell>
          <cell r="P1209">
            <v>7213</v>
          </cell>
          <cell r="Q1209">
            <v>139901.98211259727</v>
          </cell>
          <cell r="R1209">
            <v>16736.411298417363</v>
          </cell>
          <cell r="S1209">
            <v>0</v>
          </cell>
          <cell r="U1209">
            <v>0</v>
          </cell>
          <cell r="W1209">
            <v>-1523</v>
          </cell>
          <cell r="X1209">
            <v>0</v>
          </cell>
          <cell r="Y1209">
            <v>0</v>
          </cell>
          <cell r="Z1209">
            <v>5690</v>
          </cell>
        </row>
        <row r="1210">
          <cell r="C1210" t="str">
            <v>A0421</v>
          </cell>
          <cell r="D1210" t="str">
            <v>PT Sumber Utama Makmur</v>
          </cell>
          <cell r="E1210" t="str">
            <v>PEB 3</v>
          </cell>
          <cell r="F1210" t="str">
            <v>101PEB 3</v>
          </cell>
          <cell r="J1210">
            <v>0</v>
          </cell>
          <cell r="P1210">
            <v>0</v>
          </cell>
          <cell r="U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</row>
        <row r="1211">
          <cell r="C1211" t="str">
            <v>A0421</v>
          </cell>
          <cell r="D1211" t="str">
            <v>PT Sumber Utama Makmur</v>
          </cell>
          <cell r="E1211" t="str">
            <v>PEB 4</v>
          </cell>
          <cell r="F1211" t="str">
            <v>101PEB 4</v>
          </cell>
          <cell r="J1211">
            <v>10.507167860370135</v>
          </cell>
          <cell r="P1211">
            <v>13631</v>
          </cell>
          <cell r="Q1211">
            <v>457799.81442484498</v>
          </cell>
          <cell r="R1211">
            <v>60886.515690504049</v>
          </cell>
          <cell r="S1211">
            <v>0</v>
          </cell>
          <cell r="U1211">
            <v>0</v>
          </cell>
          <cell r="W1211">
            <v>-12293</v>
          </cell>
          <cell r="X1211">
            <v>0</v>
          </cell>
          <cell r="Y1211">
            <v>0</v>
          </cell>
          <cell r="Z1211">
            <v>1338</v>
          </cell>
        </row>
        <row r="1212">
          <cell r="C1212" t="str">
            <v>A0421</v>
          </cell>
          <cell r="D1212" t="str">
            <v>PT Sumber Utama Makmur</v>
          </cell>
          <cell r="E1212" t="str">
            <v>PEB 5</v>
          </cell>
          <cell r="F1212" t="str">
            <v>101PEB 5</v>
          </cell>
          <cell r="J1212">
            <v>0</v>
          </cell>
          <cell r="P1212">
            <v>0</v>
          </cell>
          <cell r="U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</row>
        <row r="1213">
          <cell r="C1213" t="str">
            <v>A0421</v>
          </cell>
          <cell r="D1213" t="str">
            <v>PT Sumber Utama Makmur</v>
          </cell>
          <cell r="E1213" t="str">
            <v>PEB 6</v>
          </cell>
          <cell r="F1213" t="str">
            <v>101PEB 6</v>
          </cell>
          <cell r="J1213">
            <v>0</v>
          </cell>
          <cell r="P1213">
            <v>0</v>
          </cell>
          <cell r="U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</row>
        <row r="1214">
          <cell r="C1214" t="str">
            <v>A0421</v>
          </cell>
          <cell r="D1214" t="str">
            <v>PT Sumber Utama Makmur</v>
          </cell>
          <cell r="E1214" t="str">
            <v>PEB 7</v>
          </cell>
          <cell r="F1214" t="str">
            <v>101PEB 7</v>
          </cell>
          <cell r="J1214">
            <v>10.507167860370135</v>
          </cell>
          <cell r="P1214">
            <v>1134</v>
          </cell>
          <cell r="Q1214">
            <v>17609.589403899612</v>
          </cell>
          <cell r="R1214">
            <v>2703.6344178786894</v>
          </cell>
          <cell r="S1214">
            <v>1795.5577474836741</v>
          </cell>
          <cell r="U1214">
            <v>0</v>
          </cell>
          <cell r="W1214">
            <v>-804</v>
          </cell>
          <cell r="X1214">
            <v>0</v>
          </cell>
          <cell r="Y1214">
            <v>0</v>
          </cell>
          <cell r="Z1214">
            <v>330</v>
          </cell>
        </row>
        <row r="1215">
          <cell r="C1215" t="str">
            <v>A0421</v>
          </cell>
          <cell r="D1215" t="str">
            <v>PT Sumber Utama Makmur</v>
          </cell>
          <cell r="E1215" t="str">
            <v>MPP</v>
          </cell>
          <cell r="F1215" t="str">
            <v>101MPP</v>
          </cell>
          <cell r="J1215">
            <v>0</v>
          </cell>
          <cell r="P1215">
            <v>0</v>
          </cell>
          <cell r="Q1215">
            <v>21515.401086620153</v>
          </cell>
          <cell r="R1215">
            <v>3017.3654128495714</v>
          </cell>
          <cell r="S1215">
            <v>0</v>
          </cell>
          <cell r="U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</row>
        <row r="1216">
          <cell r="C1216" t="str">
            <v>A0421</v>
          </cell>
          <cell r="D1216" t="str">
            <v>PT Sumber Utama Makmur</v>
          </cell>
          <cell r="E1216" t="str">
            <v>ID</v>
          </cell>
          <cell r="F1216" t="str">
            <v>101ID</v>
          </cell>
          <cell r="J1216">
            <v>10.507167860370135</v>
          </cell>
          <cell r="P1216">
            <v>62</v>
          </cell>
          <cell r="Q1216">
            <v>49775.893690973979</v>
          </cell>
          <cell r="R1216">
            <v>7699.1253207450536</v>
          </cell>
          <cell r="S1216">
            <v>2571.1841502083766</v>
          </cell>
          <cell r="U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62</v>
          </cell>
        </row>
        <row r="1217">
          <cell r="C1217" t="str">
            <v>A0421</v>
          </cell>
          <cell r="D1217" t="str">
            <v>PT Sumber Utama Makmur</v>
          </cell>
          <cell r="E1217" t="str">
            <v>LL</v>
          </cell>
          <cell r="F1217" t="str">
            <v>101LL</v>
          </cell>
          <cell r="J1217">
            <v>10.507167860370135</v>
          </cell>
          <cell r="P1217">
            <v>7177</v>
          </cell>
          <cell r="Q1217">
            <v>44794.658185432832</v>
          </cell>
          <cell r="R1217">
            <v>27014.639001592917</v>
          </cell>
          <cell r="S1217">
            <v>14431.325764613379</v>
          </cell>
          <cell r="U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7177</v>
          </cell>
        </row>
        <row r="1218">
          <cell r="C1218" t="str">
            <v>A0421</v>
          </cell>
          <cell r="D1218" t="str">
            <v>PT Sumber Utama Makmur</v>
          </cell>
          <cell r="E1218" t="str">
            <v>PMK</v>
          </cell>
          <cell r="F1218" t="str">
            <v>101PMK</v>
          </cell>
          <cell r="J1218">
            <v>10.507167860370135</v>
          </cell>
          <cell r="P1218">
            <v>6297</v>
          </cell>
          <cell r="Q1218">
            <v>41098.670919265511</v>
          </cell>
          <cell r="R1218">
            <v>7195.5098980584262</v>
          </cell>
          <cell r="S1218">
            <v>6300</v>
          </cell>
          <cell r="U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6297</v>
          </cell>
        </row>
        <row r="1220">
          <cell r="C1220" t="str">
            <v>A0142</v>
          </cell>
          <cell r="D1220" t="str">
            <v>PT Surya Artha Nusantara Finance</v>
          </cell>
          <cell r="E1220" t="str">
            <v>PEB 1</v>
          </cell>
          <cell r="F1220" t="str">
            <v>102PEB 1</v>
          </cell>
          <cell r="G1220">
            <v>0.1</v>
          </cell>
          <cell r="H1220">
            <v>0.1</v>
          </cell>
          <cell r="I1220">
            <v>0.09</v>
          </cell>
          <cell r="J1220">
            <v>7.2853106405447559</v>
          </cell>
          <cell r="K1220">
            <v>8.2558927498612817</v>
          </cell>
          <cell r="L1220">
            <v>1411</v>
          </cell>
          <cell r="N1220">
            <v>263253.1544</v>
          </cell>
          <cell r="O1220">
            <v>35724.664000000004</v>
          </cell>
          <cell r="P1220">
            <v>2015998</v>
          </cell>
          <cell r="Q1220">
            <v>2747991.7324989783</v>
          </cell>
          <cell r="R1220">
            <v>133347.65955146617</v>
          </cell>
          <cell r="S1220">
            <v>17879.727286736059</v>
          </cell>
          <cell r="U1220">
            <v>-1536360</v>
          </cell>
          <cell r="V1220">
            <v>2620659.8728</v>
          </cell>
          <cell r="W1220">
            <v>-240908</v>
          </cell>
          <cell r="X1220">
            <v>0</v>
          </cell>
          <cell r="Y1220">
            <v>0</v>
          </cell>
          <cell r="Z1220">
            <v>238730</v>
          </cell>
          <cell r="AB1220">
            <v>0.1</v>
          </cell>
          <cell r="AC1220">
            <v>0</v>
          </cell>
          <cell r="AD1220">
            <v>0.09</v>
          </cell>
          <cell r="AE1220">
            <v>9.8441261689111901</v>
          </cell>
          <cell r="AF1220">
            <v>18.566403545205088</v>
          </cell>
          <cell r="AG1220">
            <v>0</v>
          </cell>
          <cell r="AH1220">
            <v>0</v>
          </cell>
          <cell r="AI1220">
            <v>0</v>
          </cell>
          <cell r="AJ1220">
            <v>0</v>
          </cell>
          <cell r="AK1220">
            <v>17472</v>
          </cell>
          <cell r="AL1220">
            <v>77606.128706039395</v>
          </cell>
          <cell r="AM1220">
            <v>13229.623036185572</v>
          </cell>
          <cell r="AN1220">
            <v>0</v>
          </cell>
          <cell r="AO1220">
            <v>0</v>
          </cell>
          <cell r="AP1220">
            <v>0</v>
          </cell>
          <cell r="AQ1220">
            <v>0</v>
          </cell>
          <cell r="AR1220">
            <v>-10382</v>
          </cell>
          <cell r="AS1220">
            <v>-3553</v>
          </cell>
          <cell r="AT1220">
            <v>305</v>
          </cell>
          <cell r="AU1220">
            <v>3537</v>
          </cell>
          <cell r="AW1220">
            <v>0.1</v>
          </cell>
          <cell r="AX1220">
            <v>0</v>
          </cell>
          <cell r="AY1220">
            <v>0.09</v>
          </cell>
          <cell r="AZ1220">
            <v>7.2853106405447559</v>
          </cell>
          <cell r="BA1220">
            <v>8.2558927498612817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16298</v>
          </cell>
          <cell r="BG1220">
            <v>43251.72685752617</v>
          </cell>
          <cell r="BH1220">
            <v>2290.184580271301</v>
          </cell>
          <cell r="BI1220">
            <v>0</v>
          </cell>
          <cell r="BJ1220">
            <v>0</v>
          </cell>
          <cell r="BK1220">
            <v>0</v>
          </cell>
          <cell r="BL1220">
            <v>0</v>
          </cell>
          <cell r="BM1220">
            <v>1003834</v>
          </cell>
          <cell r="BN1220">
            <v>-55155</v>
          </cell>
          <cell r="BO1220">
            <v>4962</v>
          </cell>
          <cell r="BP1220">
            <v>964977</v>
          </cell>
          <cell r="BR1220">
            <v>0.1</v>
          </cell>
          <cell r="BS1220">
            <v>0</v>
          </cell>
          <cell r="BT1220">
            <v>0.09</v>
          </cell>
          <cell r="BU1220">
            <v>9.3182323796757167</v>
          </cell>
          <cell r="BV1220">
            <v>19.810775537746586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390930</v>
          </cell>
          <cell r="CB1220">
            <v>473627.45928340475</v>
          </cell>
          <cell r="CC1220">
            <v>106938.79656801175</v>
          </cell>
          <cell r="CD1220">
            <v>15475.736856384088</v>
          </cell>
          <cell r="CE1220">
            <v>0</v>
          </cell>
          <cell r="CF1220">
            <v>0</v>
          </cell>
          <cell r="CG1220">
            <v>0</v>
          </cell>
          <cell r="CH1220">
            <v>-142912</v>
          </cell>
          <cell r="CI1220">
            <v>-28056</v>
          </cell>
          <cell r="CJ1220">
            <v>1893</v>
          </cell>
          <cell r="CK1220">
            <v>219962</v>
          </cell>
          <cell r="CM1220">
            <v>0</v>
          </cell>
          <cell r="CN1220">
            <v>0</v>
          </cell>
          <cell r="CO1220">
            <v>0</v>
          </cell>
          <cell r="CP1220">
            <v>0</v>
          </cell>
          <cell r="CQ1220">
            <v>0</v>
          </cell>
          <cell r="CR1220">
            <v>0</v>
          </cell>
          <cell r="CS1220">
            <v>0</v>
          </cell>
          <cell r="CT1220">
            <v>0</v>
          </cell>
          <cell r="CU1220">
            <v>0</v>
          </cell>
          <cell r="CV1220">
            <v>0</v>
          </cell>
          <cell r="CW1220">
            <v>0</v>
          </cell>
          <cell r="CX1220">
            <v>0</v>
          </cell>
          <cell r="CY1220">
            <v>0</v>
          </cell>
          <cell r="CZ1220">
            <v>0</v>
          </cell>
          <cell r="DA1220">
            <v>0</v>
          </cell>
          <cell r="DB1220">
            <v>0</v>
          </cell>
          <cell r="DC1220">
            <v>0</v>
          </cell>
          <cell r="DD1220">
            <v>0</v>
          </cell>
          <cell r="DE1220">
            <v>0</v>
          </cell>
          <cell r="DF1220">
            <v>0</v>
          </cell>
          <cell r="DH1220">
            <v>0</v>
          </cell>
          <cell r="DI1220">
            <v>0</v>
          </cell>
          <cell r="DJ1220">
            <v>0</v>
          </cell>
          <cell r="DK1220">
            <v>0</v>
          </cell>
          <cell r="DL1220">
            <v>0</v>
          </cell>
          <cell r="DM1220">
            <v>0</v>
          </cell>
          <cell r="DN1220">
            <v>0</v>
          </cell>
          <cell r="DO1220">
            <v>0</v>
          </cell>
          <cell r="DP1220">
            <v>0</v>
          </cell>
          <cell r="DQ1220">
            <v>0</v>
          </cell>
          <cell r="DR1220">
            <v>0</v>
          </cell>
          <cell r="DS1220">
            <v>0</v>
          </cell>
          <cell r="DT1220">
            <v>0</v>
          </cell>
          <cell r="DU1220">
            <v>0</v>
          </cell>
          <cell r="DV1220">
            <v>0</v>
          </cell>
          <cell r="DW1220">
            <v>0</v>
          </cell>
          <cell r="DX1220">
            <v>0</v>
          </cell>
          <cell r="DY1220">
            <v>0</v>
          </cell>
          <cell r="DZ1220">
            <v>0</v>
          </cell>
          <cell r="EA1220">
            <v>0</v>
          </cell>
          <cell r="EC1220">
            <v>0.1</v>
          </cell>
          <cell r="ED1220">
            <v>0</v>
          </cell>
          <cell r="EE1220">
            <v>0.09</v>
          </cell>
          <cell r="EF1220">
            <v>9.8441261689111901</v>
          </cell>
          <cell r="EG1220">
            <v>18.566403545205088</v>
          </cell>
          <cell r="EH1220">
            <v>0</v>
          </cell>
          <cell r="EI1220">
            <v>0</v>
          </cell>
          <cell r="EJ1220">
            <v>0</v>
          </cell>
          <cell r="EK1220">
            <v>0</v>
          </cell>
          <cell r="EL1220">
            <v>96117</v>
          </cell>
          <cell r="EM1220">
            <v>111707.02727885038</v>
          </cell>
          <cell r="EN1220">
            <v>19835.623229236677</v>
          </cell>
          <cell r="EO1220">
            <v>12621.29883992541</v>
          </cell>
          <cell r="EP1220">
            <v>0</v>
          </cell>
          <cell r="EQ1220">
            <v>0</v>
          </cell>
          <cell r="ER1220">
            <v>0</v>
          </cell>
          <cell r="ES1220">
            <v>-66802</v>
          </cell>
          <cell r="ET1220">
            <v>0</v>
          </cell>
          <cell r="EU1220">
            <v>0</v>
          </cell>
          <cell r="EV1220">
            <v>29315</v>
          </cell>
          <cell r="EX1220">
            <v>0</v>
          </cell>
          <cell r="EY1220">
            <v>0</v>
          </cell>
          <cell r="EZ1220">
            <v>0</v>
          </cell>
          <cell r="FA1220">
            <v>0</v>
          </cell>
          <cell r="FB1220">
            <v>0</v>
          </cell>
          <cell r="FC1220">
            <v>0</v>
          </cell>
          <cell r="FD1220">
            <v>0</v>
          </cell>
          <cell r="FE1220">
            <v>0</v>
          </cell>
          <cell r="FF1220">
            <v>0</v>
          </cell>
          <cell r="FG1220">
            <v>0</v>
          </cell>
          <cell r="FH1220">
            <v>0</v>
          </cell>
          <cell r="FI1220">
            <v>0</v>
          </cell>
          <cell r="FJ1220">
            <v>0</v>
          </cell>
          <cell r="FK1220">
            <v>0</v>
          </cell>
          <cell r="FL1220">
            <v>0</v>
          </cell>
          <cell r="FM1220">
            <v>0</v>
          </cell>
          <cell r="FN1220">
            <v>0</v>
          </cell>
          <cell r="FO1220">
            <v>0</v>
          </cell>
          <cell r="FP1220">
            <v>0</v>
          </cell>
          <cell r="FQ1220">
            <v>0</v>
          </cell>
          <cell r="FS1220">
            <v>0.1</v>
          </cell>
          <cell r="FT1220">
            <v>0</v>
          </cell>
          <cell r="FU1220">
            <v>0.09</v>
          </cell>
          <cell r="FV1220">
            <v>9.8441261689111901</v>
          </cell>
          <cell r="FW1220">
            <v>18.566403545205088</v>
          </cell>
          <cell r="FX1220">
            <v>0</v>
          </cell>
          <cell r="FY1220">
            <v>0</v>
          </cell>
          <cell r="FZ1220">
            <v>0</v>
          </cell>
          <cell r="GA1220">
            <v>0</v>
          </cell>
          <cell r="GB1220">
            <v>14916</v>
          </cell>
          <cell r="GC1220">
            <v>319065.33463544038</v>
          </cell>
          <cell r="GD1220">
            <v>46422.411651498594</v>
          </cell>
          <cell r="GE1220">
            <v>23239.216609681182</v>
          </cell>
          <cell r="GF1220">
            <v>0</v>
          </cell>
          <cell r="GG1220">
            <v>0</v>
          </cell>
          <cell r="GH1220">
            <v>0</v>
          </cell>
          <cell r="GI1220">
            <v>0</v>
          </cell>
          <cell r="GJ1220">
            <v>0</v>
          </cell>
          <cell r="GK1220">
            <v>0</v>
          </cell>
          <cell r="GL1220">
            <v>14916</v>
          </cell>
          <cell r="GN1220">
            <v>0.1</v>
          </cell>
          <cell r="GO1220">
            <v>0</v>
          </cell>
          <cell r="GP1220">
            <v>0.09</v>
          </cell>
          <cell r="GQ1220">
            <v>9.8441261689111901</v>
          </cell>
          <cell r="GR1220">
            <v>18.566403545205088</v>
          </cell>
          <cell r="GS1220">
            <v>0</v>
          </cell>
          <cell r="GT1220">
            <v>0</v>
          </cell>
          <cell r="GU1220">
            <v>0</v>
          </cell>
          <cell r="GV1220">
            <v>0</v>
          </cell>
          <cell r="GW1220">
            <v>340589</v>
          </cell>
          <cell r="GX1220">
            <v>550782.48295090138</v>
          </cell>
          <cell r="GY1220">
            <v>173443.34913093955</v>
          </cell>
          <cell r="GZ1220">
            <v>43195.741564284428</v>
          </cell>
          <cell r="HA1220">
            <v>0</v>
          </cell>
          <cell r="HB1220">
            <v>0</v>
          </cell>
          <cell r="HC1220">
            <v>0</v>
          </cell>
          <cell r="HD1220">
            <v>0</v>
          </cell>
          <cell r="HE1220">
            <v>0</v>
          </cell>
          <cell r="HF1220">
            <v>0</v>
          </cell>
          <cell r="HG1220">
            <v>340589</v>
          </cell>
          <cell r="HI1220">
            <v>0.1</v>
          </cell>
          <cell r="HJ1220">
            <v>0</v>
          </cell>
          <cell r="HK1220">
            <v>0.09</v>
          </cell>
          <cell r="HL1220">
            <v>9.8441261689111901</v>
          </cell>
          <cell r="HM1220">
            <v>18.566403545205088</v>
          </cell>
          <cell r="HN1220">
            <v>0</v>
          </cell>
          <cell r="HO1220">
            <v>0</v>
          </cell>
          <cell r="HP1220">
            <v>0</v>
          </cell>
          <cell r="HQ1220">
            <v>0</v>
          </cell>
          <cell r="HR1220">
            <v>170089</v>
          </cell>
          <cell r="HS1220">
            <v>210072.92151169726</v>
          </cell>
          <cell r="HT1220">
            <v>40452.779819180621</v>
          </cell>
          <cell r="HU1220">
            <v>18888.5</v>
          </cell>
          <cell r="HV1220">
            <v>0</v>
          </cell>
          <cell r="HW1220">
            <v>0</v>
          </cell>
          <cell r="HX1220">
            <v>0</v>
          </cell>
          <cell r="HY1220">
            <v>0</v>
          </cell>
          <cell r="HZ1220">
            <v>0</v>
          </cell>
          <cell r="IA1220">
            <v>0</v>
          </cell>
          <cell r="IB1220">
            <v>170089</v>
          </cell>
        </row>
        <row r="1221">
          <cell r="C1221" t="str">
            <v>A0142</v>
          </cell>
          <cell r="D1221" t="str">
            <v>PT Surya Artha Nusantara Finance</v>
          </cell>
          <cell r="E1221" t="str">
            <v>PEB 2</v>
          </cell>
          <cell r="F1221" t="str">
            <v>102PEB 2</v>
          </cell>
          <cell r="G1221">
            <v>0.1</v>
          </cell>
          <cell r="I1221">
            <v>0.09</v>
          </cell>
          <cell r="J1221">
            <v>9.8441261689111901</v>
          </cell>
          <cell r="K1221">
            <v>18.566403545205088</v>
          </cell>
          <cell r="P1221">
            <v>17472</v>
          </cell>
          <cell r="Q1221">
            <v>77606.128706039395</v>
          </cell>
          <cell r="R1221">
            <v>13229.623036185572</v>
          </cell>
          <cell r="S1221">
            <v>0</v>
          </cell>
          <cell r="U1221">
            <v>0</v>
          </cell>
          <cell r="W1221">
            <v>-10382</v>
          </cell>
          <cell r="X1221">
            <v>-3553</v>
          </cell>
          <cell r="Y1221">
            <v>305</v>
          </cell>
          <cell r="Z1221">
            <v>3537</v>
          </cell>
        </row>
        <row r="1222">
          <cell r="C1222" t="str">
            <v>A0142</v>
          </cell>
          <cell r="D1222" t="str">
            <v>PT Surya Artha Nusantara Finance</v>
          </cell>
          <cell r="E1222" t="str">
            <v>PEB 3</v>
          </cell>
          <cell r="F1222" t="str">
            <v>102PEB 3</v>
          </cell>
          <cell r="G1222">
            <v>0.1</v>
          </cell>
          <cell r="I1222">
            <v>0.09</v>
          </cell>
          <cell r="J1222">
            <v>7.2853106405447559</v>
          </cell>
          <cell r="K1222">
            <v>8.2558927498612817</v>
          </cell>
          <cell r="P1222">
            <v>16298</v>
          </cell>
          <cell r="Q1222">
            <v>43251.72685752617</v>
          </cell>
          <cell r="R1222">
            <v>2290.184580271301</v>
          </cell>
          <cell r="S1222">
            <v>0</v>
          </cell>
          <cell r="U1222">
            <v>0</v>
          </cell>
          <cell r="W1222">
            <v>1003834</v>
          </cell>
          <cell r="X1222">
            <v>-55155</v>
          </cell>
          <cell r="Y1222">
            <v>4962</v>
          </cell>
          <cell r="Z1222">
            <v>964977</v>
          </cell>
        </row>
        <row r="1223">
          <cell r="C1223" t="str">
            <v>A0142</v>
          </cell>
          <cell r="D1223" t="str">
            <v>PT Surya Artha Nusantara Finance</v>
          </cell>
          <cell r="E1223" t="str">
            <v>PEB 4</v>
          </cell>
          <cell r="F1223" t="str">
            <v>102PEB 4</v>
          </cell>
          <cell r="G1223">
            <v>0.1</v>
          </cell>
          <cell r="I1223">
            <v>0.09</v>
          </cell>
          <cell r="J1223">
            <v>9.3182323796757167</v>
          </cell>
          <cell r="K1223">
            <v>19.810775537746586</v>
          </cell>
          <cell r="P1223">
            <v>390930</v>
          </cell>
          <cell r="Q1223">
            <v>473627.45928340475</v>
          </cell>
          <cell r="R1223">
            <v>106938.79656801175</v>
          </cell>
          <cell r="S1223">
            <v>15475.736856384088</v>
          </cell>
          <cell r="U1223">
            <v>0</v>
          </cell>
          <cell r="W1223">
            <v>-142912</v>
          </cell>
          <cell r="X1223">
            <v>-28056</v>
          </cell>
          <cell r="Y1223">
            <v>1893</v>
          </cell>
          <cell r="Z1223">
            <v>219962</v>
          </cell>
        </row>
        <row r="1224">
          <cell r="C1224" t="str">
            <v>A0142</v>
          </cell>
          <cell r="D1224" t="str">
            <v>PT Surya Artha Nusantara Finance</v>
          </cell>
          <cell r="E1224" t="str">
            <v>PEB 5</v>
          </cell>
          <cell r="F1224" t="str">
            <v>102PEB 5</v>
          </cell>
          <cell r="P1224">
            <v>0</v>
          </cell>
          <cell r="U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</row>
        <row r="1225">
          <cell r="C1225" t="str">
            <v>A0142</v>
          </cell>
          <cell r="D1225" t="str">
            <v>PT Surya Artha Nusantara Finance</v>
          </cell>
          <cell r="E1225" t="str">
            <v>PEB 6</v>
          </cell>
          <cell r="F1225" t="str">
            <v>102PEB 6</v>
          </cell>
          <cell r="P1225">
            <v>0</v>
          </cell>
          <cell r="U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</row>
        <row r="1226">
          <cell r="C1226" t="str">
            <v>A0142</v>
          </cell>
          <cell r="D1226" t="str">
            <v>PT Surya Artha Nusantara Finance</v>
          </cell>
          <cell r="E1226" t="str">
            <v>PEB 7</v>
          </cell>
          <cell r="F1226" t="str">
            <v>102PEB 7</v>
          </cell>
          <cell r="G1226">
            <v>0.1</v>
          </cell>
          <cell r="I1226">
            <v>0.09</v>
          </cell>
          <cell r="J1226">
            <v>9.8441261689111901</v>
          </cell>
          <cell r="K1226">
            <v>18.566403545205088</v>
          </cell>
          <cell r="P1226">
            <v>96117</v>
          </cell>
          <cell r="Q1226">
            <v>111707.02727885038</v>
          </cell>
          <cell r="R1226">
            <v>19835.623229236677</v>
          </cell>
          <cell r="S1226">
            <v>12621.29883992541</v>
          </cell>
          <cell r="U1226">
            <v>0</v>
          </cell>
          <cell r="W1226">
            <v>-66802</v>
          </cell>
          <cell r="X1226">
            <v>0</v>
          </cell>
          <cell r="Y1226">
            <v>0</v>
          </cell>
          <cell r="Z1226">
            <v>29315</v>
          </cell>
        </row>
        <row r="1227">
          <cell r="C1227" t="str">
            <v>A0142</v>
          </cell>
          <cell r="D1227" t="str">
            <v>PT Surya Artha Nusantara Finance</v>
          </cell>
          <cell r="E1227" t="str">
            <v>MPP</v>
          </cell>
          <cell r="F1227" t="str">
            <v>102MPP</v>
          </cell>
          <cell r="P1227">
            <v>0</v>
          </cell>
          <cell r="U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</row>
        <row r="1228">
          <cell r="C1228" t="str">
            <v>A0142</v>
          </cell>
          <cell r="D1228" t="str">
            <v>PT Surya Artha Nusantara Finance</v>
          </cell>
          <cell r="E1228" t="str">
            <v>ID</v>
          </cell>
          <cell r="F1228" t="str">
            <v>102ID</v>
          </cell>
          <cell r="G1228">
            <v>0.1</v>
          </cell>
          <cell r="I1228">
            <v>0.09</v>
          </cell>
          <cell r="J1228">
            <v>9.8441261689111901</v>
          </cell>
          <cell r="K1228">
            <v>18.566403545205088</v>
          </cell>
          <cell r="P1228">
            <v>14916</v>
          </cell>
          <cell r="Q1228">
            <v>319065.33463544038</v>
          </cell>
          <cell r="R1228">
            <v>46422.411651498594</v>
          </cell>
          <cell r="S1228">
            <v>23239.216609681182</v>
          </cell>
          <cell r="U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14916</v>
          </cell>
        </row>
        <row r="1229">
          <cell r="C1229" t="str">
            <v>A0142</v>
          </cell>
          <cell r="D1229" t="str">
            <v>PT Surya Artha Nusantara Finance</v>
          </cell>
          <cell r="E1229" t="str">
            <v>LL</v>
          </cell>
          <cell r="F1229" t="str">
            <v>102LL</v>
          </cell>
          <cell r="G1229">
            <v>0.1</v>
          </cell>
          <cell r="I1229">
            <v>0.09</v>
          </cell>
          <cell r="J1229">
            <v>9.8441261689111901</v>
          </cell>
          <cell r="K1229">
            <v>18.566403545205088</v>
          </cell>
          <cell r="P1229">
            <v>340589</v>
          </cell>
          <cell r="Q1229">
            <v>550782.48295090138</v>
          </cell>
          <cell r="R1229">
            <v>173443.34913093955</v>
          </cell>
          <cell r="S1229">
            <v>43195.741564284428</v>
          </cell>
          <cell r="U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340589</v>
          </cell>
        </row>
        <row r="1230">
          <cell r="C1230" t="str">
            <v>A0142</v>
          </cell>
          <cell r="D1230" t="str">
            <v>PT Surya Artha Nusantara Finance</v>
          </cell>
          <cell r="E1230" t="str">
            <v>PMK</v>
          </cell>
          <cell r="F1230" t="str">
            <v>102PMK</v>
          </cell>
          <cell r="G1230">
            <v>0.1</v>
          </cell>
          <cell r="I1230">
            <v>0.09</v>
          </cell>
          <cell r="J1230">
            <v>9.8441261689111901</v>
          </cell>
          <cell r="K1230">
            <v>18.566403545205088</v>
          </cell>
          <cell r="P1230">
            <v>170089</v>
          </cell>
          <cell r="Q1230">
            <v>210072.92151169726</v>
          </cell>
          <cell r="R1230">
            <v>40452.779819180621</v>
          </cell>
          <cell r="S1230">
            <v>18888.5</v>
          </cell>
          <cell r="U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170089</v>
          </cell>
        </row>
        <row r="1232">
          <cell r="C1232" t="str">
            <v>A0251</v>
          </cell>
          <cell r="D1232" t="str">
            <v>PT Surya Indah Nusantara Pagi</v>
          </cell>
          <cell r="E1232" t="str">
            <v>PEB 1</v>
          </cell>
          <cell r="F1232" t="str">
            <v>103PEB 1</v>
          </cell>
          <cell r="J1232">
            <v>0</v>
          </cell>
          <cell r="N1232">
            <v>0</v>
          </cell>
          <cell r="O1232">
            <v>0</v>
          </cell>
          <cell r="P1232">
            <v>0</v>
          </cell>
          <cell r="Q1232" t="str">
            <v xml:space="preserve"> </v>
          </cell>
          <cell r="R1232" t="str">
            <v xml:space="preserve"> </v>
          </cell>
          <cell r="S1232" t="str">
            <v xml:space="preserve"> 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10.063199620847865</v>
          </cell>
          <cell r="AF1232">
            <v>0</v>
          </cell>
          <cell r="AG1232">
            <v>0</v>
          </cell>
          <cell r="AH1232">
            <v>0</v>
          </cell>
          <cell r="AI1232">
            <v>0</v>
          </cell>
          <cell r="AJ1232">
            <v>0</v>
          </cell>
          <cell r="AK1232">
            <v>773842</v>
          </cell>
          <cell r="AL1232">
            <v>1274163.6669878946</v>
          </cell>
          <cell r="AM1232">
            <v>186651.79747467962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-391733</v>
          </cell>
          <cell r="AS1232">
            <v>0</v>
          </cell>
          <cell r="AT1232">
            <v>0</v>
          </cell>
          <cell r="AU1232">
            <v>382109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 t="str">
            <v xml:space="preserve"> </v>
          </cell>
          <cell r="BH1232" t="str">
            <v xml:space="preserve"> </v>
          </cell>
          <cell r="BI1232" t="str">
            <v xml:space="preserve"> </v>
          </cell>
          <cell r="BJ1232">
            <v>0</v>
          </cell>
          <cell r="BK1232">
            <v>0</v>
          </cell>
          <cell r="BL1232">
            <v>0</v>
          </cell>
          <cell r="BM1232">
            <v>0</v>
          </cell>
          <cell r="BN1232">
            <v>0</v>
          </cell>
          <cell r="BO1232">
            <v>0</v>
          </cell>
          <cell r="BP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10.018835622137928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1350182</v>
          </cell>
          <cell r="CB1232">
            <v>4426583.1254511653</v>
          </cell>
          <cell r="CC1232">
            <v>680679.62053654355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-992078</v>
          </cell>
          <cell r="CI1232">
            <v>-107620</v>
          </cell>
          <cell r="CJ1232">
            <v>8473</v>
          </cell>
          <cell r="CK1232">
            <v>250484</v>
          </cell>
          <cell r="CM1232">
            <v>0</v>
          </cell>
          <cell r="CN1232">
            <v>0</v>
          </cell>
          <cell r="CO1232">
            <v>0</v>
          </cell>
          <cell r="CP1232">
            <v>9.4865345932741167</v>
          </cell>
          <cell r="CQ1232">
            <v>0</v>
          </cell>
          <cell r="CR1232">
            <v>0</v>
          </cell>
          <cell r="CS1232">
            <v>0</v>
          </cell>
          <cell r="CT1232">
            <v>0</v>
          </cell>
          <cell r="CU1232">
            <v>0</v>
          </cell>
          <cell r="CV1232">
            <v>29724</v>
          </cell>
          <cell r="CW1232">
            <v>0</v>
          </cell>
          <cell r="CX1232">
            <v>0</v>
          </cell>
          <cell r="CY1232">
            <v>0</v>
          </cell>
          <cell r="CZ1232">
            <v>0</v>
          </cell>
          <cell r="DA1232">
            <v>0</v>
          </cell>
          <cell r="DB1232">
            <v>0</v>
          </cell>
          <cell r="DC1232">
            <v>632695</v>
          </cell>
          <cell r="DD1232">
            <v>0</v>
          </cell>
          <cell r="DE1232">
            <v>0</v>
          </cell>
          <cell r="DF1232">
            <v>662419</v>
          </cell>
          <cell r="DH1232">
            <v>0</v>
          </cell>
          <cell r="DI1232">
            <v>0</v>
          </cell>
          <cell r="DJ1232">
            <v>0</v>
          </cell>
          <cell r="DK1232">
            <v>0</v>
          </cell>
          <cell r="DL1232">
            <v>0</v>
          </cell>
          <cell r="DM1232">
            <v>0</v>
          </cell>
          <cell r="DN1232">
            <v>0</v>
          </cell>
          <cell r="DO1232">
            <v>0</v>
          </cell>
          <cell r="DP1232">
            <v>0</v>
          </cell>
          <cell r="DQ1232">
            <v>0</v>
          </cell>
          <cell r="DR1232" t="str">
            <v xml:space="preserve"> </v>
          </cell>
          <cell r="DS1232" t="str">
            <v xml:space="preserve">  </v>
          </cell>
          <cell r="DT1232" t="str">
            <v xml:space="preserve"> </v>
          </cell>
          <cell r="DU1232">
            <v>0</v>
          </cell>
          <cell r="DV1232">
            <v>0</v>
          </cell>
          <cell r="DW1232">
            <v>0</v>
          </cell>
          <cell r="DX1232">
            <v>0</v>
          </cell>
          <cell r="DY1232">
            <v>0</v>
          </cell>
          <cell r="DZ1232">
            <v>0</v>
          </cell>
          <cell r="EA1232">
            <v>0</v>
          </cell>
          <cell r="EC1232">
            <v>0</v>
          </cell>
          <cell r="ED1232">
            <v>0</v>
          </cell>
          <cell r="EE1232">
            <v>0</v>
          </cell>
          <cell r="EF1232">
            <v>10.063199620847865</v>
          </cell>
          <cell r="EG1232">
            <v>0</v>
          </cell>
          <cell r="EH1232">
            <v>0</v>
          </cell>
          <cell r="EI1232">
            <v>0</v>
          </cell>
          <cell r="EJ1232">
            <v>0</v>
          </cell>
          <cell r="EK1232">
            <v>0</v>
          </cell>
          <cell r="EL1232">
            <v>88710</v>
          </cell>
          <cell r="EM1232">
            <v>198440.4974651876</v>
          </cell>
          <cell r="EN1232">
            <v>41765.556578754404</v>
          </cell>
          <cell r="EO1232">
            <v>18828.0774390568</v>
          </cell>
          <cell r="EP1232">
            <v>0</v>
          </cell>
          <cell r="EQ1232">
            <v>0</v>
          </cell>
          <cell r="ER1232">
            <v>0</v>
          </cell>
          <cell r="ES1232">
            <v>-63382</v>
          </cell>
          <cell r="ET1232">
            <v>0</v>
          </cell>
          <cell r="EU1232">
            <v>0</v>
          </cell>
          <cell r="EV1232">
            <v>25328</v>
          </cell>
          <cell r="EX1232">
            <v>0</v>
          </cell>
          <cell r="EY1232">
            <v>0</v>
          </cell>
          <cell r="EZ1232">
            <v>0</v>
          </cell>
          <cell r="FA1232">
            <v>0</v>
          </cell>
          <cell r="FB1232">
            <v>0</v>
          </cell>
          <cell r="FC1232">
            <v>0</v>
          </cell>
          <cell r="FD1232">
            <v>0</v>
          </cell>
          <cell r="FE1232">
            <v>0</v>
          </cell>
          <cell r="FF1232">
            <v>0</v>
          </cell>
          <cell r="FG1232">
            <v>0</v>
          </cell>
          <cell r="FH1232">
            <v>215285.23834060531</v>
          </cell>
          <cell r="FI1232">
            <v>34157.90971178186</v>
          </cell>
          <cell r="FJ1232">
            <v>0</v>
          </cell>
          <cell r="FK1232">
            <v>0</v>
          </cell>
          <cell r="FL1232">
            <v>0</v>
          </cell>
          <cell r="FM1232">
            <v>0</v>
          </cell>
          <cell r="FN1232">
            <v>0</v>
          </cell>
          <cell r="FO1232">
            <v>0</v>
          </cell>
          <cell r="FP1232">
            <v>0</v>
          </cell>
          <cell r="FQ1232">
            <v>0</v>
          </cell>
          <cell r="FS1232">
            <v>0</v>
          </cell>
          <cell r="FT1232">
            <v>0</v>
          </cell>
          <cell r="FU1232">
            <v>0</v>
          </cell>
          <cell r="FV1232">
            <v>10.063199620847865</v>
          </cell>
          <cell r="FW1232">
            <v>0</v>
          </cell>
          <cell r="FX1232">
            <v>0</v>
          </cell>
          <cell r="FY1232">
            <v>0</v>
          </cell>
          <cell r="FZ1232">
            <v>0</v>
          </cell>
          <cell r="GA1232">
            <v>0</v>
          </cell>
          <cell r="GB1232">
            <v>14835</v>
          </cell>
          <cell r="GC1232">
            <v>473537.17097917403</v>
          </cell>
          <cell r="GD1232">
            <v>90060.818875287005</v>
          </cell>
          <cell r="GE1232">
            <v>30726.113189153857</v>
          </cell>
          <cell r="GF1232">
            <v>0</v>
          </cell>
          <cell r="GG1232">
            <v>0</v>
          </cell>
          <cell r="GH1232">
            <v>0</v>
          </cell>
          <cell r="GI1232">
            <v>0</v>
          </cell>
          <cell r="GJ1232">
            <v>0</v>
          </cell>
          <cell r="GK1232">
            <v>0</v>
          </cell>
          <cell r="GL1232">
            <v>14835</v>
          </cell>
          <cell r="GN1232">
            <v>0</v>
          </cell>
          <cell r="GO1232">
            <v>0</v>
          </cell>
          <cell r="GP1232">
            <v>0</v>
          </cell>
          <cell r="GQ1232">
            <v>10.063199620847865</v>
          </cell>
          <cell r="GR1232">
            <v>0</v>
          </cell>
          <cell r="GS1232">
            <v>0</v>
          </cell>
          <cell r="GT1232">
            <v>0</v>
          </cell>
          <cell r="GU1232">
            <v>0</v>
          </cell>
          <cell r="GV1232">
            <v>0</v>
          </cell>
          <cell r="GW1232">
            <v>540497</v>
          </cell>
          <cell r="GX1232">
            <v>661371.68386680319</v>
          </cell>
          <cell r="GY1232">
            <v>313905.18136920274</v>
          </cell>
          <cell r="GZ1232">
            <v>147132.92912247407</v>
          </cell>
          <cell r="HA1232">
            <v>0</v>
          </cell>
          <cell r="HB1232">
            <v>0</v>
          </cell>
          <cell r="HC1232">
            <v>0</v>
          </cell>
          <cell r="HD1232">
            <v>0</v>
          </cell>
          <cell r="HE1232">
            <v>0</v>
          </cell>
          <cell r="HF1232">
            <v>0</v>
          </cell>
          <cell r="HG1232">
            <v>540497</v>
          </cell>
          <cell r="HI1232">
            <v>0</v>
          </cell>
          <cell r="HJ1232">
            <v>0</v>
          </cell>
          <cell r="HK1232">
            <v>0</v>
          </cell>
          <cell r="HL1232">
            <v>10.063199620847865</v>
          </cell>
          <cell r="HM1232">
            <v>0</v>
          </cell>
          <cell r="HN1232">
            <v>0</v>
          </cell>
          <cell r="HO1232">
            <v>0</v>
          </cell>
          <cell r="HP1232">
            <v>0</v>
          </cell>
          <cell r="HQ1232">
            <v>0</v>
          </cell>
          <cell r="HR1232">
            <v>277401</v>
          </cell>
          <cell r="HS1232">
            <v>605862.87250873121</v>
          </cell>
          <cell r="HT1232">
            <v>137466.99762424192</v>
          </cell>
          <cell r="HU1232">
            <v>15750</v>
          </cell>
          <cell r="HV1232">
            <v>0</v>
          </cell>
          <cell r="HW1232">
            <v>0</v>
          </cell>
          <cell r="HX1232">
            <v>0</v>
          </cell>
          <cell r="HY1232">
            <v>0</v>
          </cell>
          <cell r="HZ1232">
            <v>0</v>
          </cell>
          <cell r="IA1232">
            <v>0</v>
          </cell>
          <cell r="IB1232">
            <v>277401</v>
          </cell>
        </row>
        <row r="1233">
          <cell r="C1233" t="str">
            <v>A0251</v>
          </cell>
          <cell r="D1233" t="str">
            <v>PT Surya Indah Nusantara Pagi</v>
          </cell>
          <cell r="E1233" t="str">
            <v>PEB 2</v>
          </cell>
          <cell r="F1233" t="str">
            <v>103PEB 2</v>
          </cell>
          <cell r="J1233">
            <v>10.063199620847865</v>
          </cell>
          <cell r="P1233">
            <v>773842</v>
          </cell>
          <cell r="Q1233">
            <v>1274163.6669878946</v>
          </cell>
          <cell r="R1233">
            <v>186651.79747467962</v>
          </cell>
          <cell r="S1233">
            <v>0</v>
          </cell>
          <cell r="U1233">
            <v>0</v>
          </cell>
          <cell r="W1233">
            <v>-391733</v>
          </cell>
          <cell r="X1233">
            <v>0</v>
          </cell>
          <cell r="Y1233">
            <v>0</v>
          </cell>
          <cell r="Z1233">
            <v>382109</v>
          </cell>
        </row>
        <row r="1234">
          <cell r="C1234" t="str">
            <v>A0251</v>
          </cell>
          <cell r="D1234" t="str">
            <v>PT Surya Indah Nusantara Pagi</v>
          </cell>
          <cell r="E1234" t="str">
            <v>PEB 3</v>
          </cell>
          <cell r="F1234" t="str">
            <v>103PEB 3</v>
          </cell>
          <cell r="J1234">
            <v>0</v>
          </cell>
          <cell r="P1234">
            <v>0</v>
          </cell>
          <cell r="Q1234" t="str">
            <v xml:space="preserve"> </v>
          </cell>
          <cell r="R1234" t="str">
            <v xml:space="preserve"> </v>
          </cell>
          <cell r="S1234" t="str">
            <v xml:space="preserve"> </v>
          </cell>
          <cell r="U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</row>
        <row r="1235">
          <cell r="C1235" t="str">
            <v>A0251</v>
          </cell>
          <cell r="D1235" t="str">
            <v>PT Surya Indah Nusantara Pagi</v>
          </cell>
          <cell r="E1235" t="str">
            <v>PEB 4</v>
          </cell>
          <cell r="F1235" t="str">
            <v>103PEB 4</v>
          </cell>
          <cell r="J1235">
            <v>10.018835622137928</v>
          </cell>
          <cell r="P1235">
            <v>1350182</v>
          </cell>
          <cell r="Q1235">
            <v>4426583.1254511653</v>
          </cell>
          <cell r="R1235">
            <v>680679.62053654355</v>
          </cell>
          <cell r="S1235">
            <v>0</v>
          </cell>
          <cell r="U1235">
            <v>0</v>
          </cell>
          <cell r="W1235">
            <v>-992078</v>
          </cell>
          <cell r="X1235">
            <v>-107620</v>
          </cell>
          <cell r="Y1235">
            <v>8473</v>
          </cell>
          <cell r="Z1235">
            <v>250484</v>
          </cell>
        </row>
        <row r="1236">
          <cell r="C1236" t="str">
            <v>A0251</v>
          </cell>
          <cell r="D1236" t="str">
            <v>PT Surya Indah Nusantara Pagi</v>
          </cell>
          <cell r="E1236" t="str">
            <v>PEB 5</v>
          </cell>
          <cell r="F1236" t="str">
            <v>103PEB 5</v>
          </cell>
          <cell r="J1236">
            <v>9.4865345932741167</v>
          </cell>
          <cell r="P1236">
            <v>29724</v>
          </cell>
          <cell r="U1236">
            <v>0</v>
          </cell>
          <cell r="W1236">
            <v>632695</v>
          </cell>
          <cell r="X1236">
            <v>0</v>
          </cell>
          <cell r="Y1236">
            <v>0</v>
          </cell>
          <cell r="Z1236">
            <v>662419</v>
          </cell>
        </row>
        <row r="1237">
          <cell r="C1237" t="str">
            <v>A0251</v>
          </cell>
          <cell r="D1237" t="str">
            <v>PT Surya Indah Nusantara Pagi</v>
          </cell>
          <cell r="E1237" t="str">
            <v>PEB 6</v>
          </cell>
          <cell r="F1237" t="str">
            <v>103PEB 6</v>
          </cell>
          <cell r="J1237">
            <v>0</v>
          </cell>
          <cell r="P1237">
            <v>0</v>
          </cell>
          <cell r="Q1237" t="str">
            <v xml:space="preserve"> </v>
          </cell>
          <cell r="R1237" t="str">
            <v xml:space="preserve">  </v>
          </cell>
          <cell r="S1237" t="str">
            <v xml:space="preserve"> </v>
          </cell>
          <cell r="U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</row>
        <row r="1238">
          <cell r="C1238" t="str">
            <v>A0251</v>
          </cell>
          <cell r="D1238" t="str">
            <v>PT Surya Indah Nusantara Pagi</v>
          </cell>
          <cell r="E1238" t="str">
            <v>PEB 7</v>
          </cell>
          <cell r="F1238" t="str">
            <v>103PEB 7</v>
          </cell>
          <cell r="J1238">
            <v>10.063199620847865</v>
          </cell>
          <cell r="P1238">
            <v>88710</v>
          </cell>
          <cell r="Q1238">
            <v>198440.4974651876</v>
          </cell>
          <cell r="R1238">
            <v>41765.556578754404</v>
          </cell>
          <cell r="S1238">
            <v>18828.0774390568</v>
          </cell>
          <cell r="U1238">
            <v>0</v>
          </cell>
          <cell r="W1238">
            <v>-63382</v>
          </cell>
          <cell r="X1238">
            <v>0</v>
          </cell>
          <cell r="Y1238">
            <v>0</v>
          </cell>
          <cell r="Z1238">
            <v>25328</v>
          </cell>
        </row>
        <row r="1239">
          <cell r="C1239" t="str">
            <v>A0251</v>
          </cell>
          <cell r="D1239" t="str">
            <v>PT Surya Indah Nusantara Pagi</v>
          </cell>
          <cell r="E1239" t="str">
            <v>MPP</v>
          </cell>
          <cell r="F1239" t="str">
            <v>103MPP</v>
          </cell>
          <cell r="J1239">
            <v>0</v>
          </cell>
          <cell r="P1239">
            <v>0</v>
          </cell>
          <cell r="Q1239">
            <v>215285.23834060531</v>
          </cell>
          <cell r="R1239">
            <v>34157.90971178186</v>
          </cell>
          <cell r="S1239">
            <v>0</v>
          </cell>
          <cell r="U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</row>
        <row r="1240">
          <cell r="C1240" t="str">
            <v>A0251</v>
          </cell>
          <cell r="D1240" t="str">
            <v>PT Surya Indah Nusantara Pagi</v>
          </cell>
          <cell r="E1240" t="str">
            <v>ID</v>
          </cell>
          <cell r="F1240" t="str">
            <v>103ID</v>
          </cell>
          <cell r="J1240">
            <v>10.063199620847865</v>
          </cell>
          <cell r="P1240">
            <v>14835</v>
          </cell>
          <cell r="Q1240">
            <v>473537.17097917403</v>
          </cell>
          <cell r="R1240">
            <v>90060.818875287005</v>
          </cell>
          <cell r="S1240">
            <v>30726.113189153857</v>
          </cell>
          <cell r="U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14835</v>
          </cell>
        </row>
        <row r="1241">
          <cell r="C1241" t="str">
            <v>A0251</v>
          </cell>
          <cell r="D1241" t="str">
            <v>PT Surya Indah Nusantara Pagi</v>
          </cell>
          <cell r="E1241" t="str">
            <v>LL</v>
          </cell>
          <cell r="F1241" t="str">
            <v>103LL</v>
          </cell>
          <cell r="J1241">
            <v>10.063199620847865</v>
          </cell>
          <cell r="P1241">
            <v>540497</v>
          </cell>
          <cell r="Q1241">
            <v>661371.68386680319</v>
          </cell>
          <cell r="R1241">
            <v>313905.18136920274</v>
          </cell>
          <cell r="S1241">
            <v>147132.92912247407</v>
          </cell>
          <cell r="U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540497</v>
          </cell>
        </row>
        <row r="1242">
          <cell r="C1242" t="str">
            <v>A0251</v>
          </cell>
          <cell r="D1242" t="str">
            <v>PT Surya Indah Nusantara Pagi</v>
          </cell>
          <cell r="E1242" t="str">
            <v>PMK</v>
          </cell>
          <cell r="F1242" t="str">
            <v>103PMK</v>
          </cell>
          <cell r="J1242">
            <v>10.063199620847865</v>
          </cell>
          <cell r="P1242">
            <v>277401</v>
          </cell>
          <cell r="Q1242">
            <v>605862.87250873121</v>
          </cell>
          <cell r="R1242">
            <v>137466.99762424192</v>
          </cell>
          <cell r="S1242">
            <v>15750</v>
          </cell>
          <cell r="U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277401</v>
          </cell>
        </row>
        <row r="1244">
          <cell r="C1244" t="str">
            <v>A0259</v>
          </cell>
          <cell r="D1244" t="str">
            <v>PT Surya Panen Subur</v>
          </cell>
          <cell r="E1244" t="str">
            <v>PEB 1</v>
          </cell>
          <cell r="F1244" t="str">
            <v>104PEB 1</v>
          </cell>
          <cell r="J1244">
            <v>0</v>
          </cell>
          <cell r="N1244">
            <v>0</v>
          </cell>
          <cell r="O1244">
            <v>0</v>
          </cell>
          <cell r="P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10.522830719292429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0</v>
          </cell>
          <cell r="AK1244">
            <v>415633</v>
          </cell>
          <cell r="AL1244">
            <v>274164.29942536092</v>
          </cell>
          <cell r="AM1244">
            <v>36512.126691300939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-128622</v>
          </cell>
          <cell r="AS1244">
            <v>0</v>
          </cell>
          <cell r="AT1244">
            <v>0</v>
          </cell>
          <cell r="AU1244">
            <v>287011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10.477413048730151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821491</v>
          </cell>
          <cell r="CB1244">
            <v>1048528.3166141514</v>
          </cell>
          <cell r="CC1244">
            <v>157333.35464023607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-420792</v>
          </cell>
          <cell r="CI1244">
            <v>0</v>
          </cell>
          <cell r="CJ1244">
            <v>0</v>
          </cell>
          <cell r="CK1244">
            <v>400699</v>
          </cell>
          <cell r="CM1244">
            <v>0</v>
          </cell>
          <cell r="CN1244">
            <v>0</v>
          </cell>
          <cell r="CO1244">
            <v>0</v>
          </cell>
          <cell r="CP1244">
            <v>8.7664022324138458</v>
          </cell>
          <cell r="CQ1244">
            <v>0</v>
          </cell>
          <cell r="CR1244">
            <v>0</v>
          </cell>
          <cell r="CS1244">
            <v>0</v>
          </cell>
          <cell r="CT1244">
            <v>0</v>
          </cell>
          <cell r="CU1244">
            <v>0</v>
          </cell>
          <cell r="CV1244">
            <v>7781</v>
          </cell>
          <cell r="CW1244">
            <v>0</v>
          </cell>
          <cell r="CX1244">
            <v>0</v>
          </cell>
          <cell r="CY1244">
            <v>0</v>
          </cell>
          <cell r="CZ1244">
            <v>0</v>
          </cell>
          <cell r="DA1244">
            <v>0</v>
          </cell>
          <cell r="DB1244">
            <v>0</v>
          </cell>
          <cell r="DC1244">
            <v>88049</v>
          </cell>
          <cell r="DD1244">
            <v>0</v>
          </cell>
          <cell r="DE1244">
            <v>0</v>
          </cell>
          <cell r="DF1244">
            <v>95830</v>
          </cell>
          <cell r="DH1244">
            <v>0</v>
          </cell>
          <cell r="DI1244">
            <v>0</v>
          </cell>
          <cell r="DJ1244">
            <v>0</v>
          </cell>
          <cell r="DK1244">
            <v>0</v>
          </cell>
          <cell r="DL1244">
            <v>0</v>
          </cell>
          <cell r="DM1244">
            <v>0</v>
          </cell>
          <cell r="DN1244">
            <v>0</v>
          </cell>
          <cell r="DO1244">
            <v>0</v>
          </cell>
          <cell r="DP1244">
            <v>0</v>
          </cell>
          <cell r="DQ1244">
            <v>0</v>
          </cell>
          <cell r="DR1244">
            <v>0</v>
          </cell>
          <cell r="DS1244">
            <v>0</v>
          </cell>
          <cell r="DT1244">
            <v>0</v>
          </cell>
          <cell r="DU1244">
            <v>0</v>
          </cell>
          <cell r="DV1244">
            <v>0</v>
          </cell>
          <cell r="DW1244">
            <v>0</v>
          </cell>
          <cell r="DX1244">
            <v>0</v>
          </cell>
          <cell r="DY1244">
            <v>0</v>
          </cell>
          <cell r="DZ1244">
            <v>0</v>
          </cell>
          <cell r="EA1244">
            <v>0</v>
          </cell>
          <cell r="EC1244">
            <v>0</v>
          </cell>
          <cell r="ED1244">
            <v>0</v>
          </cell>
          <cell r="EE1244">
            <v>0</v>
          </cell>
          <cell r="EF1244">
            <v>10.522830719292429</v>
          </cell>
          <cell r="EG1244">
            <v>0</v>
          </cell>
          <cell r="EH1244">
            <v>0</v>
          </cell>
          <cell r="EI1244">
            <v>0</v>
          </cell>
          <cell r="EJ1244">
            <v>0</v>
          </cell>
          <cell r="EK1244">
            <v>0</v>
          </cell>
          <cell r="EL1244">
            <v>50879</v>
          </cell>
          <cell r="EM1244">
            <v>29760.210182493403</v>
          </cell>
          <cell r="EN1244">
            <v>4990.2614954428027</v>
          </cell>
          <cell r="EO1244">
            <v>2767.6118635013627</v>
          </cell>
          <cell r="EP1244">
            <v>0</v>
          </cell>
          <cell r="EQ1244">
            <v>0</v>
          </cell>
          <cell r="ER1244">
            <v>0</v>
          </cell>
          <cell r="ES1244">
            <v>-36507</v>
          </cell>
          <cell r="ET1244">
            <v>0</v>
          </cell>
          <cell r="EU1244">
            <v>0</v>
          </cell>
          <cell r="EV1244">
            <v>14372</v>
          </cell>
          <cell r="EX1244">
            <v>0</v>
          </cell>
          <cell r="EY1244">
            <v>0</v>
          </cell>
          <cell r="EZ1244">
            <v>0</v>
          </cell>
          <cell r="FA1244">
            <v>0</v>
          </cell>
          <cell r="FB1244">
            <v>0</v>
          </cell>
          <cell r="FC1244">
            <v>0</v>
          </cell>
          <cell r="FD1244">
            <v>0</v>
          </cell>
          <cell r="FE1244">
            <v>0</v>
          </cell>
          <cell r="FF1244">
            <v>0</v>
          </cell>
          <cell r="FG1244">
            <v>0</v>
          </cell>
          <cell r="FH1244">
            <v>53133.287846013496</v>
          </cell>
          <cell r="FI1244">
            <v>8358.2905032782619</v>
          </cell>
          <cell r="FJ1244">
            <v>0</v>
          </cell>
          <cell r="FK1244">
            <v>0</v>
          </cell>
          <cell r="FL1244">
            <v>0</v>
          </cell>
          <cell r="FM1244">
            <v>0</v>
          </cell>
          <cell r="FN1244">
            <v>0</v>
          </cell>
          <cell r="FO1244">
            <v>0</v>
          </cell>
          <cell r="FP1244">
            <v>0</v>
          </cell>
          <cell r="FQ1244">
            <v>0</v>
          </cell>
          <cell r="FS1244">
            <v>0</v>
          </cell>
          <cell r="FT1244">
            <v>0</v>
          </cell>
          <cell r="FU1244">
            <v>0</v>
          </cell>
          <cell r="FV1244">
            <v>10.522830719292429</v>
          </cell>
          <cell r="FW1244">
            <v>0</v>
          </cell>
          <cell r="FX1244">
            <v>0</v>
          </cell>
          <cell r="FY1244">
            <v>0</v>
          </cell>
          <cell r="FZ1244">
            <v>0</v>
          </cell>
          <cell r="GA1244">
            <v>0</v>
          </cell>
          <cell r="GB1244">
            <v>6323</v>
          </cell>
          <cell r="GC1244">
            <v>90281.340639697199</v>
          </cell>
          <cell r="GD1244">
            <v>15874.361519892012</v>
          </cell>
          <cell r="GE1244">
            <v>6900.514990519292</v>
          </cell>
          <cell r="GF1244">
            <v>0</v>
          </cell>
          <cell r="GG1244">
            <v>0</v>
          </cell>
          <cell r="GH1244">
            <v>0</v>
          </cell>
          <cell r="GI1244">
            <v>0</v>
          </cell>
          <cell r="GJ1244">
            <v>0</v>
          </cell>
          <cell r="GK1244">
            <v>0</v>
          </cell>
          <cell r="GL1244">
            <v>6323</v>
          </cell>
          <cell r="GN1244">
            <v>0</v>
          </cell>
          <cell r="GO1244">
            <v>0</v>
          </cell>
          <cell r="GP1244">
            <v>0</v>
          </cell>
          <cell r="GQ1244">
            <v>10.522830719292429</v>
          </cell>
          <cell r="GR1244">
            <v>0</v>
          </cell>
          <cell r="GS1244">
            <v>0</v>
          </cell>
          <cell r="GT1244">
            <v>0</v>
          </cell>
          <cell r="GU1244">
            <v>0</v>
          </cell>
          <cell r="GV1244">
            <v>0</v>
          </cell>
          <cell r="GW1244">
            <v>330551</v>
          </cell>
          <cell r="GX1244">
            <v>128735.51769803325</v>
          </cell>
          <cell r="GY1244">
            <v>55321.729342408646</v>
          </cell>
          <cell r="GZ1244">
            <v>15639.039416068887</v>
          </cell>
          <cell r="HA1244">
            <v>0</v>
          </cell>
          <cell r="HB1244">
            <v>0</v>
          </cell>
          <cell r="HC1244">
            <v>0</v>
          </cell>
          <cell r="HD1244">
            <v>0</v>
          </cell>
          <cell r="HE1244">
            <v>0</v>
          </cell>
          <cell r="HF1244">
            <v>0</v>
          </cell>
          <cell r="HG1244">
            <v>330551</v>
          </cell>
          <cell r="HI1244">
            <v>0</v>
          </cell>
          <cell r="HJ1244">
            <v>0</v>
          </cell>
          <cell r="HK1244">
            <v>0</v>
          </cell>
          <cell r="HL1244">
            <v>10.522830719292429</v>
          </cell>
          <cell r="HM1244">
            <v>0</v>
          </cell>
          <cell r="HN1244">
            <v>0</v>
          </cell>
          <cell r="HO1244">
            <v>0</v>
          </cell>
          <cell r="HP1244">
            <v>0</v>
          </cell>
          <cell r="HQ1244">
            <v>0</v>
          </cell>
          <cell r="HR1244">
            <v>57933</v>
          </cell>
          <cell r="HS1244">
            <v>45062.574449975713</v>
          </cell>
          <cell r="HT1244">
            <v>6314.4890213715762</v>
          </cell>
          <cell r="HU1244">
            <v>0</v>
          </cell>
          <cell r="HV1244">
            <v>0</v>
          </cell>
          <cell r="HW1244">
            <v>0</v>
          </cell>
          <cell r="HX1244">
            <v>0</v>
          </cell>
          <cell r="HY1244">
            <v>0</v>
          </cell>
          <cell r="HZ1244">
            <v>0</v>
          </cell>
          <cell r="IA1244">
            <v>0</v>
          </cell>
          <cell r="IB1244">
            <v>57933</v>
          </cell>
        </row>
        <row r="1245">
          <cell r="C1245" t="str">
            <v>A0259</v>
          </cell>
          <cell r="D1245" t="str">
            <v>PT Surya Panen Subur</v>
          </cell>
          <cell r="E1245" t="str">
            <v>PEB 2</v>
          </cell>
          <cell r="F1245" t="str">
            <v>104PEB 2</v>
          </cell>
          <cell r="J1245">
            <v>10.522830719292429</v>
          </cell>
          <cell r="P1245">
            <v>415633</v>
          </cell>
          <cell r="Q1245">
            <v>274164.29942536092</v>
          </cell>
          <cell r="R1245">
            <v>36512.126691300939</v>
          </cell>
          <cell r="S1245">
            <v>0</v>
          </cell>
          <cell r="U1245">
            <v>0</v>
          </cell>
          <cell r="W1245">
            <v>-128622</v>
          </cell>
          <cell r="X1245">
            <v>0</v>
          </cell>
          <cell r="Y1245">
            <v>0</v>
          </cell>
          <cell r="Z1245">
            <v>287011</v>
          </cell>
        </row>
        <row r="1246">
          <cell r="C1246" t="str">
            <v>A0259</v>
          </cell>
          <cell r="D1246" t="str">
            <v>PT Surya Panen Subur</v>
          </cell>
          <cell r="E1246" t="str">
            <v>PEB 3</v>
          </cell>
          <cell r="F1246" t="str">
            <v>104PEB 3</v>
          </cell>
          <cell r="J1246">
            <v>0</v>
          </cell>
          <cell r="P1246">
            <v>0</v>
          </cell>
          <cell r="U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</row>
        <row r="1247">
          <cell r="C1247" t="str">
            <v>A0259</v>
          </cell>
          <cell r="D1247" t="str">
            <v>PT Surya Panen Subur</v>
          </cell>
          <cell r="E1247" t="str">
            <v>PEB 4</v>
          </cell>
          <cell r="F1247" t="str">
            <v>104PEB 4</v>
          </cell>
          <cell r="J1247">
            <v>10.477413048730151</v>
          </cell>
          <cell r="P1247">
            <v>821491</v>
          </cell>
          <cell r="Q1247">
            <v>1048528.3166141514</v>
          </cell>
          <cell r="R1247">
            <v>157333.35464023607</v>
          </cell>
          <cell r="S1247">
            <v>0</v>
          </cell>
          <cell r="U1247">
            <v>0</v>
          </cell>
          <cell r="W1247">
            <v>-420792</v>
          </cell>
          <cell r="X1247">
            <v>0</v>
          </cell>
          <cell r="Y1247">
            <v>0</v>
          </cell>
          <cell r="Z1247">
            <v>400699</v>
          </cell>
        </row>
        <row r="1248">
          <cell r="C1248" t="str">
            <v>A0259</v>
          </cell>
          <cell r="D1248" t="str">
            <v>PT Surya Panen Subur</v>
          </cell>
          <cell r="E1248" t="str">
            <v>PEB 5</v>
          </cell>
          <cell r="F1248" t="str">
            <v>104PEB 5</v>
          </cell>
          <cell r="J1248">
            <v>8.7664022324138458</v>
          </cell>
          <cell r="P1248">
            <v>7781</v>
          </cell>
          <cell r="U1248">
            <v>0</v>
          </cell>
          <cell r="W1248">
            <v>88049</v>
          </cell>
          <cell r="X1248">
            <v>0</v>
          </cell>
          <cell r="Y1248">
            <v>0</v>
          </cell>
          <cell r="Z1248">
            <v>95830</v>
          </cell>
        </row>
        <row r="1249">
          <cell r="C1249" t="str">
            <v>A0259</v>
          </cell>
          <cell r="D1249" t="str">
            <v>PT Surya Panen Subur</v>
          </cell>
          <cell r="E1249" t="str">
            <v>PEB 6</v>
          </cell>
          <cell r="F1249" t="str">
            <v>104PEB 6</v>
          </cell>
          <cell r="J1249">
            <v>0</v>
          </cell>
          <cell r="P1249">
            <v>0</v>
          </cell>
          <cell r="U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</row>
        <row r="1250">
          <cell r="C1250" t="str">
            <v>A0259</v>
          </cell>
          <cell r="D1250" t="str">
            <v>PT Surya Panen Subur</v>
          </cell>
          <cell r="E1250" t="str">
            <v>PEB 7</v>
          </cell>
          <cell r="F1250" t="str">
            <v>104PEB 7</v>
          </cell>
          <cell r="J1250">
            <v>10.522830719292429</v>
          </cell>
          <cell r="P1250">
            <v>50879</v>
          </cell>
          <cell r="Q1250">
            <v>29760.210182493403</v>
          </cell>
          <cell r="R1250">
            <v>4990.2614954428027</v>
          </cell>
          <cell r="S1250">
            <v>2767.6118635013627</v>
          </cell>
          <cell r="U1250">
            <v>0</v>
          </cell>
          <cell r="W1250">
            <v>-36507</v>
          </cell>
          <cell r="X1250">
            <v>0</v>
          </cell>
          <cell r="Y1250">
            <v>0</v>
          </cell>
          <cell r="Z1250">
            <v>14372</v>
          </cell>
        </row>
        <row r="1251">
          <cell r="C1251" t="str">
            <v>A0259</v>
          </cell>
          <cell r="D1251" t="str">
            <v>PT Surya Panen Subur</v>
          </cell>
          <cell r="E1251" t="str">
            <v>MPP</v>
          </cell>
          <cell r="F1251" t="str">
            <v>104MPP</v>
          </cell>
          <cell r="J1251">
            <v>0</v>
          </cell>
          <cell r="P1251">
            <v>0</v>
          </cell>
          <cell r="Q1251">
            <v>53133.287846013496</v>
          </cell>
          <cell r="R1251">
            <v>8358.2905032782619</v>
          </cell>
          <cell r="S1251">
            <v>0</v>
          </cell>
          <cell r="U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</row>
        <row r="1252">
          <cell r="C1252" t="str">
            <v>A0259</v>
          </cell>
          <cell r="D1252" t="str">
            <v>PT Surya Panen Subur</v>
          </cell>
          <cell r="E1252" t="str">
            <v>ID</v>
          </cell>
          <cell r="F1252" t="str">
            <v>104ID</v>
          </cell>
          <cell r="J1252">
            <v>10.522830719292429</v>
          </cell>
          <cell r="P1252">
            <v>6323</v>
          </cell>
          <cell r="Q1252">
            <v>90281.340639697199</v>
          </cell>
          <cell r="R1252">
            <v>15874.361519892012</v>
          </cell>
          <cell r="S1252">
            <v>6900.514990519292</v>
          </cell>
          <cell r="U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6323</v>
          </cell>
        </row>
        <row r="1253">
          <cell r="C1253" t="str">
            <v>A0259</v>
          </cell>
          <cell r="D1253" t="str">
            <v>PT Surya Panen Subur</v>
          </cell>
          <cell r="E1253" t="str">
            <v>LL</v>
          </cell>
          <cell r="F1253" t="str">
            <v>104LL</v>
          </cell>
          <cell r="J1253">
            <v>10.522830719292429</v>
          </cell>
          <cell r="P1253">
            <v>330551</v>
          </cell>
          <cell r="Q1253">
            <v>128735.51769803325</v>
          </cell>
          <cell r="R1253">
            <v>55321.729342408646</v>
          </cell>
          <cell r="S1253">
            <v>15639.039416068887</v>
          </cell>
          <cell r="U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330551</v>
          </cell>
        </row>
        <row r="1254">
          <cell r="C1254" t="str">
            <v>A0259</v>
          </cell>
          <cell r="D1254" t="str">
            <v>PT Surya Panen Subur</v>
          </cell>
          <cell r="E1254" t="str">
            <v>PMK</v>
          </cell>
          <cell r="F1254" t="str">
            <v>104PMK</v>
          </cell>
          <cell r="J1254">
            <v>10.522830719292429</v>
          </cell>
          <cell r="P1254">
            <v>57933</v>
          </cell>
          <cell r="Q1254">
            <v>45062.574449975713</v>
          </cell>
          <cell r="R1254">
            <v>6314.4890213715762</v>
          </cell>
          <cell r="S1254">
            <v>0</v>
          </cell>
          <cell r="U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57933</v>
          </cell>
        </row>
        <row r="1256">
          <cell r="C1256" t="str">
            <v>A0170</v>
          </cell>
          <cell r="D1256" t="str">
            <v>PT Suryaraya Lestari</v>
          </cell>
          <cell r="E1256" t="str">
            <v>PEB 1</v>
          </cell>
          <cell r="F1256" t="str">
            <v>105PEB 1</v>
          </cell>
          <cell r="J1256">
            <v>0</v>
          </cell>
          <cell r="N1256">
            <v>0</v>
          </cell>
          <cell r="O1256">
            <v>0</v>
          </cell>
          <cell r="P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B1256">
            <v>0</v>
          </cell>
          <cell r="AC1256">
            <v>0</v>
          </cell>
          <cell r="AD1256">
            <v>0</v>
          </cell>
          <cell r="AE1256">
            <v>10.432379356290344</v>
          </cell>
          <cell r="AF1256">
            <v>0</v>
          </cell>
          <cell r="AG1256">
            <v>0</v>
          </cell>
          <cell r="AH1256">
            <v>0</v>
          </cell>
          <cell r="AI1256">
            <v>0</v>
          </cell>
          <cell r="AJ1256">
            <v>0</v>
          </cell>
          <cell r="AK1256">
            <v>899935</v>
          </cell>
          <cell r="AL1256">
            <v>1605723.70577866</v>
          </cell>
          <cell r="AM1256">
            <v>166521.53802974548</v>
          </cell>
          <cell r="AN1256">
            <v>3158.82</v>
          </cell>
          <cell r="AO1256">
            <v>0</v>
          </cell>
          <cell r="AP1256">
            <v>0</v>
          </cell>
          <cell r="AQ1256">
            <v>0</v>
          </cell>
          <cell r="AR1256">
            <v>-411035</v>
          </cell>
          <cell r="AS1256">
            <v>0</v>
          </cell>
          <cell r="AT1256">
            <v>0</v>
          </cell>
          <cell r="AU1256">
            <v>488900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0</v>
          </cell>
          <cell r="BM1256">
            <v>0</v>
          </cell>
          <cell r="BN1256">
            <v>0</v>
          </cell>
          <cell r="BO1256">
            <v>0</v>
          </cell>
          <cell r="BP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10.442745161853985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1557046</v>
          </cell>
          <cell r="CB1256">
            <v>2723461.056237027</v>
          </cell>
          <cell r="CC1256">
            <v>315767.59688368562</v>
          </cell>
          <cell r="CD1256">
            <v>63223.166995880478</v>
          </cell>
          <cell r="CE1256">
            <v>0</v>
          </cell>
          <cell r="CF1256">
            <v>0</v>
          </cell>
          <cell r="CG1256">
            <v>0</v>
          </cell>
          <cell r="CH1256">
            <v>-744993</v>
          </cell>
          <cell r="CI1256">
            <v>-404561</v>
          </cell>
          <cell r="CJ1256">
            <v>27813</v>
          </cell>
          <cell r="CK1256">
            <v>407492</v>
          </cell>
          <cell r="CM1256">
            <v>0</v>
          </cell>
          <cell r="CN1256">
            <v>0</v>
          </cell>
          <cell r="CO1256">
            <v>0</v>
          </cell>
          <cell r="CP1256">
            <v>9.5023677822528043</v>
          </cell>
          <cell r="CQ1256">
            <v>0</v>
          </cell>
          <cell r="CR1256">
            <v>0</v>
          </cell>
          <cell r="CS1256">
            <v>0</v>
          </cell>
          <cell r="CT1256">
            <v>0</v>
          </cell>
          <cell r="CU1256">
            <v>0</v>
          </cell>
          <cell r="CV1256">
            <v>5478</v>
          </cell>
          <cell r="CW1256">
            <v>0</v>
          </cell>
          <cell r="CX1256">
            <v>0</v>
          </cell>
          <cell r="CY1256">
            <v>0</v>
          </cell>
          <cell r="CZ1256">
            <v>0</v>
          </cell>
          <cell r="DA1256">
            <v>0</v>
          </cell>
          <cell r="DB1256">
            <v>0</v>
          </cell>
          <cell r="DC1256">
            <v>773778</v>
          </cell>
          <cell r="DD1256">
            <v>0</v>
          </cell>
          <cell r="DE1256">
            <v>0</v>
          </cell>
          <cell r="DF1256">
            <v>779256</v>
          </cell>
          <cell r="DH1256">
            <v>0</v>
          </cell>
          <cell r="DI1256">
            <v>0</v>
          </cell>
          <cell r="DJ1256">
            <v>0</v>
          </cell>
          <cell r="DK1256">
            <v>0</v>
          </cell>
          <cell r="DL1256">
            <v>0</v>
          </cell>
          <cell r="DM1256">
            <v>0</v>
          </cell>
          <cell r="DN1256">
            <v>0</v>
          </cell>
          <cell r="DO1256">
            <v>0</v>
          </cell>
          <cell r="DP1256">
            <v>0</v>
          </cell>
          <cell r="DQ1256">
            <v>0</v>
          </cell>
          <cell r="DR1256">
            <v>0</v>
          </cell>
          <cell r="DS1256">
            <v>0</v>
          </cell>
          <cell r="DT1256">
            <v>0</v>
          </cell>
          <cell r="DU1256">
            <v>0</v>
          </cell>
          <cell r="DV1256">
            <v>0</v>
          </cell>
          <cell r="DW1256">
            <v>0</v>
          </cell>
          <cell r="DX1256">
            <v>0</v>
          </cell>
          <cell r="DY1256">
            <v>0</v>
          </cell>
          <cell r="DZ1256">
            <v>0</v>
          </cell>
          <cell r="EA1256">
            <v>0</v>
          </cell>
          <cell r="EC1256">
            <v>0</v>
          </cell>
          <cell r="ED1256">
            <v>0</v>
          </cell>
          <cell r="EE1256">
            <v>0</v>
          </cell>
          <cell r="EF1256">
            <v>10.432379356290344</v>
          </cell>
          <cell r="EG1256">
            <v>0</v>
          </cell>
          <cell r="EH1256">
            <v>0</v>
          </cell>
          <cell r="EI1256">
            <v>0</v>
          </cell>
          <cell r="EJ1256">
            <v>0</v>
          </cell>
          <cell r="EK1256">
            <v>0</v>
          </cell>
          <cell r="EL1256">
            <v>115187</v>
          </cell>
          <cell r="EM1256">
            <v>238578.94748765024</v>
          </cell>
          <cell r="EN1256">
            <v>30048.181597934105</v>
          </cell>
          <cell r="EO1256">
            <v>24552.998209175665</v>
          </cell>
          <cell r="EP1256">
            <v>0</v>
          </cell>
          <cell r="EQ1256">
            <v>0</v>
          </cell>
          <cell r="ER1256">
            <v>0</v>
          </cell>
          <cell r="ES1256">
            <v>-114012</v>
          </cell>
          <cell r="ET1256">
            <v>0</v>
          </cell>
          <cell r="EU1256">
            <v>0</v>
          </cell>
          <cell r="EV1256">
            <v>1175</v>
          </cell>
          <cell r="EX1256">
            <v>0</v>
          </cell>
          <cell r="EY1256">
            <v>0</v>
          </cell>
          <cell r="EZ1256">
            <v>0</v>
          </cell>
          <cell r="FA1256">
            <v>0</v>
          </cell>
          <cell r="FB1256">
            <v>0</v>
          </cell>
          <cell r="FC1256">
            <v>0</v>
          </cell>
          <cell r="FD1256">
            <v>0</v>
          </cell>
          <cell r="FE1256">
            <v>0</v>
          </cell>
          <cell r="FF1256">
            <v>0</v>
          </cell>
          <cell r="FG1256">
            <v>0</v>
          </cell>
          <cell r="FH1256">
            <v>261216.94456835868</v>
          </cell>
          <cell r="FI1256">
            <v>28845.409019458228</v>
          </cell>
          <cell r="FJ1256">
            <v>1579.41</v>
          </cell>
          <cell r="FK1256">
            <v>0</v>
          </cell>
          <cell r="FL1256">
            <v>0</v>
          </cell>
          <cell r="FM1256">
            <v>0</v>
          </cell>
          <cell r="FN1256">
            <v>0</v>
          </cell>
          <cell r="FO1256">
            <v>0</v>
          </cell>
          <cell r="FP1256">
            <v>0</v>
          </cell>
          <cell r="FQ1256">
            <v>0</v>
          </cell>
          <cell r="FS1256">
            <v>0</v>
          </cell>
          <cell r="FT1256">
            <v>0</v>
          </cell>
          <cell r="FU1256">
            <v>0</v>
          </cell>
          <cell r="FV1256">
            <v>10.432379356290344</v>
          </cell>
          <cell r="FW1256">
            <v>0</v>
          </cell>
          <cell r="FX1256">
            <v>0</v>
          </cell>
          <cell r="FY1256">
            <v>0</v>
          </cell>
          <cell r="FZ1256">
            <v>0</v>
          </cell>
          <cell r="GA1256">
            <v>0</v>
          </cell>
          <cell r="GB1256">
            <v>13512</v>
          </cell>
          <cell r="GC1256">
            <v>603449.57434795331</v>
          </cell>
          <cell r="GD1256">
            <v>71114.201992321861</v>
          </cell>
          <cell r="GE1256">
            <v>33636.152055482016</v>
          </cell>
          <cell r="GF1256">
            <v>0</v>
          </cell>
          <cell r="GG1256">
            <v>0</v>
          </cell>
          <cell r="GH1256">
            <v>0</v>
          </cell>
          <cell r="GI1256">
            <v>0</v>
          </cell>
          <cell r="GJ1256">
            <v>0</v>
          </cell>
          <cell r="GK1256">
            <v>0</v>
          </cell>
          <cell r="GL1256">
            <v>13512</v>
          </cell>
          <cell r="GN1256">
            <v>0</v>
          </cell>
          <cell r="GO1256">
            <v>0</v>
          </cell>
          <cell r="GP1256">
            <v>0</v>
          </cell>
          <cell r="GQ1256">
            <v>10.432379356290344</v>
          </cell>
          <cell r="GR1256">
            <v>0</v>
          </cell>
          <cell r="GS1256">
            <v>0</v>
          </cell>
          <cell r="GT1256">
            <v>0</v>
          </cell>
          <cell r="GU1256">
            <v>0</v>
          </cell>
          <cell r="GV1256">
            <v>0</v>
          </cell>
          <cell r="GW1256">
            <v>552954</v>
          </cell>
          <cell r="GX1256">
            <v>707542.86538017693</v>
          </cell>
          <cell r="GY1256">
            <v>272804.51136751362</v>
          </cell>
          <cell r="GZ1256">
            <v>267601.47066946642</v>
          </cell>
          <cell r="HA1256">
            <v>0</v>
          </cell>
          <cell r="HB1256">
            <v>0</v>
          </cell>
          <cell r="HC1256">
            <v>0</v>
          </cell>
          <cell r="HD1256">
            <v>0</v>
          </cell>
          <cell r="HE1256">
            <v>0</v>
          </cell>
          <cell r="HF1256">
            <v>0</v>
          </cell>
          <cell r="HG1256">
            <v>552954</v>
          </cell>
          <cell r="HI1256">
            <v>0</v>
          </cell>
          <cell r="HJ1256">
            <v>0</v>
          </cell>
          <cell r="HK1256">
            <v>0</v>
          </cell>
          <cell r="HL1256">
            <v>10.432379356290344</v>
          </cell>
          <cell r="HM1256">
            <v>0</v>
          </cell>
          <cell r="HN1256">
            <v>0</v>
          </cell>
          <cell r="HO1256">
            <v>0</v>
          </cell>
          <cell r="HP1256">
            <v>0</v>
          </cell>
          <cell r="HQ1256">
            <v>0</v>
          </cell>
          <cell r="HR1256">
            <v>357755</v>
          </cell>
          <cell r="HS1256">
            <v>699440.20164792123</v>
          </cell>
          <cell r="HT1256">
            <v>99513.66564210107</v>
          </cell>
          <cell r="HU1256">
            <v>40950</v>
          </cell>
          <cell r="HV1256">
            <v>0</v>
          </cell>
          <cell r="HW1256">
            <v>0</v>
          </cell>
          <cell r="HX1256">
            <v>0</v>
          </cell>
          <cell r="HY1256">
            <v>0</v>
          </cell>
          <cell r="HZ1256">
            <v>0</v>
          </cell>
          <cell r="IA1256">
            <v>0</v>
          </cell>
          <cell r="IB1256">
            <v>357755</v>
          </cell>
        </row>
        <row r="1257">
          <cell r="C1257" t="str">
            <v>A0170</v>
          </cell>
          <cell r="D1257" t="str">
            <v>PT Suryaraya Lestari</v>
          </cell>
          <cell r="E1257" t="str">
            <v>PEB 2</v>
          </cell>
          <cell r="F1257" t="str">
            <v>105PEB 2</v>
          </cell>
          <cell r="J1257">
            <v>10.432379356290344</v>
          </cell>
          <cell r="P1257">
            <v>899935</v>
          </cell>
          <cell r="Q1257">
            <v>1605723.70577866</v>
          </cell>
          <cell r="R1257">
            <v>166521.53802974548</v>
          </cell>
          <cell r="S1257">
            <v>3158.82</v>
          </cell>
          <cell r="U1257">
            <v>0</v>
          </cell>
          <cell r="W1257">
            <v>-411035</v>
          </cell>
          <cell r="X1257">
            <v>0</v>
          </cell>
          <cell r="Y1257">
            <v>0</v>
          </cell>
          <cell r="Z1257">
            <v>488900</v>
          </cell>
        </row>
        <row r="1258">
          <cell r="C1258" t="str">
            <v>A0170</v>
          </cell>
          <cell r="D1258" t="str">
            <v>PT Suryaraya Lestari</v>
          </cell>
          <cell r="E1258" t="str">
            <v>PEB 3</v>
          </cell>
          <cell r="F1258" t="str">
            <v>105PEB 3</v>
          </cell>
          <cell r="J1258">
            <v>0</v>
          </cell>
          <cell r="P1258">
            <v>0</v>
          </cell>
          <cell r="U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</row>
        <row r="1259">
          <cell r="C1259" t="str">
            <v>A0170</v>
          </cell>
          <cell r="D1259" t="str">
            <v>PT Suryaraya Lestari</v>
          </cell>
          <cell r="E1259" t="str">
            <v>PEB 4</v>
          </cell>
          <cell r="F1259" t="str">
            <v>105PEB 4</v>
          </cell>
          <cell r="J1259">
            <v>10.442745161853985</v>
          </cell>
          <cell r="P1259">
            <v>1557046</v>
          </cell>
          <cell r="Q1259">
            <v>2723461.056237027</v>
          </cell>
          <cell r="R1259">
            <v>315767.59688368562</v>
          </cell>
          <cell r="S1259">
            <v>63223.166995880478</v>
          </cell>
          <cell r="U1259">
            <v>0</v>
          </cell>
          <cell r="W1259">
            <v>-744993</v>
          </cell>
          <cell r="X1259">
            <v>-404561</v>
          </cell>
          <cell r="Y1259">
            <v>27813</v>
          </cell>
          <cell r="Z1259">
            <v>407492</v>
          </cell>
        </row>
        <row r="1260">
          <cell r="C1260" t="str">
            <v>A0170</v>
          </cell>
          <cell r="D1260" t="str">
            <v>PT Suryaraya Lestari</v>
          </cell>
          <cell r="E1260" t="str">
            <v>PEB 5</v>
          </cell>
          <cell r="F1260" t="str">
            <v>105PEB 5</v>
          </cell>
          <cell r="J1260">
            <v>9.5023677822528043</v>
          </cell>
          <cell r="P1260">
            <v>5478</v>
          </cell>
          <cell r="U1260">
            <v>0</v>
          </cell>
          <cell r="W1260">
            <v>773778</v>
          </cell>
          <cell r="X1260">
            <v>0</v>
          </cell>
          <cell r="Y1260">
            <v>0</v>
          </cell>
          <cell r="Z1260">
            <v>779256</v>
          </cell>
        </row>
        <row r="1261">
          <cell r="C1261" t="str">
            <v>A0170</v>
          </cell>
          <cell r="D1261" t="str">
            <v>PT Suryaraya Lestari</v>
          </cell>
          <cell r="E1261" t="str">
            <v>PEB 6</v>
          </cell>
          <cell r="F1261" t="str">
            <v>105PEB 6</v>
          </cell>
          <cell r="J1261">
            <v>0</v>
          </cell>
          <cell r="P1261">
            <v>0</v>
          </cell>
          <cell r="U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</row>
        <row r="1262">
          <cell r="C1262" t="str">
            <v>A0170</v>
          </cell>
          <cell r="D1262" t="str">
            <v>PT Suryaraya Lestari</v>
          </cell>
          <cell r="E1262" t="str">
            <v>PEB 7</v>
          </cell>
          <cell r="F1262" t="str">
            <v>105PEB 7</v>
          </cell>
          <cell r="J1262">
            <v>10.432379356290344</v>
          </cell>
          <cell r="P1262">
            <v>115187</v>
          </cell>
          <cell r="Q1262">
            <v>238578.94748765024</v>
          </cell>
          <cell r="R1262">
            <v>30048.181597934105</v>
          </cell>
          <cell r="S1262">
            <v>24552.998209175665</v>
          </cell>
          <cell r="U1262">
            <v>0</v>
          </cell>
          <cell r="W1262">
            <v>-114012</v>
          </cell>
          <cell r="X1262">
            <v>0</v>
          </cell>
          <cell r="Y1262">
            <v>0</v>
          </cell>
          <cell r="Z1262">
            <v>1175</v>
          </cell>
        </row>
        <row r="1263">
          <cell r="C1263" t="str">
            <v>A0170</v>
          </cell>
          <cell r="D1263" t="str">
            <v>PT Suryaraya Lestari</v>
          </cell>
          <cell r="E1263" t="str">
            <v>MPP</v>
          </cell>
          <cell r="F1263" t="str">
            <v>105MPP</v>
          </cell>
          <cell r="J1263">
            <v>0</v>
          </cell>
          <cell r="P1263">
            <v>0</v>
          </cell>
          <cell r="Q1263">
            <v>261216.94456835868</v>
          </cell>
          <cell r="R1263">
            <v>28845.409019458228</v>
          </cell>
          <cell r="S1263">
            <v>1579.41</v>
          </cell>
          <cell r="U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</row>
        <row r="1264">
          <cell r="C1264" t="str">
            <v>A0170</v>
          </cell>
          <cell r="D1264" t="str">
            <v>PT Suryaraya Lestari</v>
          </cell>
          <cell r="E1264" t="str">
            <v>ID</v>
          </cell>
          <cell r="F1264" t="str">
            <v>105ID</v>
          </cell>
          <cell r="J1264">
            <v>10.432379356290344</v>
          </cell>
          <cell r="P1264">
            <v>13512</v>
          </cell>
          <cell r="Q1264">
            <v>603449.57434795331</v>
          </cell>
          <cell r="R1264">
            <v>71114.201992321861</v>
          </cell>
          <cell r="S1264">
            <v>33636.152055482016</v>
          </cell>
          <cell r="U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13512</v>
          </cell>
        </row>
        <row r="1265">
          <cell r="C1265" t="str">
            <v>A0170</v>
          </cell>
          <cell r="D1265" t="str">
            <v>PT Suryaraya Lestari</v>
          </cell>
          <cell r="E1265" t="str">
            <v>LL</v>
          </cell>
          <cell r="F1265" t="str">
            <v>105LL</v>
          </cell>
          <cell r="J1265">
            <v>10.432379356290344</v>
          </cell>
          <cell r="P1265">
            <v>552954</v>
          </cell>
          <cell r="Q1265">
            <v>707542.86538017693</v>
          </cell>
          <cell r="R1265">
            <v>272804.51136751362</v>
          </cell>
          <cell r="S1265">
            <v>267601.47066946642</v>
          </cell>
          <cell r="U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552954</v>
          </cell>
        </row>
        <row r="1266">
          <cell r="C1266" t="str">
            <v>A0170</v>
          </cell>
          <cell r="D1266" t="str">
            <v>PT Suryaraya Lestari</v>
          </cell>
          <cell r="E1266" t="str">
            <v>PMK</v>
          </cell>
          <cell r="F1266" t="str">
            <v>105PMK</v>
          </cell>
          <cell r="J1266">
            <v>10.432379356290344</v>
          </cell>
          <cell r="P1266">
            <v>357755</v>
          </cell>
          <cell r="Q1266">
            <v>699440.20164792123</v>
          </cell>
          <cell r="R1266">
            <v>99513.66564210107</v>
          </cell>
          <cell r="S1266">
            <v>40950</v>
          </cell>
          <cell r="U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357755</v>
          </cell>
        </row>
        <row r="1268">
          <cell r="C1268" t="str">
            <v>A0140</v>
          </cell>
          <cell r="D1268" t="str">
            <v>PT Suryaraya Prawira</v>
          </cell>
          <cell r="E1268" t="str">
            <v>PEB 1</v>
          </cell>
          <cell r="F1268" t="str">
            <v>106PEB 1</v>
          </cell>
          <cell r="N1268">
            <v>0</v>
          </cell>
          <cell r="O1268">
            <v>0</v>
          </cell>
          <cell r="P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B1268">
            <v>0.1</v>
          </cell>
          <cell r="AC1268">
            <v>0</v>
          </cell>
          <cell r="AD1268">
            <v>0.09</v>
          </cell>
          <cell r="AE1268">
            <v>10.283672554910629</v>
          </cell>
          <cell r="AF1268">
            <v>13.772758148959118</v>
          </cell>
          <cell r="AG1268">
            <v>0</v>
          </cell>
          <cell r="AH1268">
            <v>0</v>
          </cell>
          <cell r="AI1268">
            <v>0</v>
          </cell>
          <cell r="AJ1268">
            <v>0</v>
          </cell>
          <cell r="AK1268">
            <v>169376</v>
          </cell>
          <cell r="AL1268">
            <v>280229.14764853322</v>
          </cell>
          <cell r="AM1268">
            <v>21494.248523047954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52015</v>
          </cell>
          <cell r="AS1268">
            <v>-127417</v>
          </cell>
          <cell r="AT1268">
            <v>7900</v>
          </cell>
          <cell r="AU1268">
            <v>93974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0</v>
          </cell>
          <cell r="BM1268">
            <v>0</v>
          </cell>
          <cell r="BN1268">
            <v>0</v>
          </cell>
          <cell r="BO1268">
            <v>0</v>
          </cell>
          <cell r="BP1268">
            <v>0</v>
          </cell>
          <cell r="BR1268">
            <v>0.1</v>
          </cell>
          <cell r="BS1268">
            <v>0</v>
          </cell>
          <cell r="BT1268">
            <v>0.09</v>
          </cell>
          <cell r="BU1268">
            <v>10.283672554910629</v>
          </cell>
          <cell r="BV1268">
            <v>13.414546353854261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409732</v>
          </cell>
          <cell r="CB1268">
            <v>837697.60605999408</v>
          </cell>
          <cell r="CC1268">
            <v>61879.712948322762</v>
          </cell>
          <cell r="CD1268">
            <v>1805.4501149751882</v>
          </cell>
          <cell r="CE1268">
            <v>0</v>
          </cell>
          <cell r="CF1268">
            <v>0</v>
          </cell>
          <cell r="CG1268">
            <v>0</v>
          </cell>
          <cell r="CH1268">
            <v>381959</v>
          </cell>
          <cell r="CI1268">
            <v>0</v>
          </cell>
          <cell r="CJ1268">
            <v>0</v>
          </cell>
          <cell r="CK1268">
            <v>791691</v>
          </cell>
          <cell r="CM1268">
            <v>0.1</v>
          </cell>
          <cell r="CN1268">
            <v>0</v>
          </cell>
          <cell r="CO1268">
            <v>0.09</v>
          </cell>
          <cell r="CP1268">
            <v>19.862358665741695</v>
          </cell>
          <cell r="CQ1268">
            <v>19.862358665741695</v>
          </cell>
          <cell r="CR1268">
            <v>0</v>
          </cell>
          <cell r="CS1268">
            <v>0</v>
          </cell>
          <cell r="CT1268">
            <v>0</v>
          </cell>
          <cell r="CU1268">
            <v>0</v>
          </cell>
          <cell r="CV1268">
            <v>0</v>
          </cell>
          <cell r="CW1268">
            <v>844.65958081650115</v>
          </cell>
          <cell r="CX1268">
            <v>844.65958081650115</v>
          </cell>
          <cell r="CY1268">
            <v>0</v>
          </cell>
          <cell r="CZ1268">
            <v>0</v>
          </cell>
          <cell r="DA1268">
            <v>0</v>
          </cell>
          <cell r="DB1268">
            <v>0</v>
          </cell>
          <cell r="DC1268">
            <v>0</v>
          </cell>
          <cell r="DD1268">
            <v>0</v>
          </cell>
          <cell r="DE1268">
            <v>0</v>
          </cell>
          <cell r="DF1268">
            <v>0</v>
          </cell>
          <cell r="DH1268">
            <v>0</v>
          </cell>
          <cell r="DI1268">
            <v>0</v>
          </cell>
          <cell r="DJ1268">
            <v>0</v>
          </cell>
          <cell r="DK1268">
            <v>0</v>
          </cell>
          <cell r="DL1268">
            <v>0</v>
          </cell>
          <cell r="DM1268">
            <v>0</v>
          </cell>
          <cell r="DN1268">
            <v>0</v>
          </cell>
          <cell r="DO1268">
            <v>0</v>
          </cell>
          <cell r="DP1268">
            <v>0</v>
          </cell>
          <cell r="DQ1268">
            <v>0</v>
          </cell>
          <cell r="DR1268">
            <v>0</v>
          </cell>
          <cell r="DS1268">
            <v>0</v>
          </cell>
          <cell r="DT1268">
            <v>0</v>
          </cell>
          <cell r="DU1268">
            <v>0</v>
          </cell>
          <cell r="DV1268">
            <v>0</v>
          </cell>
          <cell r="DW1268">
            <v>0</v>
          </cell>
          <cell r="DX1268">
            <v>0</v>
          </cell>
          <cell r="DY1268">
            <v>0</v>
          </cell>
          <cell r="DZ1268">
            <v>0</v>
          </cell>
          <cell r="EA1268">
            <v>0</v>
          </cell>
          <cell r="EC1268">
            <v>0.1</v>
          </cell>
          <cell r="ED1268">
            <v>0</v>
          </cell>
          <cell r="EE1268">
            <v>0.09</v>
          </cell>
          <cell r="EF1268">
            <v>10.283672554910629</v>
          </cell>
          <cell r="EG1268">
            <v>13.772758148959118</v>
          </cell>
          <cell r="EH1268">
            <v>0</v>
          </cell>
          <cell r="EI1268">
            <v>0</v>
          </cell>
          <cell r="EJ1268">
            <v>0</v>
          </cell>
          <cell r="EK1268">
            <v>0</v>
          </cell>
          <cell r="EL1268">
            <v>15061</v>
          </cell>
          <cell r="EM1268">
            <v>18178.089518897803</v>
          </cell>
          <cell r="EN1268">
            <v>1784.1539019826882</v>
          </cell>
          <cell r="EO1268">
            <v>2602.7598248725699</v>
          </cell>
          <cell r="EP1268">
            <v>0</v>
          </cell>
          <cell r="EQ1268">
            <v>0</v>
          </cell>
          <cell r="ER1268">
            <v>0</v>
          </cell>
          <cell r="ES1268">
            <v>-9183</v>
          </cell>
          <cell r="ET1268">
            <v>0</v>
          </cell>
          <cell r="EU1268">
            <v>0</v>
          </cell>
          <cell r="EV1268">
            <v>5878</v>
          </cell>
          <cell r="EX1268">
            <v>0</v>
          </cell>
          <cell r="EY1268">
            <v>0</v>
          </cell>
          <cell r="EZ1268">
            <v>0</v>
          </cell>
          <cell r="FA1268">
            <v>0</v>
          </cell>
          <cell r="FB1268">
            <v>0</v>
          </cell>
          <cell r="FC1268">
            <v>0</v>
          </cell>
          <cell r="FD1268">
            <v>0</v>
          </cell>
          <cell r="FE1268">
            <v>0</v>
          </cell>
          <cell r="FF1268">
            <v>0</v>
          </cell>
          <cell r="FG1268">
            <v>0</v>
          </cell>
          <cell r="FH1268">
            <v>0</v>
          </cell>
          <cell r="FI1268">
            <v>0</v>
          </cell>
          <cell r="FJ1268">
            <v>0</v>
          </cell>
          <cell r="FK1268">
            <v>0</v>
          </cell>
          <cell r="FL1268">
            <v>0</v>
          </cell>
          <cell r="FM1268">
            <v>0</v>
          </cell>
          <cell r="FN1268">
            <v>0</v>
          </cell>
          <cell r="FO1268">
            <v>0</v>
          </cell>
          <cell r="FP1268">
            <v>0</v>
          </cell>
          <cell r="FQ1268">
            <v>0</v>
          </cell>
          <cell r="FS1268">
            <v>0.1</v>
          </cell>
          <cell r="FT1268">
            <v>0</v>
          </cell>
          <cell r="FU1268">
            <v>0.09</v>
          </cell>
          <cell r="FV1268">
            <v>10.283672554910629</v>
          </cell>
          <cell r="FW1268">
            <v>13.772758148959118</v>
          </cell>
          <cell r="FX1268">
            <v>0</v>
          </cell>
          <cell r="FY1268">
            <v>0</v>
          </cell>
          <cell r="FZ1268">
            <v>0</v>
          </cell>
          <cell r="GA1268">
            <v>0</v>
          </cell>
          <cell r="GB1268">
            <v>4085</v>
          </cell>
          <cell r="GC1268">
            <v>71183.749295339876</v>
          </cell>
          <cell r="GD1268">
            <v>6249.8382356447291</v>
          </cell>
          <cell r="GE1268">
            <v>8734.8909380245132</v>
          </cell>
          <cell r="GF1268">
            <v>0</v>
          </cell>
          <cell r="GG1268">
            <v>0</v>
          </cell>
          <cell r="GH1268">
            <v>0</v>
          </cell>
          <cell r="GI1268">
            <v>0</v>
          </cell>
          <cell r="GJ1268">
            <v>0</v>
          </cell>
          <cell r="GK1268">
            <v>0</v>
          </cell>
          <cell r="GL1268">
            <v>4085</v>
          </cell>
          <cell r="GN1268">
            <v>0.1</v>
          </cell>
          <cell r="GO1268">
            <v>0</v>
          </cell>
          <cell r="GP1268">
            <v>0.09</v>
          </cell>
          <cell r="GQ1268">
            <v>10.283672554910629</v>
          </cell>
          <cell r="GR1268">
            <v>13.772758148959118</v>
          </cell>
          <cell r="GS1268">
            <v>0</v>
          </cell>
          <cell r="GT1268">
            <v>0</v>
          </cell>
          <cell r="GU1268">
            <v>0</v>
          </cell>
          <cell r="GV1268">
            <v>0</v>
          </cell>
          <cell r="GW1268">
            <v>42699</v>
          </cell>
          <cell r="GX1268">
            <v>118395.45777692331</v>
          </cell>
          <cell r="GY1268">
            <v>29501.541935547433</v>
          </cell>
          <cell r="GZ1268">
            <v>32888.719674055137</v>
          </cell>
          <cell r="HA1268">
            <v>0</v>
          </cell>
          <cell r="HB1268">
            <v>0</v>
          </cell>
          <cell r="HC1268">
            <v>0</v>
          </cell>
          <cell r="HD1268">
            <v>0</v>
          </cell>
          <cell r="HE1268">
            <v>0</v>
          </cell>
          <cell r="HF1268">
            <v>0</v>
          </cell>
          <cell r="HG1268">
            <v>42699</v>
          </cell>
          <cell r="HI1268">
            <v>0</v>
          </cell>
          <cell r="HJ1268">
            <v>0</v>
          </cell>
          <cell r="HK1268">
            <v>0</v>
          </cell>
          <cell r="HL1268">
            <v>0</v>
          </cell>
          <cell r="HM1268">
            <v>0</v>
          </cell>
          <cell r="HN1268">
            <v>0</v>
          </cell>
          <cell r="HO1268">
            <v>0</v>
          </cell>
          <cell r="HP1268">
            <v>0</v>
          </cell>
          <cell r="HQ1268">
            <v>0</v>
          </cell>
          <cell r="HR1268">
            <v>0</v>
          </cell>
          <cell r="HS1268">
            <v>0</v>
          </cell>
          <cell r="HT1268">
            <v>0</v>
          </cell>
          <cell r="HU1268">
            <v>0</v>
          </cell>
          <cell r="HV1268">
            <v>0</v>
          </cell>
          <cell r="HW1268">
            <v>0</v>
          </cell>
          <cell r="HX1268">
            <v>0</v>
          </cell>
          <cell r="HY1268">
            <v>0</v>
          </cell>
          <cell r="HZ1268">
            <v>0</v>
          </cell>
          <cell r="IA1268">
            <v>0</v>
          </cell>
          <cell r="IB1268">
            <v>0</v>
          </cell>
        </row>
        <row r="1269">
          <cell r="C1269" t="str">
            <v>A0140</v>
          </cell>
          <cell r="D1269" t="str">
            <v>PT Suryaraya Prawira</v>
          </cell>
          <cell r="E1269" t="str">
            <v>PEB 2</v>
          </cell>
          <cell r="F1269" t="str">
            <v>106PEB 2</v>
          </cell>
          <cell r="G1269">
            <v>0.1</v>
          </cell>
          <cell r="I1269">
            <v>0.09</v>
          </cell>
          <cell r="J1269">
            <v>10.283672554910629</v>
          </cell>
          <cell r="K1269">
            <v>13.772758148959118</v>
          </cell>
          <cell r="P1269">
            <v>169376</v>
          </cell>
          <cell r="Q1269">
            <v>280229.14764853322</v>
          </cell>
          <cell r="R1269">
            <v>21494.248523047954</v>
          </cell>
          <cell r="S1269">
            <v>0</v>
          </cell>
          <cell r="U1269">
            <v>0</v>
          </cell>
          <cell r="W1269">
            <v>52015</v>
          </cell>
          <cell r="X1269">
            <v>-127417</v>
          </cell>
          <cell r="Y1269">
            <v>7900</v>
          </cell>
          <cell r="Z1269">
            <v>93974</v>
          </cell>
        </row>
        <row r="1270">
          <cell r="C1270" t="str">
            <v>A0140</v>
          </cell>
          <cell r="D1270" t="str">
            <v>PT Suryaraya Prawira</v>
          </cell>
          <cell r="E1270" t="str">
            <v>PEB 3</v>
          </cell>
          <cell r="F1270" t="str">
            <v>106PEB 3</v>
          </cell>
          <cell r="P1270">
            <v>0</v>
          </cell>
          <cell r="U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</row>
        <row r="1271">
          <cell r="C1271" t="str">
            <v>A0140</v>
          </cell>
          <cell r="D1271" t="str">
            <v>PT Suryaraya Prawira</v>
          </cell>
          <cell r="E1271" t="str">
            <v>PEB 4</v>
          </cell>
          <cell r="F1271" t="str">
            <v>106PEB 4</v>
          </cell>
          <cell r="G1271">
            <v>0.1</v>
          </cell>
          <cell r="I1271">
            <v>0.09</v>
          </cell>
          <cell r="J1271">
            <v>10.283672554910629</v>
          </cell>
          <cell r="K1271">
            <v>13.414546353854261</v>
          </cell>
          <cell r="P1271">
            <v>409732</v>
          </cell>
          <cell r="Q1271">
            <v>837697.60605999408</v>
          </cell>
          <cell r="R1271">
            <v>61879.712948322762</v>
          </cell>
          <cell r="S1271">
            <v>1805.4501149751882</v>
          </cell>
          <cell r="U1271">
            <v>0</v>
          </cell>
          <cell r="W1271">
            <v>381959</v>
          </cell>
          <cell r="X1271">
            <v>0</v>
          </cell>
          <cell r="Y1271">
            <v>0</v>
          </cell>
          <cell r="Z1271">
            <v>791691</v>
          </cell>
        </row>
        <row r="1272">
          <cell r="C1272" t="str">
            <v>A0140</v>
          </cell>
          <cell r="D1272" t="str">
            <v>PT Suryaraya Prawira</v>
          </cell>
          <cell r="E1272" t="str">
            <v>PEB 5</v>
          </cell>
          <cell r="F1272" t="str">
            <v>106PEB 5</v>
          </cell>
          <cell r="G1272">
            <v>0.1</v>
          </cell>
          <cell r="I1272">
            <v>0.09</v>
          </cell>
          <cell r="J1272">
            <v>19.862358665741695</v>
          </cell>
          <cell r="K1272">
            <v>19.862358665741695</v>
          </cell>
          <cell r="P1272">
            <v>0</v>
          </cell>
          <cell r="Q1272">
            <v>844.65958081650115</v>
          </cell>
          <cell r="R1272">
            <v>844.65958081650115</v>
          </cell>
          <cell r="S1272">
            <v>0</v>
          </cell>
          <cell r="U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</row>
        <row r="1273">
          <cell r="C1273" t="str">
            <v>A0140</v>
          </cell>
          <cell r="D1273" t="str">
            <v>PT Suryaraya Prawira</v>
          </cell>
          <cell r="E1273" t="str">
            <v>PEB 6</v>
          </cell>
          <cell r="F1273" t="str">
            <v>106PEB 6</v>
          </cell>
          <cell r="P1273">
            <v>0</v>
          </cell>
          <cell r="U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</row>
        <row r="1274">
          <cell r="C1274" t="str">
            <v>A0140</v>
          </cell>
          <cell r="D1274" t="str">
            <v>PT Suryaraya Prawira</v>
          </cell>
          <cell r="E1274" t="str">
            <v>PEB 7</v>
          </cell>
          <cell r="F1274" t="str">
            <v>106PEB 7</v>
          </cell>
          <cell r="G1274">
            <v>0.1</v>
          </cell>
          <cell r="I1274">
            <v>0.09</v>
          </cell>
          <cell r="J1274">
            <v>10.283672554910629</v>
          </cell>
          <cell r="K1274">
            <v>13.772758148959118</v>
          </cell>
          <cell r="P1274">
            <v>15061</v>
          </cell>
          <cell r="Q1274">
            <v>18178.089518897803</v>
          </cell>
          <cell r="R1274">
            <v>1784.1539019826882</v>
          </cell>
          <cell r="S1274">
            <v>2602.7598248725699</v>
          </cell>
          <cell r="U1274">
            <v>0</v>
          </cell>
          <cell r="W1274">
            <v>-9183</v>
          </cell>
          <cell r="X1274">
            <v>0</v>
          </cell>
          <cell r="Y1274">
            <v>0</v>
          </cell>
          <cell r="Z1274">
            <v>5878</v>
          </cell>
        </row>
        <row r="1275">
          <cell r="C1275" t="str">
            <v>A0140</v>
          </cell>
          <cell r="D1275" t="str">
            <v>PT Suryaraya Prawira</v>
          </cell>
          <cell r="E1275" t="str">
            <v>MPP</v>
          </cell>
          <cell r="F1275" t="str">
            <v>106MPP</v>
          </cell>
          <cell r="P1275">
            <v>0</v>
          </cell>
          <cell r="U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</row>
        <row r="1276">
          <cell r="C1276" t="str">
            <v>A0140</v>
          </cell>
          <cell r="D1276" t="str">
            <v>PT Suryaraya Prawira</v>
          </cell>
          <cell r="E1276" t="str">
            <v>ID</v>
          </cell>
          <cell r="F1276" t="str">
            <v>106ID</v>
          </cell>
          <cell r="G1276">
            <v>0.1</v>
          </cell>
          <cell r="I1276">
            <v>0.09</v>
          </cell>
          <cell r="J1276">
            <v>10.283672554910629</v>
          </cell>
          <cell r="K1276">
            <v>13.772758148959118</v>
          </cell>
          <cell r="P1276">
            <v>4085</v>
          </cell>
          <cell r="Q1276">
            <v>71183.749295339876</v>
          </cell>
          <cell r="R1276">
            <v>6249.8382356447291</v>
          </cell>
          <cell r="S1276">
            <v>8734.8909380245132</v>
          </cell>
          <cell r="U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4085</v>
          </cell>
        </row>
        <row r="1277">
          <cell r="C1277" t="str">
            <v>A0140</v>
          </cell>
          <cell r="D1277" t="str">
            <v>PT Suryaraya Prawira</v>
          </cell>
          <cell r="E1277" t="str">
            <v>LL</v>
          </cell>
          <cell r="F1277" t="str">
            <v>106LL</v>
          </cell>
          <cell r="G1277">
            <v>0.1</v>
          </cell>
          <cell r="I1277">
            <v>0.09</v>
          </cell>
          <cell r="J1277">
            <v>10.283672554910629</v>
          </cell>
          <cell r="K1277">
            <v>13.772758148959118</v>
          </cell>
          <cell r="P1277">
            <v>42699</v>
          </cell>
          <cell r="Q1277">
            <v>118395.45777692331</v>
          </cell>
          <cell r="R1277">
            <v>29501.541935547433</v>
          </cell>
          <cell r="S1277">
            <v>32888.719674055137</v>
          </cell>
          <cell r="U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42699</v>
          </cell>
        </row>
        <row r="1278">
          <cell r="C1278" t="str">
            <v>A0140</v>
          </cell>
          <cell r="D1278" t="str">
            <v>PT Suryaraya Prawira</v>
          </cell>
          <cell r="E1278" t="str">
            <v>PMK</v>
          </cell>
          <cell r="F1278" t="str">
            <v>106PMK</v>
          </cell>
          <cell r="P1278">
            <v>0</v>
          </cell>
          <cell r="U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</row>
        <row r="1280">
          <cell r="C1280" t="str">
            <v>A0199</v>
          </cell>
          <cell r="D1280" t="str">
            <v>PT Suryaraya Rubberindo Industries</v>
          </cell>
          <cell r="E1280" t="str">
            <v>PEB 1</v>
          </cell>
          <cell r="F1280" t="str">
            <v>107PEB 1</v>
          </cell>
          <cell r="G1280">
            <v>0.1</v>
          </cell>
          <cell r="H1280">
            <v>0.1</v>
          </cell>
          <cell r="I1280">
            <v>0.09</v>
          </cell>
          <cell r="J1280">
            <v>7.2793439651634753</v>
          </cell>
          <cell r="K1280">
            <v>17.375675070478085</v>
          </cell>
          <cell r="L1280">
            <v>0</v>
          </cell>
          <cell r="N1280">
            <v>1057370.2944</v>
          </cell>
          <cell r="O1280">
            <v>97407.551999999996</v>
          </cell>
          <cell r="P1280">
            <v>6026631</v>
          </cell>
          <cell r="Q1280">
            <v>7108624.2269364018</v>
          </cell>
          <cell r="R1280">
            <v>305172.72977810737</v>
          </cell>
          <cell r="S1280">
            <v>56376.269705681741</v>
          </cell>
          <cell r="U1280">
            <v>-4862929</v>
          </cell>
          <cell r="V1280">
            <v>7950304.4154666681</v>
          </cell>
          <cell r="W1280">
            <v>-746226</v>
          </cell>
          <cell r="X1280">
            <v>0</v>
          </cell>
          <cell r="Y1280">
            <v>0</v>
          </cell>
          <cell r="Z1280">
            <v>417476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0</v>
          </cell>
          <cell r="AJ1280">
            <v>0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W1280">
            <v>0.1</v>
          </cell>
          <cell r="AX1280">
            <v>0</v>
          </cell>
          <cell r="AY1280">
            <v>0.09</v>
          </cell>
          <cell r="AZ1280">
            <v>7.2793439651634753</v>
          </cell>
          <cell r="BA1280">
            <v>7.3867495179841649</v>
          </cell>
          <cell r="BB1280">
            <v>0</v>
          </cell>
          <cell r="BC1280">
            <v>0</v>
          </cell>
          <cell r="BD1280">
            <v>0</v>
          </cell>
          <cell r="BE1280">
            <v>0</v>
          </cell>
          <cell r="BF1280">
            <v>107556</v>
          </cell>
          <cell r="BG1280">
            <v>1156764.0906831303</v>
          </cell>
          <cell r="BH1280">
            <v>58371.162788569447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355265</v>
          </cell>
          <cell r="BN1280">
            <v>0</v>
          </cell>
          <cell r="BO1280">
            <v>28137</v>
          </cell>
          <cell r="BP1280">
            <v>462821</v>
          </cell>
          <cell r="BR1280">
            <v>0.1</v>
          </cell>
          <cell r="BS1280">
            <v>0</v>
          </cell>
          <cell r="BT1280">
            <v>0.09</v>
          </cell>
          <cell r="BU1280">
            <v>10.468628245136619</v>
          </cell>
          <cell r="BV1280">
            <v>17.815958290422728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4034503</v>
          </cell>
          <cell r="CB1280">
            <v>8536170.0541042387</v>
          </cell>
          <cell r="CC1280">
            <v>792452.35560561973</v>
          </cell>
          <cell r="CD1280">
            <v>318017.48443508201</v>
          </cell>
          <cell r="CE1280">
            <v>0</v>
          </cell>
          <cell r="CF1280">
            <v>0</v>
          </cell>
          <cell r="CG1280">
            <v>0</v>
          </cell>
          <cell r="CH1280">
            <v>-1458747</v>
          </cell>
          <cell r="CI1280">
            <v>-793938</v>
          </cell>
          <cell r="CJ1280">
            <v>38905</v>
          </cell>
          <cell r="CK1280">
            <v>1781818</v>
          </cell>
          <cell r="CM1280">
            <v>0</v>
          </cell>
          <cell r="CN1280">
            <v>0</v>
          </cell>
          <cell r="CO1280">
            <v>0</v>
          </cell>
          <cell r="CP1280">
            <v>0</v>
          </cell>
          <cell r="CQ1280">
            <v>0</v>
          </cell>
          <cell r="CR1280">
            <v>0</v>
          </cell>
          <cell r="CS1280">
            <v>0</v>
          </cell>
          <cell r="CT1280">
            <v>0</v>
          </cell>
          <cell r="CU1280">
            <v>0</v>
          </cell>
          <cell r="CV1280">
            <v>0</v>
          </cell>
          <cell r="CW1280">
            <v>0</v>
          </cell>
          <cell r="CX1280">
            <v>0</v>
          </cell>
          <cell r="CY1280">
            <v>0</v>
          </cell>
          <cell r="CZ1280">
            <v>0</v>
          </cell>
          <cell r="DA1280">
            <v>0</v>
          </cell>
          <cell r="DB1280">
            <v>0</v>
          </cell>
          <cell r="DC1280">
            <v>0</v>
          </cell>
          <cell r="DD1280">
            <v>0</v>
          </cell>
          <cell r="DE1280">
            <v>0</v>
          </cell>
          <cell r="DF1280">
            <v>0</v>
          </cell>
          <cell r="DH1280">
            <v>0</v>
          </cell>
          <cell r="DI1280">
            <v>0</v>
          </cell>
          <cell r="DJ1280">
            <v>0</v>
          </cell>
          <cell r="DK1280">
            <v>0</v>
          </cell>
          <cell r="DL1280">
            <v>0</v>
          </cell>
          <cell r="DM1280">
            <v>0</v>
          </cell>
          <cell r="DN1280">
            <v>0</v>
          </cell>
          <cell r="DO1280">
            <v>0</v>
          </cell>
          <cell r="DP1280">
            <v>0</v>
          </cell>
          <cell r="DQ1280">
            <v>0</v>
          </cell>
          <cell r="DR1280">
            <v>0</v>
          </cell>
          <cell r="DS1280">
            <v>0</v>
          </cell>
          <cell r="DT1280">
            <v>0</v>
          </cell>
          <cell r="DU1280">
            <v>0</v>
          </cell>
          <cell r="DV1280">
            <v>0</v>
          </cell>
          <cell r="DW1280">
            <v>0</v>
          </cell>
          <cell r="DX1280">
            <v>0</v>
          </cell>
          <cell r="DY1280">
            <v>0</v>
          </cell>
          <cell r="DZ1280">
            <v>0</v>
          </cell>
          <cell r="EA1280">
            <v>0</v>
          </cell>
          <cell r="EC1280">
            <v>0.1</v>
          </cell>
          <cell r="ED1280">
            <v>0</v>
          </cell>
          <cell r="EE1280">
            <v>0.09</v>
          </cell>
          <cell r="EF1280">
            <v>10.201919409162958</v>
          </cell>
          <cell r="EG1280">
            <v>17.375675070478085</v>
          </cell>
          <cell r="EH1280">
            <v>0</v>
          </cell>
          <cell r="EI1280">
            <v>0</v>
          </cell>
          <cell r="EJ1280">
            <v>0</v>
          </cell>
          <cell r="EK1280">
            <v>0</v>
          </cell>
          <cell r="EL1280">
            <v>470606</v>
          </cell>
          <cell r="EM1280">
            <v>1101818.2934397799</v>
          </cell>
          <cell r="EN1280">
            <v>109670.72770697479</v>
          </cell>
          <cell r="EO1280">
            <v>125426.6464562957</v>
          </cell>
          <cell r="EP1280">
            <v>0</v>
          </cell>
          <cell r="EQ1280">
            <v>0</v>
          </cell>
          <cell r="ER1280">
            <v>0</v>
          </cell>
          <cell r="ES1280">
            <v>-368461</v>
          </cell>
          <cell r="ET1280">
            <v>0</v>
          </cell>
          <cell r="EU1280">
            <v>0</v>
          </cell>
          <cell r="EV1280">
            <v>102145</v>
          </cell>
          <cell r="EX1280">
            <v>0</v>
          </cell>
          <cell r="EY1280">
            <v>0</v>
          </cell>
          <cell r="EZ1280">
            <v>0</v>
          </cell>
          <cell r="FA1280">
            <v>0</v>
          </cell>
          <cell r="FB1280">
            <v>0</v>
          </cell>
          <cell r="FC1280">
            <v>0</v>
          </cell>
          <cell r="FD1280">
            <v>0</v>
          </cell>
          <cell r="FE1280">
            <v>0</v>
          </cell>
          <cell r="FF1280">
            <v>0</v>
          </cell>
          <cell r="FG1280">
            <v>0</v>
          </cell>
          <cell r="FH1280">
            <v>0</v>
          </cell>
          <cell r="FI1280">
            <v>0</v>
          </cell>
          <cell r="FJ1280">
            <v>0</v>
          </cell>
          <cell r="FK1280">
            <v>0</v>
          </cell>
          <cell r="FL1280">
            <v>0</v>
          </cell>
          <cell r="FM1280">
            <v>0</v>
          </cell>
          <cell r="FN1280">
            <v>0</v>
          </cell>
          <cell r="FO1280">
            <v>0</v>
          </cell>
          <cell r="FP1280">
            <v>0</v>
          </cell>
          <cell r="FQ1280">
            <v>0</v>
          </cell>
          <cell r="FS1280">
            <v>0.1</v>
          </cell>
          <cell r="FT1280">
            <v>0</v>
          </cell>
          <cell r="FU1280">
            <v>0.09</v>
          </cell>
          <cell r="FV1280">
            <v>10.201919409162958</v>
          </cell>
          <cell r="FW1280">
            <v>17.375675070478085</v>
          </cell>
          <cell r="FX1280">
            <v>0</v>
          </cell>
          <cell r="FY1280">
            <v>0</v>
          </cell>
          <cell r="FZ1280">
            <v>0</v>
          </cell>
          <cell r="GA1280">
            <v>0</v>
          </cell>
          <cell r="GB1280">
            <v>78339</v>
          </cell>
          <cell r="GC1280">
            <v>2790420.2017216994</v>
          </cell>
          <cell r="GD1280">
            <v>248224.90946419479</v>
          </cell>
          <cell r="GE1280">
            <v>189270.59770634965</v>
          </cell>
          <cell r="GF1280">
            <v>0</v>
          </cell>
          <cell r="GG1280">
            <v>0</v>
          </cell>
          <cell r="GH1280">
            <v>0</v>
          </cell>
          <cell r="GI1280">
            <v>0</v>
          </cell>
          <cell r="GJ1280">
            <v>0</v>
          </cell>
          <cell r="GK1280">
            <v>0</v>
          </cell>
          <cell r="GL1280">
            <v>78339</v>
          </cell>
          <cell r="GN1280">
            <v>0.1</v>
          </cell>
          <cell r="GO1280">
            <v>0</v>
          </cell>
          <cell r="GP1280">
            <v>0.09</v>
          </cell>
          <cell r="GQ1280">
            <v>10.201919409162958</v>
          </cell>
          <cell r="GR1280">
            <v>17.375675070478085</v>
          </cell>
          <cell r="GS1280">
            <v>0</v>
          </cell>
          <cell r="GT1280">
            <v>0</v>
          </cell>
          <cell r="GU1280">
            <v>0</v>
          </cell>
          <cell r="GV1280">
            <v>0</v>
          </cell>
          <cell r="GW1280">
            <v>1491283</v>
          </cell>
          <cell r="GX1280">
            <v>2300944</v>
          </cell>
          <cell r="GY1280">
            <v>1066469</v>
          </cell>
          <cell r="GZ1280">
            <v>890487.29097215808</v>
          </cell>
          <cell r="HA1280">
            <v>0</v>
          </cell>
          <cell r="HB1280">
            <v>0</v>
          </cell>
          <cell r="HC1280">
            <v>0</v>
          </cell>
          <cell r="HD1280">
            <v>0</v>
          </cell>
          <cell r="HE1280">
            <v>0</v>
          </cell>
          <cell r="HF1280">
            <v>0</v>
          </cell>
          <cell r="HG1280">
            <v>1491283</v>
          </cell>
          <cell r="HI1280">
            <v>0.1</v>
          </cell>
          <cell r="HJ1280">
            <v>0</v>
          </cell>
          <cell r="HK1280">
            <v>0.09</v>
          </cell>
          <cell r="HL1280">
            <v>10.201919409162958</v>
          </cell>
          <cell r="HM1280">
            <v>17.375675070478085</v>
          </cell>
          <cell r="HN1280">
            <v>0</v>
          </cell>
          <cell r="HO1280">
            <v>0</v>
          </cell>
          <cell r="HP1280">
            <v>0</v>
          </cell>
          <cell r="HQ1280">
            <v>0</v>
          </cell>
          <cell r="HR1280">
            <v>2081086</v>
          </cell>
          <cell r="HS1280">
            <v>3150021.3877246589</v>
          </cell>
          <cell r="HT1280">
            <v>418363.06978667225</v>
          </cell>
          <cell r="HU1280">
            <v>45000</v>
          </cell>
          <cell r="HV1280">
            <v>0</v>
          </cell>
          <cell r="HW1280">
            <v>0</v>
          </cell>
          <cell r="HX1280">
            <v>0</v>
          </cell>
          <cell r="HY1280">
            <v>0</v>
          </cell>
          <cell r="HZ1280">
            <v>0</v>
          </cell>
          <cell r="IA1280">
            <v>0</v>
          </cell>
          <cell r="IB1280">
            <v>2081086</v>
          </cell>
        </row>
        <row r="1281">
          <cell r="C1281" t="str">
            <v>A0199</v>
          </cell>
          <cell r="D1281" t="str">
            <v>PT Suryaraya Rubberindo Industries</v>
          </cell>
          <cell r="E1281" t="str">
            <v>PEB 2</v>
          </cell>
          <cell r="F1281" t="str">
            <v>107PEB 2</v>
          </cell>
          <cell r="P1281">
            <v>0</v>
          </cell>
          <cell r="U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</row>
        <row r="1282">
          <cell r="C1282" t="str">
            <v>A0199</v>
          </cell>
          <cell r="D1282" t="str">
            <v>PT Suryaraya Rubberindo Industries</v>
          </cell>
          <cell r="E1282" t="str">
            <v>PEB 3</v>
          </cell>
          <cell r="F1282" t="str">
            <v>107PEB 3</v>
          </cell>
          <cell r="G1282">
            <v>0.1</v>
          </cell>
          <cell r="I1282">
            <v>0.09</v>
          </cell>
          <cell r="J1282">
            <v>7.2793439651634753</v>
          </cell>
          <cell r="K1282">
            <v>7.3867495179841649</v>
          </cell>
          <cell r="P1282">
            <v>107556</v>
          </cell>
          <cell r="Q1282">
            <v>1156764.0906831303</v>
          </cell>
          <cell r="R1282">
            <v>58371.162788569447</v>
          </cell>
          <cell r="S1282">
            <v>0</v>
          </cell>
          <cell r="U1282">
            <v>0</v>
          </cell>
          <cell r="W1282">
            <v>355265</v>
          </cell>
          <cell r="X1282">
            <v>0</v>
          </cell>
          <cell r="Y1282">
            <v>28137</v>
          </cell>
          <cell r="Z1282">
            <v>462821</v>
          </cell>
        </row>
        <row r="1283">
          <cell r="C1283" t="str">
            <v>A0199</v>
          </cell>
          <cell r="D1283" t="str">
            <v>PT Suryaraya Rubberindo Industries</v>
          </cell>
          <cell r="E1283" t="str">
            <v>PEB 4</v>
          </cell>
          <cell r="F1283" t="str">
            <v>107PEB 4</v>
          </cell>
          <cell r="G1283">
            <v>0.1</v>
          </cell>
          <cell r="I1283">
            <v>0.09</v>
          </cell>
          <cell r="J1283">
            <v>10.468628245136619</v>
          </cell>
          <cell r="K1283">
            <v>17.815958290422728</v>
          </cell>
          <cell r="P1283">
            <v>4034503</v>
          </cell>
          <cell r="Q1283">
            <v>8536170.0541042387</v>
          </cell>
          <cell r="R1283">
            <v>792452.35560561973</v>
          </cell>
          <cell r="S1283">
            <v>318017.48443508201</v>
          </cell>
          <cell r="U1283">
            <v>0</v>
          </cell>
          <cell r="W1283">
            <v>-1458747</v>
          </cell>
          <cell r="X1283">
            <v>-793938</v>
          </cell>
          <cell r="Y1283">
            <v>38905</v>
          </cell>
          <cell r="Z1283">
            <v>1781818</v>
          </cell>
        </row>
        <row r="1284">
          <cell r="C1284" t="str">
            <v>A0199</v>
          </cell>
          <cell r="D1284" t="str">
            <v>PT Suryaraya Rubberindo Industries</v>
          </cell>
          <cell r="E1284" t="str">
            <v>PEB 5</v>
          </cell>
          <cell r="F1284" t="str">
            <v>107PEB 5</v>
          </cell>
          <cell r="P1284">
            <v>0</v>
          </cell>
          <cell r="U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</row>
        <row r="1285">
          <cell r="C1285" t="str">
            <v>A0199</v>
          </cell>
          <cell r="D1285" t="str">
            <v>PT Suryaraya Rubberindo Industries</v>
          </cell>
          <cell r="E1285" t="str">
            <v>PEB 6</v>
          </cell>
          <cell r="F1285" t="str">
            <v>107PEB 6</v>
          </cell>
          <cell r="P1285">
            <v>0</v>
          </cell>
          <cell r="U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</row>
        <row r="1286">
          <cell r="C1286" t="str">
            <v>A0199</v>
          </cell>
          <cell r="D1286" t="str">
            <v>PT Suryaraya Rubberindo Industries</v>
          </cell>
          <cell r="E1286" t="str">
            <v>PEB 7</v>
          </cell>
          <cell r="F1286" t="str">
            <v>107PEB 7</v>
          </cell>
          <cell r="G1286">
            <v>0.1</v>
          </cell>
          <cell r="I1286">
            <v>0.09</v>
          </cell>
          <cell r="J1286">
            <v>10.201919409162958</v>
          </cell>
          <cell r="K1286">
            <v>17.375675070478085</v>
          </cell>
          <cell r="P1286">
            <v>470606</v>
          </cell>
          <cell r="Q1286">
            <v>1101818.2934397799</v>
          </cell>
          <cell r="R1286">
            <v>109670.72770697479</v>
          </cell>
          <cell r="S1286">
            <v>125426.6464562957</v>
          </cell>
          <cell r="U1286">
            <v>0</v>
          </cell>
          <cell r="W1286">
            <v>-368461</v>
          </cell>
          <cell r="X1286">
            <v>0</v>
          </cell>
          <cell r="Y1286">
            <v>0</v>
          </cell>
          <cell r="Z1286">
            <v>102145</v>
          </cell>
        </row>
        <row r="1287">
          <cell r="C1287" t="str">
            <v>A0199</v>
          </cell>
          <cell r="D1287" t="str">
            <v>PT Suryaraya Rubberindo Industries</v>
          </cell>
          <cell r="E1287" t="str">
            <v>MPP</v>
          </cell>
          <cell r="F1287" t="str">
            <v>107MPP</v>
          </cell>
          <cell r="P1287">
            <v>0</v>
          </cell>
          <cell r="U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</row>
        <row r="1288">
          <cell r="C1288" t="str">
            <v>A0199</v>
          </cell>
          <cell r="D1288" t="str">
            <v>PT Suryaraya Rubberindo Industries</v>
          </cell>
          <cell r="E1288" t="str">
            <v>ID</v>
          </cell>
          <cell r="F1288" t="str">
            <v>107ID</v>
          </cell>
          <cell r="G1288">
            <v>0.1</v>
          </cell>
          <cell r="I1288">
            <v>0.09</v>
          </cell>
          <cell r="J1288">
            <v>10.201919409162958</v>
          </cell>
          <cell r="K1288">
            <v>17.375675070478085</v>
          </cell>
          <cell r="P1288">
            <v>78339</v>
          </cell>
          <cell r="Q1288">
            <v>2790420.2017216994</v>
          </cell>
          <cell r="R1288">
            <v>248224.90946419479</v>
          </cell>
          <cell r="S1288">
            <v>189270.59770634965</v>
          </cell>
          <cell r="U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78339</v>
          </cell>
        </row>
        <row r="1289">
          <cell r="C1289" t="str">
            <v>A0199</v>
          </cell>
          <cell r="D1289" t="str">
            <v>PT Suryaraya Rubberindo Industries</v>
          </cell>
          <cell r="E1289" t="str">
            <v>LL</v>
          </cell>
          <cell r="F1289" t="str">
            <v>107LL</v>
          </cell>
          <cell r="G1289">
            <v>0.1</v>
          </cell>
          <cell r="I1289">
            <v>0.09</v>
          </cell>
          <cell r="J1289">
            <v>10.201919409162958</v>
          </cell>
          <cell r="K1289">
            <v>17.375675070478085</v>
          </cell>
          <cell r="P1289">
            <v>1491283</v>
          </cell>
          <cell r="Q1289">
            <v>2300944</v>
          </cell>
          <cell r="R1289">
            <v>1066469</v>
          </cell>
          <cell r="S1289">
            <v>890487.29097215808</v>
          </cell>
          <cell r="U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1491283</v>
          </cell>
        </row>
        <row r="1290">
          <cell r="C1290" t="str">
            <v>A0199</v>
          </cell>
          <cell r="D1290" t="str">
            <v>PT Suryaraya Rubberindo Industries</v>
          </cell>
          <cell r="E1290" t="str">
            <v>PMK</v>
          </cell>
          <cell r="F1290" t="str">
            <v>107PMK</v>
          </cell>
          <cell r="G1290">
            <v>0.1</v>
          </cell>
          <cell r="I1290">
            <v>0.09</v>
          </cell>
          <cell r="J1290">
            <v>10.201919409162958</v>
          </cell>
          <cell r="K1290">
            <v>17.375675070478085</v>
          </cell>
          <cell r="P1290">
            <v>2081086</v>
          </cell>
          <cell r="Q1290">
            <v>3150021.3877246589</v>
          </cell>
          <cell r="R1290">
            <v>418363.06978667225</v>
          </cell>
          <cell r="S1290">
            <v>45000</v>
          </cell>
          <cell r="U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2081086</v>
          </cell>
        </row>
        <row r="1292">
          <cell r="C1292" t="str">
            <v>A0221</v>
          </cell>
          <cell r="D1292" t="str">
            <v>PT Swadaya Harapan Nusantara</v>
          </cell>
          <cell r="E1292" t="str">
            <v>PEB 1</v>
          </cell>
          <cell r="F1292" t="str">
            <v>108PEB 1</v>
          </cell>
          <cell r="G1292">
            <v>0.1</v>
          </cell>
          <cell r="H1292">
            <v>0.1</v>
          </cell>
          <cell r="I1292">
            <v>0.09</v>
          </cell>
          <cell r="J1292">
            <v>8.3637246605923909</v>
          </cell>
          <cell r="K1292">
            <v>8.8807528898529693</v>
          </cell>
          <cell r="L1292">
            <v>0</v>
          </cell>
          <cell r="N1292">
            <v>328204.22974661796</v>
          </cell>
          <cell r="O1292">
            <v>44932.940193303875</v>
          </cell>
          <cell r="P1292">
            <v>2258018</v>
          </cell>
          <cell r="Q1292">
            <v>3531806.2244700589</v>
          </cell>
          <cell r="R1292">
            <v>156111.33428054457</v>
          </cell>
          <cell r="S1292">
            <v>26261.16543513169</v>
          </cell>
          <cell r="U1292">
            <v>-1589907</v>
          </cell>
          <cell r="V1292">
            <v>3188281.3781325417</v>
          </cell>
          <cell r="W1292">
            <v>-316808</v>
          </cell>
          <cell r="X1292">
            <v>0</v>
          </cell>
          <cell r="Y1292">
            <v>0</v>
          </cell>
          <cell r="Z1292">
            <v>351303</v>
          </cell>
          <cell r="AB1292">
            <v>0.1</v>
          </cell>
          <cell r="AC1292">
            <v>0</v>
          </cell>
          <cell r="AD1292">
            <v>0.09</v>
          </cell>
          <cell r="AE1292">
            <v>9.8979747421502235</v>
          </cell>
          <cell r="AF1292">
            <v>12.682370583509199</v>
          </cell>
          <cell r="AG1292">
            <v>0</v>
          </cell>
          <cell r="AH1292">
            <v>0</v>
          </cell>
          <cell r="AI1292">
            <v>0</v>
          </cell>
          <cell r="AJ1292">
            <v>0</v>
          </cell>
          <cell r="AK1292">
            <v>1092815</v>
          </cell>
          <cell r="AL1292">
            <v>1415089.2523478088</v>
          </cell>
          <cell r="AM1292">
            <v>82434.458052173301</v>
          </cell>
          <cell r="AN1292">
            <v>0</v>
          </cell>
          <cell r="AO1292">
            <v>0</v>
          </cell>
          <cell r="AP1292">
            <v>0</v>
          </cell>
          <cell r="AQ1292">
            <v>0</v>
          </cell>
          <cell r="AR1292">
            <v>-39587</v>
          </cell>
          <cell r="AS1292">
            <v>-471253</v>
          </cell>
          <cell r="AT1292">
            <v>34741</v>
          </cell>
          <cell r="AU1292">
            <v>581975</v>
          </cell>
          <cell r="AW1292">
            <v>0.1</v>
          </cell>
          <cell r="AX1292">
            <v>0</v>
          </cell>
          <cell r="AY1292">
            <v>0.09</v>
          </cell>
          <cell r="AZ1292">
            <v>8.3637246605923909</v>
          </cell>
          <cell r="BA1292">
            <v>8.8807528898529693</v>
          </cell>
          <cell r="BB1292">
            <v>0</v>
          </cell>
          <cell r="BC1292">
            <v>0</v>
          </cell>
          <cell r="BD1292">
            <v>0</v>
          </cell>
          <cell r="BE1292">
            <v>0</v>
          </cell>
          <cell r="BF1292">
            <v>55265</v>
          </cell>
          <cell r="BG1292">
            <v>171099.32443114457</v>
          </cell>
          <cell r="BH1292">
            <v>8638.8100257515289</v>
          </cell>
          <cell r="BI1292">
            <v>0</v>
          </cell>
          <cell r="BJ1292">
            <v>0</v>
          </cell>
          <cell r="BK1292">
            <v>0</v>
          </cell>
          <cell r="BL1292">
            <v>0</v>
          </cell>
          <cell r="BM1292">
            <v>73909</v>
          </cell>
          <cell r="BN1292">
            <v>-91493</v>
          </cell>
          <cell r="BO1292">
            <v>6745</v>
          </cell>
          <cell r="BP1292">
            <v>37681</v>
          </cell>
          <cell r="BR1292">
            <v>0.1</v>
          </cell>
          <cell r="BS1292">
            <v>0</v>
          </cell>
          <cell r="BT1292">
            <v>0.09</v>
          </cell>
          <cell r="BU1292">
            <v>10.176450860652656</v>
          </cell>
          <cell r="BV1292">
            <v>15.723664738434186</v>
          </cell>
          <cell r="BW1292">
            <v>0</v>
          </cell>
          <cell r="BX1292">
            <v>0</v>
          </cell>
          <cell r="BY1292">
            <v>0</v>
          </cell>
          <cell r="BZ1292">
            <v>0</v>
          </cell>
          <cell r="CA1292">
            <v>534099</v>
          </cell>
          <cell r="CB1292">
            <v>678825.33536403719</v>
          </cell>
          <cell r="CC1292">
            <v>63506.606124370192</v>
          </cell>
          <cell r="CD1292">
            <v>9195.229646747548</v>
          </cell>
          <cell r="CE1292">
            <v>0</v>
          </cell>
          <cell r="CF1292">
            <v>0</v>
          </cell>
          <cell r="CG1292">
            <v>0</v>
          </cell>
          <cell r="CH1292">
            <v>-253019</v>
          </cell>
          <cell r="CI1292">
            <v>-32016</v>
          </cell>
          <cell r="CJ1292">
            <v>1771</v>
          </cell>
          <cell r="CK1292">
            <v>249064</v>
          </cell>
          <cell r="CM1292">
            <v>0</v>
          </cell>
          <cell r="CN1292">
            <v>0</v>
          </cell>
          <cell r="CO1292">
            <v>0</v>
          </cell>
          <cell r="CP1292">
            <v>0</v>
          </cell>
          <cell r="CQ1292">
            <v>0</v>
          </cell>
          <cell r="CR1292">
            <v>0</v>
          </cell>
          <cell r="CS1292">
            <v>0</v>
          </cell>
          <cell r="CT1292">
            <v>0</v>
          </cell>
          <cell r="CU1292">
            <v>0</v>
          </cell>
          <cell r="CV1292">
            <v>0</v>
          </cell>
          <cell r="CW1292">
            <v>0</v>
          </cell>
          <cell r="CX1292">
            <v>0</v>
          </cell>
          <cell r="CY1292">
            <v>0</v>
          </cell>
          <cell r="CZ1292">
            <v>0</v>
          </cell>
          <cell r="DA1292">
            <v>0</v>
          </cell>
          <cell r="DB1292">
            <v>0</v>
          </cell>
          <cell r="DC1292">
            <v>0</v>
          </cell>
          <cell r="DD1292">
            <v>0</v>
          </cell>
          <cell r="DE1292">
            <v>0</v>
          </cell>
          <cell r="DF1292">
            <v>0</v>
          </cell>
          <cell r="DH1292">
            <v>0</v>
          </cell>
          <cell r="DI1292">
            <v>0</v>
          </cell>
          <cell r="DJ1292">
            <v>0</v>
          </cell>
          <cell r="DK1292">
            <v>0</v>
          </cell>
          <cell r="DL1292">
            <v>0</v>
          </cell>
          <cell r="DM1292">
            <v>0</v>
          </cell>
          <cell r="DN1292">
            <v>0</v>
          </cell>
          <cell r="DO1292">
            <v>0</v>
          </cell>
          <cell r="DP1292">
            <v>0</v>
          </cell>
          <cell r="DQ1292">
            <v>0</v>
          </cell>
          <cell r="DR1292">
            <v>0</v>
          </cell>
          <cell r="DS1292">
            <v>0</v>
          </cell>
          <cell r="DT1292">
            <v>0</v>
          </cell>
          <cell r="DU1292">
            <v>0</v>
          </cell>
          <cell r="DV1292">
            <v>0</v>
          </cell>
          <cell r="DW1292">
            <v>0</v>
          </cell>
          <cell r="DX1292">
            <v>0</v>
          </cell>
          <cell r="DY1292">
            <v>0</v>
          </cell>
          <cell r="DZ1292">
            <v>0</v>
          </cell>
          <cell r="EA1292">
            <v>0</v>
          </cell>
          <cell r="EC1292">
            <v>0.1</v>
          </cell>
          <cell r="ED1292">
            <v>0</v>
          </cell>
          <cell r="EE1292">
            <v>0.09</v>
          </cell>
          <cell r="EF1292">
            <v>9.8979747421502235</v>
          </cell>
          <cell r="EG1292">
            <v>12.682370583509199</v>
          </cell>
          <cell r="EH1292">
            <v>0</v>
          </cell>
          <cell r="EI1292">
            <v>0</v>
          </cell>
          <cell r="EJ1292">
            <v>0</v>
          </cell>
          <cell r="EK1292">
            <v>0</v>
          </cell>
          <cell r="EL1292">
            <v>109298</v>
          </cell>
          <cell r="EM1292">
            <v>71539.098332214518</v>
          </cell>
          <cell r="EN1292">
            <v>5351.3660875095266</v>
          </cell>
          <cell r="EO1292">
            <v>9198.0058189920492</v>
          </cell>
          <cell r="EP1292">
            <v>0</v>
          </cell>
          <cell r="EQ1292">
            <v>0</v>
          </cell>
          <cell r="ER1292">
            <v>0</v>
          </cell>
          <cell r="ES1292">
            <v>-84028</v>
          </cell>
          <cell r="ET1292">
            <v>0</v>
          </cell>
          <cell r="EU1292">
            <v>0</v>
          </cell>
          <cell r="EV1292">
            <v>25270</v>
          </cell>
          <cell r="EX1292">
            <v>0.1</v>
          </cell>
          <cell r="EY1292">
            <v>0</v>
          </cell>
          <cell r="EZ1292">
            <v>0.09</v>
          </cell>
          <cell r="FA1292">
            <v>9.8979747421502235</v>
          </cell>
          <cell r="FB1292">
            <v>12.682370583509199</v>
          </cell>
          <cell r="FC1292">
            <v>0</v>
          </cell>
          <cell r="FD1292">
            <v>0</v>
          </cell>
          <cell r="FE1292">
            <v>0</v>
          </cell>
          <cell r="FF1292">
            <v>0</v>
          </cell>
          <cell r="FG1292">
            <v>574626</v>
          </cell>
          <cell r="FH1292">
            <v>432830.40619937691</v>
          </cell>
          <cell r="FI1292">
            <v>25251.842880985554</v>
          </cell>
          <cell r="FJ1292">
            <v>0</v>
          </cell>
          <cell r="FK1292">
            <v>0</v>
          </cell>
          <cell r="FL1292">
            <v>0</v>
          </cell>
          <cell r="FM1292">
            <v>0</v>
          </cell>
          <cell r="FN1292">
            <v>0</v>
          </cell>
          <cell r="FO1292">
            <v>-511637</v>
          </cell>
          <cell r="FP1292">
            <v>35189</v>
          </cell>
          <cell r="FQ1292">
            <v>62989</v>
          </cell>
          <cell r="FS1292">
            <v>0.1</v>
          </cell>
          <cell r="FT1292">
            <v>0</v>
          </cell>
          <cell r="FU1292">
            <v>0.09</v>
          </cell>
          <cell r="FV1292">
            <v>9.8979747421502235</v>
          </cell>
          <cell r="FW1292">
            <v>12.682370583509199</v>
          </cell>
          <cell r="FX1292">
            <v>0</v>
          </cell>
          <cell r="FY1292">
            <v>0</v>
          </cell>
          <cell r="FZ1292">
            <v>0</v>
          </cell>
          <cell r="GA1292">
            <v>0</v>
          </cell>
          <cell r="GB1292">
            <v>19625</v>
          </cell>
          <cell r="GC1292">
            <v>349386.76535527559</v>
          </cell>
          <cell r="GD1292">
            <v>24258.700840195346</v>
          </cell>
          <cell r="GE1292">
            <v>31669.69229418617</v>
          </cell>
          <cell r="GF1292">
            <v>0</v>
          </cell>
          <cell r="GG1292">
            <v>0</v>
          </cell>
          <cell r="GH1292">
            <v>0</v>
          </cell>
          <cell r="GI1292">
            <v>0</v>
          </cell>
          <cell r="GJ1292">
            <v>0</v>
          </cell>
          <cell r="GK1292">
            <v>0</v>
          </cell>
          <cell r="GL1292">
            <v>19625</v>
          </cell>
          <cell r="GN1292">
            <v>0.1</v>
          </cell>
          <cell r="GO1292">
            <v>0</v>
          </cell>
          <cell r="GP1292">
            <v>0.09</v>
          </cell>
          <cell r="GQ1292">
            <v>9.8979747421502235</v>
          </cell>
          <cell r="GR1292">
            <v>12.682370583509199</v>
          </cell>
          <cell r="GS1292">
            <v>0</v>
          </cell>
          <cell r="GT1292">
            <v>0</v>
          </cell>
          <cell r="GU1292">
            <v>0</v>
          </cell>
          <cell r="GV1292">
            <v>0</v>
          </cell>
          <cell r="GW1292">
            <v>318803</v>
          </cell>
          <cell r="GX1292">
            <v>335038</v>
          </cell>
          <cell r="GY1292">
            <v>104997</v>
          </cell>
          <cell r="GZ1292">
            <v>217216</v>
          </cell>
          <cell r="HA1292">
            <v>0</v>
          </cell>
          <cell r="HB1292">
            <v>0</v>
          </cell>
          <cell r="HC1292">
            <v>0</v>
          </cell>
          <cell r="HD1292">
            <v>0</v>
          </cell>
          <cell r="HE1292">
            <v>0</v>
          </cell>
          <cell r="HF1292">
            <v>0</v>
          </cell>
          <cell r="HG1292">
            <v>318803</v>
          </cell>
          <cell r="HI1292">
            <v>0.1</v>
          </cell>
          <cell r="HJ1292">
            <v>0</v>
          </cell>
          <cell r="HK1292">
            <v>0.09</v>
          </cell>
          <cell r="HL1292">
            <v>9.8979747421502235</v>
          </cell>
          <cell r="HM1292">
            <v>12.682370583509199</v>
          </cell>
          <cell r="HN1292">
            <v>0</v>
          </cell>
          <cell r="HO1292">
            <v>0</v>
          </cell>
          <cell r="HP1292">
            <v>0</v>
          </cell>
          <cell r="HQ1292">
            <v>0</v>
          </cell>
          <cell r="HR1292">
            <v>343003</v>
          </cell>
          <cell r="HS1292">
            <v>438336.92101336905</v>
          </cell>
          <cell r="HT1292">
            <v>51041.578221954798</v>
          </cell>
          <cell r="HU1292">
            <v>123796.5</v>
          </cell>
          <cell r="HV1292">
            <v>0</v>
          </cell>
          <cell r="HW1292">
            <v>0</v>
          </cell>
          <cell r="HX1292">
            <v>0</v>
          </cell>
          <cell r="HY1292">
            <v>0</v>
          </cell>
          <cell r="HZ1292">
            <v>0</v>
          </cell>
          <cell r="IA1292">
            <v>0</v>
          </cell>
          <cell r="IB1292">
            <v>343003</v>
          </cell>
        </row>
        <row r="1293">
          <cell r="C1293" t="str">
            <v>A0221</v>
          </cell>
          <cell r="D1293" t="str">
            <v>PT Swadaya Harapan Nusantara</v>
          </cell>
          <cell r="E1293" t="str">
            <v>PEB 2</v>
          </cell>
          <cell r="F1293" t="str">
            <v>108PEB 2</v>
          </cell>
          <cell r="G1293">
            <v>0.1</v>
          </cell>
          <cell r="I1293">
            <v>0.09</v>
          </cell>
          <cell r="J1293">
            <v>9.8979747421502235</v>
          </cell>
          <cell r="K1293">
            <v>12.682370583509199</v>
          </cell>
          <cell r="P1293">
            <v>1092815</v>
          </cell>
          <cell r="Q1293">
            <v>1415089.2523478088</v>
          </cell>
          <cell r="R1293">
            <v>82434.458052173301</v>
          </cell>
          <cell r="S1293">
            <v>0</v>
          </cell>
          <cell r="U1293">
            <v>0</v>
          </cell>
          <cell r="W1293">
            <v>-39587</v>
          </cell>
          <cell r="X1293">
            <v>-471253</v>
          </cell>
          <cell r="Y1293">
            <v>34741</v>
          </cell>
          <cell r="Z1293">
            <v>581975</v>
          </cell>
        </row>
        <row r="1294">
          <cell r="C1294" t="str">
            <v>A0221</v>
          </cell>
          <cell r="D1294" t="str">
            <v>PT Swadaya Harapan Nusantara</v>
          </cell>
          <cell r="E1294" t="str">
            <v>PEB 3</v>
          </cell>
          <cell r="F1294" t="str">
            <v>108PEB 3</v>
          </cell>
          <cell r="G1294">
            <v>0.1</v>
          </cell>
          <cell r="I1294">
            <v>0.09</v>
          </cell>
          <cell r="J1294">
            <v>8.3637246605923909</v>
          </cell>
          <cell r="K1294">
            <v>8.8807528898529693</v>
          </cell>
          <cell r="P1294">
            <v>55265</v>
          </cell>
          <cell r="Q1294">
            <v>171099.32443114457</v>
          </cell>
          <cell r="R1294">
            <v>8638.8100257515289</v>
          </cell>
          <cell r="S1294">
            <v>0</v>
          </cell>
          <cell r="U1294">
            <v>0</v>
          </cell>
          <cell r="W1294">
            <v>73909</v>
          </cell>
          <cell r="X1294">
            <v>-91493</v>
          </cell>
          <cell r="Y1294">
            <v>6745</v>
          </cell>
          <cell r="Z1294">
            <v>37681</v>
          </cell>
        </row>
        <row r="1295">
          <cell r="C1295" t="str">
            <v>A0221</v>
          </cell>
          <cell r="D1295" t="str">
            <v>PT Swadaya Harapan Nusantara</v>
          </cell>
          <cell r="E1295" t="str">
            <v>PEB 4</v>
          </cell>
          <cell r="F1295" t="str">
            <v>108PEB 4</v>
          </cell>
          <cell r="G1295">
            <v>0.1</v>
          </cell>
          <cell r="I1295">
            <v>0.09</v>
          </cell>
          <cell r="J1295">
            <v>10.176450860652656</v>
          </cell>
          <cell r="K1295">
            <v>15.723664738434186</v>
          </cell>
          <cell r="P1295">
            <v>534099</v>
          </cell>
          <cell r="Q1295">
            <v>678825.33536403719</v>
          </cell>
          <cell r="R1295">
            <v>63506.606124370192</v>
          </cell>
          <cell r="S1295">
            <v>9195.229646747548</v>
          </cell>
          <cell r="U1295">
            <v>0</v>
          </cell>
          <cell r="W1295">
            <v>-253019</v>
          </cell>
          <cell r="X1295">
            <v>-32016</v>
          </cell>
          <cell r="Y1295">
            <v>1771</v>
          </cell>
          <cell r="Z1295">
            <v>249064</v>
          </cell>
        </row>
        <row r="1296">
          <cell r="C1296" t="str">
            <v>A0221</v>
          </cell>
          <cell r="D1296" t="str">
            <v>PT Swadaya Harapan Nusantara</v>
          </cell>
          <cell r="E1296" t="str">
            <v>PEB 5</v>
          </cell>
          <cell r="F1296" t="str">
            <v>108PEB 5</v>
          </cell>
          <cell r="P1296">
            <v>0</v>
          </cell>
          <cell r="U1296">
            <v>0</v>
          </cell>
          <cell r="W1296">
            <v>0</v>
          </cell>
          <cell r="X1296">
            <v>0</v>
          </cell>
          <cell r="Y1296">
            <v>0</v>
          </cell>
          <cell r="Z1296">
            <v>0</v>
          </cell>
        </row>
        <row r="1297">
          <cell r="C1297" t="str">
            <v>A0221</v>
          </cell>
          <cell r="D1297" t="str">
            <v>PT Swadaya Harapan Nusantara</v>
          </cell>
          <cell r="E1297" t="str">
            <v>PEB 6</v>
          </cell>
          <cell r="F1297" t="str">
            <v>108PEB 6</v>
          </cell>
          <cell r="P1297">
            <v>0</v>
          </cell>
          <cell r="U1297">
            <v>0</v>
          </cell>
          <cell r="W1297">
            <v>0</v>
          </cell>
          <cell r="X1297">
            <v>0</v>
          </cell>
          <cell r="Y1297">
            <v>0</v>
          </cell>
          <cell r="Z1297">
            <v>0</v>
          </cell>
        </row>
        <row r="1298">
          <cell r="C1298" t="str">
            <v>A0221</v>
          </cell>
          <cell r="D1298" t="str">
            <v>PT Swadaya Harapan Nusantara</v>
          </cell>
          <cell r="E1298" t="str">
            <v>PEB 7</v>
          </cell>
          <cell r="F1298" t="str">
            <v>108PEB 7</v>
          </cell>
          <cell r="G1298">
            <v>0.1</v>
          </cell>
          <cell r="I1298">
            <v>0.09</v>
          </cell>
          <cell r="J1298">
            <v>9.8979747421502235</v>
          </cell>
          <cell r="K1298">
            <v>12.682370583509199</v>
          </cell>
          <cell r="P1298">
            <v>109298</v>
          </cell>
          <cell r="Q1298">
            <v>71539.098332214518</v>
          </cell>
          <cell r="R1298">
            <v>5351.3660875095266</v>
          </cell>
          <cell r="S1298">
            <v>9198.0058189920492</v>
          </cell>
          <cell r="U1298">
            <v>0</v>
          </cell>
          <cell r="W1298">
            <v>-84028</v>
          </cell>
          <cell r="X1298">
            <v>0</v>
          </cell>
          <cell r="Y1298">
            <v>0</v>
          </cell>
          <cell r="Z1298">
            <v>25270</v>
          </cell>
        </row>
        <row r="1299">
          <cell r="C1299" t="str">
            <v>A0221</v>
          </cell>
          <cell r="D1299" t="str">
            <v>PT Swadaya Harapan Nusantara</v>
          </cell>
          <cell r="E1299" t="str">
            <v>MPP</v>
          </cell>
          <cell r="F1299" t="str">
            <v>108MPP</v>
          </cell>
          <cell r="G1299">
            <v>0.1</v>
          </cell>
          <cell r="I1299">
            <v>0.09</v>
          </cell>
          <cell r="J1299">
            <v>9.8979747421502235</v>
          </cell>
          <cell r="K1299">
            <v>12.682370583509199</v>
          </cell>
          <cell r="P1299">
            <v>574626</v>
          </cell>
          <cell r="Q1299">
            <v>432830.40619937691</v>
          </cell>
          <cell r="R1299">
            <v>25251.842880985554</v>
          </cell>
          <cell r="S1299">
            <v>0</v>
          </cell>
          <cell r="U1299">
            <v>0</v>
          </cell>
          <cell r="W1299">
            <v>0</v>
          </cell>
          <cell r="X1299">
            <v>-511637</v>
          </cell>
          <cell r="Y1299">
            <v>35189</v>
          </cell>
          <cell r="Z1299">
            <v>62989</v>
          </cell>
        </row>
        <row r="1300">
          <cell r="C1300" t="str">
            <v>A0221</v>
          </cell>
          <cell r="D1300" t="str">
            <v>PT Swadaya Harapan Nusantara</v>
          </cell>
          <cell r="E1300" t="str">
            <v>ID</v>
          </cell>
          <cell r="F1300" t="str">
            <v>108ID</v>
          </cell>
          <cell r="G1300">
            <v>0.1</v>
          </cell>
          <cell r="I1300">
            <v>0.09</v>
          </cell>
          <cell r="J1300">
            <v>9.8979747421502235</v>
          </cell>
          <cell r="K1300">
            <v>12.682370583509199</v>
          </cell>
          <cell r="P1300">
            <v>19625</v>
          </cell>
          <cell r="Q1300">
            <v>349386.76535527559</v>
          </cell>
          <cell r="R1300">
            <v>24258.700840195346</v>
          </cell>
          <cell r="S1300">
            <v>31669.69229418617</v>
          </cell>
          <cell r="U1300">
            <v>0</v>
          </cell>
          <cell r="W1300">
            <v>0</v>
          </cell>
          <cell r="X1300">
            <v>0</v>
          </cell>
          <cell r="Y1300">
            <v>0</v>
          </cell>
          <cell r="Z1300">
            <v>19625</v>
          </cell>
        </row>
        <row r="1301">
          <cell r="C1301" t="str">
            <v>A0221</v>
          </cell>
          <cell r="D1301" t="str">
            <v>PT Swadaya Harapan Nusantara</v>
          </cell>
          <cell r="E1301" t="str">
            <v>LL</v>
          </cell>
          <cell r="F1301" t="str">
            <v>108LL</v>
          </cell>
          <cell r="G1301">
            <v>0.1</v>
          </cell>
          <cell r="I1301">
            <v>0.09</v>
          </cell>
          <cell r="J1301">
            <v>9.8979747421502235</v>
          </cell>
          <cell r="K1301">
            <v>12.682370583509199</v>
          </cell>
          <cell r="P1301">
            <v>318803</v>
          </cell>
          <cell r="Q1301">
            <v>335038</v>
          </cell>
          <cell r="R1301">
            <v>104997</v>
          </cell>
          <cell r="S1301">
            <v>217216</v>
          </cell>
          <cell r="U1301">
            <v>0</v>
          </cell>
          <cell r="W1301">
            <v>0</v>
          </cell>
          <cell r="X1301">
            <v>0</v>
          </cell>
          <cell r="Y1301">
            <v>0</v>
          </cell>
          <cell r="Z1301">
            <v>318803</v>
          </cell>
        </row>
        <row r="1302">
          <cell r="C1302" t="str">
            <v>A0221</v>
          </cell>
          <cell r="D1302" t="str">
            <v>PT Swadaya Harapan Nusantara</v>
          </cell>
          <cell r="E1302" t="str">
            <v>PMK</v>
          </cell>
          <cell r="F1302" t="str">
            <v>108PMK</v>
          </cell>
          <cell r="G1302">
            <v>0.1</v>
          </cell>
          <cell r="I1302">
            <v>0.09</v>
          </cell>
          <cell r="J1302">
            <v>9.8979747421502235</v>
          </cell>
          <cell r="K1302">
            <v>12.682370583509199</v>
          </cell>
          <cell r="P1302">
            <v>343003</v>
          </cell>
          <cell r="Q1302">
            <v>438336.92101336905</v>
          </cell>
          <cell r="R1302">
            <v>51041.578221954798</v>
          </cell>
          <cell r="S1302">
            <v>123796.5</v>
          </cell>
          <cell r="U1302">
            <v>0</v>
          </cell>
          <cell r="W1302">
            <v>0</v>
          </cell>
          <cell r="X1302">
            <v>0</v>
          </cell>
          <cell r="Y1302">
            <v>0</v>
          </cell>
          <cell r="Z1302">
            <v>343003</v>
          </cell>
        </row>
        <row r="1304">
          <cell r="C1304" t="str">
            <v>A0143</v>
          </cell>
          <cell r="D1304" t="str">
            <v>PT Swadharma Bhakti Sedaya Finance</v>
          </cell>
          <cell r="E1304" t="str">
            <v>PEB 1</v>
          </cell>
          <cell r="F1304" t="str">
            <v>109PEB 1</v>
          </cell>
          <cell r="G1304">
            <v>0.1</v>
          </cell>
          <cell r="H1304">
            <v>0.1</v>
          </cell>
          <cell r="I1304">
            <v>0.09</v>
          </cell>
          <cell r="J1304">
            <v>7.6516171481057818</v>
          </cell>
          <cell r="K1304">
            <v>8.0876760166767756</v>
          </cell>
          <cell r="L1304">
            <v>139834</v>
          </cell>
          <cell r="N1304">
            <v>382568.20160000003</v>
          </cell>
          <cell r="O1304">
            <v>57421.288</v>
          </cell>
          <cell r="P1304">
            <v>4242020</v>
          </cell>
          <cell r="Q1304">
            <v>4880541.1714925151</v>
          </cell>
          <cell r="R1304">
            <v>203067.55382637764</v>
          </cell>
          <cell r="S1304">
            <v>304367.47220079199</v>
          </cell>
          <cell r="U1304">
            <v>-3372894</v>
          </cell>
          <cell r="V1304">
            <v>4974909.0298666675</v>
          </cell>
          <cell r="W1304">
            <v>-1774210</v>
          </cell>
          <cell r="X1304">
            <v>0</v>
          </cell>
          <cell r="Y1304">
            <v>0</v>
          </cell>
          <cell r="Z1304">
            <v>0</v>
          </cell>
          <cell r="AB1304">
            <v>0.1</v>
          </cell>
          <cell r="AC1304">
            <v>0</v>
          </cell>
          <cell r="AD1304">
            <v>0.09</v>
          </cell>
          <cell r="AE1304">
            <v>9.8103837039618345</v>
          </cell>
          <cell r="AF1304">
            <v>12.242992114416962</v>
          </cell>
          <cell r="AG1304">
            <v>0</v>
          </cell>
          <cell r="AH1304">
            <v>0</v>
          </cell>
          <cell r="AI1304">
            <v>0</v>
          </cell>
          <cell r="AJ1304">
            <v>0</v>
          </cell>
          <cell r="AK1304">
            <v>86609</v>
          </cell>
          <cell r="AL1304">
            <v>302327.72032472753</v>
          </cell>
          <cell r="AM1304">
            <v>17980.620864950411</v>
          </cell>
          <cell r="AN1304">
            <v>26515.5</v>
          </cell>
          <cell r="AO1304">
            <v>0</v>
          </cell>
          <cell r="AP1304">
            <v>0</v>
          </cell>
          <cell r="AQ1304">
            <v>0</v>
          </cell>
          <cell r="AR1304">
            <v>-35248</v>
          </cell>
          <cell r="AS1304">
            <v>-3673</v>
          </cell>
          <cell r="AT1304">
            <v>281</v>
          </cell>
          <cell r="AU1304">
            <v>47688</v>
          </cell>
          <cell r="AW1304">
            <v>0.1</v>
          </cell>
          <cell r="AX1304">
            <v>0</v>
          </cell>
          <cell r="AY1304">
            <v>0.09</v>
          </cell>
          <cell r="AZ1304">
            <v>7.6516171481057818</v>
          </cell>
          <cell r="BA1304">
            <v>8.0876760166767756</v>
          </cell>
          <cell r="BB1304">
            <v>0</v>
          </cell>
          <cell r="BC1304">
            <v>0</v>
          </cell>
          <cell r="BD1304">
            <v>0</v>
          </cell>
          <cell r="BE1304">
            <v>0</v>
          </cell>
          <cell r="BF1304">
            <v>485827</v>
          </cell>
          <cell r="BG1304">
            <v>274837.404840381</v>
          </cell>
          <cell r="BH1304">
            <v>13981.670871627757</v>
          </cell>
          <cell r="BI1304">
            <v>39261.194940000001</v>
          </cell>
          <cell r="BJ1304">
            <v>0</v>
          </cell>
          <cell r="BK1304">
            <v>0</v>
          </cell>
          <cell r="BL1304">
            <v>0</v>
          </cell>
          <cell r="BM1304">
            <v>-274286</v>
          </cell>
          <cell r="BN1304">
            <v>-53021</v>
          </cell>
          <cell r="BO1304">
            <v>4557</v>
          </cell>
          <cell r="BP1304">
            <v>158520</v>
          </cell>
          <cell r="BR1304">
            <v>0.1</v>
          </cell>
          <cell r="BS1304">
            <v>0</v>
          </cell>
          <cell r="BT1304">
            <v>0.09</v>
          </cell>
          <cell r="BU1304">
            <v>10.414409245641451</v>
          </cell>
          <cell r="BV1304">
            <v>15.380679780057516</v>
          </cell>
          <cell r="BW1304">
            <v>0</v>
          </cell>
          <cell r="BX1304">
            <v>0</v>
          </cell>
          <cell r="BY1304">
            <v>0</v>
          </cell>
          <cell r="BZ1304">
            <v>0</v>
          </cell>
          <cell r="CA1304">
            <v>238082</v>
          </cell>
          <cell r="CB1304">
            <v>106907.57101343735</v>
          </cell>
          <cell r="CC1304">
            <v>11034.798788375372</v>
          </cell>
          <cell r="CD1304">
            <v>67153.387298617279</v>
          </cell>
          <cell r="CE1304">
            <v>0</v>
          </cell>
          <cell r="CF1304">
            <v>0</v>
          </cell>
          <cell r="CG1304">
            <v>0</v>
          </cell>
          <cell r="CH1304">
            <v>-77960</v>
          </cell>
          <cell r="CI1304">
            <v>-49949</v>
          </cell>
          <cell r="CJ1304">
            <v>2877</v>
          </cell>
          <cell r="CK1304">
            <v>110173</v>
          </cell>
          <cell r="CM1304">
            <v>0</v>
          </cell>
          <cell r="CN1304">
            <v>0</v>
          </cell>
          <cell r="CO1304">
            <v>0</v>
          </cell>
          <cell r="CP1304">
            <v>0</v>
          </cell>
          <cell r="CQ1304" t="str">
            <v xml:space="preserve"> </v>
          </cell>
          <cell r="CR1304">
            <v>0</v>
          </cell>
          <cell r="CS1304">
            <v>0</v>
          </cell>
          <cell r="CT1304">
            <v>0</v>
          </cell>
          <cell r="CU1304">
            <v>0</v>
          </cell>
          <cell r="CV1304">
            <v>0</v>
          </cell>
          <cell r="CW1304">
            <v>0</v>
          </cell>
          <cell r="CX1304">
            <v>0</v>
          </cell>
          <cell r="CY1304">
            <v>0</v>
          </cell>
          <cell r="CZ1304">
            <v>0</v>
          </cell>
          <cell r="DA1304">
            <v>0</v>
          </cell>
          <cell r="DB1304">
            <v>0</v>
          </cell>
          <cell r="DC1304">
            <v>0</v>
          </cell>
          <cell r="DD1304">
            <v>0</v>
          </cell>
          <cell r="DE1304">
            <v>0</v>
          </cell>
          <cell r="DF1304">
            <v>0</v>
          </cell>
          <cell r="DH1304">
            <v>0</v>
          </cell>
          <cell r="DI1304">
            <v>0</v>
          </cell>
          <cell r="DJ1304">
            <v>0</v>
          </cell>
          <cell r="DK1304">
            <v>0</v>
          </cell>
          <cell r="DL1304">
            <v>0</v>
          </cell>
          <cell r="DM1304">
            <v>0</v>
          </cell>
          <cell r="DN1304">
            <v>0</v>
          </cell>
          <cell r="DO1304">
            <v>0</v>
          </cell>
          <cell r="DP1304">
            <v>0</v>
          </cell>
          <cell r="DQ1304">
            <v>0</v>
          </cell>
          <cell r="DR1304">
            <v>0</v>
          </cell>
          <cell r="DS1304">
            <v>0</v>
          </cell>
          <cell r="DT1304">
            <v>0</v>
          </cell>
          <cell r="DU1304">
            <v>0</v>
          </cell>
          <cell r="DV1304">
            <v>0</v>
          </cell>
          <cell r="DW1304">
            <v>0</v>
          </cell>
          <cell r="DX1304">
            <v>0</v>
          </cell>
          <cell r="DY1304">
            <v>0</v>
          </cell>
          <cell r="DZ1304">
            <v>0</v>
          </cell>
          <cell r="EA1304">
            <v>0</v>
          </cell>
          <cell r="EC1304">
            <v>0.1</v>
          </cell>
          <cell r="ED1304">
            <v>0</v>
          </cell>
          <cell r="EE1304">
            <v>0.09</v>
          </cell>
          <cell r="EF1304">
            <v>9.8103837039618345</v>
          </cell>
          <cell r="EG1304">
            <v>12.242992114416962</v>
          </cell>
          <cell r="EH1304">
            <v>0</v>
          </cell>
          <cell r="EI1304">
            <v>0</v>
          </cell>
          <cell r="EJ1304">
            <v>0</v>
          </cell>
          <cell r="EK1304">
            <v>0</v>
          </cell>
          <cell r="EL1304">
            <v>153475</v>
          </cell>
          <cell r="EM1304">
            <v>96230.55714609132</v>
          </cell>
          <cell r="EN1304">
            <v>6292.1000521413143</v>
          </cell>
          <cell r="EO1304">
            <v>12315.633271746332</v>
          </cell>
          <cell r="EP1304">
            <v>0</v>
          </cell>
          <cell r="EQ1304">
            <v>0</v>
          </cell>
          <cell r="ER1304">
            <v>0</v>
          </cell>
          <cell r="ES1304">
            <v>-152365</v>
          </cell>
          <cell r="ET1304">
            <v>0</v>
          </cell>
          <cell r="EU1304">
            <v>0</v>
          </cell>
          <cell r="EV1304">
            <v>1110</v>
          </cell>
          <cell r="EX1304">
            <v>0</v>
          </cell>
          <cell r="EY1304">
            <v>0</v>
          </cell>
          <cell r="EZ1304">
            <v>0</v>
          </cell>
          <cell r="FA1304">
            <v>0</v>
          </cell>
          <cell r="FB1304" t="str">
            <v xml:space="preserve"> </v>
          </cell>
          <cell r="FC1304">
            <v>0</v>
          </cell>
          <cell r="FD1304">
            <v>0</v>
          </cell>
          <cell r="FE1304">
            <v>0</v>
          </cell>
          <cell r="FF1304">
            <v>0</v>
          </cell>
          <cell r="FG1304">
            <v>0</v>
          </cell>
          <cell r="FH1304">
            <v>0</v>
          </cell>
          <cell r="FI1304">
            <v>0</v>
          </cell>
          <cell r="FJ1304">
            <v>0</v>
          </cell>
          <cell r="FK1304">
            <v>0</v>
          </cell>
          <cell r="FL1304">
            <v>0</v>
          </cell>
          <cell r="FM1304">
            <v>0</v>
          </cell>
          <cell r="FN1304">
            <v>0</v>
          </cell>
          <cell r="FO1304">
            <v>0</v>
          </cell>
          <cell r="FP1304">
            <v>0</v>
          </cell>
          <cell r="FQ1304">
            <v>0</v>
          </cell>
          <cell r="FS1304">
            <v>0.1</v>
          </cell>
          <cell r="FT1304">
            <v>0</v>
          </cell>
          <cell r="FU1304">
            <v>0.09</v>
          </cell>
          <cell r="FV1304">
            <v>9.8103837039618345</v>
          </cell>
          <cell r="FW1304">
            <v>12.242992114416962</v>
          </cell>
          <cell r="FX1304">
            <v>0</v>
          </cell>
          <cell r="FY1304">
            <v>0</v>
          </cell>
          <cell r="FZ1304">
            <v>0</v>
          </cell>
          <cell r="GA1304">
            <v>0</v>
          </cell>
          <cell r="GB1304">
            <v>29768</v>
          </cell>
          <cell r="GC1304">
            <v>343800.04277151532</v>
          </cell>
          <cell r="GD1304">
            <v>20557.389313904961</v>
          </cell>
          <cell r="GE1304">
            <v>30075.456353040474</v>
          </cell>
          <cell r="GF1304">
            <v>0</v>
          </cell>
          <cell r="GG1304">
            <v>0</v>
          </cell>
          <cell r="GH1304">
            <v>0</v>
          </cell>
          <cell r="GI1304">
            <v>0</v>
          </cell>
          <cell r="GJ1304">
            <v>0</v>
          </cell>
          <cell r="GK1304">
            <v>0</v>
          </cell>
          <cell r="GL1304">
            <v>29768</v>
          </cell>
          <cell r="GN1304">
            <v>0.1</v>
          </cell>
          <cell r="GO1304">
            <v>0</v>
          </cell>
          <cell r="GP1304">
            <v>0.09</v>
          </cell>
          <cell r="GQ1304">
            <v>9.8103837039618345</v>
          </cell>
          <cell r="GR1304">
            <v>12.242992114416962</v>
          </cell>
          <cell r="GS1304">
            <v>0</v>
          </cell>
          <cell r="GT1304">
            <v>0</v>
          </cell>
          <cell r="GU1304">
            <v>0</v>
          </cell>
          <cell r="GV1304">
            <v>0</v>
          </cell>
          <cell r="GW1304">
            <v>359152</v>
          </cell>
          <cell r="GX1304">
            <v>303124.13458846638</v>
          </cell>
          <cell r="GY1304">
            <v>104260.72222840275</v>
          </cell>
          <cell r="GZ1304">
            <v>170849.93083178086</v>
          </cell>
          <cell r="HA1304">
            <v>0</v>
          </cell>
          <cell r="HB1304">
            <v>0</v>
          </cell>
          <cell r="HC1304">
            <v>0</v>
          </cell>
          <cell r="HD1304">
            <v>0</v>
          </cell>
          <cell r="HE1304">
            <v>0</v>
          </cell>
          <cell r="HF1304">
            <v>0</v>
          </cell>
          <cell r="HG1304">
            <v>359152</v>
          </cell>
          <cell r="HI1304">
            <v>0.1</v>
          </cell>
          <cell r="HJ1304">
            <v>0</v>
          </cell>
          <cell r="HK1304">
            <v>0.09</v>
          </cell>
          <cell r="HL1304">
            <v>9.8103837039618345</v>
          </cell>
          <cell r="HM1304">
            <v>12.242992114416962</v>
          </cell>
          <cell r="HN1304">
            <v>0</v>
          </cell>
          <cell r="HO1304">
            <v>0</v>
          </cell>
          <cell r="HP1304">
            <v>0</v>
          </cell>
          <cell r="HQ1304">
            <v>0</v>
          </cell>
          <cell r="HR1304">
            <v>765358</v>
          </cell>
          <cell r="HS1304">
            <v>819609.15088880784</v>
          </cell>
          <cell r="HT1304">
            <v>68886.92871348378</v>
          </cell>
          <cell r="HU1304">
            <v>159550</v>
          </cell>
          <cell r="HV1304">
            <v>0</v>
          </cell>
          <cell r="HW1304">
            <v>0</v>
          </cell>
          <cell r="HX1304">
            <v>0</v>
          </cell>
          <cell r="HY1304">
            <v>0</v>
          </cell>
          <cell r="HZ1304">
            <v>0</v>
          </cell>
          <cell r="IA1304">
            <v>0</v>
          </cell>
          <cell r="IB1304">
            <v>765358</v>
          </cell>
        </row>
        <row r="1305">
          <cell r="C1305" t="str">
            <v>A0143</v>
          </cell>
          <cell r="D1305" t="str">
            <v>PT Swadharma Bhakti Sedaya Finance</v>
          </cell>
          <cell r="E1305" t="str">
            <v>PEB 2</v>
          </cell>
          <cell r="F1305" t="str">
            <v>109PEB 2</v>
          </cell>
          <cell r="G1305">
            <v>0.1</v>
          </cell>
          <cell r="I1305">
            <v>0.09</v>
          </cell>
          <cell r="J1305">
            <v>9.8103837039618345</v>
          </cell>
          <cell r="K1305">
            <v>12.242992114416962</v>
          </cell>
          <cell r="P1305">
            <v>86609</v>
          </cell>
          <cell r="Q1305">
            <v>302327.72032472753</v>
          </cell>
          <cell r="R1305">
            <v>17980.620864950411</v>
          </cell>
          <cell r="S1305">
            <v>26515.5</v>
          </cell>
          <cell r="U1305">
            <v>0</v>
          </cell>
          <cell r="W1305">
            <v>-35248</v>
          </cell>
          <cell r="X1305">
            <v>-3673</v>
          </cell>
          <cell r="Y1305">
            <v>281</v>
          </cell>
          <cell r="Z1305">
            <v>47688</v>
          </cell>
        </row>
        <row r="1306">
          <cell r="C1306" t="str">
            <v>A0143</v>
          </cell>
          <cell r="D1306" t="str">
            <v>PT Swadharma Bhakti Sedaya Finance</v>
          </cell>
          <cell r="E1306" t="str">
            <v>PEB 3</v>
          </cell>
          <cell r="F1306" t="str">
            <v>109PEB 3</v>
          </cell>
          <cell r="G1306">
            <v>0.1</v>
          </cell>
          <cell r="I1306">
            <v>0.09</v>
          </cell>
          <cell r="J1306">
            <v>7.6516171481057818</v>
          </cell>
          <cell r="K1306">
            <v>8.0876760166767756</v>
          </cell>
          <cell r="P1306">
            <v>485827</v>
          </cell>
          <cell r="Q1306">
            <v>274837.404840381</v>
          </cell>
          <cell r="R1306">
            <v>13981.670871627757</v>
          </cell>
          <cell r="S1306">
            <v>39261.194940000001</v>
          </cell>
          <cell r="U1306">
            <v>0</v>
          </cell>
          <cell r="W1306">
            <v>-274286</v>
          </cell>
          <cell r="X1306">
            <v>-53021</v>
          </cell>
          <cell r="Y1306">
            <v>4557</v>
          </cell>
          <cell r="Z1306">
            <v>158520</v>
          </cell>
        </row>
        <row r="1307">
          <cell r="C1307" t="str">
            <v>A0143</v>
          </cell>
          <cell r="D1307" t="str">
            <v>PT Swadharma Bhakti Sedaya Finance</v>
          </cell>
          <cell r="E1307" t="str">
            <v>PEB 4</v>
          </cell>
          <cell r="F1307" t="str">
            <v>109PEB 4</v>
          </cell>
          <cell r="G1307">
            <v>0.1</v>
          </cell>
          <cell r="I1307">
            <v>0.09</v>
          </cell>
          <cell r="J1307">
            <v>10.414409245641451</v>
          </cell>
          <cell r="K1307">
            <v>15.380679780057516</v>
          </cell>
          <cell r="P1307">
            <v>238082</v>
          </cell>
          <cell r="Q1307">
            <v>106907.57101343735</v>
          </cell>
          <cell r="R1307">
            <v>11034.798788375372</v>
          </cell>
          <cell r="S1307">
            <v>67153.387298617279</v>
          </cell>
          <cell r="U1307">
            <v>0</v>
          </cell>
          <cell r="W1307">
            <v>-77960</v>
          </cell>
          <cell r="X1307">
            <v>-49949</v>
          </cell>
          <cell r="Y1307">
            <v>2877</v>
          </cell>
          <cell r="Z1307">
            <v>110173</v>
          </cell>
        </row>
        <row r="1308">
          <cell r="C1308" t="str">
            <v>A0143</v>
          </cell>
          <cell r="D1308" t="str">
            <v>PT Swadharma Bhakti Sedaya Finance</v>
          </cell>
          <cell r="E1308" t="str">
            <v>PEB 5</v>
          </cell>
          <cell r="F1308" t="str">
            <v>109PEB 5</v>
          </cell>
          <cell r="K1308" t="str">
            <v xml:space="preserve"> </v>
          </cell>
          <cell r="P1308">
            <v>0</v>
          </cell>
          <cell r="U1308">
            <v>0</v>
          </cell>
          <cell r="W1308">
            <v>0</v>
          </cell>
          <cell r="X1308">
            <v>0</v>
          </cell>
          <cell r="Y1308">
            <v>0</v>
          </cell>
          <cell r="Z1308">
            <v>0</v>
          </cell>
        </row>
        <row r="1309">
          <cell r="C1309" t="str">
            <v>A0143</v>
          </cell>
          <cell r="D1309" t="str">
            <v>PT Swadharma Bhakti Sedaya Finance</v>
          </cell>
          <cell r="E1309" t="str">
            <v>PEB 6</v>
          </cell>
          <cell r="F1309" t="str">
            <v>109PEB 6</v>
          </cell>
          <cell r="P1309">
            <v>0</v>
          </cell>
          <cell r="U1309">
            <v>0</v>
          </cell>
          <cell r="W1309">
            <v>0</v>
          </cell>
          <cell r="X1309">
            <v>0</v>
          </cell>
          <cell r="Y1309">
            <v>0</v>
          </cell>
          <cell r="Z1309">
            <v>0</v>
          </cell>
        </row>
        <row r="1310">
          <cell r="C1310" t="str">
            <v>A0143</v>
          </cell>
          <cell r="D1310" t="str">
            <v>PT Swadharma Bhakti Sedaya Finance</v>
          </cell>
          <cell r="E1310" t="str">
            <v>PEB 7</v>
          </cell>
          <cell r="F1310" t="str">
            <v>109PEB 7</v>
          </cell>
          <cell r="G1310">
            <v>0.1</v>
          </cell>
          <cell r="I1310">
            <v>0.09</v>
          </cell>
          <cell r="J1310">
            <v>9.8103837039618345</v>
          </cell>
          <cell r="K1310">
            <v>12.242992114416962</v>
          </cell>
          <cell r="P1310">
            <v>153475</v>
          </cell>
          <cell r="Q1310">
            <v>96230.55714609132</v>
          </cell>
          <cell r="R1310">
            <v>6292.1000521413143</v>
          </cell>
          <cell r="S1310">
            <v>12315.633271746332</v>
          </cell>
          <cell r="U1310">
            <v>0</v>
          </cell>
          <cell r="W1310">
            <v>-152365</v>
          </cell>
          <cell r="X1310">
            <v>0</v>
          </cell>
          <cell r="Y1310">
            <v>0</v>
          </cell>
          <cell r="Z1310">
            <v>1110</v>
          </cell>
        </row>
        <row r="1311">
          <cell r="C1311" t="str">
            <v>A0143</v>
          </cell>
          <cell r="D1311" t="str">
            <v>PT Swadharma Bhakti Sedaya Finance</v>
          </cell>
          <cell r="E1311" t="str">
            <v>MPP</v>
          </cell>
          <cell r="F1311" t="str">
            <v>109MPP</v>
          </cell>
          <cell r="K1311" t="str">
            <v xml:space="preserve"> </v>
          </cell>
          <cell r="P1311">
            <v>0</v>
          </cell>
          <cell r="U1311">
            <v>0</v>
          </cell>
          <cell r="W1311">
            <v>0</v>
          </cell>
          <cell r="X1311">
            <v>0</v>
          </cell>
          <cell r="Y1311">
            <v>0</v>
          </cell>
          <cell r="Z1311">
            <v>0</v>
          </cell>
        </row>
        <row r="1312">
          <cell r="C1312" t="str">
            <v>A0143</v>
          </cell>
          <cell r="D1312" t="str">
            <v>PT Swadharma Bhakti Sedaya Finance</v>
          </cell>
          <cell r="E1312" t="str">
            <v>ID</v>
          </cell>
          <cell r="F1312" t="str">
            <v>109ID</v>
          </cell>
          <cell r="G1312">
            <v>0.1</v>
          </cell>
          <cell r="I1312">
            <v>0.09</v>
          </cell>
          <cell r="J1312">
            <v>9.8103837039618345</v>
          </cell>
          <cell r="K1312">
            <v>12.242992114416962</v>
          </cell>
          <cell r="P1312">
            <v>29768</v>
          </cell>
          <cell r="Q1312">
            <v>343800.04277151532</v>
          </cell>
          <cell r="R1312">
            <v>20557.389313904961</v>
          </cell>
          <cell r="S1312">
            <v>30075.456353040474</v>
          </cell>
          <cell r="U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29768</v>
          </cell>
        </row>
        <row r="1313">
          <cell r="C1313" t="str">
            <v>A0143</v>
          </cell>
          <cell r="D1313" t="str">
            <v>PT Swadharma Bhakti Sedaya Finance</v>
          </cell>
          <cell r="E1313" t="str">
            <v>LL</v>
          </cell>
          <cell r="F1313" t="str">
            <v>109LL</v>
          </cell>
          <cell r="G1313">
            <v>0.1</v>
          </cell>
          <cell r="I1313">
            <v>0.09</v>
          </cell>
          <cell r="J1313">
            <v>9.8103837039618345</v>
          </cell>
          <cell r="K1313">
            <v>12.242992114416962</v>
          </cell>
          <cell r="P1313">
            <v>359152</v>
          </cell>
          <cell r="Q1313">
            <v>303124.13458846638</v>
          </cell>
          <cell r="R1313">
            <v>104260.72222840275</v>
          </cell>
          <cell r="S1313">
            <v>170849.93083178086</v>
          </cell>
          <cell r="U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359152</v>
          </cell>
        </row>
        <row r="1314">
          <cell r="C1314" t="str">
            <v>A0143</v>
          </cell>
          <cell r="D1314" t="str">
            <v>PT Swadharma Bhakti Sedaya Finance</v>
          </cell>
          <cell r="E1314" t="str">
            <v>PMK</v>
          </cell>
          <cell r="F1314" t="str">
            <v>109PMK</v>
          </cell>
          <cell r="G1314">
            <v>0.1</v>
          </cell>
          <cell r="I1314">
            <v>0.09</v>
          </cell>
          <cell r="J1314">
            <v>9.8103837039618345</v>
          </cell>
          <cell r="K1314">
            <v>12.242992114416962</v>
          </cell>
          <cell r="P1314">
            <v>765358</v>
          </cell>
          <cell r="Q1314">
            <v>819609.15088880784</v>
          </cell>
          <cell r="R1314">
            <v>68886.92871348378</v>
          </cell>
          <cell r="S1314">
            <v>159550</v>
          </cell>
          <cell r="U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765358</v>
          </cell>
        </row>
        <row r="1316">
          <cell r="C1316" t="str">
            <v>A0452</v>
          </cell>
          <cell r="D1316" t="str">
            <v>PT Telen Orbit Prima</v>
          </cell>
          <cell r="E1316" t="str">
            <v>PEB 1</v>
          </cell>
          <cell r="F1316" t="str">
            <v>110PEB 1</v>
          </cell>
          <cell r="G1316">
            <v>0.1</v>
          </cell>
          <cell r="H1316">
            <v>0.1</v>
          </cell>
          <cell r="I1316">
            <v>0.09</v>
          </cell>
          <cell r="J1316">
            <v>5.9082910434768712</v>
          </cell>
          <cell r="K1316">
            <v>6.7950336745373132</v>
          </cell>
          <cell r="L1316">
            <v>265186</v>
          </cell>
          <cell r="N1316">
            <v>349528.53879999998</v>
          </cell>
          <cell r="O1316">
            <v>43125.135999999999</v>
          </cell>
          <cell r="P1316">
            <v>2552956</v>
          </cell>
          <cell r="Q1316">
            <v>3730560.1121126213</v>
          </cell>
          <cell r="R1316">
            <v>145564.41941178287</v>
          </cell>
          <cell r="S1316">
            <v>1261074.4900838302</v>
          </cell>
          <cell r="U1316">
            <v>-1776675</v>
          </cell>
          <cell r="V1316">
            <v>3339521.9916000003</v>
          </cell>
          <cell r="W1316">
            <v>-1140658</v>
          </cell>
          <cell r="X1316">
            <v>0</v>
          </cell>
          <cell r="Y1316">
            <v>0</v>
          </cell>
          <cell r="Z1316">
            <v>0</v>
          </cell>
          <cell r="AB1316">
            <v>0.1</v>
          </cell>
          <cell r="AC1316">
            <v>0</v>
          </cell>
          <cell r="AD1316">
            <v>0.09</v>
          </cell>
          <cell r="AE1316">
            <v>9.9162131481218623</v>
          </cell>
          <cell r="AF1316">
            <v>12.992591980133803</v>
          </cell>
          <cell r="AG1316">
            <v>0</v>
          </cell>
          <cell r="AH1316">
            <v>0</v>
          </cell>
          <cell r="AI1316">
            <v>0</v>
          </cell>
          <cell r="AJ1316">
            <v>0</v>
          </cell>
          <cell r="AK1316">
            <v>1504832</v>
          </cell>
          <cell r="AL1316">
            <v>1686756.432558327</v>
          </cell>
          <cell r="AM1316">
            <v>94786.621920360281</v>
          </cell>
          <cell r="AN1316">
            <v>456568.73600000003</v>
          </cell>
          <cell r="AO1316">
            <v>0</v>
          </cell>
          <cell r="AP1316">
            <v>0</v>
          </cell>
          <cell r="AQ1316">
            <v>0</v>
          </cell>
          <cell r="AR1316">
            <v>-437702</v>
          </cell>
          <cell r="AS1316">
            <v>0</v>
          </cell>
          <cell r="AT1316">
            <v>0</v>
          </cell>
          <cell r="AU1316">
            <v>1067130</v>
          </cell>
          <cell r="AW1316">
            <v>0.1</v>
          </cell>
          <cell r="AX1316">
            <v>0</v>
          </cell>
          <cell r="AY1316">
            <v>0.09</v>
          </cell>
          <cell r="AZ1316">
            <v>5.9082910434768712</v>
          </cell>
          <cell r="BA1316">
            <v>6.7950336745373132</v>
          </cell>
          <cell r="BB1316">
            <v>0</v>
          </cell>
          <cell r="BC1316">
            <v>0</v>
          </cell>
          <cell r="BD1316">
            <v>0</v>
          </cell>
          <cell r="BE1316">
            <v>0</v>
          </cell>
          <cell r="BF1316">
            <v>192040</v>
          </cell>
          <cell r="BG1316">
            <v>98780.271399153062</v>
          </cell>
          <cell r="BH1316">
            <v>5248.0582491129862</v>
          </cell>
          <cell r="BI1316">
            <v>0</v>
          </cell>
          <cell r="BJ1316">
            <v>0</v>
          </cell>
          <cell r="BK1316">
            <v>0</v>
          </cell>
          <cell r="BL1316">
            <v>0</v>
          </cell>
          <cell r="BM1316">
            <v>-183771</v>
          </cell>
          <cell r="BN1316">
            <v>0</v>
          </cell>
          <cell r="BO1316">
            <v>0</v>
          </cell>
          <cell r="BP1316">
            <v>8269</v>
          </cell>
          <cell r="BR1316">
            <v>0.1</v>
          </cell>
          <cell r="BS1316">
            <v>0</v>
          </cell>
          <cell r="BT1316">
            <v>0.09</v>
          </cell>
          <cell r="BU1316">
            <v>10.354573666796256</v>
          </cell>
          <cell r="BV1316">
            <v>16.091371132932046</v>
          </cell>
          <cell r="BW1316">
            <v>0</v>
          </cell>
          <cell r="BX1316">
            <v>0</v>
          </cell>
          <cell r="BY1316">
            <v>0</v>
          </cell>
          <cell r="BZ1316">
            <v>0</v>
          </cell>
          <cell r="CA1316">
            <v>658919</v>
          </cell>
          <cell r="CB1316">
            <v>724748.59152363415</v>
          </cell>
          <cell r="CC1316">
            <v>104089.8327083422</v>
          </cell>
          <cell r="CD1316">
            <v>4647.6596539492193</v>
          </cell>
          <cell r="CE1316">
            <v>0</v>
          </cell>
          <cell r="CF1316">
            <v>0</v>
          </cell>
          <cell r="CG1316">
            <v>0</v>
          </cell>
          <cell r="CH1316">
            <v>-220050</v>
          </cell>
          <cell r="CI1316">
            <v>0</v>
          </cell>
          <cell r="CJ1316">
            <v>0</v>
          </cell>
          <cell r="CK1316">
            <v>438869</v>
          </cell>
          <cell r="CM1316">
            <v>0</v>
          </cell>
          <cell r="CN1316">
            <v>0</v>
          </cell>
          <cell r="CO1316">
            <v>0</v>
          </cell>
          <cell r="CP1316">
            <v>0</v>
          </cell>
          <cell r="CQ1316">
            <v>0</v>
          </cell>
          <cell r="CR1316">
            <v>0</v>
          </cell>
          <cell r="CS1316">
            <v>0</v>
          </cell>
          <cell r="CT1316">
            <v>0</v>
          </cell>
          <cell r="CU1316">
            <v>0</v>
          </cell>
          <cell r="CV1316">
            <v>0</v>
          </cell>
          <cell r="CW1316">
            <v>0</v>
          </cell>
          <cell r="CX1316">
            <v>0</v>
          </cell>
          <cell r="CY1316">
            <v>0</v>
          </cell>
          <cell r="CZ1316">
            <v>0</v>
          </cell>
          <cell r="DA1316">
            <v>0</v>
          </cell>
          <cell r="DB1316">
            <v>0</v>
          </cell>
          <cell r="DC1316">
            <v>0</v>
          </cell>
          <cell r="DD1316">
            <v>0</v>
          </cell>
          <cell r="DE1316">
            <v>0</v>
          </cell>
          <cell r="DF1316">
            <v>0</v>
          </cell>
          <cell r="DH1316">
            <v>0.1</v>
          </cell>
          <cell r="DI1316">
            <v>0</v>
          </cell>
          <cell r="DJ1316">
            <v>0.09</v>
          </cell>
          <cell r="DK1316">
            <v>9.9162131481218623</v>
          </cell>
          <cell r="DL1316">
            <v>0</v>
          </cell>
          <cell r="DM1316">
            <v>0</v>
          </cell>
          <cell r="DN1316">
            <v>0</v>
          </cell>
          <cell r="DO1316">
            <v>0</v>
          </cell>
          <cell r="DP1316">
            <v>0</v>
          </cell>
          <cell r="DQ1316">
            <v>106917</v>
          </cell>
          <cell r="DR1316">
            <v>273631.72238648293</v>
          </cell>
          <cell r="DS1316">
            <v>22159.594369427461</v>
          </cell>
          <cell r="DT1316">
            <v>39754.7745</v>
          </cell>
          <cell r="DU1316">
            <v>0</v>
          </cell>
          <cell r="DV1316">
            <v>0</v>
          </cell>
          <cell r="DW1316">
            <v>0</v>
          </cell>
          <cell r="DX1316">
            <v>-24728</v>
          </cell>
          <cell r="DY1316">
            <v>0</v>
          </cell>
          <cell r="DZ1316">
            <v>0</v>
          </cell>
          <cell r="EA1316">
            <v>82189</v>
          </cell>
          <cell r="EC1316">
            <v>0.1</v>
          </cell>
          <cell r="ED1316">
            <v>0</v>
          </cell>
          <cell r="EE1316">
            <v>0.09</v>
          </cell>
          <cell r="EF1316">
            <v>9.9162131481218623</v>
          </cell>
          <cell r="EG1316">
            <v>12.992591980133803</v>
          </cell>
          <cell r="EH1316">
            <v>0</v>
          </cell>
          <cell r="EI1316">
            <v>0</v>
          </cell>
          <cell r="EJ1316">
            <v>0</v>
          </cell>
          <cell r="EK1316">
            <v>0</v>
          </cell>
          <cell r="EL1316">
            <v>84728</v>
          </cell>
          <cell r="EM1316">
            <v>57543.519800452392</v>
          </cell>
          <cell r="EN1316">
            <v>5927.9713492810924</v>
          </cell>
          <cell r="EO1316">
            <v>8037.8656756638138</v>
          </cell>
          <cell r="EP1316">
            <v>0</v>
          </cell>
          <cell r="EQ1316">
            <v>0</v>
          </cell>
          <cell r="ER1316">
            <v>0</v>
          </cell>
          <cell r="ES1316">
            <v>-64235</v>
          </cell>
          <cell r="ET1316">
            <v>0</v>
          </cell>
          <cell r="EU1316">
            <v>0</v>
          </cell>
          <cell r="EV1316">
            <v>20493</v>
          </cell>
          <cell r="EX1316">
            <v>0.1</v>
          </cell>
          <cell r="EY1316">
            <v>0</v>
          </cell>
          <cell r="EZ1316">
            <v>0.09</v>
          </cell>
          <cell r="FA1316">
            <v>9.9162131481218623</v>
          </cell>
          <cell r="FB1316">
            <v>12.992591980133803</v>
          </cell>
          <cell r="FC1316">
            <v>0</v>
          </cell>
          <cell r="FD1316">
            <v>0</v>
          </cell>
          <cell r="FE1316">
            <v>0</v>
          </cell>
          <cell r="FF1316">
            <v>0</v>
          </cell>
          <cell r="FG1316">
            <v>0</v>
          </cell>
          <cell r="FH1316">
            <v>413522.74476231466</v>
          </cell>
          <cell r="FI1316">
            <v>27564.857540767585</v>
          </cell>
          <cell r="FJ1316">
            <v>85606.638000000021</v>
          </cell>
          <cell r="FK1316">
            <v>0</v>
          </cell>
          <cell r="FL1316">
            <v>0</v>
          </cell>
          <cell r="FM1316">
            <v>0</v>
          </cell>
          <cell r="FN1316">
            <v>0</v>
          </cell>
          <cell r="FO1316">
            <v>0</v>
          </cell>
          <cell r="FP1316">
            <v>0</v>
          </cell>
          <cell r="FQ1316">
            <v>0</v>
          </cell>
          <cell r="FS1316">
            <v>0.1</v>
          </cell>
          <cell r="FT1316">
            <v>0</v>
          </cell>
          <cell r="FU1316">
            <v>0.09</v>
          </cell>
          <cell r="FV1316">
            <v>9.9162131481218623</v>
          </cell>
          <cell r="FW1316">
            <v>12.992591980133803</v>
          </cell>
          <cell r="FX1316">
            <v>0</v>
          </cell>
          <cell r="FY1316">
            <v>0</v>
          </cell>
          <cell r="FZ1316">
            <v>0</v>
          </cell>
          <cell r="GA1316">
            <v>0</v>
          </cell>
          <cell r="GB1316">
            <v>32885</v>
          </cell>
          <cell r="GC1316">
            <v>218413.67644809742</v>
          </cell>
          <cell r="GD1316">
            <v>20162.353233771286</v>
          </cell>
          <cell r="GE1316">
            <v>26165.605300513067</v>
          </cell>
          <cell r="GF1316">
            <v>0</v>
          </cell>
          <cell r="GG1316">
            <v>0</v>
          </cell>
          <cell r="GH1316">
            <v>0</v>
          </cell>
          <cell r="GI1316">
            <v>0</v>
          </cell>
          <cell r="GJ1316">
            <v>0</v>
          </cell>
          <cell r="GK1316">
            <v>0</v>
          </cell>
          <cell r="GL1316">
            <v>32885</v>
          </cell>
          <cell r="GN1316">
            <v>0.1</v>
          </cell>
          <cell r="GO1316">
            <v>0</v>
          </cell>
          <cell r="GP1316">
            <v>0.09</v>
          </cell>
          <cell r="GQ1316">
            <v>9.9162131481218623</v>
          </cell>
          <cell r="GR1316">
            <v>12.992591980133803</v>
          </cell>
          <cell r="GS1316">
            <v>0</v>
          </cell>
          <cell r="GT1316">
            <v>0</v>
          </cell>
          <cell r="GU1316">
            <v>0</v>
          </cell>
          <cell r="GV1316">
            <v>0</v>
          </cell>
          <cell r="GW1316">
            <v>202033</v>
          </cell>
          <cell r="GX1316">
            <v>227929</v>
          </cell>
          <cell r="GY1316">
            <v>95282</v>
          </cell>
          <cell r="GZ1316">
            <v>49552.855164717374</v>
          </cell>
          <cell r="HA1316">
            <v>0</v>
          </cell>
          <cell r="HB1316">
            <v>0</v>
          </cell>
          <cell r="HC1316">
            <v>0</v>
          </cell>
          <cell r="HD1316">
            <v>0</v>
          </cell>
          <cell r="HE1316">
            <v>0</v>
          </cell>
          <cell r="HF1316">
            <v>0</v>
          </cell>
          <cell r="HG1316">
            <v>202033</v>
          </cell>
          <cell r="HI1316">
            <v>0.1</v>
          </cell>
          <cell r="HJ1316">
            <v>0</v>
          </cell>
          <cell r="HK1316">
            <v>0.09</v>
          </cell>
          <cell r="HL1316">
            <v>9.9162131481218623</v>
          </cell>
          <cell r="HM1316">
            <v>12.992591980133803</v>
          </cell>
          <cell r="HN1316">
            <v>0</v>
          </cell>
          <cell r="HO1316">
            <v>0</v>
          </cell>
          <cell r="HP1316">
            <v>0</v>
          </cell>
          <cell r="HQ1316">
            <v>0</v>
          </cell>
          <cell r="HR1316">
            <v>44586</v>
          </cell>
          <cell r="HS1316">
            <v>56397.63315045034</v>
          </cell>
          <cell r="HT1316">
            <v>9645.3781326604712</v>
          </cell>
          <cell r="HU1316">
            <v>15779.916999999999</v>
          </cell>
          <cell r="HV1316">
            <v>0</v>
          </cell>
          <cell r="HW1316">
            <v>0</v>
          </cell>
          <cell r="HX1316">
            <v>0</v>
          </cell>
          <cell r="HY1316">
            <v>0</v>
          </cell>
          <cell r="HZ1316">
            <v>0</v>
          </cell>
          <cell r="IA1316">
            <v>0</v>
          </cell>
          <cell r="IB1316">
            <v>44586</v>
          </cell>
        </row>
        <row r="1317">
          <cell r="C1317" t="str">
            <v>A0452</v>
          </cell>
          <cell r="D1317" t="str">
            <v>PT Telen Orbit Prima</v>
          </cell>
          <cell r="E1317" t="str">
            <v>PEB 2</v>
          </cell>
          <cell r="F1317" t="str">
            <v>110PEB 2</v>
          </cell>
          <cell r="G1317">
            <v>0.1</v>
          </cell>
          <cell r="I1317">
            <v>0.09</v>
          </cell>
          <cell r="J1317">
            <v>9.9162131481218623</v>
          </cell>
          <cell r="K1317">
            <v>12.992591980133803</v>
          </cell>
          <cell r="P1317">
            <v>1504832</v>
          </cell>
          <cell r="Q1317">
            <v>1686756.432558327</v>
          </cell>
          <cell r="R1317">
            <v>94786.621920360281</v>
          </cell>
          <cell r="S1317">
            <v>456568.73600000003</v>
          </cell>
          <cell r="U1317">
            <v>0</v>
          </cell>
          <cell r="W1317">
            <v>-437702</v>
          </cell>
          <cell r="X1317">
            <v>0</v>
          </cell>
          <cell r="Y1317">
            <v>0</v>
          </cell>
          <cell r="Z1317">
            <v>1067130</v>
          </cell>
        </row>
        <row r="1318">
          <cell r="C1318" t="str">
            <v>A0452</v>
          </cell>
          <cell r="D1318" t="str">
            <v>PT Telen Orbit Prima</v>
          </cell>
          <cell r="E1318" t="str">
            <v>PEB 3</v>
          </cell>
          <cell r="F1318" t="str">
            <v>110PEB 3</v>
          </cell>
          <cell r="G1318">
            <v>0.1</v>
          </cell>
          <cell r="I1318">
            <v>0.09</v>
          </cell>
          <cell r="J1318">
            <v>5.9082910434768712</v>
          </cell>
          <cell r="K1318">
            <v>6.7950336745373132</v>
          </cell>
          <cell r="P1318">
            <v>192040</v>
          </cell>
          <cell r="Q1318">
            <v>98780.271399153062</v>
          </cell>
          <cell r="R1318">
            <v>5248.0582491129862</v>
          </cell>
          <cell r="S1318">
            <v>0</v>
          </cell>
          <cell r="U1318">
            <v>0</v>
          </cell>
          <cell r="W1318">
            <v>-183771</v>
          </cell>
          <cell r="X1318">
            <v>0</v>
          </cell>
          <cell r="Y1318">
            <v>0</v>
          </cell>
          <cell r="Z1318">
            <v>8269</v>
          </cell>
        </row>
        <row r="1319">
          <cell r="C1319" t="str">
            <v>A0452</v>
          </cell>
          <cell r="D1319" t="str">
            <v>PT Telen Orbit Prima</v>
          </cell>
          <cell r="E1319" t="str">
            <v>PEB 4</v>
          </cell>
          <cell r="F1319" t="str">
            <v>110PEB 4</v>
          </cell>
          <cell r="G1319">
            <v>0.1</v>
          </cell>
          <cell r="I1319">
            <v>0.09</v>
          </cell>
          <cell r="J1319">
            <v>10.354573666796256</v>
          </cell>
          <cell r="K1319">
            <v>16.091371132932046</v>
          </cell>
          <cell r="P1319">
            <v>658919</v>
          </cell>
          <cell r="Q1319">
            <v>724748.59152363415</v>
          </cell>
          <cell r="R1319">
            <v>104089.8327083422</v>
          </cell>
          <cell r="S1319">
            <v>4647.6596539492193</v>
          </cell>
          <cell r="U1319">
            <v>0</v>
          </cell>
          <cell r="W1319">
            <v>-220050</v>
          </cell>
          <cell r="X1319">
            <v>0</v>
          </cell>
          <cell r="Y1319">
            <v>0</v>
          </cell>
          <cell r="Z1319">
            <v>438869</v>
          </cell>
        </row>
        <row r="1320">
          <cell r="C1320" t="str">
            <v>A0452</v>
          </cell>
          <cell r="D1320" t="str">
            <v>PT Telen Orbit Prima</v>
          </cell>
          <cell r="E1320" t="str">
            <v>PEB 5</v>
          </cell>
          <cell r="F1320" t="str">
            <v>110PEB 5</v>
          </cell>
          <cell r="P1320">
            <v>0</v>
          </cell>
          <cell r="U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</row>
        <row r="1321">
          <cell r="C1321" t="str">
            <v>A0452</v>
          </cell>
          <cell r="D1321" t="str">
            <v>PT Telen Orbit Prima</v>
          </cell>
          <cell r="E1321" t="str">
            <v>PEB 6</v>
          </cell>
          <cell r="F1321" t="str">
            <v>110PEB 6</v>
          </cell>
          <cell r="G1321">
            <v>0.1</v>
          </cell>
          <cell r="I1321">
            <v>0.09</v>
          </cell>
          <cell r="J1321">
            <v>9.9162131481218623</v>
          </cell>
          <cell r="P1321">
            <v>106917</v>
          </cell>
          <cell r="Q1321">
            <v>273631.72238648293</v>
          </cell>
          <cell r="R1321">
            <v>22159.594369427461</v>
          </cell>
          <cell r="S1321">
            <v>39754.7745</v>
          </cell>
          <cell r="U1321">
            <v>0</v>
          </cell>
          <cell r="W1321">
            <v>-24728</v>
          </cell>
          <cell r="X1321">
            <v>0</v>
          </cell>
          <cell r="Y1321">
            <v>0</v>
          </cell>
          <cell r="Z1321">
            <v>82189</v>
          </cell>
        </row>
        <row r="1322">
          <cell r="C1322" t="str">
            <v>A0452</v>
          </cell>
          <cell r="D1322" t="str">
            <v>PT Telen Orbit Prima</v>
          </cell>
          <cell r="E1322" t="str">
            <v>PEB 7</v>
          </cell>
          <cell r="F1322" t="str">
            <v>110PEB 7</v>
          </cell>
          <cell r="G1322">
            <v>0.1</v>
          </cell>
          <cell r="I1322">
            <v>0.09</v>
          </cell>
          <cell r="J1322">
            <v>9.9162131481218623</v>
          </cell>
          <cell r="K1322">
            <v>12.992591980133803</v>
          </cell>
          <cell r="P1322">
            <v>84728</v>
          </cell>
          <cell r="Q1322">
            <v>57543.519800452392</v>
          </cell>
          <cell r="R1322">
            <v>5927.9713492810924</v>
          </cell>
          <cell r="S1322">
            <v>8037.8656756638138</v>
          </cell>
          <cell r="U1322">
            <v>0</v>
          </cell>
          <cell r="W1322">
            <v>-64235</v>
          </cell>
          <cell r="X1322">
            <v>0</v>
          </cell>
          <cell r="Y1322">
            <v>0</v>
          </cell>
          <cell r="Z1322">
            <v>20493</v>
          </cell>
        </row>
        <row r="1323">
          <cell r="C1323" t="str">
            <v>A0452</v>
          </cell>
          <cell r="D1323" t="str">
            <v>PT Telen Orbit Prima</v>
          </cell>
          <cell r="E1323" t="str">
            <v>MPP</v>
          </cell>
          <cell r="F1323" t="str">
            <v>110MPP</v>
          </cell>
          <cell r="G1323">
            <v>0.1</v>
          </cell>
          <cell r="I1323">
            <v>0.09</v>
          </cell>
          <cell r="J1323">
            <v>9.9162131481218623</v>
          </cell>
          <cell r="K1323">
            <v>12.992591980133803</v>
          </cell>
          <cell r="P1323">
            <v>0</v>
          </cell>
          <cell r="Q1323">
            <v>413522.74476231466</v>
          </cell>
          <cell r="R1323">
            <v>27564.857540767585</v>
          </cell>
          <cell r="S1323">
            <v>85606.638000000021</v>
          </cell>
          <cell r="U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</row>
        <row r="1324">
          <cell r="C1324" t="str">
            <v>A0452</v>
          </cell>
          <cell r="D1324" t="str">
            <v>PT Telen Orbit Prima</v>
          </cell>
          <cell r="E1324" t="str">
            <v>ID</v>
          </cell>
          <cell r="F1324" t="str">
            <v>110ID</v>
          </cell>
          <cell r="G1324">
            <v>0.1</v>
          </cell>
          <cell r="I1324">
            <v>0.09</v>
          </cell>
          <cell r="J1324">
            <v>9.9162131481218623</v>
          </cell>
          <cell r="K1324">
            <v>12.992591980133803</v>
          </cell>
          <cell r="P1324">
            <v>32885</v>
          </cell>
          <cell r="Q1324">
            <v>218413.67644809742</v>
          </cell>
          <cell r="R1324">
            <v>20162.353233771286</v>
          </cell>
          <cell r="S1324">
            <v>26165.605300513067</v>
          </cell>
          <cell r="U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32885</v>
          </cell>
        </row>
        <row r="1325">
          <cell r="C1325" t="str">
            <v>A0452</v>
          </cell>
          <cell r="D1325" t="str">
            <v>PT Telen Orbit Prima</v>
          </cell>
          <cell r="E1325" t="str">
            <v>LL</v>
          </cell>
          <cell r="F1325" t="str">
            <v>110LL</v>
          </cell>
          <cell r="G1325">
            <v>0.1</v>
          </cell>
          <cell r="I1325">
            <v>0.09</v>
          </cell>
          <cell r="J1325">
            <v>9.9162131481218623</v>
          </cell>
          <cell r="K1325">
            <v>12.992591980133803</v>
          </cell>
          <cell r="P1325">
            <v>202033</v>
          </cell>
          <cell r="Q1325">
            <v>227929</v>
          </cell>
          <cell r="R1325">
            <v>95282</v>
          </cell>
          <cell r="S1325">
            <v>49552.855164717374</v>
          </cell>
          <cell r="U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202033</v>
          </cell>
        </row>
        <row r="1326">
          <cell r="C1326" t="str">
            <v>A0452</v>
          </cell>
          <cell r="D1326" t="str">
            <v>PT Telen Orbit Prima</v>
          </cell>
          <cell r="E1326" t="str">
            <v>PMK</v>
          </cell>
          <cell r="F1326" t="str">
            <v>110PMK</v>
          </cell>
          <cell r="G1326">
            <v>0.1</v>
          </cell>
          <cell r="I1326">
            <v>0.09</v>
          </cell>
          <cell r="J1326">
            <v>9.9162131481218623</v>
          </cell>
          <cell r="K1326">
            <v>12.992591980133803</v>
          </cell>
          <cell r="P1326">
            <v>44586</v>
          </cell>
          <cell r="Q1326">
            <v>56397.63315045034</v>
          </cell>
          <cell r="R1326">
            <v>9645.3781326604712</v>
          </cell>
          <cell r="S1326">
            <v>15779.916999999999</v>
          </cell>
          <cell r="U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44586</v>
          </cell>
        </row>
        <row r="1328">
          <cell r="C1328" t="str">
            <v>A0146</v>
          </cell>
          <cell r="D1328" t="str">
            <v>PT Tjahja Sakti Motor</v>
          </cell>
          <cell r="E1328" t="str">
            <v>PEB 1</v>
          </cell>
          <cell r="F1328" t="str">
            <v>111PEB 1</v>
          </cell>
          <cell r="G1328">
            <v>0.1</v>
          </cell>
          <cell r="H1328">
            <v>0.1</v>
          </cell>
          <cell r="I1328">
            <v>0.09</v>
          </cell>
          <cell r="J1328">
            <v>6.4172057882247309</v>
          </cell>
          <cell r="K1328">
            <v>5.5419307640072235</v>
          </cell>
          <cell r="L1328">
            <v>15357</v>
          </cell>
          <cell r="N1328">
            <v>651450.07120000001</v>
          </cell>
          <cell r="O1328">
            <v>86525.127999999997</v>
          </cell>
          <cell r="P1328">
            <v>7718721</v>
          </cell>
          <cell r="Q1328">
            <v>8106888.5518399626</v>
          </cell>
          <cell r="R1328">
            <v>314417.88995640038</v>
          </cell>
          <cell r="S1328">
            <v>1289569.6617600177</v>
          </cell>
          <cell r="U1328">
            <v>-4990249</v>
          </cell>
          <cell r="V1328">
            <v>8263572.3664000006</v>
          </cell>
          <cell r="W1328">
            <v>-2926085</v>
          </cell>
          <cell r="X1328">
            <v>0</v>
          </cell>
          <cell r="Y1328">
            <v>0</v>
          </cell>
          <cell r="Z1328">
            <v>0</v>
          </cell>
          <cell r="AB1328">
            <v>0.1</v>
          </cell>
          <cell r="AC1328">
            <v>0</v>
          </cell>
          <cell r="AD1328">
            <v>0.09</v>
          </cell>
          <cell r="AE1328">
            <v>9.9016482782045667</v>
          </cell>
          <cell r="AF1328">
            <v>13.097380203357689</v>
          </cell>
          <cell r="AG1328">
            <v>0</v>
          </cell>
          <cell r="AH1328">
            <v>0</v>
          </cell>
          <cell r="AI1328">
            <v>0</v>
          </cell>
          <cell r="AJ1328">
            <v>0</v>
          </cell>
          <cell r="AK1328">
            <v>2190522</v>
          </cell>
          <cell r="AL1328">
            <v>2147865.586748078</v>
          </cell>
          <cell r="AM1328">
            <v>101815.77621372788</v>
          </cell>
          <cell r="AN1328">
            <v>266461.40000000002</v>
          </cell>
          <cell r="AO1328">
            <v>0</v>
          </cell>
          <cell r="AP1328">
            <v>0</v>
          </cell>
          <cell r="AQ1328">
            <v>0</v>
          </cell>
          <cell r="AR1328">
            <v>-386531</v>
          </cell>
          <cell r="AS1328">
            <v>-651314</v>
          </cell>
          <cell r="AT1328">
            <v>46590</v>
          </cell>
          <cell r="AU1328">
            <v>1152677</v>
          </cell>
          <cell r="AW1328">
            <v>0.1</v>
          </cell>
          <cell r="AX1328">
            <v>0</v>
          </cell>
          <cell r="AY1328">
            <v>0.09</v>
          </cell>
          <cell r="AZ1328">
            <v>6.4172057882247309</v>
          </cell>
          <cell r="BA1328">
            <v>5.5419307640072235</v>
          </cell>
          <cell r="BB1328">
            <v>0</v>
          </cell>
          <cell r="BC1328">
            <v>0</v>
          </cell>
          <cell r="BD1328">
            <v>0</v>
          </cell>
          <cell r="BE1328">
            <v>0</v>
          </cell>
          <cell r="BF1328">
            <v>183438</v>
          </cell>
          <cell r="BG1328">
            <v>55539.391116769671</v>
          </cell>
          <cell r="BH1328">
            <v>2813.6329393730102</v>
          </cell>
          <cell r="BI1328">
            <v>17047.735160000004</v>
          </cell>
          <cell r="BJ1328">
            <v>0</v>
          </cell>
          <cell r="BK1328">
            <v>0</v>
          </cell>
          <cell r="BL1328">
            <v>0</v>
          </cell>
          <cell r="BM1328">
            <v>115315</v>
          </cell>
          <cell r="BN1328">
            <v>-232782</v>
          </cell>
          <cell r="BO1328">
            <v>27859</v>
          </cell>
          <cell r="BP1328">
            <v>65971</v>
          </cell>
          <cell r="BR1328">
            <v>0.1</v>
          </cell>
          <cell r="BS1328">
            <v>0</v>
          </cell>
          <cell r="BT1328">
            <v>0.09</v>
          </cell>
          <cell r="BU1328">
            <v>10.572616698301406</v>
          </cell>
          <cell r="BV1328">
            <v>16.287458855527891</v>
          </cell>
          <cell r="BW1328">
            <v>0</v>
          </cell>
          <cell r="BX1328">
            <v>0</v>
          </cell>
          <cell r="BY1328">
            <v>0</v>
          </cell>
          <cell r="BZ1328">
            <v>0</v>
          </cell>
          <cell r="CA1328">
            <v>229954</v>
          </cell>
          <cell r="CB1328">
            <v>71619.71503462558</v>
          </cell>
          <cell r="CC1328">
            <v>6895.1198370829152</v>
          </cell>
          <cell r="CD1328">
            <v>110864.79113100105</v>
          </cell>
          <cell r="CE1328">
            <v>0</v>
          </cell>
          <cell r="CF1328">
            <v>0</v>
          </cell>
          <cell r="CG1328">
            <v>0</v>
          </cell>
          <cell r="CH1328">
            <v>-57525</v>
          </cell>
          <cell r="CI1328">
            <v>-60051</v>
          </cell>
          <cell r="CJ1328">
            <v>3239</v>
          </cell>
          <cell r="CK1328">
            <v>112378</v>
          </cell>
          <cell r="CM1328">
            <v>0</v>
          </cell>
          <cell r="CN1328">
            <v>0</v>
          </cell>
          <cell r="CO1328">
            <v>0</v>
          </cell>
          <cell r="CP1328">
            <v>0</v>
          </cell>
          <cell r="CQ1328">
            <v>0</v>
          </cell>
          <cell r="CR1328">
            <v>0</v>
          </cell>
          <cell r="CS1328">
            <v>0</v>
          </cell>
          <cell r="CT1328">
            <v>0</v>
          </cell>
          <cell r="CU1328">
            <v>0</v>
          </cell>
          <cell r="CV1328">
            <v>0</v>
          </cell>
          <cell r="CW1328">
            <v>0</v>
          </cell>
          <cell r="CX1328">
            <v>0</v>
          </cell>
          <cell r="CY1328">
            <v>0</v>
          </cell>
          <cell r="CZ1328">
            <v>0</v>
          </cell>
          <cell r="DA1328">
            <v>0</v>
          </cell>
          <cell r="DB1328">
            <v>0</v>
          </cell>
          <cell r="DC1328">
            <v>0</v>
          </cell>
          <cell r="DD1328">
            <v>0</v>
          </cell>
          <cell r="DE1328">
            <v>0</v>
          </cell>
          <cell r="DF1328">
            <v>0</v>
          </cell>
          <cell r="DH1328">
            <v>0</v>
          </cell>
          <cell r="DI1328">
            <v>0</v>
          </cell>
          <cell r="DJ1328">
            <v>0</v>
          </cell>
          <cell r="DK1328">
            <v>0</v>
          </cell>
          <cell r="DL1328">
            <v>0</v>
          </cell>
          <cell r="DM1328">
            <v>0</v>
          </cell>
          <cell r="DN1328">
            <v>0</v>
          </cell>
          <cell r="DO1328">
            <v>0</v>
          </cell>
          <cell r="DP1328">
            <v>0</v>
          </cell>
          <cell r="DQ1328">
            <v>0</v>
          </cell>
          <cell r="DR1328">
            <v>0</v>
          </cell>
          <cell r="DS1328">
            <v>0</v>
          </cell>
          <cell r="DT1328">
            <v>0</v>
          </cell>
          <cell r="DU1328">
            <v>0</v>
          </cell>
          <cell r="DV1328">
            <v>0</v>
          </cell>
          <cell r="DW1328">
            <v>0</v>
          </cell>
          <cell r="DX1328">
            <v>0</v>
          </cell>
          <cell r="DY1328">
            <v>0</v>
          </cell>
          <cell r="DZ1328">
            <v>0</v>
          </cell>
          <cell r="EA1328">
            <v>0</v>
          </cell>
          <cell r="EC1328">
            <v>0.1</v>
          </cell>
          <cell r="ED1328">
            <v>0</v>
          </cell>
          <cell r="EE1328">
            <v>0.09</v>
          </cell>
          <cell r="EF1328">
            <v>9.9016482782045667</v>
          </cell>
          <cell r="EG1328">
            <v>13.097380203357689</v>
          </cell>
          <cell r="EH1328">
            <v>0</v>
          </cell>
          <cell r="EI1328">
            <v>0</v>
          </cell>
          <cell r="EJ1328">
            <v>0</v>
          </cell>
          <cell r="EK1328">
            <v>0</v>
          </cell>
          <cell r="EL1328">
            <v>115562</v>
          </cell>
          <cell r="EM1328">
            <v>81428.535956325723</v>
          </cell>
          <cell r="EN1328">
            <v>6211.3381107386722</v>
          </cell>
          <cell r="EO1328">
            <v>13976.349185744988</v>
          </cell>
          <cell r="EP1328">
            <v>0</v>
          </cell>
          <cell r="EQ1328">
            <v>0</v>
          </cell>
          <cell r="ER1328">
            <v>0</v>
          </cell>
          <cell r="ES1328">
            <v>-112204</v>
          </cell>
          <cell r="ET1328">
            <v>0</v>
          </cell>
          <cell r="EU1328">
            <v>0</v>
          </cell>
          <cell r="EV1328">
            <v>3358</v>
          </cell>
          <cell r="EX1328">
            <v>0.1</v>
          </cell>
          <cell r="EY1328">
            <v>0</v>
          </cell>
          <cell r="EZ1328">
            <v>0.09</v>
          </cell>
          <cell r="FA1328">
            <v>0</v>
          </cell>
          <cell r="FB1328">
            <v>13.097380203357689</v>
          </cell>
          <cell r="FC1328">
            <v>0</v>
          </cell>
          <cell r="FD1328">
            <v>0</v>
          </cell>
          <cell r="FE1328">
            <v>0</v>
          </cell>
          <cell r="FF1328">
            <v>0</v>
          </cell>
          <cell r="FG1328">
            <v>0</v>
          </cell>
          <cell r="FH1328">
            <v>327865.03339709708</v>
          </cell>
          <cell r="FI1328">
            <v>15650.262255241891</v>
          </cell>
          <cell r="FJ1328">
            <v>43692.105000000003</v>
          </cell>
          <cell r="FK1328">
            <v>0</v>
          </cell>
          <cell r="FL1328">
            <v>0</v>
          </cell>
          <cell r="FM1328">
            <v>0</v>
          </cell>
          <cell r="FN1328">
            <v>0</v>
          </cell>
          <cell r="FO1328">
            <v>0</v>
          </cell>
          <cell r="FP1328">
            <v>0</v>
          </cell>
          <cell r="FQ1328">
            <v>0</v>
          </cell>
          <cell r="FS1328">
            <v>0.1</v>
          </cell>
          <cell r="FT1328">
            <v>0</v>
          </cell>
          <cell r="FU1328">
            <v>0.09</v>
          </cell>
          <cell r="FV1328">
            <v>9.9016482782045667</v>
          </cell>
          <cell r="FW1328">
            <v>13.097380203357689</v>
          </cell>
          <cell r="FX1328">
            <v>0</v>
          </cell>
          <cell r="FY1328">
            <v>0</v>
          </cell>
          <cell r="FZ1328">
            <v>0</v>
          </cell>
          <cell r="GA1328">
            <v>0</v>
          </cell>
          <cell r="GB1328">
            <v>72313</v>
          </cell>
          <cell r="GC1328">
            <v>289781.44801490544</v>
          </cell>
          <cell r="GD1328">
            <v>18908.58276026</v>
          </cell>
          <cell r="GE1328">
            <v>49655.527532392574</v>
          </cell>
          <cell r="GF1328">
            <v>0</v>
          </cell>
          <cell r="GG1328">
            <v>0</v>
          </cell>
          <cell r="GH1328">
            <v>0</v>
          </cell>
          <cell r="GI1328">
            <v>0</v>
          </cell>
          <cell r="GJ1328">
            <v>0</v>
          </cell>
          <cell r="GK1328">
            <v>0</v>
          </cell>
          <cell r="GL1328">
            <v>72313</v>
          </cell>
          <cell r="GN1328">
            <v>0.1</v>
          </cell>
          <cell r="GO1328">
            <v>0</v>
          </cell>
          <cell r="GP1328">
            <v>0.09</v>
          </cell>
          <cell r="GQ1328">
            <v>9.9016482782045667</v>
          </cell>
          <cell r="GR1328">
            <v>13.097380203357689</v>
          </cell>
          <cell r="GS1328">
            <v>0</v>
          </cell>
          <cell r="GT1328">
            <v>0</v>
          </cell>
          <cell r="GU1328">
            <v>0</v>
          </cell>
          <cell r="GV1328">
            <v>0</v>
          </cell>
          <cell r="GW1328">
            <v>503312</v>
          </cell>
          <cell r="GX1328">
            <v>461411.04907687102</v>
          </cell>
          <cell r="GY1328">
            <v>127055.78535729332</v>
          </cell>
          <cell r="GZ1328">
            <v>187238.87129347047</v>
          </cell>
          <cell r="HA1328">
            <v>0</v>
          </cell>
          <cell r="HB1328">
            <v>0</v>
          </cell>
          <cell r="HC1328">
            <v>0</v>
          </cell>
          <cell r="HD1328">
            <v>0</v>
          </cell>
          <cell r="HE1328">
            <v>0</v>
          </cell>
          <cell r="HF1328">
            <v>0</v>
          </cell>
          <cell r="HG1328">
            <v>503312</v>
          </cell>
          <cell r="HI1328">
            <v>0.1</v>
          </cell>
          <cell r="HJ1328">
            <v>0</v>
          </cell>
          <cell r="HK1328">
            <v>0.09</v>
          </cell>
          <cell r="HL1328">
            <v>9.9016482782045667</v>
          </cell>
          <cell r="HM1328">
            <v>13.097380203357689</v>
          </cell>
          <cell r="HN1328">
            <v>0</v>
          </cell>
          <cell r="HO1328">
            <v>0</v>
          </cell>
          <cell r="HP1328">
            <v>0</v>
          </cell>
          <cell r="HQ1328">
            <v>0</v>
          </cell>
          <cell r="HR1328">
            <v>488775</v>
          </cell>
          <cell r="HS1328">
            <v>479818.16592172568</v>
          </cell>
          <cell r="HT1328">
            <v>46028.204950991887</v>
          </cell>
          <cell r="HU1328">
            <v>166472</v>
          </cell>
          <cell r="HV1328">
            <v>0</v>
          </cell>
          <cell r="HW1328">
            <v>0</v>
          </cell>
          <cell r="HX1328">
            <v>0</v>
          </cell>
          <cell r="HY1328">
            <v>0</v>
          </cell>
          <cell r="HZ1328">
            <v>0</v>
          </cell>
          <cell r="IA1328">
            <v>0</v>
          </cell>
          <cell r="IB1328">
            <v>488775</v>
          </cell>
        </row>
        <row r="1329">
          <cell r="C1329" t="str">
            <v>A0146</v>
          </cell>
          <cell r="D1329" t="str">
            <v>PT Tjahja Sakti Motor</v>
          </cell>
          <cell r="E1329" t="str">
            <v>PEB 2</v>
          </cell>
          <cell r="F1329" t="str">
            <v>111PEB 2</v>
          </cell>
          <cell r="G1329">
            <v>0.1</v>
          </cell>
          <cell r="I1329">
            <v>0.09</v>
          </cell>
          <cell r="J1329">
            <v>9.9016482782045667</v>
          </cell>
          <cell r="K1329">
            <v>13.097380203357689</v>
          </cell>
          <cell r="P1329">
            <v>2190522</v>
          </cell>
          <cell r="Q1329">
            <v>2147865.586748078</v>
          </cell>
          <cell r="R1329">
            <v>101815.77621372788</v>
          </cell>
          <cell r="S1329">
            <v>266461.40000000002</v>
          </cell>
          <cell r="U1329">
            <v>0</v>
          </cell>
          <cell r="W1329">
            <v>-386531</v>
          </cell>
          <cell r="X1329">
            <v>-651314</v>
          </cell>
          <cell r="Y1329">
            <v>46590</v>
          </cell>
          <cell r="Z1329">
            <v>1152677</v>
          </cell>
        </row>
        <row r="1330">
          <cell r="C1330" t="str">
            <v>A0146</v>
          </cell>
          <cell r="D1330" t="str">
            <v>PT Tjahja Sakti Motor</v>
          </cell>
          <cell r="E1330" t="str">
            <v>PEB 3</v>
          </cell>
          <cell r="F1330" t="str">
            <v>111PEB 3</v>
          </cell>
          <cell r="G1330">
            <v>0.1</v>
          </cell>
          <cell r="I1330">
            <v>0.09</v>
          </cell>
          <cell r="J1330">
            <v>6.4172057882247309</v>
          </cell>
          <cell r="K1330">
            <v>5.5419307640072235</v>
          </cell>
          <cell r="P1330">
            <v>183438</v>
          </cell>
          <cell r="Q1330">
            <v>55539.391116769671</v>
          </cell>
          <cell r="R1330">
            <v>2813.6329393730102</v>
          </cell>
          <cell r="S1330">
            <v>17047.735160000004</v>
          </cell>
          <cell r="U1330">
            <v>0</v>
          </cell>
          <cell r="W1330">
            <v>115315</v>
          </cell>
          <cell r="X1330">
            <v>-232782</v>
          </cell>
          <cell r="Y1330">
            <v>27859</v>
          </cell>
          <cell r="Z1330">
            <v>65971</v>
          </cell>
        </row>
        <row r="1331">
          <cell r="C1331" t="str">
            <v>A0146</v>
          </cell>
          <cell r="D1331" t="str">
            <v>PT Tjahja Sakti Motor</v>
          </cell>
          <cell r="E1331" t="str">
            <v>PEB 4</v>
          </cell>
          <cell r="F1331" t="str">
            <v>111PEB 4</v>
          </cell>
          <cell r="G1331">
            <v>0.1</v>
          </cell>
          <cell r="I1331">
            <v>0.09</v>
          </cell>
          <cell r="J1331">
            <v>10.572616698301406</v>
          </cell>
          <cell r="K1331">
            <v>16.287458855527891</v>
          </cell>
          <cell r="P1331">
            <v>229954</v>
          </cell>
          <cell r="Q1331">
            <v>71619.71503462558</v>
          </cell>
          <cell r="R1331">
            <v>6895.1198370829152</v>
          </cell>
          <cell r="S1331">
            <v>110864.79113100105</v>
          </cell>
          <cell r="U1331">
            <v>0</v>
          </cell>
          <cell r="W1331">
            <v>-57525</v>
          </cell>
          <cell r="X1331">
            <v>-60051</v>
          </cell>
          <cell r="Y1331">
            <v>3239</v>
          </cell>
          <cell r="Z1331">
            <v>112378</v>
          </cell>
        </row>
        <row r="1332">
          <cell r="C1332" t="str">
            <v>A0146</v>
          </cell>
          <cell r="D1332" t="str">
            <v>PT Tjahja Sakti Motor</v>
          </cell>
          <cell r="E1332" t="str">
            <v>PEB 5</v>
          </cell>
          <cell r="F1332" t="str">
            <v>111PEB 5</v>
          </cell>
          <cell r="J1332">
            <v>0</v>
          </cell>
          <cell r="P1332">
            <v>0</v>
          </cell>
          <cell r="U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</row>
        <row r="1333">
          <cell r="C1333" t="str">
            <v>A0146</v>
          </cell>
          <cell r="D1333" t="str">
            <v>PT Tjahja Sakti Motor</v>
          </cell>
          <cell r="E1333" t="str">
            <v>PEB 6</v>
          </cell>
          <cell r="F1333" t="str">
            <v>111PEB 6</v>
          </cell>
          <cell r="J1333">
            <v>0</v>
          </cell>
          <cell r="P1333">
            <v>0</v>
          </cell>
          <cell r="U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</row>
        <row r="1334">
          <cell r="C1334" t="str">
            <v>A0146</v>
          </cell>
          <cell r="D1334" t="str">
            <v>PT Tjahja Sakti Motor</v>
          </cell>
          <cell r="E1334" t="str">
            <v>PEB 7</v>
          </cell>
          <cell r="F1334" t="str">
            <v>111PEB 7</v>
          </cell>
          <cell r="G1334">
            <v>0.1</v>
          </cell>
          <cell r="I1334">
            <v>0.09</v>
          </cell>
          <cell r="J1334">
            <v>9.9016482782045667</v>
          </cell>
          <cell r="K1334">
            <v>13.097380203357689</v>
          </cell>
          <cell r="P1334">
            <v>115562</v>
          </cell>
          <cell r="Q1334">
            <v>81428.535956325723</v>
          </cell>
          <cell r="R1334">
            <v>6211.3381107386722</v>
          </cell>
          <cell r="S1334">
            <v>13976.349185744988</v>
          </cell>
          <cell r="U1334">
            <v>0</v>
          </cell>
          <cell r="W1334">
            <v>-112204</v>
          </cell>
          <cell r="X1334">
            <v>0</v>
          </cell>
          <cell r="Y1334">
            <v>0</v>
          </cell>
          <cell r="Z1334">
            <v>3358</v>
          </cell>
        </row>
        <row r="1335">
          <cell r="C1335" t="str">
            <v>A0146</v>
          </cell>
          <cell r="D1335" t="str">
            <v>PT Tjahja Sakti Motor</v>
          </cell>
          <cell r="E1335" t="str">
            <v>MPP</v>
          </cell>
          <cell r="F1335" t="str">
            <v>111MPP</v>
          </cell>
          <cell r="G1335">
            <v>0.1</v>
          </cell>
          <cell r="I1335">
            <v>0.09</v>
          </cell>
          <cell r="J1335">
            <v>0</v>
          </cell>
          <cell r="K1335">
            <v>13.097380203357689</v>
          </cell>
          <cell r="P1335">
            <v>0</v>
          </cell>
          <cell r="Q1335">
            <v>327865.03339709708</v>
          </cell>
          <cell r="R1335">
            <v>15650.262255241891</v>
          </cell>
          <cell r="S1335">
            <v>43692.105000000003</v>
          </cell>
          <cell r="U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</row>
        <row r="1336">
          <cell r="C1336" t="str">
            <v>A0146</v>
          </cell>
          <cell r="D1336" t="str">
            <v>PT Tjahja Sakti Motor</v>
          </cell>
          <cell r="E1336" t="str">
            <v>ID</v>
          </cell>
          <cell r="F1336" t="str">
            <v>111ID</v>
          </cell>
          <cell r="G1336">
            <v>0.1</v>
          </cell>
          <cell r="I1336">
            <v>0.09</v>
          </cell>
          <cell r="J1336">
            <v>9.9016482782045667</v>
          </cell>
          <cell r="K1336">
            <v>13.097380203357689</v>
          </cell>
          <cell r="P1336">
            <v>72313</v>
          </cell>
          <cell r="Q1336">
            <v>289781.44801490544</v>
          </cell>
          <cell r="R1336">
            <v>18908.58276026</v>
          </cell>
          <cell r="S1336">
            <v>49655.527532392574</v>
          </cell>
          <cell r="U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72313</v>
          </cell>
        </row>
        <row r="1337">
          <cell r="C1337" t="str">
            <v>A0146</v>
          </cell>
          <cell r="D1337" t="str">
            <v>PT Tjahja Sakti Motor</v>
          </cell>
          <cell r="E1337" t="str">
            <v>LL</v>
          </cell>
          <cell r="F1337" t="str">
            <v>111LL</v>
          </cell>
          <cell r="G1337">
            <v>0.1</v>
          </cell>
          <cell r="I1337">
            <v>0.09</v>
          </cell>
          <cell r="J1337">
            <v>9.9016482782045667</v>
          </cell>
          <cell r="K1337">
            <v>13.097380203357689</v>
          </cell>
          <cell r="P1337">
            <v>503312</v>
          </cell>
          <cell r="Q1337">
            <v>461411.04907687102</v>
          </cell>
          <cell r="R1337">
            <v>127055.78535729332</v>
          </cell>
          <cell r="S1337">
            <v>187238.87129347047</v>
          </cell>
          <cell r="U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503312</v>
          </cell>
        </row>
        <row r="1338">
          <cell r="C1338" t="str">
            <v>A0146</v>
          </cell>
          <cell r="D1338" t="str">
            <v>PT Tjahja Sakti Motor</v>
          </cell>
          <cell r="E1338" t="str">
            <v>PMK</v>
          </cell>
          <cell r="F1338" t="str">
            <v>111PMK</v>
          </cell>
          <cell r="G1338">
            <v>0.1</v>
          </cell>
          <cell r="I1338">
            <v>0.09</v>
          </cell>
          <cell r="J1338">
            <v>9.9016482782045667</v>
          </cell>
          <cell r="K1338">
            <v>13.097380203357689</v>
          </cell>
          <cell r="P1338">
            <v>488775</v>
          </cell>
          <cell r="Q1338">
            <v>479818.16592172568</v>
          </cell>
          <cell r="R1338">
            <v>46028.204950991887</v>
          </cell>
          <cell r="S1338">
            <v>166472</v>
          </cell>
          <cell r="U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488775</v>
          </cell>
        </row>
        <row r="1340">
          <cell r="C1340" t="str">
            <v>A0364</v>
          </cell>
          <cell r="D1340" t="str">
            <v>PT Toyoda Gosei Safety System Indonesia</v>
          </cell>
          <cell r="E1340" t="str">
            <v>PEB 1</v>
          </cell>
          <cell r="F1340" t="str">
            <v>112PEB 1</v>
          </cell>
          <cell r="N1340">
            <v>0</v>
          </cell>
          <cell r="O1340">
            <v>0</v>
          </cell>
          <cell r="P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0</v>
          </cell>
          <cell r="AB1340">
            <v>0</v>
          </cell>
          <cell r="AC1340">
            <v>0</v>
          </cell>
          <cell r="AD1340">
            <v>0</v>
          </cell>
          <cell r="AE1340">
            <v>0</v>
          </cell>
          <cell r="AF1340">
            <v>0</v>
          </cell>
          <cell r="AG1340">
            <v>0</v>
          </cell>
          <cell r="AH1340">
            <v>0</v>
          </cell>
          <cell r="AI1340">
            <v>0</v>
          </cell>
          <cell r="AJ1340">
            <v>0</v>
          </cell>
          <cell r="AK1340">
            <v>0</v>
          </cell>
          <cell r="AL1340">
            <v>0</v>
          </cell>
          <cell r="AM1340">
            <v>0</v>
          </cell>
          <cell r="AN1340">
            <v>0</v>
          </cell>
          <cell r="AO1340">
            <v>0</v>
          </cell>
          <cell r="AP1340">
            <v>0</v>
          </cell>
          <cell r="AQ1340">
            <v>0</v>
          </cell>
          <cell r="AR1340">
            <v>0</v>
          </cell>
          <cell r="AS1340">
            <v>0</v>
          </cell>
          <cell r="AT1340">
            <v>0</v>
          </cell>
          <cell r="AU1340">
            <v>0</v>
          </cell>
          <cell r="AW1340">
            <v>0</v>
          </cell>
          <cell r="AX1340">
            <v>0</v>
          </cell>
          <cell r="AY1340">
            <v>0</v>
          </cell>
          <cell r="AZ1340">
            <v>0</v>
          </cell>
          <cell r="BA1340">
            <v>0</v>
          </cell>
          <cell r="BB1340">
            <v>0</v>
          </cell>
          <cell r="BC1340">
            <v>0</v>
          </cell>
          <cell r="BD1340">
            <v>0</v>
          </cell>
          <cell r="BE1340">
            <v>0</v>
          </cell>
          <cell r="BF1340">
            <v>0</v>
          </cell>
          <cell r="BG1340">
            <v>0</v>
          </cell>
          <cell r="BH1340">
            <v>0</v>
          </cell>
          <cell r="BI1340">
            <v>0</v>
          </cell>
          <cell r="BJ1340">
            <v>0</v>
          </cell>
          <cell r="BK1340">
            <v>0</v>
          </cell>
          <cell r="BL1340">
            <v>0</v>
          </cell>
          <cell r="BM1340">
            <v>0</v>
          </cell>
          <cell r="BN1340">
            <v>0</v>
          </cell>
          <cell r="BO1340">
            <v>0</v>
          </cell>
          <cell r="BP1340">
            <v>0</v>
          </cell>
          <cell r="BR1340">
            <v>0.1</v>
          </cell>
          <cell r="BS1340">
            <v>0</v>
          </cell>
          <cell r="BT1340">
            <v>0.09</v>
          </cell>
          <cell r="BU1340">
            <v>14.434972133526484</v>
          </cell>
          <cell r="BV1340">
            <v>18.376312296888862</v>
          </cell>
          <cell r="BW1340">
            <v>0</v>
          </cell>
          <cell r="BX1340">
            <v>0</v>
          </cell>
          <cell r="BY1340">
            <v>0</v>
          </cell>
          <cell r="BZ1340">
            <v>0</v>
          </cell>
          <cell r="CA1340">
            <v>123803.07349364742</v>
          </cell>
          <cell r="CB1340">
            <v>395397.01482262142</v>
          </cell>
          <cell r="CC1340">
            <v>69192.09566757681</v>
          </cell>
          <cell r="CD1340">
            <v>3276.7610016869007</v>
          </cell>
          <cell r="CE1340">
            <v>0</v>
          </cell>
          <cell r="CF1340">
            <v>0</v>
          </cell>
          <cell r="CG1340">
            <v>0</v>
          </cell>
          <cell r="CH1340">
            <v>123302.64812072164</v>
          </cell>
          <cell r="CI1340">
            <v>0</v>
          </cell>
          <cell r="CJ1340">
            <v>0</v>
          </cell>
          <cell r="CK1340">
            <v>247105.72161436905</v>
          </cell>
          <cell r="CM1340">
            <v>0</v>
          </cell>
          <cell r="CN1340">
            <v>0</v>
          </cell>
          <cell r="CO1340">
            <v>0</v>
          </cell>
          <cell r="CP1340">
            <v>0</v>
          </cell>
          <cell r="CQ1340">
            <v>0</v>
          </cell>
          <cell r="CR1340">
            <v>0</v>
          </cell>
          <cell r="CS1340">
            <v>0</v>
          </cell>
          <cell r="CT1340">
            <v>0</v>
          </cell>
          <cell r="CU1340">
            <v>0</v>
          </cell>
          <cell r="CV1340">
            <v>0</v>
          </cell>
          <cell r="CW1340">
            <v>0</v>
          </cell>
          <cell r="CX1340">
            <v>0</v>
          </cell>
          <cell r="CY1340">
            <v>0</v>
          </cell>
          <cell r="CZ1340">
            <v>0</v>
          </cell>
          <cell r="DA1340">
            <v>0</v>
          </cell>
          <cell r="DB1340">
            <v>0</v>
          </cell>
          <cell r="DC1340">
            <v>0</v>
          </cell>
          <cell r="DD1340">
            <v>0</v>
          </cell>
          <cell r="DE1340">
            <v>0</v>
          </cell>
          <cell r="DF1340">
            <v>0</v>
          </cell>
          <cell r="DH1340">
            <v>0</v>
          </cell>
          <cell r="DI1340">
            <v>0</v>
          </cell>
          <cell r="DJ1340">
            <v>0</v>
          </cell>
          <cell r="DK1340">
            <v>0</v>
          </cell>
          <cell r="DL1340">
            <v>0</v>
          </cell>
          <cell r="DM1340">
            <v>0</v>
          </cell>
          <cell r="DN1340">
            <v>0</v>
          </cell>
          <cell r="DO1340">
            <v>0</v>
          </cell>
          <cell r="DP1340">
            <v>0</v>
          </cell>
          <cell r="DQ1340">
            <v>0</v>
          </cell>
          <cell r="DR1340">
            <v>0</v>
          </cell>
          <cell r="DS1340">
            <v>0</v>
          </cell>
          <cell r="DT1340">
            <v>0</v>
          </cell>
          <cell r="DU1340">
            <v>0</v>
          </cell>
          <cell r="DV1340">
            <v>0</v>
          </cell>
          <cell r="DW1340">
            <v>0</v>
          </cell>
          <cell r="DX1340">
            <v>0</v>
          </cell>
          <cell r="DY1340">
            <v>0</v>
          </cell>
          <cell r="DZ1340">
            <v>0</v>
          </cell>
          <cell r="EA1340">
            <v>0</v>
          </cell>
          <cell r="EC1340">
            <v>0.1</v>
          </cell>
          <cell r="ED1340">
            <v>0</v>
          </cell>
          <cell r="EE1340">
            <v>0.09</v>
          </cell>
          <cell r="EF1340">
            <v>14.434972133526484</v>
          </cell>
          <cell r="EG1340">
            <v>18.376312296888862</v>
          </cell>
          <cell r="EH1340">
            <v>0</v>
          </cell>
          <cell r="EI1340">
            <v>0</v>
          </cell>
          <cell r="EJ1340">
            <v>0</v>
          </cell>
          <cell r="EK1340">
            <v>0</v>
          </cell>
          <cell r="EL1340">
            <v>35155.289196255908</v>
          </cell>
          <cell r="EM1340">
            <v>31750.433212246149</v>
          </cell>
          <cell r="EN1340">
            <v>5545.6079510900945</v>
          </cell>
          <cell r="EO1340">
            <v>3590.5135864307172</v>
          </cell>
          <cell r="EP1340">
            <v>0</v>
          </cell>
          <cell r="EQ1340">
            <v>0</v>
          </cell>
          <cell r="ER1340">
            <v>0</v>
          </cell>
          <cell r="ES1340">
            <v>35013.187726478965</v>
          </cell>
          <cell r="ET1340">
            <v>0</v>
          </cell>
          <cell r="EU1340">
            <v>0</v>
          </cell>
          <cell r="EV1340">
            <v>70168.476922734873</v>
          </cell>
          <cell r="EX1340">
            <v>0</v>
          </cell>
          <cell r="EY1340">
            <v>0</v>
          </cell>
          <cell r="EZ1340">
            <v>0</v>
          </cell>
          <cell r="FA1340">
            <v>0</v>
          </cell>
          <cell r="FB1340">
            <v>0</v>
          </cell>
          <cell r="FC1340">
            <v>0</v>
          </cell>
          <cell r="FD1340">
            <v>0</v>
          </cell>
          <cell r="FE1340">
            <v>0</v>
          </cell>
          <cell r="FF1340">
            <v>0</v>
          </cell>
          <cell r="FG1340">
            <v>0</v>
          </cell>
          <cell r="FH1340">
            <v>0</v>
          </cell>
          <cell r="FI1340">
            <v>0</v>
          </cell>
          <cell r="FJ1340">
            <v>0</v>
          </cell>
          <cell r="FK1340">
            <v>0</v>
          </cell>
          <cell r="FL1340">
            <v>0</v>
          </cell>
          <cell r="FM1340">
            <v>0</v>
          </cell>
          <cell r="FN1340">
            <v>0</v>
          </cell>
          <cell r="FO1340">
            <v>0</v>
          </cell>
          <cell r="FP1340">
            <v>0</v>
          </cell>
          <cell r="FQ1340">
            <v>0</v>
          </cell>
          <cell r="FS1340">
            <v>0.1</v>
          </cell>
          <cell r="FT1340">
            <v>0</v>
          </cell>
          <cell r="FU1340">
            <v>0.09</v>
          </cell>
          <cell r="FV1340">
            <v>14.434972133526484</v>
          </cell>
          <cell r="FW1340">
            <v>18.376312296888862</v>
          </cell>
          <cell r="FX1340">
            <v>0</v>
          </cell>
          <cell r="FY1340">
            <v>0</v>
          </cell>
          <cell r="FZ1340">
            <v>0</v>
          </cell>
          <cell r="GA1340">
            <v>0</v>
          </cell>
          <cell r="GB1340">
            <v>74913.236394642488</v>
          </cell>
          <cell r="GC1340">
            <v>78264.88058701159</v>
          </cell>
          <cell r="GD1340">
            <v>13626.786491358584</v>
          </cell>
          <cell r="GE1340">
            <v>4203.8543811387481</v>
          </cell>
          <cell r="GF1340">
            <v>0</v>
          </cell>
          <cell r="GG1340">
            <v>0</v>
          </cell>
          <cell r="GH1340">
            <v>0</v>
          </cell>
          <cell r="GI1340">
            <v>74610.42901513273</v>
          </cell>
          <cell r="GJ1340">
            <v>0</v>
          </cell>
          <cell r="GK1340">
            <v>0</v>
          </cell>
          <cell r="GL1340">
            <v>149523.66540977519</v>
          </cell>
          <cell r="GN1340">
            <v>0.1</v>
          </cell>
          <cell r="GO1340">
            <v>0</v>
          </cell>
          <cell r="GP1340">
            <v>0.09</v>
          </cell>
          <cell r="GQ1340">
            <v>14.434972133526484</v>
          </cell>
          <cell r="GR1340">
            <v>18.376312296888862</v>
          </cell>
          <cell r="GS1340">
            <v>0</v>
          </cell>
          <cell r="GT1340">
            <v>0</v>
          </cell>
          <cell r="GU1340">
            <v>0</v>
          </cell>
          <cell r="GV1340">
            <v>0</v>
          </cell>
          <cell r="GW1340">
            <v>88663.109819076504</v>
          </cell>
          <cell r="GX1340">
            <v>154170.49382478333</v>
          </cell>
          <cell r="GY1340">
            <v>44753.021863440794</v>
          </cell>
          <cell r="GZ1340">
            <v>22881.59865207129</v>
          </cell>
          <cell r="HA1340">
            <v>0</v>
          </cell>
          <cell r="HB1340">
            <v>0</v>
          </cell>
          <cell r="HC1340">
            <v>0</v>
          </cell>
          <cell r="HD1340">
            <v>0</v>
          </cell>
          <cell r="HE1340">
            <v>0</v>
          </cell>
          <cell r="HF1340">
            <v>0</v>
          </cell>
          <cell r="HG1340">
            <v>88663.109819076504</v>
          </cell>
          <cell r="HI1340">
            <v>0.1</v>
          </cell>
          <cell r="HJ1340">
            <v>0</v>
          </cell>
          <cell r="HK1340">
            <v>0.09</v>
          </cell>
          <cell r="HL1340">
            <v>14.434972133526484</v>
          </cell>
          <cell r="HM1340">
            <v>18.376312296888862</v>
          </cell>
          <cell r="HN1340">
            <v>0</v>
          </cell>
          <cell r="HO1340">
            <v>0</v>
          </cell>
          <cell r="HP1340">
            <v>0</v>
          </cell>
          <cell r="HQ1340">
            <v>0</v>
          </cell>
          <cell r="HR1340">
            <v>321988.71021169244</v>
          </cell>
          <cell r="HS1340">
            <v>193899.26719744439</v>
          </cell>
          <cell r="HT1340">
            <v>33615.912662060495</v>
          </cell>
          <cell r="HU1340">
            <v>0</v>
          </cell>
          <cell r="HV1340">
            <v>0</v>
          </cell>
          <cell r="HW1340">
            <v>0</v>
          </cell>
          <cell r="HX1340">
            <v>0</v>
          </cell>
          <cell r="HY1340">
            <v>0</v>
          </cell>
          <cell r="HZ1340">
            <v>0</v>
          </cell>
          <cell r="IA1340">
            <v>0</v>
          </cell>
          <cell r="IB1340">
            <v>321988.71021169244</v>
          </cell>
        </row>
        <row r="1341">
          <cell r="C1341" t="str">
            <v>A0364</v>
          </cell>
          <cell r="D1341" t="str">
            <v>PT Toyoda Gosei Safety System Indonesia</v>
          </cell>
          <cell r="E1341" t="str">
            <v>PEB 2</v>
          </cell>
          <cell r="F1341" t="str">
            <v>112PEB 2</v>
          </cell>
          <cell r="P1341">
            <v>0</v>
          </cell>
          <cell r="U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0</v>
          </cell>
        </row>
        <row r="1342">
          <cell r="C1342" t="str">
            <v>A0364</v>
          </cell>
          <cell r="D1342" t="str">
            <v>PT Toyoda Gosei Safety System Indonesia</v>
          </cell>
          <cell r="E1342" t="str">
            <v>PEB 3</v>
          </cell>
          <cell r="F1342" t="str">
            <v>112PEB 3</v>
          </cell>
          <cell r="P1342">
            <v>0</v>
          </cell>
          <cell r="U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0</v>
          </cell>
        </row>
        <row r="1343">
          <cell r="C1343" t="str">
            <v>A0364</v>
          </cell>
          <cell r="D1343" t="str">
            <v>PT Toyoda Gosei Safety System Indonesia</v>
          </cell>
          <cell r="E1343" t="str">
            <v>PEB 4</v>
          </cell>
          <cell r="F1343" t="str">
            <v>112PEB 4</v>
          </cell>
          <cell r="G1343">
            <v>0.1</v>
          </cell>
          <cell r="I1343">
            <v>0.09</v>
          </cell>
          <cell r="J1343">
            <v>14.434972133526484</v>
          </cell>
          <cell r="K1343">
            <v>18.376312296888862</v>
          </cell>
          <cell r="P1343">
            <v>123803.07349364742</v>
          </cell>
          <cell r="Q1343">
            <v>395397.01482262142</v>
          </cell>
          <cell r="R1343">
            <v>69192.09566757681</v>
          </cell>
          <cell r="S1343">
            <v>3276.7610016869007</v>
          </cell>
          <cell r="U1343">
            <v>0</v>
          </cell>
          <cell r="W1343">
            <v>123302.64812072164</v>
          </cell>
          <cell r="X1343">
            <v>0</v>
          </cell>
          <cell r="Y1343">
            <v>0</v>
          </cell>
          <cell r="Z1343">
            <v>247105.72161436905</v>
          </cell>
        </row>
        <row r="1344">
          <cell r="C1344" t="str">
            <v>A0364</v>
          </cell>
          <cell r="D1344" t="str">
            <v>PT Toyoda Gosei Safety System Indonesia</v>
          </cell>
          <cell r="E1344" t="str">
            <v>PEB 5</v>
          </cell>
          <cell r="F1344" t="str">
            <v>112PEB 5</v>
          </cell>
          <cell r="P1344">
            <v>0</v>
          </cell>
          <cell r="U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0</v>
          </cell>
        </row>
        <row r="1345">
          <cell r="C1345" t="str">
            <v>A0364</v>
          </cell>
          <cell r="D1345" t="str">
            <v>PT Toyoda Gosei Safety System Indonesia</v>
          </cell>
          <cell r="E1345" t="str">
            <v>PEB 6</v>
          </cell>
          <cell r="F1345" t="str">
            <v>112PEB 6</v>
          </cell>
          <cell r="P1345">
            <v>0</v>
          </cell>
          <cell r="U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</row>
        <row r="1346">
          <cell r="C1346" t="str">
            <v>A0364</v>
          </cell>
          <cell r="D1346" t="str">
            <v>PT Toyoda Gosei Safety System Indonesia</v>
          </cell>
          <cell r="E1346" t="str">
            <v>PEB 7</v>
          </cell>
          <cell r="F1346" t="str">
            <v>112PEB 7</v>
          </cell>
          <cell r="G1346">
            <v>0.1</v>
          </cell>
          <cell r="I1346">
            <v>0.09</v>
          </cell>
          <cell r="J1346">
            <v>14.434972133526484</v>
          </cell>
          <cell r="K1346">
            <v>18.376312296888862</v>
          </cell>
          <cell r="P1346">
            <v>35155.289196255908</v>
          </cell>
          <cell r="Q1346">
            <v>31750.433212246149</v>
          </cell>
          <cell r="R1346">
            <v>5545.6079510900945</v>
          </cell>
          <cell r="S1346">
            <v>3590.5135864307172</v>
          </cell>
          <cell r="U1346">
            <v>0</v>
          </cell>
          <cell r="W1346">
            <v>35013.187726478965</v>
          </cell>
          <cell r="X1346">
            <v>0</v>
          </cell>
          <cell r="Y1346">
            <v>0</v>
          </cell>
          <cell r="Z1346">
            <v>70168.476922734873</v>
          </cell>
        </row>
        <row r="1347">
          <cell r="C1347" t="str">
            <v>A0364</v>
          </cell>
          <cell r="D1347" t="str">
            <v>PT Toyoda Gosei Safety System Indonesia</v>
          </cell>
          <cell r="E1347" t="str">
            <v>MPP</v>
          </cell>
          <cell r="F1347" t="str">
            <v>112MPP</v>
          </cell>
          <cell r="P1347">
            <v>0</v>
          </cell>
          <cell r="U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</row>
        <row r="1348">
          <cell r="C1348" t="str">
            <v>A0364</v>
          </cell>
          <cell r="D1348" t="str">
            <v>PT Toyoda Gosei Safety System Indonesia</v>
          </cell>
          <cell r="E1348" t="str">
            <v>ID</v>
          </cell>
          <cell r="F1348" t="str">
            <v>112ID</v>
          </cell>
          <cell r="G1348">
            <v>0.1</v>
          </cell>
          <cell r="I1348">
            <v>0.09</v>
          </cell>
          <cell r="J1348">
            <v>14.434972133526484</v>
          </cell>
          <cell r="K1348">
            <v>18.376312296888862</v>
          </cell>
          <cell r="P1348">
            <v>74913.236394642488</v>
          </cell>
          <cell r="Q1348">
            <v>78264.88058701159</v>
          </cell>
          <cell r="R1348">
            <v>13626.786491358584</v>
          </cell>
          <cell r="S1348">
            <v>4203.8543811387481</v>
          </cell>
          <cell r="U1348">
            <v>0</v>
          </cell>
          <cell r="W1348">
            <v>74610.42901513273</v>
          </cell>
          <cell r="X1348">
            <v>0</v>
          </cell>
          <cell r="Y1348">
            <v>0</v>
          </cell>
          <cell r="Z1348">
            <v>149523.66540977519</v>
          </cell>
        </row>
        <row r="1349">
          <cell r="C1349" t="str">
            <v>A0364</v>
          </cell>
          <cell r="D1349" t="str">
            <v>PT Toyoda Gosei Safety System Indonesia</v>
          </cell>
          <cell r="E1349" t="str">
            <v>LL</v>
          </cell>
          <cell r="F1349" t="str">
            <v>112LL</v>
          </cell>
          <cell r="G1349">
            <v>0.1</v>
          </cell>
          <cell r="I1349">
            <v>0.09</v>
          </cell>
          <cell r="J1349">
            <v>14.434972133526484</v>
          </cell>
          <cell r="K1349">
            <v>18.376312296888862</v>
          </cell>
          <cell r="P1349">
            <v>88663.109819076504</v>
          </cell>
          <cell r="Q1349">
            <v>154170.49382478333</v>
          </cell>
          <cell r="R1349">
            <v>44753.021863440794</v>
          </cell>
          <cell r="S1349">
            <v>22881.59865207129</v>
          </cell>
          <cell r="U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88663.109819076504</v>
          </cell>
        </row>
        <row r="1350">
          <cell r="C1350" t="str">
            <v>A0364</v>
          </cell>
          <cell r="D1350" t="str">
            <v>PT Toyoda Gosei Safety System Indonesia</v>
          </cell>
          <cell r="E1350" t="str">
            <v>PMK</v>
          </cell>
          <cell r="F1350" t="str">
            <v>112PMK</v>
          </cell>
          <cell r="G1350">
            <v>0.1</v>
          </cell>
          <cell r="I1350">
            <v>0.09</v>
          </cell>
          <cell r="J1350">
            <v>14.434972133526484</v>
          </cell>
          <cell r="K1350">
            <v>18.376312296888862</v>
          </cell>
          <cell r="P1350">
            <v>321988.71021169244</v>
          </cell>
          <cell r="Q1350">
            <v>193899.26719744439</v>
          </cell>
          <cell r="R1350">
            <v>33615.912662060495</v>
          </cell>
          <cell r="S1350">
            <v>0</v>
          </cell>
          <cell r="U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321988.71021169244</v>
          </cell>
        </row>
        <row r="1352">
          <cell r="C1352" t="str">
            <v>A0411</v>
          </cell>
          <cell r="D1352" t="str">
            <v>PT Toyota Astra Financial Services</v>
          </cell>
          <cell r="E1352" t="str">
            <v>PEB 1</v>
          </cell>
          <cell r="F1352" t="str">
            <v>113PEB 1</v>
          </cell>
          <cell r="G1352">
            <v>0.1</v>
          </cell>
          <cell r="H1352">
            <v>0.1</v>
          </cell>
          <cell r="I1352">
            <v>0.09</v>
          </cell>
          <cell r="J1352">
            <v>6.0477197406680654</v>
          </cell>
          <cell r="K1352">
            <v>5.4798290236942258</v>
          </cell>
          <cell r="L1352">
            <v>0</v>
          </cell>
          <cell r="N1352">
            <v>1165425.3599999999</v>
          </cell>
          <cell r="O1352">
            <v>79119.12</v>
          </cell>
          <cell r="P1352">
            <v>6566886</v>
          </cell>
          <cell r="Q1352">
            <v>8446154.152328657</v>
          </cell>
          <cell r="R1352">
            <v>329813.22687763965</v>
          </cell>
          <cell r="S1352">
            <v>5062127.9012274947</v>
          </cell>
          <cell r="U1352">
            <v>-3268894</v>
          </cell>
          <cell r="V1352">
            <v>6259145.8933333345</v>
          </cell>
          <cell r="W1352">
            <v>-2482478</v>
          </cell>
          <cell r="X1352">
            <v>0</v>
          </cell>
          <cell r="Y1352">
            <v>0</v>
          </cell>
          <cell r="Z1352">
            <v>815514</v>
          </cell>
          <cell r="AB1352">
            <v>0.1</v>
          </cell>
          <cell r="AC1352">
            <v>0</v>
          </cell>
          <cell r="AD1352">
            <v>0.09</v>
          </cell>
          <cell r="AE1352">
            <v>9.7300412986133136</v>
          </cell>
          <cell r="AF1352">
            <v>19.896352707573726</v>
          </cell>
          <cell r="AG1352">
            <v>0</v>
          </cell>
          <cell r="AH1352">
            <v>0</v>
          </cell>
          <cell r="AI1352">
            <v>0</v>
          </cell>
          <cell r="AJ1352">
            <v>0</v>
          </cell>
          <cell r="AK1352">
            <v>0</v>
          </cell>
          <cell r="AL1352">
            <v>3913513.2829188858</v>
          </cell>
          <cell r="AM1352">
            <v>430828.16025975632</v>
          </cell>
          <cell r="AN1352">
            <v>1119757</v>
          </cell>
          <cell r="AO1352">
            <v>0</v>
          </cell>
          <cell r="AP1352">
            <v>0</v>
          </cell>
          <cell r="AQ1352">
            <v>0</v>
          </cell>
          <cell r="AR1352">
            <v>0</v>
          </cell>
          <cell r="AS1352">
            <v>0</v>
          </cell>
          <cell r="AT1352">
            <v>0</v>
          </cell>
          <cell r="AU1352">
            <v>0</v>
          </cell>
          <cell r="AW1352">
            <v>0.1</v>
          </cell>
          <cell r="AX1352">
            <v>0</v>
          </cell>
          <cell r="AY1352">
            <v>0.09</v>
          </cell>
          <cell r="AZ1352">
            <v>6.0477197406680654</v>
          </cell>
          <cell r="BA1352">
            <v>5.4798290236942258</v>
          </cell>
          <cell r="BB1352">
            <v>0</v>
          </cell>
          <cell r="BC1352">
            <v>0</v>
          </cell>
          <cell r="BD1352">
            <v>0</v>
          </cell>
          <cell r="BE1352">
            <v>0</v>
          </cell>
          <cell r="BF1352">
            <v>0</v>
          </cell>
          <cell r="BG1352">
            <v>0</v>
          </cell>
          <cell r="BH1352">
            <v>0</v>
          </cell>
          <cell r="BI1352">
            <v>0</v>
          </cell>
          <cell r="BJ1352">
            <v>0</v>
          </cell>
          <cell r="BK1352">
            <v>0</v>
          </cell>
          <cell r="BL1352">
            <v>0</v>
          </cell>
          <cell r="BM1352">
            <v>0</v>
          </cell>
          <cell r="BN1352">
            <v>0</v>
          </cell>
          <cell r="BO1352">
            <v>0</v>
          </cell>
          <cell r="BP1352">
            <v>0</v>
          </cell>
          <cell r="BR1352">
            <v>0.1</v>
          </cell>
          <cell r="BS1352">
            <v>0</v>
          </cell>
          <cell r="BT1352">
            <v>0.09</v>
          </cell>
          <cell r="BU1352">
            <v>9.7708081347023441</v>
          </cell>
          <cell r="BV1352">
            <v>20.065958868560539</v>
          </cell>
          <cell r="BW1352">
            <v>0</v>
          </cell>
          <cell r="BX1352">
            <v>0</v>
          </cell>
          <cell r="BY1352">
            <v>0</v>
          </cell>
          <cell r="BZ1352">
            <v>0</v>
          </cell>
          <cell r="CA1352">
            <v>2158252</v>
          </cell>
          <cell r="CB1352">
            <v>4951021.8454734311</v>
          </cell>
          <cell r="CC1352">
            <v>721474.86108374817</v>
          </cell>
          <cell r="CD1352">
            <v>33839.748295991965</v>
          </cell>
          <cell r="CE1352">
            <v>0</v>
          </cell>
          <cell r="CF1352">
            <v>0</v>
          </cell>
          <cell r="CG1352">
            <v>0</v>
          </cell>
          <cell r="CH1352">
            <v>-406669</v>
          </cell>
          <cell r="CI1352">
            <v>0</v>
          </cell>
          <cell r="CJ1352">
            <v>0</v>
          </cell>
          <cell r="CK1352">
            <v>1751583</v>
          </cell>
          <cell r="CM1352">
            <v>0.1</v>
          </cell>
          <cell r="CN1352">
            <v>0</v>
          </cell>
          <cell r="CO1352">
            <v>0.09</v>
          </cell>
          <cell r="CP1352">
            <v>9.5584930445354104</v>
          </cell>
          <cell r="CQ1352">
            <v>0</v>
          </cell>
          <cell r="CR1352">
            <v>0</v>
          </cell>
          <cell r="CS1352">
            <v>0</v>
          </cell>
          <cell r="CT1352">
            <v>0</v>
          </cell>
          <cell r="CU1352">
            <v>0</v>
          </cell>
          <cell r="CV1352">
            <v>130798</v>
          </cell>
          <cell r="CW1352">
            <v>0</v>
          </cell>
          <cell r="CX1352">
            <v>0</v>
          </cell>
          <cell r="CY1352">
            <v>0</v>
          </cell>
          <cell r="CZ1352">
            <v>0</v>
          </cell>
          <cell r="DA1352">
            <v>0</v>
          </cell>
          <cell r="DB1352">
            <v>0</v>
          </cell>
          <cell r="DC1352">
            <v>875544</v>
          </cell>
          <cell r="DD1352">
            <v>0</v>
          </cell>
          <cell r="DE1352">
            <v>0</v>
          </cell>
          <cell r="DF1352">
            <v>1006342</v>
          </cell>
          <cell r="DH1352">
            <v>0</v>
          </cell>
          <cell r="DI1352">
            <v>0</v>
          </cell>
          <cell r="DJ1352">
            <v>0</v>
          </cell>
          <cell r="DK1352">
            <v>0</v>
          </cell>
          <cell r="DL1352">
            <v>0</v>
          </cell>
          <cell r="DM1352">
            <v>0</v>
          </cell>
          <cell r="DN1352">
            <v>0</v>
          </cell>
          <cell r="DO1352">
            <v>0</v>
          </cell>
          <cell r="DP1352">
            <v>0</v>
          </cell>
          <cell r="DQ1352">
            <v>0</v>
          </cell>
          <cell r="DR1352">
            <v>0</v>
          </cell>
          <cell r="DS1352">
            <v>0</v>
          </cell>
          <cell r="DT1352">
            <v>0</v>
          </cell>
          <cell r="DU1352">
            <v>0</v>
          </cell>
          <cell r="DV1352">
            <v>0</v>
          </cell>
          <cell r="DW1352">
            <v>0</v>
          </cell>
          <cell r="DX1352">
            <v>0</v>
          </cell>
          <cell r="DY1352">
            <v>0</v>
          </cell>
          <cell r="DZ1352">
            <v>0</v>
          </cell>
          <cell r="EA1352">
            <v>0</v>
          </cell>
          <cell r="EC1352">
            <v>0.1</v>
          </cell>
          <cell r="ED1352">
            <v>0</v>
          </cell>
          <cell r="EE1352">
            <v>0.09</v>
          </cell>
          <cell r="EF1352">
            <v>9.7300412986133136</v>
          </cell>
          <cell r="EG1352">
            <v>19.896352707573726</v>
          </cell>
          <cell r="EH1352">
            <v>0</v>
          </cell>
          <cell r="EI1352">
            <v>0</v>
          </cell>
          <cell r="EJ1352">
            <v>0</v>
          </cell>
          <cell r="EK1352">
            <v>0</v>
          </cell>
          <cell r="EL1352">
            <v>220688</v>
          </cell>
          <cell r="EM1352">
            <v>396932.11695954</v>
          </cell>
          <cell r="EN1352">
            <v>86585.983848808857</v>
          </cell>
          <cell r="EO1352">
            <v>40787.264885414254</v>
          </cell>
          <cell r="EP1352">
            <v>0</v>
          </cell>
          <cell r="EQ1352">
            <v>0</v>
          </cell>
          <cell r="ER1352">
            <v>0</v>
          </cell>
          <cell r="ES1352">
            <v>-186809</v>
          </cell>
          <cell r="ET1352">
            <v>0</v>
          </cell>
          <cell r="EU1352">
            <v>0</v>
          </cell>
          <cell r="EV1352">
            <v>33879</v>
          </cell>
          <cell r="EX1352">
            <v>0</v>
          </cell>
          <cell r="EY1352">
            <v>0</v>
          </cell>
          <cell r="EZ1352">
            <v>0</v>
          </cell>
          <cell r="FA1352">
            <v>0</v>
          </cell>
          <cell r="FB1352">
            <v>0</v>
          </cell>
          <cell r="FC1352">
            <v>0</v>
          </cell>
          <cell r="FD1352">
            <v>0</v>
          </cell>
          <cell r="FE1352">
            <v>0</v>
          </cell>
          <cell r="FF1352">
            <v>0</v>
          </cell>
          <cell r="FG1352">
            <v>0</v>
          </cell>
          <cell r="FH1352">
            <v>0</v>
          </cell>
          <cell r="FI1352">
            <v>0</v>
          </cell>
          <cell r="FJ1352">
            <v>0</v>
          </cell>
          <cell r="FK1352">
            <v>0</v>
          </cell>
          <cell r="FL1352">
            <v>0</v>
          </cell>
          <cell r="FM1352">
            <v>0</v>
          </cell>
          <cell r="FN1352">
            <v>0</v>
          </cell>
          <cell r="FO1352">
            <v>0</v>
          </cell>
          <cell r="FP1352">
            <v>0</v>
          </cell>
          <cell r="FQ1352">
            <v>0</v>
          </cell>
          <cell r="FS1352">
            <v>0.1</v>
          </cell>
          <cell r="FT1352">
            <v>0</v>
          </cell>
          <cell r="FU1352">
            <v>0.09</v>
          </cell>
          <cell r="FV1352">
            <v>9.7300412986133136</v>
          </cell>
          <cell r="FW1352">
            <v>19.896352707573726</v>
          </cell>
          <cell r="FX1352">
            <v>0</v>
          </cell>
          <cell r="FY1352">
            <v>0</v>
          </cell>
          <cell r="FZ1352">
            <v>0</v>
          </cell>
          <cell r="GA1352">
            <v>0</v>
          </cell>
          <cell r="GB1352">
            <v>74785</v>
          </cell>
          <cell r="GC1352">
            <v>982857.3578982891</v>
          </cell>
          <cell r="GD1352">
            <v>180477.72390106609</v>
          </cell>
          <cell r="GE1352">
            <v>60894.518359875685</v>
          </cell>
          <cell r="GF1352">
            <v>0</v>
          </cell>
          <cell r="GG1352">
            <v>0</v>
          </cell>
          <cell r="GH1352">
            <v>0</v>
          </cell>
          <cell r="GI1352">
            <v>0</v>
          </cell>
          <cell r="GJ1352">
            <v>0</v>
          </cell>
          <cell r="GK1352">
            <v>0</v>
          </cell>
          <cell r="GL1352">
            <v>74785</v>
          </cell>
          <cell r="GN1352">
            <v>0.1</v>
          </cell>
          <cell r="GO1352">
            <v>0</v>
          </cell>
          <cell r="GP1352">
            <v>0.09</v>
          </cell>
          <cell r="GQ1352">
            <v>9.7300412986133136</v>
          </cell>
          <cell r="GR1352">
            <v>19.896352707573726</v>
          </cell>
          <cell r="GS1352">
            <v>0</v>
          </cell>
          <cell r="GT1352">
            <v>0</v>
          </cell>
          <cell r="GU1352">
            <v>0</v>
          </cell>
          <cell r="GV1352">
            <v>0</v>
          </cell>
          <cell r="GW1352">
            <v>871647</v>
          </cell>
          <cell r="GX1352">
            <v>2312714.3656576024</v>
          </cell>
          <cell r="GY1352">
            <v>624705.01002245909</v>
          </cell>
          <cell r="GZ1352">
            <v>224737.01538576308</v>
          </cell>
          <cell r="HA1352">
            <v>0</v>
          </cell>
          <cell r="HB1352">
            <v>0</v>
          </cell>
          <cell r="HC1352">
            <v>0</v>
          </cell>
          <cell r="HD1352">
            <v>0</v>
          </cell>
          <cell r="HE1352">
            <v>0</v>
          </cell>
          <cell r="HF1352">
            <v>0</v>
          </cell>
          <cell r="HG1352">
            <v>871647</v>
          </cell>
          <cell r="HI1352">
            <v>0.1</v>
          </cell>
          <cell r="HJ1352">
            <v>0</v>
          </cell>
          <cell r="HK1352">
            <v>0.09</v>
          </cell>
          <cell r="HL1352">
            <v>9.7300412986133136</v>
          </cell>
          <cell r="HM1352">
            <v>19.896352707573726</v>
          </cell>
          <cell r="HN1352">
            <v>0</v>
          </cell>
          <cell r="HO1352">
            <v>0</v>
          </cell>
          <cell r="HP1352">
            <v>0</v>
          </cell>
          <cell r="HQ1352">
            <v>0</v>
          </cell>
          <cell r="HR1352">
            <v>187310</v>
          </cell>
          <cell r="HS1352">
            <v>544052.73538655625</v>
          </cell>
          <cell r="HT1352">
            <v>160949.97549113969</v>
          </cell>
          <cell r="HU1352">
            <v>29750</v>
          </cell>
          <cell r="HV1352">
            <v>0</v>
          </cell>
          <cell r="HW1352">
            <v>0</v>
          </cell>
          <cell r="HX1352">
            <v>0</v>
          </cell>
          <cell r="HY1352">
            <v>0</v>
          </cell>
          <cell r="HZ1352">
            <v>0</v>
          </cell>
          <cell r="IA1352">
            <v>0</v>
          </cell>
          <cell r="IB1352">
            <v>187310</v>
          </cell>
        </row>
        <row r="1353">
          <cell r="C1353" t="str">
            <v>A0411</v>
          </cell>
          <cell r="D1353" t="str">
            <v>PT Toyota Astra Financial Services</v>
          </cell>
          <cell r="E1353" t="str">
            <v>PEB 2</v>
          </cell>
          <cell r="F1353" t="str">
            <v>113PEB 2</v>
          </cell>
          <cell r="G1353">
            <v>0.1</v>
          </cell>
          <cell r="I1353">
            <v>0.09</v>
          </cell>
          <cell r="J1353">
            <v>9.7300412986133136</v>
          </cell>
          <cell r="K1353">
            <v>19.896352707573726</v>
          </cell>
          <cell r="P1353">
            <v>0</v>
          </cell>
          <cell r="Q1353">
            <v>3913513.2829188858</v>
          </cell>
          <cell r="R1353">
            <v>430828.16025975632</v>
          </cell>
          <cell r="S1353">
            <v>1119757</v>
          </cell>
          <cell r="U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</row>
        <row r="1354">
          <cell r="C1354" t="str">
            <v>A0411</v>
          </cell>
          <cell r="D1354" t="str">
            <v>PT Toyota Astra Financial Services</v>
          </cell>
          <cell r="E1354" t="str">
            <v>PEB 3</v>
          </cell>
          <cell r="F1354" t="str">
            <v>113PEB 3</v>
          </cell>
          <cell r="G1354">
            <v>0.1</v>
          </cell>
          <cell r="I1354">
            <v>0.09</v>
          </cell>
          <cell r="J1354">
            <v>6.0477197406680654</v>
          </cell>
          <cell r="K1354">
            <v>5.4798290236942258</v>
          </cell>
          <cell r="P1354">
            <v>0</v>
          </cell>
          <cell r="Q1354">
            <v>0</v>
          </cell>
          <cell r="R1354">
            <v>0</v>
          </cell>
          <cell r="S1354">
            <v>0</v>
          </cell>
          <cell r="U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</row>
        <row r="1355">
          <cell r="C1355" t="str">
            <v>A0411</v>
          </cell>
          <cell r="D1355" t="str">
            <v>PT Toyota Astra Financial Services</v>
          </cell>
          <cell r="E1355" t="str">
            <v>PEB 4</v>
          </cell>
          <cell r="F1355" t="str">
            <v>113PEB 4</v>
          </cell>
          <cell r="G1355">
            <v>0.1</v>
          </cell>
          <cell r="I1355">
            <v>0.09</v>
          </cell>
          <cell r="J1355">
            <v>9.7708081347023441</v>
          </cell>
          <cell r="K1355">
            <v>20.065958868560539</v>
          </cell>
          <cell r="P1355">
            <v>2158252</v>
          </cell>
          <cell r="Q1355">
            <v>4951021.8454734311</v>
          </cell>
          <cell r="R1355">
            <v>721474.86108374817</v>
          </cell>
          <cell r="S1355">
            <v>33839.748295991965</v>
          </cell>
          <cell r="U1355">
            <v>0</v>
          </cell>
          <cell r="W1355">
            <v>-406669</v>
          </cell>
          <cell r="X1355">
            <v>0</v>
          </cell>
          <cell r="Y1355">
            <v>0</v>
          </cell>
          <cell r="Z1355">
            <v>1751583</v>
          </cell>
        </row>
        <row r="1356">
          <cell r="C1356" t="str">
            <v>A0411</v>
          </cell>
          <cell r="D1356" t="str">
            <v>PT Toyota Astra Financial Services</v>
          </cell>
          <cell r="E1356" t="str">
            <v>PEB 5</v>
          </cell>
          <cell r="F1356" t="str">
            <v>113PEB 5</v>
          </cell>
          <cell r="G1356">
            <v>0.1</v>
          </cell>
          <cell r="I1356">
            <v>0.09</v>
          </cell>
          <cell r="J1356">
            <v>9.5584930445354104</v>
          </cell>
          <cell r="P1356">
            <v>130798</v>
          </cell>
          <cell r="U1356">
            <v>0</v>
          </cell>
          <cell r="W1356">
            <v>875544</v>
          </cell>
          <cell r="X1356">
            <v>0</v>
          </cell>
          <cell r="Y1356">
            <v>0</v>
          </cell>
          <cell r="Z1356">
            <v>1006342</v>
          </cell>
        </row>
        <row r="1357">
          <cell r="C1357" t="str">
            <v>A0411</v>
          </cell>
          <cell r="D1357" t="str">
            <v>PT Toyota Astra Financial Services</v>
          </cell>
          <cell r="E1357" t="str">
            <v>PEB 6</v>
          </cell>
          <cell r="F1357" t="str">
            <v>113PEB 6</v>
          </cell>
          <cell r="P1357">
            <v>0</v>
          </cell>
          <cell r="U1357">
            <v>0</v>
          </cell>
          <cell r="W1357">
            <v>0</v>
          </cell>
          <cell r="X1357">
            <v>0</v>
          </cell>
          <cell r="Y1357">
            <v>0</v>
          </cell>
          <cell r="Z1357">
            <v>0</v>
          </cell>
        </row>
        <row r="1358">
          <cell r="C1358" t="str">
            <v>A0411</v>
          </cell>
          <cell r="D1358" t="str">
            <v>PT Toyota Astra Financial Services</v>
          </cell>
          <cell r="E1358" t="str">
            <v>PEB 7</v>
          </cell>
          <cell r="F1358" t="str">
            <v>113PEB 7</v>
          </cell>
          <cell r="G1358">
            <v>0.1</v>
          </cell>
          <cell r="I1358">
            <v>0.09</v>
          </cell>
          <cell r="J1358">
            <v>9.7300412986133136</v>
          </cell>
          <cell r="K1358">
            <v>19.896352707573726</v>
          </cell>
          <cell r="P1358">
            <v>220688</v>
          </cell>
          <cell r="Q1358">
            <v>396932.11695954</v>
          </cell>
          <cell r="R1358">
            <v>86585.983848808857</v>
          </cell>
          <cell r="S1358">
            <v>40787.264885414254</v>
          </cell>
          <cell r="U1358">
            <v>0</v>
          </cell>
          <cell r="W1358">
            <v>-186809</v>
          </cell>
          <cell r="X1358">
            <v>0</v>
          </cell>
          <cell r="Y1358">
            <v>0</v>
          </cell>
          <cell r="Z1358">
            <v>33879</v>
          </cell>
        </row>
        <row r="1359">
          <cell r="C1359" t="str">
            <v>A0411</v>
          </cell>
          <cell r="D1359" t="str">
            <v>PT Toyota Astra Financial Services</v>
          </cell>
          <cell r="E1359" t="str">
            <v>MPP</v>
          </cell>
          <cell r="F1359" t="str">
            <v>113MPP</v>
          </cell>
          <cell r="P1359">
            <v>0</v>
          </cell>
          <cell r="U1359">
            <v>0</v>
          </cell>
          <cell r="W1359">
            <v>0</v>
          </cell>
          <cell r="X1359">
            <v>0</v>
          </cell>
          <cell r="Y1359">
            <v>0</v>
          </cell>
          <cell r="Z1359">
            <v>0</v>
          </cell>
        </row>
        <row r="1360">
          <cell r="C1360" t="str">
            <v>A0411</v>
          </cell>
          <cell r="D1360" t="str">
            <v>PT Toyota Astra Financial Services</v>
          </cell>
          <cell r="E1360" t="str">
            <v>ID</v>
          </cell>
          <cell r="F1360" t="str">
            <v>113ID</v>
          </cell>
          <cell r="G1360">
            <v>0.1</v>
          </cell>
          <cell r="I1360">
            <v>0.09</v>
          </cell>
          <cell r="J1360">
            <v>9.7300412986133136</v>
          </cell>
          <cell r="K1360">
            <v>19.896352707573726</v>
          </cell>
          <cell r="P1360">
            <v>74785</v>
          </cell>
          <cell r="Q1360">
            <v>982857.3578982891</v>
          </cell>
          <cell r="R1360">
            <v>180477.72390106609</v>
          </cell>
          <cell r="S1360">
            <v>60894.518359875685</v>
          </cell>
          <cell r="U1360">
            <v>0</v>
          </cell>
          <cell r="W1360">
            <v>0</v>
          </cell>
          <cell r="X1360">
            <v>0</v>
          </cell>
          <cell r="Y1360">
            <v>0</v>
          </cell>
          <cell r="Z1360">
            <v>74785</v>
          </cell>
        </row>
        <row r="1361">
          <cell r="C1361" t="str">
            <v>A0411</v>
          </cell>
          <cell r="D1361" t="str">
            <v>PT Toyota Astra Financial Services</v>
          </cell>
          <cell r="E1361" t="str">
            <v>LL</v>
          </cell>
          <cell r="F1361" t="str">
            <v>113LL</v>
          </cell>
          <cell r="G1361">
            <v>0.1</v>
          </cell>
          <cell r="I1361">
            <v>0.09</v>
          </cell>
          <cell r="J1361">
            <v>9.7300412986133136</v>
          </cell>
          <cell r="K1361">
            <v>19.896352707573726</v>
          </cell>
          <cell r="P1361">
            <v>871647</v>
          </cell>
          <cell r="Q1361">
            <v>2312714.3656576024</v>
          </cell>
          <cell r="R1361">
            <v>624705.01002245909</v>
          </cell>
          <cell r="S1361">
            <v>224737.01538576308</v>
          </cell>
          <cell r="U1361">
            <v>0</v>
          </cell>
          <cell r="W1361">
            <v>0</v>
          </cell>
          <cell r="X1361">
            <v>0</v>
          </cell>
          <cell r="Y1361">
            <v>0</v>
          </cell>
          <cell r="Z1361">
            <v>871647</v>
          </cell>
        </row>
        <row r="1362">
          <cell r="C1362" t="str">
            <v>A0411</v>
          </cell>
          <cell r="D1362" t="str">
            <v>PT Toyota Astra Financial Services</v>
          </cell>
          <cell r="E1362" t="str">
            <v>PMK</v>
          </cell>
          <cell r="F1362" t="str">
            <v>113PMK</v>
          </cell>
          <cell r="G1362">
            <v>0.1</v>
          </cell>
          <cell r="I1362">
            <v>0.09</v>
          </cell>
          <cell r="J1362">
            <v>9.7300412986133136</v>
          </cell>
          <cell r="K1362">
            <v>19.896352707573726</v>
          </cell>
          <cell r="P1362">
            <v>187310</v>
          </cell>
          <cell r="Q1362">
            <v>544052.73538655625</v>
          </cell>
          <cell r="R1362">
            <v>160949.97549113969</v>
          </cell>
          <cell r="S1362">
            <v>29750</v>
          </cell>
          <cell r="U1362">
            <v>0</v>
          </cell>
          <cell r="W1362">
            <v>0</v>
          </cell>
          <cell r="X1362">
            <v>0</v>
          </cell>
          <cell r="Y1362">
            <v>0</v>
          </cell>
          <cell r="Z1362">
            <v>187310</v>
          </cell>
        </row>
        <row r="1364">
          <cell r="C1364" t="str">
            <v>A0150</v>
          </cell>
          <cell r="D1364" t="str">
            <v>PT Traktor Nusantara</v>
          </cell>
          <cell r="E1364" t="str">
            <v>PEB 1</v>
          </cell>
          <cell r="F1364" t="str">
            <v>114PEB 1</v>
          </cell>
          <cell r="G1364">
            <v>0.1</v>
          </cell>
          <cell r="H1364">
            <v>0.1</v>
          </cell>
          <cell r="I1364">
            <v>0.09</v>
          </cell>
          <cell r="J1364">
            <v>7.8608745917347305</v>
          </cell>
          <cell r="K1364">
            <v>8.3315882794438885</v>
          </cell>
          <cell r="L1364">
            <v>972490</v>
          </cell>
          <cell r="N1364">
            <v>1920931.9708533823</v>
          </cell>
          <cell r="O1364">
            <v>260304.24380669615</v>
          </cell>
          <cell r="P1364">
            <v>16210666</v>
          </cell>
          <cell r="Q1364">
            <v>20767441.961411282</v>
          </cell>
          <cell r="R1364">
            <v>895314.3335862892</v>
          </cell>
          <cell r="S1364">
            <v>270934.56600770162</v>
          </cell>
          <cell r="U1364">
            <v>-10033603</v>
          </cell>
          <cell r="V1364">
            <v>18743037.16131667</v>
          </cell>
          <cell r="W1364">
            <v>-5562982</v>
          </cell>
          <cell r="X1364">
            <v>0</v>
          </cell>
          <cell r="Y1364">
            <v>0</v>
          </cell>
          <cell r="Z1364">
            <v>614081</v>
          </cell>
          <cell r="AB1364">
            <v>0.1</v>
          </cell>
          <cell r="AC1364">
            <v>0</v>
          </cell>
          <cell r="AD1364">
            <v>0.09</v>
          </cell>
          <cell r="AE1364">
            <v>10.550438377243129</v>
          </cell>
          <cell r="AF1364">
            <v>16.909114216920749</v>
          </cell>
          <cell r="AG1364">
            <v>0</v>
          </cell>
          <cell r="AH1364">
            <v>0</v>
          </cell>
          <cell r="AI1364">
            <v>0</v>
          </cell>
          <cell r="AJ1364">
            <v>0</v>
          </cell>
          <cell r="AK1364">
            <v>7042860</v>
          </cell>
          <cell r="AL1364">
            <v>7822922.1384585416</v>
          </cell>
          <cell r="AM1364">
            <v>491667.13053549576</v>
          </cell>
          <cell r="AN1364">
            <v>35795.599999999999</v>
          </cell>
          <cell r="AO1364">
            <v>0</v>
          </cell>
          <cell r="AP1364">
            <v>0</v>
          </cell>
          <cell r="AQ1364">
            <v>0</v>
          </cell>
          <cell r="AR1364">
            <v>-83994</v>
          </cell>
          <cell r="AS1364">
            <v>-3177024</v>
          </cell>
          <cell r="AT1364">
            <v>207704</v>
          </cell>
          <cell r="AU1364">
            <v>3781842</v>
          </cell>
          <cell r="AW1364">
            <v>0.1</v>
          </cell>
          <cell r="AX1364">
            <v>0</v>
          </cell>
          <cell r="AY1364">
            <v>0.09</v>
          </cell>
          <cell r="AZ1364">
            <v>7.8608745917347305</v>
          </cell>
          <cell r="BA1364">
            <v>8.3315882794438885</v>
          </cell>
          <cell r="BB1364">
            <v>0</v>
          </cell>
          <cell r="BC1364">
            <v>0</v>
          </cell>
          <cell r="BD1364">
            <v>0</v>
          </cell>
          <cell r="BE1364">
            <v>0</v>
          </cell>
          <cell r="BF1364">
            <v>216645</v>
          </cell>
          <cell r="BG1364">
            <v>1372619.7166060782</v>
          </cell>
          <cell r="BH1364">
            <v>67890.05066618447</v>
          </cell>
          <cell r="BI1364">
            <v>14659.318240000008</v>
          </cell>
          <cell r="BJ1364">
            <v>0</v>
          </cell>
          <cell r="BK1364">
            <v>0</v>
          </cell>
          <cell r="BL1364">
            <v>0</v>
          </cell>
          <cell r="BM1364">
            <v>600750</v>
          </cell>
          <cell r="BN1364">
            <v>-801238</v>
          </cell>
          <cell r="BO1364">
            <v>52383</v>
          </cell>
          <cell r="BP1364">
            <v>16157</v>
          </cell>
          <cell r="BR1364">
            <v>0.1</v>
          </cell>
          <cell r="BS1364">
            <v>0</v>
          </cell>
          <cell r="BT1364">
            <v>0.09</v>
          </cell>
          <cell r="BU1364">
            <v>9.9086859655015491</v>
          </cell>
          <cell r="BV1364">
            <v>19.50836450100465</v>
          </cell>
          <cell r="BW1364">
            <v>0</v>
          </cell>
          <cell r="BX1364">
            <v>0</v>
          </cell>
          <cell r="BY1364">
            <v>0</v>
          </cell>
          <cell r="BZ1364">
            <v>0</v>
          </cell>
          <cell r="CA1364">
            <v>2377827</v>
          </cell>
          <cell r="CB1364">
            <v>2892371.4114401783</v>
          </cell>
          <cell r="CC1364">
            <v>352065.03420082584</v>
          </cell>
          <cell r="CD1364">
            <v>61142.994013271869</v>
          </cell>
          <cell r="CE1364">
            <v>0</v>
          </cell>
          <cell r="CF1364">
            <v>0</v>
          </cell>
          <cell r="CG1364">
            <v>0</v>
          </cell>
          <cell r="CH1364">
            <v>-982196</v>
          </cell>
          <cell r="CI1364">
            <v>-354035</v>
          </cell>
          <cell r="CJ1364">
            <v>17762</v>
          </cell>
          <cell r="CK1364">
            <v>1041596</v>
          </cell>
          <cell r="CM1364">
            <v>0</v>
          </cell>
          <cell r="CN1364">
            <v>0</v>
          </cell>
          <cell r="CO1364">
            <v>0</v>
          </cell>
          <cell r="CP1364">
            <v>0</v>
          </cell>
          <cell r="CQ1364">
            <v>0</v>
          </cell>
          <cell r="CR1364">
            <v>0</v>
          </cell>
          <cell r="CS1364">
            <v>0</v>
          </cell>
          <cell r="CT1364">
            <v>0</v>
          </cell>
          <cell r="CU1364">
            <v>0</v>
          </cell>
          <cell r="CV1364">
            <v>0</v>
          </cell>
          <cell r="CW1364">
            <v>0</v>
          </cell>
          <cell r="CX1364">
            <v>0</v>
          </cell>
          <cell r="CY1364">
            <v>0</v>
          </cell>
          <cell r="CZ1364">
            <v>0</v>
          </cell>
          <cell r="DA1364">
            <v>0</v>
          </cell>
          <cell r="DB1364">
            <v>0</v>
          </cell>
          <cell r="DC1364">
            <v>0</v>
          </cell>
          <cell r="DD1364">
            <v>0</v>
          </cell>
          <cell r="DE1364">
            <v>0</v>
          </cell>
          <cell r="DF1364">
            <v>0</v>
          </cell>
          <cell r="DH1364">
            <v>0</v>
          </cell>
          <cell r="DI1364">
            <v>0</v>
          </cell>
          <cell r="DJ1364">
            <v>0</v>
          </cell>
          <cell r="DK1364">
            <v>0</v>
          </cell>
          <cell r="DL1364">
            <v>0</v>
          </cell>
          <cell r="DM1364">
            <v>0</v>
          </cell>
          <cell r="DN1364">
            <v>0</v>
          </cell>
          <cell r="DO1364">
            <v>0</v>
          </cell>
          <cell r="DP1364">
            <v>0</v>
          </cell>
          <cell r="DQ1364">
            <v>0</v>
          </cell>
          <cell r="DR1364">
            <v>0</v>
          </cell>
          <cell r="DS1364">
            <v>0</v>
          </cell>
          <cell r="DT1364">
            <v>0</v>
          </cell>
          <cell r="DU1364">
            <v>0</v>
          </cell>
          <cell r="DV1364">
            <v>0</v>
          </cell>
          <cell r="DW1364">
            <v>0</v>
          </cell>
          <cell r="DX1364">
            <v>0</v>
          </cell>
          <cell r="DY1364">
            <v>0</v>
          </cell>
          <cell r="DZ1364">
            <v>0</v>
          </cell>
          <cell r="EA1364">
            <v>0</v>
          </cell>
          <cell r="EC1364">
            <v>0.1</v>
          </cell>
          <cell r="ED1364">
            <v>0</v>
          </cell>
          <cell r="EE1364">
            <v>0.09</v>
          </cell>
          <cell r="EF1364">
            <v>10.550438377243129</v>
          </cell>
          <cell r="EG1364">
            <v>16.909114216920749</v>
          </cell>
          <cell r="EH1364">
            <v>0</v>
          </cell>
          <cell r="EI1364">
            <v>0</v>
          </cell>
          <cell r="EJ1364">
            <v>0</v>
          </cell>
          <cell r="EK1364">
            <v>0</v>
          </cell>
          <cell r="EL1364">
            <v>635263</v>
          </cell>
          <cell r="EM1364">
            <v>461330.98021058249</v>
          </cell>
          <cell r="EN1364">
            <v>47725.209842890989</v>
          </cell>
          <cell r="EO1364">
            <v>58564.062832949654</v>
          </cell>
          <cell r="EP1364">
            <v>0</v>
          </cell>
          <cell r="EQ1364">
            <v>0</v>
          </cell>
          <cell r="ER1364">
            <v>0</v>
          </cell>
          <cell r="ES1364">
            <v>-605988</v>
          </cell>
          <cell r="ET1364">
            <v>0</v>
          </cell>
          <cell r="EU1364">
            <v>0</v>
          </cell>
          <cell r="EV1364">
            <v>29275</v>
          </cell>
          <cell r="EX1364">
            <v>0.1</v>
          </cell>
          <cell r="EY1364">
            <v>0</v>
          </cell>
          <cell r="EZ1364">
            <v>0.09</v>
          </cell>
          <cell r="FA1364">
            <v>0</v>
          </cell>
          <cell r="FB1364">
            <v>16.909114216920749</v>
          </cell>
          <cell r="FC1364">
            <v>0</v>
          </cell>
          <cell r="FD1364">
            <v>0</v>
          </cell>
          <cell r="FE1364">
            <v>0</v>
          </cell>
          <cell r="FF1364">
            <v>0</v>
          </cell>
          <cell r="FG1364">
            <v>0</v>
          </cell>
          <cell r="FH1364">
            <v>2369812.8434890835</v>
          </cell>
          <cell r="FI1364">
            <v>149595.41881239647</v>
          </cell>
          <cell r="FJ1364">
            <v>10738.68</v>
          </cell>
          <cell r="FK1364">
            <v>0</v>
          </cell>
          <cell r="FL1364">
            <v>0</v>
          </cell>
          <cell r="FM1364">
            <v>0</v>
          </cell>
          <cell r="FN1364">
            <v>0</v>
          </cell>
          <cell r="FO1364">
            <v>0</v>
          </cell>
          <cell r="FP1364">
            <v>0</v>
          </cell>
          <cell r="FQ1364">
            <v>0</v>
          </cell>
          <cell r="FS1364">
            <v>0.1</v>
          </cell>
          <cell r="FT1364">
            <v>0</v>
          </cell>
          <cell r="FU1364">
            <v>0.09</v>
          </cell>
          <cell r="FV1364">
            <v>10.550438377243129</v>
          </cell>
          <cell r="FW1364">
            <v>16.909114216920749</v>
          </cell>
          <cell r="FX1364">
            <v>0</v>
          </cell>
          <cell r="FY1364">
            <v>0</v>
          </cell>
          <cell r="FZ1364">
            <v>0</v>
          </cell>
          <cell r="GA1364">
            <v>0</v>
          </cell>
          <cell r="GB1364">
            <v>150838</v>
          </cell>
          <cell r="GC1364">
            <v>1881578.3308021713</v>
          </cell>
          <cell r="GD1364">
            <v>158549.64355797938</v>
          </cell>
          <cell r="GE1364">
            <v>179155.31508050443</v>
          </cell>
          <cell r="GF1364">
            <v>0</v>
          </cell>
          <cell r="GG1364">
            <v>0</v>
          </cell>
          <cell r="GH1364">
            <v>0</v>
          </cell>
          <cell r="GI1364">
            <v>0</v>
          </cell>
          <cell r="GJ1364">
            <v>0</v>
          </cell>
          <cell r="GK1364">
            <v>0</v>
          </cell>
          <cell r="GL1364">
            <v>150838</v>
          </cell>
          <cell r="GN1364">
            <v>0.1</v>
          </cell>
          <cell r="GO1364">
            <v>0</v>
          </cell>
          <cell r="GP1364">
            <v>0.09</v>
          </cell>
          <cell r="GQ1364">
            <v>10.550438377243129</v>
          </cell>
          <cell r="GR1364">
            <v>16.909114216920749</v>
          </cell>
          <cell r="GS1364">
            <v>0</v>
          </cell>
          <cell r="GT1364">
            <v>0</v>
          </cell>
          <cell r="GU1364">
            <v>0</v>
          </cell>
          <cell r="GV1364">
            <v>0</v>
          </cell>
          <cell r="GW1364">
            <v>1852323</v>
          </cell>
          <cell r="GX1364">
            <v>1818708</v>
          </cell>
          <cell r="GY1364">
            <v>651767</v>
          </cell>
          <cell r="GZ1364">
            <v>726547</v>
          </cell>
          <cell r="HA1364">
            <v>0</v>
          </cell>
          <cell r="HB1364">
            <v>0</v>
          </cell>
          <cell r="HC1364">
            <v>0</v>
          </cell>
          <cell r="HD1364">
            <v>0</v>
          </cell>
          <cell r="HE1364">
            <v>0</v>
          </cell>
          <cell r="HF1364">
            <v>0</v>
          </cell>
          <cell r="HG1364">
            <v>1852323</v>
          </cell>
          <cell r="HI1364">
            <v>0.1</v>
          </cell>
          <cell r="HJ1364">
            <v>0</v>
          </cell>
          <cell r="HK1364">
            <v>0.09</v>
          </cell>
          <cell r="HL1364">
            <v>10.550438377243129</v>
          </cell>
          <cell r="HM1364">
            <v>16.909114216920749</v>
          </cell>
          <cell r="HN1364">
            <v>0</v>
          </cell>
          <cell r="HO1364">
            <v>0</v>
          </cell>
          <cell r="HP1364">
            <v>0</v>
          </cell>
          <cell r="HQ1364">
            <v>0</v>
          </cell>
          <cell r="HR1364">
            <v>1579075</v>
          </cell>
          <cell r="HS1364">
            <v>2213814.0601168261</v>
          </cell>
          <cell r="HT1364">
            <v>312167.4921730631</v>
          </cell>
          <cell r="HU1364">
            <v>297169.75</v>
          </cell>
          <cell r="HV1364">
            <v>0</v>
          </cell>
          <cell r="HW1364">
            <v>0</v>
          </cell>
          <cell r="HX1364">
            <v>0</v>
          </cell>
          <cell r="HY1364">
            <v>0</v>
          </cell>
          <cell r="HZ1364">
            <v>0</v>
          </cell>
          <cell r="IA1364">
            <v>0</v>
          </cell>
          <cell r="IB1364">
            <v>1579075</v>
          </cell>
        </row>
        <row r="1365">
          <cell r="C1365" t="str">
            <v>A0150</v>
          </cell>
          <cell r="D1365" t="str">
            <v>PT Traktor Nusantara</v>
          </cell>
          <cell r="E1365" t="str">
            <v>PEB 2</v>
          </cell>
          <cell r="F1365" t="str">
            <v>114PEB 2</v>
          </cell>
          <cell r="G1365">
            <v>0.1</v>
          </cell>
          <cell r="I1365">
            <v>0.09</v>
          </cell>
          <cell r="J1365">
            <v>10.550438377243129</v>
          </cell>
          <cell r="K1365">
            <v>16.909114216920749</v>
          </cell>
          <cell r="P1365">
            <v>7042860</v>
          </cell>
          <cell r="Q1365">
            <v>7822922.1384585416</v>
          </cell>
          <cell r="R1365">
            <v>491667.13053549576</v>
          </cell>
          <cell r="S1365">
            <v>35795.599999999999</v>
          </cell>
          <cell r="U1365">
            <v>0</v>
          </cell>
          <cell r="W1365">
            <v>-83994</v>
          </cell>
          <cell r="X1365">
            <v>-3177024</v>
          </cell>
          <cell r="Y1365">
            <v>207704</v>
          </cell>
          <cell r="Z1365">
            <v>3781842</v>
          </cell>
        </row>
        <row r="1366">
          <cell r="C1366" t="str">
            <v>A0150</v>
          </cell>
          <cell r="D1366" t="str">
            <v>PT Traktor Nusantara</v>
          </cell>
          <cell r="E1366" t="str">
            <v>PEB 3</v>
          </cell>
          <cell r="F1366" t="str">
            <v>114PEB 3</v>
          </cell>
          <cell r="G1366">
            <v>0.1</v>
          </cell>
          <cell r="I1366">
            <v>0.09</v>
          </cell>
          <cell r="J1366">
            <v>7.8608745917347305</v>
          </cell>
          <cell r="K1366">
            <v>8.3315882794438885</v>
          </cell>
          <cell r="P1366">
            <v>216645</v>
          </cell>
          <cell r="Q1366">
            <v>1372619.7166060782</v>
          </cell>
          <cell r="R1366">
            <v>67890.05066618447</v>
          </cell>
          <cell r="S1366">
            <v>14659.318240000008</v>
          </cell>
          <cell r="U1366">
            <v>0</v>
          </cell>
          <cell r="W1366">
            <v>600750</v>
          </cell>
          <cell r="X1366">
            <v>-801238</v>
          </cell>
          <cell r="Y1366">
            <v>52383</v>
          </cell>
          <cell r="Z1366">
            <v>16157</v>
          </cell>
        </row>
        <row r="1367">
          <cell r="C1367" t="str">
            <v>A0150</v>
          </cell>
          <cell r="D1367" t="str">
            <v>PT Traktor Nusantara</v>
          </cell>
          <cell r="E1367" t="str">
            <v>PEB 4</v>
          </cell>
          <cell r="F1367" t="str">
            <v>114PEB 4</v>
          </cell>
          <cell r="G1367">
            <v>0.1</v>
          </cell>
          <cell r="I1367">
            <v>0.09</v>
          </cell>
          <cell r="J1367">
            <v>9.9086859655015491</v>
          </cell>
          <cell r="K1367">
            <v>19.50836450100465</v>
          </cell>
          <cell r="P1367">
            <v>2377827</v>
          </cell>
          <cell r="Q1367">
            <v>2892371.4114401783</v>
          </cell>
          <cell r="R1367">
            <v>352065.03420082584</v>
          </cell>
          <cell r="S1367">
            <v>61142.994013271869</v>
          </cell>
          <cell r="U1367">
            <v>0</v>
          </cell>
          <cell r="W1367">
            <v>-982196</v>
          </cell>
          <cell r="X1367">
            <v>-354035</v>
          </cell>
          <cell r="Y1367">
            <v>17762</v>
          </cell>
          <cell r="Z1367">
            <v>1041596</v>
          </cell>
        </row>
        <row r="1368">
          <cell r="C1368" t="str">
            <v>A0150</v>
          </cell>
          <cell r="D1368" t="str">
            <v>PT Traktor Nusantara</v>
          </cell>
          <cell r="E1368" t="str">
            <v>PEB 5</v>
          </cell>
          <cell r="F1368" t="str">
            <v>114PEB 5</v>
          </cell>
          <cell r="P1368">
            <v>0</v>
          </cell>
          <cell r="U1368">
            <v>0</v>
          </cell>
          <cell r="W1368">
            <v>0</v>
          </cell>
          <cell r="X1368">
            <v>0</v>
          </cell>
          <cell r="Y1368">
            <v>0</v>
          </cell>
          <cell r="Z1368">
            <v>0</v>
          </cell>
        </row>
        <row r="1369">
          <cell r="C1369" t="str">
            <v>A0150</v>
          </cell>
          <cell r="D1369" t="str">
            <v>PT Traktor Nusantara</v>
          </cell>
          <cell r="E1369" t="str">
            <v>PEB 6</v>
          </cell>
          <cell r="F1369" t="str">
            <v>114PEB 6</v>
          </cell>
          <cell r="P1369">
            <v>0</v>
          </cell>
          <cell r="U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</row>
        <row r="1370">
          <cell r="C1370" t="str">
            <v>A0150</v>
          </cell>
          <cell r="D1370" t="str">
            <v>PT Traktor Nusantara</v>
          </cell>
          <cell r="E1370" t="str">
            <v>PEB 7</v>
          </cell>
          <cell r="F1370" t="str">
            <v>114PEB 7</v>
          </cell>
          <cell r="G1370">
            <v>0.1</v>
          </cell>
          <cell r="I1370">
            <v>0.09</v>
          </cell>
          <cell r="J1370">
            <v>10.550438377243129</v>
          </cell>
          <cell r="K1370">
            <v>16.909114216920749</v>
          </cell>
          <cell r="P1370">
            <v>635263</v>
          </cell>
          <cell r="Q1370">
            <v>461330.98021058249</v>
          </cell>
          <cell r="R1370">
            <v>47725.209842890989</v>
          </cell>
          <cell r="S1370">
            <v>58564.062832949654</v>
          </cell>
          <cell r="U1370">
            <v>0</v>
          </cell>
          <cell r="W1370">
            <v>-605988</v>
          </cell>
          <cell r="X1370">
            <v>0</v>
          </cell>
          <cell r="Y1370">
            <v>0</v>
          </cell>
          <cell r="Z1370">
            <v>29275</v>
          </cell>
        </row>
        <row r="1371">
          <cell r="C1371" t="str">
            <v>A0150</v>
          </cell>
          <cell r="D1371" t="str">
            <v>PT Traktor Nusantara</v>
          </cell>
          <cell r="E1371" t="str">
            <v>MPP</v>
          </cell>
          <cell r="F1371" t="str">
            <v>114MPP</v>
          </cell>
          <cell r="G1371">
            <v>0.1</v>
          </cell>
          <cell r="I1371">
            <v>0.09</v>
          </cell>
          <cell r="J1371">
            <v>0</v>
          </cell>
          <cell r="K1371">
            <v>16.909114216920749</v>
          </cell>
          <cell r="P1371">
            <v>0</v>
          </cell>
          <cell r="Q1371">
            <v>2369812.8434890835</v>
          </cell>
          <cell r="R1371">
            <v>149595.41881239647</v>
          </cell>
          <cell r="S1371">
            <v>10738.68</v>
          </cell>
          <cell r="U1371">
            <v>0</v>
          </cell>
          <cell r="W1371">
            <v>0</v>
          </cell>
          <cell r="X1371">
            <v>0</v>
          </cell>
          <cell r="Y1371">
            <v>0</v>
          </cell>
          <cell r="Z1371">
            <v>0</v>
          </cell>
        </row>
        <row r="1372">
          <cell r="C1372" t="str">
            <v>A0150</v>
          </cell>
          <cell r="D1372" t="str">
            <v>PT Traktor Nusantara</v>
          </cell>
          <cell r="E1372" t="str">
            <v>ID</v>
          </cell>
          <cell r="F1372" t="str">
            <v>114ID</v>
          </cell>
          <cell r="G1372">
            <v>0.1</v>
          </cell>
          <cell r="I1372">
            <v>0.09</v>
          </cell>
          <cell r="J1372">
            <v>10.550438377243129</v>
          </cell>
          <cell r="K1372">
            <v>16.909114216920749</v>
          </cell>
          <cell r="P1372">
            <v>150838</v>
          </cell>
          <cell r="Q1372">
            <v>1881578.3308021713</v>
          </cell>
          <cell r="R1372">
            <v>158549.64355797938</v>
          </cell>
          <cell r="S1372">
            <v>179155.31508050443</v>
          </cell>
          <cell r="U1372">
            <v>0</v>
          </cell>
          <cell r="W1372">
            <v>0</v>
          </cell>
          <cell r="X1372">
            <v>0</v>
          </cell>
          <cell r="Y1372">
            <v>0</v>
          </cell>
          <cell r="Z1372">
            <v>150838</v>
          </cell>
        </row>
        <row r="1373">
          <cell r="C1373" t="str">
            <v>A0150</v>
          </cell>
          <cell r="D1373" t="str">
            <v>PT Traktor Nusantara</v>
          </cell>
          <cell r="E1373" t="str">
            <v>LL</v>
          </cell>
          <cell r="F1373" t="str">
            <v>114LL</v>
          </cell>
          <cell r="G1373">
            <v>0.1</v>
          </cell>
          <cell r="I1373">
            <v>0.09</v>
          </cell>
          <cell r="J1373">
            <v>10.550438377243129</v>
          </cell>
          <cell r="K1373">
            <v>16.909114216920749</v>
          </cell>
          <cell r="P1373">
            <v>1852323</v>
          </cell>
          <cell r="Q1373">
            <v>1818708</v>
          </cell>
          <cell r="R1373">
            <v>651767</v>
          </cell>
          <cell r="S1373">
            <v>726547</v>
          </cell>
          <cell r="U1373">
            <v>0</v>
          </cell>
          <cell r="W1373">
            <v>0</v>
          </cell>
          <cell r="X1373">
            <v>0</v>
          </cell>
          <cell r="Y1373">
            <v>0</v>
          </cell>
          <cell r="Z1373">
            <v>1852323</v>
          </cell>
        </row>
        <row r="1374">
          <cell r="C1374" t="str">
            <v>A0150</v>
          </cell>
          <cell r="D1374" t="str">
            <v>PT Traktor Nusantara</v>
          </cell>
          <cell r="E1374" t="str">
            <v>PMK</v>
          </cell>
          <cell r="F1374" t="str">
            <v>114PMK</v>
          </cell>
          <cell r="G1374">
            <v>0.1</v>
          </cell>
          <cell r="I1374">
            <v>0.09</v>
          </cell>
          <cell r="J1374">
            <v>10.550438377243129</v>
          </cell>
          <cell r="K1374">
            <v>16.909114216920749</v>
          </cell>
          <cell r="P1374">
            <v>1579075</v>
          </cell>
          <cell r="Q1374">
            <v>2213814.0601168261</v>
          </cell>
          <cell r="R1374">
            <v>312167.4921730631</v>
          </cell>
          <cell r="S1374">
            <v>297169.75</v>
          </cell>
          <cell r="U1374">
            <v>0</v>
          </cell>
          <cell r="W1374">
            <v>0</v>
          </cell>
          <cell r="X1374">
            <v>0</v>
          </cell>
          <cell r="Y1374">
            <v>0</v>
          </cell>
          <cell r="Z1374">
            <v>1579075</v>
          </cell>
        </row>
        <row r="1376">
          <cell r="C1376" t="str">
            <v>A0151</v>
          </cell>
          <cell r="D1376" t="str">
            <v>Dana Pensiun Astra</v>
          </cell>
          <cell r="E1376" t="str">
            <v>PEB 1</v>
          </cell>
          <cell r="F1376" t="str">
            <v>115PEB 1</v>
          </cell>
          <cell r="N1376">
            <v>0</v>
          </cell>
          <cell r="O1376">
            <v>0</v>
          </cell>
          <cell r="V1376">
            <v>0</v>
          </cell>
          <cell r="AB1376">
            <v>0</v>
          </cell>
          <cell r="AC1376">
            <v>0</v>
          </cell>
          <cell r="AD1376">
            <v>0</v>
          </cell>
          <cell r="AE1376">
            <v>0</v>
          </cell>
          <cell r="AF1376">
            <v>0</v>
          </cell>
          <cell r="AG1376">
            <v>0</v>
          </cell>
          <cell r="AH1376">
            <v>0</v>
          </cell>
          <cell r="AI1376">
            <v>0</v>
          </cell>
          <cell r="AJ1376">
            <v>0</v>
          </cell>
          <cell r="AK1376">
            <v>0</v>
          </cell>
          <cell r="AL1376">
            <v>0</v>
          </cell>
          <cell r="AM1376">
            <v>0</v>
          </cell>
          <cell r="AN1376">
            <v>0</v>
          </cell>
          <cell r="AO1376">
            <v>0</v>
          </cell>
          <cell r="AP1376">
            <v>0</v>
          </cell>
          <cell r="AQ1376">
            <v>0</v>
          </cell>
          <cell r="AR1376">
            <v>0</v>
          </cell>
          <cell r="AS1376">
            <v>0</v>
          </cell>
          <cell r="AT1376">
            <v>0</v>
          </cell>
          <cell r="AU1376">
            <v>0</v>
          </cell>
          <cell r="AW1376">
            <v>0</v>
          </cell>
          <cell r="AX1376">
            <v>0</v>
          </cell>
          <cell r="AY1376">
            <v>0</v>
          </cell>
          <cell r="AZ1376">
            <v>0</v>
          </cell>
          <cell r="BA1376">
            <v>0</v>
          </cell>
          <cell r="BB1376">
            <v>0</v>
          </cell>
          <cell r="BC1376">
            <v>0</v>
          </cell>
          <cell r="BD1376">
            <v>0</v>
          </cell>
          <cell r="BE1376">
            <v>0</v>
          </cell>
          <cell r="BF1376">
            <v>0</v>
          </cell>
          <cell r="BG1376">
            <v>0</v>
          </cell>
          <cell r="BH1376">
            <v>0</v>
          </cell>
          <cell r="BI1376">
            <v>0</v>
          </cell>
          <cell r="BJ1376">
            <v>0</v>
          </cell>
          <cell r="BK1376">
            <v>0</v>
          </cell>
          <cell r="BL1376">
            <v>0</v>
          </cell>
          <cell r="BM1376">
            <v>0</v>
          </cell>
          <cell r="BN1376">
            <v>0</v>
          </cell>
          <cell r="BO1376">
            <v>0</v>
          </cell>
          <cell r="BP1376">
            <v>0</v>
          </cell>
          <cell r="BR1376">
            <v>0</v>
          </cell>
          <cell r="BS1376">
            <v>0</v>
          </cell>
          <cell r="BT1376">
            <v>0</v>
          </cell>
          <cell r="BU1376">
            <v>0</v>
          </cell>
          <cell r="BV1376">
            <v>0</v>
          </cell>
          <cell r="BW1376">
            <v>0</v>
          </cell>
          <cell r="BX1376">
            <v>0</v>
          </cell>
          <cell r="BY1376">
            <v>0</v>
          </cell>
          <cell r="BZ1376">
            <v>0</v>
          </cell>
          <cell r="CA1376">
            <v>0</v>
          </cell>
          <cell r="CB1376">
            <v>0</v>
          </cell>
          <cell r="CC1376">
            <v>0</v>
          </cell>
          <cell r="CD1376">
            <v>0</v>
          </cell>
          <cell r="CE1376">
            <v>0</v>
          </cell>
          <cell r="CF1376">
            <v>0</v>
          </cell>
          <cell r="CG1376">
            <v>0</v>
          </cell>
          <cell r="CH1376">
            <v>0</v>
          </cell>
          <cell r="CI1376">
            <v>0</v>
          </cell>
          <cell r="CJ1376">
            <v>0</v>
          </cell>
          <cell r="CK1376">
            <v>0</v>
          </cell>
          <cell r="CM1376">
            <v>0</v>
          </cell>
          <cell r="CN1376">
            <v>0</v>
          </cell>
          <cell r="CO1376">
            <v>0</v>
          </cell>
          <cell r="CP1376">
            <v>0</v>
          </cell>
          <cell r="CQ1376">
            <v>0</v>
          </cell>
          <cell r="CR1376">
            <v>0</v>
          </cell>
          <cell r="CS1376">
            <v>0</v>
          </cell>
          <cell r="CT1376">
            <v>0</v>
          </cell>
          <cell r="CU1376">
            <v>0</v>
          </cell>
          <cell r="CV1376">
            <v>0</v>
          </cell>
          <cell r="CW1376">
            <v>0</v>
          </cell>
          <cell r="CX1376">
            <v>0</v>
          </cell>
          <cell r="CY1376">
            <v>0</v>
          </cell>
          <cell r="CZ1376">
            <v>0</v>
          </cell>
          <cell r="DA1376">
            <v>0</v>
          </cell>
          <cell r="DB1376">
            <v>0</v>
          </cell>
          <cell r="DC1376">
            <v>0</v>
          </cell>
          <cell r="DD1376">
            <v>0</v>
          </cell>
          <cell r="DE1376">
            <v>0</v>
          </cell>
          <cell r="DF1376">
            <v>0</v>
          </cell>
          <cell r="DH1376">
            <v>0</v>
          </cell>
          <cell r="DI1376">
            <v>0</v>
          </cell>
          <cell r="DJ1376">
            <v>0</v>
          </cell>
          <cell r="DK1376">
            <v>0</v>
          </cell>
          <cell r="DL1376">
            <v>0</v>
          </cell>
          <cell r="DM1376">
            <v>0</v>
          </cell>
          <cell r="DN1376">
            <v>0</v>
          </cell>
          <cell r="DO1376">
            <v>0</v>
          </cell>
          <cell r="DP1376">
            <v>0</v>
          </cell>
          <cell r="DQ1376">
            <v>0</v>
          </cell>
          <cell r="DR1376">
            <v>0</v>
          </cell>
          <cell r="DS1376">
            <v>0</v>
          </cell>
          <cell r="DT1376">
            <v>0</v>
          </cell>
          <cell r="DU1376">
            <v>0</v>
          </cell>
          <cell r="DV1376">
            <v>0</v>
          </cell>
          <cell r="DW1376">
            <v>0</v>
          </cell>
          <cell r="DX1376">
            <v>0</v>
          </cell>
          <cell r="DY1376">
            <v>0</v>
          </cell>
          <cell r="DZ1376">
            <v>0</v>
          </cell>
          <cell r="EA1376">
            <v>0</v>
          </cell>
          <cell r="EC1376">
            <v>0</v>
          </cell>
          <cell r="ED1376">
            <v>0</v>
          </cell>
          <cell r="EE1376">
            <v>0</v>
          </cell>
          <cell r="EF1376">
            <v>0</v>
          </cell>
          <cell r="EG1376">
            <v>0</v>
          </cell>
          <cell r="EH1376">
            <v>0</v>
          </cell>
          <cell r="EI1376">
            <v>0</v>
          </cell>
          <cell r="EJ1376">
            <v>0</v>
          </cell>
          <cell r="EK1376">
            <v>0</v>
          </cell>
          <cell r="EL1376">
            <v>0</v>
          </cell>
          <cell r="EM1376">
            <v>0</v>
          </cell>
          <cell r="EN1376">
            <v>0</v>
          </cell>
          <cell r="EO1376">
            <v>0</v>
          </cell>
          <cell r="EP1376">
            <v>0</v>
          </cell>
          <cell r="EQ1376">
            <v>0</v>
          </cell>
          <cell r="ER1376">
            <v>0</v>
          </cell>
          <cell r="ES1376">
            <v>0</v>
          </cell>
          <cell r="ET1376">
            <v>0</v>
          </cell>
          <cell r="EU1376">
            <v>0</v>
          </cell>
          <cell r="EV1376">
            <v>0</v>
          </cell>
          <cell r="EX1376">
            <v>0</v>
          </cell>
          <cell r="EY1376">
            <v>0</v>
          </cell>
          <cell r="EZ1376">
            <v>0</v>
          </cell>
          <cell r="FA1376">
            <v>0</v>
          </cell>
          <cell r="FB1376">
            <v>0</v>
          </cell>
          <cell r="FC1376">
            <v>0</v>
          </cell>
          <cell r="FD1376">
            <v>0</v>
          </cell>
          <cell r="FE1376">
            <v>0</v>
          </cell>
          <cell r="FF1376">
            <v>0</v>
          </cell>
          <cell r="FG1376">
            <v>0</v>
          </cell>
          <cell r="FH1376">
            <v>0</v>
          </cell>
          <cell r="FI1376">
            <v>0</v>
          </cell>
          <cell r="FJ1376">
            <v>0</v>
          </cell>
          <cell r="FK1376">
            <v>0</v>
          </cell>
          <cell r="FL1376">
            <v>0</v>
          </cell>
          <cell r="FM1376">
            <v>0</v>
          </cell>
          <cell r="FN1376">
            <v>0</v>
          </cell>
          <cell r="FO1376">
            <v>0</v>
          </cell>
          <cell r="FP1376">
            <v>0</v>
          </cell>
          <cell r="FQ1376">
            <v>0</v>
          </cell>
          <cell r="FS1376">
            <v>0</v>
          </cell>
          <cell r="FT1376">
            <v>0</v>
          </cell>
          <cell r="FU1376">
            <v>0</v>
          </cell>
          <cell r="FV1376">
            <v>0</v>
          </cell>
          <cell r="FW1376">
            <v>0</v>
          </cell>
          <cell r="FX1376">
            <v>0</v>
          </cell>
          <cell r="FY1376">
            <v>0</v>
          </cell>
          <cell r="FZ1376">
            <v>0</v>
          </cell>
          <cell r="GA1376">
            <v>0</v>
          </cell>
          <cell r="GB1376">
            <v>0</v>
          </cell>
          <cell r="GC1376">
            <v>0</v>
          </cell>
          <cell r="GD1376">
            <v>0</v>
          </cell>
          <cell r="GE1376">
            <v>0</v>
          </cell>
          <cell r="GF1376">
            <v>0</v>
          </cell>
          <cell r="GG1376">
            <v>0</v>
          </cell>
          <cell r="GH1376">
            <v>0</v>
          </cell>
          <cell r="GI1376">
            <v>0</v>
          </cell>
          <cell r="GJ1376">
            <v>0</v>
          </cell>
          <cell r="GK1376">
            <v>0</v>
          </cell>
          <cell r="GL1376">
            <v>0</v>
          </cell>
          <cell r="GN1376">
            <v>0</v>
          </cell>
          <cell r="GO1376">
            <v>0</v>
          </cell>
          <cell r="GP1376">
            <v>0</v>
          </cell>
          <cell r="GQ1376">
            <v>0</v>
          </cell>
          <cell r="GR1376">
            <v>0</v>
          </cell>
          <cell r="GS1376">
            <v>0</v>
          </cell>
          <cell r="GT1376">
            <v>0</v>
          </cell>
          <cell r="GU1376">
            <v>0</v>
          </cell>
          <cell r="GV1376">
            <v>0</v>
          </cell>
          <cell r="GW1376">
            <v>0</v>
          </cell>
          <cell r="GX1376">
            <v>0</v>
          </cell>
          <cell r="GY1376">
            <v>0</v>
          </cell>
          <cell r="GZ1376">
            <v>0</v>
          </cell>
          <cell r="HA1376">
            <v>0</v>
          </cell>
          <cell r="HB1376">
            <v>0</v>
          </cell>
          <cell r="HC1376">
            <v>0</v>
          </cell>
          <cell r="HD1376">
            <v>0</v>
          </cell>
          <cell r="HE1376">
            <v>0</v>
          </cell>
          <cell r="HF1376">
            <v>0</v>
          </cell>
          <cell r="HG1376">
            <v>0</v>
          </cell>
          <cell r="HI1376">
            <v>0</v>
          </cell>
          <cell r="HJ1376">
            <v>0</v>
          </cell>
          <cell r="HK1376">
            <v>0</v>
          </cell>
          <cell r="HL1376">
            <v>0</v>
          </cell>
          <cell r="HM1376">
            <v>0</v>
          </cell>
          <cell r="HN1376">
            <v>0</v>
          </cell>
          <cell r="HO1376">
            <v>0</v>
          </cell>
          <cell r="HP1376">
            <v>0</v>
          </cell>
          <cell r="HQ1376">
            <v>0</v>
          </cell>
          <cell r="HR1376">
            <v>0</v>
          </cell>
          <cell r="HS1376">
            <v>0</v>
          </cell>
          <cell r="HT1376">
            <v>0</v>
          </cell>
          <cell r="HU1376">
            <v>0</v>
          </cell>
          <cell r="HV1376">
            <v>0</v>
          </cell>
          <cell r="HW1376">
            <v>0</v>
          </cell>
          <cell r="HX1376">
            <v>0</v>
          </cell>
          <cell r="HY1376">
            <v>0</v>
          </cell>
          <cell r="HZ1376">
            <v>0</v>
          </cell>
          <cell r="IA1376">
            <v>0</v>
          </cell>
          <cell r="IB1376">
            <v>0</v>
          </cell>
        </row>
        <row r="1377">
          <cell r="C1377" t="str">
            <v>A0151</v>
          </cell>
          <cell r="D1377" t="str">
            <v>Dana Pensiun Astra</v>
          </cell>
          <cell r="E1377" t="str">
            <v>PEB 2</v>
          </cell>
          <cell r="F1377" t="str">
            <v>115PEB 2</v>
          </cell>
        </row>
        <row r="1378">
          <cell r="C1378" t="str">
            <v>A0151</v>
          </cell>
          <cell r="D1378" t="str">
            <v>Dana Pensiun Astra</v>
          </cell>
          <cell r="E1378" t="str">
            <v>PEB 3</v>
          </cell>
          <cell r="F1378" t="str">
            <v>115PEB 3</v>
          </cell>
        </row>
        <row r="1379">
          <cell r="C1379" t="str">
            <v>A0151</v>
          </cell>
          <cell r="D1379" t="str">
            <v>Dana Pensiun Astra</v>
          </cell>
          <cell r="E1379" t="str">
            <v>PEB 4</v>
          </cell>
          <cell r="F1379" t="str">
            <v>115PEB 4</v>
          </cell>
        </row>
        <row r="1380">
          <cell r="C1380" t="str">
            <v>A0151</v>
          </cell>
          <cell r="D1380" t="str">
            <v>Dana Pensiun Astra</v>
          </cell>
          <cell r="E1380" t="str">
            <v>PEB 5</v>
          </cell>
          <cell r="F1380" t="str">
            <v>115PEB 5</v>
          </cell>
        </row>
        <row r="1381">
          <cell r="C1381" t="str">
            <v>A0151</v>
          </cell>
          <cell r="D1381" t="str">
            <v>Dana Pensiun Astra</v>
          </cell>
          <cell r="E1381" t="str">
            <v>PEB 6</v>
          </cell>
          <cell r="F1381" t="str">
            <v>115PEB 6</v>
          </cell>
        </row>
        <row r="1382">
          <cell r="C1382" t="str">
            <v>A0151</v>
          </cell>
          <cell r="D1382" t="str">
            <v>Dana Pensiun Astra</v>
          </cell>
          <cell r="E1382" t="str">
            <v>PEB 7</v>
          </cell>
          <cell r="F1382" t="str">
            <v>115PEB 7</v>
          </cell>
        </row>
        <row r="1383">
          <cell r="C1383" t="str">
            <v>A0151</v>
          </cell>
          <cell r="D1383" t="str">
            <v>Dana Pensiun Astra</v>
          </cell>
          <cell r="E1383" t="str">
            <v>MPP</v>
          </cell>
          <cell r="F1383" t="str">
            <v>115MPP</v>
          </cell>
        </row>
        <row r="1384">
          <cell r="C1384" t="str">
            <v>A0151</v>
          </cell>
          <cell r="D1384" t="str">
            <v>Dana Pensiun Astra</v>
          </cell>
          <cell r="E1384" t="str">
            <v>ID</v>
          </cell>
          <cell r="F1384" t="str">
            <v>115ID</v>
          </cell>
        </row>
        <row r="1385">
          <cell r="C1385" t="str">
            <v>A0151</v>
          </cell>
          <cell r="D1385" t="str">
            <v>Dana Pensiun Astra</v>
          </cell>
          <cell r="E1385" t="str">
            <v>LL</v>
          </cell>
          <cell r="F1385" t="str">
            <v>115LL</v>
          </cell>
        </row>
        <row r="1386">
          <cell r="C1386" t="str">
            <v>A0151</v>
          </cell>
          <cell r="D1386" t="str">
            <v>Dana Pensiun Astra</v>
          </cell>
          <cell r="E1386" t="str">
            <v>PMK</v>
          </cell>
          <cell r="F1386" t="str">
            <v>115PMK</v>
          </cell>
        </row>
        <row r="1388">
          <cell r="C1388" t="str">
            <v>A0153</v>
          </cell>
          <cell r="D1388" t="str">
            <v>PT Tunggal Perkasa Plantation</v>
          </cell>
          <cell r="E1388" t="str">
            <v>PEB 1</v>
          </cell>
          <cell r="F1388" t="str">
            <v>116PEB 1</v>
          </cell>
          <cell r="J1388">
            <v>0</v>
          </cell>
          <cell r="N1388">
            <v>0</v>
          </cell>
          <cell r="O1388">
            <v>0</v>
          </cell>
          <cell r="P1388">
            <v>0</v>
          </cell>
          <cell r="U1388">
            <v>0</v>
          </cell>
          <cell r="V1388">
            <v>0</v>
          </cell>
          <cell r="W1388">
            <v>0</v>
          </cell>
          <cell r="X1388">
            <v>0</v>
          </cell>
          <cell r="Y1388">
            <v>0</v>
          </cell>
          <cell r="Z1388">
            <v>0</v>
          </cell>
          <cell r="AB1388">
            <v>0</v>
          </cell>
          <cell r="AC1388">
            <v>0</v>
          </cell>
          <cell r="AD1388">
            <v>0</v>
          </cell>
          <cell r="AE1388">
            <v>10.263383304105369</v>
          </cell>
          <cell r="AF1388">
            <v>0</v>
          </cell>
          <cell r="AG1388">
            <v>0</v>
          </cell>
          <cell r="AH1388">
            <v>0</v>
          </cell>
          <cell r="AI1388">
            <v>0</v>
          </cell>
          <cell r="AJ1388">
            <v>0</v>
          </cell>
          <cell r="AK1388">
            <v>6092906</v>
          </cell>
          <cell r="AL1388">
            <v>8929523.0809461921</v>
          </cell>
          <cell r="AM1388">
            <v>756211.76512384648</v>
          </cell>
          <cell r="AN1388">
            <v>404950.89219999989</v>
          </cell>
          <cell r="AO1388">
            <v>0</v>
          </cell>
          <cell r="AP1388">
            <v>0</v>
          </cell>
          <cell r="AQ1388">
            <v>0</v>
          </cell>
          <cell r="AR1388">
            <v>-3157621</v>
          </cell>
          <cell r="AS1388">
            <v>0</v>
          </cell>
          <cell r="AT1388">
            <v>0</v>
          </cell>
          <cell r="AU1388">
            <v>2935285</v>
          </cell>
          <cell r="AW1388">
            <v>0</v>
          </cell>
          <cell r="AX1388">
            <v>0</v>
          </cell>
          <cell r="AY1388">
            <v>0</v>
          </cell>
          <cell r="AZ1388">
            <v>0</v>
          </cell>
          <cell r="BA1388">
            <v>0</v>
          </cell>
          <cell r="BB1388">
            <v>0</v>
          </cell>
          <cell r="BC1388">
            <v>0</v>
          </cell>
          <cell r="BD1388">
            <v>0</v>
          </cell>
          <cell r="BE1388">
            <v>0</v>
          </cell>
          <cell r="BF1388">
            <v>0</v>
          </cell>
          <cell r="BG1388">
            <v>0</v>
          </cell>
          <cell r="BH1388">
            <v>0</v>
          </cell>
          <cell r="BI1388">
            <v>0</v>
          </cell>
          <cell r="BJ1388">
            <v>0</v>
          </cell>
          <cell r="BK1388">
            <v>0</v>
          </cell>
          <cell r="BL1388">
            <v>0</v>
          </cell>
          <cell r="BM1388">
            <v>0</v>
          </cell>
          <cell r="BN1388">
            <v>0</v>
          </cell>
          <cell r="BO1388">
            <v>0</v>
          </cell>
          <cell r="BP1388">
            <v>0</v>
          </cell>
          <cell r="BR1388">
            <v>0</v>
          </cell>
          <cell r="BS1388">
            <v>0</v>
          </cell>
          <cell r="BT1388">
            <v>0</v>
          </cell>
          <cell r="BU1388">
            <v>10.23880710756041</v>
          </cell>
          <cell r="BV1388">
            <v>0</v>
          </cell>
          <cell r="BW1388">
            <v>0</v>
          </cell>
          <cell r="BX1388">
            <v>0</v>
          </cell>
          <cell r="BY1388">
            <v>0</v>
          </cell>
          <cell r="BZ1388">
            <v>0</v>
          </cell>
          <cell r="CA1388">
            <v>12786664</v>
          </cell>
          <cell r="CB1388">
            <v>17775591.201077882</v>
          </cell>
          <cell r="CC1388">
            <v>1534187.4468199406</v>
          </cell>
          <cell r="CD1388">
            <v>1640999.2456566885</v>
          </cell>
          <cell r="CE1388">
            <v>0</v>
          </cell>
          <cell r="CF1388">
            <v>0</v>
          </cell>
          <cell r="CG1388">
            <v>0</v>
          </cell>
          <cell r="CH1388">
            <v>-10786249</v>
          </cell>
          <cell r="CI1388">
            <v>-736088</v>
          </cell>
          <cell r="CJ1388">
            <v>61988</v>
          </cell>
          <cell r="CK1388">
            <v>1264327</v>
          </cell>
          <cell r="CM1388">
            <v>0</v>
          </cell>
          <cell r="CN1388">
            <v>0</v>
          </cell>
          <cell r="CO1388">
            <v>0</v>
          </cell>
          <cell r="CP1388">
            <v>10.454136875130839</v>
          </cell>
          <cell r="CQ1388">
            <v>0</v>
          </cell>
          <cell r="CR1388">
            <v>0</v>
          </cell>
          <cell r="CS1388">
            <v>0</v>
          </cell>
          <cell r="CT1388">
            <v>0</v>
          </cell>
          <cell r="CU1388">
            <v>0</v>
          </cell>
          <cell r="CV1388">
            <v>262388</v>
          </cell>
          <cell r="CW1388">
            <v>0</v>
          </cell>
          <cell r="CX1388">
            <v>0</v>
          </cell>
          <cell r="CY1388">
            <v>0</v>
          </cell>
          <cell r="CZ1388">
            <v>0</v>
          </cell>
          <cell r="DA1388">
            <v>0</v>
          </cell>
          <cell r="DB1388">
            <v>0</v>
          </cell>
          <cell r="DC1388">
            <v>7050501</v>
          </cell>
          <cell r="DD1388">
            <v>0</v>
          </cell>
          <cell r="DE1388">
            <v>0</v>
          </cell>
          <cell r="DF1388">
            <v>7312889</v>
          </cell>
          <cell r="DH1388">
            <v>0</v>
          </cell>
          <cell r="DI1388">
            <v>0</v>
          </cell>
          <cell r="DJ1388">
            <v>0</v>
          </cell>
          <cell r="DK1388">
            <v>0</v>
          </cell>
          <cell r="DL1388">
            <v>0</v>
          </cell>
          <cell r="DM1388">
            <v>0</v>
          </cell>
          <cell r="DN1388">
            <v>0</v>
          </cell>
          <cell r="DO1388">
            <v>0</v>
          </cell>
          <cell r="DP1388">
            <v>0</v>
          </cell>
          <cell r="DQ1388">
            <v>0</v>
          </cell>
          <cell r="DR1388">
            <v>0</v>
          </cell>
          <cell r="DS1388">
            <v>0</v>
          </cell>
          <cell r="DT1388">
            <v>0</v>
          </cell>
          <cell r="DU1388">
            <v>0</v>
          </cell>
          <cell r="DV1388">
            <v>0</v>
          </cell>
          <cell r="DW1388">
            <v>0</v>
          </cell>
          <cell r="DX1388">
            <v>0</v>
          </cell>
          <cell r="DY1388">
            <v>0</v>
          </cell>
          <cell r="DZ1388">
            <v>0</v>
          </cell>
          <cell r="EA1388">
            <v>0</v>
          </cell>
          <cell r="EC1388">
            <v>0</v>
          </cell>
          <cell r="ED1388">
            <v>0</v>
          </cell>
          <cell r="EE1388">
            <v>0</v>
          </cell>
          <cell r="EF1388">
            <v>10.263383304105369</v>
          </cell>
          <cell r="EG1388">
            <v>0</v>
          </cell>
          <cell r="EH1388">
            <v>0</v>
          </cell>
          <cell r="EI1388">
            <v>0</v>
          </cell>
          <cell r="EJ1388">
            <v>0</v>
          </cell>
          <cell r="EK1388">
            <v>0</v>
          </cell>
          <cell r="EL1388">
            <v>538531</v>
          </cell>
          <cell r="EM1388">
            <v>809652.89000569133</v>
          </cell>
          <cell r="EN1388">
            <v>110875.55276096513</v>
          </cell>
          <cell r="EO1388">
            <v>90971.854754437139</v>
          </cell>
          <cell r="EP1388">
            <v>0</v>
          </cell>
          <cell r="EQ1388">
            <v>0</v>
          </cell>
          <cell r="ER1388">
            <v>0</v>
          </cell>
          <cell r="ES1388">
            <v>-534633</v>
          </cell>
          <cell r="ET1388">
            <v>0</v>
          </cell>
          <cell r="EU1388">
            <v>0</v>
          </cell>
          <cell r="EV1388">
            <v>3898</v>
          </cell>
          <cell r="EX1388">
            <v>0</v>
          </cell>
          <cell r="EY1388">
            <v>0</v>
          </cell>
          <cell r="EZ1388">
            <v>0</v>
          </cell>
          <cell r="FA1388">
            <v>0</v>
          </cell>
          <cell r="FB1388">
            <v>0</v>
          </cell>
          <cell r="FC1388">
            <v>0</v>
          </cell>
          <cell r="FD1388">
            <v>0</v>
          </cell>
          <cell r="FE1388">
            <v>0</v>
          </cell>
          <cell r="FF1388">
            <v>0</v>
          </cell>
          <cell r="FG1388">
            <v>0</v>
          </cell>
          <cell r="FH1388">
            <v>1458695.603536234</v>
          </cell>
          <cell r="FI1388">
            <v>131643.64466683014</v>
          </cell>
          <cell r="FJ1388">
            <v>76173.093479999981</v>
          </cell>
          <cell r="FK1388">
            <v>0</v>
          </cell>
          <cell r="FL1388">
            <v>0</v>
          </cell>
          <cell r="FM1388">
            <v>0</v>
          </cell>
          <cell r="FN1388">
            <v>0</v>
          </cell>
          <cell r="FO1388">
            <v>0</v>
          </cell>
          <cell r="FP1388">
            <v>0</v>
          </cell>
          <cell r="FQ1388">
            <v>0</v>
          </cell>
          <cell r="FS1388">
            <v>0</v>
          </cell>
          <cell r="FT1388">
            <v>0</v>
          </cell>
          <cell r="FU1388">
            <v>0</v>
          </cell>
          <cell r="FV1388">
            <v>10.263383304105369</v>
          </cell>
          <cell r="FW1388">
            <v>0</v>
          </cell>
          <cell r="FX1388">
            <v>0</v>
          </cell>
          <cell r="FY1388">
            <v>0</v>
          </cell>
          <cell r="FZ1388">
            <v>0</v>
          </cell>
          <cell r="GA1388">
            <v>0</v>
          </cell>
          <cell r="GB1388">
            <v>141764</v>
          </cell>
          <cell r="GC1388">
            <v>2461822.4396440471</v>
          </cell>
          <cell r="GD1388">
            <v>283817.3533388091</v>
          </cell>
          <cell r="GE1388">
            <v>201358.96882248888</v>
          </cell>
          <cell r="GF1388">
            <v>0</v>
          </cell>
          <cell r="GG1388">
            <v>0</v>
          </cell>
          <cell r="GH1388">
            <v>0</v>
          </cell>
          <cell r="GI1388">
            <v>0</v>
          </cell>
          <cell r="GJ1388">
            <v>0</v>
          </cell>
          <cell r="GK1388">
            <v>0</v>
          </cell>
          <cell r="GL1388">
            <v>141764</v>
          </cell>
          <cell r="GN1388">
            <v>0</v>
          </cell>
          <cell r="GO1388">
            <v>0</v>
          </cell>
          <cell r="GP1388">
            <v>0</v>
          </cell>
          <cell r="GQ1388">
            <v>10.263383304105369</v>
          </cell>
          <cell r="GR1388">
            <v>0</v>
          </cell>
          <cell r="GS1388">
            <v>0</v>
          </cell>
          <cell r="GT1388">
            <v>0</v>
          </cell>
          <cell r="GU1388">
            <v>0</v>
          </cell>
          <cell r="GV1388">
            <v>0</v>
          </cell>
          <cell r="GW1388">
            <v>2253500</v>
          </cell>
          <cell r="GX1388">
            <v>2691298.2540742327</v>
          </cell>
          <cell r="GY1388">
            <v>1134319.3221502397</v>
          </cell>
          <cell r="GZ1388">
            <v>1124451.0399461358</v>
          </cell>
          <cell r="HA1388">
            <v>0</v>
          </cell>
          <cell r="HB1388">
            <v>0</v>
          </cell>
          <cell r="HC1388">
            <v>0</v>
          </cell>
          <cell r="HD1388">
            <v>0</v>
          </cell>
          <cell r="HE1388">
            <v>0</v>
          </cell>
          <cell r="HF1388">
            <v>0</v>
          </cell>
          <cell r="HG1388">
            <v>2253500</v>
          </cell>
          <cell r="HI1388">
            <v>0</v>
          </cell>
          <cell r="HJ1388">
            <v>0</v>
          </cell>
          <cell r="HK1388">
            <v>0</v>
          </cell>
          <cell r="HL1388">
            <v>10.263383304105369</v>
          </cell>
          <cell r="HM1388">
            <v>0</v>
          </cell>
          <cell r="HN1388">
            <v>0</v>
          </cell>
          <cell r="HO1388">
            <v>0</v>
          </cell>
          <cell r="HP1388">
            <v>0</v>
          </cell>
          <cell r="HQ1388">
            <v>0</v>
          </cell>
          <cell r="HR1388">
            <v>2635449</v>
          </cell>
          <cell r="HS1388">
            <v>3572791.6838031714</v>
          </cell>
          <cell r="HT1388">
            <v>498975.42565434414</v>
          </cell>
          <cell r="HU1388">
            <v>446512.5</v>
          </cell>
          <cell r="HV1388">
            <v>0</v>
          </cell>
          <cell r="HW1388">
            <v>0</v>
          </cell>
          <cell r="HX1388">
            <v>0</v>
          </cell>
          <cell r="HY1388">
            <v>0</v>
          </cell>
          <cell r="HZ1388">
            <v>0</v>
          </cell>
          <cell r="IA1388">
            <v>0</v>
          </cell>
          <cell r="IB1388">
            <v>2635449</v>
          </cell>
        </row>
        <row r="1389">
          <cell r="C1389" t="str">
            <v>A0153</v>
          </cell>
          <cell r="D1389" t="str">
            <v>PT Tunggal Perkasa Plantation</v>
          </cell>
          <cell r="E1389" t="str">
            <v>PEB 2</v>
          </cell>
          <cell r="F1389" t="str">
            <v>116PEB 2</v>
          </cell>
          <cell r="J1389">
            <v>10.263383304105369</v>
          </cell>
          <cell r="P1389">
            <v>6092906</v>
          </cell>
          <cell r="Q1389">
            <v>8929523.0809461921</v>
          </cell>
          <cell r="R1389">
            <v>756211.76512384648</v>
          </cell>
          <cell r="S1389">
            <v>404950.89219999989</v>
          </cell>
          <cell r="U1389">
            <v>0</v>
          </cell>
          <cell r="W1389">
            <v>-3157621</v>
          </cell>
          <cell r="X1389">
            <v>0</v>
          </cell>
          <cell r="Y1389">
            <v>0</v>
          </cell>
          <cell r="Z1389">
            <v>2935285</v>
          </cell>
        </row>
        <row r="1390">
          <cell r="C1390" t="str">
            <v>A0153</v>
          </cell>
          <cell r="D1390" t="str">
            <v>PT Tunggal Perkasa Plantation</v>
          </cell>
          <cell r="E1390" t="str">
            <v>PEB 3</v>
          </cell>
          <cell r="F1390" t="str">
            <v>116PEB 3</v>
          </cell>
          <cell r="J1390">
            <v>0</v>
          </cell>
          <cell r="P1390">
            <v>0</v>
          </cell>
          <cell r="U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</row>
        <row r="1391">
          <cell r="C1391" t="str">
            <v>A0153</v>
          </cell>
          <cell r="D1391" t="str">
            <v>PT Tunggal Perkasa Plantation</v>
          </cell>
          <cell r="E1391" t="str">
            <v>PEB 4</v>
          </cell>
          <cell r="F1391" t="str">
            <v>116PEB 4</v>
          </cell>
          <cell r="J1391">
            <v>10.23880710756041</v>
          </cell>
          <cell r="P1391">
            <v>12786664</v>
          </cell>
          <cell r="Q1391">
            <v>17775591.201077882</v>
          </cell>
          <cell r="R1391">
            <v>1534187.4468199406</v>
          </cell>
          <cell r="S1391">
            <v>1640999.2456566885</v>
          </cell>
          <cell r="U1391">
            <v>0</v>
          </cell>
          <cell r="W1391">
            <v>-10786249</v>
          </cell>
          <cell r="X1391">
            <v>-736088</v>
          </cell>
          <cell r="Y1391">
            <v>61988</v>
          </cell>
          <cell r="Z1391">
            <v>1264327</v>
          </cell>
        </row>
        <row r="1392">
          <cell r="C1392" t="str">
            <v>A0153</v>
          </cell>
          <cell r="D1392" t="str">
            <v>PT Tunggal Perkasa Plantation</v>
          </cell>
          <cell r="E1392" t="str">
            <v>PEB 5</v>
          </cell>
          <cell r="F1392" t="str">
            <v>116PEB 5</v>
          </cell>
          <cell r="J1392">
            <v>10.454136875130839</v>
          </cell>
          <cell r="P1392">
            <v>262388</v>
          </cell>
          <cell r="U1392">
            <v>0</v>
          </cell>
          <cell r="W1392">
            <v>7050501</v>
          </cell>
          <cell r="X1392">
            <v>0</v>
          </cell>
          <cell r="Y1392">
            <v>0</v>
          </cell>
          <cell r="Z1392">
            <v>7312889</v>
          </cell>
        </row>
        <row r="1393">
          <cell r="C1393" t="str">
            <v>A0153</v>
          </cell>
          <cell r="D1393" t="str">
            <v>PT Tunggal Perkasa Plantation</v>
          </cell>
          <cell r="E1393" t="str">
            <v>PEB 6</v>
          </cell>
          <cell r="F1393" t="str">
            <v>116PEB 6</v>
          </cell>
          <cell r="J1393">
            <v>0</v>
          </cell>
          <cell r="P1393">
            <v>0</v>
          </cell>
          <cell r="U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</row>
        <row r="1394">
          <cell r="C1394" t="str">
            <v>A0153</v>
          </cell>
          <cell r="D1394" t="str">
            <v>PT Tunggal Perkasa Plantation</v>
          </cell>
          <cell r="E1394" t="str">
            <v>PEB 7</v>
          </cell>
          <cell r="F1394" t="str">
            <v>116PEB 7</v>
          </cell>
          <cell r="J1394">
            <v>10.263383304105369</v>
          </cell>
          <cell r="P1394">
            <v>538531</v>
          </cell>
          <cell r="Q1394">
            <v>809652.89000569133</v>
          </cell>
          <cell r="R1394">
            <v>110875.55276096513</v>
          </cell>
          <cell r="S1394">
            <v>90971.854754437139</v>
          </cell>
          <cell r="U1394">
            <v>0</v>
          </cell>
          <cell r="W1394">
            <v>-534633</v>
          </cell>
          <cell r="X1394">
            <v>0</v>
          </cell>
          <cell r="Y1394">
            <v>0</v>
          </cell>
          <cell r="Z1394">
            <v>3898</v>
          </cell>
        </row>
        <row r="1395">
          <cell r="C1395" t="str">
            <v>A0153</v>
          </cell>
          <cell r="D1395" t="str">
            <v>PT Tunggal Perkasa Plantation</v>
          </cell>
          <cell r="E1395" t="str">
            <v>MPP</v>
          </cell>
          <cell r="F1395" t="str">
            <v>116MPP</v>
          </cell>
          <cell r="J1395">
            <v>0</v>
          </cell>
          <cell r="P1395">
            <v>0</v>
          </cell>
          <cell r="Q1395">
            <v>1458695.603536234</v>
          </cell>
          <cell r="R1395">
            <v>131643.64466683014</v>
          </cell>
          <cell r="S1395">
            <v>76173.093479999981</v>
          </cell>
          <cell r="U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</row>
        <row r="1396">
          <cell r="C1396" t="str">
            <v>A0153</v>
          </cell>
          <cell r="D1396" t="str">
            <v>PT Tunggal Perkasa Plantation</v>
          </cell>
          <cell r="E1396" t="str">
            <v>ID</v>
          </cell>
          <cell r="F1396" t="str">
            <v>116ID</v>
          </cell>
          <cell r="J1396">
            <v>10.263383304105369</v>
          </cell>
          <cell r="P1396">
            <v>141764</v>
          </cell>
          <cell r="Q1396">
            <v>2461822.4396440471</v>
          </cell>
          <cell r="R1396">
            <v>283817.3533388091</v>
          </cell>
          <cell r="S1396">
            <v>201358.96882248888</v>
          </cell>
          <cell r="U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141764</v>
          </cell>
        </row>
        <row r="1397">
          <cell r="C1397" t="str">
            <v>A0153</v>
          </cell>
          <cell r="D1397" t="str">
            <v>PT Tunggal Perkasa Plantation</v>
          </cell>
          <cell r="E1397" t="str">
            <v>LL</v>
          </cell>
          <cell r="F1397" t="str">
            <v>116LL</v>
          </cell>
          <cell r="J1397">
            <v>10.263383304105369</v>
          </cell>
          <cell r="P1397">
            <v>2253500</v>
          </cell>
          <cell r="Q1397">
            <v>2691298.2540742327</v>
          </cell>
          <cell r="R1397">
            <v>1134319.3221502397</v>
          </cell>
          <cell r="S1397">
            <v>1124451.0399461358</v>
          </cell>
          <cell r="U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2253500</v>
          </cell>
        </row>
        <row r="1398">
          <cell r="C1398" t="str">
            <v>A0153</v>
          </cell>
          <cell r="D1398" t="str">
            <v>PT Tunggal Perkasa Plantation</v>
          </cell>
          <cell r="E1398" t="str">
            <v>PMK</v>
          </cell>
          <cell r="F1398" t="str">
            <v>116PMK</v>
          </cell>
          <cell r="J1398">
            <v>10.263383304105369</v>
          </cell>
          <cell r="P1398">
            <v>2635449</v>
          </cell>
          <cell r="Q1398">
            <v>3572791.6838031714</v>
          </cell>
          <cell r="R1398">
            <v>498975.42565434414</v>
          </cell>
          <cell r="S1398">
            <v>446512.5</v>
          </cell>
          <cell r="U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2635449</v>
          </cell>
        </row>
        <row r="1400">
          <cell r="C1400" t="str">
            <v>A0156</v>
          </cell>
          <cell r="D1400" t="str">
            <v>PT United Tractors Pandu Eng.</v>
          </cell>
          <cell r="E1400" t="str">
            <v>PEB 1</v>
          </cell>
          <cell r="F1400" t="str">
            <v>117PEB 1</v>
          </cell>
          <cell r="G1400">
            <v>0.1</v>
          </cell>
          <cell r="H1400">
            <v>0.1</v>
          </cell>
          <cell r="I1400">
            <v>0.09</v>
          </cell>
          <cell r="J1400">
            <v>8.0569854390761382</v>
          </cell>
          <cell r="K1400">
            <v>8.5699821415665536</v>
          </cell>
          <cell r="L1400">
            <v>630882</v>
          </cell>
          <cell r="N1400">
            <v>1151337.2004</v>
          </cell>
          <cell r="O1400">
            <v>223529.35200000001</v>
          </cell>
          <cell r="P1400">
            <v>13636129</v>
          </cell>
          <cell r="Q1400">
            <v>17194752.887007553</v>
          </cell>
          <cell r="R1400">
            <v>767629.66563238995</v>
          </cell>
          <cell r="S1400">
            <v>1076175.0350056468</v>
          </cell>
          <cell r="U1400">
            <v>-11113107</v>
          </cell>
          <cell r="V1400">
            <v>17805544.750800002</v>
          </cell>
          <cell r="W1400">
            <v>1153690</v>
          </cell>
          <cell r="X1400">
            <v>0</v>
          </cell>
          <cell r="Y1400">
            <v>0</v>
          </cell>
          <cell r="Z1400">
            <v>3676712</v>
          </cell>
          <cell r="AB1400">
            <v>0.1</v>
          </cell>
          <cell r="AC1400">
            <v>0</v>
          </cell>
          <cell r="AD1400">
            <v>0.09</v>
          </cell>
          <cell r="AE1400">
            <v>9.9306100589981483</v>
          </cell>
          <cell r="AF1400">
            <v>14.220482637151923</v>
          </cell>
          <cell r="AG1400">
            <v>0</v>
          </cell>
          <cell r="AH1400">
            <v>0</v>
          </cell>
          <cell r="AI1400">
            <v>0</v>
          </cell>
          <cell r="AJ1400">
            <v>0</v>
          </cell>
          <cell r="AK1400">
            <v>8933597</v>
          </cell>
          <cell r="AL1400">
            <v>10393198.585458776</v>
          </cell>
          <cell r="AM1400">
            <v>584485.67796204193</v>
          </cell>
          <cell r="AN1400">
            <v>934293.5</v>
          </cell>
          <cell r="AO1400">
            <v>0</v>
          </cell>
          <cell r="AP1400">
            <v>0</v>
          </cell>
          <cell r="AQ1400">
            <v>0</v>
          </cell>
          <cell r="AR1400">
            <v>1596549</v>
          </cell>
          <cell r="AS1400">
            <v>-7059837</v>
          </cell>
          <cell r="AT1400">
            <v>463744</v>
          </cell>
          <cell r="AU1400">
            <v>3470309</v>
          </cell>
          <cell r="AW1400">
            <v>0.1</v>
          </cell>
          <cell r="AX1400">
            <v>0</v>
          </cell>
          <cell r="AY1400">
            <v>0.09</v>
          </cell>
          <cell r="AZ1400">
            <v>8.0569854390761382</v>
          </cell>
          <cell r="BA1400">
            <v>8.5699821415665536</v>
          </cell>
          <cell r="BB1400">
            <v>0</v>
          </cell>
          <cell r="BC1400">
            <v>0</v>
          </cell>
          <cell r="BD1400">
            <v>0</v>
          </cell>
          <cell r="BE1400">
            <v>0</v>
          </cell>
          <cell r="BF1400">
            <v>715338</v>
          </cell>
          <cell r="BG1400">
            <v>951480.78429220477</v>
          </cell>
          <cell r="BH1400">
            <v>44960.409291516597</v>
          </cell>
          <cell r="BI1400">
            <v>111411.94836666677</v>
          </cell>
          <cell r="BJ1400">
            <v>0</v>
          </cell>
          <cell r="BK1400">
            <v>0</v>
          </cell>
          <cell r="BL1400">
            <v>0</v>
          </cell>
          <cell r="BM1400">
            <v>-45105</v>
          </cell>
          <cell r="BN1400">
            <v>-221799</v>
          </cell>
          <cell r="BO1400">
            <v>55224</v>
          </cell>
          <cell r="BP1400">
            <v>448434</v>
          </cell>
          <cell r="BR1400">
            <v>0.1</v>
          </cell>
          <cell r="BS1400">
            <v>0</v>
          </cell>
          <cell r="BT1400">
            <v>0.09</v>
          </cell>
          <cell r="BU1400">
            <v>10.186971030867751</v>
          </cell>
          <cell r="BV1400">
            <v>15.980830868468876</v>
          </cell>
          <cell r="BW1400">
            <v>0</v>
          </cell>
          <cell r="BX1400">
            <v>0</v>
          </cell>
          <cell r="BY1400">
            <v>0</v>
          </cell>
          <cell r="BZ1400">
            <v>0</v>
          </cell>
          <cell r="CA1400">
            <v>2742971</v>
          </cell>
          <cell r="CB1400">
            <v>2154997.1893086638</v>
          </cell>
          <cell r="CC1400">
            <v>207785.55667415925</v>
          </cell>
          <cell r="CD1400">
            <v>1605725.0955841276</v>
          </cell>
          <cell r="CE1400">
            <v>0</v>
          </cell>
          <cell r="CF1400">
            <v>0</v>
          </cell>
          <cell r="CG1400">
            <v>0</v>
          </cell>
          <cell r="CH1400">
            <v>-1256598</v>
          </cell>
          <cell r="CI1400">
            <v>-457437</v>
          </cell>
          <cell r="CJ1400">
            <v>26430</v>
          </cell>
          <cell r="CK1400">
            <v>1028936</v>
          </cell>
          <cell r="CM1400">
            <v>0</v>
          </cell>
          <cell r="CN1400">
            <v>0</v>
          </cell>
          <cell r="CO1400">
            <v>0</v>
          </cell>
          <cell r="CP1400">
            <v>0</v>
          </cell>
          <cell r="CQ1400">
            <v>0</v>
          </cell>
          <cell r="CR1400">
            <v>0</v>
          </cell>
          <cell r="CS1400">
            <v>0</v>
          </cell>
          <cell r="CT1400">
            <v>0</v>
          </cell>
          <cell r="CU1400">
            <v>0</v>
          </cell>
          <cell r="CV1400">
            <v>0</v>
          </cell>
          <cell r="CW1400">
            <v>0</v>
          </cell>
          <cell r="CX1400">
            <v>0</v>
          </cell>
          <cell r="CY1400">
            <v>0</v>
          </cell>
          <cell r="CZ1400">
            <v>0</v>
          </cell>
          <cell r="DA1400">
            <v>0</v>
          </cell>
          <cell r="DB1400">
            <v>0</v>
          </cell>
          <cell r="DC1400">
            <v>0</v>
          </cell>
          <cell r="DD1400">
            <v>0</v>
          </cell>
          <cell r="DE1400">
            <v>0</v>
          </cell>
          <cell r="DF1400">
            <v>0</v>
          </cell>
          <cell r="DH1400">
            <v>0</v>
          </cell>
          <cell r="DI1400">
            <v>0</v>
          </cell>
          <cell r="DJ1400">
            <v>0</v>
          </cell>
          <cell r="DK1400">
            <v>0</v>
          </cell>
          <cell r="DL1400">
            <v>0</v>
          </cell>
          <cell r="DM1400">
            <v>0</v>
          </cell>
          <cell r="DN1400">
            <v>0</v>
          </cell>
          <cell r="DO1400">
            <v>0</v>
          </cell>
          <cell r="DP1400">
            <v>0</v>
          </cell>
          <cell r="DQ1400">
            <v>0</v>
          </cell>
          <cell r="DR1400">
            <v>0</v>
          </cell>
          <cell r="DS1400">
            <v>0</v>
          </cell>
          <cell r="DT1400">
            <v>0</v>
          </cell>
          <cell r="DU1400">
            <v>0</v>
          </cell>
          <cell r="DV1400">
            <v>0</v>
          </cell>
          <cell r="DW1400">
            <v>0</v>
          </cell>
          <cell r="DX1400">
            <v>0</v>
          </cell>
          <cell r="DY1400">
            <v>0</v>
          </cell>
          <cell r="DZ1400">
            <v>0</v>
          </cell>
          <cell r="EA1400">
            <v>0</v>
          </cell>
          <cell r="EC1400">
            <v>0.1</v>
          </cell>
          <cell r="ED1400">
            <v>0</v>
          </cell>
          <cell r="EE1400">
            <v>0.09</v>
          </cell>
          <cell r="EF1400">
            <v>9.9306100589981483</v>
          </cell>
          <cell r="EG1400">
            <v>14.220482637151923</v>
          </cell>
          <cell r="EH1400">
            <v>0</v>
          </cell>
          <cell r="EI1400">
            <v>0</v>
          </cell>
          <cell r="EJ1400">
            <v>0</v>
          </cell>
          <cell r="EK1400">
            <v>0</v>
          </cell>
          <cell r="EL1400">
            <v>536419</v>
          </cell>
          <cell r="EM1400">
            <v>692886.30028458976</v>
          </cell>
          <cell r="EN1400">
            <v>56441.420627236708</v>
          </cell>
          <cell r="EO1400">
            <v>82625.970603645124</v>
          </cell>
          <cell r="EP1400">
            <v>0</v>
          </cell>
          <cell r="EQ1400">
            <v>0</v>
          </cell>
          <cell r="ER1400">
            <v>0</v>
          </cell>
          <cell r="ES1400">
            <v>-533368</v>
          </cell>
          <cell r="ET1400">
            <v>0</v>
          </cell>
          <cell r="EU1400">
            <v>0</v>
          </cell>
          <cell r="EV1400">
            <v>3051</v>
          </cell>
          <cell r="EX1400">
            <v>0</v>
          </cell>
          <cell r="EY1400">
            <v>0</v>
          </cell>
          <cell r="EZ1400">
            <v>0</v>
          </cell>
          <cell r="FA1400">
            <v>0</v>
          </cell>
          <cell r="FB1400">
            <v>0</v>
          </cell>
          <cell r="FC1400">
            <v>0</v>
          </cell>
          <cell r="FD1400">
            <v>0</v>
          </cell>
          <cell r="FE1400">
            <v>0</v>
          </cell>
          <cell r="FF1400">
            <v>0</v>
          </cell>
          <cell r="FG1400">
            <v>0</v>
          </cell>
          <cell r="FH1400">
            <v>0</v>
          </cell>
          <cell r="FI1400">
            <v>0</v>
          </cell>
          <cell r="FJ1400">
            <v>0</v>
          </cell>
          <cell r="FK1400">
            <v>0</v>
          </cell>
          <cell r="FL1400">
            <v>0</v>
          </cell>
          <cell r="FM1400">
            <v>0</v>
          </cell>
          <cell r="FN1400">
            <v>0</v>
          </cell>
          <cell r="FO1400">
            <v>0</v>
          </cell>
          <cell r="FP1400">
            <v>0</v>
          </cell>
          <cell r="FQ1400">
            <v>0</v>
          </cell>
          <cell r="FS1400">
            <v>0.1</v>
          </cell>
          <cell r="FT1400">
            <v>0</v>
          </cell>
          <cell r="FU1400">
            <v>0.09</v>
          </cell>
          <cell r="FV1400">
            <v>9.9306100589981483</v>
          </cell>
          <cell r="FW1400">
            <v>14.220482637151923</v>
          </cell>
          <cell r="FX1400">
            <v>0</v>
          </cell>
          <cell r="FY1400">
            <v>0</v>
          </cell>
          <cell r="FZ1400">
            <v>0</v>
          </cell>
          <cell r="GA1400">
            <v>0</v>
          </cell>
          <cell r="GB1400">
            <v>138378</v>
          </cell>
          <cell r="GC1400">
            <v>1849731.6398445892</v>
          </cell>
          <cell r="GD1400">
            <v>126783.51848988386</v>
          </cell>
          <cell r="GE1400">
            <v>144440.62646917574</v>
          </cell>
          <cell r="GF1400">
            <v>0</v>
          </cell>
          <cell r="GG1400">
            <v>0</v>
          </cell>
          <cell r="GH1400">
            <v>0</v>
          </cell>
          <cell r="GI1400">
            <v>0</v>
          </cell>
          <cell r="GJ1400">
            <v>0</v>
          </cell>
          <cell r="GK1400">
            <v>0</v>
          </cell>
          <cell r="GL1400">
            <v>138378</v>
          </cell>
          <cell r="GN1400">
            <v>0.1</v>
          </cell>
          <cell r="GO1400">
            <v>0</v>
          </cell>
          <cell r="GP1400">
            <v>0.09</v>
          </cell>
          <cell r="GQ1400">
            <v>9.9306100589981483</v>
          </cell>
          <cell r="GR1400">
            <v>14.220482637151923</v>
          </cell>
          <cell r="GS1400">
            <v>0</v>
          </cell>
          <cell r="GT1400">
            <v>0</v>
          </cell>
          <cell r="GU1400">
            <v>0</v>
          </cell>
          <cell r="GV1400">
            <v>0</v>
          </cell>
          <cell r="GW1400">
            <v>1637565</v>
          </cell>
          <cell r="GX1400">
            <v>1524831</v>
          </cell>
          <cell r="GY1400">
            <v>565355</v>
          </cell>
          <cell r="GZ1400">
            <v>793873.39426327834</v>
          </cell>
          <cell r="HA1400">
            <v>0</v>
          </cell>
          <cell r="HB1400">
            <v>0</v>
          </cell>
          <cell r="HC1400">
            <v>0</v>
          </cell>
          <cell r="HD1400">
            <v>0</v>
          </cell>
          <cell r="HE1400">
            <v>0</v>
          </cell>
          <cell r="HF1400">
            <v>0</v>
          </cell>
          <cell r="HG1400">
            <v>1637565</v>
          </cell>
          <cell r="HI1400">
            <v>0.1</v>
          </cell>
          <cell r="HJ1400">
            <v>0</v>
          </cell>
          <cell r="HK1400">
            <v>0.09</v>
          </cell>
          <cell r="HL1400">
            <v>9.9306100589981483</v>
          </cell>
          <cell r="HM1400">
            <v>14.220482637151923</v>
          </cell>
          <cell r="HN1400">
            <v>0</v>
          </cell>
          <cell r="HO1400">
            <v>0</v>
          </cell>
          <cell r="HP1400">
            <v>0</v>
          </cell>
          <cell r="HQ1400">
            <v>0</v>
          </cell>
          <cell r="HR1400">
            <v>1583902</v>
          </cell>
          <cell r="HS1400">
            <v>2627066.3156263796</v>
          </cell>
          <cell r="HT1400">
            <v>244846.60899235736</v>
          </cell>
          <cell r="HU1400">
            <v>514800</v>
          </cell>
          <cell r="HV1400">
            <v>0</v>
          </cell>
          <cell r="HW1400">
            <v>0</v>
          </cell>
          <cell r="HX1400">
            <v>0</v>
          </cell>
          <cell r="HY1400">
            <v>0</v>
          </cell>
          <cell r="HZ1400">
            <v>0</v>
          </cell>
          <cell r="IA1400">
            <v>0</v>
          </cell>
          <cell r="IB1400">
            <v>1583902</v>
          </cell>
        </row>
        <row r="1401">
          <cell r="C1401" t="str">
            <v>A0156</v>
          </cell>
          <cell r="D1401" t="str">
            <v>PT United Tractors Pandu Eng.</v>
          </cell>
          <cell r="E1401" t="str">
            <v>PEB 2</v>
          </cell>
          <cell r="F1401" t="str">
            <v>117PEB 2</v>
          </cell>
          <cell r="G1401">
            <v>0.1</v>
          </cell>
          <cell r="I1401">
            <v>0.09</v>
          </cell>
          <cell r="J1401">
            <v>9.9306100589981483</v>
          </cell>
          <cell r="K1401">
            <v>14.220482637151923</v>
          </cell>
          <cell r="P1401">
            <v>8933597</v>
          </cell>
          <cell r="Q1401">
            <v>10393198.585458776</v>
          </cell>
          <cell r="R1401">
            <v>584485.67796204193</v>
          </cell>
          <cell r="S1401">
            <v>934293.5</v>
          </cell>
          <cell r="U1401">
            <v>0</v>
          </cell>
          <cell r="W1401">
            <v>1596549</v>
          </cell>
          <cell r="X1401">
            <v>-7059837</v>
          </cell>
          <cell r="Y1401">
            <v>463744</v>
          </cell>
          <cell r="Z1401">
            <v>3470309</v>
          </cell>
        </row>
        <row r="1402">
          <cell r="C1402" t="str">
            <v>A0156</v>
          </cell>
          <cell r="D1402" t="str">
            <v>PT United Tractors Pandu Eng.</v>
          </cell>
          <cell r="E1402" t="str">
            <v>PEB 3</v>
          </cell>
          <cell r="F1402" t="str">
            <v>117PEB 3</v>
          </cell>
          <cell r="G1402">
            <v>0.1</v>
          </cell>
          <cell r="I1402">
            <v>0.09</v>
          </cell>
          <cell r="J1402">
            <v>8.0569854390761382</v>
          </cell>
          <cell r="K1402">
            <v>8.5699821415665536</v>
          </cell>
          <cell r="P1402">
            <v>715338</v>
          </cell>
          <cell r="Q1402">
            <v>951480.78429220477</v>
          </cell>
          <cell r="R1402">
            <v>44960.409291516597</v>
          </cell>
          <cell r="S1402">
            <v>111411.94836666677</v>
          </cell>
          <cell r="U1402">
            <v>0</v>
          </cell>
          <cell r="W1402">
            <v>-45105</v>
          </cell>
          <cell r="X1402">
            <v>-221799</v>
          </cell>
          <cell r="Y1402">
            <v>55224</v>
          </cell>
          <cell r="Z1402">
            <v>448434</v>
          </cell>
        </row>
        <row r="1403">
          <cell r="C1403" t="str">
            <v>A0156</v>
          </cell>
          <cell r="D1403" t="str">
            <v>PT United Tractors Pandu Eng.</v>
          </cell>
          <cell r="E1403" t="str">
            <v>PEB 4</v>
          </cell>
          <cell r="F1403" t="str">
            <v>117PEB 4</v>
          </cell>
          <cell r="G1403">
            <v>0.1</v>
          </cell>
          <cell r="I1403">
            <v>0.09</v>
          </cell>
          <cell r="J1403">
            <v>10.186971030867751</v>
          </cell>
          <cell r="K1403">
            <v>15.980830868468876</v>
          </cell>
          <cell r="P1403">
            <v>2742971</v>
          </cell>
          <cell r="Q1403">
            <v>2154997.1893086638</v>
          </cell>
          <cell r="R1403">
            <v>207785.55667415925</v>
          </cell>
          <cell r="S1403">
            <v>1605725.0955841276</v>
          </cell>
          <cell r="U1403">
            <v>0</v>
          </cell>
          <cell r="W1403">
            <v>-1256598</v>
          </cell>
          <cell r="X1403">
            <v>-457437</v>
          </cell>
          <cell r="Y1403">
            <v>26430</v>
          </cell>
          <cell r="Z1403">
            <v>1028936</v>
          </cell>
        </row>
        <row r="1404">
          <cell r="C1404" t="str">
            <v>A0156</v>
          </cell>
          <cell r="D1404" t="str">
            <v>PT United Tractors Pandu Eng.</v>
          </cell>
          <cell r="E1404" t="str">
            <v>PEB 5</v>
          </cell>
          <cell r="F1404" t="str">
            <v>117PEB 5</v>
          </cell>
          <cell r="P1404">
            <v>0</v>
          </cell>
          <cell r="U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</row>
        <row r="1405">
          <cell r="C1405" t="str">
            <v>A0156</v>
          </cell>
          <cell r="D1405" t="str">
            <v>PT United Tractors Pandu Eng.</v>
          </cell>
          <cell r="E1405" t="str">
            <v>PEB 6</v>
          </cell>
          <cell r="F1405" t="str">
            <v>117PEB 6</v>
          </cell>
          <cell r="P1405">
            <v>0</v>
          </cell>
          <cell r="U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</row>
        <row r="1406">
          <cell r="C1406" t="str">
            <v>A0156</v>
          </cell>
          <cell r="D1406" t="str">
            <v>PT United Tractors Pandu Eng.</v>
          </cell>
          <cell r="E1406" t="str">
            <v>PEB 7</v>
          </cell>
          <cell r="F1406" t="str">
            <v>117PEB 7</v>
          </cell>
          <cell r="G1406">
            <v>0.1</v>
          </cell>
          <cell r="I1406">
            <v>0.09</v>
          </cell>
          <cell r="J1406">
            <v>9.9306100589981483</v>
          </cell>
          <cell r="K1406">
            <v>14.220482637151923</v>
          </cell>
          <cell r="P1406">
            <v>536419</v>
          </cell>
          <cell r="Q1406">
            <v>692886.30028458976</v>
          </cell>
          <cell r="R1406">
            <v>56441.420627236708</v>
          </cell>
          <cell r="S1406">
            <v>82625.970603645124</v>
          </cell>
          <cell r="U1406">
            <v>0</v>
          </cell>
          <cell r="W1406">
            <v>-533368</v>
          </cell>
          <cell r="X1406">
            <v>0</v>
          </cell>
          <cell r="Y1406">
            <v>0</v>
          </cell>
          <cell r="Z1406">
            <v>3051</v>
          </cell>
        </row>
        <row r="1407">
          <cell r="C1407" t="str">
            <v>A0156</v>
          </cell>
          <cell r="D1407" t="str">
            <v>PT United Tractors Pandu Eng.</v>
          </cell>
          <cell r="E1407" t="str">
            <v>MPP</v>
          </cell>
          <cell r="F1407" t="str">
            <v>117MPP</v>
          </cell>
          <cell r="P1407">
            <v>0</v>
          </cell>
          <cell r="U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</row>
        <row r="1408">
          <cell r="C1408" t="str">
            <v>A0156</v>
          </cell>
          <cell r="D1408" t="str">
            <v>PT United Tractors Pandu Eng.</v>
          </cell>
          <cell r="E1408" t="str">
            <v>ID</v>
          </cell>
          <cell r="F1408" t="str">
            <v>117ID</v>
          </cell>
          <cell r="G1408">
            <v>0.1</v>
          </cell>
          <cell r="I1408">
            <v>0.09</v>
          </cell>
          <cell r="J1408">
            <v>9.9306100589981483</v>
          </cell>
          <cell r="K1408">
            <v>14.220482637151923</v>
          </cell>
          <cell r="P1408">
            <v>138378</v>
          </cell>
          <cell r="Q1408">
            <v>1849731.6398445892</v>
          </cell>
          <cell r="R1408">
            <v>126783.51848988386</v>
          </cell>
          <cell r="S1408">
            <v>144440.62646917574</v>
          </cell>
          <cell r="U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138378</v>
          </cell>
        </row>
        <row r="1409">
          <cell r="C1409" t="str">
            <v>A0156</v>
          </cell>
          <cell r="D1409" t="str">
            <v>PT United Tractors Pandu Eng.</v>
          </cell>
          <cell r="E1409" t="str">
            <v>LL</v>
          </cell>
          <cell r="F1409" t="str">
            <v>117LL</v>
          </cell>
          <cell r="G1409">
            <v>0.1</v>
          </cell>
          <cell r="I1409">
            <v>0.09</v>
          </cell>
          <cell r="J1409">
            <v>9.9306100589981483</v>
          </cell>
          <cell r="K1409">
            <v>14.220482637151923</v>
          </cell>
          <cell r="P1409">
            <v>1637565</v>
          </cell>
          <cell r="Q1409">
            <v>1524831</v>
          </cell>
          <cell r="R1409">
            <v>565355</v>
          </cell>
          <cell r="S1409">
            <v>793873.39426327834</v>
          </cell>
          <cell r="U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1637565</v>
          </cell>
        </row>
        <row r="1410">
          <cell r="C1410" t="str">
            <v>A0156</v>
          </cell>
          <cell r="D1410" t="str">
            <v>PT United Tractors Pandu Eng.</v>
          </cell>
          <cell r="E1410" t="str">
            <v>PMK</v>
          </cell>
          <cell r="F1410" t="str">
            <v>117PMK</v>
          </cell>
          <cell r="G1410">
            <v>0.1</v>
          </cell>
          <cell r="I1410">
            <v>0.09</v>
          </cell>
          <cell r="J1410">
            <v>9.9306100589981483</v>
          </cell>
          <cell r="K1410">
            <v>14.220482637151923</v>
          </cell>
          <cell r="P1410">
            <v>1583902</v>
          </cell>
          <cell r="Q1410">
            <v>2627066.3156263796</v>
          </cell>
          <cell r="R1410">
            <v>244846.60899235736</v>
          </cell>
          <cell r="S1410">
            <v>514800</v>
          </cell>
          <cell r="U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1583902</v>
          </cell>
        </row>
        <row r="1412">
          <cell r="C1412" t="str">
            <v>A0155</v>
          </cell>
          <cell r="D1412" t="str">
            <v>PT United Tractors TBK (Parent)</v>
          </cell>
          <cell r="E1412" t="str">
            <v>PEB 1</v>
          </cell>
          <cell r="F1412" t="str">
            <v>118PEB 1</v>
          </cell>
          <cell r="G1412">
            <v>0.1</v>
          </cell>
          <cell r="H1412">
            <v>0.1</v>
          </cell>
          <cell r="I1412">
            <v>0.09</v>
          </cell>
          <cell r="J1412">
            <v>8.0888321205058915</v>
          </cell>
          <cell r="K1412">
            <v>8.8668224269799563</v>
          </cell>
          <cell r="L1412">
            <v>8032685</v>
          </cell>
          <cell r="N1412">
            <v>11009662.4936</v>
          </cell>
          <cell r="O1412">
            <v>1374486.7919999999</v>
          </cell>
          <cell r="P1412">
            <v>87345537</v>
          </cell>
          <cell r="Q1412">
            <v>112990565.31461754</v>
          </cell>
          <cell r="R1412">
            <v>4726343.3598904591</v>
          </cell>
          <cell r="S1412">
            <v>6679261.7882084306</v>
          </cell>
          <cell r="U1412">
            <v>-66058558</v>
          </cell>
          <cell r="V1412">
            <v>101320181.82853335</v>
          </cell>
          <cell r="W1412">
            <v>-4509202</v>
          </cell>
          <cell r="X1412">
            <v>0</v>
          </cell>
          <cell r="Y1412">
            <v>0</v>
          </cell>
          <cell r="Z1412">
            <v>16777777</v>
          </cell>
          <cell r="AB1412">
            <v>0.1</v>
          </cell>
          <cell r="AC1412">
            <v>0</v>
          </cell>
          <cell r="AD1412">
            <v>0.09</v>
          </cell>
          <cell r="AE1412">
            <v>10.201770547113606</v>
          </cell>
          <cell r="AF1412">
            <v>17.247014421625003</v>
          </cell>
          <cell r="AG1412">
            <v>0</v>
          </cell>
          <cell r="AH1412">
            <v>0</v>
          </cell>
          <cell r="AI1412">
            <v>0</v>
          </cell>
          <cell r="AJ1412">
            <v>0</v>
          </cell>
          <cell r="AK1412">
            <v>51399691</v>
          </cell>
          <cell r="AL1412">
            <v>57176717.437312365</v>
          </cell>
          <cell r="AM1412">
            <v>3501703.6677549966</v>
          </cell>
          <cell r="AN1412">
            <v>2271257.1980000003</v>
          </cell>
          <cell r="AO1412">
            <v>0</v>
          </cell>
          <cell r="AP1412">
            <v>0</v>
          </cell>
          <cell r="AQ1412">
            <v>0</v>
          </cell>
          <cell r="AR1412">
            <v>-9872201</v>
          </cell>
          <cell r="AS1412">
            <v>-21453152</v>
          </cell>
          <cell r="AT1412">
            <v>1379478</v>
          </cell>
          <cell r="AU1412">
            <v>20074338</v>
          </cell>
          <cell r="AW1412">
            <v>0.1</v>
          </cell>
          <cell r="AX1412">
            <v>0</v>
          </cell>
          <cell r="AY1412">
            <v>0.09</v>
          </cell>
          <cell r="AZ1412">
            <v>8.0888321205058915</v>
          </cell>
          <cell r="BA1412">
            <v>8.8668224269799563</v>
          </cell>
          <cell r="BB1412">
            <v>0</v>
          </cell>
          <cell r="BC1412">
            <v>0</v>
          </cell>
          <cell r="BD1412">
            <v>0</v>
          </cell>
          <cell r="BE1412">
            <v>0</v>
          </cell>
          <cell r="BF1412">
            <v>8999755</v>
          </cell>
          <cell r="BG1412">
            <v>4493130.7250978602</v>
          </cell>
          <cell r="BH1412">
            <v>220136.86649425005</v>
          </cell>
          <cell r="BI1412">
            <v>133594.23134666667</v>
          </cell>
          <cell r="BJ1412">
            <v>0</v>
          </cell>
          <cell r="BK1412">
            <v>0</v>
          </cell>
          <cell r="BL1412">
            <v>0</v>
          </cell>
          <cell r="BM1412">
            <v>-6027989</v>
          </cell>
          <cell r="BN1412">
            <v>-1513744</v>
          </cell>
          <cell r="BO1412">
            <v>377584</v>
          </cell>
          <cell r="BP1412">
            <v>1458022</v>
          </cell>
          <cell r="BR1412">
            <v>0.1</v>
          </cell>
          <cell r="BS1412">
            <v>0</v>
          </cell>
          <cell r="BT1412">
            <v>0.09</v>
          </cell>
          <cell r="BU1412">
            <v>10.151198531385447</v>
          </cell>
          <cell r="BV1412">
            <v>20.264518803777559</v>
          </cell>
          <cell r="BW1412">
            <v>0</v>
          </cell>
          <cell r="BX1412">
            <v>0</v>
          </cell>
          <cell r="BY1412">
            <v>0</v>
          </cell>
          <cell r="BZ1412">
            <v>0</v>
          </cell>
          <cell r="CA1412">
            <v>14573628</v>
          </cell>
          <cell r="CB1412">
            <v>13054008.160401667</v>
          </cell>
          <cell r="CC1412">
            <v>1763109.3424786984</v>
          </cell>
          <cell r="CD1412">
            <v>921618.40464404342</v>
          </cell>
          <cell r="CE1412">
            <v>0</v>
          </cell>
          <cell r="CF1412">
            <v>0</v>
          </cell>
          <cell r="CG1412">
            <v>0</v>
          </cell>
          <cell r="CH1412">
            <v>-5925183</v>
          </cell>
          <cell r="CI1412">
            <v>-2279777</v>
          </cell>
          <cell r="CJ1412">
            <v>110542</v>
          </cell>
          <cell r="CK1412">
            <v>6368668</v>
          </cell>
          <cell r="CM1412">
            <v>0.1</v>
          </cell>
          <cell r="CN1412">
            <v>0</v>
          </cell>
          <cell r="CO1412">
            <v>0.09</v>
          </cell>
          <cell r="CP1412">
            <v>7.5426864665729534</v>
          </cell>
          <cell r="CQ1412">
            <v>0</v>
          </cell>
          <cell r="CR1412">
            <v>0</v>
          </cell>
          <cell r="CS1412">
            <v>0</v>
          </cell>
          <cell r="CT1412">
            <v>0</v>
          </cell>
          <cell r="CU1412">
            <v>0</v>
          </cell>
          <cell r="CV1412">
            <v>84116</v>
          </cell>
          <cell r="CW1412">
            <v>0</v>
          </cell>
          <cell r="CX1412">
            <v>0</v>
          </cell>
          <cell r="CY1412">
            <v>0</v>
          </cell>
          <cell r="CZ1412">
            <v>0</v>
          </cell>
          <cell r="DA1412">
            <v>0</v>
          </cell>
          <cell r="DB1412">
            <v>0</v>
          </cell>
          <cell r="DC1412">
            <v>-60069</v>
          </cell>
          <cell r="DD1412">
            <v>0</v>
          </cell>
          <cell r="DE1412">
            <v>0</v>
          </cell>
          <cell r="DF1412">
            <v>24047</v>
          </cell>
          <cell r="DH1412">
            <v>0.1</v>
          </cell>
          <cell r="DI1412">
            <v>0</v>
          </cell>
          <cell r="DJ1412">
            <v>0.09</v>
          </cell>
          <cell r="DK1412">
            <v>10.201770547113606</v>
          </cell>
          <cell r="DL1412">
            <v>0</v>
          </cell>
          <cell r="DM1412">
            <v>0</v>
          </cell>
          <cell r="DN1412">
            <v>0</v>
          </cell>
          <cell r="DO1412">
            <v>0</v>
          </cell>
          <cell r="DP1412">
            <v>0</v>
          </cell>
          <cell r="DQ1412">
            <v>10256474</v>
          </cell>
          <cell r="DR1412">
            <v>15768278.99705049</v>
          </cell>
          <cell r="DS1412">
            <v>909899.74915856333</v>
          </cell>
          <cell r="DT1412">
            <v>1548093.2617499994</v>
          </cell>
          <cell r="DU1412">
            <v>0</v>
          </cell>
          <cell r="DV1412">
            <v>0</v>
          </cell>
          <cell r="DW1412">
            <v>0</v>
          </cell>
          <cell r="DX1412">
            <v>-1146166</v>
          </cell>
          <cell r="DY1412">
            <v>-4362553</v>
          </cell>
          <cell r="DZ1412">
            <v>258382</v>
          </cell>
          <cell r="EA1412">
            <v>4747755</v>
          </cell>
          <cell r="EC1412">
            <v>0.1</v>
          </cell>
          <cell r="ED1412">
            <v>0</v>
          </cell>
          <cell r="EE1412">
            <v>0.09</v>
          </cell>
          <cell r="EF1412">
            <v>10.201770547113606</v>
          </cell>
          <cell r="EG1412">
            <v>17.247014421625003</v>
          </cell>
          <cell r="EH1412">
            <v>0</v>
          </cell>
          <cell r="EI1412">
            <v>0</v>
          </cell>
          <cell r="EJ1412">
            <v>0</v>
          </cell>
          <cell r="EK1412">
            <v>0</v>
          </cell>
          <cell r="EL1412">
            <v>3986743</v>
          </cell>
          <cell r="EM1412">
            <v>4539660.371771154</v>
          </cell>
          <cell r="EN1412">
            <v>476884.65203970368</v>
          </cell>
          <cell r="EO1412">
            <v>532305.00192314014</v>
          </cell>
          <cell r="EP1412">
            <v>0</v>
          </cell>
          <cell r="EQ1412">
            <v>0</v>
          </cell>
          <cell r="ER1412">
            <v>0</v>
          </cell>
          <cell r="ES1412">
            <v>-3239389</v>
          </cell>
          <cell r="ET1412">
            <v>0</v>
          </cell>
          <cell r="EU1412">
            <v>0</v>
          </cell>
          <cell r="EV1412">
            <v>747354</v>
          </cell>
          <cell r="EX1412">
            <v>0.1</v>
          </cell>
          <cell r="EY1412">
            <v>0</v>
          </cell>
          <cell r="EZ1412">
            <v>0.09</v>
          </cell>
          <cell r="FA1412">
            <v>10.201770547113606</v>
          </cell>
          <cell r="FB1412">
            <v>17.247014421625003</v>
          </cell>
          <cell r="FC1412">
            <v>0</v>
          </cell>
          <cell r="FD1412">
            <v>0</v>
          </cell>
          <cell r="FE1412">
            <v>0</v>
          </cell>
          <cell r="FF1412">
            <v>0</v>
          </cell>
          <cell r="FG1412">
            <v>122786</v>
          </cell>
          <cell r="FH1412">
            <v>12409815.172492858</v>
          </cell>
          <cell r="FI1412">
            <v>773953.19803679269</v>
          </cell>
          <cell r="FJ1412">
            <v>531158.52599999995</v>
          </cell>
          <cell r="FK1412">
            <v>0</v>
          </cell>
          <cell r="FL1412">
            <v>0</v>
          </cell>
          <cell r="FM1412">
            <v>0</v>
          </cell>
          <cell r="FN1412">
            <v>24857</v>
          </cell>
          <cell r="FO1412">
            <v>-104998</v>
          </cell>
          <cell r="FP1412">
            <v>5544</v>
          </cell>
          <cell r="FQ1412">
            <v>42645</v>
          </cell>
          <cell r="FS1412">
            <v>0.1</v>
          </cell>
          <cell r="FT1412">
            <v>0</v>
          </cell>
          <cell r="FU1412">
            <v>0.09</v>
          </cell>
          <cell r="FV1412">
            <v>10.201770547113606</v>
          </cell>
          <cell r="FW1412">
            <v>17.247014421625003</v>
          </cell>
          <cell r="FX1412">
            <v>0</v>
          </cell>
          <cell r="FY1412">
            <v>0</v>
          </cell>
          <cell r="FZ1412">
            <v>0</v>
          </cell>
          <cell r="GA1412">
            <v>0</v>
          </cell>
          <cell r="GB1412">
            <v>860192</v>
          </cell>
          <cell r="GC1412">
            <v>10435169.79394933</v>
          </cell>
          <cell r="GD1412">
            <v>849029.13316952519</v>
          </cell>
          <cell r="GE1412">
            <v>873463.21342048945</v>
          </cell>
          <cell r="GF1412">
            <v>0</v>
          </cell>
          <cell r="GG1412">
            <v>0</v>
          </cell>
          <cell r="GH1412">
            <v>0</v>
          </cell>
          <cell r="GI1412">
            <v>0</v>
          </cell>
          <cell r="GJ1412">
            <v>0</v>
          </cell>
          <cell r="GK1412">
            <v>0</v>
          </cell>
          <cell r="GL1412">
            <v>860192</v>
          </cell>
          <cell r="GN1412">
            <v>0.1</v>
          </cell>
          <cell r="GO1412">
            <v>0</v>
          </cell>
          <cell r="GP1412">
            <v>0.09</v>
          </cell>
          <cell r="GQ1412">
            <v>10.201770547113606</v>
          </cell>
          <cell r="GR1412">
            <v>17.247014421625003</v>
          </cell>
          <cell r="GS1412">
            <v>0</v>
          </cell>
          <cell r="GT1412">
            <v>0</v>
          </cell>
          <cell r="GU1412">
            <v>0</v>
          </cell>
          <cell r="GV1412">
            <v>0</v>
          </cell>
          <cell r="GW1412">
            <v>11604185</v>
          </cell>
          <cell r="GX1412">
            <v>11957219</v>
          </cell>
          <cell r="GY1412">
            <v>3618015</v>
          </cell>
          <cell r="GZ1412">
            <v>4985391.1008930635</v>
          </cell>
          <cell r="HA1412">
            <v>0</v>
          </cell>
          <cell r="HB1412">
            <v>0</v>
          </cell>
          <cell r="HC1412">
            <v>0</v>
          </cell>
          <cell r="HD1412">
            <v>0</v>
          </cell>
          <cell r="HE1412">
            <v>0</v>
          </cell>
          <cell r="HF1412">
            <v>0</v>
          </cell>
          <cell r="HG1412">
            <v>11604185</v>
          </cell>
          <cell r="HI1412">
            <v>0.1</v>
          </cell>
          <cell r="HJ1412">
            <v>0</v>
          </cell>
          <cell r="HK1412">
            <v>0.09</v>
          </cell>
          <cell r="HL1412">
            <v>10.201770547113606</v>
          </cell>
          <cell r="HM1412">
            <v>17.247014421625003</v>
          </cell>
          <cell r="HN1412">
            <v>0</v>
          </cell>
          <cell r="HO1412">
            <v>0</v>
          </cell>
          <cell r="HP1412">
            <v>0</v>
          </cell>
          <cell r="HQ1412">
            <v>0</v>
          </cell>
          <cell r="HR1412">
            <v>8577885</v>
          </cell>
          <cell r="HS1412">
            <v>11243014.035970962</v>
          </cell>
          <cell r="HT1412">
            <v>1568230.3793275</v>
          </cell>
          <cell r="HU1412">
            <v>1916606.6669999999</v>
          </cell>
          <cell r="HV1412">
            <v>0</v>
          </cell>
          <cell r="HW1412">
            <v>0</v>
          </cell>
          <cell r="HX1412">
            <v>0</v>
          </cell>
          <cell r="HY1412">
            <v>0</v>
          </cell>
          <cell r="HZ1412">
            <v>0</v>
          </cell>
          <cell r="IA1412">
            <v>0</v>
          </cell>
          <cell r="IB1412">
            <v>8577885</v>
          </cell>
        </row>
        <row r="1413">
          <cell r="C1413" t="str">
            <v>A0155</v>
          </cell>
          <cell r="D1413" t="str">
            <v>PT United Tractors TBK (Parent)</v>
          </cell>
          <cell r="E1413" t="str">
            <v>PEB 2</v>
          </cell>
          <cell r="F1413" t="str">
            <v>118PEB 2</v>
          </cell>
          <cell r="G1413">
            <v>0.1</v>
          </cell>
          <cell r="I1413">
            <v>0.09</v>
          </cell>
          <cell r="J1413">
            <v>10.201770547113606</v>
          </cell>
          <cell r="K1413">
            <v>17.247014421625003</v>
          </cell>
          <cell r="P1413">
            <v>51399691</v>
          </cell>
          <cell r="Q1413">
            <v>57176717.437312365</v>
          </cell>
          <cell r="R1413">
            <v>3501703.6677549966</v>
          </cell>
          <cell r="S1413">
            <v>2271257.1980000003</v>
          </cell>
          <cell r="U1413">
            <v>0</v>
          </cell>
          <cell r="W1413">
            <v>-9872201</v>
          </cell>
          <cell r="X1413">
            <v>-21453152</v>
          </cell>
          <cell r="Y1413">
            <v>1379478</v>
          </cell>
          <cell r="Z1413">
            <v>20074338</v>
          </cell>
        </row>
        <row r="1414">
          <cell r="C1414" t="str">
            <v>A0155</v>
          </cell>
          <cell r="D1414" t="str">
            <v>PT United Tractors TBK (Parent)</v>
          </cell>
          <cell r="E1414" t="str">
            <v>PEB 3</v>
          </cell>
          <cell r="F1414" t="str">
            <v>118PEB 3</v>
          </cell>
          <cell r="G1414">
            <v>0.1</v>
          </cell>
          <cell r="I1414">
            <v>0.09</v>
          </cell>
          <cell r="J1414">
            <v>8.0888321205058915</v>
          </cell>
          <cell r="K1414">
            <v>8.8668224269799563</v>
          </cell>
          <cell r="P1414">
            <v>8999755</v>
          </cell>
          <cell r="Q1414">
            <v>4493130.7250978602</v>
          </cell>
          <cell r="R1414">
            <v>220136.86649425005</v>
          </cell>
          <cell r="S1414">
            <v>133594.23134666667</v>
          </cell>
          <cell r="U1414">
            <v>0</v>
          </cell>
          <cell r="W1414">
            <v>-6027989</v>
          </cell>
          <cell r="X1414">
            <v>-1513744</v>
          </cell>
          <cell r="Y1414">
            <v>377584</v>
          </cell>
          <cell r="Z1414">
            <v>1458022</v>
          </cell>
        </row>
        <row r="1415">
          <cell r="C1415" t="str">
            <v>A0155</v>
          </cell>
          <cell r="D1415" t="str">
            <v>PT United Tractors TBK (Parent)</v>
          </cell>
          <cell r="E1415" t="str">
            <v>PEB 4</v>
          </cell>
          <cell r="F1415" t="str">
            <v>118PEB 4</v>
          </cell>
          <cell r="G1415">
            <v>0.1</v>
          </cell>
          <cell r="I1415">
            <v>0.09</v>
          </cell>
          <cell r="J1415">
            <v>10.151198531385447</v>
          </cell>
          <cell r="K1415">
            <v>20.264518803777559</v>
          </cell>
          <cell r="P1415">
            <v>14573628</v>
          </cell>
          <cell r="Q1415">
            <v>13054008.160401667</v>
          </cell>
          <cell r="R1415">
            <v>1763109.3424786984</v>
          </cell>
          <cell r="S1415">
            <v>921618.40464404342</v>
          </cell>
          <cell r="U1415">
            <v>0</v>
          </cell>
          <cell r="W1415">
            <v>-5925183</v>
          </cell>
          <cell r="X1415">
            <v>-2279777</v>
          </cell>
          <cell r="Y1415">
            <v>110542</v>
          </cell>
          <cell r="Z1415">
            <v>6368668</v>
          </cell>
        </row>
        <row r="1416">
          <cell r="C1416" t="str">
            <v>A0155</v>
          </cell>
          <cell r="D1416" t="str">
            <v>PT United Tractors TBK (Parent)</v>
          </cell>
          <cell r="E1416" t="str">
            <v>PEB 5</v>
          </cell>
          <cell r="F1416" t="str">
            <v>118PEB 5</v>
          </cell>
          <cell r="G1416">
            <v>0.1</v>
          </cell>
          <cell r="I1416">
            <v>0.09</v>
          </cell>
          <cell r="J1416">
            <v>7.5426864665729534</v>
          </cell>
          <cell r="P1416">
            <v>84116</v>
          </cell>
          <cell r="U1416">
            <v>0</v>
          </cell>
          <cell r="W1416">
            <v>-60069</v>
          </cell>
          <cell r="X1416">
            <v>0</v>
          </cell>
          <cell r="Y1416">
            <v>0</v>
          </cell>
          <cell r="Z1416">
            <v>24047</v>
          </cell>
        </row>
        <row r="1417">
          <cell r="C1417" t="str">
            <v>A0155</v>
          </cell>
          <cell r="D1417" t="str">
            <v>PT United Tractors TBK (Parent)</v>
          </cell>
          <cell r="E1417" t="str">
            <v>PEB 6</v>
          </cell>
          <cell r="F1417" t="str">
            <v>118PEB 6</v>
          </cell>
          <cell r="G1417">
            <v>0.1</v>
          </cell>
          <cell r="I1417">
            <v>0.09</v>
          </cell>
          <cell r="J1417">
            <v>10.201770547113606</v>
          </cell>
          <cell r="P1417">
            <v>10256474</v>
          </cell>
          <cell r="Q1417">
            <v>15768278.99705049</v>
          </cell>
          <cell r="R1417">
            <v>909899.74915856333</v>
          </cell>
          <cell r="S1417">
            <v>1548093.2617499994</v>
          </cell>
          <cell r="U1417">
            <v>0</v>
          </cell>
          <cell r="W1417">
            <v>-1146166</v>
          </cell>
          <cell r="X1417">
            <v>-4362553</v>
          </cell>
          <cell r="Y1417">
            <v>258382</v>
          </cell>
          <cell r="Z1417">
            <v>4747755</v>
          </cell>
        </row>
        <row r="1418">
          <cell r="C1418" t="str">
            <v>A0155</v>
          </cell>
          <cell r="D1418" t="str">
            <v>PT United Tractors TBK (Parent)</v>
          </cell>
          <cell r="E1418" t="str">
            <v>PEB 7</v>
          </cell>
          <cell r="F1418" t="str">
            <v>118PEB 7</v>
          </cell>
          <cell r="G1418">
            <v>0.1</v>
          </cell>
          <cell r="I1418">
            <v>0.09</v>
          </cell>
          <cell r="J1418">
            <v>10.201770547113606</v>
          </cell>
          <cell r="K1418">
            <v>17.247014421625003</v>
          </cell>
          <cell r="P1418">
            <v>3986743</v>
          </cell>
          <cell r="Q1418">
            <v>4539660.371771154</v>
          </cell>
          <cell r="R1418">
            <v>476884.65203970368</v>
          </cell>
          <cell r="S1418">
            <v>532305.00192314014</v>
          </cell>
          <cell r="U1418">
            <v>0</v>
          </cell>
          <cell r="W1418">
            <v>-3239389</v>
          </cell>
          <cell r="X1418">
            <v>0</v>
          </cell>
          <cell r="Y1418">
            <v>0</v>
          </cell>
          <cell r="Z1418">
            <v>747354</v>
          </cell>
        </row>
        <row r="1419">
          <cell r="C1419" t="str">
            <v>A0155</v>
          </cell>
          <cell r="D1419" t="str">
            <v>PT United Tractors TBK (Parent)</v>
          </cell>
          <cell r="E1419" t="str">
            <v>MPP</v>
          </cell>
          <cell r="F1419" t="str">
            <v>118MPP</v>
          </cell>
          <cell r="G1419">
            <v>0.1</v>
          </cell>
          <cell r="I1419">
            <v>0.09</v>
          </cell>
          <cell r="J1419">
            <v>10.201770547113606</v>
          </cell>
          <cell r="K1419">
            <v>17.247014421625003</v>
          </cell>
          <cell r="P1419">
            <v>122786</v>
          </cell>
          <cell r="Q1419">
            <v>12409815.172492858</v>
          </cell>
          <cell r="R1419">
            <v>773953.19803679269</v>
          </cell>
          <cell r="S1419">
            <v>531158.52599999995</v>
          </cell>
          <cell r="U1419">
            <v>0</v>
          </cell>
          <cell r="W1419">
            <v>24857</v>
          </cell>
          <cell r="X1419">
            <v>-104998</v>
          </cell>
          <cell r="Y1419">
            <v>5544</v>
          </cell>
          <cell r="Z1419">
            <v>42645</v>
          </cell>
        </row>
        <row r="1420">
          <cell r="C1420" t="str">
            <v>A0155</v>
          </cell>
          <cell r="D1420" t="str">
            <v>PT United Tractors TBK (Parent)</v>
          </cell>
          <cell r="E1420" t="str">
            <v>ID</v>
          </cell>
          <cell r="F1420" t="str">
            <v>118ID</v>
          </cell>
          <cell r="G1420">
            <v>0.1</v>
          </cell>
          <cell r="I1420">
            <v>0.09</v>
          </cell>
          <cell r="J1420">
            <v>10.201770547113606</v>
          </cell>
          <cell r="K1420">
            <v>17.247014421625003</v>
          </cell>
          <cell r="P1420">
            <v>860192</v>
          </cell>
          <cell r="Q1420">
            <v>10435169.79394933</v>
          </cell>
          <cell r="R1420">
            <v>849029.13316952519</v>
          </cell>
          <cell r="S1420">
            <v>873463.21342048945</v>
          </cell>
          <cell r="U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860192</v>
          </cell>
        </row>
        <row r="1421">
          <cell r="C1421" t="str">
            <v>A0155</v>
          </cell>
          <cell r="D1421" t="str">
            <v>PT United Tractors TBK (Parent)</v>
          </cell>
          <cell r="E1421" t="str">
            <v>LL</v>
          </cell>
          <cell r="F1421" t="str">
            <v>118LL</v>
          </cell>
          <cell r="G1421">
            <v>0.1</v>
          </cell>
          <cell r="I1421">
            <v>0.09</v>
          </cell>
          <cell r="J1421">
            <v>10.201770547113606</v>
          </cell>
          <cell r="K1421">
            <v>17.247014421625003</v>
          </cell>
          <cell r="P1421">
            <v>11604185</v>
          </cell>
          <cell r="Q1421">
            <v>11957219</v>
          </cell>
          <cell r="R1421">
            <v>3618015</v>
          </cell>
          <cell r="S1421">
            <v>4985391.1008930635</v>
          </cell>
          <cell r="U1421">
            <v>0</v>
          </cell>
          <cell r="W1421">
            <v>0</v>
          </cell>
          <cell r="X1421">
            <v>0</v>
          </cell>
          <cell r="Y1421">
            <v>0</v>
          </cell>
          <cell r="Z1421">
            <v>11604185</v>
          </cell>
        </row>
        <row r="1422">
          <cell r="C1422" t="str">
            <v>A0155</v>
          </cell>
          <cell r="D1422" t="str">
            <v>PT United Tractors TBK (Parent)</v>
          </cell>
          <cell r="E1422" t="str">
            <v>PMK</v>
          </cell>
          <cell r="F1422" t="str">
            <v>118PMK</v>
          </cell>
          <cell r="G1422">
            <v>0.1</v>
          </cell>
          <cell r="I1422">
            <v>0.09</v>
          </cell>
          <cell r="J1422">
            <v>10.201770547113606</v>
          </cell>
          <cell r="K1422">
            <v>17.247014421625003</v>
          </cell>
          <cell r="P1422">
            <v>8577885</v>
          </cell>
          <cell r="Q1422">
            <v>11243014.035970962</v>
          </cell>
          <cell r="R1422">
            <v>1568230.3793275</v>
          </cell>
          <cell r="S1422">
            <v>1916606.6669999999</v>
          </cell>
          <cell r="U1422">
            <v>0</v>
          </cell>
          <cell r="W1422">
            <v>0</v>
          </cell>
          <cell r="X1422">
            <v>0</v>
          </cell>
          <cell r="Y1422">
            <v>0</v>
          </cell>
          <cell r="Z1422">
            <v>8577885</v>
          </cell>
        </row>
        <row r="1424">
          <cell r="C1424" t="str">
            <v>A0099</v>
          </cell>
          <cell r="D1424" t="str">
            <v>PT Waru Kalimantan Plantation</v>
          </cell>
          <cell r="E1424" t="str">
            <v>PEB 1</v>
          </cell>
          <cell r="F1424" t="str">
            <v>119PEB 1</v>
          </cell>
          <cell r="J1424">
            <v>0</v>
          </cell>
          <cell r="N1424">
            <v>0</v>
          </cell>
          <cell r="O1424">
            <v>0</v>
          </cell>
          <cell r="P1424">
            <v>0</v>
          </cell>
          <cell r="U1424">
            <v>0</v>
          </cell>
          <cell r="V1424">
            <v>0</v>
          </cell>
          <cell r="W1424">
            <v>0</v>
          </cell>
          <cell r="X1424">
            <v>0</v>
          </cell>
          <cell r="Y1424">
            <v>0</v>
          </cell>
          <cell r="Z1424">
            <v>0</v>
          </cell>
          <cell r="AB1424">
            <v>0</v>
          </cell>
          <cell r="AC1424">
            <v>0</v>
          </cell>
          <cell r="AD1424">
            <v>0</v>
          </cell>
          <cell r="AE1424">
            <v>10.557852284473054</v>
          </cell>
          <cell r="AF1424">
            <v>0</v>
          </cell>
          <cell r="AG1424">
            <v>0</v>
          </cell>
          <cell r="AH1424">
            <v>0</v>
          </cell>
          <cell r="AI1424">
            <v>0</v>
          </cell>
          <cell r="AJ1424">
            <v>0</v>
          </cell>
          <cell r="AK1424">
            <v>2109451</v>
          </cell>
          <cell r="AL1424">
            <v>2761910.4960399149</v>
          </cell>
          <cell r="AM1424">
            <v>289283.88508727733</v>
          </cell>
          <cell r="AN1424">
            <v>27680.052960000005</v>
          </cell>
          <cell r="AO1424">
            <v>0</v>
          </cell>
          <cell r="AP1424">
            <v>0</v>
          </cell>
          <cell r="AQ1424">
            <v>0</v>
          </cell>
          <cell r="AR1424">
            <v>-855143</v>
          </cell>
          <cell r="AS1424">
            <v>0</v>
          </cell>
          <cell r="AT1424">
            <v>0</v>
          </cell>
          <cell r="AU1424">
            <v>1254308</v>
          </cell>
          <cell r="AW1424">
            <v>0</v>
          </cell>
          <cell r="AX1424">
            <v>0</v>
          </cell>
          <cell r="AY1424">
            <v>0</v>
          </cell>
          <cell r="AZ1424">
            <v>0</v>
          </cell>
          <cell r="BA1424">
            <v>0</v>
          </cell>
          <cell r="BB1424">
            <v>0</v>
          </cell>
          <cell r="BC1424">
            <v>0</v>
          </cell>
          <cell r="BD1424">
            <v>0</v>
          </cell>
          <cell r="BE1424">
            <v>0</v>
          </cell>
          <cell r="BF1424">
            <v>0</v>
          </cell>
          <cell r="BG1424">
            <v>0</v>
          </cell>
          <cell r="BH1424">
            <v>0</v>
          </cell>
          <cell r="BI1424">
            <v>0</v>
          </cell>
          <cell r="BJ1424">
            <v>0</v>
          </cell>
          <cell r="BK1424">
            <v>0</v>
          </cell>
          <cell r="BL1424">
            <v>0</v>
          </cell>
          <cell r="BM1424">
            <v>0</v>
          </cell>
          <cell r="BN1424">
            <v>0</v>
          </cell>
          <cell r="BO1424">
            <v>0</v>
          </cell>
          <cell r="BP1424">
            <v>0</v>
          </cell>
          <cell r="BR1424">
            <v>0</v>
          </cell>
          <cell r="BS1424">
            <v>0</v>
          </cell>
          <cell r="BT1424">
            <v>0</v>
          </cell>
          <cell r="BU1424">
            <v>10.55774898727101</v>
          </cell>
          <cell r="BV1424">
            <v>0</v>
          </cell>
          <cell r="BW1424">
            <v>0</v>
          </cell>
          <cell r="BX1424">
            <v>0</v>
          </cell>
          <cell r="BY1424">
            <v>0</v>
          </cell>
          <cell r="BZ1424">
            <v>0</v>
          </cell>
          <cell r="CA1424">
            <v>4363532</v>
          </cell>
          <cell r="CB1424">
            <v>3723696.8428230202</v>
          </cell>
          <cell r="CC1424">
            <v>383698.19735181658</v>
          </cell>
          <cell r="CD1424">
            <v>230023.17577065693</v>
          </cell>
          <cell r="CE1424">
            <v>0</v>
          </cell>
          <cell r="CF1424">
            <v>0</v>
          </cell>
          <cell r="CG1424">
            <v>0</v>
          </cell>
          <cell r="CH1424">
            <v>-3251586</v>
          </cell>
          <cell r="CI1424">
            <v>-334999</v>
          </cell>
          <cell r="CJ1424">
            <v>22410</v>
          </cell>
          <cell r="CK1424">
            <v>776947</v>
          </cell>
          <cell r="CM1424">
            <v>0</v>
          </cell>
          <cell r="CN1424">
            <v>0</v>
          </cell>
          <cell r="CO1424">
            <v>0</v>
          </cell>
          <cell r="CP1424">
            <v>10.56818200467772</v>
          </cell>
          <cell r="CQ1424">
            <v>0</v>
          </cell>
          <cell r="CR1424">
            <v>0</v>
          </cell>
          <cell r="CS1424">
            <v>0</v>
          </cell>
          <cell r="CT1424">
            <v>0</v>
          </cell>
          <cell r="CU1424">
            <v>0</v>
          </cell>
          <cell r="CV1424">
            <v>247441</v>
          </cell>
          <cell r="CW1424">
            <v>0</v>
          </cell>
          <cell r="CX1424">
            <v>0</v>
          </cell>
          <cell r="CY1424">
            <v>0</v>
          </cell>
          <cell r="CZ1424">
            <v>0</v>
          </cell>
          <cell r="DA1424">
            <v>0</v>
          </cell>
          <cell r="DB1424">
            <v>0</v>
          </cell>
          <cell r="DC1424">
            <v>2703315</v>
          </cell>
          <cell r="DD1424">
            <v>0</v>
          </cell>
          <cell r="DE1424">
            <v>0</v>
          </cell>
          <cell r="DF1424">
            <v>2950756</v>
          </cell>
          <cell r="DH1424">
            <v>0</v>
          </cell>
          <cell r="DI1424">
            <v>0</v>
          </cell>
          <cell r="DJ1424">
            <v>0</v>
          </cell>
          <cell r="DK1424">
            <v>0</v>
          </cell>
          <cell r="DL1424">
            <v>0</v>
          </cell>
          <cell r="DM1424">
            <v>0</v>
          </cell>
          <cell r="DN1424">
            <v>0</v>
          </cell>
          <cell r="DO1424">
            <v>0</v>
          </cell>
          <cell r="DP1424">
            <v>0</v>
          </cell>
          <cell r="DQ1424">
            <v>0</v>
          </cell>
          <cell r="DR1424">
            <v>0</v>
          </cell>
          <cell r="DS1424">
            <v>0</v>
          </cell>
          <cell r="DT1424">
            <v>0</v>
          </cell>
          <cell r="DU1424">
            <v>0</v>
          </cell>
          <cell r="DV1424">
            <v>0</v>
          </cell>
          <cell r="DW1424">
            <v>0</v>
          </cell>
          <cell r="DX1424">
            <v>0</v>
          </cell>
          <cell r="DY1424">
            <v>0</v>
          </cell>
          <cell r="DZ1424">
            <v>0</v>
          </cell>
          <cell r="EA1424">
            <v>0</v>
          </cell>
          <cell r="EC1424">
            <v>0</v>
          </cell>
          <cell r="ED1424">
            <v>0</v>
          </cell>
          <cell r="EE1424">
            <v>0</v>
          </cell>
          <cell r="EF1424">
            <v>10.557852284473054</v>
          </cell>
          <cell r="EG1424">
            <v>0</v>
          </cell>
          <cell r="EH1424">
            <v>0</v>
          </cell>
          <cell r="EI1424">
            <v>0</v>
          </cell>
          <cell r="EJ1424">
            <v>0</v>
          </cell>
          <cell r="EK1424">
            <v>0</v>
          </cell>
          <cell r="EL1424">
            <v>252226</v>
          </cell>
          <cell r="EM1424">
            <v>405655.66205033934</v>
          </cell>
          <cell r="EN1424">
            <v>51448.080601272886</v>
          </cell>
          <cell r="EO1424">
            <v>42997.89474652856</v>
          </cell>
          <cell r="EP1424">
            <v>0</v>
          </cell>
          <cell r="EQ1424">
            <v>0</v>
          </cell>
          <cell r="ER1424">
            <v>0</v>
          </cell>
          <cell r="ES1424">
            <v>-249644</v>
          </cell>
          <cell r="ET1424">
            <v>0</v>
          </cell>
          <cell r="EU1424">
            <v>0</v>
          </cell>
          <cell r="EV1424">
            <v>2582</v>
          </cell>
          <cell r="EX1424">
            <v>0</v>
          </cell>
          <cell r="EY1424">
            <v>0</v>
          </cell>
          <cell r="EZ1424">
            <v>0</v>
          </cell>
          <cell r="FA1424">
            <v>0</v>
          </cell>
          <cell r="FB1424">
            <v>0</v>
          </cell>
          <cell r="FC1424">
            <v>0</v>
          </cell>
          <cell r="FD1424">
            <v>0</v>
          </cell>
          <cell r="FE1424">
            <v>0</v>
          </cell>
          <cell r="FF1424">
            <v>0</v>
          </cell>
          <cell r="FG1424">
            <v>0</v>
          </cell>
          <cell r="FH1424">
            <v>467776.42836015316</v>
          </cell>
          <cell r="FI1424">
            <v>51546.752196803318</v>
          </cell>
          <cell r="FJ1424">
            <v>9022.5954450000008</v>
          </cell>
          <cell r="FK1424">
            <v>0</v>
          </cell>
          <cell r="FL1424">
            <v>0</v>
          </cell>
          <cell r="FM1424">
            <v>0</v>
          </cell>
          <cell r="FN1424">
            <v>0</v>
          </cell>
          <cell r="FO1424">
            <v>0</v>
          </cell>
          <cell r="FP1424">
            <v>0</v>
          </cell>
          <cell r="FQ1424">
            <v>0</v>
          </cell>
          <cell r="FS1424">
            <v>0</v>
          </cell>
          <cell r="FT1424">
            <v>0</v>
          </cell>
          <cell r="FU1424">
            <v>0</v>
          </cell>
          <cell r="FV1424">
            <v>10.557852284473054</v>
          </cell>
          <cell r="FW1424">
            <v>0</v>
          </cell>
          <cell r="FX1424">
            <v>0</v>
          </cell>
          <cell r="FY1424">
            <v>0</v>
          </cell>
          <cell r="FZ1424">
            <v>0</v>
          </cell>
          <cell r="GA1424">
            <v>0</v>
          </cell>
          <cell r="GB1424">
            <v>35707</v>
          </cell>
          <cell r="GC1424">
            <v>1021292.1654405304</v>
          </cell>
          <cell r="GD1424">
            <v>121026.95418937768</v>
          </cell>
          <cell r="GE1424">
            <v>63403.775242435746</v>
          </cell>
          <cell r="GF1424">
            <v>0</v>
          </cell>
          <cell r="GG1424">
            <v>0</v>
          </cell>
          <cell r="GH1424">
            <v>0</v>
          </cell>
          <cell r="GI1424">
            <v>0</v>
          </cell>
          <cell r="GJ1424">
            <v>0</v>
          </cell>
          <cell r="GK1424">
            <v>0</v>
          </cell>
          <cell r="GL1424">
            <v>35707</v>
          </cell>
          <cell r="GN1424">
            <v>0</v>
          </cell>
          <cell r="GO1424">
            <v>0</v>
          </cell>
          <cell r="GP1424">
            <v>0</v>
          </cell>
          <cell r="GQ1424">
            <v>10.557852284473054</v>
          </cell>
          <cell r="GR1424">
            <v>0</v>
          </cell>
          <cell r="GS1424">
            <v>0</v>
          </cell>
          <cell r="GT1424">
            <v>0</v>
          </cell>
          <cell r="GU1424">
            <v>0</v>
          </cell>
          <cell r="GV1424">
            <v>0</v>
          </cell>
          <cell r="GW1424">
            <v>1365414</v>
          </cell>
          <cell r="GX1424">
            <v>1258047.7830867223</v>
          </cell>
          <cell r="GY1424">
            <v>463887.41707149782</v>
          </cell>
          <cell r="GZ1424">
            <v>612741.79797574971</v>
          </cell>
          <cell r="HA1424">
            <v>0</v>
          </cell>
          <cell r="HB1424">
            <v>0</v>
          </cell>
          <cell r="HC1424">
            <v>0</v>
          </cell>
          <cell r="HD1424">
            <v>0</v>
          </cell>
          <cell r="HE1424">
            <v>0</v>
          </cell>
          <cell r="HF1424">
            <v>0</v>
          </cell>
          <cell r="HG1424">
            <v>1365414</v>
          </cell>
          <cell r="HI1424">
            <v>0</v>
          </cell>
          <cell r="HJ1424">
            <v>0</v>
          </cell>
          <cell r="HK1424">
            <v>0</v>
          </cell>
          <cell r="HL1424">
            <v>10.557852284473054</v>
          </cell>
          <cell r="HM1424">
            <v>0</v>
          </cell>
          <cell r="HN1424">
            <v>0</v>
          </cell>
          <cell r="HO1424">
            <v>0</v>
          </cell>
          <cell r="HP1424">
            <v>0</v>
          </cell>
          <cell r="HQ1424">
            <v>0</v>
          </cell>
          <cell r="HR1424">
            <v>1049408</v>
          </cell>
          <cell r="HS1424">
            <v>1912803.0568465639</v>
          </cell>
          <cell r="HT1424">
            <v>252848.38342844529</v>
          </cell>
          <cell r="HU1424">
            <v>200025</v>
          </cell>
          <cell r="HV1424">
            <v>0</v>
          </cell>
          <cell r="HW1424">
            <v>0</v>
          </cell>
          <cell r="HX1424">
            <v>0</v>
          </cell>
          <cell r="HY1424">
            <v>0</v>
          </cell>
          <cell r="HZ1424">
            <v>0</v>
          </cell>
          <cell r="IA1424">
            <v>0</v>
          </cell>
          <cell r="IB1424">
            <v>1049408</v>
          </cell>
        </row>
        <row r="1425">
          <cell r="C1425" t="str">
            <v>A0099</v>
          </cell>
          <cell r="D1425" t="str">
            <v>PT Waru Kalimantan Plantation</v>
          </cell>
          <cell r="E1425" t="str">
            <v>PEB 2</v>
          </cell>
          <cell r="F1425" t="str">
            <v>119PEB 2</v>
          </cell>
          <cell r="J1425">
            <v>10.557852284473054</v>
          </cell>
          <cell r="P1425">
            <v>2109451</v>
          </cell>
          <cell r="Q1425">
            <v>2761910.4960399149</v>
          </cell>
          <cell r="R1425">
            <v>289283.88508727733</v>
          </cell>
          <cell r="S1425">
            <v>27680.052960000005</v>
          </cell>
          <cell r="U1425">
            <v>0</v>
          </cell>
          <cell r="W1425">
            <v>-855143</v>
          </cell>
          <cell r="X1425">
            <v>0</v>
          </cell>
          <cell r="Y1425">
            <v>0</v>
          </cell>
          <cell r="Z1425">
            <v>1254308</v>
          </cell>
        </row>
        <row r="1426">
          <cell r="C1426" t="str">
            <v>A0099</v>
          </cell>
          <cell r="D1426" t="str">
            <v>PT Waru Kalimantan Plantation</v>
          </cell>
          <cell r="E1426" t="str">
            <v>PEB 3</v>
          </cell>
          <cell r="F1426" t="str">
            <v>119PEB 3</v>
          </cell>
          <cell r="J1426">
            <v>0</v>
          </cell>
          <cell r="P1426">
            <v>0</v>
          </cell>
          <cell r="U1426">
            <v>0</v>
          </cell>
          <cell r="W1426">
            <v>0</v>
          </cell>
          <cell r="X1426">
            <v>0</v>
          </cell>
          <cell r="Y1426">
            <v>0</v>
          </cell>
          <cell r="Z1426">
            <v>0</v>
          </cell>
        </row>
        <row r="1427">
          <cell r="C1427" t="str">
            <v>A0099</v>
          </cell>
          <cell r="D1427" t="str">
            <v>PT Waru Kalimantan Plantation</v>
          </cell>
          <cell r="E1427" t="str">
            <v>PEB 4</v>
          </cell>
          <cell r="F1427" t="str">
            <v>119PEB 4</v>
          </cell>
          <cell r="J1427">
            <v>10.55774898727101</v>
          </cell>
          <cell r="P1427">
            <v>4363532</v>
          </cell>
          <cell r="Q1427">
            <v>3723696.8428230202</v>
          </cell>
          <cell r="R1427">
            <v>383698.19735181658</v>
          </cell>
          <cell r="S1427">
            <v>230023.17577065693</v>
          </cell>
          <cell r="U1427">
            <v>0</v>
          </cell>
          <cell r="W1427">
            <v>-3251586</v>
          </cell>
          <cell r="X1427">
            <v>-334999</v>
          </cell>
          <cell r="Y1427">
            <v>22410</v>
          </cell>
          <cell r="Z1427">
            <v>776947</v>
          </cell>
        </row>
        <row r="1428">
          <cell r="C1428" t="str">
            <v>A0099</v>
          </cell>
          <cell r="D1428" t="str">
            <v>PT Waru Kalimantan Plantation</v>
          </cell>
          <cell r="E1428" t="str">
            <v>PEB 5</v>
          </cell>
          <cell r="F1428" t="str">
            <v>119PEB 5</v>
          </cell>
          <cell r="J1428">
            <v>10.56818200467772</v>
          </cell>
          <cell r="P1428">
            <v>247441</v>
          </cell>
          <cell r="U1428">
            <v>0</v>
          </cell>
          <cell r="W1428">
            <v>2703315</v>
          </cell>
          <cell r="X1428">
            <v>0</v>
          </cell>
          <cell r="Y1428">
            <v>0</v>
          </cell>
          <cell r="Z1428">
            <v>2950756</v>
          </cell>
        </row>
        <row r="1429">
          <cell r="C1429" t="str">
            <v>A0099</v>
          </cell>
          <cell r="D1429" t="str">
            <v>PT Waru Kalimantan Plantation</v>
          </cell>
          <cell r="E1429" t="str">
            <v>PEB 6</v>
          </cell>
          <cell r="F1429" t="str">
            <v>119PEB 6</v>
          </cell>
          <cell r="J1429">
            <v>0</v>
          </cell>
          <cell r="P1429">
            <v>0</v>
          </cell>
          <cell r="U1429">
            <v>0</v>
          </cell>
          <cell r="W1429">
            <v>0</v>
          </cell>
          <cell r="X1429">
            <v>0</v>
          </cell>
          <cell r="Y1429">
            <v>0</v>
          </cell>
          <cell r="Z1429">
            <v>0</v>
          </cell>
        </row>
        <row r="1430">
          <cell r="C1430" t="str">
            <v>A0099</v>
          </cell>
          <cell r="D1430" t="str">
            <v>PT Waru Kalimantan Plantation</v>
          </cell>
          <cell r="E1430" t="str">
            <v>PEB 7</v>
          </cell>
          <cell r="F1430" t="str">
            <v>119PEB 7</v>
          </cell>
          <cell r="J1430">
            <v>10.557852284473054</v>
          </cell>
          <cell r="P1430">
            <v>252226</v>
          </cell>
          <cell r="Q1430">
            <v>405655.66205033934</v>
          </cell>
          <cell r="R1430">
            <v>51448.080601272886</v>
          </cell>
          <cell r="S1430">
            <v>42997.89474652856</v>
          </cell>
          <cell r="U1430">
            <v>0</v>
          </cell>
          <cell r="W1430">
            <v>-249644</v>
          </cell>
          <cell r="X1430">
            <v>0</v>
          </cell>
          <cell r="Y1430">
            <v>0</v>
          </cell>
          <cell r="Z1430">
            <v>2582</v>
          </cell>
        </row>
        <row r="1431">
          <cell r="C1431" t="str">
            <v>A0099</v>
          </cell>
          <cell r="D1431" t="str">
            <v>PT Waru Kalimantan Plantation</v>
          </cell>
          <cell r="E1431" t="str">
            <v>MPP</v>
          </cell>
          <cell r="F1431" t="str">
            <v>119MPP</v>
          </cell>
          <cell r="J1431">
            <v>0</v>
          </cell>
          <cell r="P1431">
            <v>0</v>
          </cell>
          <cell r="Q1431">
            <v>467776.42836015316</v>
          </cell>
          <cell r="R1431">
            <v>51546.752196803318</v>
          </cell>
          <cell r="S1431">
            <v>9022.5954450000008</v>
          </cell>
          <cell r="U1431">
            <v>0</v>
          </cell>
          <cell r="W1431">
            <v>0</v>
          </cell>
          <cell r="X1431">
            <v>0</v>
          </cell>
          <cell r="Y1431">
            <v>0</v>
          </cell>
          <cell r="Z1431">
            <v>0</v>
          </cell>
        </row>
        <row r="1432">
          <cell r="C1432" t="str">
            <v>A0099</v>
          </cell>
          <cell r="D1432" t="str">
            <v>PT Waru Kalimantan Plantation</v>
          </cell>
          <cell r="E1432" t="str">
            <v>ID</v>
          </cell>
          <cell r="F1432" t="str">
            <v>119ID</v>
          </cell>
          <cell r="J1432">
            <v>10.557852284473054</v>
          </cell>
          <cell r="P1432">
            <v>35707</v>
          </cell>
          <cell r="Q1432">
            <v>1021292.1654405304</v>
          </cell>
          <cell r="R1432">
            <v>121026.95418937768</v>
          </cell>
          <cell r="S1432">
            <v>63403.775242435746</v>
          </cell>
          <cell r="U1432">
            <v>0</v>
          </cell>
          <cell r="W1432">
            <v>0</v>
          </cell>
          <cell r="X1432">
            <v>0</v>
          </cell>
          <cell r="Y1432">
            <v>0</v>
          </cell>
          <cell r="Z1432">
            <v>35707</v>
          </cell>
        </row>
        <row r="1433">
          <cell r="C1433" t="str">
            <v>A0099</v>
          </cell>
          <cell r="D1433" t="str">
            <v>PT Waru Kalimantan Plantation</v>
          </cell>
          <cell r="E1433" t="str">
            <v>LL</v>
          </cell>
          <cell r="F1433" t="str">
            <v>119LL</v>
          </cell>
          <cell r="J1433">
            <v>10.557852284473054</v>
          </cell>
          <cell r="P1433">
            <v>1365414</v>
          </cell>
          <cell r="Q1433">
            <v>1258047.7830867223</v>
          </cell>
          <cell r="R1433">
            <v>463887.41707149782</v>
          </cell>
          <cell r="S1433">
            <v>612741.79797574971</v>
          </cell>
          <cell r="U1433">
            <v>0</v>
          </cell>
          <cell r="W1433">
            <v>0</v>
          </cell>
          <cell r="X1433">
            <v>0</v>
          </cell>
          <cell r="Y1433">
            <v>0</v>
          </cell>
          <cell r="Z1433">
            <v>1365414</v>
          </cell>
        </row>
        <row r="1434">
          <cell r="C1434" t="str">
            <v>A0099</v>
          </cell>
          <cell r="D1434" t="str">
            <v>PT Waru Kalimantan Plantation</v>
          </cell>
          <cell r="E1434" t="str">
            <v>PMK</v>
          </cell>
          <cell r="F1434" t="str">
            <v>119PMK</v>
          </cell>
          <cell r="J1434">
            <v>10.557852284473054</v>
          </cell>
          <cell r="P1434">
            <v>1049408</v>
          </cell>
          <cell r="Q1434">
            <v>1912803.0568465639</v>
          </cell>
          <cell r="R1434">
            <v>252848.38342844529</v>
          </cell>
          <cell r="S1434">
            <v>200025</v>
          </cell>
          <cell r="U1434">
            <v>0</v>
          </cell>
          <cell r="W1434">
            <v>0</v>
          </cell>
          <cell r="X1434">
            <v>0</v>
          </cell>
          <cell r="Y1434">
            <v>0</v>
          </cell>
          <cell r="Z1434">
            <v>1049408</v>
          </cell>
        </row>
        <row r="1436">
          <cell r="C1436" t="str">
            <v>A0326</v>
          </cell>
          <cell r="D1436" t="str">
            <v>PT Yutaka Manufacturing Indonesia</v>
          </cell>
          <cell r="E1436" t="str">
            <v>PEB 1</v>
          </cell>
          <cell r="F1436" t="str">
            <v>120PEB 1</v>
          </cell>
          <cell r="G1436">
            <v>0.1</v>
          </cell>
          <cell r="H1436">
            <v>0.1</v>
          </cell>
          <cell r="I1436">
            <v>0.09</v>
          </cell>
          <cell r="J1436">
            <v>5.094594062554874</v>
          </cell>
          <cell r="K1436">
            <v>4.0163047756522419</v>
          </cell>
          <cell r="L1436">
            <v>661906</v>
          </cell>
          <cell r="N1436">
            <v>481858.10399999999</v>
          </cell>
          <cell r="O1436">
            <v>43297.08</v>
          </cell>
          <cell r="P1436">
            <v>3733212</v>
          </cell>
          <cell r="Q1436">
            <v>3826531.0995055987</v>
          </cell>
          <cell r="R1436">
            <v>157162.6992764647</v>
          </cell>
          <cell r="S1436">
            <v>33021.734127864314</v>
          </cell>
          <cell r="U1436">
            <v>-2653495</v>
          </cell>
          <cell r="V1436">
            <v>3650089.7280000006</v>
          </cell>
          <cell r="W1436">
            <v>-1394585</v>
          </cell>
          <cell r="X1436">
            <v>0</v>
          </cell>
          <cell r="Y1436">
            <v>0</v>
          </cell>
          <cell r="Z1436">
            <v>1079717</v>
          </cell>
          <cell r="AB1436">
            <v>0</v>
          </cell>
          <cell r="AC1436">
            <v>0</v>
          </cell>
          <cell r="AD1436">
            <v>0</v>
          </cell>
          <cell r="AE1436">
            <v>0</v>
          </cell>
          <cell r="AF1436">
            <v>0</v>
          </cell>
          <cell r="AG1436">
            <v>0</v>
          </cell>
          <cell r="AH1436">
            <v>0</v>
          </cell>
          <cell r="AI1436">
            <v>0</v>
          </cell>
          <cell r="AJ1436">
            <v>0</v>
          </cell>
          <cell r="AK1436">
            <v>0</v>
          </cell>
          <cell r="AL1436">
            <v>0</v>
          </cell>
          <cell r="AM1436">
            <v>0</v>
          </cell>
          <cell r="AN1436">
            <v>0</v>
          </cell>
          <cell r="AO1436">
            <v>0</v>
          </cell>
          <cell r="AP1436">
            <v>0</v>
          </cell>
          <cell r="AQ1436">
            <v>0</v>
          </cell>
          <cell r="AR1436">
            <v>0</v>
          </cell>
          <cell r="AS1436">
            <v>0</v>
          </cell>
          <cell r="AT1436">
            <v>1419359</v>
          </cell>
          <cell r="AU1436">
            <v>0</v>
          </cell>
          <cell r="AW1436">
            <v>0.1</v>
          </cell>
          <cell r="AX1436">
            <v>0</v>
          </cell>
          <cell r="AY1436">
            <v>0.09</v>
          </cell>
          <cell r="AZ1436">
            <v>5.094594062554874</v>
          </cell>
          <cell r="BA1436">
            <v>4.0163047756522419</v>
          </cell>
          <cell r="BB1436">
            <v>0</v>
          </cell>
          <cell r="BC1436">
            <v>0</v>
          </cell>
          <cell r="BD1436">
            <v>0</v>
          </cell>
          <cell r="BE1436">
            <v>0</v>
          </cell>
          <cell r="BF1436">
            <v>76088</v>
          </cell>
          <cell r="BG1436">
            <v>152342.40660077264</v>
          </cell>
          <cell r="BH1436">
            <v>6947.3197570572383</v>
          </cell>
          <cell r="BI1436">
            <v>0</v>
          </cell>
          <cell r="BJ1436">
            <v>0</v>
          </cell>
          <cell r="BK1436">
            <v>0</v>
          </cell>
          <cell r="BL1436">
            <v>0</v>
          </cell>
          <cell r="BM1436">
            <v>555215</v>
          </cell>
          <cell r="BN1436">
            <v>-92372</v>
          </cell>
          <cell r="BO1436">
            <v>8979</v>
          </cell>
          <cell r="BP1436">
            <v>538931</v>
          </cell>
          <cell r="BR1436">
            <v>0.1</v>
          </cell>
          <cell r="BS1436">
            <v>0</v>
          </cell>
          <cell r="BT1436">
            <v>0.09</v>
          </cell>
          <cell r="BU1436">
            <v>9.9152182583015485</v>
          </cell>
          <cell r="BV1436">
            <v>19.883665545379912</v>
          </cell>
          <cell r="BW1436">
            <v>0</v>
          </cell>
          <cell r="BX1436">
            <v>0</v>
          </cell>
          <cell r="BY1436">
            <v>0</v>
          </cell>
          <cell r="BZ1436">
            <v>0</v>
          </cell>
          <cell r="CA1436">
            <v>1002802</v>
          </cell>
          <cell r="CB1436">
            <v>1223301.3039715255</v>
          </cell>
          <cell r="CC1436">
            <v>178927.35350398568</v>
          </cell>
          <cell r="CD1436">
            <v>63283.217914860194</v>
          </cell>
          <cell r="CE1436">
            <v>0</v>
          </cell>
          <cell r="CF1436">
            <v>0</v>
          </cell>
          <cell r="CG1436">
            <v>0</v>
          </cell>
          <cell r="CH1436">
            <v>-214155</v>
          </cell>
          <cell r="CI1436">
            <v>-198914</v>
          </cell>
          <cell r="CJ1436">
            <v>8603</v>
          </cell>
          <cell r="CK1436">
            <v>589733</v>
          </cell>
          <cell r="CM1436">
            <v>0</v>
          </cell>
          <cell r="CN1436">
            <v>0</v>
          </cell>
          <cell r="CO1436">
            <v>0</v>
          </cell>
          <cell r="CP1436">
            <v>0</v>
          </cell>
          <cell r="CQ1436">
            <v>0</v>
          </cell>
          <cell r="CR1436">
            <v>0</v>
          </cell>
          <cell r="CS1436">
            <v>0</v>
          </cell>
          <cell r="CT1436">
            <v>0</v>
          </cell>
          <cell r="CU1436">
            <v>0</v>
          </cell>
          <cell r="CV1436">
            <v>0</v>
          </cell>
          <cell r="CW1436">
            <v>0</v>
          </cell>
          <cell r="CX1436">
            <v>0</v>
          </cell>
          <cell r="CY1436">
            <v>0</v>
          </cell>
          <cell r="CZ1436">
            <v>0</v>
          </cell>
          <cell r="DA1436">
            <v>0</v>
          </cell>
          <cell r="DB1436">
            <v>0</v>
          </cell>
          <cell r="DC1436">
            <v>0</v>
          </cell>
          <cell r="DD1436">
            <v>0</v>
          </cell>
          <cell r="DE1436">
            <v>0</v>
          </cell>
          <cell r="DF1436">
            <v>0</v>
          </cell>
          <cell r="DH1436">
            <v>0</v>
          </cell>
          <cell r="DI1436">
            <v>0</v>
          </cell>
          <cell r="DJ1436">
            <v>0</v>
          </cell>
          <cell r="DK1436">
            <v>0</v>
          </cell>
          <cell r="DL1436">
            <v>0</v>
          </cell>
          <cell r="DM1436">
            <v>0</v>
          </cell>
          <cell r="DN1436">
            <v>0</v>
          </cell>
          <cell r="DO1436">
            <v>0</v>
          </cell>
          <cell r="DP1436">
            <v>0</v>
          </cell>
          <cell r="DQ1436">
            <v>0</v>
          </cell>
          <cell r="DR1436">
            <v>0</v>
          </cell>
          <cell r="DS1436">
            <v>0</v>
          </cell>
          <cell r="DT1436">
            <v>0</v>
          </cell>
          <cell r="DU1436">
            <v>0</v>
          </cell>
          <cell r="DV1436">
            <v>0</v>
          </cell>
          <cell r="DW1436">
            <v>0</v>
          </cell>
          <cell r="DX1436">
            <v>0</v>
          </cell>
          <cell r="DY1436">
            <v>0</v>
          </cell>
          <cell r="DZ1436">
            <v>0</v>
          </cell>
          <cell r="EA1436">
            <v>0</v>
          </cell>
          <cell r="EC1436">
            <v>0.1</v>
          </cell>
          <cell r="ED1436">
            <v>0</v>
          </cell>
          <cell r="EE1436">
            <v>0.09</v>
          </cell>
          <cell r="EF1436">
            <v>9.8049592668978569</v>
          </cell>
          <cell r="EG1436">
            <v>19.65752738714151</v>
          </cell>
          <cell r="EH1436">
            <v>0</v>
          </cell>
          <cell r="EI1436">
            <v>0</v>
          </cell>
          <cell r="EJ1436">
            <v>0</v>
          </cell>
          <cell r="EK1436">
            <v>0</v>
          </cell>
          <cell r="EL1436">
            <v>84960</v>
          </cell>
          <cell r="EM1436">
            <v>277414.2839700093</v>
          </cell>
          <cell r="EN1436">
            <v>35568.670038480566</v>
          </cell>
          <cell r="EO1436">
            <v>33967.724660282482</v>
          </cell>
          <cell r="EP1436">
            <v>0</v>
          </cell>
          <cell r="EQ1436">
            <v>0</v>
          </cell>
          <cell r="ER1436">
            <v>0</v>
          </cell>
          <cell r="ES1436">
            <v>-83992</v>
          </cell>
          <cell r="ET1436">
            <v>0</v>
          </cell>
          <cell r="EU1436">
            <v>0</v>
          </cell>
          <cell r="EV1436">
            <v>968</v>
          </cell>
          <cell r="EX1436">
            <v>0</v>
          </cell>
          <cell r="EY1436">
            <v>0</v>
          </cell>
          <cell r="EZ1436">
            <v>0</v>
          </cell>
          <cell r="FA1436">
            <v>0</v>
          </cell>
          <cell r="FB1436">
            <v>0</v>
          </cell>
          <cell r="FC1436">
            <v>0</v>
          </cell>
          <cell r="FD1436">
            <v>0</v>
          </cell>
          <cell r="FE1436">
            <v>0</v>
          </cell>
          <cell r="FF1436">
            <v>0</v>
          </cell>
          <cell r="FG1436">
            <v>0</v>
          </cell>
          <cell r="FH1436">
            <v>0</v>
          </cell>
          <cell r="FI1436">
            <v>0</v>
          </cell>
          <cell r="FJ1436">
            <v>0</v>
          </cell>
          <cell r="FK1436">
            <v>0</v>
          </cell>
          <cell r="FL1436">
            <v>0</v>
          </cell>
          <cell r="FM1436">
            <v>0</v>
          </cell>
          <cell r="FN1436">
            <v>0</v>
          </cell>
          <cell r="FO1436">
            <v>0</v>
          </cell>
          <cell r="FP1436">
            <v>0</v>
          </cell>
          <cell r="FQ1436">
            <v>0</v>
          </cell>
          <cell r="FS1436">
            <v>0.1</v>
          </cell>
          <cell r="FT1436">
            <v>0</v>
          </cell>
          <cell r="FU1436">
            <v>0.09</v>
          </cell>
          <cell r="FV1436">
            <v>9.8049592668978569</v>
          </cell>
          <cell r="FW1436">
            <v>19.65752738714151</v>
          </cell>
          <cell r="FX1436">
            <v>0</v>
          </cell>
          <cell r="FY1436">
            <v>0</v>
          </cell>
          <cell r="FZ1436">
            <v>0</v>
          </cell>
          <cell r="GA1436">
            <v>0</v>
          </cell>
          <cell r="GB1436">
            <v>44580</v>
          </cell>
          <cell r="GC1436">
            <v>817262.31570863153</v>
          </cell>
          <cell r="GD1436">
            <v>90791.211356751272</v>
          </cell>
          <cell r="GE1436">
            <v>58677.069050264487</v>
          </cell>
          <cell r="GF1436">
            <v>0</v>
          </cell>
          <cell r="GG1436">
            <v>0</v>
          </cell>
          <cell r="GH1436">
            <v>0</v>
          </cell>
          <cell r="GI1436">
            <v>0</v>
          </cell>
          <cell r="GJ1436">
            <v>0</v>
          </cell>
          <cell r="GK1436">
            <v>0</v>
          </cell>
          <cell r="GL1436">
            <v>44580</v>
          </cell>
          <cell r="GN1436">
            <v>0.1</v>
          </cell>
          <cell r="GO1436">
            <v>0</v>
          </cell>
          <cell r="GP1436">
            <v>0.09</v>
          </cell>
          <cell r="GQ1436">
            <v>9.8049592668978569</v>
          </cell>
          <cell r="GR1436">
            <v>19.65752738714151</v>
          </cell>
          <cell r="GS1436">
            <v>0</v>
          </cell>
          <cell r="GT1436">
            <v>0</v>
          </cell>
          <cell r="GU1436">
            <v>0</v>
          </cell>
          <cell r="GV1436">
            <v>0</v>
          </cell>
          <cell r="GW1436">
            <v>1005768</v>
          </cell>
          <cell r="GX1436">
            <v>1603591</v>
          </cell>
          <cell r="GY1436">
            <v>386479</v>
          </cell>
          <cell r="GZ1436">
            <v>537627.15113712428</v>
          </cell>
          <cell r="HA1436">
            <v>0</v>
          </cell>
          <cell r="HB1436">
            <v>0</v>
          </cell>
          <cell r="HC1436">
            <v>0</v>
          </cell>
          <cell r="HD1436">
            <v>0</v>
          </cell>
          <cell r="HE1436">
            <v>0</v>
          </cell>
          <cell r="HF1436">
            <v>0</v>
          </cell>
          <cell r="HG1436">
            <v>1005768</v>
          </cell>
          <cell r="HI1436">
            <v>0.1</v>
          </cell>
          <cell r="HJ1436">
            <v>0</v>
          </cell>
          <cell r="HK1436">
            <v>0.09</v>
          </cell>
          <cell r="HL1436">
            <v>9.8049592668978569</v>
          </cell>
          <cell r="HM1436">
            <v>19.65752738714151</v>
          </cell>
          <cell r="HN1436">
            <v>0</v>
          </cell>
          <cell r="HO1436">
            <v>0</v>
          </cell>
          <cell r="HP1436">
            <v>0</v>
          </cell>
          <cell r="HQ1436">
            <v>0</v>
          </cell>
          <cell r="HR1436">
            <v>920596</v>
          </cell>
          <cell r="HS1436">
            <v>1881316.1112192513</v>
          </cell>
          <cell r="HT1436">
            <v>236089.33603157292</v>
          </cell>
          <cell r="HU1436">
            <v>393000</v>
          </cell>
          <cell r="HV1436">
            <v>0</v>
          </cell>
          <cell r="HW1436">
            <v>0</v>
          </cell>
          <cell r="HX1436">
            <v>0</v>
          </cell>
          <cell r="HY1436">
            <v>0</v>
          </cell>
          <cell r="HZ1436">
            <v>0</v>
          </cell>
          <cell r="IA1436">
            <v>0</v>
          </cell>
          <cell r="IB1436">
            <v>920596</v>
          </cell>
        </row>
        <row r="1437">
          <cell r="C1437" t="str">
            <v>A0326</v>
          </cell>
          <cell r="D1437" t="str">
            <v>PT Yutaka Manufacturing Indonesia</v>
          </cell>
          <cell r="E1437" t="str">
            <v>PEB 2</v>
          </cell>
          <cell r="F1437" t="str">
            <v>120PEB 2</v>
          </cell>
          <cell r="P1437">
            <v>0</v>
          </cell>
          <cell r="U1437">
            <v>0</v>
          </cell>
          <cell r="W1437">
            <v>0</v>
          </cell>
          <cell r="X1437">
            <v>0</v>
          </cell>
          <cell r="Y1437">
            <v>1419359</v>
          </cell>
          <cell r="Z1437">
            <v>0</v>
          </cell>
        </row>
        <row r="1438">
          <cell r="C1438" t="str">
            <v>A0326</v>
          </cell>
          <cell r="D1438" t="str">
            <v>PT Yutaka Manufacturing Indonesia</v>
          </cell>
          <cell r="E1438" t="str">
            <v>PEB 3</v>
          </cell>
          <cell r="F1438" t="str">
            <v>120PEB 3</v>
          </cell>
          <cell r="G1438">
            <v>0.1</v>
          </cell>
          <cell r="I1438">
            <v>0.09</v>
          </cell>
          <cell r="J1438">
            <v>5.094594062554874</v>
          </cell>
          <cell r="K1438">
            <v>4.0163047756522419</v>
          </cell>
          <cell r="P1438">
            <v>76088</v>
          </cell>
          <cell r="Q1438">
            <v>152342.40660077264</v>
          </cell>
          <cell r="R1438">
            <v>6947.3197570572383</v>
          </cell>
          <cell r="S1438">
            <v>0</v>
          </cell>
          <cell r="U1438">
            <v>0</v>
          </cell>
          <cell r="W1438">
            <v>555215</v>
          </cell>
          <cell r="X1438">
            <v>-92372</v>
          </cell>
          <cell r="Y1438">
            <v>8979</v>
          </cell>
          <cell r="Z1438">
            <v>538931</v>
          </cell>
        </row>
        <row r="1439">
          <cell r="C1439" t="str">
            <v>A0326</v>
          </cell>
          <cell r="D1439" t="str">
            <v>PT Yutaka Manufacturing Indonesia</v>
          </cell>
          <cell r="E1439" t="str">
            <v>PEB 4</v>
          </cell>
          <cell r="F1439" t="str">
            <v>120PEB 4</v>
          </cell>
          <cell r="G1439">
            <v>0.1</v>
          </cell>
          <cell r="I1439">
            <v>0.09</v>
          </cell>
          <cell r="J1439">
            <v>9.9152182583015485</v>
          </cell>
          <cell r="K1439">
            <v>19.883665545379912</v>
          </cell>
          <cell r="P1439">
            <v>1002802</v>
          </cell>
          <cell r="Q1439">
            <v>1223301.3039715255</v>
          </cell>
          <cell r="R1439">
            <v>178927.35350398568</v>
          </cell>
          <cell r="S1439">
            <v>63283.217914860194</v>
          </cell>
          <cell r="U1439">
            <v>0</v>
          </cell>
          <cell r="W1439">
            <v>-214155</v>
          </cell>
          <cell r="X1439">
            <v>-198914</v>
          </cell>
          <cell r="Y1439">
            <v>8603</v>
          </cell>
          <cell r="Z1439">
            <v>589733</v>
          </cell>
        </row>
        <row r="1440">
          <cell r="C1440" t="str">
            <v>A0326</v>
          </cell>
          <cell r="D1440" t="str">
            <v>PT Yutaka Manufacturing Indonesia</v>
          </cell>
          <cell r="E1440" t="str">
            <v>PEB 5</v>
          </cell>
          <cell r="F1440" t="str">
            <v>120PEB 5</v>
          </cell>
          <cell r="P1440">
            <v>0</v>
          </cell>
          <cell r="U1440">
            <v>0</v>
          </cell>
          <cell r="W1440">
            <v>0</v>
          </cell>
          <cell r="X1440">
            <v>0</v>
          </cell>
          <cell r="Y1440">
            <v>0</v>
          </cell>
          <cell r="Z1440">
            <v>0</v>
          </cell>
        </row>
        <row r="1441">
          <cell r="C1441" t="str">
            <v>A0326</v>
          </cell>
          <cell r="D1441" t="str">
            <v>PT Yutaka Manufacturing Indonesia</v>
          </cell>
          <cell r="E1441" t="str">
            <v>PEB 6</v>
          </cell>
          <cell r="F1441" t="str">
            <v>120PEB 6</v>
          </cell>
          <cell r="P1441">
            <v>0</v>
          </cell>
          <cell r="U1441">
            <v>0</v>
          </cell>
          <cell r="W1441">
            <v>0</v>
          </cell>
          <cell r="X1441">
            <v>0</v>
          </cell>
          <cell r="Y1441">
            <v>0</v>
          </cell>
          <cell r="Z1441">
            <v>0</v>
          </cell>
        </row>
        <row r="1442">
          <cell r="C1442" t="str">
            <v>A0326</v>
          </cell>
          <cell r="D1442" t="str">
            <v>PT Yutaka Manufacturing Indonesia</v>
          </cell>
          <cell r="E1442" t="str">
            <v>PEB 7</v>
          </cell>
          <cell r="F1442" t="str">
            <v>120PEB 7</v>
          </cell>
          <cell r="G1442">
            <v>0.1</v>
          </cell>
          <cell r="I1442">
            <v>0.09</v>
          </cell>
          <cell r="J1442">
            <v>9.8049592668978569</v>
          </cell>
          <cell r="K1442">
            <v>19.65752738714151</v>
          </cell>
          <cell r="P1442">
            <v>84960</v>
          </cell>
          <cell r="Q1442">
            <v>277414.2839700093</v>
          </cell>
          <cell r="R1442">
            <v>35568.670038480566</v>
          </cell>
          <cell r="S1442">
            <v>33967.724660282482</v>
          </cell>
          <cell r="U1442">
            <v>0</v>
          </cell>
          <cell r="W1442">
            <v>-83992</v>
          </cell>
          <cell r="X1442">
            <v>0</v>
          </cell>
          <cell r="Y1442">
            <v>0</v>
          </cell>
          <cell r="Z1442">
            <v>968</v>
          </cell>
        </row>
        <row r="1443">
          <cell r="C1443" t="str">
            <v>A0326</v>
          </cell>
          <cell r="D1443" t="str">
            <v>PT Yutaka Manufacturing Indonesia</v>
          </cell>
          <cell r="E1443" t="str">
            <v>MPP</v>
          </cell>
          <cell r="F1443" t="str">
            <v>120MPP</v>
          </cell>
          <cell r="P1443">
            <v>0</v>
          </cell>
          <cell r="U1443">
            <v>0</v>
          </cell>
          <cell r="W1443">
            <v>0</v>
          </cell>
          <cell r="X1443">
            <v>0</v>
          </cell>
          <cell r="Y1443">
            <v>0</v>
          </cell>
          <cell r="Z1443">
            <v>0</v>
          </cell>
        </row>
        <row r="1444">
          <cell r="C1444" t="str">
            <v>A0326</v>
          </cell>
          <cell r="D1444" t="str">
            <v>PT Yutaka Manufacturing Indonesia</v>
          </cell>
          <cell r="E1444" t="str">
            <v>ID</v>
          </cell>
          <cell r="F1444" t="str">
            <v>120ID</v>
          </cell>
          <cell r="G1444">
            <v>0.1</v>
          </cell>
          <cell r="I1444">
            <v>0.09</v>
          </cell>
          <cell r="J1444">
            <v>9.8049592668978569</v>
          </cell>
          <cell r="K1444">
            <v>19.65752738714151</v>
          </cell>
          <cell r="P1444">
            <v>44580</v>
          </cell>
          <cell r="Q1444">
            <v>817262.31570863153</v>
          </cell>
          <cell r="R1444">
            <v>90791.211356751272</v>
          </cell>
          <cell r="S1444">
            <v>58677.069050264487</v>
          </cell>
          <cell r="U1444">
            <v>0</v>
          </cell>
          <cell r="W1444">
            <v>0</v>
          </cell>
          <cell r="X1444">
            <v>0</v>
          </cell>
          <cell r="Y1444">
            <v>0</v>
          </cell>
          <cell r="Z1444">
            <v>44580</v>
          </cell>
        </row>
        <row r="1445">
          <cell r="C1445" t="str">
            <v>A0326</v>
          </cell>
          <cell r="D1445" t="str">
            <v>PT Yutaka Manufacturing Indonesia</v>
          </cell>
          <cell r="E1445" t="str">
            <v>LL</v>
          </cell>
          <cell r="F1445" t="str">
            <v>120LL</v>
          </cell>
          <cell r="G1445">
            <v>0.1</v>
          </cell>
          <cell r="I1445">
            <v>0.09</v>
          </cell>
          <cell r="J1445">
            <v>9.8049592668978569</v>
          </cell>
          <cell r="K1445">
            <v>19.65752738714151</v>
          </cell>
          <cell r="P1445">
            <v>1005768</v>
          </cell>
          <cell r="Q1445">
            <v>1603591</v>
          </cell>
          <cell r="R1445">
            <v>386479</v>
          </cell>
          <cell r="S1445">
            <v>537627.15113712428</v>
          </cell>
          <cell r="U1445">
            <v>0</v>
          </cell>
          <cell r="W1445">
            <v>0</v>
          </cell>
          <cell r="X1445">
            <v>0</v>
          </cell>
          <cell r="Y1445">
            <v>0</v>
          </cell>
          <cell r="Z1445">
            <v>1005768</v>
          </cell>
        </row>
        <row r="1446">
          <cell r="C1446" t="str">
            <v>A0326</v>
          </cell>
          <cell r="D1446" t="str">
            <v>PT Yutaka Manufacturing Indonesia</v>
          </cell>
          <cell r="E1446" t="str">
            <v>PMK</v>
          </cell>
          <cell r="F1446" t="str">
            <v>120PMK</v>
          </cell>
          <cell r="G1446">
            <v>0.1</v>
          </cell>
          <cell r="I1446">
            <v>0.09</v>
          </cell>
          <cell r="J1446">
            <v>9.8049592668978569</v>
          </cell>
          <cell r="K1446">
            <v>19.65752738714151</v>
          </cell>
          <cell r="P1446">
            <v>920596</v>
          </cell>
          <cell r="Q1446">
            <v>1881316.1112192513</v>
          </cell>
          <cell r="R1446">
            <v>236089.33603157292</v>
          </cell>
          <cell r="S1446">
            <v>393000</v>
          </cell>
          <cell r="U1446">
            <v>0</v>
          </cell>
          <cell r="W1446">
            <v>0</v>
          </cell>
          <cell r="X1446">
            <v>0</v>
          </cell>
          <cell r="Y1446">
            <v>0</v>
          </cell>
          <cell r="Z1446">
            <v>920596</v>
          </cell>
        </row>
        <row r="1448">
          <cell r="C1448" t="str">
            <v>R0406</v>
          </cell>
          <cell r="D1448" t="str">
            <v>Yayasan Astra Bina Ilmu</v>
          </cell>
          <cell r="E1448" t="str">
            <v>PEB 1</v>
          </cell>
          <cell r="F1448" t="str">
            <v>121PEB 1</v>
          </cell>
          <cell r="G1448">
            <v>0.1</v>
          </cell>
          <cell r="H1448">
            <v>0.1</v>
          </cell>
          <cell r="I1448">
            <v>0.09</v>
          </cell>
          <cell r="J1448">
            <v>7.4822109281270484</v>
          </cell>
          <cell r="K1448">
            <v>7.6168996190491063</v>
          </cell>
          <cell r="L1448">
            <v>0</v>
          </cell>
          <cell r="N1448">
            <v>50565.156000000003</v>
          </cell>
          <cell r="O1448">
            <v>4333.3519999999999</v>
          </cell>
          <cell r="P1448">
            <v>225269</v>
          </cell>
          <cell r="Q1448">
            <v>345063.77408272185</v>
          </cell>
          <cell r="R1448">
            <v>17329.099887764904</v>
          </cell>
          <cell r="S1448">
            <v>2160.9602035357684</v>
          </cell>
          <cell r="U1448">
            <v>-110202</v>
          </cell>
          <cell r="V1448">
            <v>225193.5026666667</v>
          </cell>
          <cell r="W1448">
            <v>-50727</v>
          </cell>
          <cell r="X1448">
            <v>0</v>
          </cell>
          <cell r="Y1448">
            <v>0</v>
          </cell>
          <cell r="Z1448">
            <v>64340</v>
          </cell>
          <cell r="AB1448">
            <v>0.1</v>
          </cell>
          <cell r="AC1448">
            <v>0</v>
          </cell>
          <cell r="AD1448">
            <v>0.09</v>
          </cell>
          <cell r="AE1448">
            <v>10.004704217296341</v>
          </cell>
          <cell r="AF1448">
            <v>18.161751889773264</v>
          </cell>
          <cell r="AG1448">
            <v>0</v>
          </cell>
          <cell r="AH1448">
            <v>0</v>
          </cell>
          <cell r="AI1448">
            <v>0</v>
          </cell>
          <cell r="AJ1448">
            <v>0</v>
          </cell>
          <cell r="AK1448">
            <v>545993</v>
          </cell>
          <cell r="AL1448">
            <v>889089.53286896425</v>
          </cell>
          <cell r="AM1448">
            <v>75878.077559620637</v>
          </cell>
          <cell r="AN1448">
            <v>0</v>
          </cell>
          <cell r="AO1448">
            <v>0</v>
          </cell>
          <cell r="AP1448">
            <v>0</v>
          </cell>
          <cell r="AQ1448">
            <v>0</v>
          </cell>
          <cell r="AR1448">
            <v>-85744</v>
          </cell>
          <cell r="AS1448">
            <v>0</v>
          </cell>
          <cell r="AT1448">
            <v>0</v>
          </cell>
          <cell r="AU1448">
            <v>460249</v>
          </cell>
          <cell r="AW1448">
            <v>0.1</v>
          </cell>
          <cell r="AX1448">
            <v>0</v>
          </cell>
          <cell r="AY1448">
            <v>0.09</v>
          </cell>
          <cell r="AZ1448">
            <v>7.4822109281270484</v>
          </cell>
          <cell r="BA1448">
            <v>7.6168996190491063</v>
          </cell>
          <cell r="BB1448">
            <v>0</v>
          </cell>
          <cell r="BC1448">
            <v>0</v>
          </cell>
          <cell r="BD1448">
            <v>0</v>
          </cell>
          <cell r="BE1448">
            <v>0</v>
          </cell>
          <cell r="BF1448">
            <v>0</v>
          </cell>
          <cell r="BG1448">
            <v>0</v>
          </cell>
          <cell r="BH1448">
            <v>0</v>
          </cell>
          <cell r="BI1448">
            <v>0</v>
          </cell>
          <cell r="BJ1448">
            <v>0</v>
          </cell>
          <cell r="BK1448">
            <v>0</v>
          </cell>
          <cell r="BL1448">
            <v>0</v>
          </cell>
          <cell r="BM1448">
            <v>0</v>
          </cell>
          <cell r="BN1448">
            <v>0</v>
          </cell>
          <cell r="BO1448">
            <v>0</v>
          </cell>
          <cell r="BP1448">
            <v>0</v>
          </cell>
          <cell r="BR1448">
            <v>0.1</v>
          </cell>
          <cell r="BS1448">
            <v>0</v>
          </cell>
          <cell r="BT1448">
            <v>0.09</v>
          </cell>
          <cell r="BU1448">
            <v>10.087236866884632</v>
          </cell>
          <cell r="BV1448">
            <v>18.312392636497894</v>
          </cell>
          <cell r="BW1448">
            <v>0</v>
          </cell>
          <cell r="BX1448">
            <v>0</v>
          </cell>
          <cell r="BY1448">
            <v>0</v>
          </cell>
          <cell r="BZ1448">
            <v>0</v>
          </cell>
          <cell r="CA1448">
            <v>557036</v>
          </cell>
          <cell r="CB1448">
            <v>173703.71681359666</v>
          </cell>
          <cell r="CC1448">
            <v>26282.705193480735</v>
          </cell>
          <cell r="CD1448">
            <v>33387.705813194589</v>
          </cell>
          <cell r="CE1448">
            <v>0</v>
          </cell>
          <cell r="CF1448">
            <v>0</v>
          </cell>
          <cell r="CG1448">
            <v>0</v>
          </cell>
          <cell r="CH1448">
            <v>-147203</v>
          </cell>
          <cell r="CI1448">
            <v>0</v>
          </cell>
          <cell r="CJ1448">
            <v>0</v>
          </cell>
          <cell r="CK1448">
            <v>409833</v>
          </cell>
          <cell r="CM1448">
            <v>0</v>
          </cell>
          <cell r="CN1448">
            <v>0</v>
          </cell>
          <cell r="CO1448">
            <v>0</v>
          </cell>
          <cell r="CP1448">
            <v>0</v>
          </cell>
          <cell r="CQ1448">
            <v>0</v>
          </cell>
          <cell r="CR1448">
            <v>0</v>
          </cell>
          <cell r="CS1448">
            <v>0</v>
          </cell>
          <cell r="CT1448">
            <v>0</v>
          </cell>
          <cell r="CU1448">
            <v>0</v>
          </cell>
          <cell r="CV1448">
            <v>0</v>
          </cell>
          <cell r="CW1448">
            <v>0</v>
          </cell>
          <cell r="CX1448">
            <v>0</v>
          </cell>
          <cell r="CY1448">
            <v>0</v>
          </cell>
          <cell r="CZ1448">
            <v>0</v>
          </cell>
          <cell r="DA1448">
            <v>0</v>
          </cell>
          <cell r="DB1448">
            <v>0</v>
          </cell>
          <cell r="DC1448">
            <v>0</v>
          </cell>
          <cell r="DD1448">
            <v>0</v>
          </cell>
          <cell r="DE1448">
            <v>0</v>
          </cell>
          <cell r="DF1448">
            <v>0</v>
          </cell>
          <cell r="DH1448">
            <v>0</v>
          </cell>
          <cell r="DI1448">
            <v>0</v>
          </cell>
          <cell r="DJ1448">
            <v>0</v>
          </cell>
          <cell r="DK1448">
            <v>0</v>
          </cell>
          <cell r="DL1448">
            <v>0</v>
          </cell>
          <cell r="DM1448">
            <v>0</v>
          </cell>
          <cell r="DN1448">
            <v>0</v>
          </cell>
          <cell r="DO1448">
            <v>0</v>
          </cell>
          <cell r="DP1448">
            <v>0</v>
          </cell>
          <cell r="DQ1448">
            <v>0</v>
          </cell>
          <cell r="DR1448">
            <v>0</v>
          </cell>
          <cell r="DS1448">
            <v>0</v>
          </cell>
          <cell r="DT1448">
            <v>0</v>
          </cell>
          <cell r="DU1448">
            <v>0</v>
          </cell>
          <cell r="DV1448">
            <v>0</v>
          </cell>
          <cell r="DW1448">
            <v>0</v>
          </cell>
          <cell r="DX1448">
            <v>0</v>
          </cell>
          <cell r="DY1448">
            <v>0</v>
          </cell>
          <cell r="DZ1448">
            <v>0</v>
          </cell>
          <cell r="EA1448">
            <v>0</v>
          </cell>
          <cell r="EC1448">
            <v>0.1</v>
          </cell>
          <cell r="ED1448">
            <v>0</v>
          </cell>
          <cell r="EE1448">
            <v>0.09</v>
          </cell>
          <cell r="EF1448">
            <v>10.004704217296341</v>
          </cell>
          <cell r="EG1448">
            <v>18.161751889773264</v>
          </cell>
          <cell r="EH1448">
            <v>0</v>
          </cell>
          <cell r="EI1448">
            <v>0</v>
          </cell>
          <cell r="EJ1448">
            <v>0</v>
          </cell>
          <cell r="EK1448">
            <v>0</v>
          </cell>
          <cell r="EL1448">
            <v>72457</v>
          </cell>
          <cell r="EM1448">
            <v>140507.52639812534</v>
          </cell>
          <cell r="EN1448">
            <v>14036.592778757924</v>
          </cell>
          <cell r="EO1448">
            <v>15034.873014984403</v>
          </cell>
          <cell r="EP1448">
            <v>0</v>
          </cell>
          <cell r="EQ1448">
            <v>0</v>
          </cell>
          <cell r="ER1448">
            <v>0</v>
          </cell>
          <cell r="ES1448">
            <v>-52048</v>
          </cell>
          <cell r="ET1448">
            <v>0</v>
          </cell>
          <cell r="EU1448">
            <v>0</v>
          </cell>
          <cell r="EV1448">
            <v>20409</v>
          </cell>
          <cell r="EX1448">
            <v>0.1</v>
          </cell>
          <cell r="EY1448">
            <v>0</v>
          </cell>
          <cell r="EZ1448">
            <v>0.09</v>
          </cell>
          <cell r="FA1448">
            <v>0</v>
          </cell>
          <cell r="FB1448">
            <v>18.161751889773264</v>
          </cell>
          <cell r="FC1448">
            <v>0</v>
          </cell>
          <cell r="FD1448">
            <v>0</v>
          </cell>
          <cell r="FE1448">
            <v>0</v>
          </cell>
          <cell r="FF1448">
            <v>0</v>
          </cell>
          <cell r="FG1448">
            <v>0</v>
          </cell>
          <cell r="FH1448">
            <v>138202.93467695557</v>
          </cell>
          <cell r="FI1448">
            <v>12009.99427725719</v>
          </cell>
          <cell r="FJ1448">
            <v>0</v>
          </cell>
          <cell r="FK1448">
            <v>0</v>
          </cell>
          <cell r="FL1448">
            <v>0</v>
          </cell>
          <cell r="FM1448">
            <v>0</v>
          </cell>
          <cell r="FN1448">
            <v>0</v>
          </cell>
          <cell r="FO1448">
            <v>0</v>
          </cell>
          <cell r="FP1448">
            <v>0</v>
          </cell>
          <cell r="FQ1448">
            <v>0</v>
          </cell>
          <cell r="FS1448">
            <v>0.1</v>
          </cell>
          <cell r="FT1448">
            <v>0</v>
          </cell>
          <cell r="FU1448">
            <v>0.09</v>
          </cell>
          <cell r="FV1448">
            <v>10.004704217296341</v>
          </cell>
          <cell r="FW1448">
            <v>18.161751889773264</v>
          </cell>
          <cell r="FX1448">
            <v>0</v>
          </cell>
          <cell r="FY1448">
            <v>0</v>
          </cell>
          <cell r="FZ1448">
            <v>0</v>
          </cell>
          <cell r="GA1448">
            <v>0</v>
          </cell>
          <cell r="GB1448">
            <v>7506</v>
          </cell>
          <cell r="GC1448">
            <v>329255.59656728653</v>
          </cell>
          <cell r="GD1448">
            <v>31109.530378819156</v>
          </cell>
          <cell r="GE1448">
            <v>18201.627600631607</v>
          </cell>
          <cell r="GF1448">
            <v>0</v>
          </cell>
          <cell r="GG1448">
            <v>0</v>
          </cell>
          <cell r="GH1448">
            <v>0</v>
          </cell>
          <cell r="GI1448">
            <v>0</v>
          </cell>
          <cell r="GJ1448">
            <v>0</v>
          </cell>
          <cell r="GK1448">
            <v>0</v>
          </cell>
          <cell r="GL1448">
            <v>7506</v>
          </cell>
          <cell r="GN1448">
            <v>0.1</v>
          </cell>
          <cell r="GO1448">
            <v>0</v>
          </cell>
          <cell r="GP1448">
            <v>0.09</v>
          </cell>
          <cell r="GQ1448">
            <v>10.004704217296341</v>
          </cell>
          <cell r="GR1448">
            <v>18.161751889773264</v>
          </cell>
          <cell r="GS1448">
            <v>0</v>
          </cell>
          <cell r="GT1448">
            <v>0</v>
          </cell>
          <cell r="GU1448">
            <v>0</v>
          </cell>
          <cell r="GV1448">
            <v>0</v>
          </cell>
          <cell r="GW1448">
            <v>302004</v>
          </cell>
          <cell r="GX1448">
            <v>544871.57251219288</v>
          </cell>
          <cell r="GY1448">
            <v>129396.00628497489</v>
          </cell>
          <cell r="GZ1448">
            <v>85870.556048300772</v>
          </cell>
          <cell r="HA1448">
            <v>0</v>
          </cell>
          <cell r="HB1448">
            <v>0</v>
          </cell>
          <cell r="HC1448">
            <v>0</v>
          </cell>
          <cell r="HD1448">
            <v>0</v>
          </cell>
          <cell r="HE1448">
            <v>0</v>
          </cell>
          <cell r="HF1448">
            <v>0</v>
          </cell>
          <cell r="HG1448">
            <v>302004</v>
          </cell>
          <cell r="HI1448">
            <v>0.1</v>
          </cell>
          <cell r="HJ1448">
            <v>0</v>
          </cell>
          <cell r="HK1448">
            <v>0.09</v>
          </cell>
          <cell r="HL1448">
            <v>10.004704217296341</v>
          </cell>
          <cell r="HM1448">
            <v>18.161751889773264</v>
          </cell>
          <cell r="HN1448">
            <v>0</v>
          </cell>
          <cell r="HO1448">
            <v>0</v>
          </cell>
          <cell r="HP1448">
            <v>0</v>
          </cell>
          <cell r="HQ1448">
            <v>0</v>
          </cell>
          <cell r="HR1448">
            <v>328015</v>
          </cell>
          <cell r="HS1448">
            <v>306549.57548485335</v>
          </cell>
          <cell r="HT1448">
            <v>43755.328742902369</v>
          </cell>
          <cell r="HU1448">
            <v>6445.25</v>
          </cell>
          <cell r="HV1448">
            <v>0</v>
          </cell>
          <cell r="HW1448">
            <v>0</v>
          </cell>
          <cell r="HX1448">
            <v>0</v>
          </cell>
          <cell r="HY1448">
            <v>0</v>
          </cell>
          <cell r="HZ1448">
            <v>0</v>
          </cell>
          <cell r="IA1448">
            <v>0</v>
          </cell>
          <cell r="IB1448">
            <v>328015</v>
          </cell>
        </row>
        <row r="1449">
          <cell r="C1449" t="str">
            <v>R0406</v>
          </cell>
          <cell r="D1449" t="str">
            <v>Yayasan Astra Bina Ilmu</v>
          </cell>
          <cell r="E1449" t="str">
            <v>PEB 2</v>
          </cell>
          <cell r="F1449" t="str">
            <v>121PEB 2</v>
          </cell>
          <cell r="G1449">
            <v>0.1</v>
          </cell>
          <cell r="I1449">
            <v>0.09</v>
          </cell>
          <cell r="J1449">
            <v>10.004704217296341</v>
          </cell>
          <cell r="K1449">
            <v>18.161751889773264</v>
          </cell>
          <cell r="P1449">
            <v>545993</v>
          </cell>
          <cell r="Q1449">
            <v>889089.53286896425</v>
          </cell>
          <cell r="R1449">
            <v>75878.077559620637</v>
          </cell>
          <cell r="S1449">
            <v>0</v>
          </cell>
          <cell r="U1449">
            <v>0</v>
          </cell>
          <cell r="W1449">
            <v>-85744</v>
          </cell>
          <cell r="X1449">
            <v>0</v>
          </cell>
          <cell r="Y1449">
            <v>0</v>
          </cell>
          <cell r="Z1449">
            <v>460249</v>
          </cell>
        </row>
        <row r="1450">
          <cell r="C1450" t="str">
            <v>R0406</v>
          </cell>
          <cell r="D1450" t="str">
            <v>Yayasan Astra Bina Ilmu</v>
          </cell>
          <cell r="E1450" t="str">
            <v>PEB 3</v>
          </cell>
          <cell r="F1450" t="str">
            <v>121PEB 3</v>
          </cell>
          <cell r="G1450">
            <v>0.1</v>
          </cell>
          <cell r="I1450">
            <v>0.09</v>
          </cell>
          <cell r="J1450">
            <v>7.4822109281270484</v>
          </cell>
          <cell r="K1450">
            <v>7.6168996190491063</v>
          </cell>
          <cell r="P1450">
            <v>0</v>
          </cell>
          <cell r="Q1450">
            <v>0</v>
          </cell>
          <cell r="R1450">
            <v>0</v>
          </cell>
          <cell r="S1450">
            <v>0</v>
          </cell>
          <cell r="U1450">
            <v>0</v>
          </cell>
          <cell r="W1450">
            <v>0</v>
          </cell>
          <cell r="X1450">
            <v>0</v>
          </cell>
          <cell r="Y1450">
            <v>0</v>
          </cell>
          <cell r="Z1450">
            <v>0</v>
          </cell>
        </row>
        <row r="1451">
          <cell r="C1451" t="str">
            <v>R0406</v>
          </cell>
          <cell r="D1451" t="str">
            <v>Yayasan Astra Bina Ilmu</v>
          </cell>
          <cell r="E1451" t="str">
            <v>PEB 4</v>
          </cell>
          <cell r="F1451" t="str">
            <v>121PEB 4</v>
          </cell>
          <cell r="G1451">
            <v>0.1</v>
          </cell>
          <cell r="I1451">
            <v>0.09</v>
          </cell>
          <cell r="J1451">
            <v>10.087236866884632</v>
          </cell>
          <cell r="K1451">
            <v>18.312392636497894</v>
          </cell>
          <cell r="P1451">
            <v>557036</v>
          </cell>
          <cell r="Q1451">
            <v>173703.71681359666</v>
          </cell>
          <cell r="R1451">
            <v>26282.705193480735</v>
          </cell>
          <cell r="S1451">
            <v>33387.705813194589</v>
          </cell>
          <cell r="U1451">
            <v>0</v>
          </cell>
          <cell r="W1451">
            <v>-147203</v>
          </cell>
          <cell r="X1451">
            <v>0</v>
          </cell>
          <cell r="Y1451">
            <v>0</v>
          </cell>
          <cell r="Z1451">
            <v>409833</v>
          </cell>
        </row>
        <row r="1452">
          <cell r="C1452" t="str">
            <v>R0406</v>
          </cell>
          <cell r="D1452" t="str">
            <v>Yayasan Astra Bina Ilmu</v>
          </cell>
          <cell r="E1452" t="str">
            <v>PEB 5</v>
          </cell>
          <cell r="F1452" t="str">
            <v>121PEB 5</v>
          </cell>
          <cell r="P1452">
            <v>0</v>
          </cell>
          <cell r="U1452">
            <v>0</v>
          </cell>
          <cell r="W1452">
            <v>0</v>
          </cell>
          <cell r="X1452">
            <v>0</v>
          </cell>
          <cell r="Y1452">
            <v>0</v>
          </cell>
          <cell r="Z1452">
            <v>0</v>
          </cell>
        </row>
        <row r="1453">
          <cell r="C1453" t="str">
            <v>R0406</v>
          </cell>
          <cell r="D1453" t="str">
            <v>Yayasan Astra Bina Ilmu</v>
          </cell>
          <cell r="E1453" t="str">
            <v>PEB 6</v>
          </cell>
          <cell r="F1453" t="str">
            <v>121PEB 6</v>
          </cell>
          <cell r="P1453">
            <v>0</v>
          </cell>
          <cell r="U1453">
            <v>0</v>
          </cell>
          <cell r="W1453">
            <v>0</v>
          </cell>
          <cell r="X1453">
            <v>0</v>
          </cell>
          <cell r="Y1453">
            <v>0</v>
          </cell>
          <cell r="Z1453">
            <v>0</v>
          </cell>
        </row>
        <row r="1454">
          <cell r="C1454" t="str">
            <v>R0406</v>
          </cell>
          <cell r="D1454" t="str">
            <v>Yayasan Astra Bina Ilmu</v>
          </cell>
          <cell r="E1454" t="str">
            <v>PEB 7</v>
          </cell>
          <cell r="F1454" t="str">
            <v>121PEB 7</v>
          </cell>
          <cell r="G1454">
            <v>0.1</v>
          </cell>
          <cell r="I1454">
            <v>0.09</v>
          </cell>
          <cell r="J1454">
            <v>10.004704217296341</v>
          </cell>
          <cell r="K1454">
            <v>18.161751889773264</v>
          </cell>
          <cell r="P1454">
            <v>72457</v>
          </cell>
          <cell r="Q1454">
            <v>140507.52639812534</v>
          </cell>
          <cell r="R1454">
            <v>14036.592778757924</v>
          </cell>
          <cell r="S1454">
            <v>15034.873014984403</v>
          </cell>
          <cell r="U1454">
            <v>0</v>
          </cell>
          <cell r="W1454">
            <v>-52048</v>
          </cell>
          <cell r="X1454">
            <v>0</v>
          </cell>
          <cell r="Y1454">
            <v>0</v>
          </cell>
          <cell r="Z1454">
            <v>20409</v>
          </cell>
        </row>
        <row r="1455">
          <cell r="C1455" t="str">
            <v>R0406</v>
          </cell>
          <cell r="D1455" t="str">
            <v>Yayasan Astra Bina Ilmu</v>
          </cell>
          <cell r="E1455" t="str">
            <v>MPP</v>
          </cell>
          <cell r="F1455" t="str">
            <v>121MPP</v>
          </cell>
          <cell r="G1455">
            <v>0.1</v>
          </cell>
          <cell r="I1455">
            <v>0.09</v>
          </cell>
          <cell r="J1455">
            <v>0</v>
          </cell>
          <cell r="K1455">
            <v>18.161751889773264</v>
          </cell>
          <cell r="P1455">
            <v>0</v>
          </cell>
          <cell r="Q1455">
            <v>138202.93467695557</v>
          </cell>
          <cell r="R1455">
            <v>12009.99427725719</v>
          </cell>
          <cell r="S1455">
            <v>0</v>
          </cell>
          <cell r="U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0</v>
          </cell>
        </row>
        <row r="1456">
          <cell r="C1456" t="str">
            <v>R0406</v>
          </cell>
          <cell r="D1456" t="str">
            <v>Yayasan Astra Bina Ilmu</v>
          </cell>
          <cell r="E1456" t="str">
            <v>ID</v>
          </cell>
          <cell r="F1456" t="str">
            <v>121ID</v>
          </cell>
          <cell r="G1456">
            <v>0.1</v>
          </cell>
          <cell r="I1456">
            <v>0.09</v>
          </cell>
          <cell r="J1456">
            <v>10.004704217296341</v>
          </cell>
          <cell r="K1456">
            <v>18.161751889773264</v>
          </cell>
          <cell r="P1456">
            <v>7506</v>
          </cell>
          <cell r="Q1456">
            <v>329255.59656728653</v>
          </cell>
          <cell r="R1456">
            <v>31109.530378819156</v>
          </cell>
          <cell r="S1456">
            <v>18201.627600631607</v>
          </cell>
          <cell r="U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7506</v>
          </cell>
        </row>
        <row r="1457">
          <cell r="C1457" t="str">
            <v>R0406</v>
          </cell>
          <cell r="D1457" t="str">
            <v>Yayasan Astra Bina Ilmu</v>
          </cell>
          <cell r="E1457" t="str">
            <v>LL</v>
          </cell>
          <cell r="F1457" t="str">
            <v>121LL</v>
          </cell>
          <cell r="G1457">
            <v>0.1</v>
          </cell>
          <cell r="I1457">
            <v>0.09</v>
          </cell>
          <cell r="J1457">
            <v>10.004704217296341</v>
          </cell>
          <cell r="K1457">
            <v>18.161751889773264</v>
          </cell>
          <cell r="P1457">
            <v>302004</v>
          </cell>
          <cell r="Q1457">
            <v>544871.57251219288</v>
          </cell>
          <cell r="R1457">
            <v>129396.00628497489</v>
          </cell>
          <cell r="S1457">
            <v>85870.556048300772</v>
          </cell>
          <cell r="U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302004</v>
          </cell>
        </row>
        <row r="1458">
          <cell r="C1458" t="str">
            <v>R0406</v>
          </cell>
          <cell r="D1458" t="str">
            <v>Yayasan Astra Bina Ilmu</v>
          </cell>
          <cell r="E1458" t="str">
            <v>PMK</v>
          </cell>
          <cell r="F1458" t="str">
            <v>121PMK</v>
          </cell>
          <cell r="G1458">
            <v>0.1</v>
          </cell>
          <cell r="I1458">
            <v>0.09</v>
          </cell>
          <cell r="J1458">
            <v>10.004704217296341</v>
          </cell>
          <cell r="K1458">
            <v>18.161751889773264</v>
          </cell>
          <cell r="P1458">
            <v>328015</v>
          </cell>
          <cell r="Q1458">
            <v>306549.57548485335</v>
          </cell>
          <cell r="R1458">
            <v>43755.328742902369</v>
          </cell>
          <cell r="S1458">
            <v>6445.25</v>
          </cell>
          <cell r="U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328015</v>
          </cell>
        </row>
        <row r="1460">
          <cell r="C1460" t="str">
            <v>R0411</v>
          </cell>
          <cell r="D1460" t="str">
            <v>Yayasan Astra Bina Pendidikan</v>
          </cell>
          <cell r="E1460" t="str">
            <v>PEB 1</v>
          </cell>
          <cell r="F1460" t="str">
            <v>122PEB 1</v>
          </cell>
          <cell r="L1460">
            <v>0</v>
          </cell>
          <cell r="N1460">
            <v>0</v>
          </cell>
          <cell r="O1460">
            <v>0</v>
          </cell>
          <cell r="P1460">
            <v>0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0</v>
          </cell>
          <cell r="AB1460">
            <v>0.1</v>
          </cell>
          <cell r="AC1460">
            <v>0</v>
          </cell>
          <cell r="AD1460">
            <v>0.09</v>
          </cell>
          <cell r="AE1460">
            <v>10.523072331015499</v>
          </cell>
          <cell r="AF1460">
            <v>16.218322260993677</v>
          </cell>
          <cell r="AG1460">
            <v>0</v>
          </cell>
          <cell r="AH1460">
            <v>0</v>
          </cell>
          <cell r="AI1460">
            <v>0</v>
          </cell>
          <cell r="AJ1460">
            <v>0</v>
          </cell>
          <cell r="AK1460">
            <v>32704</v>
          </cell>
          <cell r="AL1460">
            <v>54645.328593305581</v>
          </cell>
          <cell r="AM1460">
            <v>12701.413863796435</v>
          </cell>
          <cell r="AN1460">
            <v>0</v>
          </cell>
          <cell r="AO1460">
            <v>0</v>
          </cell>
          <cell r="AP1460">
            <v>0</v>
          </cell>
          <cell r="AQ1460">
            <v>0</v>
          </cell>
          <cell r="AR1460">
            <v>-4840</v>
          </cell>
          <cell r="AS1460">
            <v>0</v>
          </cell>
          <cell r="AT1460">
            <v>0</v>
          </cell>
          <cell r="AU1460">
            <v>27864</v>
          </cell>
          <cell r="AW1460">
            <v>0</v>
          </cell>
          <cell r="AX1460">
            <v>0</v>
          </cell>
          <cell r="AY1460">
            <v>0</v>
          </cell>
          <cell r="AZ1460">
            <v>0</v>
          </cell>
          <cell r="BA1460">
            <v>0</v>
          </cell>
          <cell r="BB1460">
            <v>0</v>
          </cell>
          <cell r="BC1460">
            <v>0</v>
          </cell>
          <cell r="BD1460">
            <v>0</v>
          </cell>
          <cell r="BE1460">
            <v>0</v>
          </cell>
          <cell r="BF1460">
            <v>0</v>
          </cell>
          <cell r="BG1460">
            <v>0</v>
          </cell>
          <cell r="BH1460">
            <v>0</v>
          </cell>
          <cell r="BI1460">
            <v>0</v>
          </cell>
          <cell r="BJ1460">
            <v>0</v>
          </cell>
          <cell r="BK1460">
            <v>0</v>
          </cell>
          <cell r="BL1460">
            <v>0</v>
          </cell>
          <cell r="BM1460">
            <v>0</v>
          </cell>
          <cell r="BN1460">
            <v>0</v>
          </cell>
          <cell r="BO1460">
            <v>0</v>
          </cell>
          <cell r="BP1460">
            <v>0</v>
          </cell>
          <cell r="BR1460">
            <v>0.1</v>
          </cell>
          <cell r="BS1460">
            <v>0</v>
          </cell>
          <cell r="BT1460">
            <v>0.09</v>
          </cell>
          <cell r="BU1460">
            <v>10.523072331015499</v>
          </cell>
          <cell r="BV1460">
            <v>16.218322260993677</v>
          </cell>
          <cell r="BW1460">
            <v>0</v>
          </cell>
          <cell r="BX1460">
            <v>0</v>
          </cell>
          <cell r="BY1460">
            <v>0</v>
          </cell>
          <cell r="BZ1460">
            <v>0</v>
          </cell>
          <cell r="CA1460">
            <v>125036</v>
          </cell>
          <cell r="CB1460">
            <v>186240.09382730088</v>
          </cell>
          <cell r="CC1460">
            <v>48603.54258023735</v>
          </cell>
          <cell r="CD1460">
            <v>1113.0285473672652</v>
          </cell>
          <cell r="CE1460">
            <v>0</v>
          </cell>
          <cell r="CF1460">
            <v>0</v>
          </cell>
          <cell r="CG1460">
            <v>0</v>
          </cell>
          <cell r="CH1460">
            <v>-17443</v>
          </cell>
          <cell r="CI1460">
            <v>0</v>
          </cell>
          <cell r="CJ1460">
            <v>0</v>
          </cell>
          <cell r="CK1460">
            <v>107593</v>
          </cell>
          <cell r="CM1460">
            <v>0</v>
          </cell>
          <cell r="CN1460">
            <v>0</v>
          </cell>
          <cell r="CO1460">
            <v>0</v>
          </cell>
          <cell r="CP1460">
            <v>0</v>
          </cell>
          <cell r="CQ1460">
            <v>0</v>
          </cell>
          <cell r="CR1460">
            <v>0</v>
          </cell>
          <cell r="CS1460">
            <v>0</v>
          </cell>
          <cell r="CT1460">
            <v>0</v>
          </cell>
          <cell r="CU1460">
            <v>0</v>
          </cell>
          <cell r="CV1460">
            <v>0</v>
          </cell>
          <cell r="CW1460">
            <v>0</v>
          </cell>
          <cell r="CX1460">
            <v>0</v>
          </cell>
          <cell r="CY1460">
            <v>0</v>
          </cell>
          <cell r="CZ1460">
            <v>0</v>
          </cell>
          <cell r="DA1460">
            <v>0</v>
          </cell>
          <cell r="DB1460">
            <v>0</v>
          </cell>
          <cell r="DC1460">
            <v>0</v>
          </cell>
          <cell r="DD1460">
            <v>0</v>
          </cell>
          <cell r="DE1460">
            <v>0</v>
          </cell>
          <cell r="DF1460">
            <v>0</v>
          </cell>
          <cell r="DH1460">
            <v>0</v>
          </cell>
          <cell r="DI1460">
            <v>0</v>
          </cell>
          <cell r="DJ1460">
            <v>0</v>
          </cell>
          <cell r="DK1460">
            <v>0</v>
          </cell>
          <cell r="DL1460">
            <v>0</v>
          </cell>
          <cell r="DM1460">
            <v>0</v>
          </cell>
          <cell r="DN1460">
            <v>0</v>
          </cell>
          <cell r="DO1460">
            <v>0</v>
          </cell>
          <cell r="DP1460">
            <v>0</v>
          </cell>
          <cell r="DQ1460">
            <v>0</v>
          </cell>
          <cell r="DR1460">
            <v>0</v>
          </cell>
          <cell r="DS1460">
            <v>0</v>
          </cell>
          <cell r="DT1460">
            <v>0</v>
          </cell>
          <cell r="DU1460">
            <v>0</v>
          </cell>
          <cell r="DV1460">
            <v>0</v>
          </cell>
          <cell r="DW1460">
            <v>0</v>
          </cell>
          <cell r="DX1460">
            <v>0</v>
          </cell>
          <cell r="DY1460">
            <v>0</v>
          </cell>
          <cell r="DZ1460">
            <v>0</v>
          </cell>
          <cell r="EA1460">
            <v>0</v>
          </cell>
          <cell r="EC1460">
            <v>0.1</v>
          </cell>
          <cell r="ED1460">
            <v>0</v>
          </cell>
          <cell r="EE1460">
            <v>0.09</v>
          </cell>
          <cell r="EF1460">
            <v>10.523072331015499</v>
          </cell>
          <cell r="EG1460">
            <v>16.218322260993677</v>
          </cell>
          <cell r="EH1460">
            <v>0</v>
          </cell>
          <cell r="EI1460">
            <v>0</v>
          </cell>
          <cell r="EJ1460">
            <v>0</v>
          </cell>
          <cell r="EK1460">
            <v>0</v>
          </cell>
          <cell r="EL1460">
            <v>3140</v>
          </cell>
          <cell r="EM1460">
            <v>6793.8790150995665</v>
          </cell>
          <cell r="EN1460">
            <v>1435.3537900603581</v>
          </cell>
          <cell r="EO1460">
            <v>850.61675017357743</v>
          </cell>
          <cell r="EP1460">
            <v>0</v>
          </cell>
          <cell r="EQ1460">
            <v>0</v>
          </cell>
          <cell r="ER1460">
            <v>0</v>
          </cell>
          <cell r="ES1460">
            <v>-1901</v>
          </cell>
          <cell r="ET1460">
            <v>0</v>
          </cell>
          <cell r="EU1460">
            <v>0</v>
          </cell>
          <cell r="EV1460">
            <v>1239</v>
          </cell>
          <cell r="EX1460">
            <v>0.1</v>
          </cell>
          <cell r="EY1460">
            <v>0</v>
          </cell>
          <cell r="EZ1460">
            <v>0.09</v>
          </cell>
          <cell r="FA1460">
            <v>10.523072331015499</v>
          </cell>
          <cell r="FB1460">
            <v>16.218322260993677</v>
          </cell>
          <cell r="FC1460">
            <v>0</v>
          </cell>
          <cell r="FD1460">
            <v>0</v>
          </cell>
          <cell r="FE1460">
            <v>0</v>
          </cell>
          <cell r="FF1460">
            <v>0</v>
          </cell>
          <cell r="FG1460">
            <v>0</v>
          </cell>
          <cell r="FH1460">
            <v>16462.579221286454</v>
          </cell>
          <cell r="FI1460">
            <v>4151.1453792161719</v>
          </cell>
          <cell r="FJ1460">
            <v>0</v>
          </cell>
          <cell r="FK1460">
            <v>0</v>
          </cell>
          <cell r="FL1460">
            <v>0</v>
          </cell>
          <cell r="FM1460">
            <v>0</v>
          </cell>
          <cell r="FN1460">
            <v>0</v>
          </cell>
          <cell r="FO1460">
            <v>0</v>
          </cell>
          <cell r="FP1460">
            <v>0</v>
          </cell>
          <cell r="FQ1460">
            <v>0</v>
          </cell>
          <cell r="FS1460">
            <v>0.1</v>
          </cell>
          <cell r="FT1460">
            <v>0</v>
          </cell>
          <cell r="FU1460">
            <v>0.09</v>
          </cell>
          <cell r="FV1460">
            <v>10.523072331015499</v>
          </cell>
          <cell r="FW1460">
            <v>16.218322260993677</v>
          </cell>
          <cell r="FX1460">
            <v>0</v>
          </cell>
          <cell r="FY1460">
            <v>0</v>
          </cell>
          <cell r="FZ1460">
            <v>0</v>
          </cell>
          <cell r="GA1460">
            <v>0</v>
          </cell>
          <cell r="GB1460">
            <v>1117</v>
          </cell>
          <cell r="GC1460">
            <v>24401.999646596461</v>
          </cell>
          <cell r="GD1460">
            <v>5588.4335013897553</v>
          </cell>
          <cell r="GE1460">
            <v>2190.3021966430338</v>
          </cell>
          <cell r="GF1460">
            <v>0</v>
          </cell>
          <cell r="GG1460">
            <v>0</v>
          </cell>
          <cell r="GH1460">
            <v>0</v>
          </cell>
          <cell r="GI1460">
            <v>0</v>
          </cell>
          <cell r="GJ1460">
            <v>0</v>
          </cell>
          <cell r="GK1460">
            <v>0</v>
          </cell>
          <cell r="GL1460">
            <v>1117</v>
          </cell>
          <cell r="GN1460">
            <v>0.1</v>
          </cell>
          <cell r="GO1460">
            <v>0</v>
          </cell>
          <cell r="GP1460">
            <v>0.09</v>
          </cell>
          <cell r="GQ1460">
            <v>10.523072331015499</v>
          </cell>
          <cell r="GR1460">
            <v>16.218322260993677</v>
          </cell>
          <cell r="GS1460">
            <v>0</v>
          </cell>
          <cell r="GT1460">
            <v>0</v>
          </cell>
          <cell r="GU1460">
            <v>0</v>
          </cell>
          <cell r="GV1460">
            <v>0</v>
          </cell>
          <cell r="GW1460">
            <v>57913</v>
          </cell>
          <cell r="GX1460">
            <v>76616.915902573848</v>
          </cell>
          <cell r="GY1460">
            <v>18384.237530654067</v>
          </cell>
          <cell r="GZ1460">
            <v>47621.64269683852</v>
          </cell>
          <cell r="HA1460">
            <v>0</v>
          </cell>
          <cell r="HB1460">
            <v>0</v>
          </cell>
          <cell r="HC1460">
            <v>0</v>
          </cell>
          <cell r="HD1460">
            <v>0</v>
          </cell>
          <cell r="HE1460">
            <v>0</v>
          </cell>
          <cell r="HF1460">
            <v>0</v>
          </cell>
          <cell r="HG1460">
            <v>57913</v>
          </cell>
          <cell r="HI1460">
            <v>0.1</v>
          </cell>
          <cell r="HJ1460">
            <v>0</v>
          </cell>
          <cell r="HK1460">
            <v>0.09</v>
          </cell>
          <cell r="HL1460">
            <v>10.523072331015499</v>
          </cell>
          <cell r="HM1460">
            <v>16.218322260993677</v>
          </cell>
          <cell r="HN1460">
            <v>0</v>
          </cell>
          <cell r="HO1460">
            <v>0</v>
          </cell>
          <cell r="HP1460">
            <v>0</v>
          </cell>
          <cell r="HQ1460">
            <v>0</v>
          </cell>
          <cell r="HR1460">
            <v>3573</v>
          </cell>
          <cell r="HS1460">
            <v>13977.002118004966</v>
          </cell>
          <cell r="HT1460">
            <v>2689.5814249639416</v>
          </cell>
          <cell r="HU1460">
            <v>5501</v>
          </cell>
          <cell r="HV1460">
            <v>0</v>
          </cell>
          <cell r="HW1460">
            <v>0</v>
          </cell>
          <cell r="HX1460">
            <v>0</v>
          </cell>
          <cell r="HY1460">
            <v>0</v>
          </cell>
          <cell r="HZ1460">
            <v>0</v>
          </cell>
          <cell r="IA1460">
            <v>0</v>
          </cell>
          <cell r="IB1460">
            <v>3573</v>
          </cell>
        </row>
        <row r="1461">
          <cell r="C1461" t="str">
            <v>R0411</v>
          </cell>
          <cell r="D1461" t="str">
            <v>Yayasan Astra Bina Pendidikan</v>
          </cell>
          <cell r="E1461" t="str">
            <v>PEB 2</v>
          </cell>
          <cell r="F1461" t="str">
            <v>122PEB 2</v>
          </cell>
          <cell r="G1461">
            <v>0.1</v>
          </cell>
          <cell r="I1461">
            <v>0.09</v>
          </cell>
          <cell r="J1461">
            <v>10.523072331015499</v>
          </cell>
          <cell r="K1461">
            <v>16.218322260993677</v>
          </cell>
          <cell r="P1461">
            <v>32704</v>
          </cell>
          <cell r="Q1461">
            <v>54645.328593305581</v>
          </cell>
          <cell r="R1461">
            <v>12701.413863796435</v>
          </cell>
          <cell r="S1461">
            <v>0</v>
          </cell>
          <cell r="U1461">
            <v>0</v>
          </cell>
          <cell r="W1461">
            <v>-4840</v>
          </cell>
          <cell r="X1461">
            <v>0</v>
          </cell>
          <cell r="Y1461">
            <v>0</v>
          </cell>
          <cell r="Z1461">
            <v>27864</v>
          </cell>
        </row>
        <row r="1462">
          <cell r="C1462" t="str">
            <v>R0411</v>
          </cell>
          <cell r="D1462" t="str">
            <v>Yayasan Astra Bina Pendidikan</v>
          </cell>
          <cell r="E1462" t="str">
            <v>PEB 3</v>
          </cell>
          <cell r="F1462" t="str">
            <v>122PEB 3</v>
          </cell>
          <cell r="P1462">
            <v>0</v>
          </cell>
          <cell r="U1462">
            <v>0</v>
          </cell>
          <cell r="W1462">
            <v>0</v>
          </cell>
          <cell r="X1462">
            <v>0</v>
          </cell>
          <cell r="Y1462">
            <v>0</v>
          </cell>
          <cell r="Z1462">
            <v>0</v>
          </cell>
        </row>
        <row r="1463">
          <cell r="C1463" t="str">
            <v>R0411</v>
          </cell>
          <cell r="D1463" t="str">
            <v>Yayasan Astra Bina Pendidikan</v>
          </cell>
          <cell r="E1463" t="str">
            <v>PEB 4</v>
          </cell>
          <cell r="F1463" t="str">
            <v>122PEB 4</v>
          </cell>
          <cell r="G1463">
            <v>0.1</v>
          </cell>
          <cell r="I1463">
            <v>0.09</v>
          </cell>
          <cell r="J1463">
            <v>10.523072331015499</v>
          </cell>
          <cell r="K1463">
            <v>16.218322260993677</v>
          </cell>
          <cell r="P1463">
            <v>125036</v>
          </cell>
          <cell r="Q1463">
            <v>186240.09382730088</v>
          </cell>
          <cell r="R1463">
            <v>48603.54258023735</v>
          </cell>
          <cell r="S1463">
            <v>1113.0285473672652</v>
          </cell>
          <cell r="U1463">
            <v>0</v>
          </cell>
          <cell r="W1463">
            <v>-17443</v>
          </cell>
          <cell r="X1463">
            <v>0</v>
          </cell>
          <cell r="Y1463">
            <v>0</v>
          </cell>
          <cell r="Z1463">
            <v>107593</v>
          </cell>
        </row>
        <row r="1464">
          <cell r="C1464" t="str">
            <v>R0411</v>
          </cell>
          <cell r="D1464" t="str">
            <v>Yayasan Astra Bina Pendidikan</v>
          </cell>
          <cell r="E1464" t="str">
            <v>PEB 5</v>
          </cell>
          <cell r="F1464" t="str">
            <v>122PEB 5</v>
          </cell>
          <cell r="P1464">
            <v>0</v>
          </cell>
          <cell r="U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0</v>
          </cell>
        </row>
        <row r="1465">
          <cell r="C1465" t="str">
            <v>R0411</v>
          </cell>
          <cell r="D1465" t="str">
            <v>Yayasan Astra Bina Pendidikan</v>
          </cell>
          <cell r="E1465" t="str">
            <v>PEB 6</v>
          </cell>
          <cell r="F1465" t="str">
            <v>122PEB 6</v>
          </cell>
          <cell r="P1465">
            <v>0</v>
          </cell>
          <cell r="U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0</v>
          </cell>
        </row>
        <row r="1466">
          <cell r="C1466" t="str">
            <v>R0411</v>
          </cell>
          <cell r="D1466" t="str">
            <v>Yayasan Astra Bina Pendidikan</v>
          </cell>
          <cell r="E1466" t="str">
            <v>PEB 7</v>
          </cell>
          <cell r="F1466" t="str">
            <v>122PEB 7</v>
          </cell>
          <cell r="G1466">
            <v>0.1</v>
          </cell>
          <cell r="I1466">
            <v>0.09</v>
          </cell>
          <cell r="J1466">
            <v>10.523072331015499</v>
          </cell>
          <cell r="K1466">
            <v>16.218322260993677</v>
          </cell>
          <cell r="P1466">
            <v>3140</v>
          </cell>
          <cell r="Q1466">
            <v>6793.8790150995665</v>
          </cell>
          <cell r="R1466">
            <v>1435.3537900603581</v>
          </cell>
          <cell r="S1466">
            <v>850.61675017357743</v>
          </cell>
          <cell r="U1466">
            <v>0</v>
          </cell>
          <cell r="W1466">
            <v>-1901</v>
          </cell>
          <cell r="X1466">
            <v>0</v>
          </cell>
          <cell r="Y1466">
            <v>0</v>
          </cell>
          <cell r="Z1466">
            <v>1239</v>
          </cell>
        </row>
        <row r="1467">
          <cell r="C1467" t="str">
            <v>R0411</v>
          </cell>
          <cell r="D1467" t="str">
            <v>Yayasan Astra Bina Pendidikan</v>
          </cell>
          <cell r="E1467" t="str">
            <v>MPP</v>
          </cell>
          <cell r="F1467" t="str">
            <v>122MPP</v>
          </cell>
          <cell r="G1467">
            <v>0.1</v>
          </cell>
          <cell r="I1467">
            <v>0.09</v>
          </cell>
          <cell r="J1467">
            <v>10.523072331015499</v>
          </cell>
          <cell r="K1467">
            <v>16.218322260993677</v>
          </cell>
          <cell r="P1467">
            <v>0</v>
          </cell>
          <cell r="Q1467">
            <v>16462.579221286454</v>
          </cell>
          <cell r="R1467">
            <v>4151.1453792161719</v>
          </cell>
          <cell r="S1467">
            <v>0</v>
          </cell>
          <cell r="U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0</v>
          </cell>
        </row>
        <row r="1468">
          <cell r="C1468" t="str">
            <v>R0411</v>
          </cell>
          <cell r="D1468" t="str">
            <v>Yayasan Astra Bina Pendidikan</v>
          </cell>
          <cell r="E1468" t="str">
            <v>ID</v>
          </cell>
          <cell r="F1468" t="str">
            <v>122ID</v>
          </cell>
          <cell r="G1468">
            <v>0.1</v>
          </cell>
          <cell r="I1468">
            <v>0.09</v>
          </cell>
          <cell r="J1468">
            <v>10.523072331015499</v>
          </cell>
          <cell r="K1468">
            <v>16.218322260993677</v>
          </cell>
          <cell r="P1468">
            <v>1117</v>
          </cell>
          <cell r="Q1468">
            <v>24401.999646596461</v>
          </cell>
          <cell r="R1468">
            <v>5588.4335013897553</v>
          </cell>
          <cell r="S1468">
            <v>2190.3021966430338</v>
          </cell>
          <cell r="U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1117</v>
          </cell>
        </row>
        <row r="1469">
          <cell r="C1469" t="str">
            <v>R0411</v>
          </cell>
          <cell r="D1469" t="str">
            <v>Yayasan Astra Bina Pendidikan</v>
          </cell>
          <cell r="E1469" t="str">
            <v>LL</v>
          </cell>
          <cell r="F1469" t="str">
            <v>122LL</v>
          </cell>
          <cell r="G1469">
            <v>0.1</v>
          </cell>
          <cell r="I1469">
            <v>0.09</v>
          </cell>
          <cell r="J1469">
            <v>10.523072331015499</v>
          </cell>
          <cell r="K1469">
            <v>16.218322260993677</v>
          </cell>
          <cell r="P1469">
            <v>57913</v>
          </cell>
          <cell r="Q1469">
            <v>76616.915902573848</v>
          </cell>
          <cell r="R1469">
            <v>18384.237530654067</v>
          </cell>
          <cell r="S1469">
            <v>47621.64269683852</v>
          </cell>
          <cell r="U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57913</v>
          </cell>
        </row>
        <row r="1470">
          <cell r="C1470" t="str">
            <v>R0411</v>
          </cell>
          <cell r="D1470" t="str">
            <v>Yayasan Astra Bina Pendidikan</v>
          </cell>
          <cell r="E1470" t="str">
            <v>PMK</v>
          </cell>
          <cell r="F1470" t="str">
            <v>122PMK</v>
          </cell>
          <cell r="G1470">
            <v>0.1</v>
          </cell>
          <cell r="I1470">
            <v>0.09</v>
          </cell>
          <cell r="J1470">
            <v>10.523072331015499</v>
          </cell>
          <cell r="K1470">
            <v>16.218322260993677</v>
          </cell>
          <cell r="P1470">
            <v>3573</v>
          </cell>
          <cell r="Q1470">
            <v>13977.002118004966</v>
          </cell>
          <cell r="R1470">
            <v>2689.5814249639416</v>
          </cell>
          <cell r="S1470">
            <v>5501</v>
          </cell>
          <cell r="U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3573</v>
          </cell>
        </row>
        <row r="1472">
          <cell r="C1472" t="str">
            <v>R0410</v>
          </cell>
          <cell r="D1472" t="str">
            <v>Yayasan Dharma Bhakti Astra</v>
          </cell>
          <cell r="E1472" t="str">
            <v>PEB 1</v>
          </cell>
          <cell r="F1472" t="str">
            <v>123PEB 1</v>
          </cell>
          <cell r="G1472">
            <v>0.1</v>
          </cell>
          <cell r="H1472">
            <v>0.1</v>
          </cell>
          <cell r="I1472">
            <v>0.09</v>
          </cell>
          <cell r="J1472">
            <v>6.4980242382646365</v>
          </cell>
          <cell r="K1472">
            <v>6.3697702894190025</v>
          </cell>
          <cell r="L1472">
            <v>0</v>
          </cell>
          <cell r="N1472">
            <v>88934.676000000007</v>
          </cell>
          <cell r="O1472">
            <v>5526.192</v>
          </cell>
          <cell r="P1472">
            <v>372207</v>
          </cell>
          <cell r="Q1472">
            <v>505882.17922117742</v>
          </cell>
          <cell r="R1472">
            <v>21284.538985810977</v>
          </cell>
          <cell r="S1472">
            <v>4417.1069888630846</v>
          </cell>
          <cell r="U1472">
            <v>-129686</v>
          </cell>
          <cell r="V1472">
            <v>297990.85600000003</v>
          </cell>
          <cell r="W1472">
            <v>-75319</v>
          </cell>
          <cell r="X1472">
            <v>0</v>
          </cell>
          <cell r="Y1472">
            <v>0</v>
          </cell>
          <cell r="Z1472">
            <v>167202</v>
          </cell>
          <cell r="AB1472">
            <v>0.1</v>
          </cell>
          <cell r="AC1472">
            <v>0</v>
          </cell>
          <cell r="AD1472">
            <v>0.09</v>
          </cell>
          <cell r="AE1472">
            <v>9.1709229115936459</v>
          </cell>
          <cell r="AF1472">
            <v>10.322704872457287</v>
          </cell>
          <cell r="AG1472">
            <v>0</v>
          </cell>
          <cell r="AH1472">
            <v>0</v>
          </cell>
          <cell r="AI1472">
            <v>0</v>
          </cell>
          <cell r="AJ1472">
            <v>0</v>
          </cell>
          <cell r="AK1472">
            <v>222624</v>
          </cell>
          <cell r="AL1472">
            <v>291378.39292931254</v>
          </cell>
          <cell r="AM1472">
            <v>13603.280918342009</v>
          </cell>
          <cell r="AN1472">
            <v>108760.2</v>
          </cell>
          <cell r="AO1472">
            <v>0</v>
          </cell>
          <cell r="AP1472">
            <v>0</v>
          </cell>
          <cell r="AQ1472">
            <v>0</v>
          </cell>
          <cell r="AR1472">
            <v>-32654</v>
          </cell>
          <cell r="AS1472">
            <v>0</v>
          </cell>
          <cell r="AT1472">
            <v>0</v>
          </cell>
          <cell r="AU1472">
            <v>189970</v>
          </cell>
          <cell r="AW1472">
            <v>0.1</v>
          </cell>
          <cell r="AX1472">
            <v>0</v>
          </cell>
          <cell r="AY1472">
            <v>0.09</v>
          </cell>
          <cell r="AZ1472">
            <v>6.4980242382646365</v>
          </cell>
          <cell r="BA1472">
            <v>6.3697702894190025</v>
          </cell>
          <cell r="BB1472">
            <v>0</v>
          </cell>
          <cell r="BC1472">
            <v>0</v>
          </cell>
          <cell r="BD1472">
            <v>0</v>
          </cell>
          <cell r="BE1472">
            <v>0</v>
          </cell>
          <cell r="BF1472">
            <v>0</v>
          </cell>
          <cell r="BG1472">
            <v>0</v>
          </cell>
          <cell r="BH1472">
            <v>0</v>
          </cell>
          <cell r="BI1472">
            <v>0</v>
          </cell>
          <cell r="BJ1472">
            <v>0</v>
          </cell>
          <cell r="BK1472">
            <v>0</v>
          </cell>
          <cell r="BL1472">
            <v>0</v>
          </cell>
          <cell r="BM1472">
            <v>0</v>
          </cell>
          <cell r="BN1472">
            <v>0</v>
          </cell>
          <cell r="BO1472">
            <v>0</v>
          </cell>
          <cell r="BP1472">
            <v>0</v>
          </cell>
          <cell r="BR1472">
            <v>0.1</v>
          </cell>
          <cell r="BS1472">
            <v>0</v>
          </cell>
          <cell r="BT1472">
            <v>0.09</v>
          </cell>
          <cell r="BU1472">
            <v>10.063870628575648</v>
          </cell>
          <cell r="BV1472">
            <v>12.694465622280259</v>
          </cell>
          <cell r="BW1472">
            <v>0</v>
          </cell>
          <cell r="BX1472">
            <v>0</v>
          </cell>
          <cell r="BY1472">
            <v>0</v>
          </cell>
          <cell r="BZ1472">
            <v>0</v>
          </cell>
          <cell r="CA1472">
            <v>68382</v>
          </cell>
          <cell r="CB1472">
            <v>16173.58513852497</v>
          </cell>
          <cell r="CC1472">
            <v>1478.7619518811384</v>
          </cell>
          <cell r="CD1472">
            <v>778132.79195009207</v>
          </cell>
          <cell r="CE1472">
            <v>0</v>
          </cell>
          <cell r="CF1472">
            <v>0</v>
          </cell>
          <cell r="CG1472">
            <v>0</v>
          </cell>
          <cell r="CH1472">
            <v>-13114</v>
          </cell>
          <cell r="CI1472">
            <v>0</v>
          </cell>
          <cell r="CJ1472">
            <v>0</v>
          </cell>
          <cell r="CK1472">
            <v>55268</v>
          </cell>
          <cell r="CM1472">
            <v>0</v>
          </cell>
          <cell r="CN1472">
            <v>0</v>
          </cell>
          <cell r="CO1472">
            <v>0</v>
          </cell>
          <cell r="CP1472">
            <v>0</v>
          </cell>
          <cell r="CQ1472">
            <v>0</v>
          </cell>
          <cell r="CR1472">
            <v>0</v>
          </cell>
          <cell r="CS1472">
            <v>0</v>
          </cell>
          <cell r="CT1472">
            <v>0</v>
          </cell>
          <cell r="CU1472">
            <v>0</v>
          </cell>
          <cell r="CV1472">
            <v>0</v>
          </cell>
          <cell r="CW1472">
            <v>0</v>
          </cell>
          <cell r="CX1472">
            <v>0</v>
          </cell>
          <cell r="CY1472">
            <v>0</v>
          </cell>
          <cell r="CZ1472">
            <v>0</v>
          </cell>
          <cell r="DA1472">
            <v>0</v>
          </cell>
          <cell r="DB1472">
            <v>0</v>
          </cell>
          <cell r="DC1472">
            <v>0</v>
          </cell>
          <cell r="DD1472">
            <v>0</v>
          </cell>
          <cell r="DE1472">
            <v>0</v>
          </cell>
          <cell r="DF1472">
            <v>0</v>
          </cell>
          <cell r="DH1472">
            <v>0</v>
          </cell>
          <cell r="DI1472">
            <v>0</v>
          </cell>
          <cell r="DJ1472">
            <v>0</v>
          </cell>
          <cell r="DK1472">
            <v>0</v>
          </cell>
          <cell r="DL1472">
            <v>0</v>
          </cell>
          <cell r="DM1472">
            <v>0</v>
          </cell>
          <cell r="DN1472">
            <v>0</v>
          </cell>
          <cell r="DO1472">
            <v>0</v>
          </cell>
          <cell r="DP1472">
            <v>0</v>
          </cell>
          <cell r="DQ1472">
            <v>0</v>
          </cell>
          <cell r="DR1472">
            <v>0</v>
          </cell>
          <cell r="DS1472">
            <v>0</v>
          </cell>
          <cell r="DT1472">
            <v>0</v>
          </cell>
          <cell r="DU1472">
            <v>0</v>
          </cell>
          <cell r="DV1472">
            <v>0</v>
          </cell>
          <cell r="DW1472">
            <v>0</v>
          </cell>
          <cell r="DX1472">
            <v>0</v>
          </cell>
          <cell r="DY1472">
            <v>0</v>
          </cell>
          <cell r="DZ1472">
            <v>0</v>
          </cell>
          <cell r="EA1472">
            <v>0</v>
          </cell>
          <cell r="EC1472">
            <v>0.1</v>
          </cell>
          <cell r="ED1472">
            <v>0</v>
          </cell>
          <cell r="EE1472">
            <v>0.09</v>
          </cell>
          <cell r="EF1472">
            <v>9.1709229115936459</v>
          </cell>
          <cell r="EG1472">
            <v>10.322704872457287</v>
          </cell>
          <cell r="EH1472">
            <v>0</v>
          </cell>
          <cell r="EI1472">
            <v>0</v>
          </cell>
          <cell r="EJ1472">
            <v>0</v>
          </cell>
          <cell r="EK1472">
            <v>0</v>
          </cell>
          <cell r="EL1472">
            <v>11259</v>
          </cell>
          <cell r="EM1472">
            <v>14007.331087445355</v>
          </cell>
          <cell r="EN1472">
            <v>1007.5454047987648</v>
          </cell>
          <cell r="EO1472">
            <v>1964.5766770451567</v>
          </cell>
          <cell r="EP1472">
            <v>0</v>
          </cell>
          <cell r="EQ1472">
            <v>0</v>
          </cell>
          <cell r="ER1472">
            <v>0</v>
          </cell>
          <cell r="ES1472">
            <v>-7334</v>
          </cell>
          <cell r="ET1472">
            <v>0</v>
          </cell>
          <cell r="EU1472">
            <v>0</v>
          </cell>
          <cell r="EV1472">
            <v>3925</v>
          </cell>
          <cell r="EX1472">
            <v>0.1</v>
          </cell>
          <cell r="EY1472">
            <v>0</v>
          </cell>
          <cell r="EZ1472">
            <v>0.09</v>
          </cell>
          <cell r="FA1472">
            <v>9.1709229115936459</v>
          </cell>
          <cell r="FB1472">
            <v>10.322704872457287</v>
          </cell>
          <cell r="FC1472">
            <v>0</v>
          </cell>
          <cell r="FD1472">
            <v>0</v>
          </cell>
          <cell r="FE1472">
            <v>0</v>
          </cell>
          <cell r="FF1472">
            <v>0</v>
          </cell>
          <cell r="FG1472">
            <v>0</v>
          </cell>
          <cell r="FH1472">
            <v>43706.758939396881</v>
          </cell>
          <cell r="FI1472">
            <v>2040.4921377513006</v>
          </cell>
          <cell r="FJ1472">
            <v>16314.03</v>
          </cell>
          <cell r="FK1472">
            <v>0</v>
          </cell>
          <cell r="FL1472">
            <v>0</v>
          </cell>
          <cell r="FM1472">
            <v>0</v>
          </cell>
          <cell r="FN1472">
            <v>0</v>
          </cell>
          <cell r="FO1472">
            <v>0</v>
          </cell>
          <cell r="FP1472">
            <v>0</v>
          </cell>
          <cell r="FQ1472">
            <v>0</v>
          </cell>
          <cell r="FS1472">
            <v>0.1</v>
          </cell>
          <cell r="FT1472">
            <v>0</v>
          </cell>
          <cell r="FU1472">
            <v>0.09</v>
          </cell>
          <cell r="FV1472">
            <v>9.1709229115936459</v>
          </cell>
          <cell r="FW1472">
            <v>10.322704872457287</v>
          </cell>
          <cell r="FX1472">
            <v>0</v>
          </cell>
          <cell r="FY1472">
            <v>0</v>
          </cell>
          <cell r="FZ1472">
            <v>0</v>
          </cell>
          <cell r="GA1472">
            <v>0</v>
          </cell>
          <cell r="GB1472">
            <v>6731</v>
          </cell>
          <cell r="GC1472">
            <v>44362.771218542301</v>
          </cell>
          <cell r="GD1472">
            <v>2978.1078899655195</v>
          </cell>
          <cell r="GE1472">
            <v>4367.3354015922978</v>
          </cell>
          <cell r="GF1472">
            <v>0</v>
          </cell>
          <cell r="GG1472">
            <v>0</v>
          </cell>
          <cell r="GH1472">
            <v>0</v>
          </cell>
          <cell r="GI1472">
            <v>0</v>
          </cell>
          <cell r="GJ1472">
            <v>0</v>
          </cell>
          <cell r="GK1472">
            <v>0</v>
          </cell>
          <cell r="GL1472">
            <v>6731</v>
          </cell>
          <cell r="GN1472">
            <v>0.1</v>
          </cell>
          <cell r="GO1472">
            <v>0</v>
          </cell>
          <cell r="GP1472">
            <v>0.09</v>
          </cell>
          <cell r="GQ1472">
            <v>9.1709229115936459</v>
          </cell>
          <cell r="GR1472">
            <v>10.322704872457287</v>
          </cell>
          <cell r="GS1472">
            <v>0</v>
          </cell>
          <cell r="GT1472">
            <v>0</v>
          </cell>
          <cell r="GU1472">
            <v>0</v>
          </cell>
          <cell r="GV1472">
            <v>0</v>
          </cell>
          <cell r="GW1472">
            <v>40454</v>
          </cell>
          <cell r="GX1472">
            <v>84070.562213340832</v>
          </cell>
          <cell r="GY1472">
            <v>15230.815792709283</v>
          </cell>
          <cell r="GZ1472">
            <v>26790.049112489418</v>
          </cell>
          <cell r="HA1472">
            <v>0</v>
          </cell>
          <cell r="HB1472">
            <v>0</v>
          </cell>
          <cell r="HC1472">
            <v>0</v>
          </cell>
          <cell r="HD1472">
            <v>0</v>
          </cell>
          <cell r="HE1472">
            <v>0</v>
          </cell>
          <cell r="HF1472">
            <v>0</v>
          </cell>
          <cell r="HG1472">
            <v>40454</v>
          </cell>
          <cell r="HI1472">
            <v>0.1</v>
          </cell>
          <cell r="HJ1472">
            <v>0</v>
          </cell>
          <cell r="HK1472">
            <v>0.09</v>
          </cell>
          <cell r="HL1472">
            <v>9.1709229115936459</v>
          </cell>
          <cell r="HM1472">
            <v>10.322704872457287</v>
          </cell>
          <cell r="HN1472">
            <v>0</v>
          </cell>
          <cell r="HO1472">
            <v>0</v>
          </cell>
          <cell r="HP1472">
            <v>0</v>
          </cell>
          <cell r="HQ1472">
            <v>0</v>
          </cell>
          <cell r="HR1472">
            <v>62626</v>
          </cell>
          <cell r="HS1472">
            <v>48807.184237013207</v>
          </cell>
          <cell r="HT1472">
            <v>4012.4615656776432</v>
          </cell>
          <cell r="HU1472">
            <v>20835.184000000001</v>
          </cell>
          <cell r="HV1472">
            <v>0</v>
          </cell>
          <cell r="HW1472">
            <v>0</v>
          </cell>
          <cell r="HX1472">
            <v>0</v>
          </cell>
          <cell r="HY1472">
            <v>0</v>
          </cell>
          <cell r="HZ1472">
            <v>0</v>
          </cell>
          <cell r="IA1472">
            <v>0</v>
          </cell>
          <cell r="IB1472">
            <v>62626</v>
          </cell>
        </row>
        <row r="1473">
          <cell r="C1473" t="str">
            <v>R0410</v>
          </cell>
          <cell r="D1473" t="str">
            <v>Yayasan Dharma Bhakti Astra</v>
          </cell>
          <cell r="E1473" t="str">
            <v>PEB 2</v>
          </cell>
          <cell r="F1473" t="str">
            <v>123PEB 2</v>
          </cell>
          <cell r="G1473">
            <v>0.1</v>
          </cell>
          <cell r="I1473">
            <v>0.09</v>
          </cell>
          <cell r="J1473">
            <v>9.1709229115936459</v>
          </cell>
          <cell r="K1473">
            <v>10.322704872457287</v>
          </cell>
          <cell r="P1473">
            <v>222624</v>
          </cell>
          <cell r="Q1473">
            <v>291378.39292931254</v>
          </cell>
          <cell r="R1473">
            <v>13603.280918342009</v>
          </cell>
          <cell r="S1473">
            <v>108760.2</v>
          </cell>
          <cell r="U1473">
            <v>0</v>
          </cell>
          <cell r="W1473">
            <v>-32654</v>
          </cell>
          <cell r="X1473">
            <v>0</v>
          </cell>
          <cell r="Y1473">
            <v>0</v>
          </cell>
          <cell r="Z1473">
            <v>189970</v>
          </cell>
        </row>
        <row r="1474">
          <cell r="C1474" t="str">
            <v>R0410</v>
          </cell>
          <cell r="D1474" t="str">
            <v>Yayasan Dharma Bhakti Astra</v>
          </cell>
          <cell r="E1474" t="str">
            <v>PEB 3</v>
          </cell>
          <cell r="F1474" t="str">
            <v>123PEB 3</v>
          </cell>
          <cell r="G1474">
            <v>0.1</v>
          </cell>
          <cell r="I1474">
            <v>0.09</v>
          </cell>
          <cell r="J1474">
            <v>6.4980242382646365</v>
          </cell>
          <cell r="K1474">
            <v>6.3697702894190025</v>
          </cell>
          <cell r="P1474">
            <v>0</v>
          </cell>
          <cell r="Q1474">
            <v>0</v>
          </cell>
          <cell r="R1474">
            <v>0</v>
          </cell>
          <cell r="S1474">
            <v>0</v>
          </cell>
          <cell r="U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0</v>
          </cell>
        </row>
        <row r="1475">
          <cell r="C1475" t="str">
            <v>R0410</v>
          </cell>
          <cell r="D1475" t="str">
            <v>Yayasan Dharma Bhakti Astra</v>
          </cell>
          <cell r="E1475" t="str">
            <v>PEB 4</v>
          </cell>
          <cell r="F1475" t="str">
            <v>123PEB 4</v>
          </cell>
          <cell r="G1475">
            <v>0.1</v>
          </cell>
          <cell r="I1475">
            <v>0.09</v>
          </cell>
          <cell r="J1475">
            <v>10.063870628575648</v>
          </cell>
          <cell r="K1475">
            <v>12.694465622280259</v>
          </cell>
          <cell r="P1475">
            <v>68382</v>
          </cell>
          <cell r="Q1475">
            <v>16173.58513852497</v>
          </cell>
          <cell r="R1475">
            <v>1478.7619518811384</v>
          </cell>
          <cell r="S1475">
            <v>778132.79195009207</v>
          </cell>
          <cell r="U1475">
            <v>0</v>
          </cell>
          <cell r="W1475">
            <v>-13114</v>
          </cell>
          <cell r="X1475">
            <v>0</v>
          </cell>
          <cell r="Y1475">
            <v>0</v>
          </cell>
          <cell r="Z1475">
            <v>55268</v>
          </cell>
        </row>
        <row r="1476">
          <cell r="C1476" t="str">
            <v>R0410</v>
          </cell>
          <cell r="D1476" t="str">
            <v>Yayasan Dharma Bhakti Astra</v>
          </cell>
          <cell r="E1476" t="str">
            <v>PEB 5</v>
          </cell>
          <cell r="F1476" t="str">
            <v>123PEB 5</v>
          </cell>
          <cell r="P1476">
            <v>0</v>
          </cell>
          <cell r="U1476">
            <v>0</v>
          </cell>
          <cell r="W1476">
            <v>0</v>
          </cell>
          <cell r="X1476">
            <v>0</v>
          </cell>
          <cell r="Y1476">
            <v>0</v>
          </cell>
          <cell r="Z1476">
            <v>0</v>
          </cell>
        </row>
        <row r="1477">
          <cell r="C1477" t="str">
            <v>R0410</v>
          </cell>
          <cell r="D1477" t="str">
            <v>Yayasan Dharma Bhakti Astra</v>
          </cell>
          <cell r="E1477" t="str">
            <v>PEB 6</v>
          </cell>
          <cell r="F1477" t="str">
            <v>123PEB 6</v>
          </cell>
          <cell r="P1477">
            <v>0</v>
          </cell>
          <cell r="U1477">
            <v>0</v>
          </cell>
          <cell r="W1477">
            <v>0</v>
          </cell>
          <cell r="X1477">
            <v>0</v>
          </cell>
          <cell r="Y1477">
            <v>0</v>
          </cell>
          <cell r="Z1477">
            <v>0</v>
          </cell>
        </row>
        <row r="1478">
          <cell r="C1478" t="str">
            <v>R0410</v>
          </cell>
          <cell r="D1478" t="str">
            <v>Yayasan Dharma Bhakti Astra</v>
          </cell>
          <cell r="E1478" t="str">
            <v>PEB 7</v>
          </cell>
          <cell r="F1478" t="str">
            <v>123PEB 7</v>
          </cell>
          <cell r="G1478">
            <v>0.1</v>
          </cell>
          <cell r="I1478">
            <v>0.09</v>
          </cell>
          <cell r="J1478">
            <v>9.1709229115936459</v>
          </cell>
          <cell r="K1478">
            <v>10.322704872457287</v>
          </cell>
          <cell r="P1478">
            <v>11259</v>
          </cell>
          <cell r="Q1478">
            <v>14007.331087445355</v>
          </cell>
          <cell r="R1478">
            <v>1007.5454047987648</v>
          </cell>
          <cell r="S1478">
            <v>1964.5766770451567</v>
          </cell>
          <cell r="U1478">
            <v>0</v>
          </cell>
          <cell r="W1478">
            <v>-7334</v>
          </cell>
          <cell r="X1478">
            <v>0</v>
          </cell>
          <cell r="Y1478">
            <v>0</v>
          </cell>
          <cell r="Z1478">
            <v>3925</v>
          </cell>
        </row>
        <row r="1479">
          <cell r="C1479" t="str">
            <v>R0410</v>
          </cell>
          <cell r="D1479" t="str">
            <v>Yayasan Dharma Bhakti Astra</v>
          </cell>
          <cell r="E1479" t="str">
            <v>MPP</v>
          </cell>
          <cell r="F1479" t="str">
            <v>123MPP</v>
          </cell>
          <cell r="G1479">
            <v>0.1</v>
          </cell>
          <cell r="I1479">
            <v>0.09</v>
          </cell>
          <cell r="J1479">
            <v>9.1709229115936459</v>
          </cell>
          <cell r="K1479">
            <v>10.322704872457287</v>
          </cell>
          <cell r="P1479">
            <v>0</v>
          </cell>
          <cell r="Q1479">
            <v>43706.758939396881</v>
          </cell>
          <cell r="R1479">
            <v>2040.4921377513006</v>
          </cell>
          <cell r="S1479">
            <v>16314.03</v>
          </cell>
          <cell r="U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0</v>
          </cell>
        </row>
        <row r="1480">
          <cell r="C1480" t="str">
            <v>R0410</v>
          </cell>
          <cell r="D1480" t="str">
            <v>Yayasan Dharma Bhakti Astra</v>
          </cell>
          <cell r="E1480" t="str">
            <v>ID</v>
          </cell>
          <cell r="F1480" t="str">
            <v>123ID</v>
          </cell>
          <cell r="G1480">
            <v>0.1</v>
          </cell>
          <cell r="I1480">
            <v>0.09</v>
          </cell>
          <cell r="J1480">
            <v>9.1709229115936459</v>
          </cell>
          <cell r="K1480">
            <v>10.322704872457287</v>
          </cell>
          <cell r="P1480">
            <v>6731</v>
          </cell>
          <cell r="Q1480">
            <v>44362.771218542301</v>
          </cell>
          <cell r="R1480">
            <v>2978.1078899655195</v>
          </cell>
          <cell r="S1480">
            <v>4367.3354015922978</v>
          </cell>
          <cell r="U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6731</v>
          </cell>
        </row>
        <row r="1481">
          <cell r="C1481" t="str">
            <v>R0410</v>
          </cell>
          <cell r="D1481" t="str">
            <v>Yayasan Dharma Bhakti Astra</v>
          </cell>
          <cell r="E1481" t="str">
            <v>LL</v>
          </cell>
          <cell r="F1481" t="str">
            <v>123LL</v>
          </cell>
          <cell r="G1481">
            <v>0.1</v>
          </cell>
          <cell r="I1481">
            <v>0.09</v>
          </cell>
          <cell r="J1481">
            <v>9.1709229115936459</v>
          </cell>
          <cell r="K1481">
            <v>10.322704872457287</v>
          </cell>
          <cell r="P1481">
            <v>40454</v>
          </cell>
          <cell r="Q1481">
            <v>84070.562213340832</v>
          </cell>
          <cell r="R1481">
            <v>15230.815792709283</v>
          </cell>
          <cell r="S1481">
            <v>26790.049112489418</v>
          </cell>
          <cell r="U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40454</v>
          </cell>
        </row>
        <row r="1482">
          <cell r="C1482" t="str">
            <v>R0410</v>
          </cell>
          <cell r="D1482" t="str">
            <v>Yayasan Dharma Bhakti Astra</v>
          </cell>
          <cell r="E1482" t="str">
            <v>PMK</v>
          </cell>
          <cell r="F1482" t="str">
            <v>123PMK</v>
          </cell>
          <cell r="G1482">
            <v>0.1</v>
          </cell>
          <cell r="I1482">
            <v>0.09</v>
          </cell>
          <cell r="J1482">
            <v>9.1709229115936459</v>
          </cell>
          <cell r="K1482">
            <v>10.322704872457287</v>
          </cell>
          <cell r="P1482">
            <v>62626</v>
          </cell>
          <cell r="Q1482">
            <v>48807.184237013207</v>
          </cell>
          <cell r="R1482">
            <v>4012.4615656776432</v>
          </cell>
          <cell r="S1482">
            <v>20835.184000000001</v>
          </cell>
          <cell r="U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62626</v>
          </cell>
        </row>
      </sheetData>
      <sheetData sheetId="2" refreshError="1">
        <row r="8">
          <cell r="C8" t="str">
            <v>S0363</v>
          </cell>
          <cell r="D8" t="str">
            <v>AI AWSO</v>
          </cell>
          <cell r="E8" t="str">
            <v>PEB 1</v>
          </cell>
          <cell r="G8">
            <v>0</v>
          </cell>
          <cell r="H8">
            <v>0</v>
          </cell>
          <cell r="M8">
            <v>0</v>
          </cell>
          <cell r="N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</row>
        <row r="9">
          <cell r="E9" t="str">
            <v>PEB 2</v>
          </cell>
          <cell r="G9">
            <v>0</v>
          </cell>
          <cell r="H9">
            <v>0</v>
          </cell>
          <cell r="M9">
            <v>0</v>
          </cell>
          <cell r="N9">
            <v>0</v>
          </cell>
        </row>
        <row r="10">
          <cell r="E10" t="str">
            <v>PEB 3</v>
          </cell>
          <cell r="G10">
            <v>0</v>
          </cell>
          <cell r="H10">
            <v>0</v>
          </cell>
          <cell r="M10">
            <v>0</v>
          </cell>
          <cell r="N10">
            <v>0</v>
          </cell>
        </row>
        <row r="11">
          <cell r="E11" t="str">
            <v>PEB 4</v>
          </cell>
          <cell r="G11">
            <v>0</v>
          </cell>
          <cell r="H11">
            <v>0</v>
          </cell>
          <cell r="M11">
            <v>0</v>
          </cell>
          <cell r="N11">
            <v>0</v>
          </cell>
        </row>
        <row r="12">
          <cell r="E12" t="str">
            <v>PEB 5</v>
          </cell>
          <cell r="M12">
            <v>0</v>
          </cell>
          <cell r="N12">
            <v>0</v>
          </cell>
        </row>
        <row r="13">
          <cell r="E13" t="str">
            <v>PEB 6</v>
          </cell>
          <cell r="M13">
            <v>0</v>
          </cell>
          <cell r="N13">
            <v>0</v>
          </cell>
        </row>
        <row r="14">
          <cell r="E14" t="str">
            <v>PEB 7 / TB</v>
          </cell>
          <cell r="M14">
            <v>0</v>
          </cell>
          <cell r="N14">
            <v>0</v>
          </cell>
        </row>
        <row r="15">
          <cell r="E15" t="str">
            <v>MPP</v>
          </cell>
          <cell r="G15">
            <v>0</v>
          </cell>
          <cell r="H15">
            <v>0</v>
          </cell>
          <cell r="M15">
            <v>0</v>
          </cell>
          <cell r="N15">
            <v>0</v>
          </cell>
        </row>
        <row r="16">
          <cell r="E16" t="str">
            <v>ID</v>
          </cell>
          <cell r="G16">
            <v>0</v>
          </cell>
          <cell r="H16">
            <v>0</v>
          </cell>
          <cell r="M16">
            <v>0</v>
          </cell>
          <cell r="N16">
            <v>0</v>
          </cell>
        </row>
        <row r="17">
          <cell r="E17" t="str">
            <v>LL</v>
          </cell>
          <cell r="G17">
            <v>0</v>
          </cell>
          <cell r="H17">
            <v>0</v>
          </cell>
          <cell r="M17">
            <v>0</v>
          </cell>
          <cell r="N17">
            <v>0</v>
          </cell>
        </row>
        <row r="18">
          <cell r="E18" t="str">
            <v>PMK</v>
          </cell>
          <cell r="G18">
            <v>0</v>
          </cell>
          <cell r="H18">
            <v>0</v>
          </cell>
          <cell r="M18">
            <v>0</v>
          </cell>
          <cell r="N18">
            <v>0</v>
          </cell>
        </row>
        <row r="20">
          <cell r="C20" t="str">
            <v>S0173</v>
          </cell>
          <cell r="D20" t="str">
            <v>AI BSO</v>
          </cell>
          <cell r="E20" t="str">
            <v>PEB 1</v>
          </cell>
          <cell r="G20">
            <v>0</v>
          </cell>
          <cell r="H20">
            <v>0</v>
          </cell>
          <cell r="M20">
            <v>0</v>
          </cell>
          <cell r="N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</row>
        <row r="21">
          <cell r="E21" t="str">
            <v>PEB 2</v>
          </cell>
          <cell r="G21">
            <v>0</v>
          </cell>
          <cell r="H21">
            <v>0</v>
          </cell>
          <cell r="M21">
            <v>0</v>
          </cell>
          <cell r="N21">
            <v>0</v>
          </cell>
        </row>
        <row r="22">
          <cell r="E22" t="str">
            <v>PEB 3</v>
          </cell>
          <cell r="G22">
            <v>0</v>
          </cell>
          <cell r="H22">
            <v>0</v>
          </cell>
          <cell r="M22">
            <v>0</v>
          </cell>
          <cell r="N22">
            <v>0</v>
          </cell>
        </row>
        <row r="23">
          <cell r="E23" t="str">
            <v>PEB 4</v>
          </cell>
          <cell r="G23">
            <v>0</v>
          </cell>
          <cell r="H23">
            <v>0</v>
          </cell>
          <cell r="M23">
            <v>0</v>
          </cell>
          <cell r="N23">
            <v>0</v>
          </cell>
        </row>
        <row r="24">
          <cell r="E24" t="str">
            <v>PEB 5</v>
          </cell>
          <cell r="M24">
            <v>0</v>
          </cell>
          <cell r="N24">
            <v>0</v>
          </cell>
        </row>
        <row r="25">
          <cell r="E25" t="str">
            <v>PEB 6</v>
          </cell>
          <cell r="M25">
            <v>0</v>
          </cell>
          <cell r="N25">
            <v>0</v>
          </cell>
        </row>
        <row r="26">
          <cell r="E26" t="str">
            <v>PEB 7 / TB</v>
          </cell>
          <cell r="M26">
            <v>0</v>
          </cell>
          <cell r="N26">
            <v>0</v>
          </cell>
        </row>
        <row r="27">
          <cell r="E27" t="str">
            <v>MPP</v>
          </cell>
          <cell r="G27">
            <v>0</v>
          </cell>
          <cell r="H27">
            <v>0</v>
          </cell>
          <cell r="M27">
            <v>0</v>
          </cell>
          <cell r="N27">
            <v>0</v>
          </cell>
        </row>
        <row r="28">
          <cell r="E28" t="str">
            <v>ID</v>
          </cell>
          <cell r="G28">
            <v>0</v>
          </cell>
          <cell r="H28">
            <v>0</v>
          </cell>
          <cell r="M28">
            <v>0</v>
          </cell>
          <cell r="N28">
            <v>0</v>
          </cell>
        </row>
        <row r="29">
          <cell r="E29" t="str">
            <v>LL</v>
          </cell>
          <cell r="G29">
            <v>0</v>
          </cell>
          <cell r="H29">
            <v>0</v>
          </cell>
          <cell r="M29">
            <v>0</v>
          </cell>
          <cell r="N29">
            <v>0</v>
          </cell>
        </row>
        <row r="30">
          <cell r="E30" t="str">
            <v>PMK</v>
          </cell>
          <cell r="G30">
            <v>0</v>
          </cell>
          <cell r="H30">
            <v>0</v>
          </cell>
          <cell r="M30">
            <v>0</v>
          </cell>
          <cell r="N30">
            <v>0</v>
          </cell>
        </row>
        <row r="32">
          <cell r="C32" t="str">
            <v>S0003</v>
          </cell>
          <cell r="D32" t="str">
            <v>AI DSO</v>
          </cell>
          <cell r="E32" t="str">
            <v>PEB 1</v>
          </cell>
          <cell r="G32">
            <v>0</v>
          </cell>
          <cell r="H32">
            <v>0</v>
          </cell>
          <cell r="M32">
            <v>0</v>
          </cell>
          <cell r="N32">
            <v>0</v>
          </cell>
          <cell r="P32">
            <v>21706.89750715479</v>
          </cell>
          <cell r="Q32">
            <v>2728.0350390159797</v>
          </cell>
          <cell r="R32">
            <v>0</v>
          </cell>
          <cell r="S32">
            <v>0</v>
          </cell>
          <cell r="T32">
            <v>214790.1129203804</v>
          </cell>
          <cell r="U32">
            <v>222.6520564322872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7983.6075111886566</v>
          </cell>
          <cell r="AA32">
            <v>1022.2402502258165</v>
          </cell>
          <cell r="AB32">
            <v>3256.0346260732194</v>
          </cell>
          <cell r="AC32">
            <v>409.20525585239704</v>
          </cell>
          <cell r="AD32">
            <v>11400.396025780421</v>
          </cell>
          <cell r="AE32">
            <v>1447.7774082033498</v>
          </cell>
          <cell r="AF32">
            <v>23115.108790407066</v>
          </cell>
          <cell r="AG32">
            <v>6190.2833611091919</v>
          </cell>
          <cell r="AH32">
            <v>27702.24093223799</v>
          </cell>
          <cell r="AI32">
            <v>3765.8209999508604</v>
          </cell>
        </row>
        <row r="33">
          <cell r="E33" t="str">
            <v>PEB 2</v>
          </cell>
          <cell r="G33">
            <v>21706.89750715479</v>
          </cell>
          <cell r="H33">
            <v>2728.0350390159797</v>
          </cell>
          <cell r="M33">
            <v>21706.89750715479</v>
          </cell>
          <cell r="N33">
            <v>2728.0350390159797</v>
          </cell>
        </row>
        <row r="34">
          <cell r="E34" t="str">
            <v>PEB 3</v>
          </cell>
          <cell r="G34">
            <v>0</v>
          </cell>
          <cell r="H34">
            <v>0</v>
          </cell>
          <cell r="M34">
            <v>0</v>
          </cell>
          <cell r="N34">
            <v>0</v>
          </cell>
        </row>
        <row r="35">
          <cell r="E35" t="str">
            <v>PEB 4</v>
          </cell>
          <cell r="G35">
            <v>214790.1129203804</v>
          </cell>
          <cell r="H35">
            <v>222.6520564322872</v>
          </cell>
          <cell r="M35">
            <v>214790.1129203804</v>
          </cell>
          <cell r="N35">
            <v>222.6520564322872</v>
          </cell>
        </row>
        <row r="36">
          <cell r="E36" t="str">
            <v>PEB 5</v>
          </cell>
          <cell r="M36">
            <v>0</v>
          </cell>
          <cell r="N36">
            <v>0</v>
          </cell>
        </row>
        <row r="37">
          <cell r="E37" t="str">
            <v>PEB 6</v>
          </cell>
          <cell r="M37">
            <v>0</v>
          </cell>
          <cell r="N37">
            <v>0</v>
          </cell>
        </row>
        <row r="38">
          <cell r="E38" t="str">
            <v>PEB 7 / TB</v>
          </cell>
          <cell r="G38">
            <v>7983.6075111886566</v>
          </cell>
          <cell r="H38">
            <v>1022.2402502258165</v>
          </cell>
          <cell r="M38">
            <v>7983.6075111886566</v>
          </cell>
          <cell r="N38">
            <v>1022.2402502258165</v>
          </cell>
        </row>
        <row r="39">
          <cell r="E39" t="str">
            <v>MPP</v>
          </cell>
          <cell r="G39">
            <v>3256.0346260732194</v>
          </cell>
          <cell r="H39">
            <v>409.20525585239704</v>
          </cell>
          <cell r="M39">
            <v>3256.0346260732194</v>
          </cell>
          <cell r="N39">
            <v>409.20525585239704</v>
          </cell>
        </row>
        <row r="40">
          <cell r="E40" t="str">
            <v>ID</v>
          </cell>
          <cell r="G40">
            <v>11400.396025780421</v>
          </cell>
          <cell r="H40">
            <v>1447.7774082033498</v>
          </cell>
          <cell r="M40">
            <v>11400.396025780421</v>
          </cell>
          <cell r="N40">
            <v>1447.7774082033498</v>
          </cell>
        </row>
        <row r="41">
          <cell r="E41" t="str">
            <v>LL</v>
          </cell>
          <cell r="G41">
            <v>23115.108790407066</v>
          </cell>
          <cell r="H41">
            <v>6190.2833611091919</v>
          </cell>
          <cell r="M41">
            <v>23115.108790407066</v>
          </cell>
          <cell r="N41">
            <v>6190.2833611091919</v>
          </cell>
        </row>
        <row r="42">
          <cell r="E42" t="str">
            <v>PMK</v>
          </cell>
          <cell r="G42">
            <v>27702.24093223799</v>
          </cell>
          <cell r="H42">
            <v>3765.8209999508604</v>
          </cell>
          <cell r="M42">
            <v>27702.24093223799</v>
          </cell>
          <cell r="N42">
            <v>3765.8209999508604</v>
          </cell>
        </row>
        <row r="44">
          <cell r="C44" t="str">
            <v>S0001</v>
          </cell>
          <cell r="D44" t="str">
            <v>AI HO</v>
          </cell>
          <cell r="E44" t="str">
            <v>PEB 1</v>
          </cell>
          <cell r="G44">
            <v>0</v>
          </cell>
          <cell r="H44">
            <v>0</v>
          </cell>
          <cell r="M44">
            <v>0</v>
          </cell>
          <cell r="N44">
            <v>0</v>
          </cell>
          <cell r="P44">
            <v>840118.87669197726</v>
          </cell>
          <cell r="Q44">
            <v>37314.772144549548</v>
          </cell>
          <cell r="R44">
            <v>0</v>
          </cell>
          <cell r="S44">
            <v>0</v>
          </cell>
          <cell r="T44">
            <v>2476387.0068036793</v>
          </cell>
          <cell r="U44">
            <v>75895.523992466333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15363.442040139733</v>
          </cell>
          <cell r="AA44">
            <v>1915.9083968673135</v>
          </cell>
          <cell r="AB44">
            <v>126017.83150379659</v>
          </cell>
          <cell r="AC44">
            <v>5597.2158216824328</v>
          </cell>
          <cell r="AD44">
            <v>40339.028279230995</v>
          </cell>
          <cell r="AE44">
            <v>4237.4579442812992</v>
          </cell>
          <cell r="AF44">
            <v>110378.55839705191</v>
          </cell>
          <cell r="AG44">
            <v>46533.409932996721</v>
          </cell>
          <cell r="AH44">
            <v>15571.952871746711</v>
          </cell>
          <cell r="AI44">
            <v>2812.874322699909</v>
          </cell>
        </row>
        <row r="45">
          <cell r="E45" t="str">
            <v>PEB 2</v>
          </cell>
          <cell r="G45">
            <v>840118.87669197726</v>
          </cell>
          <cell r="H45">
            <v>37314.772144549548</v>
          </cell>
          <cell r="M45">
            <v>840118.87669197726</v>
          </cell>
          <cell r="N45">
            <v>37314.772144549548</v>
          </cell>
        </row>
        <row r="46">
          <cell r="E46" t="str">
            <v>PEB 3</v>
          </cell>
          <cell r="G46">
            <v>0</v>
          </cell>
          <cell r="H46">
            <v>0</v>
          </cell>
          <cell r="M46">
            <v>0</v>
          </cell>
          <cell r="N46">
            <v>0</v>
          </cell>
        </row>
        <row r="47">
          <cell r="E47" t="str">
            <v>PEB 4</v>
          </cell>
          <cell r="G47">
            <v>2476387.0068036793</v>
          </cell>
          <cell r="H47">
            <v>75895.523992466333</v>
          </cell>
          <cell r="M47">
            <v>2476387.0068036793</v>
          </cell>
          <cell r="N47">
            <v>75895.523992466333</v>
          </cell>
        </row>
        <row r="48">
          <cell r="E48" t="str">
            <v>PEB 5</v>
          </cell>
          <cell r="M48">
            <v>0</v>
          </cell>
          <cell r="N48">
            <v>0</v>
          </cell>
        </row>
        <row r="49">
          <cell r="E49" t="str">
            <v>PEB 6</v>
          </cell>
          <cell r="M49">
            <v>0</v>
          </cell>
          <cell r="N49">
            <v>0</v>
          </cell>
        </row>
        <row r="50">
          <cell r="E50" t="str">
            <v>PEB 7 / TB</v>
          </cell>
          <cell r="G50">
            <v>15363.442040139733</v>
          </cell>
          <cell r="H50">
            <v>1915.9083968673135</v>
          </cell>
          <cell r="M50">
            <v>15363.442040139733</v>
          </cell>
          <cell r="N50">
            <v>1915.9083968673135</v>
          </cell>
        </row>
        <row r="51">
          <cell r="E51" t="str">
            <v>MPP</v>
          </cell>
          <cell r="G51">
            <v>126017.83150379659</v>
          </cell>
          <cell r="H51">
            <v>5597.2158216824328</v>
          </cell>
          <cell r="M51">
            <v>126017.83150379659</v>
          </cell>
          <cell r="N51">
            <v>5597.2158216824328</v>
          </cell>
        </row>
        <row r="52">
          <cell r="E52" t="str">
            <v>ID</v>
          </cell>
          <cell r="G52">
            <v>40339.028279230995</v>
          </cell>
          <cell r="H52">
            <v>4237.4579442812992</v>
          </cell>
          <cell r="M52">
            <v>40339.028279230995</v>
          </cell>
          <cell r="N52">
            <v>4237.4579442812992</v>
          </cell>
        </row>
        <row r="53">
          <cell r="E53" t="str">
            <v>LL</v>
          </cell>
          <cell r="G53">
            <v>110378.55839705191</v>
          </cell>
          <cell r="H53">
            <v>46533.409932996721</v>
          </cell>
          <cell r="M53">
            <v>110378.55839705191</v>
          </cell>
          <cell r="N53">
            <v>46533.409932996721</v>
          </cell>
        </row>
        <row r="54">
          <cell r="E54" t="str">
            <v>PMK</v>
          </cell>
          <cell r="G54">
            <v>15571.952871746711</v>
          </cell>
          <cell r="H54">
            <v>2812.874322699909</v>
          </cell>
          <cell r="M54">
            <v>15571.952871746711</v>
          </cell>
          <cell r="N54">
            <v>2812.874322699909</v>
          </cell>
        </row>
        <row r="56">
          <cell r="C56" t="str">
            <v>S0005</v>
          </cell>
          <cell r="D56" t="str">
            <v>AI HSO</v>
          </cell>
          <cell r="E56" t="str">
            <v>PEB 1</v>
          </cell>
          <cell r="G56">
            <v>0</v>
          </cell>
          <cell r="H56">
            <v>0</v>
          </cell>
          <cell r="M56">
            <v>0</v>
          </cell>
          <cell r="N56">
            <v>0</v>
          </cell>
          <cell r="P56">
            <v>72681.289252135321</v>
          </cell>
          <cell r="Q56">
            <v>5114.0128875635573</v>
          </cell>
          <cell r="R56">
            <v>0</v>
          </cell>
          <cell r="S56">
            <v>0</v>
          </cell>
          <cell r="T56">
            <v>96265.764199362806</v>
          </cell>
          <cell r="U56">
            <v>861.92513940950244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1459.9005547442916</v>
          </cell>
          <cell r="AA56">
            <v>102.72176413414613</v>
          </cell>
          <cell r="AB56">
            <v>15574.561982600426</v>
          </cell>
          <cell r="AC56">
            <v>1095.859904477905</v>
          </cell>
          <cell r="AD56">
            <v>11133.624713806596</v>
          </cell>
          <cell r="AE56">
            <v>783.38594234595621</v>
          </cell>
          <cell r="AF56">
            <v>24786.07686944781</v>
          </cell>
          <cell r="AG56">
            <v>5884.3773653336457</v>
          </cell>
          <cell r="AH56">
            <v>0</v>
          </cell>
          <cell r="AI56">
            <v>0</v>
          </cell>
        </row>
        <row r="57">
          <cell r="E57" t="str">
            <v>PEB 2</v>
          </cell>
          <cell r="G57">
            <v>72681.289252135321</v>
          </cell>
          <cell r="H57">
            <v>5114.0128875635573</v>
          </cell>
          <cell r="M57">
            <v>72681.289252135321</v>
          </cell>
          <cell r="N57">
            <v>5114.0128875635573</v>
          </cell>
        </row>
        <row r="58">
          <cell r="E58" t="str">
            <v>PEB 3</v>
          </cell>
          <cell r="G58">
            <v>0</v>
          </cell>
          <cell r="H58">
            <v>0</v>
          </cell>
          <cell r="M58">
            <v>0</v>
          </cell>
          <cell r="N58">
            <v>0</v>
          </cell>
        </row>
        <row r="59">
          <cell r="E59" t="str">
            <v>PEB 4</v>
          </cell>
          <cell r="G59">
            <v>96265.764199362806</v>
          </cell>
          <cell r="H59">
            <v>861.92513940950244</v>
          </cell>
          <cell r="M59">
            <v>96265.764199362806</v>
          </cell>
          <cell r="N59">
            <v>861.92513940950244</v>
          </cell>
        </row>
        <row r="60">
          <cell r="E60" t="str">
            <v>PEB 5</v>
          </cell>
          <cell r="M60">
            <v>0</v>
          </cell>
          <cell r="N60">
            <v>0</v>
          </cell>
        </row>
        <row r="61">
          <cell r="E61" t="str">
            <v>PEB 6</v>
          </cell>
          <cell r="M61">
            <v>0</v>
          </cell>
          <cell r="N61">
            <v>0</v>
          </cell>
        </row>
        <row r="62">
          <cell r="E62" t="str">
            <v>PEB 7 / TB</v>
          </cell>
          <cell r="G62">
            <v>1459.9005547442916</v>
          </cell>
          <cell r="H62">
            <v>102.72176413414613</v>
          </cell>
          <cell r="M62">
            <v>1459.9005547442916</v>
          </cell>
          <cell r="N62">
            <v>102.72176413414613</v>
          </cell>
        </row>
        <row r="63">
          <cell r="E63" t="str">
            <v>MPP</v>
          </cell>
          <cell r="G63">
            <v>15574.561982600426</v>
          </cell>
          <cell r="H63">
            <v>1095.859904477905</v>
          </cell>
          <cell r="M63">
            <v>15574.561982600426</v>
          </cell>
          <cell r="N63">
            <v>1095.859904477905</v>
          </cell>
        </row>
        <row r="64">
          <cell r="E64" t="str">
            <v>ID</v>
          </cell>
          <cell r="G64">
            <v>11133.624713806596</v>
          </cell>
          <cell r="H64">
            <v>783.38594234595621</v>
          </cell>
          <cell r="M64">
            <v>11133.624713806596</v>
          </cell>
          <cell r="N64">
            <v>783.38594234595621</v>
          </cell>
        </row>
        <row r="65">
          <cell r="E65" t="str">
            <v>LL</v>
          </cell>
          <cell r="G65">
            <v>24786.07686944781</v>
          </cell>
          <cell r="H65">
            <v>5884.3773653336457</v>
          </cell>
          <cell r="M65">
            <v>24786.07686944781</v>
          </cell>
          <cell r="N65">
            <v>5884.3773653336457</v>
          </cell>
        </row>
        <row r="66">
          <cell r="E66" t="str">
            <v>PMK</v>
          </cell>
          <cell r="G66">
            <v>0</v>
          </cell>
          <cell r="H66">
            <v>0</v>
          </cell>
          <cell r="M66">
            <v>0</v>
          </cell>
          <cell r="N66">
            <v>0</v>
          </cell>
        </row>
        <row r="68">
          <cell r="C68" t="str">
            <v>S0004</v>
          </cell>
          <cell r="D68" t="str">
            <v>AI ISO</v>
          </cell>
          <cell r="E68" t="str">
            <v>PEB 1</v>
          </cell>
          <cell r="G68">
            <v>0</v>
          </cell>
          <cell r="H68">
            <v>0</v>
          </cell>
          <cell r="M68">
            <v>0</v>
          </cell>
          <cell r="N68">
            <v>0</v>
          </cell>
          <cell r="P68">
            <v>203089.6855583202</v>
          </cell>
          <cell r="Q68">
            <v>13285.849998094769</v>
          </cell>
          <cell r="R68">
            <v>0</v>
          </cell>
          <cell r="S68">
            <v>0</v>
          </cell>
          <cell r="T68">
            <v>841467.66440347268</v>
          </cell>
          <cell r="U68">
            <v>22501.909288857409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13297.465095238456</v>
          </cell>
          <cell r="AA68">
            <v>903.25583330067661</v>
          </cell>
          <cell r="AB68">
            <v>30463.452833748033</v>
          </cell>
          <cell r="AC68">
            <v>1992.8774997142154</v>
          </cell>
          <cell r="AD68">
            <v>56395.351708948001</v>
          </cell>
          <cell r="AE68">
            <v>3746.0369816110187</v>
          </cell>
          <cell r="AF68">
            <v>23403.699064594613</v>
          </cell>
          <cell r="AG68">
            <v>17647.277658972729</v>
          </cell>
          <cell r="AH68">
            <v>15796.933792861713</v>
          </cell>
          <cell r="AI68">
            <v>1614.2783091986159</v>
          </cell>
        </row>
        <row r="69">
          <cell r="E69" t="str">
            <v>PEB 2</v>
          </cell>
          <cell r="G69">
            <v>203089.6855583202</v>
          </cell>
          <cell r="H69">
            <v>13285.849998094769</v>
          </cell>
          <cell r="M69">
            <v>203089.6855583202</v>
          </cell>
          <cell r="N69">
            <v>13285.849998094769</v>
          </cell>
        </row>
        <row r="70">
          <cell r="E70" t="str">
            <v>PEB 3</v>
          </cell>
          <cell r="G70">
            <v>0</v>
          </cell>
          <cell r="H70">
            <v>0</v>
          </cell>
          <cell r="M70">
            <v>0</v>
          </cell>
          <cell r="N70">
            <v>0</v>
          </cell>
        </row>
        <row r="71">
          <cell r="E71" t="str">
            <v>PEB 4</v>
          </cell>
          <cell r="G71">
            <v>841467.66440347268</v>
          </cell>
          <cell r="H71">
            <v>22501.909288857409</v>
          </cell>
          <cell r="M71">
            <v>841467.66440347268</v>
          </cell>
          <cell r="N71">
            <v>22501.909288857409</v>
          </cell>
        </row>
        <row r="72">
          <cell r="E72" t="str">
            <v>PEB 5</v>
          </cell>
          <cell r="M72">
            <v>0</v>
          </cell>
          <cell r="N72">
            <v>0</v>
          </cell>
        </row>
        <row r="73">
          <cell r="E73" t="str">
            <v>PEB 6</v>
          </cell>
          <cell r="M73">
            <v>0</v>
          </cell>
          <cell r="N73">
            <v>0</v>
          </cell>
        </row>
        <row r="74">
          <cell r="E74" t="str">
            <v>PEB 7 / TB</v>
          </cell>
          <cell r="G74">
            <v>13297.465095238456</v>
          </cell>
          <cell r="H74">
            <v>903.25583330067661</v>
          </cell>
          <cell r="M74">
            <v>13297.465095238456</v>
          </cell>
          <cell r="N74">
            <v>903.25583330067661</v>
          </cell>
        </row>
        <row r="75">
          <cell r="E75" t="str">
            <v>MPP</v>
          </cell>
          <cell r="G75">
            <v>30463.452833748033</v>
          </cell>
          <cell r="H75">
            <v>1992.8774997142154</v>
          </cell>
          <cell r="M75">
            <v>30463.452833748033</v>
          </cell>
          <cell r="N75">
            <v>1992.8774997142154</v>
          </cell>
        </row>
        <row r="76">
          <cell r="E76" t="str">
            <v>ID</v>
          </cell>
          <cell r="G76">
            <v>56395.351708948001</v>
          </cell>
          <cell r="H76">
            <v>3746.0369816110187</v>
          </cell>
          <cell r="M76">
            <v>56395.351708948001</v>
          </cell>
          <cell r="N76">
            <v>3746.0369816110187</v>
          </cell>
        </row>
        <row r="77">
          <cell r="E77" t="str">
            <v>LL</v>
          </cell>
          <cell r="G77">
            <v>23403.699064594613</v>
          </cell>
          <cell r="H77">
            <v>17647.277658972729</v>
          </cell>
          <cell r="M77">
            <v>23403.699064594613</v>
          </cell>
          <cell r="N77">
            <v>17647.277658972729</v>
          </cell>
        </row>
        <row r="78">
          <cell r="E78" t="str">
            <v>PMK</v>
          </cell>
          <cell r="G78">
            <v>15796.933792861713</v>
          </cell>
          <cell r="H78">
            <v>1614.2783091986159</v>
          </cell>
          <cell r="M78">
            <v>15796.933792861713</v>
          </cell>
          <cell r="N78">
            <v>1614.2783091986159</v>
          </cell>
        </row>
        <row r="80">
          <cell r="C80" t="str">
            <v>S0172</v>
          </cell>
          <cell r="D80" t="str">
            <v>AI NDSO</v>
          </cell>
          <cell r="E80" t="str">
            <v>PEB 1</v>
          </cell>
          <cell r="G80">
            <v>0</v>
          </cell>
          <cell r="H80">
            <v>0</v>
          </cell>
          <cell r="M80">
            <v>0</v>
          </cell>
          <cell r="N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</row>
        <row r="81">
          <cell r="E81" t="str">
            <v>PEB 2</v>
          </cell>
          <cell r="G81">
            <v>0</v>
          </cell>
          <cell r="H81">
            <v>0</v>
          </cell>
          <cell r="M81">
            <v>0</v>
          </cell>
          <cell r="N81">
            <v>0</v>
          </cell>
        </row>
        <row r="82">
          <cell r="E82" t="str">
            <v>PEB 3</v>
          </cell>
          <cell r="G82">
            <v>0</v>
          </cell>
          <cell r="H82">
            <v>0</v>
          </cell>
          <cell r="M82">
            <v>0</v>
          </cell>
          <cell r="N82">
            <v>0</v>
          </cell>
        </row>
        <row r="83">
          <cell r="E83" t="str">
            <v>PEB 4</v>
          </cell>
          <cell r="G83">
            <v>0</v>
          </cell>
          <cell r="H83">
            <v>0</v>
          </cell>
          <cell r="M83">
            <v>0</v>
          </cell>
          <cell r="N83">
            <v>0</v>
          </cell>
        </row>
        <row r="84">
          <cell r="E84" t="str">
            <v>PEB 5</v>
          </cell>
          <cell r="M84">
            <v>0</v>
          </cell>
          <cell r="N84">
            <v>0</v>
          </cell>
        </row>
        <row r="85">
          <cell r="E85" t="str">
            <v>PEB 6</v>
          </cell>
          <cell r="M85">
            <v>0</v>
          </cell>
          <cell r="N85">
            <v>0</v>
          </cell>
        </row>
        <row r="86">
          <cell r="E86" t="str">
            <v>PEB 7 / TB</v>
          </cell>
          <cell r="M86">
            <v>0</v>
          </cell>
          <cell r="N86">
            <v>0</v>
          </cell>
        </row>
        <row r="87">
          <cell r="E87" t="str">
            <v>MPP</v>
          </cell>
          <cell r="G87">
            <v>0</v>
          </cell>
          <cell r="H87">
            <v>0</v>
          </cell>
          <cell r="M87">
            <v>0</v>
          </cell>
          <cell r="N87">
            <v>0</v>
          </cell>
        </row>
        <row r="88">
          <cell r="E88" t="str">
            <v>ID</v>
          </cell>
          <cell r="G88">
            <v>0</v>
          </cell>
          <cell r="H88">
            <v>0</v>
          </cell>
          <cell r="M88">
            <v>0</v>
          </cell>
          <cell r="N88">
            <v>0</v>
          </cell>
        </row>
        <row r="89">
          <cell r="E89" t="str">
            <v>LL</v>
          </cell>
          <cell r="G89">
            <v>0</v>
          </cell>
          <cell r="H89">
            <v>0</v>
          </cell>
          <cell r="M89">
            <v>0</v>
          </cell>
          <cell r="N89">
            <v>0</v>
          </cell>
        </row>
        <row r="90">
          <cell r="E90" t="str">
            <v>PMK</v>
          </cell>
          <cell r="G90">
            <v>0</v>
          </cell>
          <cell r="H90">
            <v>0</v>
          </cell>
          <cell r="M90">
            <v>0</v>
          </cell>
          <cell r="N90">
            <v>0</v>
          </cell>
        </row>
        <row r="92">
          <cell r="C92" t="str">
            <v>S0174</v>
          </cell>
          <cell r="D92" t="str">
            <v>AI PSO</v>
          </cell>
          <cell r="E92" t="str">
            <v>PEB 1</v>
          </cell>
          <cell r="G92">
            <v>0</v>
          </cell>
          <cell r="H92">
            <v>0</v>
          </cell>
          <cell r="M92">
            <v>0</v>
          </cell>
          <cell r="N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</row>
        <row r="93">
          <cell r="E93" t="str">
            <v>PEB 2</v>
          </cell>
          <cell r="G93">
            <v>0</v>
          </cell>
          <cell r="H93">
            <v>0</v>
          </cell>
          <cell r="M93">
            <v>0</v>
          </cell>
          <cell r="N93">
            <v>0</v>
          </cell>
        </row>
        <row r="94">
          <cell r="E94" t="str">
            <v>PEB 3</v>
          </cell>
          <cell r="G94">
            <v>0</v>
          </cell>
          <cell r="H94">
            <v>0</v>
          </cell>
          <cell r="M94">
            <v>0</v>
          </cell>
          <cell r="N94">
            <v>0</v>
          </cell>
        </row>
        <row r="95">
          <cell r="E95" t="str">
            <v>PEB 4</v>
          </cell>
          <cell r="G95">
            <v>0</v>
          </cell>
          <cell r="H95">
            <v>0</v>
          </cell>
          <cell r="M95">
            <v>0</v>
          </cell>
          <cell r="N95">
            <v>0</v>
          </cell>
        </row>
        <row r="96">
          <cell r="E96" t="str">
            <v>PEB 5</v>
          </cell>
          <cell r="M96">
            <v>0</v>
          </cell>
          <cell r="N96">
            <v>0</v>
          </cell>
        </row>
        <row r="97">
          <cell r="E97" t="str">
            <v>PEB 6</v>
          </cell>
          <cell r="M97">
            <v>0</v>
          </cell>
          <cell r="N97">
            <v>0</v>
          </cell>
        </row>
        <row r="98">
          <cell r="E98" t="str">
            <v>PEB 7 / TB</v>
          </cell>
          <cell r="M98">
            <v>0</v>
          </cell>
          <cell r="N98">
            <v>0</v>
          </cell>
        </row>
        <row r="99">
          <cell r="E99" t="str">
            <v>MPP</v>
          </cell>
          <cell r="G99">
            <v>0</v>
          </cell>
          <cell r="H99">
            <v>0</v>
          </cell>
          <cell r="M99">
            <v>0</v>
          </cell>
          <cell r="N99">
            <v>0</v>
          </cell>
        </row>
        <row r="100">
          <cell r="E100" t="str">
            <v>ID</v>
          </cell>
          <cell r="G100">
            <v>0</v>
          </cell>
          <cell r="H100">
            <v>0</v>
          </cell>
          <cell r="M100">
            <v>0</v>
          </cell>
          <cell r="N100">
            <v>0</v>
          </cell>
        </row>
        <row r="101">
          <cell r="E101" t="str">
            <v>LL</v>
          </cell>
          <cell r="G101">
            <v>0</v>
          </cell>
          <cell r="H101">
            <v>0</v>
          </cell>
          <cell r="M101">
            <v>0</v>
          </cell>
          <cell r="N101">
            <v>0</v>
          </cell>
        </row>
        <row r="102">
          <cell r="E102" t="str">
            <v>PMK</v>
          </cell>
          <cell r="G102">
            <v>0</v>
          </cell>
          <cell r="H102">
            <v>0</v>
          </cell>
          <cell r="M102">
            <v>0</v>
          </cell>
          <cell r="N102">
            <v>0</v>
          </cell>
        </row>
        <row r="104">
          <cell r="C104" t="str">
            <v>S0015</v>
          </cell>
          <cell r="D104" t="str">
            <v>AI SSC</v>
          </cell>
          <cell r="E104" t="str">
            <v>PEB 1</v>
          </cell>
          <cell r="G104">
            <v>91546.578005171265</v>
          </cell>
          <cell r="H104">
            <v>4654.4247795641422</v>
          </cell>
          <cell r="M104">
            <v>91546.578005171265</v>
          </cell>
          <cell r="N104">
            <v>4654.4247795641422</v>
          </cell>
          <cell r="P104">
            <v>37775.233844617178</v>
          </cell>
          <cell r="Q104">
            <v>3308.0848627048285</v>
          </cell>
          <cell r="R104">
            <v>0</v>
          </cell>
          <cell r="S104">
            <v>0</v>
          </cell>
          <cell r="T104">
            <v>153932.14339901431</v>
          </cell>
          <cell r="U104">
            <v>734.41041218647979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4684.047270121966</v>
          </cell>
          <cell r="AA104">
            <v>540.58419880418512</v>
          </cell>
          <cell r="AB104">
            <v>5953.9960967478946</v>
          </cell>
          <cell r="AC104">
            <v>526.2374294272114</v>
          </cell>
          <cell r="AD104">
            <v>13088.57624647291</v>
          </cell>
          <cell r="AE104">
            <v>1307.4738220027011</v>
          </cell>
          <cell r="AF104">
            <v>20968.619797349722</v>
          </cell>
          <cell r="AG104">
            <v>5555.205086626429</v>
          </cell>
          <cell r="AH104">
            <v>51670.498742588701</v>
          </cell>
          <cell r="AI104">
            <v>5561.1799224725601</v>
          </cell>
        </row>
        <row r="105">
          <cell r="E105" t="str">
            <v>PEB 2</v>
          </cell>
          <cell r="G105">
            <v>37775.233844617178</v>
          </cell>
          <cell r="H105">
            <v>3308.0848627048285</v>
          </cell>
          <cell r="M105">
            <v>37775.233844617178</v>
          </cell>
          <cell r="N105">
            <v>3308.0848627048285</v>
          </cell>
        </row>
        <row r="106">
          <cell r="E106" t="str">
            <v>PEB 3</v>
          </cell>
          <cell r="G106">
            <v>0</v>
          </cell>
          <cell r="H106">
            <v>0</v>
          </cell>
          <cell r="M106">
            <v>0</v>
          </cell>
          <cell r="N106">
            <v>0</v>
          </cell>
        </row>
        <row r="107">
          <cell r="E107" t="str">
            <v>PEB 4</v>
          </cell>
          <cell r="G107">
            <v>153932.14339901431</v>
          </cell>
          <cell r="H107">
            <v>734.41041218647979</v>
          </cell>
          <cell r="M107">
            <v>153932.14339901431</v>
          </cell>
          <cell r="N107">
            <v>734.41041218647979</v>
          </cell>
        </row>
        <row r="108">
          <cell r="E108" t="str">
            <v>PEB 5</v>
          </cell>
          <cell r="M108">
            <v>0</v>
          </cell>
          <cell r="N108">
            <v>0</v>
          </cell>
        </row>
        <row r="109">
          <cell r="E109" t="str">
            <v>PEB 6</v>
          </cell>
          <cell r="M109">
            <v>0</v>
          </cell>
          <cell r="N109">
            <v>0</v>
          </cell>
        </row>
        <row r="110">
          <cell r="E110" t="str">
            <v>PEB 7 / TB</v>
          </cell>
          <cell r="G110">
            <v>4684.047270121966</v>
          </cell>
          <cell r="H110">
            <v>540.58419880418512</v>
          </cell>
          <cell r="M110">
            <v>4684.047270121966</v>
          </cell>
          <cell r="N110">
            <v>540.58419880418512</v>
          </cell>
        </row>
        <row r="111">
          <cell r="E111" t="str">
            <v>MPP</v>
          </cell>
          <cell r="G111">
            <v>5953.9960967478946</v>
          </cell>
          <cell r="H111">
            <v>526.2374294272114</v>
          </cell>
          <cell r="M111">
            <v>5953.9960967478946</v>
          </cell>
          <cell r="N111">
            <v>526.2374294272114</v>
          </cell>
        </row>
        <row r="112">
          <cell r="E112" t="str">
            <v>ID</v>
          </cell>
          <cell r="G112">
            <v>13088.57624647291</v>
          </cell>
          <cell r="H112">
            <v>1307.4738220027011</v>
          </cell>
          <cell r="M112">
            <v>13088.57624647291</v>
          </cell>
          <cell r="N112">
            <v>1307.4738220027011</v>
          </cell>
        </row>
        <row r="113">
          <cell r="E113" t="str">
            <v>LL</v>
          </cell>
          <cell r="G113">
            <v>20968.619797349722</v>
          </cell>
          <cell r="H113">
            <v>5555.205086626429</v>
          </cell>
          <cell r="M113">
            <v>20968.619797349722</v>
          </cell>
          <cell r="N113">
            <v>5555.205086626429</v>
          </cell>
        </row>
        <row r="114">
          <cell r="E114" t="str">
            <v>PMK</v>
          </cell>
          <cell r="G114">
            <v>51670.498742588701</v>
          </cell>
          <cell r="H114">
            <v>5561.1799224725601</v>
          </cell>
          <cell r="M114">
            <v>51670.498742588701</v>
          </cell>
          <cell r="N114">
            <v>5561.1799224725601</v>
          </cell>
        </row>
        <row r="116">
          <cell r="C116" t="str">
            <v>S0002</v>
          </cell>
          <cell r="D116" t="str">
            <v>AI TSO</v>
          </cell>
          <cell r="E116" t="str">
            <v>PEB 1</v>
          </cell>
          <cell r="M116">
            <v>0</v>
          </cell>
          <cell r="N116">
            <v>0</v>
          </cell>
          <cell r="P116">
            <v>8626.873877645432</v>
          </cell>
          <cell r="Q116">
            <v>884.85416563043918</v>
          </cell>
          <cell r="R116">
            <v>0</v>
          </cell>
          <cell r="S116">
            <v>0</v>
          </cell>
          <cell r="T116">
            <v>50868.233495849825</v>
          </cell>
          <cell r="U116">
            <v>468.56203222166386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856.3042329411029</v>
          </cell>
          <cell r="AA116">
            <v>87.830699545559639</v>
          </cell>
          <cell r="AB116">
            <v>1617.5388520585186</v>
          </cell>
          <cell r="AC116">
            <v>165.91015605570735</v>
          </cell>
          <cell r="AD116">
            <v>3532.0109677883356</v>
          </cell>
          <cell r="AE116">
            <v>362.2766093750883</v>
          </cell>
          <cell r="AF116">
            <v>6660.6233696193285</v>
          </cell>
          <cell r="AG116">
            <v>1402.3880592324308</v>
          </cell>
          <cell r="AH116">
            <v>6813.226940425925</v>
          </cell>
          <cell r="AI116">
            <v>698.82930075556555</v>
          </cell>
        </row>
        <row r="117">
          <cell r="E117" t="str">
            <v>PEB 2</v>
          </cell>
          <cell r="G117">
            <v>8626.873877645432</v>
          </cell>
          <cell r="H117">
            <v>884.85416563043918</v>
          </cell>
          <cell r="M117">
            <v>8626.873877645432</v>
          </cell>
          <cell r="N117">
            <v>884.85416563043918</v>
          </cell>
        </row>
        <row r="118">
          <cell r="E118" t="str">
            <v>PEB 3</v>
          </cell>
          <cell r="G118">
            <v>0</v>
          </cell>
          <cell r="H118">
            <v>0</v>
          </cell>
          <cell r="M118">
            <v>0</v>
          </cell>
          <cell r="N118">
            <v>0</v>
          </cell>
        </row>
        <row r="119">
          <cell r="E119" t="str">
            <v>PEB 4</v>
          </cell>
          <cell r="G119">
            <v>50868.233495849825</v>
          </cell>
          <cell r="H119">
            <v>468.56203222166386</v>
          </cell>
          <cell r="M119">
            <v>50868.233495849825</v>
          </cell>
          <cell r="N119">
            <v>468.56203222166386</v>
          </cell>
        </row>
        <row r="120">
          <cell r="E120" t="str">
            <v>PEB 5</v>
          </cell>
          <cell r="M120">
            <v>0</v>
          </cell>
          <cell r="N120">
            <v>0</v>
          </cell>
        </row>
        <row r="121">
          <cell r="E121" t="str">
            <v>PEB 6</v>
          </cell>
          <cell r="M121">
            <v>0</v>
          </cell>
          <cell r="N121">
            <v>0</v>
          </cell>
        </row>
        <row r="122">
          <cell r="E122" t="str">
            <v>PEB 7 / TB</v>
          </cell>
          <cell r="G122">
            <v>856.3042329411029</v>
          </cell>
          <cell r="H122">
            <v>87.830699545559639</v>
          </cell>
          <cell r="M122">
            <v>856.3042329411029</v>
          </cell>
          <cell r="N122">
            <v>87.830699545559639</v>
          </cell>
        </row>
        <row r="123">
          <cell r="E123" t="str">
            <v>MPP</v>
          </cell>
          <cell r="G123">
            <v>1617.5388520585186</v>
          </cell>
          <cell r="H123">
            <v>165.91015605570735</v>
          </cell>
          <cell r="M123">
            <v>1617.5388520585186</v>
          </cell>
          <cell r="N123">
            <v>165.91015605570735</v>
          </cell>
        </row>
        <row r="124">
          <cell r="E124" t="str">
            <v>ID</v>
          </cell>
          <cell r="G124">
            <v>3532.0109677883356</v>
          </cell>
          <cell r="H124">
            <v>362.2766093750883</v>
          </cell>
          <cell r="M124">
            <v>3532.0109677883356</v>
          </cell>
          <cell r="N124">
            <v>362.2766093750883</v>
          </cell>
        </row>
        <row r="125">
          <cell r="E125" t="str">
            <v>LL</v>
          </cell>
          <cell r="G125">
            <v>6660.6233696193285</v>
          </cell>
          <cell r="H125">
            <v>1402.3880592324308</v>
          </cell>
          <cell r="M125">
            <v>6660.6233696193285</v>
          </cell>
          <cell r="N125">
            <v>1402.3880592324308</v>
          </cell>
        </row>
        <row r="126">
          <cell r="E126" t="str">
            <v>PMK</v>
          </cell>
          <cell r="G126">
            <v>6813.226940425925</v>
          </cell>
          <cell r="H126">
            <v>698.82930075556555</v>
          </cell>
          <cell r="M126">
            <v>6813.226940425925</v>
          </cell>
          <cell r="N126">
            <v>698.82930075556555</v>
          </cell>
        </row>
        <row r="128">
          <cell r="C128" t="str">
            <v>A0253</v>
          </cell>
          <cell r="D128" t="str">
            <v>PT Agro Menara Rahmat</v>
          </cell>
          <cell r="E128" t="str">
            <v>PEB 1</v>
          </cell>
          <cell r="M128">
            <v>0</v>
          </cell>
          <cell r="N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</row>
        <row r="129">
          <cell r="E129" t="str">
            <v>PEB 2</v>
          </cell>
          <cell r="M129">
            <v>0</v>
          </cell>
          <cell r="N129">
            <v>0</v>
          </cell>
        </row>
        <row r="130">
          <cell r="E130" t="str">
            <v>PEB 3</v>
          </cell>
          <cell r="M130">
            <v>0</v>
          </cell>
          <cell r="N130">
            <v>0</v>
          </cell>
        </row>
        <row r="131">
          <cell r="E131" t="str">
            <v>PEB 4</v>
          </cell>
          <cell r="M131">
            <v>0</v>
          </cell>
          <cell r="N131">
            <v>0</v>
          </cell>
        </row>
        <row r="132">
          <cell r="E132" t="str">
            <v>PEB 5</v>
          </cell>
          <cell r="M132">
            <v>0</v>
          </cell>
          <cell r="N132">
            <v>0</v>
          </cell>
        </row>
        <row r="133">
          <cell r="E133" t="str">
            <v>PEB 6</v>
          </cell>
          <cell r="M133">
            <v>0</v>
          </cell>
          <cell r="N133">
            <v>0</v>
          </cell>
        </row>
        <row r="134">
          <cell r="E134" t="str">
            <v>PEB 7 / TB</v>
          </cell>
          <cell r="M134">
            <v>0</v>
          </cell>
          <cell r="N134">
            <v>0</v>
          </cell>
        </row>
        <row r="135">
          <cell r="E135" t="str">
            <v>MPP</v>
          </cell>
          <cell r="M135">
            <v>0</v>
          </cell>
          <cell r="N135">
            <v>0</v>
          </cell>
        </row>
        <row r="136">
          <cell r="E136" t="str">
            <v>ID</v>
          </cell>
          <cell r="M136">
            <v>0</v>
          </cell>
          <cell r="N136">
            <v>0</v>
          </cell>
        </row>
        <row r="137">
          <cell r="E137" t="str">
            <v>LL</v>
          </cell>
          <cell r="M137">
            <v>0</v>
          </cell>
          <cell r="N137">
            <v>0</v>
          </cell>
        </row>
        <row r="138">
          <cell r="E138" t="str">
            <v>PMK</v>
          </cell>
          <cell r="M138">
            <v>0</v>
          </cell>
          <cell r="N138">
            <v>0</v>
          </cell>
        </row>
        <row r="140">
          <cell r="C140" t="str">
            <v>A0438</v>
          </cell>
          <cell r="D140" t="str">
            <v>PT Agro Nusa Abadi</v>
          </cell>
          <cell r="E140" t="str">
            <v>PEB 1</v>
          </cell>
          <cell r="M140">
            <v>0</v>
          </cell>
          <cell r="N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</row>
        <row r="141">
          <cell r="E141" t="str">
            <v>PEB 2</v>
          </cell>
          <cell r="M141">
            <v>0</v>
          </cell>
          <cell r="N141">
            <v>0</v>
          </cell>
        </row>
        <row r="142">
          <cell r="E142" t="str">
            <v>PEB 3</v>
          </cell>
          <cell r="M142">
            <v>0</v>
          </cell>
          <cell r="N142">
            <v>0</v>
          </cell>
        </row>
        <row r="143">
          <cell r="E143" t="str">
            <v>PEB 4</v>
          </cell>
          <cell r="M143">
            <v>0</v>
          </cell>
          <cell r="N143">
            <v>0</v>
          </cell>
        </row>
        <row r="144">
          <cell r="E144" t="str">
            <v>PEB 5</v>
          </cell>
          <cell r="M144">
            <v>0</v>
          </cell>
          <cell r="N144">
            <v>0</v>
          </cell>
        </row>
        <row r="145">
          <cell r="E145" t="str">
            <v>PEB 6</v>
          </cell>
          <cell r="M145">
            <v>0</v>
          </cell>
          <cell r="N145">
            <v>0</v>
          </cell>
        </row>
        <row r="146">
          <cell r="E146" t="str">
            <v>PEB 7 / TB</v>
          </cell>
          <cell r="M146">
            <v>0</v>
          </cell>
          <cell r="N146">
            <v>0</v>
          </cell>
        </row>
        <row r="147">
          <cell r="E147" t="str">
            <v>MPP</v>
          </cell>
          <cell r="M147">
            <v>0</v>
          </cell>
          <cell r="N147">
            <v>0</v>
          </cell>
        </row>
        <row r="148">
          <cell r="E148" t="str">
            <v>ID</v>
          </cell>
          <cell r="M148">
            <v>0</v>
          </cell>
          <cell r="N148">
            <v>0</v>
          </cell>
        </row>
        <row r="149">
          <cell r="E149" t="str">
            <v>LL</v>
          </cell>
          <cell r="M149">
            <v>0</v>
          </cell>
          <cell r="N149">
            <v>0</v>
          </cell>
        </row>
        <row r="150">
          <cell r="E150" t="str">
            <v>PMK</v>
          </cell>
          <cell r="M150">
            <v>0</v>
          </cell>
          <cell r="N150">
            <v>0</v>
          </cell>
        </row>
        <row r="152">
          <cell r="C152" t="str">
            <v>A0049</v>
          </cell>
          <cell r="D152" t="str">
            <v>PT Aisin Indonesia</v>
          </cell>
          <cell r="E152" t="str">
            <v>PEB 1</v>
          </cell>
          <cell r="M152">
            <v>0</v>
          </cell>
          <cell r="N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1565527.2359000007</v>
          </cell>
          <cell r="U152">
            <v>109857.60286502888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256045.47996714577</v>
          </cell>
          <cell r="AG152">
            <v>60238.719200000007</v>
          </cell>
          <cell r="AH152">
            <v>1933.2106776180697</v>
          </cell>
          <cell r="AI152">
            <v>303.26</v>
          </cell>
        </row>
        <row r="153">
          <cell r="E153" t="str">
            <v>PEB 2</v>
          </cell>
          <cell r="M153">
            <v>0</v>
          </cell>
          <cell r="N153">
            <v>0</v>
          </cell>
        </row>
        <row r="154">
          <cell r="E154" t="str">
            <v>PEB 3</v>
          </cell>
          <cell r="M154">
            <v>0</v>
          </cell>
          <cell r="N154">
            <v>0</v>
          </cell>
        </row>
        <row r="155">
          <cell r="E155" t="str">
            <v>PEB 4</v>
          </cell>
          <cell r="G155">
            <v>1565527.2359000007</v>
          </cell>
          <cell r="H155">
            <v>109857.60286502888</v>
          </cell>
          <cell r="M155">
            <v>1565527.2359000007</v>
          </cell>
          <cell r="N155">
            <v>109857.60286502888</v>
          </cell>
        </row>
        <row r="156">
          <cell r="E156" t="str">
            <v>PEB 5</v>
          </cell>
          <cell r="M156">
            <v>0</v>
          </cell>
          <cell r="N156">
            <v>0</v>
          </cell>
        </row>
        <row r="157">
          <cell r="E157" t="str">
            <v>PEB 6</v>
          </cell>
          <cell r="M157">
            <v>0</v>
          </cell>
          <cell r="N157">
            <v>0</v>
          </cell>
        </row>
        <row r="158">
          <cell r="E158" t="str">
            <v>PEB 7 / TB</v>
          </cell>
          <cell r="G158">
            <v>0</v>
          </cell>
          <cell r="H158">
            <v>0</v>
          </cell>
          <cell r="M158">
            <v>0</v>
          </cell>
          <cell r="N158">
            <v>0</v>
          </cell>
        </row>
        <row r="159">
          <cell r="E159" t="str">
            <v>MPP</v>
          </cell>
          <cell r="M159">
            <v>0</v>
          </cell>
          <cell r="N159">
            <v>0</v>
          </cell>
        </row>
        <row r="160">
          <cell r="E160" t="str">
            <v>ID</v>
          </cell>
          <cell r="G160">
            <v>0</v>
          </cell>
          <cell r="H160">
            <v>0</v>
          </cell>
          <cell r="M160">
            <v>0</v>
          </cell>
          <cell r="N160">
            <v>0</v>
          </cell>
        </row>
        <row r="161">
          <cell r="E161" t="str">
            <v>LL</v>
          </cell>
          <cell r="G161">
            <v>256045.47996714577</v>
          </cell>
          <cell r="H161">
            <v>60238.719200000007</v>
          </cell>
          <cell r="M161">
            <v>256045.47996714577</v>
          </cell>
          <cell r="N161">
            <v>60238.719200000007</v>
          </cell>
        </row>
        <row r="162">
          <cell r="E162" t="str">
            <v>PMK</v>
          </cell>
          <cell r="G162">
            <v>1933.2106776180697</v>
          </cell>
          <cell r="H162">
            <v>303.26</v>
          </cell>
          <cell r="M162">
            <v>1933.2106776180697</v>
          </cell>
          <cell r="N162">
            <v>303.26</v>
          </cell>
        </row>
        <row r="164">
          <cell r="C164" t="str">
            <v>A0161</v>
          </cell>
          <cell r="D164" t="str">
            <v>PT Ardendi Jaya Sentosa</v>
          </cell>
          <cell r="E164" t="str">
            <v>PEB 1</v>
          </cell>
          <cell r="M164">
            <v>0</v>
          </cell>
          <cell r="N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</row>
        <row r="165">
          <cell r="E165" t="str">
            <v>PEB 2</v>
          </cell>
          <cell r="M165">
            <v>0</v>
          </cell>
          <cell r="N165">
            <v>0</v>
          </cell>
        </row>
        <row r="166">
          <cell r="E166" t="str">
            <v>PEB 3</v>
          </cell>
          <cell r="M166">
            <v>0</v>
          </cell>
          <cell r="N166">
            <v>0</v>
          </cell>
        </row>
        <row r="167">
          <cell r="E167" t="str">
            <v>PEB 4</v>
          </cell>
          <cell r="M167">
            <v>0</v>
          </cell>
          <cell r="N167">
            <v>0</v>
          </cell>
        </row>
        <row r="168">
          <cell r="E168" t="str">
            <v>PEB 5</v>
          </cell>
          <cell r="M168">
            <v>0</v>
          </cell>
          <cell r="N168">
            <v>0</v>
          </cell>
        </row>
        <row r="169">
          <cell r="E169" t="str">
            <v>PEB 6</v>
          </cell>
          <cell r="M169">
            <v>0</v>
          </cell>
          <cell r="N169">
            <v>0</v>
          </cell>
        </row>
        <row r="170">
          <cell r="E170" t="str">
            <v>PEB 7 / TB</v>
          </cell>
          <cell r="M170">
            <v>0</v>
          </cell>
          <cell r="N170">
            <v>0</v>
          </cell>
        </row>
        <row r="171">
          <cell r="E171" t="str">
            <v>MPP</v>
          </cell>
          <cell r="M171">
            <v>0</v>
          </cell>
          <cell r="N171">
            <v>0</v>
          </cell>
        </row>
        <row r="172">
          <cell r="E172" t="str">
            <v>ID</v>
          </cell>
          <cell r="M172">
            <v>0</v>
          </cell>
          <cell r="N172">
            <v>0</v>
          </cell>
        </row>
        <row r="173">
          <cell r="E173" t="str">
            <v>LL</v>
          </cell>
          <cell r="M173">
            <v>0</v>
          </cell>
          <cell r="N173">
            <v>0</v>
          </cell>
        </row>
        <row r="174">
          <cell r="E174" t="str">
            <v>PMK</v>
          </cell>
          <cell r="M174">
            <v>0</v>
          </cell>
          <cell r="N174">
            <v>0</v>
          </cell>
        </row>
        <row r="176">
          <cell r="C176" t="str">
            <v>A0011</v>
          </cell>
          <cell r="D176" t="str">
            <v>PT Astra Agro Lestari Tbk - Parent</v>
          </cell>
          <cell r="E176" t="str">
            <v>PEB 1</v>
          </cell>
          <cell r="G176">
            <v>561106.58428824379</v>
          </cell>
          <cell r="H176">
            <v>31028.641924493728</v>
          </cell>
          <cell r="M176">
            <v>561106.58428824379</v>
          </cell>
          <cell r="N176">
            <v>31028.641924493728</v>
          </cell>
          <cell r="P176">
            <v>129867.04281674643</v>
          </cell>
          <cell r="Q176">
            <v>7181.5196652258346</v>
          </cell>
          <cell r="R176">
            <v>35632.705965884335</v>
          </cell>
          <cell r="S176">
            <v>1970.453573662264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7681.2131578964563</v>
          </cell>
          <cell r="AA176">
            <v>424.76352852712807</v>
          </cell>
          <cell r="AB176">
            <v>38960.112845023934</v>
          </cell>
          <cell r="AC176">
            <v>2154.4558995677507</v>
          </cell>
          <cell r="AD176">
            <v>33381.895131994468</v>
          </cell>
          <cell r="AE176">
            <v>1845.9859495777409</v>
          </cell>
          <cell r="AF176">
            <v>28969.891705806869</v>
          </cell>
          <cell r="AG176">
            <v>9395.1191525380364</v>
          </cell>
          <cell r="AH176">
            <v>11102.495521200901</v>
          </cell>
          <cell r="AI176">
            <v>796.9804966176489</v>
          </cell>
        </row>
        <row r="177">
          <cell r="E177" t="str">
            <v>PEB 2</v>
          </cell>
          <cell r="G177">
            <v>129867.04281674643</v>
          </cell>
          <cell r="H177">
            <v>7181.5196652258346</v>
          </cell>
          <cell r="M177">
            <v>129867.04281674643</v>
          </cell>
          <cell r="N177">
            <v>7181.5196652258346</v>
          </cell>
        </row>
        <row r="178">
          <cell r="E178" t="str">
            <v>PEB 3</v>
          </cell>
          <cell r="G178">
            <v>35632.705965884335</v>
          </cell>
          <cell r="H178">
            <v>1970.453573662264</v>
          </cell>
          <cell r="M178">
            <v>35632.705965884335</v>
          </cell>
          <cell r="N178">
            <v>1970.453573662264</v>
          </cell>
        </row>
        <row r="179">
          <cell r="E179" t="str">
            <v>PEB 4</v>
          </cell>
          <cell r="M179">
            <v>0</v>
          </cell>
          <cell r="N179">
            <v>0</v>
          </cell>
        </row>
        <row r="180">
          <cell r="E180" t="str">
            <v>PEB 5</v>
          </cell>
          <cell r="M180">
            <v>0</v>
          </cell>
          <cell r="N180">
            <v>0</v>
          </cell>
        </row>
        <row r="181">
          <cell r="E181" t="str">
            <v>PEB 6</v>
          </cell>
          <cell r="M181">
            <v>0</v>
          </cell>
          <cell r="N181">
            <v>0</v>
          </cell>
        </row>
        <row r="182">
          <cell r="E182" t="str">
            <v>PEB 7 / TB</v>
          </cell>
          <cell r="G182">
            <v>7681.2131578964563</v>
          </cell>
          <cell r="H182">
            <v>424.76352852712807</v>
          </cell>
          <cell r="M182">
            <v>7681.2131578964563</v>
          </cell>
          <cell r="N182">
            <v>424.76352852712807</v>
          </cell>
        </row>
        <row r="183">
          <cell r="E183" t="str">
            <v>MPP</v>
          </cell>
          <cell r="G183">
            <v>38960.112845023934</v>
          </cell>
          <cell r="H183">
            <v>2154.4558995677507</v>
          </cell>
          <cell r="M183">
            <v>38960.112845023934</v>
          </cell>
          <cell r="N183">
            <v>2154.4558995677507</v>
          </cell>
        </row>
        <row r="184">
          <cell r="E184" t="str">
            <v>ID</v>
          </cell>
          <cell r="G184">
            <v>33381.895131994468</v>
          </cell>
          <cell r="H184">
            <v>1845.9859495777409</v>
          </cell>
          <cell r="M184">
            <v>33381.895131994468</v>
          </cell>
          <cell r="N184">
            <v>1845.9859495777409</v>
          </cell>
        </row>
        <row r="185">
          <cell r="E185" t="str">
            <v>LL</v>
          </cell>
          <cell r="G185">
            <v>28969.891705806869</v>
          </cell>
          <cell r="H185">
            <v>9395.1191525380364</v>
          </cell>
          <cell r="M185">
            <v>28969.891705806869</v>
          </cell>
          <cell r="N185">
            <v>9395.1191525380364</v>
          </cell>
        </row>
        <row r="186">
          <cell r="E186" t="str">
            <v>PMK</v>
          </cell>
          <cell r="G186">
            <v>11102.495521200901</v>
          </cell>
          <cell r="H186">
            <v>796.9804966176489</v>
          </cell>
          <cell r="M186">
            <v>11102.495521200901</v>
          </cell>
          <cell r="N186">
            <v>796.9804966176489</v>
          </cell>
        </row>
        <row r="188">
          <cell r="C188" t="str">
            <v>A0177</v>
          </cell>
          <cell r="D188" t="str">
            <v>PT Astra Auto Finance</v>
          </cell>
          <cell r="E188" t="str">
            <v>PEB 1</v>
          </cell>
          <cell r="M188">
            <v>0</v>
          </cell>
          <cell r="N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</row>
        <row r="189">
          <cell r="E189" t="str">
            <v>PEB 2</v>
          </cell>
          <cell r="M189">
            <v>0</v>
          </cell>
          <cell r="N189">
            <v>0</v>
          </cell>
        </row>
        <row r="190">
          <cell r="E190" t="str">
            <v>PEB 3</v>
          </cell>
          <cell r="M190">
            <v>0</v>
          </cell>
          <cell r="N190">
            <v>0</v>
          </cell>
        </row>
        <row r="191">
          <cell r="E191" t="str">
            <v>PEB 4</v>
          </cell>
          <cell r="M191">
            <v>0</v>
          </cell>
          <cell r="N191">
            <v>0</v>
          </cell>
        </row>
        <row r="192">
          <cell r="E192" t="str">
            <v>PEB 5</v>
          </cell>
          <cell r="M192">
            <v>0</v>
          </cell>
          <cell r="N192">
            <v>0</v>
          </cell>
        </row>
        <row r="193">
          <cell r="E193" t="str">
            <v>PEB 6</v>
          </cell>
          <cell r="M193">
            <v>0</v>
          </cell>
          <cell r="N193">
            <v>0</v>
          </cell>
        </row>
        <row r="194">
          <cell r="E194" t="str">
            <v>PEB 7 / TB</v>
          </cell>
          <cell r="M194">
            <v>0</v>
          </cell>
          <cell r="N194">
            <v>0</v>
          </cell>
        </row>
        <row r="195">
          <cell r="E195" t="str">
            <v>MPP</v>
          </cell>
          <cell r="M195">
            <v>0</v>
          </cell>
          <cell r="N195">
            <v>0</v>
          </cell>
        </row>
        <row r="196">
          <cell r="E196" t="str">
            <v>ID</v>
          </cell>
          <cell r="M196">
            <v>0</v>
          </cell>
          <cell r="N196">
            <v>0</v>
          </cell>
        </row>
        <row r="197">
          <cell r="E197" t="str">
            <v>LL</v>
          </cell>
          <cell r="M197">
            <v>0</v>
          </cell>
          <cell r="N197">
            <v>0</v>
          </cell>
        </row>
        <row r="198">
          <cell r="E198" t="str">
            <v>PMK</v>
          </cell>
          <cell r="M198">
            <v>0</v>
          </cell>
          <cell r="N198">
            <v>0</v>
          </cell>
        </row>
        <row r="200">
          <cell r="C200" t="str">
            <v>A0045</v>
          </cell>
          <cell r="D200" t="str">
            <v>PT Astra Daihatsu Motor</v>
          </cell>
          <cell r="E200" t="str">
            <v>PEB 1</v>
          </cell>
          <cell r="G200">
            <v>0</v>
          </cell>
          <cell r="H200">
            <v>0</v>
          </cell>
          <cell r="M200">
            <v>0</v>
          </cell>
          <cell r="N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</row>
        <row r="201">
          <cell r="E201" t="str">
            <v>PEB 2</v>
          </cell>
          <cell r="G201">
            <v>0</v>
          </cell>
          <cell r="H201">
            <v>0</v>
          </cell>
          <cell r="M201">
            <v>0</v>
          </cell>
          <cell r="N201">
            <v>0</v>
          </cell>
        </row>
        <row r="202">
          <cell r="E202" t="str">
            <v>PEB 3</v>
          </cell>
          <cell r="G202">
            <v>0</v>
          </cell>
          <cell r="H202">
            <v>0</v>
          </cell>
          <cell r="M202">
            <v>0</v>
          </cell>
          <cell r="N202">
            <v>0</v>
          </cell>
        </row>
        <row r="203">
          <cell r="E203" t="str">
            <v>PEB 4</v>
          </cell>
          <cell r="G203">
            <v>0</v>
          </cell>
          <cell r="H203">
            <v>0</v>
          </cell>
          <cell r="M203">
            <v>0</v>
          </cell>
          <cell r="N203">
            <v>0</v>
          </cell>
        </row>
        <row r="204">
          <cell r="E204" t="str">
            <v>PEB 5</v>
          </cell>
          <cell r="G204">
            <v>0</v>
          </cell>
          <cell r="H204">
            <v>0</v>
          </cell>
          <cell r="M204">
            <v>0</v>
          </cell>
          <cell r="N204">
            <v>0</v>
          </cell>
        </row>
        <row r="205">
          <cell r="E205" t="str">
            <v>PEB 6</v>
          </cell>
          <cell r="G205">
            <v>0</v>
          </cell>
          <cell r="H205">
            <v>0</v>
          </cell>
          <cell r="M205">
            <v>0</v>
          </cell>
          <cell r="N205">
            <v>0</v>
          </cell>
        </row>
        <row r="206">
          <cell r="E206" t="str">
            <v>PEB 7 / TB</v>
          </cell>
          <cell r="G206">
            <v>0</v>
          </cell>
          <cell r="H206">
            <v>0</v>
          </cell>
          <cell r="M206">
            <v>0</v>
          </cell>
          <cell r="N206">
            <v>0</v>
          </cell>
        </row>
        <row r="207">
          <cell r="E207" t="str">
            <v>MPP</v>
          </cell>
          <cell r="G207">
            <v>0</v>
          </cell>
          <cell r="H207">
            <v>0</v>
          </cell>
          <cell r="M207">
            <v>0</v>
          </cell>
          <cell r="N207">
            <v>0</v>
          </cell>
        </row>
        <row r="208">
          <cell r="E208" t="str">
            <v>ID</v>
          </cell>
          <cell r="G208">
            <v>0</v>
          </cell>
          <cell r="H208">
            <v>0</v>
          </cell>
          <cell r="M208">
            <v>0</v>
          </cell>
          <cell r="N208">
            <v>0</v>
          </cell>
        </row>
        <row r="209">
          <cell r="E209" t="str">
            <v>LL</v>
          </cell>
          <cell r="G209">
            <v>0</v>
          </cell>
          <cell r="H209">
            <v>0</v>
          </cell>
          <cell r="M209">
            <v>0</v>
          </cell>
          <cell r="N209">
            <v>0</v>
          </cell>
        </row>
        <row r="210">
          <cell r="E210" t="str">
            <v>PMK</v>
          </cell>
          <cell r="G210">
            <v>0</v>
          </cell>
          <cell r="H210">
            <v>0</v>
          </cell>
          <cell r="M210">
            <v>0</v>
          </cell>
          <cell r="N210">
            <v>0</v>
          </cell>
        </row>
        <row r="212">
          <cell r="C212" t="str">
            <v>A0371</v>
          </cell>
          <cell r="D212" t="str">
            <v>PT Astra Graphia Information Technology Tbk</v>
          </cell>
          <cell r="E212" t="str">
            <v>PEB 1</v>
          </cell>
          <cell r="G212">
            <v>1053991.4721051119</v>
          </cell>
          <cell r="H212">
            <v>54779.482505681059</v>
          </cell>
          <cell r="M212">
            <v>1053991.4721051119</v>
          </cell>
          <cell r="N212">
            <v>54779.482505681059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123670.71199712988</v>
          </cell>
          <cell r="U212">
            <v>10180.334424913908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84225.301815534112</v>
          </cell>
          <cell r="AA212">
            <v>7025.0747894725264</v>
          </cell>
          <cell r="AB212">
            <v>0</v>
          </cell>
          <cell r="AC212">
            <v>0</v>
          </cell>
          <cell r="AD212">
            <v>235421.48949582753</v>
          </cell>
          <cell r="AE212">
            <v>17525.559193320947</v>
          </cell>
          <cell r="AF212">
            <v>207089.48316327954</v>
          </cell>
          <cell r="AG212">
            <v>80580.21894002553</v>
          </cell>
          <cell r="AH212">
            <v>0</v>
          </cell>
          <cell r="AI212">
            <v>0</v>
          </cell>
        </row>
        <row r="213">
          <cell r="E213" t="str">
            <v>PEB 2</v>
          </cell>
          <cell r="M213">
            <v>0</v>
          </cell>
          <cell r="N213">
            <v>0</v>
          </cell>
        </row>
        <row r="214">
          <cell r="E214" t="str">
            <v>PEB 3</v>
          </cell>
          <cell r="G214">
            <v>0</v>
          </cell>
          <cell r="H214">
            <v>0</v>
          </cell>
          <cell r="M214">
            <v>0</v>
          </cell>
          <cell r="N214">
            <v>0</v>
          </cell>
        </row>
        <row r="215">
          <cell r="E215" t="str">
            <v>PEB 4</v>
          </cell>
          <cell r="G215">
            <v>123670.71199712988</v>
          </cell>
          <cell r="H215">
            <v>10180.334424913908</v>
          </cell>
          <cell r="M215">
            <v>123670.71199712988</v>
          </cell>
          <cell r="N215">
            <v>10180.334424913908</v>
          </cell>
        </row>
        <row r="216">
          <cell r="E216" t="str">
            <v>PEB 5</v>
          </cell>
          <cell r="M216">
            <v>0</v>
          </cell>
          <cell r="N216">
            <v>0</v>
          </cell>
        </row>
        <row r="217">
          <cell r="E217" t="str">
            <v>PEB 6</v>
          </cell>
          <cell r="M217">
            <v>0</v>
          </cell>
          <cell r="N217">
            <v>0</v>
          </cell>
        </row>
        <row r="218">
          <cell r="E218" t="str">
            <v>PEB 7 / TB</v>
          </cell>
          <cell r="G218">
            <v>84225.301815534112</v>
          </cell>
          <cell r="H218">
            <v>7025.0747894725264</v>
          </cell>
          <cell r="M218">
            <v>84225.301815534112</v>
          </cell>
          <cell r="N218">
            <v>7025.0747894725264</v>
          </cell>
        </row>
        <row r="219">
          <cell r="E219" t="str">
            <v>MPP</v>
          </cell>
          <cell r="M219">
            <v>0</v>
          </cell>
          <cell r="N219">
            <v>0</v>
          </cell>
        </row>
        <row r="220">
          <cell r="E220" t="str">
            <v>ID</v>
          </cell>
          <cell r="G220">
            <v>235421.48949582753</v>
          </cell>
          <cell r="H220">
            <v>17525.559193320947</v>
          </cell>
          <cell r="M220">
            <v>235421.48949582753</v>
          </cell>
          <cell r="N220">
            <v>17525.559193320947</v>
          </cell>
        </row>
        <row r="221">
          <cell r="E221" t="str">
            <v>LL</v>
          </cell>
          <cell r="G221">
            <v>207089.48316327954</v>
          </cell>
          <cell r="H221">
            <v>80580.21894002553</v>
          </cell>
          <cell r="M221">
            <v>207089.48316327954</v>
          </cell>
          <cell r="N221">
            <v>80580.21894002553</v>
          </cell>
        </row>
        <row r="222">
          <cell r="E222" t="str">
            <v>PMK</v>
          </cell>
          <cell r="M222">
            <v>0</v>
          </cell>
          <cell r="N222">
            <v>0</v>
          </cell>
        </row>
        <row r="224">
          <cell r="C224" t="str">
            <v>A0014</v>
          </cell>
          <cell r="D224" t="str">
            <v>PT Astra Graphia Tbk</v>
          </cell>
          <cell r="E224" t="str">
            <v>PEB 1</v>
          </cell>
          <cell r="M224">
            <v>0</v>
          </cell>
          <cell r="N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</row>
        <row r="225">
          <cell r="E225" t="str">
            <v>PEB 2</v>
          </cell>
          <cell r="M225">
            <v>0</v>
          </cell>
          <cell r="N225">
            <v>0</v>
          </cell>
        </row>
        <row r="226">
          <cell r="E226" t="str">
            <v>PEB 3</v>
          </cell>
          <cell r="M226">
            <v>0</v>
          </cell>
          <cell r="N226">
            <v>0</v>
          </cell>
        </row>
        <row r="227">
          <cell r="E227" t="str">
            <v>PEB 4</v>
          </cell>
          <cell r="M227">
            <v>0</v>
          </cell>
          <cell r="N227">
            <v>0</v>
          </cell>
        </row>
        <row r="228">
          <cell r="E228" t="str">
            <v>PEB 5</v>
          </cell>
          <cell r="M228">
            <v>0</v>
          </cell>
          <cell r="N228">
            <v>0</v>
          </cell>
        </row>
        <row r="229">
          <cell r="E229" t="str">
            <v>PEB 6</v>
          </cell>
          <cell r="M229">
            <v>0</v>
          </cell>
          <cell r="N229">
            <v>0</v>
          </cell>
        </row>
        <row r="230">
          <cell r="E230" t="str">
            <v>PEB 7 / TB</v>
          </cell>
          <cell r="M230">
            <v>0</v>
          </cell>
          <cell r="N230">
            <v>0</v>
          </cell>
        </row>
        <row r="231">
          <cell r="E231" t="str">
            <v>MPP</v>
          </cell>
          <cell r="M231">
            <v>0</v>
          </cell>
          <cell r="N231">
            <v>0</v>
          </cell>
        </row>
        <row r="232">
          <cell r="E232" t="str">
            <v>ID</v>
          </cell>
          <cell r="M232">
            <v>0</v>
          </cell>
          <cell r="N232">
            <v>0</v>
          </cell>
        </row>
        <row r="233">
          <cell r="E233" t="str">
            <v>LL</v>
          </cell>
          <cell r="M233">
            <v>0</v>
          </cell>
          <cell r="N233">
            <v>0</v>
          </cell>
        </row>
        <row r="234">
          <cell r="E234" t="str">
            <v>PMK</v>
          </cell>
          <cell r="M234">
            <v>0</v>
          </cell>
          <cell r="N234">
            <v>0</v>
          </cell>
        </row>
        <row r="236">
          <cell r="C236" t="str">
            <v>A0060</v>
          </cell>
          <cell r="D236" t="str">
            <v>PT Astra Honda Motor</v>
          </cell>
          <cell r="E236" t="str">
            <v>PEB 1</v>
          </cell>
          <cell r="M236">
            <v>0</v>
          </cell>
          <cell r="N236">
            <v>0</v>
          </cell>
          <cell r="P236">
            <v>124687.26165884105</v>
          </cell>
          <cell r="Q236">
            <v>19059.091994443595</v>
          </cell>
          <cell r="R236">
            <v>0</v>
          </cell>
          <cell r="S236">
            <v>0</v>
          </cell>
          <cell r="T236">
            <v>312112.54359310213</v>
          </cell>
          <cell r="U236">
            <v>47225.901262211046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9322.8209515700637</v>
          </cell>
          <cell r="AA236">
            <v>1490.0689353202406</v>
          </cell>
          <cell r="AB236">
            <v>59159.88013350869</v>
          </cell>
          <cell r="AC236">
            <v>8967.775493993875</v>
          </cell>
          <cell r="AD236">
            <v>53923.436288398269</v>
          </cell>
          <cell r="AE236">
            <v>8359.3559454350725</v>
          </cell>
          <cell r="AF236">
            <v>37707.861918151393</v>
          </cell>
          <cell r="AG236">
            <v>25574.195795452448</v>
          </cell>
          <cell r="AH236">
            <v>4578.6026044463251</v>
          </cell>
          <cell r="AI236">
            <v>723.33907639658855</v>
          </cell>
        </row>
        <row r="237">
          <cell r="E237" t="str">
            <v>PEB 2</v>
          </cell>
          <cell r="G237">
            <v>124687.26165884105</v>
          </cell>
          <cell r="H237">
            <v>19059.091994443595</v>
          </cell>
          <cell r="M237">
            <v>124687.26165884105</v>
          </cell>
          <cell r="N237">
            <v>19059.091994443595</v>
          </cell>
        </row>
        <row r="238">
          <cell r="E238" t="str">
            <v>PEB 3</v>
          </cell>
          <cell r="M238">
            <v>0</v>
          </cell>
          <cell r="N238">
            <v>0</v>
          </cell>
        </row>
        <row r="239">
          <cell r="E239" t="str">
            <v>PEB 4</v>
          </cell>
          <cell r="G239">
            <v>312112.54359310213</v>
          </cell>
          <cell r="H239">
            <v>47225.901262211046</v>
          </cell>
          <cell r="M239">
            <v>312112.54359310213</v>
          </cell>
          <cell r="N239">
            <v>47225.901262211046</v>
          </cell>
        </row>
        <row r="240">
          <cell r="E240" t="str">
            <v>PEB 5</v>
          </cell>
          <cell r="M240">
            <v>0</v>
          </cell>
          <cell r="N240">
            <v>0</v>
          </cell>
        </row>
        <row r="241">
          <cell r="E241" t="str">
            <v>PEB 6</v>
          </cell>
          <cell r="M241">
            <v>0</v>
          </cell>
          <cell r="N241">
            <v>0</v>
          </cell>
        </row>
        <row r="242">
          <cell r="E242" t="str">
            <v>PEB 7 / TB</v>
          </cell>
          <cell r="G242">
            <v>9322.8209515700637</v>
          </cell>
          <cell r="H242">
            <v>1490.0689353202406</v>
          </cell>
          <cell r="M242">
            <v>9322.8209515700637</v>
          </cell>
          <cell r="N242">
            <v>1490.0689353202406</v>
          </cell>
        </row>
        <row r="243">
          <cell r="E243" t="str">
            <v>MPP</v>
          </cell>
          <cell r="G243">
            <v>59159.88013350869</v>
          </cell>
          <cell r="H243">
            <v>8967.775493993875</v>
          </cell>
          <cell r="M243">
            <v>59159.88013350869</v>
          </cell>
          <cell r="N243">
            <v>8967.775493993875</v>
          </cell>
        </row>
        <row r="244">
          <cell r="E244" t="str">
            <v>ID</v>
          </cell>
          <cell r="G244">
            <v>53923.436288398269</v>
          </cell>
          <cell r="H244">
            <v>8359.3559454350725</v>
          </cell>
          <cell r="M244">
            <v>53923.436288398269</v>
          </cell>
          <cell r="N244">
            <v>8359.3559454350725</v>
          </cell>
        </row>
        <row r="245">
          <cell r="E245" t="str">
            <v>LL</v>
          </cell>
          <cell r="G245">
            <v>37707.861918151393</v>
          </cell>
          <cell r="H245">
            <v>25574.195795452448</v>
          </cell>
          <cell r="M245">
            <v>37707.861918151393</v>
          </cell>
          <cell r="N245">
            <v>25574.195795452448</v>
          </cell>
        </row>
        <row r="246">
          <cell r="E246" t="str">
            <v>PMK</v>
          </cell>
          <cell r="G246">
            <v>4578.6026044463251</v>
          </cell>
          <cell r="H246">
            <v>723.33907639658855</v>
          </cell>
          <cell r="M246">
            <v>4578.6026044463251</v>
          </cell>
          <cell r="N246">
            <v>723.33907639658855</v>
          </cell>
        </row>
        <row r="248">
          <cell r="C248" t="str">
            <v>A0316</v>
          </cell>
          <cell r="D248" t="str">
            <v>PT Astra Komponen Indonesia</v>
          </cell>
          <cell r="E248" t="str">
            <v>PEB 1</v>
          </cell>
          <cell r="M248">
            <v>0</v>
          </cell>
          <cell r="N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</row>
        <row r="249">
          <cell r="E249" t="str">
            <v>PEB 2</v>
          </cell>
          <cell r="M249">
            <v>0</v>
          </cell>
          <cell r="N249">
            <v>0</v>
          </cell>
        </row>
        <row r="250">
          <cell r="E250" t="str">
            <v>PEB 3</v>
          </cell>
          <cell r="M250">
            <v>0</v>
          </cell>
          <cell r="N250">
            <v>0</v>
          </cell>
        </row>
        <row r="251">
          <cell r="E251" t="str">
            <v>PEB 4</v>
          </cell>
          <cell r="M251">
            <v>0</v>
          </cell>
          <cell r="N251">
            <v>0</v>
          </cell>
        </row>
        <row r="252">
          <cell r="E252" t="str">
            <v>PEB 5</v>
          </cell>
          <cell r="M252">
            <v>0</v>
          </cell>
          <cell r="N252">
            <v>0</v>
          </cell>
        </row>
        <row r="253">
          <cell r="E253" t="str">
            <v>PEB 6</v>
          </cell>
          <cell r="M253">
            <v>0</v>
          </cell>
          <cell r="N253">
            <v>0</v>
          </cell>
        </row>
        <row r="254">
          <cell r="E254" t="str">
            <v>PEB 7 / TB</v>
          </cell>
          <cell r="M254">
            <v>0</v>
          </cell>
          <cell r="N254">
            <v>0</v>
          </cell>
        </row>
        <row r="255">
          <cell r="E255" t="str">
            <v>MPP</v>
          </cell>
          <cell r="M255">
            <v>0</v>
          </cell>
          <cell r="N255">
            <v>0</v>
          </cell>
        </row>
        <row r="256">
          <cell r="E256" t="str">
            <v>ID</v>
          </cell>
          <cell r="M256">
            <v>0</v>
          </cell>
          <cell r="N256">
            <v>0</v>
          </cell>
        </row>
        <row r="257">
          <cell r="E257" t="str">
            <v>LL</v>
          </cell>
          <cell r="M257">
            <v>0</v>
          </cell>
          <cell r="N257">
            <v>0</v>
          </cell>
        </row>
        <row r="258">
          <cell r="E258" t="str">
            <v>PMK</v>
          </cell>
          <cell r="M258">
            <v>0</v>
          </cell>
          <cell r="N258">
            <v>0</v>
          </cell>
        </row>
        <row r="260">
          <cell r="C260" t="str">
            <v>A0178</v>
          </cell>
          <cell r="D260" t="str">
            <v>PT Astra Mitra Ventura</v>
          </cell>
          <cell r="E260" t="str">
            <v>PEB 1</v>
          </cell>
          <cell r="M260">
            <v>0</v>
          </cell>
          <cell r="N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</row>
        <row r="261">
          <cell r="E261" t="str">
            <v>PEB 2</v>
          </cell>
          <cell r="M261">
            <v>0</v>
          </cell>
          <cell r="N261">
            <v>0</v>
          </cell>
        </row>
        <row r="262">
          <cell r="E262" t="str">
            <v>PEB 3</v>
          </cell>
          <cell r="M262">
            <v>0</v>
          </cell>
          <cell r="N262">
            <v>0</v>
          </cell>
        </row>
        <row r="263">
          <cell r="E263" t="str">
            <v>PEB 4</v>
          </cell>
          <cell r="M263">
            <v>0</v>
          </cell>
          <cell r="N263">
            <v>0</v>
          </cell>
        </row>
        <row r="264">
          <cell r="E264" t="str">
            <v>PEB 5</v>
          </cell>
          <cell r="M264">
            <v>0</v>
          </cell>
          <cell r="N264">
            <v>0</v>
          </cell>
        </row>
        <row r="265">
          <cell r="E265" t="str">
            <v>PEB 6</v>
          </cell>
          <cell r="M265">
            <v>0</v>
          </cell>
          <cell r="N265">
            <v>0</v>
          </cell>
        </row>
        <row r="266">
          <cell r="E266" t="str">
            <v>PEB 7 / TB</v>
          </cell>
          <cell r="M266">
            <v>0</v>
          </cell>
          <cell r="N266">
            <v>0</v>
          </cell>
        </row>
        <row r="267">
          <cell r="E267" t="str">
            <v>MPP</v>
          </cell>
          <cell r="M267">
            <v>0</v>
          </cell>
          <cell r="N267">
            <v>0</v>
          </cell>
        </row>
        <row r="268">
          <cell r="E268" t="str">
            <v>ID</v>
          </cell>
          <cell r="M268">
            <v>0</v>
          </cell>
          <cell r="N268">
            <v>0</v>
          </cell>
        </row>
        <row r="269">
          <cell r="E269" t="str">
            <v>LL</v>
          </cell>
          <cell r="M269">
            <v>0</v>
          </cell>
          <cell r="N269">
            <v>0</v>
          </cell>
        </row>
        <row r="270">
          <cell r="E270" t="str">
            <v>PMK</v>
          </cell>
          <cell r="M270">
            <v>0</v>
          </cell>
          <cell r="N270">
            <v>0</v>
          </cell>
        </row>
        <row r="272">
          <cell r="C272" t="str">
            <v>A0020</v>
          </cell>
          <cell r="D272" t="str">
            <v>PT Astra Multi Finance</v>
          </cell>
          <cell r="E272" t="str">
            <v>PEB 1</v>
          </cell>
          <cell r="M272">
            <v>0</v>
          </cell>
          <cell r="N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</row>
        <row r="273">
          <cell r="E273" t="str">
            <v>PEB 2</v>
          </cell>
          <cell r="M273">
            <v>0</v>
          </cell>
          <cell r="N273">
            <v>0</v>
          </cell>
        </row>
        <row r="274">
          <cell r="E274" t="str">
            <v>PEB 3</v>
          </cell>
          <cell r="M274">
            <v>0</v>
          </cell>
          <cell r="N274">
            <v>0</v>
          </cell>
        </row>
        <row r="275">
          <cell r="E275" t="str">
            <v>PEB 4</v>
          </cell>
          <cell r="M275">
            <v>0</v>
          </cell>
          <cell r="N275">
            <v>0</v>
          </cell>
        </row>
        <row r="276">
          <cell r="E276" t="str">
            <v>PEB 5</v>
          </cell>
          <cell r="M276">
            <v>0</v>
          </cell>
          <cell r="N276">
            <v>0</v>
          </cell>
        </row>
        <row r="277">
          <cell r="E277" t="str">
            <v>PEB 6</v>
          </cell>
          <cell r="M277">
            <v>0</v>
          </cell>
          <cell r="N277">
            <v>0</v>
          </cell>
        </row>
        <row r="278">
          <cell r="E278" t="str">
            <v>PEB 7 / TB</v>
          </cell>
          <cell r="M278">
            <v>0</v>
          </cell>
          <cell r="N278">
            <v>0</v>
          </cell>
        </row>
        <row r="279">
          <cell r="E279" t="str">
            <v>MPP</v>
          </cell>
          <cell r="M279">
            <v>0</v>
          </cell>
          <cell r="N279">
            <v>0</v>
          </cell>
        </row>
        <row r="280">
          <cell r="E280" t="str">
            <v>ID</v>
          </cell>
          <cell r="M280">
            <v>0</v>
          </cell>
          <cell r="N280">
            <v>0</v>
          </cell>
        </row>
        <row r="281">
          <cell r="E281" t="str">
            <v>LL</v>
          </cell>
          <cell r="M281">
            <v>0</v>
          </cell>
          <cell r="N281">
            <v>0</v>
          </cell>
        </row>
        <row r="282">
          <cell r="E282" t="str">
            <v>PMK</v>
          </cell>
          <cell r="M282">
            <v>0</v>
          </cell>
          <cell r="N282">
            <v>0</v>
          </cell>
        </row>
        <row r="284">
          <cell r="C284" t="str">
            <v>A0306</v>
          </cell>
          <cell r="D284" t="str">
            <v>PT Astra Nippon Gasket Indonesia</v>
          </cell>
          <cell r="E284" t="str">
            <v>PEB 1</v>
          </cell>
          <cell r="M284">
            <v>0</v>
          </cell>
          <cell r="N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</row>
        <row r="285">
          <cell r="E285" t="str">
            <v>PEB 2</v>
          </cell>
          <cell r="M285">
            <v>0</v>
          </cell>
          <cell r="N285">
            <v>0</v>
          </cell>
        </row>
        <row r="286">
          <cell r="E286" t="str">
            <v>PEB 3</v>
          </cell>
          <cell r="M286">
            <v>0</v>
          </cell>
          <cell r="N286">
            <v>0</v>
          </cell>
        </row>
        <row r="287">
          <cell r="E287" t="str">
            <v>PEB 4</v>
          </cell>
          <cell r="M287">
            <v>0</v>
          </cell>
          <cell r="N287">
            <v>0</v>
          </cell>
        </row>
        <row r="288">
          <cell r="E288" t="str">
            <v>PEB 5</v>
          </cell>
          <cell r="M288">
            <v>0</v>
          </cell>
          <cell r="N288">
            <v>0</v>
          </cell>
        </row>
        <row r="289">
          <cell r="E289" t="str">
            <v>PEB 6</v>
          </cell>
          <cell r="M289">
            <v>0</v>
          </cell>
          <cell r="N289">
            <v>0</v>
          </cell>
        </row>
        <row r="290">
          <cell r="E290" t="str">
            <v>PEB 7 / TB</v>
          </cell>
          <cell r="M290">
            <v>0</v>
          </cell>
          <cell r="N290">
            <v>0</v>
          </cell>
        </row>
        <row r="291">
          <cell r="E291" t="str">
            <v>MPP</v>
          </cell>
          <cell r="M291">
            <v>0</v>
          </cell>
          <cell r="N291">
            <v>0</v>
          </cell>
        </row>
        <row r="292">
          <cell r="E292" t="str">
            <v>ID</v>
          </cell>
          <cell r="M292">
            <v>0</v>
          </cell>
          <cell r="N292">
            <v>0</v>
          </cell>
        </row>
        <row r="293">
          <cell r="E293" t="str">
            <v>LL</v>
          </cell>
          <cell r="M293">
            <v>0</v>
          </cell>
          <cell r="N293">
            <v>0</v>
          </cell>
        </row>
        <row r="294">
          <cell r="E294" t="str">
            <v>PMK</v>
          </cell>
          <cell r="M294">
            <v>0</v>
          </cell>
          <cell r="N294">
            <v>0</v>
          </cell>
        </row>
        <row r="296">
          <cell r="C296" t="str">
            <v>A0172</v>
          </cell>
          <cell r="D296" t="str">
            <v>PT Astra Nissan Diesel Indonesia</v>
          </cell>
          <cell r="E296" t="str">
            <v>PEB 1</v>
          </cell>
          <cell r="M296">
            <v>0</v>
          </cell>
          <cell r="N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</row>
        <row r="297">
          <cell r="E297" t="str">
            <v>PEB 2</v>
          </cell>
          <cell r="M297">
            <v>0</v>
          </cell>
          <cell r="N297">
            <v>0</v>
          </cell>
        </row>
        <row r="298">
          <cell r="E298" t="str">
            <v>PEB 3</v>
          </cell>
          <cell r="M298">
            <v>0</v>
          </cell>
          <cell r="N298">
            <v>0</v>
          </cell>
        </row>
        <row r="299">
          <cell r="E299" t="str">
            <v>PEB 4</v>
          </cell>
          <cell r="M299">
            <v>0</v>
          </cell>
          <cell r="N299">
            <v>0</v>
          </cell>
        </row>
        <row r="300">
          <cell r="E300" t="str">
            <v>PEB 5</v>
          </cell>
          <cell r="M300">
            <v>0</v>
          </cell>
          <cell r="N300">
            <v>0</v>
          </cell>
        </row>
        <row r="301">
          <cell r="E301" t="str">
            <v>PEB 6</v>
          </cell>
          <cell r="M301">
            <v>0</v>
          </cell>
          <cell r="N301">
            <v>0</v>
          </cell>
        </row>
        <row r="302">
          <cell r="E302" t="str">
            <v>PEB 7 / TB</v>
          </cell>
          <cell r="M302">
            <v>0</v>
          </cell>
          <cell r="N302">
            <v>0</v>
          </cell>
        </row>
        <row r="303">
          <cell r="E303" t="str">
            <v>MPP</v>
          </cell>
          <cell r="M303">
            <v>0</v>
          </cell>
          <cell r="N303">
            <v>0</v>
          </cell>
        </row>
        <row r="304">
          <cell r="E304" t="str">
            <v>ID</v>
          </cell>
          <cell r="M304">
            <v>0</v>
          </cell>
          <cell r="N304">
            <v>0</v>
          </cell>
        </row>
        <row r="305">
          <cell r="E305" t="str">
            <v>LL</v>
          </cell>
          <cell r="M305">
            <v>0</v>
          </cell>
          <cell r="N305">
            <v>0</v>
          </cell>
        </row>
        <row r="306">
          <cell r="E306" t="str">
            <v>PMK</v>
          </cell>
          <cell r="M306">
            <v>0</v>
          </cell>
          <cell r="N306">
            <v>0</v>
          </cell>
        </row>
        <row r="308">
          <cell r="C308" t="str">
            <v>A0317</v>
          </cell>
          <cell r="D308" t="str">
            <v>PT Astra Otoparts Tbk - HO</v>
          </cell>
          <cell r="E308" t="str">
            <v>PEB 1</v>
          </cell>
          <cell r="G308">
            <v>14237175.275869768</v>
          </cell>
          <cell r="H308">
            <v>511791.88626822794</v>
          </cell>
          <cell r="M308">
            <v>14237175.275869768</v>
          </cell>
          <cell r="N308">
            <v>511791.88626822794</v>
          </cell>
          <cell r="P308">
            <v>472179.15728474496</v>
          </cell>
          <cell r="Q308">
            <v>26789.754418733497</v>
          </cell>
          <cell r="R308">
            <v>99423.109728340161</v>
          </cell>
          <cell r="S308">
            <v>4517.5513982229613</v>
          </cell>
          <cell r="T308">
            <v>1951431.7648554218</v>
          </cell>
          <cell r="U308">
            <v>117235.69864499971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112211.47007569313</v>
          </cell>
          <cell r="AA308">
            <v>6994.1031737049607</v>
          </cell>
          <cell r="AB308">
            <v>556177.65098256967</v>
          </cell>
          <cell r="AC308">
            <v>22758.132658088936</v>
          </cell>
          <cell r="AD308">
            <v>405506.93269255472</v>
          </cell>
          <cell r="AE308">
            <v>22912.965270758978</v>
          </cell>
          <cell r="AF308">
            <v>319927.0344622304</v>
          </cell>
          <cell r="AG308">
            <v>129503.32187295845</v>
          </cell>
          <cell r="AH308">
            <v>432792.54089955345</v>
          </cell>
          <cell r="AI308">
            <v>55144.386670663545</v>
          </cell>
        </row>
        <row r="309">
          <cell r="E309" t="str">
            <v>PEB 2</v>
          </cell>
          <cell r="G309">
            <v>472179.15728474496</v>
          </cell>
          <cell r="H309">
            <v>26789.754418733497</v>
          </cell>
          <cell r="M309">
            <v>472179.15728474496</v>
          </cell>
          <cell r="N309">
            <v>26789.754418733497</v>
          </cell>
        </row>
        <row r="310">
          <cell r="E310" t="str">
            <v>PEB 3</v>
          </cell>
          <cell r="G310">
            <v>99423.109728340161</v>
          </cell>
          <cell r="H310">
            <v>4517.5513982229613</v>
          </cell>
          <cell r="M310">
            <v>99423.109728340161</v>
          </cell>
          <cell r="N310">
            <v>4517.5513982229613</v>
          </cell>
        </row>
        <row r="311">
          <cell r="E311" t="str">
            <v>PEB 4</v>
          </cell>
          <cell r="G311">
            <v>1951431.7648554218</v>
          </cell>
          <cell r="H311">
            <v>117235.69864499971</v>
          </cell>
          <cell r="M311">
            <v>1951431.7648554218</v>
          </cell>
          <cell r="N311">
            <v>117235.69864499971</v>
          </cell>
        </row>
        <row r="312">
          <cell r="E312" t="str">
            <v>PEB 5</v>
          </cell>
          <cell r="M312">
            <v>0</v>
          </cell>
          <cell r="N312">
            <v>0</v>
          </cell>
        </row>
        <row r="313">
          <cell r="E313" t="str">
            <v>PEB 6</v>
          </cell>
          <cell r="M313">
            <v>0</v>
          </cell>
          <cell r="N313">
            <v>0</v>
          </cell>
        </row>
        <row r="314">
          <cell r="E314" t="str">
            <v>PEB 7 / TB</v>
          </cell>
          <cell r="G314">
            <v>112211.47007569313</v>
          </cell>
          <cell r="H314">
            <v>6994.1031737049607</v>
          </cell>
          <cell r="M314">
            <v>112211.47007569313</v>
          </cell>
          <cell r="N314">
            <v>6994.1031737049607</v>
          </cell>
        </row>
        <row r="315">
          <cell r="E315" t="str">
            <v>MPP</v>
          </cell>
          <cell r="G315">
            <v>556177.65098256967</v>
          </cell>
          <cell r="H315">
            <v>22758.132658088936</v>
          </cell>
          <cell r="M315">
            <v>556177.65098256967</v>
          </cell>
          <cell r="N315">
            <v>22758.132658088936</v>
          </cell>
        </row>
        <row r="316">
          <cell r="E316" t="str">
            <v>ID</v>
          </cell>
          <cell r="G316">
            <v>405506.93269255472</v>
          </cell>
          <cell r="H316">
            <v>22912.965270758978</v>
          </cell>
          <cell r="M316">
            <v>405506.93269255472</v>
          </cell>
          <cell r="N316">
            <v>22912.965270758978</v>
          </cell>
        </row>
        <row r="317">
          <cell r="E317" t="str">
            <v>LL</v>
          </cell>
          <cell r="G317">
            <v>319927.0344622304</v>
          </cell>
          <cell r="H317">
            <v>129503.32187295845</v>
          </cell>
          <cell r="M317">
            <v>319927.0344622304</v>
          </cell>
          <cell r="N317">
            <v>129503.32187295845</v>
          </cell>
        </row>
        <row r="318">
          <cell r="E318" t="str">
            <v>PMK</v>
          </cell>
          <cell r="G318">
            <v>432792.54089955345</v>
          </cell>
          <cell r="H318">
            <v>55144.386670663545</v>
          </cell>
          <cell r="M318">
            <v>432792.54089955345</v>
          </cell>
          <cell r="N318">
            <v>55144.386670663545</v>
          </cell>
        </row>
        <row r="320">
          <cell r="C320" t="str">
            <v>Nm</v>
          </cell>
          <cell r="D320" t="str">
            <v>PT Astra Otoparts Tbk - Div. Nusametal</v>
          </cell>
          <cell r="E320" t="str">
            <v>PEB 1</v>
          </cell>
          <cell r="M320">
            <v>0</v>
          </cell>
          <cell r="N320">
            <v>0</v>
          </cell>
          <cell r="P320">
            <v>4607.9445607851794</v>
          </cell>
          <cell r="Q320">
            <v>1475.3624710453819</v>
          </cell>
          <cell r="R320">
            <v>0</v>
          </cell>
          <cell r="S320">
            <v>0</v>
          </cell>
          <cell r="T320">
            <v>7484.2704258938029</v>
          </cell>
          <cell r="U320">
            <v>1151.0020097085101</v>
          </cell>
          <cell r="V320">
            <v>6381.4189702350923</v>
          </cell>
          <cell r="W320">
            <v>6381.4189702350923</v>
          </cell>
          <cell r="X320">
            <v>0</v>
          </cell>
          <cell r="Y320">
            <v>0</v>
          </cell>
          <cell r="Z320">
            <v>2604.7894118443064</v>
          </cell>
          <cell r="AA320">
            <v>569.30411755615614</v>
          </cell>
          <cell r="AB320">
            <v>4604.71900663203</v>
          </cell>
          <cell r="AC320">
            <v>1016.374700854089</v>
          </cell>
          <cell r="AD320">
            <v>10618.956040592355</v>
          </cell>
          <cell r="AE320">
            <v>2136.0951279657279</v>
          </cell>
          <cell r="AF320">
            <v>9283.393462535123</v>
          </cell>
          <cell r="AG320">
            <v>6795.7348862211429</v>
          </cell>
          <cell r="AH320">
            <v>4210.4233971917947</v>
          </cell>
          <cell r="AI320">
            <v>949.47045023062481</v>
          </cell>
        </row>
        <row r="321">
          <cell r="E321" t="str">
            <v>PEB 2</v>
          </cell>
          <cell r="G321">
            <v>4607.9445607851794</v>
          </cell>
          <cell r="H321">
            <v>1475.3624710453819</v>
          </cell>
          <cell r="M321">
            <v>4607.9445607851794</v>
          </cell>
          <cell r="N321">
            <v>1475.3624710453819</v>
          </cell>
        </row>
        <row r="322">
          <cell r="E322" t="str">
            <v>PEB 3</v>
          </cell>
          <cell r="M322">
            <v>0</v>
          </cell>
          <cell r="N322">
            <v>0</v>
          </cell>
        </row>
        <row r="323">
          <cell r="E323" t="str">
            <v>PEB 4</v>
          </cell>
          <cell r="G323">
            <v>7484.2704258938029</v>
          </cell>
          <cell r="H323">
            <v>1151.0020097085101</v>
          </cell>
          <cell r="M323">
            <v>7484.2704258938029</v>
          </cell>
          <cell r="N323">
            <v>1151.0020097085101</v>
          </cell>
        </row>
        <row r="324">
          <cell r="E324" t="str">
            <v>PEB 5</v>
          </cell>
          <cell r="G324">
            <v>6381.4189702350923</v>
          </cell>
          <cell r="H324">
            <v>6381.4189702350923</v>
          </cell>
          <cell r="M324">
            <v>6381.4189702350923</v>
          </cell>
          <cell r="N324">
            <v>6381.4189702350923</v>
          </cell>
        </row>
        <row r="325">
          <cell r="E325" t="str">
            <v>PEB 6</v>
          </cell>
          <cell r="M325">
            <v>0</v>
          </cell>
          <cell r="N325">
            <v>0</v>
          </cell>
        </row>
        <row r="326">
          <cell r="E326" t="str">
            <v>PEB 7 / TB</v>
          </cell>
          <cell r="G326">
            <v>2604.7894118443064</v>
          </cell>
          <cell r="H326">
            <v>569.30411755615614</v>
          </cell>
          <cell r="M326">
            <v>2604.7894118443064</v>
          </cell>
          <cell r="N326">
            <v>569.30411755615614</v>
          </cell>
        </row>
        <row r="327">
          <cell r="E327" t="str">
            <v>MPP</v>
          </cell>
          <cell r="G327">
            <v>4604.71900663203</v>
          </cell>
          <cell r="H327">
            <v>1016.374700854089</v>
          </cell>
          <cell r="M327">
            <v>4604.71900663203</v>
          </cell>
          <cell r="N327">
            <v>1016.374700854089</v>
          </cell>
        </row>
        <row r="328">
          <cell r="E328" t="str">
            <v>ID</v>
          </cell>
          <cell r="G328">
            <v>10618.956040592355</v>
          </cell>
          <cell r="H328">
            <v>2136.0951279657279</v>
          </cell>
          <cell r="M328">
            <v>10618.956040592355</v>
          </cell>
          <cell r="N328">
            <v>2136.0951279657279</v>
          </cell>
        </row>
        <row r="329">
          <cell r="E329" t="str">
            <v>LL</v>
          </cell>
          <cell r="G329">
            <v>9283.393462535123</v>
          </cell>
          <cell r="H329">
            <v>6795.7348862211429</v>
          </cell>
          <cell r="M329">
            <v>9283.393462535123</v>
          </cell>
          <cell r="N329">
            <v>6795.7348862211429</v>
          </cell>
        </row>
        <row r="330">
          <cell r="E330" t="str">
            <v>PMK</v>
          </cell>
          <cell r="G330">
            <v>4210.4233971917947</v>
          </cell>
          <cell r="H330">
            <v>949.47045023062481</v>
          </cell>
          <cell r="M330">
            <v>4210.4233971917947</v>
          </cell>
          <cell r="N330">
            <v>949.47045023062481</v>
          </cell>
        </row>
        <row r="332">
          <cell r="C332" t="str">
            <v>Ap</v>
          </cell>
          <cell r="D332" t="str">
            <v>PT Astra Otoparts Tbk - Div. Adiwira</v>
          </cell>
          <cell r="E332" t="str">
            <v>PEB 1</v>
          </cell>
          <cell r="M332">
            <v>0</v>
          </cell>
          <cell r="N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103854.85974303356</v>
          </cell>
          <cell r="U332">
            <v>59846.849503761165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2673.3478391968924</v>
          </cell>
          <cell r="AA332">
            <v>348.60417646078724</v>
          </cell>
          <cell r="AB332">
            <v>17083.217368465619</v>
          </cell>
          <cell r="AC332">
            <v>9860.7849122915723</v>
          </cell>
          <cell r="AD332">
            <v>7534.9484840713676</v>
          </cell>
          <cell r="AE332">
            <v>1876.6114618208405</v>
          </cell>
          <cell r="AF332">
            <v>22556.265549719588</v>
          </cell>
          <cell r="AG332">
            <v>12296.284598205548</v>
          </cell>
          <cell r="AH332">
            <v>5471.9559522006239</v>
          </cell>
          <cell r="AI332">
            <v>713.54227473804997</v>
          </cell>
        </row>
        <row r="333">
          <cell r="E333" t="str">
            <v>PEB 2</v>
          </cell>
          <cell r="M333">
            <v>0</v>
          </cell>
          <cell r="N333">
            <v>0</v>
          </cell>
        </row>
        <row r="334">
          <cell r="E334" t="str">
            <v>PEB 3</v>
          </cell>
          <cell r="M334">
            <v>0</v>
          </cell>
          <cell r="N334">
            <v>0</v>
          </cell>
        </row>
        <row r="335">
          <cell r="E335" t="str">
            <v>PEB 4</v>
          </cell>
          <cell r="G335">
            <v>103854.85974303356</v>
          </cell>
          <cell r="H335">
            <v>59846.849503761165</v>
          </cell>
          <cell r="M335">
            <v>103854.85974303356</v>
          </cell>
          <cell r="N335">
            <v>59846.849503761165</v>
          </cell>
        </row>
        <row r="336">
          <cell r="E336" t="str">
            <v>PEB 5</v>
          </cell>
          <cell r="M336">
            <v>0</v>
          </cell>
          <cell r="N336">
            <v>0</v>
          </cell>
        </row>
        <row r="337">
          <cell r="E337" t="str">
            <v>PEB 6</v>
          </cell>
          <cell r="M337">
            <v>0</v>
          </cell>
          <cell r="N337">
            <v>0</v>
          </cell>
        </row>
        <row r="338">
          <cell r="E338" t="str">
            <v>PEB 7 / TB</v>
          </cell>
          <cell r="G338">
            <v>2673.3478391968924</v>
          </cell>
          <cell r="H338">
            <v>348.60417646078724</v>
          </cell>
          <cell r="M338">
            <v>2673.3478391968924</v>
          </cell>
          <cell r="N338">
            <v>348.60417646078724</v>
          </cell>
        </row>
        <row r="339">
          <cell r="E339" t="str">
            <v>MPP</v>
          </cell>
          <cell r="G339">
            <v>17083.217368465619</v>
          </cell>
          <cell r="H339">
            <v>9860.7849122915723</v>
          </cell>
          <cell r="M339">
            <v>17083.217368465619</v>
          </cell>
          <cell r="N339">
            <v>9860.7849122915723</v>
          </cell>
        </row>
        <row r="340">
          <cell r="E340" t="str">
            <v>ID</v>
          </cell>
          <cell r="G340">
            <v>7534.9484840713676</v>
          </cell>
          <cell r="H340">
            <v>1876.6114618208405</v>
          </cell>
          <cell r="M340">
            <v>7534.9484840713676</v>
          </cell>
          <cell r="N340">
            <v>1876.6114618208405</v>
          </cell>
        </row>
        <row r="341">
          <cell r="E341" t="str">
            <v>LL</v>
          </cell>
          <cell r="G341">
            <v>22556.265549719588</v>
          </cell>
          <cell r="H341">
            <v>12296.284598205548</v>
          </cell>
          <cell r="M341">
            <v>22556.265549719588</v>
          </cell>
          <cell r="N341">
            <v>12296.284598205548</v>
          </cell>
        </row>
        <row r="342">
          <cell r="E342" t="str">
            <v>PMK</v>
          </cell>
          <cell r="G342">
            <v>5471.9559522006239</v>
          </cell>
          <cell r="H342">
            <v>713.54227473804997</v>
          </cell>
          <cell r="M342">
            <v>5471.9559522006239</v>
          </cell>
          <cell r="N342">
            <v>713.54227473804997</v>
          </cell>
        </row>
        <row r="344">
          <cell r="C344" t="str">
            <v>We</v>
          </cell>
          <cell r="D344" t="str">
            <v>PT Astra Otoparts Tbk - Div. Winteq</v>
          </cell>
          <cell r="E344" t="str">
            <v>PEB 1</v>
          </cell>
          <cell r="M344">
            <v>0</v>
          </cell>
          <cell r="N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</row>
        <row r="345">
          <cell r="E345" t="str">
            <v>PEB 2</v>
          </cell>
          <cell r="M345">
            <v>0</v>
          </cell>
          <cell r="N345">
            <v>0</v>
          </cell>
        </row>
        <row r="346">
          <cell r="E346" t="str">
            <v>PEB 3</v>
          </cell>
          <cell r="M346">
            <v>0</v>
          </cell>
          <cell r="N346">
            <v>0</v>
          </cell>
        </row>
        <row r="347">
          <cell r="E347" t="str">
            <v>PEB 4</v>
          </cell>
          <cell r="M347">
            <v>0</v>
          </cell>
          <cell r="N347">
            <v>0</v>
          </cell>
        </row>
        <row r="348">
          <cell r="E348" t="str">
            <v>PEB 5</v>
          </cell>
          <cell r="M348">
            <v>0</v>
          </cell>
          <cell r="N348">
            <v>0</v>
          </cell>
        </row>
        <row r="349">
          <cell r="E349" t="str">
            <v>PEB 6</v>
          </cell>
          <cell r="M349">
            <v>0</v>
          </cell>
          <cell r="N349">
            <v>0</v>
          </cell>
        </row>
        <row r="350">
          <cell r="E350" t="str">
            <v>PEB 7 / TB</v>
          </cell>
          <cell r="M350">
            <v>0</v>
          </cell>
          <cell r="N350">
            <v>0</v>
          </cell>
        </row>
        <row r="351">
          <cell r="E351" t="str">
            <v>MPP</v>
          </cell>
          <cell r="M351">
            <v>0</v>
          </cell>
          <cell r="N351">
            <v>0</v>
          </cell>
        </row>
        <row r="352">
          <cell r="E352" t="str">
            <v>ID</v>
          </cell>
          <cell r="M352">
            <v>0</v>
          </cell>
          <cell r="N352">
            <v>0</v>
          </cell>
        </row>
        <row r="353">
          <cell r="E353" t="str">
            <v>LL</v>
          </cell>
          <cell r="M353">
            <v>0</v>
          </cell>
          <cell r="N353">
            <v>0</v>
          </cell>
        </row>
        <row r="354">
          <cell r="E354" t="str">
            <v>PMK</v>
          </cell>
          <cell r="M354">
            <v>0</v>
          </cell>
          <cell r="N354">
            <v>0</v>
          </cell>
        </row>
        <row r="356">
          <cell r="C356" t="str">
            <v>A0024</v>
          </cell>
          <cell r="D356" t="str">
            <v>PT Astra Sedaya Finance</v>
          </cell>
          <cell r="E356" t="str">
            <v>PEB 1</v>
          </cell>
          <cell r="G356">
            <v>1899912.5619703138</v>
          </cell>
          <cell r="H356">
            <v>94607.097922243644</v>
          </cell>
          <cell r="M356">
            <v>1899912.5619703138</v>
          </cell>
          <cell r="N356">
            <v>94607.097922243644</v>
          </cell>
          <cell r="P356">
            <v>6095.7513900331105</v>
          </cell>
          <cell r="Q356">
            <v>518.07037927745228</v>
          </cell>
          <cell r="R356">
            <v>0</v>
          </cell>
          <cell r="S356">
            <v>0</v>
          </cell>
          <cell r="T356">
            <v>87034.29465213987</v>
          </cell>
          <cell r="U356">
            <v>17418.781436544705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32052.827829810667</v>
          </cell>
          <cell r="AA356">
            <v>2360.334881814013</v>
          </cell>
          <cell r="AB356">
            <v>0</v>
          </cell>
          <cell r="AC356">
            <v>0</v>
          </cell>
          <cell r="AD356">
            <v>125862.67816821052</v>
          </cell>
          <cell r="AE356">
            <v>8500.7986267493689</v>
          </cell>
          <cell r="AF356">
            <v>46223.279998842583</v>
          </cell>
          <cell r="AG356">
            <v>39259.630975052016</v>
          </cell>
          <cell r="AH356">
            <v>12989.178649613483</v>
          </cell>
          <cell r="AI356">
            <v>1132.0730421153914</v>
          </cell>
        </row>
        <row r="357">
          <cell r="E357" t="str">
            <v>PEB 2</v>
          </cell>
          <cell r="G357">
            <v>6095.7513900331105</v>
          </cell>
          <cell r="H357">
            <v>518.07037927745228</v>
          </cell>
          <cell r="M357">
            <v>6095.7513900331105</v>
          </cell>
          <cell r="N357">
            <v>518.07037927745228</v>
          </cell>
        </row>
        <row r="358">
          <cell r="E358" t="str">
            <v>PEB 3</v>
          </cell>
          <cell r="G358">
            <v>0</v>
          </cell>
          <cell r="H358">
            <v>0</v>
          </cell>
          <cell r="M358">
            <v>0</v>
          </cell>
          <cell r="N358">
            <v>0</v>
          </cell>
        </row>
        <row r="359">
          <cell r="E359" t="str">
            <v>PEB 4</v>
          </cell>
          <cell r="G359">
            <v>87034.29465213987</v>
          </cell>
          <cell r="H359">
            <v>17418.781436544705</v>
          </cell>
          <cell r="M359">
            <v>87034.29465213987</v>
          </cell>
          <cell r="N359">
            <v>17418.781436544705</v>
          </cell>
        </row>
        <row r="360">
          <cell r="E360" t="str">
            <v>PEB 5</v>
          </cell>
          <cell r="M360">
            <v>0</v>
          </cell>
          <cell r="N360">
            <v>0</v>
          </cell>
        </row>
        <row r="361">
          <cell r="E361" t="str">
            <v>PEB 6</v>
          </cell>
          <cell r="M361">
            <v>0</v>
          </cell>
          <cell r="N361">
            <v>0</v>
          </cell>
        </row>
        <row r="362">
          <cell r="E362" t="str">
            <v>PEB 7 / TB</v>
          </cell>
          <cell r="G362">
            <v>32052.827829810667</v>
          </cell>
          <cell r="H362">
            <v>2360.334881814013</v>
          </cell>
          <cell r="M362">
            <v>32052.827829810667</v>
          </cell>
          <cell r="N362">
            <v>2360.334881814013</v>
          </cell>
        </row>
        <row r="363">
          <cell r="E363" t="str">
            <v>MPP</v>
          </cell>
          <cell r="M363">
            <v>0</v>
          </cell>
          <cell r="N363">
            <v>0</v>
          </cell>
        </row>
        <row r="364">
          <cell r="E364" t="str">
            <v>ID</v>
          </cell>
          <cell r="G364">
            <v>125862.67816821052</v>
          </cell>
          <cell r="H364">
            <v>8500.7986267493689</v>
          </cell>
          <cell r="M364">
            <v>125862.67816821052</v>
          </cell>
          <cell r="N364">
            <v>8500.7986267493689</v>
          </cell>
        </row>
        <row r="365">
          <cell r="E365" t="str">
            <v>LL</v>
          </cell>
          <cell r="G365">
            <v>46223.279998842583</v>
          </cell>
          <cell r="H365">
            <v>39259.630975052016</v>
          </cell>
          <cell r="M365">
            <v>46223.279998842583</v>
          </cell>
          <cell r="N365">
            <v>39259.630975052016</v>
          </cell>
        </row>
        <row r="366">
          <cell r="E366" t="str">
            <v>PMK</v>
          </cell>
          <cell r="G366">
            <v>12989.178649613483</v>
          </cell>
          <cell r="H366">
            <v>1132.0730421153914</v>
          </cell>
          <cell r="M366">
            <v>12989.178649613483</v>
          </cell>
          <cell r="N366">
            <v>1132.0730421153914</v>
          </cell>
        </row>
        <row r="368">
          <cell r="C368" t="str">
            <v>A0224</v>
          </cell>
          <cell r="D368" t="str">
            <v>PT Astratel Nusantara</v>
          </cell>
          <cell r="E368" t="str">
            <v>PEB 1</v>
          </cell>
          <cell r="M368">
            <v>0</v>
          </cell>
          <cell r="N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</row>
        <row r="369">
          <cell r="E369" t="str">
            <v>PEB 2</v>
          </cell>
          <cell r="M369">
            <v>0</v>
          </cell>
          <cell r="N369">
            <v>0</v>
          </cell>
        </row>
        <row r="370">
          <cell r="E370" t="str">
            <v>PEB 3</v>
          </cell>
          <cell r="M370">
            <v>0</v>
          </cell>
          <cell r="N370">
            <v>0</v>
          </cell>
        </row>
        <row r="371">
          <cell r="E371" t="str">
            <v>PEB 4</v>
          </cell>
          <cell r="M371">
            <v>0</v>
          </cell>
          <cell r="N371">
            <v>0</v>
          </cell>
        </row>
        <row r="372">
          <cell r="E372" t="str">
            <v>PEB 5</v>
          </cell>
          <cell r="M372">
            <v>0</v>
          </cell>
          <cell r="N372">
            <v>0</v>
          </cell>
        </row>
        <row r="373">
          <cell r="E373" t="str">
            <v>PEB 6</v>
          </cell>
          <cell r="M373">
            <v>0</v>
          </cell>
          <cell r="N373">
            <v>0</v>
          </cell>
        </row>
        <row r="374">
          <cell r="E374" t="str">
            <v>PEB 7 / TB</v>
          </cell>
          <cell r="M374">
            <v>0</v>
          </cell>
          <cell r="N374">
            <v>0</v>
          </cell>
        </row>
        <row r="375">
          <cell r="E375" t="str">
            <v>MPP</v>
          </cell>
          <cell r="M375">
            <v>0</v>
          </cell>
          <cell r="N375">
            <v>0</v>
          </cell>
        </row>
        <row r="376">
          <cell r="E376" t="str">
            <v>ID</v>
          </cell>
          <cell r="M376">
            <v>0</v>
          </cell>
          <cell r="N376">
            <v>0</v>
          </cell>
        </row>
        <row r="377">
          <cell r="E377" t="str">
            <v>LL</v>
          </cell>
          <cell r="M377">
            <v>0</v>
          </cell>
          <cell r="N377">
            <v>0</v>
          </cell>
        </row>
        <row r="378">
          <cell r="E378" t="str">
            <v>PMK</v>
          </cell>
          <cell r="M378">
            <v>0</v>
          </cell>
          <cell r="N378">
            <v>0</v>
          </cell>
        </row>
        <row r="380">
          <cell r="C380" t="str">
            <v>A0026</v>
          </cell>
          <cell r="D380" t="str">
            <v>PT Asuransi Astra Buana</v>
          </cell>
          <cell r="E380" t="str">
            <v>PEB 1</v>
          </cell>
          <cell r="M380">
            <v>0</v>
          </cell>
          <cell r="N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81787.306306186467</v>
          </cell>
          <cell r="U380">
            <v>16368.665001827181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6059.2318972341</v>
          </cell>
          <cell r="AA380">
            <v>1212.6764112135645</v>
          </cell>
          <cell r="AB380">
            <v>0</v>
          </cell>
          <cell r="AC380">
            <v>0</v>
          </cell>
          <cell r="AD380">
            <v>24734.900383890294</v>
          </cell>
          <cell r="AE380">
            <v>4950.3684192963992</v>
          </cell>
          <cell r="AF380">
            <v>78949.135679147526</v>
          </cell>
          <cell r="AG380">
            <v>15800.642085922538</v>
          </cell>
          <cell r="AH380">
            <v>2906.26406556438</v>
          </cell>
          <cell r="AI380">
            <v>581.65093147802168</v>
          </cell>
        </row>
        <row r="381">
          <cell r="E381" t="str">
            <v>PEB 2</v>
          </cell>
          <cell r="M381">
            <v>0</v>
          </cell>
          <cell r="N381">
            <v>0</v>
          </cell>
        </row>
        <row r="382">
          <cell r="E382" t="str">
            <v>PEB 3</v>
          </cell>
          <cell r="M382">
            <v>0</v>
          </cell>
          <cell r="N382">
            <v>0</v>
          </cell>
        </row>
        <row r="383">
          <cell r="E383" t="str">
            <v>PEB 4</v>
          </cell>
          <cell r="G383">
            <v>81787.306306186467</v>
          </cell>
          <cell r="H383">
            <v>16368.665001827181</v>
          </cell>
          <cell r="M383">
            <v>81787.306306186467</v>
          </cell>
          <cell r="N383">
            <v>16368.665001827181</v>
          </cell>
        </row>
        <row r="384">
          <cell r="E384" t="str">
            <v>PEB 5</v>
          </cell>
          <cell r="M384">
            <v>0</v>
          </cell>
          <cell r="N384">
            <v>0</v>
          </cell>
        </row>
        <row r="385">
          <cell r="E385" t="str">
            <v>PEB 6</v>
          </cell>
          <cell r="M385">
            <v>0</v>
          </cell>
          <cell r="N385">
            <v>0</v>
          </cell>
        </row>
        <row r="386">
          <cell r="E386" t="str">
            <v>PEB 7 / TB</v>
          </cell>
          <cell r="G386">
            <v>6059.2318972341</v>
          </cell>
          <cell r="H386">
            <v>1212.6764112135645</v>
          </cell>
          <cell r="M386">
            <v>6059.2318972341</v>
          </cell>
          <cell r="N386">
            <v>1212.6764112135645</v>
          </cell>
        </row>
        <row r="387">
          <cell r="E387" t="str">
            <v>MPP</v>
          </cell>
          <cell r="M387">
            <v>0</v>
          </cell>
          <cell r="N387">
            <v>0</v>
          </cell>
        </row>
        <row r="388">
          <cell r="E388" t="str">
            <v>ID</v>
          </cell>
          <cell r="G388">
            <v>24734.900383890294</v>
          </cell>
          <cell r="H388">
            <v>4950.3684192963992</v>
          </cell>
          <cell r="M388">
            <v>24734.900383890294</v>
          </cell>
          <cell r="N388">
            <v>4950.3684192963992</v>
          </cell>
        </row>
        <row r="389">
          <cell r="E389" t="str">
            <v>LL</v>
          </cell>
          <cell r="G389">
            <v>78949.135679147526</v>
          </cell>
          <cell r="H389">
            <v>15800.642085922538</v>
          </cell>
          <cell r="M389">
            <v>78949.135679147526</v>
          </cell>
          <cell r="N389">
            <v>15800.642085922538</v>
          </cell>
        </row>
        <row r="390">
          <cell r="E390" t="str">
            <v>PMK</v>
          </cell>
          <cell r="G390">
            <v>2906.26406556438</v>
          </cell>
          <cell r="H390">
            <v>581.65093147802168</v>
          </cell>
          <cell r="M390">
            <v>2906.26406556438</v>
          </cell>
          <cell r="N390">
            <v>581.65093147802168</v>
          </cell>
        </row>
        <row r="392">
          <cell r="C392" t="str">
            <v>A0038</v>
          </cell>
          <cell r="D392" t="str">
            <v>PT AT Indonesia</v>
          </cell>
          <cell r="E392" t="str">
            <v>PEB 1</v>
          </cell>
          <cell r="M392">
            <v>0</v>
          </cell>
          <cell r="N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</row>
        <row r="393">
          <cell r="E393" t="str">
            <v>PEB 2</v>
          </cell>
          <cell r="M393">
            <v>0</v>
          </cell>
          <cell r="N393">
            <v>0</v>
          </cell>
        </row>
        <row r="394">
          <cell r="E394" t="str">
            <v>PEB 3</v>
          </cell>
          <cell r="M394">
            <v>0</v>
          </cell>
          <cell r="N394">
            <v>0</v>
          </cell>
        </row>
        <row r="395">
          <cell r="E395" t="str">
            <v>PEB 4</v>
          </cell>
          <cell r="M395">
            <v>0</v>
          </cell>
          <cell r="N395">
            <v>0</v>
          </cell>
        </row>
        <row r="396">
          <cell r="E396" t="str">
            <v>PEB 5</v>
          </cell>
          <cell r="M396">
            <v>0</v>
          </cell>
          <cell r="N396">
            <v>0</v>
          </cell>
        </row>
        <row r="397">
          <cell r="E397" t="str">
            <v>PEB 6</v>
          </cell>
          <cell r="M397">
            <v>0</v>
          </cell>
          <cell r="N397">
            <v>0</v>
          </cell>
        </row>
        <row r="398">
          <cell r="E398" t="str">
            <v>PEB 7 / TB</v>
          </cell>
          <cell r="M398">
            <v>0</v>
          </cell>
          <cell r="N398">
            <v>0</v>
          </cell>
        </row>
        <row r="399">
          <cell r="E399" t="str">
            <v>MPP</v>
          </cell>
          <cell r="M399">
            <v>0</v>
          </cell>
          <cell r="N399">
            <v>0</v>
          </cell>
        </row>
        <row r="400">
          <cell r="E400" t="str">
            <v>ID</v>
          </cell>
          <cell r="M400">
            <v>0</v>
          </cell>
          <cell r="N400">
            <v>0</v>
          </cell>
        </row>
        <row r="401">
          <cell r="E401" t="str">
            <v>LL</v>
          </cell>
          <cell r="M401">
            <v>0</v>
          </cell>
          <cell r="N401">
            <v>0</v>
          </cell>
        </row>
        <row r="402">
          <cell r="E402" t="str">
            <v>PMK</v>
          </cell>
          <cell r="M402">
            <v>0</v>
          </cell>
          <cell r="N402">
            <v>0</v>
          </cell>
        </row>
        <row r="404">
          <cell r="C404" t="str">
            <v>A0331</v>
          </cell>
          <cell r="D404" t="str">
            <v>PT Bhadra Cemerlang</v>
          </cell>
          <cell r="E404" t="str">
            <v>PEB 1</v>
          </cell>
          <cell r="M404">
            <v>0</v>
          </cell>
          <cell r="N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</row>
        <row r="405">
          <cell r="E405" t="str">
            <v>PEB 2</v>
          </cell>
          <cell r="M405">
            <v>0</v>
          </cell>
          <cell r="N405">
            <v>0</v>
          </cell>
        </row>
        <row r="406">
          <cell r="E406" t="str">
            <v>PEB 3</v>
          </cell>
          <cell r="M406">
            <v>0</v>
          </cell>
          <cell r="N406">
            <v>0</v>
          </cell>
        </row>
        <row r="407">
          <cell r="E407" t="str">
            <v>PEB 4</v>
          </cell>
          <cell r="M407">
            <v>0</v>
          </cell>
          <cell r="N407">
            <v>0</v>
          </cell>
        </row>
        <row r="408">
          <cell r="E408" t="str">
            <v>PEB 5</v>
          </cell>
          <cell r="M408">
            <v>0</v>
          </cell>
          <cell r="N408">
            <v>0</v>
          </cell>
        </row>
        <row r="409">
          <cell r="E409" t="str">
            <v>PEB 6</v>
          </cell>
          <cell r="M409">
            <v>0</v>
          </cell>
          <cell r="N409">
            <v>0</v>
          </cell>
        </row>
        <row r="410">
          <cell r="E410" t="str">
            <v>PEB 7 / TB</v>
          </cell>
          <cell r="M410">
            <v>0</v>
          </cell>
          <cell r="N410">
            <v>0</v>
          </cell>
        </row>
        <row r="411">
          <cell r="E411" t="str">
            <v>MPP</v>
          </cell>
          <cell r="M411">
            <v>0</v>
          </cell>
          <cell r="N411">
            <v>0</v>
          </cell>
        </row>
        <row r="412">
          <cell r="E412" t="str">
            <v>ID</v>
          </cell>
          <cell r="M412">
            <v>0</v>
          </cell>
          <cell r="N412">
            <v>0</v>
          </cell>
        </row>
        <row r="413">
          <cell r="E413" t="str">
            <v>LL</v>
          </cell>
          <cell r="M413">
            <v>0</v>
          </cell>
          <cell r="N413">
            <v>0</v>
          </cell>
        </row>
        <row r="414">
          <cell r="E414" t="str">
            <v>PMK</v>
          </cell>
          <cell r="M414">
            <v>0</v>
          </cell>
          <cell r="N414">
            <v>0</v>
          </cell>
        </row>
        <row r="416">
          <cell r="C416" t="str">
            <v>A0398</v>
          </cell>
          <cell r="D416" t="str">
            <v>PT Bhadra Sukses</v>
          </cell>
          <cell r="E416" t="str">
            <v>PEB 1</v>
          </cell>
          <cell r="M416">
            <v>0</v>
          </cell>
          <cell r="N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</row>
        <row r="417">
          <cell r="E417" t="str">
            <v>PEB 2</v>
          </cell>
          <cell r="M417">
            <v>0</v>
          </cell>
          <cell r="N417">
            <v>0</v>
          </cell>
        </row>
        <row r="418">
          <cell r="E418" t="str">
            <v>PEB 3</v>
          </cell>
          <cell r="M418">
            <v>0</v>
          </cell>
          <cell r="N418">
            <v>0</v>
          </cell>
        </row>
        <row r="419">
          <cell r="E419" t="str">
            <v>PEB 4</v>
          </cell>
          <cell r="M419">
            <v>0</v>
          </cell>
          <cell r="N419">
            <v>0</v>
          </cell>
        </row>
        <row r="420">
          <cell r="E420" t="str">
            <v>PEB 5</v>
          </cell>
          <cell r="M420">
            <v>0</v>
          </cell>
          <cell r="N420">
            <v>0</v>
          </cell>
        </row>
        <row r="421">
          <cell r="E421" t="str">
            <v>PEB 6</v>
          </cell>
          <cell r="M421">
            <v>0</v>
          </cell>
          <cell r="N421">
            <v>0</v>
          </cell>
        </row>
        <row r="422">
          <cell r="E422" t="str">
            <v>PEB 7 / TB</v>
          </cell>
          <cell r="M422">
            <v>0</v>
          </cell>
          <cell r="N422">
            <v>0</v>
          </cell>
        </row>
        <row r="423">
          <cell r="E423" t="str">
            <v>MPP</v>
          </cell>
          <cell r="M423">
            <v>0</v>
          </cell>
          <cell r="N423">
            <v>0</v>
          </cell>
        </row>
        <row r="424">
          <cell r="E424" t="str">
            <v>ID</v>
          </cell>
          <cell r="M424">
            <v>0</v>
          </cell>
          <cell r="N424">
            <v>0</v>
          </cell>
        </row>
        <row r="425">
          <cell r="E425" t="str">
            <v>LL</v>
          </cell>
          <cell r="M425">
            <v>0</v>
          </cell>
          <cell r="N425">
            <v>0</v>
          </cell>
        </row>
        <row r="426">
          <cell r="E426" t="str">
            <v>PMK</v>
          </cell>
          <cell r="M426">
            <v>0</v>
          </cell>
          <cell r="N426">
            <v>0</v>
          </cell>
        </row>
        <row r="428">
          <cell r="C428" t="str">
            <v>A0210</v>
          </cell>
          <cell r="D428" t="str">
            <v>PT Bina Pertiwi</v>
          </cell>
          <cell r="E428" t="str">
            <v>PEB 1</v>
          </cell>
          <cell r="G428">
            <v>930473</v>
          </cell>
          <cell r="H428">
            <v>36580</v>
          </cell>
          <cell r="M428">
            <v>930473</v>
          </cell>
          <cell r="N428">
            <v>36580</v>
          </cell>
          <cell r="P428">
            <v>598128</v>
          </cell>
          <cell r="Q428">
            <v>33009</v>
          </cell>
          <cell r="R428">
            <v>105238</v>
          </cell>
          <cell r="S428">
            <v>4505</v>
          </cell>
          <cell r="T428">
            <v>202991</v>
          </cell>
          <cell r="U428">
            <v>16570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33644</v>
          </cell>
          <cell r="AA428">
            <v>2857</v>
          </cell>
          <cell r="AB428">
            <v>273793</v>
          </cell>
          <cell r="AC428">
            <v>15501</v>
          </cell>
          <cell r="AD428">
            <v>99472</v>
          </cell>
          <cell r="AE428">
            <v>6917</v>
          </cell>
          <cell r="AF428">
            <v>86814</v>
          </cell>
          <cell r="AG428">
            <v>35596</v>
          </cell>
          <cell r="AH428">
            <v>121273</v>
          </cell>
          <cell r="AI428">
            <v>18933</v>
          </cell>
        </row>
        <row r="429">
          <cell r="E429" t="str">
            <v>PEB 2</v>
          </cell>
          <cell r="G429">
            <v>598128</v>
          </cell>
          <cell r="H429">
            <v>33009</v>
          </cell>
          <cell r="M429">
            <v>598128</v>
          </cell>
          <cell r="N429">
            <v>33009</v>
          </cell>
        </row>
        <row r="430">
          <cell r="E430" t="str">
            <v>PEB 3</v>
          </cell>
          <cell r="G430">
            <v>105238</v>
          </cell>
          <cell r="H430">
            <v>4505</v>
          </cell>
          <cell r="M430">
            <v>105238</v>
          </cell>
          <cell r="N430">
            <v>4505</v>
          </cell>
        </row>
        <row r="431">
          <cell r="E431" t="str">
            <v>PEB 4</v>
          </cell>
          <cell r="G431">
            <v>202991</v>
          </cell>
          <cell r="H431">
            <v>16570</v>
          </cell>
          <cell r="M431">
            <v>202991</v>
          </cell>
          <cell r="N431">
            <v>16570</v>
          </cell>
        </row>
        <row r="432">
          <cell r="E432" t="str">
            <v>PEB 5</v>
          </cell>
          <cell r="G432">
            <v>0</v>
          </cell>
          <cell r="H432">
            <v>0</v>
          </cell>
          <cell r="M432">
            <v>0</v>
          </cell>
          <cell r="N432">
            <v>0</v>
          </cell>
        </row>
        <row r="433">
          <cell r="E433" t="str">
            <v>PEB 6</v>
          </cell>
          <cell r="M433">
            <v>0</v>
          </cell>
          <cell r="N433">
            <v>0</v>
          </cell>
        </row>
        <row r="434">
          <cell r="E434" t="str">
            <v>PEB 7 / TB</v>
          </cell>
          <cell r="G434">
            <v>33644</v>
          </cell>
          <cell r="H434">
            <v>2857</v>
          </cell>
          <cell r="M434">
            <v>33644</v>
          </cell>
          <cell r="N434">
            <v>2857</v>
          </cell>
        </row>
        <row r="435">
          <cell r="E435" t="str">
            <v>MPP</v>
          </cell>
          <cell r="G435">
            <v>273793</v>
          </cell>
          <cell r="H435">
            <v>15501</v>
          </cell>
          <cell r="M435">
            <v>273793</v>
          </cell>
          <cell r="N435">
            <v>15501</v>
          </cell>
        </row>
        <row r="436">
          <cell r="E436" t="str">
            <v>ID</v>
          </cell>
          <cell r="G436">
            <v>99472</v>
          </cell>
          <cell r="H436">
            <v>6917</v>
          </cell>
          <cell r="M436">
            <v>99472</v>
          </cell>
          <cell r="N436">
            <v>6917</v>
          </cell>
        </row>
        <row r="437">
          <cell r="E437" t="str">
            <v>LL</v>
          </cell>
          <cell r="G437">
            <v>86814</v>
          </cell>
          <cell r="H437">
            <v>35596</v>
          </cell>
          <cell r="M437">
            <v>86814</v>
          </cell>
          <cell r="N437">
            <v>35596</v>
          </cell>
        </row>
        <row r="438">
          <cell r="E438" t="str">
            <v>PMK</v>
          </cell>
          <cell r="G438">
            <v>121273</v>
          </cell>
          <cell r="H438">
            <v>18933</v>
          </cell>
          <cell r="M438">
            <v>121273</v>
          </cell>
          <cell r="N438">
            <v>18933</v>
          </cell>
        </row>
        <row r="440">
          <cell r="C440" t="str">
            <v>A0415</v>
          </cell>
          <cell r="D440" t="str">
            <v>PT Borneo Indah Marjaya</v>
          </cell>
          <cell r="E440" t="str">
            <v>PEB 1</v>
          </cell>
          <cell r="M440">
            <v>0</v>
          </cell>
          <cell r="N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0</v>
          </cell>
        </row>
        <row r="441">
          <cell r="E441" t="str">
            <v>PEB 2</v>
          </cell>
          <cell r="M441">
            <v>0</v>
          </cell>
          <cell r="N441">
            <v>0</v>
          </cell>
        </row>
        <row r="442">
          <cell r="E442" t="str">
            <v>PEB 3</v>
          </cell>
          <cell r="M442">
            <v>0</v>
          </cell>
          <cell r="N442">
            <v>0</v>
          </cell>
        </row>
        <row r="443">
          <cell r="E443" t="str">
            <v>PEB 4</v>
          </cell>
          <cell r="M443">
            <v>0</v>
          </cell>
          <cell r="N443">
            <v>0</v>
          </cell>
        </row>
        <row r="444">
          <cell r="E444" t="str">
            <v>PEB 5</v>
          </cell>
          <cell r="M444">
            <v>0</v>
          </cell>
          <cell r="N444">
            <v>0</v>
          </cell>
        </row>
        <row r="445">
          <cell r="E445" t="str">
            <v>PEB 6</v>
          </cell>
          <cell r="M445">
            <v>0</v>
          </cell>
          <cell r="N445">
            <v>0</v>
          </cell>
        </row>
        <row r="446">
          <cell r="E446" t="str">
            <v>PEB 7 / TB</v>
          </cell>
          <cell r="M446">
            <v>0</v>
          </cell>
          <cell r="N446">
            <v>0</v>
          </cell>
        </row>
        <row r="447">
          <cell r="E447" t="str">
            <v>MPP</v>
          </cell>
          <cell r="M447">
            <v>0</v>
          </cell>
          <cell r="N447">
            <v>0</v>
          </cell>
        </row>
        <row r="448">
          <cell r="E448" t="str">
            <v>ID</v>
          </cell>
          <cell r="M448">
            <v>0</v>
          </cell>
          <cell r="N448">
            <v>0</v>
          </cell>
        </row>
        <row r="449">
          <cell r="E449" t="str">
            <v>LL</v>
          </cell>
          <cell r="M449">
            <v>0</v>
          </cell>
          <cell r="N449">
            <v>0</v>
          </cell>
        </row>
        <row r="450">
          <cell r="E450" t="str">
            <v>PMK</v>
          </cell>
          <cell r="M450">
            <v>0</v>
          </cell>
          <cell r="N450">
            <v>0</v>
          </cell>
        </row>
        <row r="452">
          <cell r="C452" t="str">
            <v>A0232</v>
          </cell>
          <cell r="D452" t="str">
            <v>PT Brahmayasa Bahtera</v>
          </cell>
          <cell r="E452" t="str">
            <v>PEB 1</v>
          </cell>
          <cell r="M452">
            <v>0</v>
          </cell>
          <cell r="N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0</v>
          </cell>
        </row>
        <row r="453">
          <cell r="E453" t="str">
            <v>PEB 2</v>
          </cell>
          <cell r="M453">
            <v>0</v>
          </cell>
          <cell r="N453">
            <v>0</v>
          </cell>
        </row>
        <row r="454">
          <cell r="E454" t="str">
            <v>PEB 3</v>
          </cell>
          <cell r="M454">
            <v>0</v>
          </cell>
          <cell r="N454">
            <v>0</v>
          </cell>
        </row>
        <row r="455">
          <cell r="E455" t="str">
            <v>PEB 4</v>
          </cell>
          <cell r="M455">
            <v>0</v>
          </cell>
          <cell r="N455">
            <v>0</v>
          </cell>
        </row>
        <row r="456">
          <cell r="E456" t="str">
            <v>PEB 5</v>
          </cell>
          <cell r="M456">
            <v>0</v>
          </cell>
          <cell r="N456">
            <v>0</v>
          </cell>
        </row>
        <row r="457">
          <cell r="E457" t="str">
            <v>PEB 6</v>
          </cell>
          <cell r="M457">
            <v>0</v>
          </cell>
          <cell r="N457">
            <v>0</v>
          </cell>
        </row>
        <row r="458">
          <cell r="E458" t="str">
            <v>PEB 7 / TB</v>
          </cell>
          <cell r="M458">
            <v>0</v>
          </cell>
          <cell r="N458">
            <v>0</v>
          </cell>
        </row>
        <row r="459">
          <cell r="E459" t="str">
            <v>MPP</v>
          </cell>
          <cell r="M459">
            <v>0</v>
          </cell>
          <cell r="N459">
            <v>0</v>
          </cell>
        </row>
        <row r="460">
          <cell r="E460" t="str">
            <v>ID</v>
          </cell>
          <cell r="M460">
            <v>0</v>
          </cell>
          <cell r="N460">
            <v>0</v>
          </cell>
        </row>
        <row r="461">
          <cell r="E461" t="str">
            <v>LL</v>
          </cell>
          <cell r="M461">
            <v>0</v>
          </cell>
          <cell r="N461">
            <v>0</v>
          </cell>
        </row>
        <row r="462">
          <cell r="E462" t="str">
            <v>PMK</v>
          </cell>
          <cell r="M462">
            <v>0</v>
          </cell>
          <cell r="N462">
            <v>0</v>
          </cell>
        </row>
        <row r="464">
          <cell r="C464" t="str">
            <v>A0248</v>
          </cell>
          <cell r="D464" t="str">
            <v>PT Cakradenta Agung Pertiwi</v>
          </cell>
          <cell r="E464" t="str">
            <v>PEB 1</v>
          </cell>
          <cell r="M464">
            <v>0</v>
          </cell>
          <cell r="N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0</v>
          </cell>
        </row>
        <row r="465">
          <cell r="E465" t="str">
            <v>PEB 2</v>
          </cell>
          <cell r="M465">
            <v>0</v>
          </cell>
          <cell r="N465">
            <v>0</v>
          </cell>
        </row>
        <row r="466">
          <cell r="E466" t="str">
            <v>PEB 3</v>
          </cell>
          <cell r="M466">
            <v>0</v>
          </cell>
          <cell r="N466">
            <v>0</v>
          </cell>
        </row>
        <row r="467">
          <cell r="E467" t="str">
            <v>PEB 4</v>
          </cell>
          <cell r="M467">
            <v>0</v>
          </cell>
          <cell r="N467">
            <v>0</v>
          </cell>
        </row>
        <row r="468">
          <cell r="E468" t="str">
            <v>PEB 5</v>
          </cell>
          <cell r="M468">
            <v>0</v>
          </cell>
          <cell r="N468">
            <v>0</v>
          </cell>
        </row>
        <row r="469">
          <cell r="E469" t="str">
            <v>PEB 6</v>
          </cell>
          <cell r="M469">
            <v>0</v>
          </cell>
          <cell r="N469">
            <v>0</v>
          </cell>
        </row>
        <row r="470">
          <cell r="E470" t="str">
            <v>PEB 7 / TB</v>
          </cell>
          <cell r="M470">
            <v>0</v>
          </cell>
          <cell r="N470">
            <v>0</v>
          </cell>
        </row>
        <row r="471">
          <cell r="E471" t="str">
            <v>MPP</v>
          </cell>
          <cell r="M471">
            <v>0</v>
          </cell>
          <cell r="N471">
            <v>0</v>
          </cell>
        </row>
        <row r="472">
          <cell r="E472" t="str">
            <v>ID</v>
          </cell>
          <cell r="M472">
            <v>0</v>
          </cell>
          <cell r="N472">
            <v>0</v>
          </cell>
        </row>
        <row r="473">
          <cell r="E473" t="str">
            <v>LL</v>
          </cell>
          <cell r="M473">
            <v>0</v>
          </cell>
          <cell r="N473">
            <v>0</v>
          </cell>
        </row>
        <row r="474">
          <cell r="E474" t="str">
            <v>PMK</v>
          </cell>
          <cell r="M474">
            <v>0</v>
          </cell>
          <cell r="N474">
            <v>0</v>
          </cell>
        </row>
        <row r="476">
          <cell r="C476" t="str">
            <v>A0247</v>
          </cell>
          <cell r="D476" t="str">
            <v>PT Cakung Permata Nusa</v>
          </cell>
          <cell r="E476" t="str">
            <v>PEB 1</v>
          </cell>
          <cell r="M476">
            <v>0</v>
          </cell>
          <cell r="N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0</v>
          </cell>
        </row>
        <row r="477">
          <cell r="E477" t="str">
            <v>PEB 2</v>
          </cell>
          <cell r="M477">
            <v>0</v>
          </cell>
          <cell r="N477">
            <v>0</v>
          </cell>
        </row>
        <row r="478">
          <cell r="E478" t="str">
            <v>PEB 3</v>
          </cell>
          <cell r="M478">
            <v>0</v>
          </cell>
          <cell r="N478">
            <v>0</v>
          </cell>
        </row>
        <row r="479">
          <cell r="E479" t="str">
            <v>PEB 4</v>
          </cell>
          <cell r="M479">
            <v>0</v>
          </cell>
          <cell r="N479">
            <v>0</v>
          </cell>
        </row>
        <row r="480">
          <cell r="E480" t="str">
            <v>PEB 5</v>
          </cell>
          <cell r="M480">
            <v>0</v>
          </cell>
          <cell r="N480">
            <v>0</v>
          </cell>
        </row>
        <row r="481">
          <cell r="E481" t="str">
            <v>PEB 6</v>
          </cell>
          <cell r="M481">
            <v>0</v>
          </cell>
          <cell r="N481">
            <v>0</v>
          </cell>
        </row>
        <row r="482">
          <cell r="E482" t="str">
            <v>PEB 7 / TB</v>
          </cell>
          <cell r="M482">
            <v>0</v>
          </cell>
          <cell r="N482">
            <v>0</v>
          </cell>
        </row>
        <row r="483">
          <cell r="E483" t="str">
            <v>MPP</v>
          </cell>
          <cell r="M483">
            <v>0</v>
          </cell>
          <cell r="N483">
            <v>0</v>
          </cell>
        </row>
        <row r="484">
          <cell r="E484" t="str">
            <v>ID</v>
          </cell>
          <cell r="M484">
            <v>0</v>
          </cell>
          <cell r="N484">
            <v>0</v>
          </cell>
        </row>
        <row r="485">
          <cell r="E485" t="str">
            <v>LL</v>
          </cell>
          <cell r="M485">
            <v>0</v>
          </cell>
          <cell r="N485">
            <v>0</v>
          </cell>
        </row>
        <row r="486">
          <cell r="E486" t="str">
            <v>PMK</v>
          </cell>
          <cell r="M486">
            <v>0</v>
          </cell>
          <cell r="N486">
            <v>0</v>
          </cell>
        </row>
        <row r="488">
          <cell r="C488" t="str">
            <v>A0037</v>
          </cell>
          <cell r="D488" t="str">
            <v>PT Century Batteries Indonesia</v>
          </cell>
          <cell r="E488" t="str">
            <v>PEB 1</v>
          </cell>
          <cell r="G488">
            <v>553537.05867764796</v>
          </cell>
          <cell r="H488">
            <v>27225.883474550352</v>
          </cell>
          <cell r="M488">
            <v>553537.05867764796</v>
          </cell>
          <cell r="N488">
            <v>27225.883474550352</v>
          </cell>
          <cell r="P488">
            <v>0</v>
          </cell>
          <cell r="Q488">
            <v>0</v>
          </cell>
          <cell r="R488">
            <v>879.24201002772213</v>
          </cell>
          <cell r="S488">
            <v>43.24577756027815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6117.7493988792321</v>
          </cell>
          <cell r="AA488">
            <v>300.90330836798273</v>
          </cell>
          <cell r="AB488">
            <v>0</v>
          </cell>
          <cell r="AC488">
            <v>0</v>
          </cell>
          <cell r="AD488">
            <v>45790.486374657776</v>
          </cell>
          <cell r="AE488">
            <v>2252.2185763996436</v>
          </cell>
          <cell r="AF488">
            <v>2856.0603825084077</v>
          </cell>
          <cell r="AG488">
            <v>8621.2897083570278</v>
          </cell>
          <cell r="AH488">
            <v>256.21976501328288</v>
          </cell>
          <cell r="AI488">
            <v>773.4237121578675</v>
          </cell>
        </row>
        <row r="489">
          <cell r="E489" t="str">
            <v>PEB 2</v>
          </cell>
          <cell r="G489">
            <v>0</v>
          </cell>
          <cell r="H489">
            <v>0</v>
          </cell>
          <cell r="M489">
            <v>0</v>
          </cell>
          <cell r="N489">
            <v>0</v>
          </cell>
        </row>
        <row r="490">
          <cell r="E490" t="str">
            <v>PEB 3</v>
          </cell>
          <cell r="G490">
            <v>879.24201002772213</v>
          </cell>
          <cell r="H490">
            <v>43.24577756027815</v>
          </cell>
          <cell r="M490">
            <v>879.24201002772213</v>
          </cell>
          <cell r="N490">
            <v>43.24577756027815</v>
          </cell>
        </row>
        <row r="491">
          <cell r="E491" t="str">
            <v>PEB 4</v>
          </cell>
          <cell r="G491">
            <v>0</v>
          </cell>
          <cell r="H491">
            <v>0</v>
          </cell>
          <cell r="M491">
            <v>0</v>
          </cell>
          <cell r="N491">
            <v>0</v>
          </cell>
        </row>
        <row r="492">
          <cell r="E492" t="str">
            <v>PEB 5</v>
          </cell>
          <cell r="G492">
            <v>0</v>
          </cell>
          <cell r="H492">
            <v>0</v>
          </cell>
          <cell r="M492">
            <v>0</v>
          </cell>
          <cell r="N492">
            <v>0</v>
          </cell>
        </row>
        <row r="493">
          <cell r="E493" t="str">
            <v>PEB 6</v>
          </cell>
          <cell r="G493">
            <v>0</v>
          </cell>
          <cell r="H493">
            <v>0</v>
          </cell>
          <cell r="M493">
            <v>0</v>
          </cell>
          <cell r="N493">
            <v>0</v>
          </cell>
        </row>
        <row r="494">
          <cell r="E494" t="str">
            <v>PEB 7 / TB</v>
          </cell>
          <cell r="G494">
            <v>6117.7493988792321</v>
          </cell>
          <cell r="H494">
            <v>300.90330836798273</v>
          </cell>
          <cell r="M494">
            <v>6117.7493988792321</v>
          </cell>
          <cell r="N494">
            <v>300.90330836798273</v>
          </cell>
        </row>
        <row r="495">
          <cell r="E495" t="str">
            <v>MPP</v>
          </cell>
          <cell r="G495">
            <v>0</v>
          </cell>
          <cell r="H495">
            <v>0</v>
          </cell>
          <cell r="M495">
            <v>0</v>
          </cell>
          <cell r="N495">
            <v>0</v>
          </cell>
        </row>
        <row r="496">
          <cell r="E496" t="str">
            <v>ID</v>
          </cell>
          <cell r="G496">
            <v>45790.486374657776</v>
          </cell>
          <cell r="H496">
            <v>2252.2185763996436</v>
          </cell>
          <cell r="M496">
            <v>45790.486374657776</v>
          </cell>
          <cell r="N496">
            <v>2252.2185763996436</v>
          </cell>
        </row>
        <row r="497">
          <cell r="E497" t="str">
            <v>LL</v>
          </cell>
          <cell r="G497">
            <v>2856.0603825084077</v>
          </cell>
          <cell r="H497">
            <v>8621.2897083570278</v>
          </cell>
          <cell r="M497">
            <v>2856.0603825084077</v>
          </cell>
          <cell r="N497">
            <v>8621.2897083570278</v>
          </cell>
        </row>
        <row r="498">
          <cell r="E498" t="str">
            <v>PMK</v>
          </cell>
          <cell r="G498">
            <v>256.21976501328288</v>
          </cell>
          <cell r="H498">
            <v>773.4237121578675</v>
          </cell>
          <cell r="M498">
            <v>256.21976501328288</v>
          </cell>
          <cell r="N498">
            <v>773.4237121578675</v>
          </cell>
        </row>
        <row r="500">
          <cell r="C500" t="str">
            <v>A0445</v>
          </cell>
          <cell r="D500" t="str">
            <v>PT Citra Agro Nusantara</v>
          </cell>
          <cell r="E500" t="str">
            <v>PEB 1</v>
          </cell>
          <cell r="M500">
            <v>0</v>
          </cell>
          <cell r="N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0</v>
          </cell>
        </row>
        <row r="501">
          <cell r="E501" t="str">
            <v>PEB 2</v>
          </cell>
          <cell r="M501">
            <v>0</v>
          </cell>
          <cell r="N501">
            <v>0</v>
          </cell>
        </row>
        <row r="502">
          <cell r="E502" t="str">
            <v>PEB 3</v>
          </cell>
          <cell r="M502">
            <v>0</v>
          </cell>
          <cell r="N502">
            <v>0</v>
          </cell>
        </row>
        <row r="503">
          <cell r="E503" t="str">
            <v>PEB 4</v>
          </cell>
          <cell r="M503">
            <v>0</v>
          </cell>
          <cell r="N503">
            <v>0</v>
          </cell>
        </row>
        <row r="504">
          <cell r="E504" t="str">
            <v>PEB 5</v>
          </cell>
          <cell r="M504">
            <v>0</v>
          </cell>
          <cell r="N504">
            <v>0</v>
          </cell>
        </row>
        <row r="505">
          <cell r="E505" t="str">
            <v>PEB 6</v>
          </cell>
          <cell r="M505">
            <v>0</v>
          </cell>
          <cell r="N505">
            <v>0</v>
          </cell>
        </row>
        <row r="506">
          <cell r="E506" t="str">
            <v>PEB 7 / TB</v>
          </cell>
          <cell r="M506">
            <v>0</v>
          </cell>
          <cell r="N506">
            <v>0</v>
          </cell>
        </row>
        <row r="507">
          <cell r="E507" t="str">
            <v>MPP</v>
          </cell>
          <cell r="M507">
            <v>0</v>
          </cell>
          <cell r="N507">
            <v>0</v>
          </cell>
        </row>
        <row r="508">
          <cell r="E508" t="str">
            <v>ID</v>
          </cell>
          <cell r="M508">
            <v>0</v>
          </cell>
          <cell r="N508">
            <v>0</v>
          </cell>
        </row>
        <row r="509">
          <cell r="E509" t="str">
            <v>LL</v>
          </cell>
          <cell r="M509">
            <v>0</v>
          </cell>
          <cell r="N509">
            <v>0</v>
          </cell>
        </row>
        <row r="510">
          <cell r="E510" t="str">
            <v>PMK</v>
          </cell>
          <cell r="M510">
            <v>0</v>
          </cell>
          <cell r="N510">
            <v>0</v>
          </cell>
        </row>
        <row r="512">
          <cell r="C512" t="str">
            <v>A0008</v>
          </cell>
          <cell r="D512" t="str">
            <v>PT Daya Mitra Serasi</v>
          </cell>
          <cell r="E512" t="str">
            <v>PEB 1</v>
          </cell>
          <cell r="M512">
            <v>0</v>
          </cell>
          <cell r="N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0</v>
          </cell>
        </row>
        <row r="513">
          <cell r="E513" t="str">
            <v>PEB 2</v>
          </cell>
          <cell r="M513">
            <v>0</v>
          </cell>
          <cell r="N513">
            <v>0</v>
          </cell>
        </row>
        <row r="514">
          <cell r="E514" t="str">
            <v>PEB 3</v>
          </cell>
          <cell r="M514">
            <v>0</v>
          </cell>
          <cell r="N514">
            <v>0</v>
          </cell>
        </row>
        <row r="515">
          <cell r="E515" t="str">
            <v>PEB 4</v>
          </cell>
          <cell r="M515">
            <v>0</v>
          </cell>
          <cell r="N515">
            <v>0</v>
          </cell>
        </row>
        <row r="516">
          <cell r="E516" t="str">
            <v>PEB 5</v>
          </cell>
          <cell r="M516">
            <v>0</v>
          </cell>
          <cell r="N516">
            <v>0</v>
          </cell>
        </row>
        <row r="517">
          <cell r="E517" t="str">
            <v>PEB 6</v>
          </cell>
          <cell r="M517">
            <v>0</v>
          </cell>
          <cell r="N517">
            <v>0</v>
          </cell>
        </row>
        <row r="518">
          <cell r="E518" t="str">
            <v>PEB 7 / TB</v>
          </cell>
          <cell r="M518">
            <v>0</v>
          </cell>
          <cell r="N518">
            <v>0</v>
          </cell>
        </row>
        <row r="519">
          <cell r="E519" t="str">
            <v>MPP</v>
          </cell>
          <cell r="M519">
            <v>0</v>
          </cell>
          <cell r="N519">
            <v>0</v>
          </cell>
        </row>
        <row r="520">
          <cell r="E520" t="str">
            <v>ID</v>
          </cell>
          <cell r="M520">
            <v>0</v>
          </cell>
          <cell r="N520">
            <v>0</v>
          </cell>
        </row>
        <row r="521">
          <cell r="E521" t="str">
            <v>LL</v>
          </cell>
          <cell r="M521">
            <v>0</v>
          </cell>
          <cell r="N521">
            <v>0</v>
          </cell>
        </row>
        <row r="522">
          <cell r="E522" t="str">
            <v>PMK</v>
          </cell>
          <cell r="M522">
            <v>0</v>
          </cell>
          <cell r="N522">
            <v>0</v>
          </cell>
        </row>
        <row r="524">
          <cell r="C524" t="str">
            <v>A0051</v>
          </cell>
          <cell r="D524" t="str">
            <v>PT DIC Astra Chemicals</v>
          </cell>
          <cell r="E524" t="str">
            <v>PEB 1</v>
          </cell>
          <cell r="G524">
            <v>688029.45193240186</v>
          </cell>
          <cell r="H524">
            <v>34260.771277206513</v>
          </cell>
          <cell r="M524">
            <v>688029.45193240186</v>
          </cell>
          <cell r="N524">
            <v>34260.771277206513</v>
          </cell>
          <cell r="P524">
            <v>0</v>
          </cell>
          <cell r="Q524">
            <v>0</v>
          </cell>
          <cell r="R524">
            <v>124903.22617647177</v>
          </cell>
          <cell r="S524">
            <v>6219.6187267834102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8261.5309068707793</v>
          </cell>
          <cell r="AA524">
            <v>411.38707072045702</v>
          </cell>
          <cell r="AB524">
            <v>31973.750939216799</v>
          </cell>
          <cell r="AC524">
            <v>3184.2978951735363</v>
          </cell>
          <cell r="AD524">
            <v>41227.902489785411</v>
          </cell>
          <cell r="AE524">
            <v>2052.9640605854288</v>
          </cell>
          <cell r="AF524">
            <v>890.58163388226853</v>
          </cell>
          <cell r="AG524">
            <v>10842.831392516517</v>
          </cell>
          <cell r="AH524">
            <v>1417.5968091905354</v>
          </cell>
          <cell r="AI524">
            <v>290.13103662696483</v>
          </cell>
        </row>
        <row r="525">
          <cell r="E525" t="str">
            <v>PEB 2</v>
          </cell>
          <cell r="M525">
            <v>0</v>
          </cell>
          <cell r="N525">
            <v>0</v>
          </cell>
        </row>
        <row r="526">
          <cell r="E526" t="str">
            <v>PEB 3</v>
          </cell>
          <cell r="G526">
            <v>124903.22617647177</v>
          </cell>
          <cell r="H526">
            <v>6219.6187267834102</v>
          </cell>
          <cell r="M526">
            <v>124903.22617647177</v>
          </cell>
          <cell r="N526">
            <v>6219.6187267834102</v>
          </cell>
        </row>
        <row r="527">
          <cell r="E527" t="str">
            <v>PEB 4</v>
          </cell>
          <cell r="G527">
            <v>0</v>
          </cell>
          <cell r="H527">
            <v>0</v>
          </cell>
          <cell r="M527">
            <v>0</v>
          </cell>
          <cell r="N527">
            <v>0</v>
          </cell>
        </row>
        <row r="528">
          <cell r="E528" t="str">
            <v>PEB 5</v>
          </cell>
          <cell r="M528">
            <v>0</v>
          </cell>
          <cell r="N528">
            <v>0</v>
          </cell>
        </row>
        <row r="529">
          <cell r="E529" t="str">
            <v>PEB 6</v>
          </cell>
          <cell r="M529">
            <v>0</v>
          </cell>
          <cell r="N529">
            <v>0</v>
          </cell>
        </row>
        <row r="530">
          <cell r="E530" t="str">
            <v>PEB 7 / TB</v>
          </cell>
          <cell r="G530">
            <v>8261.5309068707793</v>
          </cell>
          <cell r="H530">
            <v>411.38707072045702</v>
          </cell>
          <cell r="M530">
            <v>8261.5309068707793</v>
          </cell>
          <cell r="N530">
            <v>411.38707072045702</v>
          </cell>
        </row>
        <row r="531">
          <cell r="E531" t="str">
            <v>MPP</v>
          </cell>
          <cell r="G531">
            <v>31973.750939216799</v>
          </cell>
          <cell r="H531">
            <v>3184.2978951735363</v>
          </cell>
          <cell r="M531">
            <v>31973.750939216799</v>
          </cell>
          <cell r="N531">
            <v>3184.2978951735363</v>
          </cell>
        </row>
        <row r="532">
          <cell r="E532" t="str">
            <v>ID</v>
          </cell>
          <cell r="G532">
            <v>41227.902489785411</v>
          </cell>
          <cell r="H532">
            <v>2052.9640605854288</v>
          </cell>
          <cell r="M532">
            <v>41227.902489785411</v>
          </cell>
          <cell r="N532">
            <v>2052.9640605854288</v>
          </cell>
        </row>
        <row r="533">
          <cell r="E533" t="str">
            <v>LL</v>
          </cell>
          <cell r="G533">
            <v>890.58163388226853</v>
          </cell>
          <cell r="H533">
            <v>10842.831392516517</v>
          </cell>
          <cell r="M533">
            <v>890.58163388226853</v>
          </cell>
          <cell r="N533">
            <v>10842.831392516517</v>
          </cell>
        </row>
        <row r="534">
          <cell r="E534" t="str">
            <v>PMK</v>
          </cell>
          <cell r="G534">
            <v>1417.5968091905354</v>
          </cell>
          <cell r="H534">
            <v>290.13103662696483</v>
          </cell>
          <cell r="M534">
            <v>1417.5968091905354</v>
          </cell>
          <cell r="N534">
            <v>290.13103662696483</v>
          </cell>
        </row>
        <row r="536">
          <cell r="C536" t="str">
            <v>A0239</v>
          </cell>
          <cell r="D536" t="str">
            <v>PT Astra Daido Steel Indonesia (d/h PT Dirgamenara Nusadwipa)</v>
          </cell>
          <cell r="E536" t="str">
            <v>PEB 1</v>
          </cell>
          <cell r="M536">
            <v>0</v>
          </cell>
          <cell r="N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96128.50624583973</v>
          </cell>
          <cell r="U536">
            <v>7033.4408866772756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5465.0482884704415</v>
          </cell>
          <cell r="AA536">
            <v>399.86155596230554</v>
          </cell>
          <cell r="AB536">
            <v>0</v>
          </cell>
          <cell r="AC536">
            <v>0</v>
          </cell>
          <cell r="AD536">
            <v>22218.379662468866</v>
          </cell>
          <cell r="AE536">
            <v>1625.6536802317214</v>
          </cell>
          <cell r="AF536">
            <v>23054.679959930996</v>
          </cell>
          <cell r="AG536">
            <v>6286.466484034936</v>
          </cell>
          <cell r="AH536">
            <v>10264.752974777208</v>
          </cell>
          <cell r="AI536">
            <v>999.52241307935731</v>
          </cell>
        </row>
        <row r="537">
          <cell r="E537" t="str">
            <v>PEB 2</v>
          </cell>
          <cell r="M537">
            <v>0</v>
          </cell>
          <cell r="N537">
            <v>0</v>
          </cell>
        </row>
        <row r="538">
          <cell r="E538" t="str">
            <v>PEB 3</v>
          </cell>
          <cell r="M538">
            <v>0</v>
          </cell>
          <cell r="N538">
            <v>0</v>
          </cell>
        </row>
        <row r="539">
          <cell r="E539" t="str">
            <v>PEB 4</v>
          </cell>
          <cell r="G539">
            <v>96128.50624583973</v>
          </cell>
          <cell r="H539">
            <v>7033.4408866772756</v>
          </cell>
          <cell r="M539">
            <v>96128.50624583973</v>
          </cell>
          <cell r="N539">
            <v>7033.4408866772756</v>
          </cell>
        </row>
        <row r="540">
          <cell r="E540" t="str">
            <v>PEB 5</v>
          </cell>
          <cell r="M540">
            <v>0</v>
          </cell>
          <cell r="N540">
            <v>0</v>
          </cell>
        </row>
        <row r="541">
          <cell r="E541" t="str">
            <v>PEB 6</v>
          </cell>
          <cell r="M541">
            <v>0</v>
          </cell>
          <cell r="N541">
            <v>0</v>
          </cell>
        </row>
        <row r="542">
          <cell r="E542" t="str">
            <v>PEB 7 / TB</v>
          </cell>
          <cell r="G542">
            <v>5465.0482884704415</v>
          </cell>
          <cell r="H542">
            <v>399.86155596230554</v>
          </cell>
          <cell r="M542">
            <v>5465.0482884704415</v>
          </cell>
          <cell r="N542">
            <v>399.86155596230554</v>
          </cell>
        </row>
        <row r="543">
          <cell r="E543" t="str">
            <v>MPP</v>
          </cell>
          <cell r="M543">
            <v>0</v>
          </cell>
          <cell r="N543">
            <v>0</v>
          </cell>
        </row>
        <row r="544">
          <cell r="E544" t="str">
            <v>ID</v>
          </cell>
          <cell r="G544">
            <v>22218.379662468866</v>
          </cell>
          <cell r="H544">
            <v>1625.6536802317214</v>
          </cell>
          <cell r="M544">
            <v>22218.379662468866</v>
          </cell>
          <cell r="N544">
            <v>1625.6536802317214</v>
          </cell>
        </row>
        <row r="545">
          <cell r="E545" t="str">
            <v>LL</v>
          </cell>
          <cell r="G545">
            <v>23054.679959930996</v>
          </cell>
          <cell r="H545">
            <v>6286.466484034936</v>
          </cell>
          <cell r="M545">
            <v>23054.679959930996</v>
          </cell>
          <cell r="N545">
            <v>6286.466484034936</v>
          </cell>
        </row>
        <row r="546">
          <cell r="E546" t="str">
            <v>PMK</v>
          </cell>
          <cell r="G546">
            <v>10264.752974777208</v>
          </cell>
          <cell r="H546">
            <v>999.52241307935731</v>
          </cell>
          <cell r="M546">
            <v>10264.752974777208</v>
          </cell>
          <cell r="N546">
            <v>999.52241307935731</v>
          </cell>
        </row>
        <row r="548">
          <cell r="C548" t="str">
            <v xml:space="preserve">A0054 </v>
          </cell>
          <cell r="D548" t="str">
            <v>PT Ekadura Indonesia &amp; Ekadura Dumai</v>
          </cell>
          <cell r="E548" t="str">
            <v>PEB 1</v>
          </cell>
          <cell r="M548">
            <v>0</v>
          </cell>
          <cell r="N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  <cell r="AF548">
            <v>0</v>
          </cell>
          <cell r="AG548">
            <v>0</v>
          </cell>
          <cell r="AH548">
            <v>0</v>
          </cell>
          <cell r="AI548">
            <v>0</v>
          </cell>
        </row>
        <row r="549">
          <cell r="E549" t="str">
            <v>PEB 2</v>
          </cell>
          <cell r="M549">
            <v>0</v>
          </cell>
          <cell r="N549">
            <v>0</v>
          </cell>
        </row>
        <row r="550">
          <cell r="E550" t="str">
            <v>PEB 3</v>
          </cell>
          <cell r="M550">
            <v>0</v>
          </cell>
          <cell r="N550">
            <v>0</v>
          </cell>
        </row>
        <row r="551">
          <cell r="E551" t="str">
            <v>PEB 4</v>
          </cell>
          <cell r="M551">
            <v>0</v>
          </cell>
          <cell r="N551">
            <v>0</v>
          </cell>
        </row>
        <row r="552">
          <cell r="E552" t="str">
            <v>PEB 5</v>
          </cell>
          <cell r="M552">
            <v>0</v>
          </cell>
          <cell r="N552">
            <v>0</v>
          </cell>
        </row>
        <row r="553">
          <cell r="E553" t="str">
            <v>PEB 6</v>
          </cell>
          <cell r="M553">
            <v>0</v>
          </cell>
          <cell r="N553">
            <v>0</v>
          </cell>
        </row>
        <row r="554">
          <cell r="E554" t="str">
            <v>PEB 7 / TB</v>
          </cell>
          <cell r="M554">
            <v>0</v>
          </cell>
          <cell r="N554">
            <v>0</v>
          </cell>
        </row>
        <row r="555">
          <cell r="E555" t="str">
            <v>MPP</v>
          </cell>
          <cell r="M555">
            <v>0</v>
          </cell>
          <cell r="N555">
            <v>0</v>
          </cell>
        </row>
        <row r="556">
          <cell r="E556" t="str">
            <v>ID</v>
          </cell>
          <cell r="M556">
            <v>0</v>
          </cell>
          <cell r="N556">
            <v>0</v>
          </cell>
        </row>
        <row r="557">
          <cell r="E557" t="str">
            <v>LL</v>
          </cell>
          <cell r="M557">
            <v>0</v>
          </cell>
          <cell r="N557">
            <v>0</v>
          </cell>
        </row>
        <row r="558">
          <cell r="E558" t="str">
            <v>PMK</v>
          </cell>
          <cell r="M558">
            <v>0</v>
          </cell>
          <cell r="N558">
            <v>0</v>
          </cell>
        </row>
        <row r="560">
          <cell r="C560" t="str">
            <v>A0266</v>
          </cell>
          <cell r="D560" t="str">
            <v>PT Ekadura Perdana</v>
          </cell>
          <cell r="E560" t="str">
            <v>PEB 1</v>
          </cell>
          <cell r="M560">
            <v>0</v>
          </cell>
          <cell r="N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</row>
        <row r="561">
          <cell r="E561" t="str">
            <v>PEB 2</v>
          </cell>
          <cell r="M561">
            <v>0</v>
          </cell>
          <cell r="N561">
            <v>0</v>
          </cell>
        </row>
        <row r="562">
          <cell r="E562" t="str">
            <v>PEB 3</v>
          </cell>
          <cell r="M562">
            <v>0</v>
          </cell>
          <cell r="N562">
            <v>0</v>
          </cell>
        </row>
        <row r="563">
          <cell r="E563" t="str">
            <v>PEB 4</v>
          </cell>
          <cell r="M563">
            <v>0</v>
          </cell>
          <cell r="N563">
            <v>0</v>
          </cell>
        </row>
        <row r="564">
          <cell r="E564" t="str">
            <v>PEB 5</v>
          </cell>
          <cell r="M564">
            <v>0</v>
          </cell>
          <cell r="N564">
            <v>0</v>
          </cell>
        </row>
        <row r="565">
          <cell r="E565" t="str">
            <v>PEB 6</v>
          </cell>
          <cell r="M565">
            <v>0</v>
          </cell>
          <cell r="N565">
            <v>0</v>
          </cell>
        </row>
        <row r="566">
          <cell r="E566" t="str">
            <v>PEB 7 / TB</v>
          </cell>
          <cell r="M566">
            <v>0</v>
          </cell>
          <cell r="N566">
            <v>0</v>
          </cell>
        </row>
        <row r="567">
          <cell r="E567" t="str">
            <v>MPP</v>
          </cell>
          <cell r="M567">
            <v>0</v>
          </cell>
          <cell r="N567">
            <v>0</v>
          </cell>
        </row>
        <row r="568">
          <cell r="E568" t="str">
            <v>ID</v>
          </cell>
          <cell r="M568">
            <v>0</v>
          </cell>
          <cell r="N568">
            <v>0</v>
          </cell>
        </row>
        <row r="569">
          <cell r="E569" t="str">
            <v>LL</v>
          </cell>
          <cell r="M569">
            <v>0</v>
          </cell>
          <cell r="N569">
            <v>0</v>
          </cell>
        </row>
        <row r="570">
          <cell r="E570" t="str">
            <v>PMK</v>
          </cell>
          <cell r="M570">
            <v>0</v>
          </cell>
          <cell r="N570">
            <v>0</v>
          </cell>
        </row>
        <row r="572">
          <cell r="C572" t="str">
            <v>A0062</v>
          </cell>
          <cell r="D572" t="str">
            <v>PT FCSM Manufacturing Indonesia</v>
          </cell>
          <cell r="E572" t="str">
            <v>PEB 1</v>
          </cell>
          <cell r="M572">
            <v>0</v>
          </cell>
          <cell r="N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  <cell r="AF572">
            <v>0</v>
          </cell>
          <cell r="AG572">
            <v>0</v>
          </cell>
          <cell r="AH572">
            <v>0</v>
          </cell>
          <cell r="AI572">
            <v>0</v>
          </cell>
        </row>
        <row r="573">
          <cell r="E573" t="str">
            <v>PEB 2</v>
          </cell>
          <cell r="M573">
            <v>0</v>
          </cell>
          <cell r="N573">
            <v>0</v>
          </cell>
        </row>
        <row r="574">
          <cell r="E574" t="str">
            <v>PEB 3</v>
          </cell>
          <cell r="M574">
            <v>0</v>
          </cell>
          <cell r="N574">
            <v>0</v>
          </cell>
        </row>
        <row r="575">
          <cell r="E575" t="str">
            <v>PEB 4</v>
          </cell>
          <cell r="M575">
            <v>0</v>
          </cell>
          <cell r="N575">
            <v>0</v>
          </cell>
        </row>
        <row r="576">
          <cell r="E576" t="str">
            <v>PEB 5</v>
          </cell>
          <cell r="M576">
            <v>0</v>
          </cell>
          <cell r="N576">
            <v>0</v>
          </cell>
        </row>
        <row r="577">
          <cell r="E577" t="str">
            <v>PEB 6</v>
          </cell>
          <cell r="M577">
            <v>0</v>
          </cell>
          <cell r="N577">
            <v>0</v>
          </cell>
        </row>
        <row r="578">
          <cell r="E578" t="str">
            <v>PEB 7 / TB</v>
          </cell>
          <cell r="M578">
            <v>0</v>
          </cell>
          <cell r="N578">
            <v>0</v>
          </cell>
        </row>
        <row r="579">
          <cell r="E579" t="str">
            <v>MPP</v>
          </cell>
          <cell r="M579">
            <v>0</v>
          </cell>
          <cell r="N579">
            <v>0</v>
          </cell>
        </row>
        <row r="580">
          <cell r="E580" t="str">
            <v>ID</v>
          </cell>
          <cell r="M580">
            <v>0</v>
          </cell>
          <cell r="N580">
            <v>0</v>
          </cell>
        </row>
        <row r="581">
          <cell r="E581" t="str">
            <v>LL</v>
          </cell>
          <cell r="M581">
            <v>0</v>
          </cell>
          <cell r="N581">
            <v>0</v>
          </cell>
        </row>
        <row r="582">
          <cell r="E582" t="str">
            <v>PMK</v>
          </cell>
          <cell r="M582">
            <v>0</v>
          </cell>
          <cell r="N582">
            <v>0</v>
          </cell>
        </row>
        <row r="584">
          <cell r="C584" t="str">
            <v>A0098</v>
          </cell>
          <cell r="D584" t="str">
            <v>PT Federal International Finance</v>
          </cell>
          <cell r="E584" t="str">
            <v>PEB 1</v>
          </cell>
          <cell r="M584">
            <v>0</v>
          </cell>
          <cell r="N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1647378.0606196865</v>
          </cell>
          <cell r="U584">
            <v>78399.96365085787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1652.7513727348266</v>
          </cell>
          <cell r="AA584">
            <v>182.90100353423469</v>
          </cell>
          <cell r="AB584">
            <v>0</v>
          </cell>
          <cell r="AC584">
            <v>0</v>
          </cell>
          <cell r="AD584">
            <v>35023.171417686499</v>
          </cell>
          <cell r="AE584">
            <v>2702.5413456507631</v>
          </cell>
          <cell r="AF584">
            <v>64815.603973295962</v>
          </cell>
          <cell r="AG584">
            <v>39716.483126287749</v>
          </cell>
          <cell r="AH584">
            <v>5439.2000275628388</v>
          </cell>
          <cell r="AI584">
            <v>68.193045541971756</v>
          </cell>
        </row>
        <row r="585">
          <cell r="E585" t="str">
            <v>PEB 2</v>
          </cell>
          <cell r="M585">
            <v>0</v>
          </cell>
          <cell r="N585">
            <v>0</v>
          </cell>
          <cell r="P585">
            <v>0</v>
          </cell>
          <cell r="Q585">
            <v>0</v>
          </cell>
          <cell r="R585">
            <v>1647378.0606196865</v>
          </cell>
          <cell r="S585">
            <v>78399.96365085787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1652.7513727348266</v>
          </cell>
          <cell r="Y585">
            <v>182.90100353423469</v>
          </cell>
          <cell r="Z585">
            <v>0</v>
          </cell>
          <cell r="AA585">
            <v>0</v>
          </cell>
          <cell r="AB585">
            <v>35023.171417686499</v>
          </cell>
          <cell r="AC585">
            <v>2702.5413456507631</v>
          </cell>
          <cell r="AD585">
            <v>64815.603973295962</v>
          </cell>
          <cell r="AE585">
            <v>39716.483126287749</v>
          </cell>
          <cell r="AF585">
            <v>5439.2000275628388</v>
          </cell>
          <cell r="AG585">
            <v>68.193045541971756</v>
          </cell>
          <cell r="AH585">
            <v>0</v>
          </cell>
          <cell r="AI585">
            <v>0</v>
          </cell>
        </row>
        <row r="586">
          <cell r="E586" t="str">
            <v>PEB 3</v>
          </cell>
          <cell r="M586">
            <v>0</v>
          </cell>
          <cell r="N586">
            <v>0</v>
          </cell>
          <cell r="P586">
            <v>1647378.0606196865</v>
          </cell>
          <cell r="Q586">
            <v>78399.96365085787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1652.7513727348266</v>
          </cell>
          <cell r="W586">
            <v>182.90100353423469</v>
          </cell>
          <cell r="X586">
            <v>0</v>
          </cell>
          <cell r="Y586">
            <v>0</v>
          </cell>
          <cell r="Z586">
            <v>35023.171417686499</v>
          </cell>
          <cell r="AA586">
            <v>2702.5413456507631</v>
          </cell>
          <cell r="AB586">
            <v>64815.603973295962</v>
          </cell>
          <cell r="AC586">
            <v>39716.483126287749</v>
          </cell>
          <cell r="AD586">
            <v>5439.2000275628388</v>
          </cell>
          <cell r="AE586">
            <v>68.193045541971756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</row>
        <row r="587">
          <cell r="E587" t="str">
            <v>PEB 4</v>
          </cell>
          <cell r="G587">
            <v>1647378.0606196865</v>
          </cell>
          <cell r="H587">
            <v>78399.96365085787</v>
          </cell>
          <cell r="M587">
            <v>1647378.0606196865</v>
          </cell>
          <cell r="N587">
            <v>78399.96365085787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1652.7513727348266</v>
          </cell>
          <cell r="U587">
            <v>182.90100353423469</v>
          </cell>
          <cell r="V587">
            <v>0</v>
          </cell>
          <cell r="W587">
            <v>0</v>
          </cell>
          <cell r="X587">
            <v>35023.171417686499</v>
          </cell>
          <cell r="Y587">
            <v>2702.5413456507631</v>
          </cell>
          <cell r="Z587">
            <v>64815.603973295962</v>
          </cell>
          <cell r="AA587">
            <v>39716.483126287749</v>
          </cell>
          <cell r="AB587">
            <v>5439.2000275628388</v>
          </cell>
          <cell r="AC587">
            <v>68.193045541971756</v>
          </cell>
          <cell r="AD587">
            <v>0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</row>
        <row r="588">
          <cell r="E588" t="str">
            <v>PEB 5</v>
          </cell>
          <cell r="M588">
            <v>0</v>
          </cell>
          <cell r="N588">
            <v>0</v>
          </cell>
          <cell r="P588">
            <v>0</v>
          </cell>
          <cell r="Q588">
            <v>0</v>
          </cell>
          <cell r="R588">
            <v>1652.7513727348266</v>
          </cell>
          <cell r="S588">
            <v>182.90100353423469</v>
          </cell>
          <cell r="T588">
            <v>0</v>
          </cell>
          <cell r="U588">
            <v>0</v>
          </cell>
          <cell r="V588">
            <v>35023.171417686499</v>
          </cell>
          <cell r="W588">
            <v>2702.5413456507631</v>
          </cell>
          <cell r="X588">
            <v>64815.603973295962</v>
          </cell>
          <cell r="Y588">
            <v>39716.483126287749</v>
          </cell>
          <cell r="Z588">
            <v>5439.2000275628388</v>
          </cell>
          <cell r="AA588">
            <v>68.193045541971756</v>
          </cell>
          <cell r="AB588">
            <v>0</v>
          </cell>
          <cell r="AC588">
            <v>0</v>
          </cell>
          <cell r="AD588">
            <v>0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</row>
        <row r="589">
          <cell r="E589" t="str">
            <v>PEB 6</v>
          </cell>
          <cell r="M589">
            <v>0</v>
          </cell>
          <cell r="N589">
            <v>0</v>
          </cell>
          <cell r="P589">
            <v>1652.7513727348266</v>
          </cell>
          <cell r="Q589">
            <v>182.90100353423469</v>
          </cell>
          <cell r="R589">
            <v>0</v>
          </cell>
          <cell r="S589">
            <v>0</v>
          </cell>
          <cell r="T589">
            <v>35023.171417686499</v>
          </cell>
          <cell r="U589">
            <v>2702.5413456507631</v>
          </cell>
          <cell r="V589">
            <v>64815.603973295962</v>
          </cell>
          <cell r="W589">
            <v>39716.483126287749</v>
          </cell>
          <cell r="X589">
            <v>5439.2000275628388</v>
          </cell>
          <cell r="Y589">
            <v>68.193045541971756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0</v>
          </cell>
          <cell r="AF589">
            <v>0</v>
          </cell>
          <cell r="AG589">
            <v>0</v>
          </cell>
          <cell r="AH589">
            <v>0</v>
          </cell>
          <cell r="AI589">
            <v>0</v>
          </cell>
        </row>
        <row r="590">
          <cell r="E590" t="str">
            <v>PEB 7 / TB</v>
          </cell>
          <cell r="G590">
            <v>1652.7513727348266</v>
          </cell>
          <cell r="H590">
            <v>182.90100353423469</v>
          </cell>
          <cell r="M590">
            <v>1652.7513727348266</v>
          </cell>
          <cell r="N590">
            <v>182.90100353423469</v>
          </cell>
          <cell r="P590">
            <v>0</v>
          </cell>
          <cell r="Q590">
            <v>0</v>
          </cell>
          <cell r="R590">
            <v>35023.171417686499</v>
          </cell>
          <cell r="S590">
            <v>2702.5413456507631</v>
          </cell>
          <cell r="T590">
            <v>64815.603973295962</v>
          </cell>
          <cell r="U590">
            <v>39716.483126287749</v>
          </cell>
          <cell r="V590">
            <v>5439.2000275628388</v>
          </cell>
          <cell r="W590">
            <v>68.193045541971756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0</v>
          </cell>
          <cell r="AF590">
            <v>0</v>
          </cell>
          <cell r="AG590">
            <v>0</v>
          </cell>
          <cell r="AH590">
            <v>0</v>
          </cell>
          <cell r="AI590">
            <v>0</v>
          </cell>
        </row>
        <row r="591">
          <cell r="E591" t="str">
            <v>MPP</v>
          </cell>
          <cell r="M591">
            <v>0</v>
          </cell>
          <cell r="N591">
            <v>0</v>
          </cell>
          <cell r="P591">
            <v>35023.171417686499</v>
          </cell>
          <cell r="Q591">
            <v>2702.5413456507631</v>
          </cell>
          <cell r="R591">
            <v>64815.603973295962</v>
          </cell>
          <cell r="S591">
            <v>39716.483126287749</v>
          </cell>
          <cell r="T591">
            <v>5439.2000275628388</v>
          </cell>
          <cell r="U591">
            <v>68.193045541971756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</row>
        <row r="592">
          <cell r="E592" t="str">
            <v>ID</v>
          </cell>
          <cell r="G592">
            <v>35023.171417686499</v>
          </cell>
          <cell r="H592">
            <v>2702.5413456507631</v>
          </cell>
          <cell r="M592">
            <v>35023.171417686499</v>
          </cell>
          <cell r="N592">
            <v>2702.5413456507631</v>
          </cell>
          <cell r="P592">
            <v>64815.603973295962</v>
          </cell>
          <cell r="Q592">
            <v>39716.483126287749</v>
          </cell>
          <cell r="R592">
            <v>5439.2000275628388</v>
          </cell>
          <cell r="S592">
            <v>68.193045541971756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0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</row>
        <row r="593">
          <cell r="E593" t="str">
            <v>LL</v>
          </cell>
          <cell r="G593">
            <v>64815.603973295962</v>
          </cell>
          <cell r="H593">
            <v>39716.483126287749</v>
          </cell>
          <cell r="M593">
            <v>64815.603973295962</v>
          </cell>
          <cell r="N593">
            <v>39716.483126287749</v>
          </cell>
          <cell r="P593">
            <v>5439.2000275628388</v>
          </cell>
          <cell r="Q593">
            <v>68.193045541971756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0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</row>
        <row r="594">
          <cell r="E594" t="str">
            <v>PMK</v>
          </cell>
          <cell r="G594">
            <v>5439.2000275628388</v>
          </cell>
          <cell r="H594">
            <v>68.193045541971756</v>
          </cell>
          <cell r="M594">
            <v>5439.2000275628388</v>
          </cell>
          <cell r="N594">
            <v>68.193045541971756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0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</row>
        <row r="596">
          <cell r="C596" t="str">
            <v>A0059</v>
          </cell>
          <cell r="D596" t="str">
            <v>PT Federal Izumi Manufacturing</v>
          </cell>
          <cell r="E596" t="str">
            <v>PEB 1</v>
          </cell>
          <cell r="M596">
            <v>0</v>
          </cell>
          <cell r="N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0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</row>
        <row r="597">
          <cell r="E597" t="str">
            <v>PEB 2</v>
          </cell>
          <cell r="M597">
            <v>0</v>
          </cell>
          <cell r="N597">
            <v>0</v>
          </cell>
        </row>
        <row r="598">
          <cell r="E598" t="str">
            <v>PEB 3</v>
          </cell>
          <cell r="M598">
            <v>0</v>
          </cell>
          <cell r="N598">
            <v>0</v>
          </cell>
        </row>
        <row r="599">
          <cell r="E599" t="str">
            <v>PEB 4</v>
          </cell>
          <cell r="M599">
            <v>0</v>
          </cell>
          <cell r="N599">
            <v>0</v>
          </cell>
        </row>
        <row r="600">
          <cell r="E600" t="str">
            <v>PEB 5</v>
          </cell>
          <cell r="M600">
            <v>0</v>
          </cell>
          <cell r="N600">
            <v>0</v>
          </cell>
        </row>
        <row r="601">
          <cell r="E601" t="str">
            <v>PEB 6</v>
          </cell>
          <cell r="M601">
            <v>0</v>
          </cell>
          <cell r="N601">
            <v>0</v>
          </cell>
        </row>
        <row r="602">
          <cell r="E602" t="str">
            <v>PEB 7 / TB</v>
          </cell>
          <cell r="M602">
            <v>0</v>
          </cell>
          <cell r="N602">
            <v>0</v>
          </cell>
        </row>
        <row r="603">
          <cell r="E603" t="str">
            <v>MPP</v>
          </cell>
          <cell r="M603">
            <v>0</v>
          </cell>
          <cell r="N603">
            <v>0</v>
          </cell>
        </row>
        <row r="604">
          <cell r="E604" t="str">
            <v>ID</v>
          </cell>
          <cell r="M604">
            <v>0</v>
          </cell>
          <cell r="N604">
            <v>0</v>
          </cell>
        </row>
        <row r="605">
          <cell r="E605" t="str">
            <v>LL</v>
          </cell>
          <cell r="M605">
            <v>0</v>
          </cell>
          <cell r="N605">
            <v>0</v>
          </cell>
        </row>
        <row r="606">
          <cell r="E606" t="str">
            <v>PMK</v>
          </cell>
          <cell r="M606">
            <v>0</v>
          </cell>
          <cell r="N606">
            <v>0</v>
          </cell>
        </row>
        <row r="608">
          <cell r="C608" t="str">
            <v>A0274</v>
          </cell>
          <cell r="D608" t="str">
            <v>PT Federal Nittan Industries</v>
          </cell>
          <cell r="E608" t="str">
            <v>PEB 1</v>
          </cell>
          <cell r="M608">
            <v>0</v>
          </cell>
          <cell r="N608">
            <v>0</v>
          </cell>
          <cell r="P608">
            <v>0</v>
          </cell>
          <cell r="Q608">
            <v>0</v>
          </cell>
          <cell r="R608">
            <v>0</v>
          </cell>
          <cell r="S608">
            <v>0</v>
          </cell>
          <cell r="T608">
            <v>1435.1066927373322</v>
          </cell>
          <cell r="U608">
            <v>135.58528699490702</v>
          </cell>
          <cell r="V608">
            <v>0</v>
          </cell>
          <cell r="W608">
            <v>0</v>
          </cell>
          <cell r="X608">
            <v>0</v>
          </cell>
          <cell r="Y608">
            <v>0</v>
          </cell>
          <cell r="Z608">
            <v>955.96310267670265</v>
          </cell>
          <cell r="AA608">
            <v>90.317000324021095</v>
          </cell>
          <cell r="AB608">
            <v>933.89647867946178</v>
          </cell>
          <cell r="AC608">
            <v>88.232200940939833</v>
          </cell>
          <cell r="AD608">
            <v>2503.8213900970545</v>
          </cell>
          <cell r="AE608">
            <v>236.55477566811933</v>
          </cell>
          <cell r="AF608">
            <v>551.07088619830813</v>
          </cell>
          <cell r="AG608">
            <v>942.757101564084</v>
          </cell>
          <cell r="AH608">
            <v>3711.6306860366317</v>
          </cell>
          <cell r="AI608">
            <v>485.53801313544375</v>
          </cell>
        </row>
        <row r="609">
          <cell r="E609" t="str">
            <v>PEB 2</v>
          </cell>
          <cell r="M609">
            <v>0</v>
          </cell>
          <cell r="N609">
            <v>0</v>
          </cell>
        </row>
        <row r="610">
          <cell r="E610" t="str">
            <v>PEB 3</v>
          </cell>
          <cell r="M610">
            <v>0</v>
          </cell>
          <cell r="N610">
            <v>0</v>
          </cell>
        </row>
        <row r="611">
          <cell r="E611" t="str">
            <v>PEB 4</v>
          </cell>
          <cell r="G611">
            <v>1435.1066927373322</v>
          </cell>
          <cell r="H611">
            <v>135.58528699490702</v>
          </cell>
          <cell r="M611">
            <v>1435.1066927373322</v>
          </cell>
          <cell r="N611">
            <v>135.58528699490702</v>
          </cell>
        </row>
        <row r="612">
          <cell r="E612" t="str">
            <v>PEB 5</v>
          </cell>
          <cell r="M612">
            <v>0</v>
          </cell>
          <cell r="N612">
            <v>0</v>
          </cell>
        </row>
        <row r="613">
          <cell r="E613" t="str">
            <v>PEB 6</v>
          </cell>
          <cell r="M613">
            <v>0</v>
          </cell>
          <cell r="N613">
            <v>0</v>
          </cell>
        </row>
        <row r="614">
          <cell r="E614" t="str">
            <v>PEB 7 / TB</v>
          </cell>
          <cell r="G614">
            <v>955.96310267670265</v>
          </cell>
          <cell r="H614">
            <v>90.317000324021095</v>
          </cell>
          <cell r="M614">
            <v>955.96310267670265</v>
          </cell>
          <cell r="N614">
            <v>90.317000324021095</v>
          </cell>
        </row>
        <row r="615">
          <cell r="E615" t="str">
            <v>MPP</v>
          </cell>
          <cell r="G615">
            <v>933.89647867946178</v>
          </cell>
          <cell r="H615">
            <v>88.232200940939833</v>
          </cell>
          <cell r="M615">
            <v>933.89647867946178</v>
          </cell>
          <cell r="N615">
            <v>88.232200940939833</v>
          </cell>
        </row>
        <row r="616">
          <cell r="E616" t="str">
            <v>ID</v>
          </cell>
          <cell r="G616">
            <v>2503.8213900970545</v>
          </cell>
          <cell r="H616">
            <v>236.55477566811933</v>
          </cell>
          <cell r="M616">
            <v>2503.8213900970545</v>
          </cell>
          <cell r="N616">
            <v>236.55477566811933</v>
          </cell>
        </row>
        <row r="617">
          <cell r="E617" t="str">
            <v>LL</v>
          </cell>
          <cell r="G617">
            <v>551.07088619830813</v>
          </cell>
          <cell r="H617">
            <v>942.757101564084</v>
          </cell>
          <cell r="M617">
            <v>551.07088619830813</v>
          </cell>
          <cell r="N617">
            <v>942.757101564084</v>
          </cell>
        </row>
        <row r="618">
          <cell r="E618" t="str">
            <v>PMK</v>
          </cell>
          <cell r="G618">
            <v>3711.6306860366317</v>
          </cell>
          <cell r="H618">
            <v>485.53801313544375</v>
          </cell>
          <cell r="M618">
            <v>3711.6306860366317</v>
          </cell>
          <cell r="N618">
            <v>485.53801313544375</v>
          </cell>
        </row>
        <row r="620">
          <cell r="C620" t="str">
            <v>A0275</v>
          </cell>
          <cell r="D620" t="str">
            <v>PT Fuji Technica Indonesia</v>
          </cell>
          <cell r="E620" t="str">
            <v>PEB 1</v>
          </cell>
          <cell r="M620">
            <v>0</v>
          </cell>
          <cell r="N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0</v>
          </cell>
          <cell r="AF620">
            <v>0</v>
          </cell>
          <cell r="AG620">
            <v>0</v>
          </cell>
          <cell r="AH620">
            <v>0</v>
          </cell>
          <cell r="AI620">
            <v>0</v>
          </cell>
        </row>
        <row r="621">
          <cell r="E621" t="str">
            <v>PEB 2</v>
          </cell>
          <cell r="M621">
            <v>0</v>
          </cell>
          <cell r="N621">
            <v>0</v>
          </cell>
        </row>
        <row r="622">
          <cell r="E622" t="str">
            <v>PEB 3</v>
          </cell>
          <cell r="M622">
            <v>0</v>
          </cell>
          <cell r="N622">
            <v>0</v>
          </cell>
        </row>
        <row r="623">
          <cell r="E623" t="str">
            <v>PEB 4</v>
          </cell>
          <cell r="M623">
            <v>0</v>
          </cell>
          <cell r="N623">
            <v>0</v>
          </cell>
        </row>
        <row r="624">
          <cell r="E624" t="str">
            <v>PEB 5</v>
          </cell>
          <cell r="M624">
            <v>0</v>
          </cell>
          <cell r="N624">
            <v>0</v>
          </cell>
        </row>
        <row r="625">
          <cell r="E625" t="str">
            <v>PEB 6</v>
          </cell>
          <cell r="M625">
            <v>0</v>
          </cell>
          <cell r="N625">
            <v>0</v>
          </cell>
        </row>
        <row r="626">
          <cell r="E626" t="str">
            <v>PEB 7 / TB</v>
          </cell>
          <cell r="M626">
            <v>0</v>
          </cell>
          <cell r="N626">
            <v>0</v>
          </cell>
        </row>
        <row r="627">
          <cell r="E627" t="str">
            <v>MPP</v>
          </cell>
          <cell r="M627">
            <v>0</v>
          </cell>
          <cell r="N627">
            <v>0</v>
          </cell>
        </row>
        <row r="628">
          <cell r="E628" t="str">
            <v>ID</v>
          </cell>
          <cell r="M628">
            <v>0</v>
          </cell>
          <cell r="N628">
            <v>0</v>
          </cell>
        </row>
        <row r="629">
          <cell r="E629" t="str">
            <v>LL</v>
          </cell>
          <cell r="M629">
            <v>0</v>
          </cell>
          <cell r="N629">
            <v>0</v>
          </cell>
        </row>
        <row r="630">
          <cell r="E630" t="str">
            <v>PMK</v>
          </cell>
          <cell r="M630">
            <v>0</v>
          </cell>
          <cell r="N630">
            <v>0</v>
          </cell>
        </row>
        <row r="632">
          <cell r="C632" t="str">
            <v>A0065</v>
          </cell>
          <cell r="D632" t="str">
            <v>PT Gaya Motor</v>
          </cell>
          <cell r="E632" t="str">
            <v>PEB 1</v>
          </cell>
          <cell r="M632">
            <v>0</v>
          </cell>
          <cell r="N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0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</row>
        <row r="633">
          <cell r="E633" t="str">
            <v>PEB 2</v>
          </cell>
          <cell r="M633">
            <v>0</v>
          </cell>
          <cell r="N633">
            <v>0</v>
          </cell>
        </row>
        <row r="634">
          <cell r="E634" t="str">
            <v>PEB 3</v>
          </cell>
          <cell r="M634">
            <v>0</v>
          </cell>
          <cell r="N634">
            <v>0</v>
          </cell>
        </row>
        <row r="635">
          <cell r="E635" t="str">
            <v>PEB 4</v>
          </cell>
          <cell r="M635">
            <v>0</v>
          </cell>
          <cell r="N635">
            <v>0</v>
          </cell>
        </row>
        <row r="636">
          <cell r="E636" t="str">
            <v>PEB 5</v>
          </cell>
          <cell r="M636">
            <v>0</v>
          </cell>
          <cell r="N636">
            <v>0</v>
          </cell>
        </row>
        <row r="637">
          <cell r="E637" t="str">
            <v>PEB 6</v>
          </cell>
          <cell r="M637">
            <v>0</v>
          </cell>
          <cell r="N637">
            <v>0</v>
          </cell>
        </row>
        <row r="638">
          <cell r="E638" t="str">
            <v>PEB 7 / TB</v>
          </cell>
          <cell r="M638">
            <v>0</v>
          </cell>
          <cell r="N638">
            <v>0</v>
          </cell>
        </row>
        <row r="639">
          <cell r="E639" t="str">
            <v>MPP</v>
          </cell>
          <cell r="M639">
            <v>0</v>
          </cell>
          <cell r="N639">
            <v>0</v>
          </cell>
        </row>
        <row r="640">
          <cell r="E640" t="str">
            <v>ID</v>
          </cell>
          <cell r="M640">
            <v>0</v>
          </cell>
          <cell r="N640">
            <v>0</v>
          </cell>
        </row>
        <row r="641">
          <cell r="E641" t="str">
            <v>LL</v>
          </cell>
          <cell r="M641">
            <v>0</v>
          </cell>
          <cell r="N641">
            <v>0</v>
          </cell>
        </row>
        <row r="642">
          <cell r="E642" t="str">
            <v>PMK</v>
          </cell>
          <cell r="M642">
            <v>0</v>
          </cell>
          <cell r="N642">
            <v>0</v>
          </cell>
        </row>
        <row r="644">
          <cell r="C644" t="str">
            <v>A0070</v>
          </cell>
          <cell r="D644" t="str">
            <v>PT GS Battery</v>
          </cell>
          <cell r="E644" t="str">
            <v>PEB 1</v>
          </cell>
          <cell r="G644">
            <v>3574244.7049250002</v>
          </cell>
          <cell r="H644">
            <v>113166.85839752568</v>
          </cell>
          <cell r="M644">
            <v>3574244.7049250002</v>
          </cell>
          <cell r="N644">
            <v>113166.85839752568</v>
          </cell>
          <cell r="P644">
            <v>0</v>
          </cell>
          <cell r="Q644">
            <v>0</v>
          </cell>
          <cell r="R644">
            <v>294349.5278254007</v>
          </cell>
          <cell r="S644">
            <v>9319.6224894441402</v>
          </cell>
          <cell r="T644">
            <v>0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165744.03750000001</v>
          </cell>
          <cell r="AC644">
            <v>5247.7470264281383</v>
          </cell>
          <cell r="AD644">
            <v>0</v>
          </cell>
          <cell r="AE644">
            <v>0</v>
          </cell>
          <cell r="AF644">
            <v>68718.205455167772</v>
          </cell>
          <cell r="AG644">
            <v>43386.905000000006</v>
          </cell>
          <cell r="AH644">
            <v>0</v>
          </cell>
          <cell r="AI644">
            <v>0</v>
          </cell>
        </row>
        <row r="645">
          <cell r="E645" t="str">
            <v>PEB 2</v>
          </cell>
          <cell r="M645">
            <v>0</v>
          </cell>
          <cell r="N645">
            <v>0</v>
          </cell>
        </row>
        <row r="646">
          <cell r="E646" t="str">
            <v>PEB 3</v>
          </cell>
          <cell r="G646">
            <v>294349.5278254007</v>
          </cell>
          <cell r="H646">
            <v>9319.6224894441402</v>
          </cell>
          <cell r="M646">
            <v>294349.5278254007</v>
          </cell>
          <cell r="N646">
            <v>9319.6224894441402</v>
          </cell>
        </row>
        <row r="647">
          <cell r="E647" t="str">
            <v>PEB 4</v>
          </cell>
          <cell r="M647">
            <v>0</v>
          </cell>
          <cell r="N647">
            <v>0</v>
          </cell>
        </row>
        <row r="648">
          <cell r="E648" t="str">
            <v>PEB 5</v>
          </cell>
          <cell r="M648">
            <v>0</v>
          </cell>
          <cell r="N648">
            <v>0</v>
          </cell>
        </row>
        <row r="649">
          <cell r="E649" t="str">
            <v>PEB 6</v>
          </cell>
          <cell r="M649">
            <v>0</v>
          </cell>
          <cell r="N649">
            <v>0</v>
          </cell>
        </row>
        <row r="650">
          <cell r="E650" t="str">
            <v>PEB 7 / TB</v>
          </cell>
          <cell r="G650">
            <v>0</v>
          </cell>
          <cell r="H650">
            <v>0</v>
          </cell>
          <cell r="M650">
            <v>0</v>
          </cell>
          <cell r="N650">
            <v>0</v>
          </cell>
        </row>
        <row r="651">
          <cell r="E651" t="str">
            <v>MPP</v>
          </cell>
          <cell r="G651">
            <v>165744.03750000001</v>
          </cell>
          <cell r="H651">
            <v>5247.7470264281383</v>
          </cell>
          <cell r="M651">
            <v>165744.03750000001</v>
          </cell>
          <cell r="N651">
            <v>5247.7470264281383</v>
          </cell>
        </row>
        <row r="652">
          <cell r="E652" t="str">
            <v>ID</v>
          </cell>
          <cell r="G652">
            <v>0</v>
          </cell>
          <cell r="H652">
            <v>0</v>
          </cell>
          <cell r="M652">
            <v>0</v>
          </cell>
          <cell r="N652">
            <v>0</v>
          </cell>
        </row>
        <row r="653">
          <cell r="E653" t="str">
            <v>LL</v>
          </cell>
          <cell r="G653">
            <v>68718.205455167772</v>
          </cell>
          <cell r="H653">
            <v>43386.905000000006</v>
          </cell>
          <cell r="M653">
            <v>68718.205455167772</v>
          </cell>
          <cell r="N653">
            <v>43386.905000000006</v>
          </cell>
        </row>
        <row r="654">
          <cell r="E654" t="str">
            <v>PMK</v>
          </cell>
          <cell r="G654">
            <v>0</v>
          </cell>
          <cell r="H654">
            <v>0</v>
          </cell>
          <cell r="M654">
            <v>0</v>
          </cell>
          <cell r="N654">
            <v>0</v>
          </cell>
        </row>
        <row r="656">
          <cell r="C656" t="str">
            <v>A0254</v>
          </cell>
          <cell r="D656" t="str">
            <v>PT Gunung Sejahtera Dua Indah</v>
          </cell>
          <cell r="E656" t="str">
            <v>PEB 1</v>
          </cell>
          <cell r="M656">
            <v>0</v>
          </cell>
          <cell r="N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0</v>
          </cell>
          <cell r="AF656">
            <v>0</v>
          </cell>
          <cell r="AG656">
            <v>0</v>
          </cell>
          <cell r="AH656">
            <v>0</v>
          </cell>
          <cell r="AI656">
            <v>0</v>
          </cell>
        </row>
        <row r="657">
          <cell r="E657" t="str">
            <v>PEB 2</v>
          </cell>
          <cell r="M657">
            <v>0</v>
          </cell>
          <cell r="N657">
            <v>0</v>
          </cell>
        </row>
        <row r="658">
          <cell r="E658" t="str">
            <v>PEB 3</v>
          </cell>
          <cell r="M658">
            <v>0</v>
          </cell>
          <cell r="N658">
            <v>0</v>
          </cell>
        </row>
        <row r="659">
          <cell r="E659" t="str">
            <v>PEB 4</v>
          </cell>
          <cell r="M659">
            <v>0</v>
          </cell>
          <cell r="N659">
            <v>0</v>
          </cell>
        </row>
        <row r="660">
          <cell r="E660" t="str">
            <v>PEB 5</v>
          </cell>
          <cell r="M660">
            <v>0</v>
          </cell>
          <cell r="N660">
            <v>0</v>
          </cell>
        </row>
        <row r="661">
          <cell r="E661" t="str">
            <v>PEB 6</v>
          </cell>
          <cell r="M661">
            <v>0</v>
          </cell>
          <cell r="N661">
            <v>0</v>
          </cell>
        </row>
        <row r="662">
          <cell r="E662" t="str">
            <v>PEB 7 / TB</v>
          </cell>
          <cell r="M662">
            <v>0</v>
          </cell>
          <cell r="N662">
            <v>0</v>
          </cell>
        </row>
        <row r="663">
          <cell r="E663" t="str">
            <v>MPP</v>
          </cell>
          <cell r="M663">
            <v>0</v>
          </cell>
          <cell r="N663">
            <v>0</v>
          </cell>
        </row>
        <row r="664">
          <cell r="E664" t="str">
            <v>ID</v>
          </cell>
          <cell r="M664">
            <v>0</v>
          </cell>
          <cell r="N664">
            <v>0</v>
          </cell>
        </row>
        <row r="665">
          <cell r="E665" t="str">
            <v>LL</v>
          </cell>
          <cell r="M665">
            <v>0</v>
          </cell>
          <cell r="N665">
            <v>0</v>
          </cell>
        </row>
        <row r="666">
          <cell r="E666" t="str">
            <v>PMK</v>
          </cell>
          <cell r="M666">
            <v>0</v>
          </cell>
          <cell r="N666">
            <v>0</v>
          </cell>
        </row>
        <row r="668">
          <cell r="C668" t="str">
            <v>A0256</v>
          </cell>
          <cell r="D668" t="str">
            <v>PT Gunung Sejahtera Ibu Pertiwi</v>
          </cell>
          <cell r="E668" t="str">
            <v>PEB 1</v>
          </cell>
          <cell r="M668">
            <v>0</v>
          </cell>
          <cell r="N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0</v>
          </cell>
          <cell r="AF668">
            <v>0</v>
          </cell>
          <cell r="AG668">
            <v>0</v>
          </cell>
          <cell r="AH668">
            <v>0</v>
          </cell>
          <cell r="AI668">
            <v>0</v>
          </cell>
        </row>
        <row r="669">
          <cell r="E669" t="str">
            <v>PEB 2</v>
          </cell>
          <cell r="M669">
            <v>0</v>
          </cell>
          <cell r="N669">
            <v>0</v>
          </cell>
        </row>
        <row r="670">
          <cell r="E670" t="str">
            <v>PEB 3</v>
          </cell>
          <cell r="M670">
            <v>0</v>
          </cell>
          <cell r="N670">
            <v>0</v>
          </cell>
        </row>
        <row r="671">
          <cell r="E671" t="str">
            <v>PEB 4</v>
          </cell>
          <cell r="M671">
            <v>0</v>
          </cell>
          <cell r="N671">
            <v>0</v>
          </cell>
        </row>
        <row r="672">
          <cell r="E672" t="str">
            <v>PEB 5</v>
          </cell>
          <cell r="M672">
            <v>0</v>
          </cell>
          <cell r="N672">
            <v>0</v>
          </cell>
        </row>
        <row r="673">
          <cell r="E673" t="str">
            <v>PEB 6</v>
          </cell>
          <cell r="M673">
            <v>0</v>
          </cell>
          <cell r="N673">
            <v>0</v>
          </cell>
        </row>
        <row r="674">
          <cell r="E674" t="str">
            <v>PEB 7 / TB</v>
          </cell>
          <cell r="M674">
            <v>0</v>
          </cell>
          <cell r="N674">
            <v>0</v>
          </cell>
        </row>
        <row r="675">
          <cell r="E675" t="str">
            <v>MPP</v>
          </cell>
          <cell r="M675">
            <v>0</v>
          </cell>
          <cell r="N675">
            <v>0</v>
          </cell>
        </row>
        <row r="676">
          <cell r="E676" t="str">
            <v>ID</v>
          </cell>
          <cell r="M676">
            <v>0</v>
          </cell>
          <cell r="N676">
            <v>0</v>
          </cell>
        </row>
        <row r="677">
          <cell r="E677" t="str">
            <v>LL</v>
          </cell>
          <cell r="M677">
            <v>0</v>
          </cell>
          <cell r="N677">
            <v>0</v>
          </cell>
        </row>
        <row r="678">
          <cell r="E678" t="str">
            <v>PMK</v>
          </cell>
          <cell r="M678">
            <v>0</v>
          </cell>
          <cell r="N678">
            <v>0</v>
          </cell>
        </row>
        <row r="680">
          <cell r="C680" t="str">
            <v>A0250</v>
          </cell>
          <cell r="D680" t="str">
            <v>PT Gunung Sejahtera Puti Pesona</v>
          </cell>
          <cell r="E680" t="str">
            <v>PEB 1</v>
          </cell>
          <cell r="M680">
            <v>0</v>
          </cell>
          <cell r="N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0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</row>
        <row r="681">
          <cell r="E681" t="str">
            <v>PEB 2</v>
          </cell>
          <cell r="M681">
            <v>0</v>
          </cell>
          <cell r="N681">
            <v>0</v>
          </cell>
        </row>
        <row r="682">
          <cell r="E682" t="str">
            <v>PEB 3</v>
          </cell>
          <cell r="M682">
            <v>0</v>
          </cell>
          <cell r="N682">
            <v>0</v>
          </cell>
        </row>
        <row r="683">
          <cell r="E683" t="str">
            <v>PEB 4</v>
          </cell>
          <cell r="M683">
            <v>0</v>
          </cell>
          <cell r="N683">
            <v>0</v>
          </cell>
        </row>
        <row r="684">
          <cell r="E684" t="str">
            <v>PEB 5</v>
          </cell>
          <cell r="M684">
            <v>0</v>
          </cell>
          <cell r="N684">
            <v>0</v>
          </cell>
        </row>
        <row r="685">
          <cell r="E685" t="str">
            <v>PEB 6</v>
          </cell>
          <cell r="M685">
            <v>0</v>
          </cell>
          <cell r="N685">
            <v>0</v>
          </cell>
        </row>
        <row r="686">
          <cell r="E686" t="str">
            <v>PEB 7 / TB</v>
          </cell>
          <cell r="M686">
            <v>0</v>
          </cell>
          <cell r="N686">
            <v>0</v>
          </cell>
        </row>
        <row r="687">
          <cell r="E687" t="str">
            <v>MPP</v>
          </cell>
          <cell r="M687">
            <v>0</v>
          </cell>
          <cell r="N687">
            <v>0</v>
          </cell>
        </row>
        <row r="688">
          <cell r="E688" t="str">
            <v>ID</v>
          </cell>
          <cell r="M688">
            <v>0</v>
          </cell>
          <cell r="N688">
            <v>0</v>
          </cell>
        </row>
        <row r="689">
          <cell r="E689" t="str">
            <v>LL</v>
          </cell>
          <cell r="M689">
            <v>0</v>
          </cell>
          <cell r="N689">
            <v>0</v>
          </cell>
        </row>
        <row r="690">
          <cell r="E690" t="str">
            <v>PMK</v>
          </cell>
          <cell r="M690">
            <v>0</v>
          </cell>
          <cell r="N690">
            <v>0</v>
          </cell>
        </row>
        <row r="692">
          <cell r="C692" t="str">
            <v>A0252</v>
          </cell>
          <cell r="D692" t="str">
            <v>PT Gunung Sejahtera Yoli Makmur</v>
          </cell>
          <cell r="E692" t="str">
            <v>PEB 1</v>
          </cell>
          <cell r="M692">
            <v>0</v>
          </cell>
          <cell r="N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0</v>
          </cell>
          <cell r="AF692">
            <v>0</v>
          </cell>
          <cell r="AG692">
            <v>0</v>
          </cell>
          <cell r="AH692">
            <v>0</v>
          </cell>
          <cell r="AI692">
            <v>0</v>
          </cell>
        </row>
        <row r="693">
          <cell r="E693" t="str">
            <v>PEB 2</v>
          </cell>
          <cell r="M693">
            <v>0</v>
          </cell>
          <cell r="N693">
            <v>0</v>
          </cell>
        </row>
        <row r="694">
          <cell r="E694" t="str">
            <v>PEB 3</v>
          </cell>
          <cell r="M694">
            <v>0</v>
          </cell>
          <cell r="N694">
            <v>0</v>
          </cell>
        </row>
        <row r="695">
          <cell r="E695" t="str">
            <v>PEB 4</v>
          </cell>
          <cell r="M695">
            <v>0</v>
          </cell>
          <cell r="N695">
            <v>0</v>
          </cell>
        </row>
        <row r="696">
          <cell r="E696" t="str">
            <v>PEB 5</v>
          </cell>
          <cell r="M696">
            <v>0</v>
          </cell>
          <cell r="N696">
            <v>0</v>
          </cell>
        </row>
        <row r="697">
          <cell r="E697" t="str">
            <v>PEB 6</v>
          </cell>
          <cell r="M697">
            <v>0</v>
          </cell>
          <cell r="N697">
            <v>0</v>
          </cell>
        </row>
        <row r="698">
          <cell r="E698" t="str">
            <v>PEB 7 / TB</v>
          </cell>
          <cell r="M698">
            <v>0</v>
          </cell>
          <cell r="N698">
            <v>0</v>
          </cell>
        </row>
        <row r="699">
          <cell r="E699" t="str">
            <v>MPP</v>
          </cell>
          <cell r="M699">
            <v>0</v>
          </cell>
          <cell r="N699">
            <v>0</v>
          </cell>
        </row>
        <row r="700">
          <cell r="E700" t="str">
            <v>ID</v>
          </cell>
          <cell r="M700">
            <v>0</v>
          </cell>
          <cell r="N700">
            <v>0</v>
          </cell>
        </row>
        <row r="701">
          <cell r="E701" t="str">
            <v>LL</v>
          </cell>
          <cell r="M701">
            <v>0</v>
          </cell>
          <cell r="N701">
            <v>0</v>
          </cell>
        </row>
        <row r="702">
          <cell r="E702" t="str">
            <v>PMK</v>
          </cell>
          <cell r="M702">
            <v>0</v>
          </cell>
          <cell r="N702">
            <v>0</v>
          </cell>
        </row>
        <row r="704">
          <cell r="C704" t="str">
            <v>A0077</v>
          </cell>
          <cell r="D704" t="str">
            <v>PT Indokarlo Perkasa</v>
          </cell>
          <cell r="E704" t="str">
            <v>PEB 1</v>
          </cell>
          <cell r="M704">
            <v>0</v>
          </cell>
          <cell r="N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</row>
        <row r="705">
          <cell r="E705" t="str">
            <v>PEB 2</v>
          </cell>
          <cell r="M705">
            <v>0</v>
          </cell>
          <cell r="N705">
            <v>0</v>
          </cell>
        </row>
        <row r="706">
          <cell r="E706" t="str">
            <v>PEB 3</v>
          </cell>
          <cell r="M706">
            <v>0</v>
          </cell>
          <cell r="N706">
            <v>0</v>
          </cell>
        </row>
        <row r="707">
          <cell r="E707" t="str">
            <v>PEB 4</v>
          </cell>
          <cell r="M707">
            <v>0</v>
          </cell>
          <cell r="N707">
            <v>0</v>
          </cell>
        </row>
        <row r="708">
          <cell r="E708" t="str">
            <v>PEB 5</v>
          </cell>
          <cell r="M708">
            <v>0</v>
          </cell>
          <cell r="N708">
            <v>0</v>
          </cell>
        </row>
        <row r="709">
          <cell r="E709" t="str">
            <v>PEB 6</v>
          </cell>
          <cell r="M709">
            <v>0</v>
          </cell>
          <cell r="N709">
            <v>0</v>
          </cell>
        </row>
        <row r="710">
          <cell r="E710" t="str">
            <v>PEB 7 / TB</v>
          </cell>
          <cell r="M710">
            <v>0</v>
          </cell>
          <cell r="N710">
            <v>0</v>
          </cell>
        </row>
        <row r="711">
          <cell r="E711" t="str">
            <v>MPP</v>
          </cell>
          <cell r="M711">
            <v>0</v>
          </cell>
          <cell r="N711">
            <v>0</v>
          </cell>
        </row>
        <row r="712">
          <cell r="E712" t="str">
            <v>ID</v>
          </cell>
          <cell r="M712">
            <v>0</v>
          </cell>
          <cell r="N712">
            <v>0</v>
          </cell>
        </row>
        <row r="713">
          <cell r="E713" t="str">
            <v>LL</v>
          </cell>
          <cell r="M713">
            <v>0</v>
          </cell>
          <cell r="N713">
            <v>0</v>
          </cell>
        </row>
        <row r="714">
          <cell r="E714" t="str">
            <v>PMK</v>
          </cell>
          <cell r="M714">
            <v>0</v>
          </cell>
          <cell r="N714">
            <v>0</v>
          </cell>
        </row>
        <row r="716">
          <cell r="C716" t="str">
            <v>A0079</v>
          </cell>
          <cell r="D716" t="str">
            <v>PT Intertel Nusaperdana</v>
          </cell>
          <cell r="E716" t="str">
            <v>PEB 1</v>
          </cell>
          <cell r="M716">
            <v>0</v>
          </cell>
          <cell r="N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  <cell r="AG716">
            <v>0</v>
          </cell>
          <cell r="AH716">
            <v>0</v>
          </cell>
          <cell r="AI716">
            <v>0</v>
          </cell>
        </row>
        <row r="717">
          <cell r="E717" t="str">
            <v>PEB 2</v>
          </cell>
          <cell r="M717">
            <v>0</v>
          </cell>
          <cell r="N717">
            <v>0</v>
          </cell>
        </row>
        <row r="718">
          <cell r="E718" t="str">
            <v>PEB 3</v>
          </cell>
          <cell r="M718">
            <v>0</v>
          </cell>
          <cell r="N718">
            <v>0</v>
          </cell>
        </row>
        <row r="719">
          <cell r="E719" t="str">
            <v>PEB 4</v>
          </cell>
          <cell r="M719">
            <v>0</v>
          </cell>
          <cell r="N719">
            <v>0</v>
          </cell>
        </row>
        <row r="720">
          <cell r="E720" t="str">
            <v>PEB 5</v>
          </cell>
          <cell r="M720">
            <v>0</v>
          </cell>
          <cell r="N720">
            <v>0</v>
          </cell>
        </row>
        <row r="721">
          <cell r="E721" t="str">
            <v>PEB 6</v>
          </cell>
          <cell r="M721">
            <v>0</v>
          </cell>
          <cell r="N721">
            <v>0</v>
          </cell>
        </row>
        <row r="722">
          <cell r="E722" t="str">
            <v>PEB 7 / TB</v>
          </cell>
          <cell r="M722">
            <v>0</v>
          </cell>
          <cell r="N722">
            <v>0</v>
          </cell>
        </row>
        <row r="723">
          <cell r="E723" t="str">
            <v>MPP</v>
          </cell>
          <cell r="M723">
            <v>0</v>
          </cell>
          <cell r="N723">
            <v>0</v>
          </cell>
        </row>
        <row r="724">
          <cell r="E724" t="str">
            <v>ID</v>
          </cell>
          <cell r="M724">
            <v>0</v>
          </cell>
          <cell r="N724">
            <v>0</v>
          </cell>
        </row>
        <row r="725">
          <cell r="E725" t="str">
            <v>LL</v>
          </cell>
          <cell r="M725">
            <v>0</v>
          </cell>
          <cell r="N725">
            <v>0</v>
          </cell>
        </row>
        <row r="726">
          <cell r="E726" t="str">
            <v>PMK</v>
          </cell>
          <cell r="M726">
            <v>0</v>
          </cell>
          <cell r="N726">
            <v>0</v>
          </cell>
        </row>
        <row r="728">
          <cell r="C728" t="str">
            <v>A0081</v>
          </cell>
          <cell r="D728" t="str">
            <v>PT Inti Pantja Press Industry</v>
          </cell>
          <cell r="E728" t="str">
            <v>PEB 1</v>
          </cell>
          <cell r="M728">
            <v>0</v>
          </cell>
          <cell r="N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0</v>
          </cell>
          <cell r="AF728">
            <v>0</v>
          </cell>
          <cell r="AG728">
            <v>0</v>
          </cell>
          <cell r="AH728">
            <v>0</v>
          </cell>
          <cell r="AI728">
            <v>0</v>
          </cell>
        </row>
        <row r="729">
          <cell r="E729" t="str">
            <v>PEB 2</v>
          </cell>
          <cell r="M729">
            <v>0</v>
          </cell>
          <cell r="N729">
            <v>0</v>
          </cell>
        </row>
        <row r="730">
          <cell r="E730" t="str">
            <v>PEB 3</v>
          </cell>
          <cell r="M730">
            <v>0</v>
          </cell>
          <cell r="N730">
            <v>0</v>
          </cell>
        </row>
        <row r="731">
          <cell r="E731" t="str">
            <v>PEB 4</v>
          </cell>
          <cell r="M731">
            <v>0</v>
          </cell>
          <cell r="N731">
            <v>0</v>
          </cell>
        </row>
        <row r="732">
          <cell r="E732" t="str">
            <v>PEB 5</v>
          </cell>
          <cell r="M732">
            <v>0</v>
          </cell>
          <cell r="N732">
            <v>0</v>
          </cell>
        </row>
        <row r="733">
          <cell r="E733" t="str">
            <v>PEB 6</v>
          </cell>
          <cell r="M733">
            <v>0</v>
          </cell>
          <cell r="N733">
            <v>0</v>
          </cell>
        </row>
        <row r="734">
          <cell r="E734" t="str">
            <v>PEB 7 / TB</v>
          </cell>
          <cell r="M734">
            <v>0</v>
          </cell>
          <cell r="N734">
            <v>0</v>
          </cell>
        </row>
        <row r="735">
          <cell r="E735" t="str">
            <v>MPP</v>
          </cell>
          <cell r="M735">
            <v>0</v>
          </cell>
          <cell r="N735">
            <v>0</v>
          </cell>
        </row>
        <row r="736">
          <cell r="E736" t="str">
            <v>ID</v>
          </cell>
          <cell r="M736">
            <v>0</v>
          </cell>
          <cell r="N736">
            <v>0</v>
          </cell>
        </row>
        <row r="737">
          <cell r="E737" t="str">
            <v>LL</v>
          </cell>
          <cell r="M737">
            <v>0</v>
          </cell>
          <cell r="N737">
            <v>0</v>
          </cell>
        </row>
        <row r="738">
          <cell r="E738" t="str">
            <v>PMK</v>
          </cell>
          <cell r="M738">
            <v>0</v>
          </cell>
          <cell r="N738">
            <v>0</v>
          </cell>
        </row>
        <row r="740">
          <cell r="C740" t="str">
            <v>A0115</v>
          </cell>
          <cell r="D740" t="str">
            <v>PT Isuzu Astra Motor Indonesia (d/h Pantja Motor)</v>
          </cell>
          <cell r="E740" t="str">
            <v>PEB 1</v>
          </cell>
          <cell r="G740">
            <v>0</v>
          </cell>
          <cell r="H740">
            <v>0</v>
          </cell>
          <cell r="M740">
            <v>0</v>
          </cell>
          <cell r="N740">
            <v>0</v>
          </cell>
          <cell r="P740">
            <v>72267</v>
          </cell>
          <cell r="Q740">
            <v>2229.3514991554052</v>
          </cell>
          <cell r="R740">
            <v>0</v>
          </cell>
          <cell r="S740">
            <v>0</v>
          </cell>
          <cell r="T740">
            <v>181595.10812876813</v>
          </cell>
          <cell r="U740">
            <v>2035.8601269015303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6018.2474602760512</v>
          </cell>
          <cell r="AC740">
            <v>694.30350122104471</v>
          </cell>
          <cell r="AD740">
            <v>9556.5455936132166</v>
          </cell>
          <cell r="AE740">
            <v>1102.5041939567991</v>
          </cell>
          <cell r="AF740">
            <v>10847.300999315547</v>
          </cell>
          <cell r="AG740">
            <v>4489.4920000000002</v>
          </cell>
          <cell r="AH740">
            <v>6455.8919622855465</v>
          </cell>
          <cell r="AI740">
            <v>744.79296880126208</v>
          </cell>
        </row>
        <row r="741">
          <cell r="E741" t="str">
            <v>PEB 2</v>
          </cell>
          <cell r="G741">
            <v>72267</v>
          </cell>
          <cell r="H741">
            <v>2229.3514991554052</v>
          </cell>
          <cell r="M741">
            <v>72267</v>
          </cell>
          <cell r="N741">
            <v>2229.3514991554052</v>
          </cell>
        </row>
        <row r="742">
          <cell r="E742" t="str">
            <v>PEB 3</v>
          </cell>
          <cell r="G742">
            <v>0</v>
          </cell>
          <cell r="H742">
            <v>0</v>
          </cell>
          <cell r="M742">
            <v>0</v>
          </cell>
          <cell r="N742">
            <v>0</v>
          </cell>
        </row>
        <row r="743">
          <cell r="E743" t="str">
            <v>PEB 4</v>
          </cell>
          <cell r="G743">
            <v>181595.10812876813</v>
          </cell>
          <cell r="H743">
            <v>2035.8601269015303</v>
          </cell>
          <cell r="M743">
            <v>181595.10812876813</v>
          </cell>
          <cell r="N743">
            <v>2035.8601269015303</v>
          </cell>
        </row>
        <row r="744">
          <cell r="E744" t="str">
            <v>PEB 5</v>
          </cell>
          <cell r="G744">
            <v>0</v>
          </cell>
          <cell r="H744">
            <v>0</v>
          </cell>
          <cell r="M744">
            <v>0</v>
          </cell>
          <cell r="N744">
            <v>0</v>
          </cell>
        </row>
        <row r="745">
          <cell r="E745" t="str">
            <v>PEB 6</v>
          </cell>
          <cell r="G745">
            <v>0</v>
          </cell>
          <cell r="H745">
            <v>0</v>
          </cell>
          <cell r="M745">
            <v>0</v>
          </cell>
          <cell r="N745">
            <v>0</v>
          </cell>
        </row>
        <row r="746">
          <cell r="E746" t="str">
            <v>PEB 7 / TB</v>
          </cell>
          <cell r="G746">
            <v>0</v>
          </cell>
          <cell r="H746">
            <v>0</v>
          </cell>
          <cell r="M746">
            <v>0</v>
          </cell>
          <cell r="N746">
            <v>0</v>
          </cell>
        </row>
        <row r="747">
          <cell r="E747" t="str">
            <v>MPP</v>
          </cell>
          <cell r="G747">
            <v>6018.2474602760512</v>
          </cell>
          <cell r="H747">
            <v>694.30350122104471</v>
          </cell>
          <cell r="M747">
            <v>6018.2474602760512</v>
          </cell>
          <cell r="N747">
            <v>694.30350122104471</v>
          </cell>
        </row>
        <row r="748">
          <cell r="E748" t="str">
            <v>ID</v>
          </cell>
          <cell r="G748">
            <v>9556.5455936132166</v>
          </cell>
          <cell r="H748">
            <v>1102.5041939567991</v>
          </cell>
          <cell r="M748">
            <v>9556.5455936132166</v>
          </cell>
          <cell r="N748">
            <v>1102.5041939567991</v>
          </cell>
        </row>
        <row r="749">
          <cell r="E749" t="str">
            <v>LL</v>
          </cell>
          <cell r="G749">
            <v>10847.300999315547</v>
          </cell>
          <cell r="H749">
            <v>4489.4920000000002</v>
          </cell>
          <cell r="M749">
            <v>10847.300999315547</v>
          </cell>
          <cell r="N749">
            <v>4489.4920000000002</v>
          </cell>
        </row>
        <row r="750">
          <cell r="E750" t="str">
            <v>PMK</v>
          </cell>
          <cell r="G750">
            <v>6455.8919622855465</v>
          </cell>
          <cell r="H750">
            <v>744.79296880126208</v>
          </cell>
          <cell r="M750">
            <v>6455.8919622855465</v>
          </cell>
          <cell r="N750">
            <v>744.79296880126208</v>
          </cell>
        </row>
        <row r="752">
          <cell r="C752" t="str">
            <v>A0360</v>
          </cell>
          <cell r="D752" t="str">
            <v>PT Kalimantan Prima Persada</v>
          </cell>
          <cell r="E752" t="str">
            <v>PEB 1</v>
          </cell>
          <cell r="G752">
            <v>455400.71665890369</v>
          </cell>
          <cell r="H752">
            <v>21661.824314077385</v>
          </cell>
          <cell r="M752">
            <v>455400.71665890369</v>
          </cell>
          <cell r="N752">
            <v>21661.824314077385</v>
          </cell>
          <cell r="P752">
            <v>0</v>
          </cell>
          <cell r="Q752">
            <v>0</v>
          </cell>
          <cell r="R752">
            <v>18052.529666614308</v>
          </cell>
          <cell r="S752">
            <v>802.57078151634403</v>
          </cell>
          <cell r="T752">
            <v>220642.98621398769</v>
          </cell>
          <cell r="U752">
            <v>26446.958011179686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18377.692942216156</v>
          </cell>
          <cell r="AA752">
            <v>2047.6961265024554</v>
          </cell>
          <cell r="AB752">
            <v>71625.156457215257</v>
          </cell>
          <cell r="AC752">
            <v>6282.6114790183783</v>
          </cell>
          <cell r="AD752">
            <v>61339.588589697225</v>
          </cell>
          <cell r="AE752">
            <v>6527.0620819466176</v>
          </cell>
          <cell r="AF752">
            <v>68671.015734179804</v>
          </cell>
          <cell r="AG752">
            <v>24969.184166626488</v>
          </cell>
          <cell r="AH752">
            <v>119493.21505858334</v>
          </cell>
          <cell r="AI752">
            <v>11846.132368236204</v>
          </cell>
        </row>
        <row r="753">
          <cell r="E753" t="str">
            <v>PEB 2</v>
          </cell>
          <cell r="G753">
            <v>0</v>
          </cell>
          <cell r="H753">
            <v>0</v>
          </cell>
          <cell r="M753">
            <v>0</v>
          </cell>
          <cell r="N753">
            <v>0</v>
          </cell>
        </row>
        <row r="754">
          <cell r="E754" t="str">
            <v>PEB 3</v>
          </cell>
          <cell r="G754">
            <v>18052.529666614308</v>
          </cell>
          <cell r="H754">
            <v>802.57078151634403</v>
          </cell>
          <cell r="M754">
            <v>18052.529666614308</v>
          </cell>
          <cell r="N754">
            <v>802.57078151634403</v>
          </cell>
        </row>
        <row r="755">
          <cell r="E755" t="str">
            <v>PEB 4</v>
          </cell>
          <cell r="G755">
            <v>220642.98621398769</v>
          </cell>
          <cell r="H755">
            <v>26446.958011179686</v>
          </cell>
          <cell r="M755">
            <v>220642.98621398769</v>
          </cell>
          <cell r="N755">
            <v>26446.958011179686</v>
          </cell>
        </row>
        <row r="756">
          <cell r="E756" t="str">
            <v>PEB 5</v>
          </cell>
          <cell r="G756">
            <v>0</v>
          </cell>
          <cell r="H756">
            <v>0</v>
          </cell>
          <cell r="M756">
            <v>0</v>
          </cell>
          <cell r="N756">
            <v>0</v>
          </cell>
        </row>
        <row r="757">
          <cell r="E757" t="str">
            <v>PEB 6</v>
          </cell>
          <cell r="G757">
            <v>0</v>
          </cell>
          <cell r="H757">
            <v>0</v>
          </cell>
          <cell r="M757">
            <v>0</v>
          </cell>
          <cell r="N757">
            <v>0</v>
          </cell>
        </row>
        <row r="758">
          <cell r="E758" t="str">
            <v>PEB 7 / TB</v>
          </cell>
          <cell r="G758">
            <v>18377.692942216156</v>
          </cell>
          <cell r="H758">
            <v>2047.6961265024554</v>
          </cell>
          <cell r="M758">
            <v>18377.692942216156</v>
          </cell>
          <cell r="N758">
            <v>2047.6961265024554</v>
          </cell>
        </row>
        <row r="759">
          <cell r="E759" t="str">
            <v>MPP</v>
          </cell>
          <cell r="G759">
            <v>71625.156457215257</v>
          </cell>
          <cell r="H759">
            <v>6282.6114790183783</v>
          </cell>
          <cell r="M759">
            <v>71625.156457215257</v>
          </cell>
          <cell r="N759">
            <v>6282.6114790183783</v>
          </cell>
        </row>
        <row r="760">
          <cell r="E760" t="str">
            <v>ID</v>
          </cell>
          <cell r="G760">
            <v>61339.588589697225</v>
          </cell>
          <cell r="H760">
            <v>6527.0620819466176</v>
          </cell>
          <cell r="M760">
            <v>61339.588589697225</v>
          </cell>
          <cell r="N760">
            <v>6527.0620819466176</v>
          </cell>
        </row>
        <row r="761">
          <cell r="E761" t="str">
            <v>LL</v>
          </cell>
          <cell r="G761">
            <v>68671.015734179804</v>
          </cell>
          <cell r="H761">
            <v>24969.184166626488</v>
          </cell>
          <cell r="M761">
            <v>68671.015734179804</v>
          </cell>
          <cell r="N761">
            <v>24969.184166626488</v>
          </cell>
        </row>
        <row r="762">
          <cell r="E762" t="str">
            <v>PMK</v>
          </cell>
          <cell r="G762">
            <v>119493.21505858334</v>
          </cell>
          <cell r="H762">
            <v>11846.132368236204</v>
          </cell>
          <cell r="M762">
            <v>119493.21505858334</v>
          </cell>
          <cell r="N762">
            <v>11846.132368236204</v>
          </cell>
        </row>
        <row r="764">
          <cell r="C764" t="str">
            <v>A0350</v>
          </cell>
          <cell r="D764" t="str">
            <v>PT Karya Nusa Eka Daya</v>
          </cell>
          <cell r="E764" t="str">
            <v>PEB 1</v>
          </cell>
          <cell r="M764">
            <v>0</v>
          </cell>
          <cell r="N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  <cell r="AD764">
            <v>0</v>
          </cell>
          <cell r="AE764">
            <v>0</v>
          </cell>
          <cell r="AF764">
            <v>0</v>
          </cell>
          <cell r="AG764">
            <v>0</v>
          </cell>
          <cell r="AH764">
            <v>0</v>
          </cell>
          <cell r="AI764">
            <v>0</v>
          </cell>
        </row>
        <row r="765">
          <cell r="E765" t="str">
            <v>PEB 2</v>
          </cell>
          <cell r="M765">
            <v>0</v>
          </cell>
          <cell r="N765">
            <v>0</v>
          </cell>
        </row>
        <row r="766">
          <cell r="E766" t="str">
            <v>PEB 3</v>
          </cell>
          <cell r="M766">
            <v>0</v>
          </cell>
          <cell r="N766">
            <v>0</v>
          </cell>
        </row>
        <row r="767">
          <cell r="E767" t="str">
            <v>PEB 4</v>
          </cell>
          <cell r="M767">
            <v>0</v>
          </cell>
          <cell r="N767">
            <v>0</v>
          </cell>
        </row>
        <row r="768">
          <cell r="E768" t="str">
            <v>PEB 5</v>
          </cell>
          <cell r="M768">
            <v>0</v>
          </cell>
          <cell r="N768">
            <v>0</v>
          </cell>
        </row>
        <row r="769">
          <cell r="E769" t="str">
            <v>PEB 6</v>
          </cell>
          <cell r="M769">
            <v>0</v>
          </cell>
          <cell r="N769">
            <v>0</v>
          </cell>
        </row>
        <row r="770">
          <cell r="E770" t="str">
            <v>PEB 7 / TB</v>
          </cell>
          <cell r="M770">
            <v>0</v>
          </cell>
          <cell r="N770">
            <v>0</v>
          </cell>
        </row>
        <row r="771">
          <cell r="E771" t="str">
            <v>MPP</v>
          </cell>
          <cell r="M771">
            <v>0</v>
          </cell>
          <cell r="N771">
            <v>0</v>
          </cell>
        </row>
        <row r="772">
          <cell r="E772" t="str">
            <v>ID</v>
          </cell>
          <cell r="M772">
            <v>0</v>
          </cell>
          <cell r="N772">
            <v>0</v>
          </cell>
        </row>
        <row r="773">
          <cell r="E773" t="str">
            <v>LL</v>
          </cell>
          <cell r="M773">
            <v>0</v>
          </cell>
          <cell r="N773">
            <v>0</v>
          </cell>
        </row>
        <row r="774">
          <cell r="E774" t="str">
            <v>PMK</v>
          </cell>
          <cell r="M774">
            <v>0</v>
          </cell>
          <cell r="N774">
            <v>0</v>
          </cell>
        </row>
        <row r="776">
          <cell r="C776" t="str">
            <v>A0083</v>
          </cell>
          <cell r="D776" t="str">
            <v>PT Karya Tanah Subur</v>
          </cell>
          <cell r="E776" t="str">
            <v>PEB 1</v>
          </cell>
          <cell r="M776">
            <v>0</v>
          </cell>
          <cell r="N776">
            <v>0</v>
          </cell>
          <cell r="P776">
            <v>0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  <cell r="AD776">
            <v>0</v>
          </cell>
          <cell r="AE776">
            <v>0</v>
          </cell>
          <cell r="AF776">
            <v>0</v>
          </cell>
          <cell r="AG776">
            <v>0</v>
          </cell>
          <cell r="AH776">
            <v>0</v>
          </cell>
          <cell r="AI776">
            <v>0</v>
          </cell>
        </row>
        <row r="777">
          <cell r="E777" t="str">
            <v>PEB 2</v>
          </cell>
          <cell r="M777">
            <v>0</v>
          </cell>
          <cell r="N777">
            <v>0</v>
          </cell>
        </row>
        <row r="778">
          <cell r="E778" t="str">
            <v>PEB 3</v>
          </cell>
          <cell r="M778">
            <v>0</v>
          </cell>
          <cell r="N778">
            <v>0</v>
          </cell>
        </row>
        <row r="779">
          <cell r="E779" t="str">
            <v>PEB 4</v>
          </cell>
          <cell r="M779">
            <v>0</v>
          </cell>
          <cell r="N779">
            <v>0</v>
          </cell>
        </row>
        <row r="780">
          <cell r="E780" t="str">
            <v>PEB 5</v>
          </cell>
          <cell r="M780">
            <v>0</v>
          </cell>
          <cell r="N780">
            <v>0</v>
          </cell>
        </row>
        <row r="781">
          <cell r="E781" t="str">
            <v>PEB 6</v>
          </cell>
          <cell r="M781">
            <v>0</v>
          </cell>
          <cell r="N781">
            <v>0</v>
          </cell>
        </row>
        <row r="782">
          <cell r="E782" t="str">
            <v>PEB 7 / TB</v>
          </cell>
          <cell r="M782">
            <v>0</v>
          </cell>
          <cell r="N782">
            <v>0</v>
          </cell>
        </row>
        <row r="783">
          <cell r="E783" t="str">
            <v>MPP</v>
          </cell>
          <cell r="M783">
            <v>0</v>
          </cell>
          <cell r="N783">
            <v>0</v>
          </cell>
        </row>
        <row r="784">
          <cell r="E784" t="str">
            <v>ID</v>
          </cell>
          <cell r="M784">
            <v>0</v>
          </cell>
          <cell r="N784">
            <v>0</v>
          </cell>
        </row>
        <row r="785">
          <cell r="E785" t="str">
            <v>LL</v>
          </cell>
          <cell r="M785">
            <v>0</v>
          </cell>
          <cell r="N785">
            <v>0</v>
          </cell>
        </row>
        <row r="786">
          <cell r="E786" t="str">
            <v>PMK</v>
          </cell>
          <cell r="M786">
            <v>0</v>
          </cell>
          <cell r="N786">
            <v>0</v>
          </cell>
        </row>
        <row r="788">
          <cell r="C788" t="str">
            <v>A0084</v>
          </cell>
          <cell r="D788" t="str">
            <v>PT Kayaba Indonesia</v>
          </cell>
          <cell r="E788" t="str">
            <v>PEB 1</v>
          </cell>
          <cell r="M788">
            <v>0</v>
          </cell>
          <cell r="N788">
            <v>0</v>
          </cell>
          <cell r="P788">
            <v>0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B788">
            <v>0</v>
          </cell>
          <cell r="AC788">
            <v>0</v>
          </cell>
          <cell r="AD788">
            <v>0</v>
          </cell>
          <cell r="AE788">
            <v>0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</row>
        <row r="789">
          <cell r="E789" t="str">
            <v>PEB 2</v>
          </cell>
          <cell r="M789">
            <v>0</v>
          </cell>
          <cell r="N789">
            <v>0</v>
          </cell>
        </row>
        <row r="790">
          <cell r="E790" t="str">
            <v>PEB 3</v>
          </cell>
          <cell r="M790">
            <v>0</v>
          </cell>
          <cell r="N790">
            <v>0</v>
          </cell>
        </row>
        <row r="791">
          <cell r="E791" t="str">
            <v>PEB 4</v>
          </cell>
          <cell r="M791">
            <v>0</v>
          </cell>
          <cell r="N791">
            <v>0</v>
          </cell>
        </row>
        <row r="792">
          <cell r="E792" t="str">
            <v>PEB 5</v>
          </cell>
          <cell r="M792">
            <v>0</v>
          </cell>
          <cell r="N792">
            <v>0</v>
          </cell>
        </row>
        <row r="793">
          <cell r="E793" t="str">
            <v>PEB 6</v>
          </cell>
          <cell r="M793">
            <v>0</v>
          </cell>
          <cell r="N793">
            <v>0</v>
          </cell>
        </row>
        <row r="794">
          <cell r="E794" t="str">
            <v>PEB 7 / TB</v>
          </cell>
          <cell r="M794">
            <v>0</v>
          </cell>
          <cell r="N794">
            <v>0</v>
          </cell>
        </row>
        <row r="795">
          <cell r="E795" t="str">
            <v>MPP</v>
          </cell>
          <cell r="M795">
            <v>0</v>
          </cell>
          <cell r="N795">
            <v>0</v>
          </cell>
        </row>
        <row r="796">
          <cell r="E796" t="str">
            <v>ID</v>
          </cell>
          <cell r="M796">
            <v>0</v>
          </cell>
          <cell r="N796">
            <v>0</v>
          </cell>
        </row>
        <row r="797">
          <cell r="E797" t="str">
            <v>LL</v>
          </cell>
          <cell r="M797">
            <v>0</v>
          </cell>
          <cell r="N797">
            <v>0</v>
          </cell>
        </row>
        <row r="798">
          <cell r="E798" t="str">
            <v>PMK</v>
          </cell>
          <cell r="M798">
            <v>0</v>
          </cell>
          <cell r="N798">
            <v>0</v>
          </cell>
        </row>
        <row r="800">
          <cell r="C800" t="str">
            <v>A0086</v>
          </cell>
          <cell r="D800" t="str">
            <v>PT Kimia Tirta Utama</v>
          </cell>
          <cell r="E800" t="str">
            <v>PEB 1</v>
          </cell>
          <cell r="M800">
            <v>0</v>
          </cell>
          <cell r="N800">
            <v>0</v>
          </cell>
          <cell r="P800">
            <v>0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B800">
            <v>0</v>
          </cell>
          <cell r="AC800">
            <v>0</v>
          </cell>
          <cell r="AD800">
            <v>0</v>
          </cell>
          <cell r="AE800">
            <v>0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</row>
        <row r="801">
          <cell r="E801" t="str">
            <v>PEB 2</v>
          </cell>
          <cell r="M801">
            <v>0</v>
          </cell>
          <cell r="N801">
            <v>0</v>
          </cell>
        </row>
        <row r="802">
          <cell r="E802" t="str">
            <v>PEB 3</v>
          </cell>
          <cell r="M802">
            <v>0</v>
          </cell>
          <cell r="N802">
            <v>0</v>
          </cell>
        </row>
        <row r="803">
          <cell r="E803" t="str">
            <v>PEB 4</v>
          </cell>
          <cell r="M803">
            <v>0</v>
          </cell>
          <cell r="N803">
            <v>0</v>
          </cell>
        </row>
        <row r="804">
          <cell r="E804" t="str">
            <v>PEB 5</v>
          </cell>
          <cell r="M804">
            <v>0</v>
          </cell>
          <cell r="N804">
            <v>0</v>
          </cell>
        </row>
        <row r="805">
          <cell r="E805" t="str">
            <v>PEB 6</v>
          </cell>
          <cell r="M805">
            <v>0</v>
          </cell>
          <cell r="N805">
            <v>0</v>
          </cell>
        </row>
        <row r="806">
          <cell r="E806" t="str">
            <v>PEB 7 / TB</v>
          </cell>
          <cell r="M806">
            <v>0</v>
          </cell>
          <cell r="N806">
            <v>0</v>
          </cell>
        </row>
        <row r="807">
          <cell r="E807" t="str">
            <v>MPP</v>
          </cell>
          <cell r="M807">
            <v>0</v>
          </cell>
          <cell r="N807">
            <v>0</v>
          </cell>
        </row>
        <row r="808">
          <cell r="E808" t="str">
            <v>ID</v>
          </cell>
          <cell r="M808">
            <v>0</v>
          </cell>
          <cell r="N808">
            <v>0</v>
          </cell>
        </row>
        <row r="809">
          <cell r="E809" t="str">
            <v>LL</v>
          </cell>
          <cell r="M809">
            <v>0</v>
          </cell>
          <cell r="N809">
            <v>0</v>
          </cell>
        </row>
        <row r="810">
          <cell r="E810" t="str">
            <v>PMK</v>
          </cell>
          <cell r="M810">
            <v>0</v>
          </cell>
          <cell r="N810">
            <v>0</v>
          </cell>
        </row>
        <row r="812">
          <cell r="C812" t="str">
            <v>A0378</v>
          </cell>
          <cell r="D812" t="str">
            <v>PT Komatsu Astra Finance</v>
          </cell>
          <cell r="E812" t="str">
            <v>PEB 1</v>
          </cell>
          <cell r="M812">
            <v>0</v>
          </cell>
          <cell r="N812">
            <v>0</v>
          </cell>
          <cell r="P812">
            <v>0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B812">
            <v>0</v>
          </cell>
          <cell r="AC812">
            <v>0</v>
          </cell>
          <cell r="AD812">
            <v>0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</row>
        <row r="813">
          <cell r="E813" t="str">
            <v>PEB 2</v>
          </cell>
          <cell r="M813">
            <v>0</v>
          </cell>
          <cell r="N813">
            <v>0</v>
          </cell>
        </row>
        <row r="814">
          <cell r="E814" t="str">
            <v>PEB 3</v>
          </cell>
          <cell r="M814">
            <v>0</v>
          </cell>
          <cell r="N814">
            <v>0</v>
          </cell>
        </row>
        <row r="815">
          <cell r="E815" t="str">
            <v>PEB 4</v>
          </cell>
          <cell r="M815">
            <v>0</v>
          </cell>
          <cell r="N815">
            <v>0</v>
          </cell>
        </row>
        <row r="816">
          <cell r="E816" t="str">
            <v>PEB 5</v>
          </cell>
          <cell r="M816">
            <v>0</v>
          </cell>
          <cell r="N816">
            <v>0</v>
          </cell>
        </row>
        <row r="817">
          <cell r="E817" t="str">
            <v>PEB 6</v>
          </cell>
          <cell r="M817">
            <v>0</v>
          </cell>
          <cell r="N817">
            <v>0</v>
          </cell>
        </row>
        <row r="818">
          <cell r="E818" t="str">
            <v>PEB 7 / TB</v>
          </cell>
          <cell r="M818">
            <v>0</v>
          </cell>
          <cell r="N818">
            <v>0</v>
          </cell>
        </row>
        <row r="819">
          <cell r="E819" t="str">
            <v>MPP</v>
          </cell>
          <cell r="M819">
            <v>0</v>
          </cell>
          <cell r="N819">
            <v>0</v>
          </cell>
        </row>
        <row r="820">
          <cell r="E820" t="str">
            <v>ID</v>
          </cell>
          <cell r="M820">
            <v>0</v>
          </cell>
          <cell r="N820">
            <v>0</v>
          </cell>
        </row>
        <row r="821">
          <cell r="E821" t="str">
            <v>LL</v>
          </cell>
          <cell r="M821">
            <v>0</v>
          </cell>
          <cell r="N821">
            <v>0</v>
          </cell>
        </row>
        <row r="822">
          <cell r="E822" t="str">
            <v>PMK</v>
          </cell>
          <cell r="M822">
            <v>0</v>
          </cell>
          <cell r="N822">
            <v>0</v>
          </cell>
        </row>
        <row r="824">
          <cell r="C824" t="str">
            <v>A0328</v>
          </cell>
          <cell r="D824" t="str">
            <v>PT Komatsu Remanufacturing Asia</v>
          </cell>
          <cell r="E824" t="str">
            <v>PEB 1</v>
          </cell>
          <cell r="G824">
            <v>0</v>
          </cell>
          <cell r="H824">
            <v>0</v>
          </cell>
          <cell r="M824">
            <v>0</v>
          </cell>
          <cell r="N824">
            <v>0</v>
          </cell>
          <cell r="P824">
            <v>130734</v>
          </cell>
          <cell r="Q824">
            <v>10479</v>
          </cell>
          <cell r="R824">
            <v>0</v>
          </cell>
          <cell r="S824">
            <v>0</v>
          </cell>
          <cell r="T824">
            <v>519562</v>
          </cell>
          <cell r="U824">
            <v>9100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13747</v>
          </cell>
          <cell r="AA824">
            <v>1519</v>
          </cell>
          <cell r="AB824">
            <v>60012</v>
          </cell>
          <cell r="AC824">
            <v>4766</v>
          </cell>
          <cell r="AD824">
            <v>17135</v>
          </cell>
          <cell r="AE824">
            <v>3017</v>
          </cell>
          <cell r="AF824">
            <v>38388</v>
          </cell>
          <cell r="AG824">
            <v>12042</v>
          </cell>
          <cell r="AH824">
            <v>23941</v>
          </cell>
          <cell r="AI824">
            <v>3541</v>
          </cell>
        </row>
        <row r="825">
          <cell r="E825" t="str">
            <v>PEB 2</v>
          </cell>
          <cell r="G825">
            <v>130734</v>
          </cell>
          <cell r="H825">
            <v>10479</v>
          </cell>
          <cell r="M825">
            <v>130734</v>
          </cell>
          <cell r="N825">
            <v>10479</v>
          </cell>
        </row>
        <row r="826">
          <cell r="E826" t="str">
            <v>PEB 3</v>
          </cell>
          <cell r="G826">
            <v>0</v>
          </cell>
          <cell r="H826">
            <v>0</v>
          </cell>
          <cell r="M826">
            <v>0</v>
          </cell>
          <cell r="N826">
            <v>0</v>
          </cell>
        </row>
        <row r="827">
          <cell r="E827" t="str">
            <v>PEB 4</v>
          </cell>
          <cell r="G827">
            <v>519562</v>
          </cell>
          <cell r="H827">
            <v>9100</v>
          </cell>
          <cell r="M827">
            <v>519562</v>
          </cell>
          <cell r="N827">
            <v>9100</v>
          </cell>
        </row>
        <row r="828">
          <cell r="E828" t="str">
            <v>PEB 5</v>
          </cell>
          <cell r="G828">
            <v>0</v>
          </cell>
          <cell r="H828">
            <v>0</v>
          </cell>
          <cell r="M828">
            <v>0</v>
          </cell>
          <cell r="N828">
            <v>0</v>
          </cell>
        </row>
        <row r="829">
          <cell r="E829" t="str">
            <v>PEB 6</v>
          </cell>
          <cell r="M829">
            <v>0</v>
          </cell>
          <cell r="N829">
            <v>0</v>
          </cell>
        </row>
        <row r="830">
          <cell r="E830" t="str">
            <v>PEB 7 / TB</v>
          </cell>
          <cell r="G830">
            <v>13747</v>
          </cell>
          <cell r="H830">
            <v>1519</v>
          </cell>
          <cell r="M830">
            <v>13747</v>
          </cell>
          <cell r="N830">
            <v>1519</v>
          </cell>
        </row>
        <row r="831">
          <cell r="E831" t="str">
            <v>MPP</v>
          </cell>
          <cell r="G831">
            <v>60012</v>
          </cell>
          <cell r="H831">
            <v>4766</v>
          </cell>
          <cell r="M831">
            <v>60012</v>
          </cell>
          <cell r="N831">
            <v>4766</v>
          </cell>
        </row>
        <row r="832">
          <cell r="E832" t="str">
            <v>ID</v>
          </cell>
          <cell r="G832">
            <v>17135</v>
          </cell>
          <cell r="H832">
            <v>3017</v>
          </cell>
          <cell r="M832">
            <v>17135</v>
          </cell>
          <cell r="N832">
            <v>3017</v>
          </cell>
        </row>
        <row r="833">
          <cell r="E833" t="str">
            <v>LL</v>
          </cell>
          <cell r="G833">
            <v>38388</v>
          </cell>
          <cell r="H833">
            <v>12042</v>
          </cell>
          <cell r="M833">
            <v>38388</v>
          </cell>
          <cell r="N833">
            <v>12042</v>
          </cell>
        </row>
        <row r="834">
          <cell r="E834" t="str">
            <v>PMK</v>
          </cell>
          <cell r="G834">
            <v>23941</v>
          </cell>
          <cell r="H834">
            <v>3541</v>
          </cell>
          <cell r="M834">
            <v>23941</v>
          </cell>
          <cell r="N834">
            <v>3541</v>
          </cell>
        </row>
        <row r="836">
          <cell r="C836" t="str">
            <v>A0262</v>
          </cell>
          <cell r="D836" t="str">
            <v>PT Lestari Tani Teladan</v>
          </cell>
          <cell r="E836" t="str">
            <v>PEB 1</v>
          </cell>
          <cell r="M836">
            <v>0</v>
          </cell>
          <cell r="N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</row>
        <row r="837">
          <cell r="E837" t="str">
            <v>PEB 2</v>
          </cell>
          <cell r="M837">
            <v>0</v>
          </cell>
          <cell r="N837">
            <v>0</v>
          </cell>
        </row>
        <row r="838">
          <cell r="E838" t="str">
            <v>PEB 3</v>
          </cell>
          <cell r="M838">
            <v>0</v>
          </cell>
          <cell r="N838">
            <v>0</v>
          </cell>
        </row>
        <row r="839">
          <cell r="E839" t="str">
            <v>PEB 4</v>
          </cell>
          <cell r="M839">
            <v>0</v>
          </cell>
          <cell r="N839">
            <v>0</v>
          </cell>
        </row>
        <row r="840">
          <cell r="E840" t="str">
            <v>PEB 5</v>
          </cell>
          <cell r="M840">
            <v>0</v>
          </cell>
          <cell r="N840">
            <v>0</v>
          </cell>
        </row>
        <row r="841">
          <cell r="E841" t="str">
            <v>PEB 6</v>
          </cell>
          <cell r="M841">
            <v>0</v>
          </cell>
          <cell r="N841">
            <v>0</v>
          </cell>
        </row>
        <row r="842">
          <cell r="E842" t="str">
            <v>PEB 7 / TB</v>
          </cell>
          <cell r="M842">
            <v>0</v>
          </cell>
          <cell r="N842">
            <v>0</v>
          </cell>
        </row>
        <row r="843">
          <cell r="E843" t="str">
            <v>MPP</v>
          </cell>
          <cell r="M843">
            <v>0</v>
          </cell>
          <cell r="N843">
            <v>0</v>
          </cell>
        </row>
        <row r="844">
          <cell r="E844" t="str">
            <v>ID</v>
          </cell>
          <cell r="M844">
            <v>0</v>
          </cell>
          <cell r="N844">
            <v>0</v>
          </cell>
        </row>
        <row r="845">
          <cell r="E845" t="str">
            <v>LL</v>
          </cell>
          <cell r="M845">
            <v>0</v>
          </cell>
          <cell r="N845">
            <v>0</v>
          </cell>
        </row>
        <row r="846">
          <cell r="E846" t="str">
            <v>PMK</v>
          </cell>
          <cell r="M846">
            <v>0</v>
          </cell>
          <cell r="N846">
            <v>0</v>
          </cell>
        </row>
        <row r="848">
          <cell r="C848" t="str">
            <v>A0261</v>
          </cell>
          <cell r="D848" t="str">
            <v>PT LETAWA</v>
          </cell>
          <cell r="E848" t="str">
            <v>PEB 1</v>
          </cell>
          <cell r="M848">
            <v>0</v>
          </cell>
          <cell r="N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  <cell r="AD848">
            <v>0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0</v>
          </cell>
        </row>
        <row r="849">
          <cell r="E849" t="str">
            <v>PEB 2</v>
          </cell>
          <cell r="M849">
            <v>0</v>
          </cell>
          <cell r="N849">
            <v>0</v>
          </cell>
        </row>
        <row r="850">
          <cell r="E850" t="str">
            <v>PEB 3</v>
          </cell>
          <cell r="M850">
            <v>0</v>
          </cell>
          <cell r="N850">
            <v>0</v>
          </cell>
        </row>
        <row r="851">
          <cell r="E851" t="str">
            <v>PEB 4</v>
          </cell>
          <cell r="M851">
            <v>0</v>
          </cell>
          <cell r="N851">
            <v>0</v>
          </cell>
        </row>
        <row r="852">
          <cell r="E852" t="str">
            <v>PEB 5</v>
          </cell>
          <cell r="M852">
            <v>0</v>
          </cell>
          <cell r="N852">
            <v>0</v>
          </cell>
        </row>
        <row r="853">
          <cell r="E853" t="str">
            <v>PEB 6</v>
          </cell>
          <cell r="M853">
            <v>0</v>
          </cell>
          <cell r="N853">
            <v>0</v>
          </cell>
        </row>
        <row r="854">
          <cell r="E854" t="str">
            <v>PEB 7 / TB</v>
          </cell>
          <cell r="M854">
            <v>0</v>
          </cell>
          <cell r="N854">
            <v>0</v>
          </cell>
        </row>
        <row r="855">
          <cell r="E855" t="str">
            <v>MPP</v>
          </cell>
          <cell r="M855">
            <v>0</v>
          </cell>
          <cell r="N855">
            <v>0</v>
          </cell>
        </row>
        <row r="856">
          <cell r="E856" t="str">
            <v>ID</v>
          </cell>
          <cell r="M856">
            <v>0</v>
          </cell>
          <cell r="N856">
            <v>0</v>
          </cell>
        </row>
        <row r="857">
          <cell r="E857" t="str">
            <v>LL</v>
          </cell>
          <cell r="M857">
            <v>0</v>
          </cell>
          <cell r="N857">
            <v>0</v>
          </cell>
        </row>
        <row r="858">
          <cell r="E858" t="str">
            <v>PMK</v>
          </cell>
          <cell r="M858">
            <v>0</v>
          </cell>
          <cell r="N858">
            <v>0</v>
          </cell>
        </row>
        <row r="860">
          <cell r="C860" t="str">
            <v>A0263</v>
          </cell>
          <cell r="D860" t="str">
            <v>PT Mamuang</v>
          </cell>
          <cell r="E860" t="str">
            <v>PEB 1</v>
          </cell>
          <cell r="M860">
            <v>0</v>
          </cell>
          <cell r="N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  <cell r="AD860">
            <v>0</v>
          </cell>
          <cell r="AE860">
            <v>0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</row>
        <row r="861">
          <cell r="E861" t="str">
            <v>PEB 2</v>
          </cell>
          <cell r="M861">
            <v>0</v>
          </cell>
          <cell r="N861">
            <v>0</v>
          </cell>
        </row>
        <row r="862">
          <cell r="E862" t="str">
            <v>PEB 3</v>
          </cell>
          <cell r="M862">
            <v>0</v>
          </cell>
          <cell r="N862">
            <v>0</v>
          </cell>
        </row>
        <row r="863">
          <cell r="E863" t="str">
            <v>PEB 4</v>
          </cell>
          <cell r="M863">
            <v>0</v>
          </cell>
          <cell r="N863">
            <v>0</v>
          </cell>
        </row>
        <row r="864">
          <cell r="E864" t="str">
            <v>PEB 5</v>
          </cell>
          <cell r="M864">
            <v>0</v>
          </cell>
          <cell r="N864">
            <v>0</v>
          </cell>
        </row>
        <row r="865">
          <cell r="E865" t="str">
            <v>PEB 6</v>
          </cell>
          <cell r="M865">
            <v>0</v>
          </cell>
          <cell r="N865">
            <v>0</v>
          </cell>
        </row>
        <row r="866">
          <cell r="E866" t="str">
            <v>PEB 7 / TB</v>
          </cell>
          <cell r="M866">
            <v>0</v>
          </cell>
          <cell r="N866">
            <v>0</v>
          </cell>
        </row>
        <row r="867">
          <cell r="E867" t="str">
            <v>MPP</v>
          </cell>
          <cell r="M867">
            <v>0</v>
          </cell>
          <cell r="N867">
            <v>0</v>
          </cell>
        </row>
        <row r="868">
          <cell r="E868" t="str">
            <v>ID</v>
          </cell>
          <cell r="M868">
            <v>0</v>
          </cell>
          <cell r="N868">
            <v>0</v>
          </cell>
        </row>
        <row r="869">
          <cell r="E869" t="str">
            <v>LL</v>
          </cell>
          <cell r="M869">
            <v>0</v>
          </cell>
          <cell r="N869">
            <v>0</v>
          </cell>
        </row>
        <row r="870">
          <cell r="E870" t="str">
            <v>PMK</v>
          </cell>
          <cell r="M870">
            <v>0</v>
          </cell>
          <cell r="N870">
            <v>0</v>
          </cell>
        </row>
        <row r="872">
          <cell r="C872" t="str">
            <v>A0096</v>
          </cell>
          <cell r="D872" t="str">
            <v>PT Menara Terus Makmur</v>
          </cell>
          <cell r="E872" t="str">
            <v>PEB 1</v>
          </cell>
          <cell r="M872">
            <v>0</v>
          </cell>
          <cell r="N872">
            <v>0</v>
          </cell>
          <cell r="P872">
            <v>0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  <cell r="AE872">
            <v>0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</row>
        <row r="873">
          <cell r="E873" t="str">
            <v>PEB 2</v>
          </cell>
          <cell r="M873">
            <v>0</v>
          </cell>
          <cell r="N873">
            <v>0</v>
          </cell>
        </row>
        <row r="874">
          <cell r="E874" t="str">
            <v>PEB 3</v>
          </cell>
          <cell r="M874">
            <v>0</v>
          </cell>
          <cell r="N874">
            <v>0</v>
          </cell>
        </row>
        <row r="875">
          <cell r="E875" t="str">
            <v>PEB 4</v>
          </cell>
          <cell r="M875">
            <v>0</v>
          </cell>
          <cell r="N875">
            <v>0</v>
          </cell>
        </row>
        <row r="876">
          <cell r="E876" t="str">
            <v>PEB 5</v>
          </cell>
          <cell r="M876">
            <v>0</v>
          </cell>
          <cell r="N876">
            <v>0</v>
          </cell>
        </row>
        <row r="877">
          <cell r="E877" t="str">
            <v>PEB 6</v>
          </cell>
          <cell r="M877">
            <v>0</v>
          </cell>
          <cell r="N877">
            <v>0</v>
          </cell>
        </row>
        <row r="878">
          <cell r="E878" t="str">
            <v>PEB 7 / TB</v>
          </cell>
          <cell r="M878">
            <v>0</v>
          </cell>
          <cell r="N878">
            <v>0</v>
          </cell>
        </row>
        <row r="879">
          <cell r="E879" t="str">
            <v>MPP</v>
          </cell>
          <cell r="M879">
            <v>0</v>
          </cell>
          <cell r="N879">
            <v>0</v>
          </cell>
        </row>
        <row r="880">
          <cell r="E880" t="str">
            <v>ID</v>
          </cell>
          <cell r="M880">
            <v>0</v>
          </cell>
          <cell r="N880">
            <v>0</v>
          </cell>
        </row>
        <row r="881">
          <cell r="E881" t="str">
            <v>LL</v>
          </cell>
          <cell r="M881">
            <v>0</v>
          </cell>
          <cell r="N881">
            <v>0</v>
          </cell>
        </row>
        <row r="882">
          <cell r="E882" t="str">
            <v>PMK</v>
          </cell>
          <cell r="M882">
            <v>0</v>
          </cell>
          <cell r="N882">
            <v>0</v>
          </cell>
        </row>
        <row r="884">
          <cell r="C884" t="str">
            <v>A0097</v>
          </cell>
          <cell r="D884" t="str">
            <v>PT Mesin Isuzu Indonesia</v>
          </cell>
          <cell r="E884" t="str">
            <v>PEB 1</v>
          </cell>
          <cell r="M884">
            <v>0</v>
          </cell>
          <cell r="N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</row>
        <row r="885">
          <cell r="E885" t="str">
            <v>PEB 2</v>
          </cell>
          <cell r="M885">
            <v>0</v>
          </cell>
          <cell r="N885">
            <v>0</v>
          </cell>
        </row>
        <row r="886">
          <cell r="E886" t="str">
            <v>PEB 3</v>
          </cell>
          <cell r="M886">
            <v>0</v>
          </cell>
          <cell r="N886">
            <v>0</v>
          </cell>
        </row>
        <row r="887">
          <cell r="E887" t="str">
            <v>PEB 4</v>
          </cell>
          <cell r="M887">
            <v>0</v>
          </cell>
          <cell r="N887">
            <v>0</v>
          </cell>
        </row>
        <row r="888">
          <cell r="E888" t="str">
            <v>PEB 5</v>
          </cell>
          <cell r="M888">
            <v>0</v>
          </cell>
          <cell r="N888">
            <v>0</v>
          </cell>
        </row>
        <row r="889">
          <cell r="E889" t="str">
            <v>PEB 6</v>
          </cell>
          <cell r="M889">
            <v>0</v>
          </cell>
          <cell r="N889">
            <v>0</v>
          </cell>
        </row>
        <row r="890">
          <cell r="E890" t="str">
            <v>PEB 7 / TB</v>
          </cell>
          <cell r="M890">
            <v>0</v>
          </cell>
          <cell r="N890">
            <v>0</v>
          </cell>
        </row>
        <row r="891">
          <cell r="E891" t="str">
            <v>MPP</v>
          </cell>
          <cell r="M891">
            <v>0</v>
          </cell>
          <cell r="N891">
            <v>0</v>
          </cell>
        </row>
        <row r="892">
          <cell r="E892" t="str">
            <v>ID</v>
          </cell>
          <cell r="M892">
            <v>0</v>
          </cell>
          <cell r="N892">
            <v>0</v>
          </cell>
        </row>
        <row r="893">
          <cell r="E893" t="str">
            <v>LL</v>
          </cell>
          <cell r="M893">
            <v>0</v>
          </cell>
          <cell r="N893">
            <v>0</v>
          </cell>
        </row>
        <row r="894">
          <cell r="E894" t="str">
            <v>PMK</v>
          </cell>
          <cell r="M894">
            <v>0</v>
          </cell>
          <cell r="N894">
            <v>0</v>
          </cell>
        </row>
        <row r="896">
          <cell r="C896" t="str">
            <v>A0451</v>
          </cell>
          <cell r="D896" t="str">
            <v>PT Multi Prima Universal</v>
          </cell>
          <cell r="E896" t="str">
            <v>PEB 1</v>
          </cell>
          <cell r="G896">
            <v>1725238.2219004105</v>
          </cell>
          <cell r="H896">
            <v>87835.477964876802</v>
          </cell>
          <cell r="M896">
            <v>1725238.2219004105</v>
          </cell>
          <cell r="N896">
            <v>87835.477964876802</v>
          </cell>
          <cell r="P896">
            <v>640441.66688034183</v>
          </cell>
          <cell r="Q896">
            <v>33036.718621319043</v>
          </cell>
          <cell r="R896">
            <v>242832.68404143091</v>
          </cell>
          <cell r="S896">
            <v>12595.756042857862</v>
          </cell>
          <cell r="T896">
            <v>217.67432838266541</v>
          </cell>
          <cell r="U896">
            <v>14.598888806788199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36017.851272336658</v>
          </cell>
          <cell r="AA896">
            <v>1887.2019071057148</v>
          </cell>
          <cell r="AB896">
            <v>150602.66916191246</v>
          </cell>
          <cell r="AC896">
            <v>7778.175158957768</v>
          </cell>
          <cell r="AD896">
            <v>119038.08834917661</v>
          </cell>
          <cell r="AE896">
            <v>6181.4282360787493</v>
          </cell>
          <cell r="AF896">
            <v>88388.84857342203</v>
          </cell>
          <cell r="AG896">
            <v>32640.80297291531</v>
          </cell>
          <cell r="AH896">
            <v>45216.926711162843</v>
          </cell>
          <cell r="AI896">
            <v>4983.0797632863387</v>
          </cell>
        </row>
        <row r="897">
          <cell r="E897" t="str">
            <v>PEB 2</v>
          </cell>
          <cell r="G897">
            <v>640441.66688034183</v>
          </cell>
          <cell r="H897">
            <v>33036.718621319043</v>
          </cell>
          <cell r="M897">
            <v>640441.66688034183</v>
          </cell>
          <cell r="N897">
            <v>33036.718621319043</v>
          </cell>
        </row>
        <row r="898">
          <cell r="E898" t="str">
            <v>PEB 3</v>
          </cell>
          <cell r="G898">
            <v>242832.68404143091</v>
          </cell>
          <cell r="H898">
            <v>12595.756042857862</v>
          </cell>
          <cell r="M898">
            <v>242832.68404143091</v>
          </cell>
          <cell r="N898">
            <v>12595.756042857862</v>
          </cell>
        </row>
        <row r="899">
          <cell r="E899" t="str">
            <v>PEB 4</v>
          </cell>
          <cell r="G899">
            <v>217.67432838266541</v>
          </cell>
          <cell r="H899">
            <v>14.598888806788199</v>
          </cell>
          <cell r="M899">
            <v>217.67432838266541</v>
          </cell>
          <cell r="N899">
            <v>14.598888806788199</v>
          </cell>
        </row>
        <row r="900">
          <cell r="E900" t="str">
            <v>PEB 5</v>
          </cell>
          <cell r="G900">
            <v>0</v>
          </cell>
          <cell r="H900">
            <v>0</v>
          </cell>
          <cell r="M900">
            <v>0</v>
          </cell>
          <cell r="N900">
            <v>0</v>
          </cell>
        </row>
        <row r="901">
          <cell r="E901" t="str">
            <v>PEB 6</v>
          </cell>
          <cell r="G901">
            <v>0</v>
          </cell>
          <cell r="H901">
            <v>0</v>
          </cell>
          <cell r="M901">
            <v>0</v>
          </cell>
          <cell r="N901">
            <v>0</v>
          </cell>
        </row>
        <row r="902">
          <cell r="E902" t="str">
            <v>PEB 7 / TB</v>
          </cell>
          <cell r="G902">
            <v>36017.851272336658</v>
          </cell>
          <cell r="H902">
            <v>1887.2019071057148</v>
          </cell>
          <cell r="M902">
            <v>36017.851272336658</v>
          </cell>
          <cell r="N902">
            <v>1887.2019071057148</v>
          </cell>
        </row>
        <row r="903">
          <cell r="E903" t="str">
            <v>MPP</v>
          </cell>
          <cell r="G903">
            <v>150602.66916191246</v>
          </cell>
          <cell r="H903">
            <v>7778.175158957768</v>
          </cell>
          <cell r="M903">
            <v>150602.66916191246</v>
          </cell>
          <cell r="N903">
            <v>7778.175158957768</v>
          </cell>
        </row>
        <row r="904">
          <cell r="E904" t="str">
            <v>ID</v>
          </cell>
          <cell r="G904">
            <v>119038.08834917661</v>
          </cell>
          <cell r="H904">
            <v>6181.4282360787493</v>
          </cell>
          <cell r="M904">
            <v>119038.08834917661</v>
          </cell>
          <cell r="N904">
            <v>6181.4282360787493</v>
          </cell>
        </row>
        <row r="905">
          <cell r="E905" t="str">
            <v>LL</v>
          </cell>
          <cell r="G905">
            <v>88388.84857342203</v>
          </cell>
          <cell r="H905">
            <v>32640.80297291531</v>
          </cell>
          <cell r="M905">
            <v>88388.84857342203</v>
          </cell>
          <cell r="N905">
            <v>32640.80297291531</v>
          </cell>
        </row>
        <row r="906">
          <cell r="E906" t="str">
            <v>PMK</v>
          </cell>
          <cell r="G906">
            <v>45216.926711162843</v>
          </cell>
          <cell r="H906">
            <v>4983.0797632863387</v>
          </cell>
          <cell r="M906">
            <v>45216.926711162843</v>
          </cell>
          <cell r="N906">
            <v>4983.0797632863387</v>
          </cell>
        </row>
        <row r="908">
          <cell r="C908" t="str">
            <v>A0329</v>
          </cell>
          <cell r="D908" t="str">
            <v>PT Nirmala Agro Lestari</v>
          </cell>
          <cell r="E908" t="str">
            <v>PEB 1</v>
          </cell>
          <cell r="M908">
            <v>0</v>
          </cell>
          <cell r="N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  <cell r="AD908">
            <v>0</v>
          </cell>
          <cell r="AE908">
            <v>0</v>
          </cell>
          <cell r="AF908">
            <v>0</v>
          </cell>
          <cell r="AG908">
            <v>0</v>
          </cell>
          <cell r="AH908">
            <v>0</v>
          </cell>
          <cell r="AI908">
            <v>0</v>
          </cell>
        </row>
        <row r="909">
          <cell r="E909" t="str">
            <v>PEB 2</v>
          </cell>
          <cell r="M909">
            <v>0</v>
          </cell>
          <cell r="N909">
            <v>0</v>
          </cell>
        </row>
        <row r="910">
          <cell r="E910" t="str">
            <v>PEB 3</v>
          </cell>
          <cell r="M910">
            <v>0</v>
          </cell>
          <cell r="N910">
            <v>0</v>
          </cell>
        </row>
        <row r="911">
          <cell r="E911" t="str">
            <v>PEB 4</v>
          </cell>
          <cell r="M911">
            <v>0</v>
          </cell>
          <cell r="N911">
            <v>0</v>
          </cell>
        </row>
        <row r="912">
          <cell r="E912" t="str">
            <v>PEB 5</v>
          </cell>
          <cell r="M912">
            <v>0</v>
          </cell>
          <cell r="N912">
            <v>0</v>
          </cell>
        </row>
        <row r="913">
          <cell r="E913" t="str">
            <v>PEB 6</v>
          </cell>
          <cell r="M913">
            <v>0</v>
          </cell>
          <cell r="N913">
            <v>0</v>
          </cell>
        </row>
        <row r="914">
          <cell r="E914" t="str">
            <v>PEB 7 / TB</v>
          </cell>
          <cell r="M914">
            <v>0</v>
          </cell>
          <cell r="N914">
            <v>0</v>
          </cell>
        </row>
        <row r="915">
          <cell r="E915" t="str">
            <v>MPP</v>
          </cell>
          <cell r="M915">
            <v>0</v>
          </cell>
          <cell r="N915">
            <v>0</v>
          </cell>
        </row>
        <row r="916">
          <cell r="E916" t="str">
            <v>ID</v>
          </cell>
          <cell r="M916">
            <v>0</v>
          </cell>
          <cell r="N916">
            <v>0</v>
          </cell>
        </row>
        <row r="917">
          <cell r="E917" t="str">
            <v>LL</v>
          </cell>
          <cell r="M917">
            <v>0</v>
          </cell>
          <cell r="N917">
            <v>0</v>
          </cell>
        </row>
        <row r="918">
          <cell r="E918" t="str">
            <v>PMK</v>
          </cell>
          <cell r="M918">
            <v>0</v>
          </cell>
          <cell r="N918">
            <v>0</v>
          </cell>
        </row>
        <row r="920">
          <cell r="C920" t="str">
            <v>A0345</v>
          </cell>
          <cell r="D920" t="str">
            <v>PT Nusa Keihin Indonesia</v>
          </cell>
          <cell r="E920" t="str">
            <v>PEB 1</v>
          </cell>
          <cell r="M920">
            <v>0</v>
          </cell>
          <cell r="N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</row>
        <row r="921">
          <cell r="E921" t="str">
            <v>PEB 2</v>
          </cell>
          <cell r="M921">
            <v>0</v>
          </cell>
          <cell r="N921">
            <v>0</v>
          </cell>
        </row>
        <row r="922">
          <cell r="E922" t="str">
            <v>PEB 3</v>
          </cell>
          <cell r="M922">
            <v>0</v>
          </cell>
          <cell r="N922">
            <v>0</v>
          </cell>
        </row>
        <row r="923">
          <cell r="E923" t="str">
            <v>PEB 4</v>
          </cell>
          <cell r="M923">
            <v>0</v>
          </cell>
          <cell r="N923">
            <v>0</v>
          </cell>
        </row>
        <row r="924">
          <cell r="E924" t="str">
            <v>PEB 5</v>
          </cell>
          <cell r="M924">
            <v>0</v>
          </cell>
          <cell r="N924">
            <v>0</v>
          </cell>
        </row>
        <row r="925">
          <cell r="E925" t="str">
            <v>PEB 6</v>
          </cell>
          <cell r="M925">
            <v>0</v>
          </cell>
          <cell r="N925">
            <v>0</v>
          </cell>
        </row>
        <row r="926">
          <cell r="E926" t="str">
            <v>PEB 7 / TB</v>
          </cell>
          <cell r="M926">
            <v>0</v>
          </cell>
          <cell r="N926">
            <v>0</v>
          </cell>
        </row>
        <row r="927">
          <cell r="E927" t="str">
            <v>MPP</v>
          </cell>
          <cell r="M927">
            <v>0</v>
          </cell>
          <cell r="N927">
            <v>0</v>
          </cell>
        </row>
        <row r="928">
          <cell r="E928" t="str">
            <v>ID</v>
          </cell>
          <cell r="M928">
            <v>0</v>
          </cell>
          <cell r="N928">
            <v>0</v>
          </cell>
        </row>
        <row r="929">
          <cell r="E929" t="str">
            <v>LL</v>
          </cell>
          <cell r="M929">
            <v>0</v>
          </cell>
          <cell r="N929">
            <v>0</v>
          </cell>
        </row>
        <row r="930">
          <cell r="E930" t="str">
            <v>PMK</v>
          </cell>
          <cell r="M930">
            <v>0</v>
          </cell>
          <cell r="N930">
            <v>0</v>
          </cell>
        </row>
        <row r="932">
          <cell r="C932" t="str">
            <v>A0231</v>
          </cell>
          <cell r="D932" t="str">
            <v>PT Pama Indo Mining</v>
          </cell>
          <cell r="E932" t="str">
            <v>PEB 1</v>
          </cell>
          <cell r="M932">
            <v>0</v>
          </cell>
          <cell r="N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</row>
        <row r="933">
          <cell r="E933" t="str">
            <v>PEB 2</v>
          </cell>
          <cell r="M933">
            <v>0</v>
          </cell>
          <cell r="N933">
            <v>0</v>
          </cell>
        </row>
        <row r="934">
          <cell r="E934" t="str">
            <v>PEB 3</v>
          </cell>
          <cell r="M934">
            <v>0</v>
          </cell>
          <cell r="N934">
            <v>0</v>
          </cell>
        </row>
        <row r="935">
          <cell r="E935" t="str">
            <v>PEB 4</v>
          </cell>
          <cell r="M935">
            <v>0</v>
          </cell>
          <cell r="N935">
            <v>0</v>
          </cell>
        </row>
        <row r="936">
          <cell r="E936" t="str">
            <v>PEB 5</v>
          </cell>
          <cell r="M936">
            <v>0</v>
          </cell>
          <cell r="N936">
            <v>0</v>
          </cell>
        </row>
        <row r="937">
          <cell r="E937" t="str">
            <v>PEB 6</v>
          </cell>
          <cell r="M937">
            <v>0</v>
          </cell>
          <cell r="N937">
            <v>0</v>
          </cell>
        </row>
        <row r="938">
          <cell r="E938" t="str">
            <v>PEB 7 / TB</v>
          </cell>
          <cell r="M938">
            <v>0</v>
          </cell>
          <cell r="N938">
            <v>0</v>
          </cell>
        </row>
        <row r="939">
          <cell r="E939" t="str">
            <v>MPP</v>
          </cell>
          <cell r="M939">
            <v>0</v>
          </cell>
          <cell r="N939">
            <v>0</v>
          </cell>
        </row>
        <row r="940">
          <cell r="E940" t="str">
            <v>ID</v>
          </cell>
          <cell r="M940">
            <v>0</v>
          </cell>
          <cell r="N940">
            <v>0</v>
          </cell>
        </row>
        <row r="941">
          <cell r="E941" t="str">
            <v>LL</v>
          </cell>
          <cell r="M941">
            <v>0</v>
          </cell>
          <cell r="N941">
            <v>0</v>
          </cell>
        </row>
        <row r="942">
          <cell r="E942" t="str">
            <v>PMK</v>
          </cell>
          <cell r="M942">
            <v>0</v>
          </cell>
          <cell r="N942">
            <v>0</v>
          </cell>
        </row>
        <row r="944">
          <cell r="C944" t="str">
            <v>A0112</v>
          </cell>
          <cell r="D944" t="str">
            <v>PT Pama Persada Nusantara</v>
          </cell>
          <cell r="E944" t="str">
            <v>PEB 1</v>
          </cell>
          <cell r="G944">
            <v>0</v>
          </cell>
          <cell r="H944">
            <v>0</v>
          </cell>
          <cell r="M944">
            <v>0</v>
          </cell>
          <cell r="N944">
            <v>0</v>
          </cell>
          <cell r="P944">
            <v>5030</v>
          </cell>
          <cell r="Q944">
            <v>1596</v>
          </cell>
          <cell r="R944">
            <v>0</v>
          </cell>
          <cell r="S944">
            <v>0</v>
          </cell>
          <cell r="T944">
            <v>68606</v>
          </cell>
          <cell r="U944">
            <v>4165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2159</v>
          </cell>
          <cell r="AA944">
            <v>685</v>
          </cell>
          <cell r="AB944">
            <v>2156</v>
          </cell>
          <cell r="AC944">
            <v>684</v>
          </cell>
          <cell r="AD944">
            <v>2257</v>
          </cell>
          <cell r="AE944">
            <v>716</v>
          </cell>
          <cell r="AF944">
            <v>7746</v>
          </cell>
          <cell r="AG944">
            <v>2459</v>
          </cell>
          <cell r="AH944">
            <v>3422</v>
          </cell>
          <cell r="AI944">
            <v>1086</v>
          </cell>
        </row>
        <row r="945">
          <cell r="E945" t="str">
            <v>PEB 2</v>
          </cell>
          <cell r="G945">
            <v>5030</v>
          </cell>
          <cell r="H945">
            <v>1596</v>
          </cell>
          <cell r="M945">
            <v>5030</v>
          </cell>
          <cell r="N945">
            <v>1596</v>
          </cell>
        </row>
        <row r="946">
          <cell r="E946" t="str">
            <v>PEB 3</v>
          </cell>
          <cell r="G946">
            <v>0</v>
          </cell>
          <cell r="H946">
            <v>0</v>
          </cell>
          <cell r="M946">
            <v>0</v>
          </cell>
          <cell r="N946">
            <v>0</v>
          </cell>
        </row>
        <row r="947">
          <cell r="E947" t="str">
            <v>PEB 4</v>
          </cell>
          <cell r="G947">
            <v>68606</v>
          </cell>
          <cell r="H947">
            <v>4165</v>
          </cell>
          <cell r="M947">
            <v>68606</v>
          </cell>
          <cell r="N947">
            <v>4165</v>
          </cell>
        </row>
        <row r="948">
          <cell r="E948" t="str">
            <v>PEB 5</v>
          </cell>
          <cell r="G948">
            <v>0</v>
          </cell>
          <cell r="H948">
            <v>0</v>
          </cell>
          <cell r="M948">
            <v>0</v>
          </cell>
          <cell r="N948">
            <v>0</v>
          </cell>
        </row>
        <row r="949">
          <cell r="E949" t="str">
            <v>PEB 6</v>
          </cell>
          <cell r="M949">
            <v>0</v>
          </cell>
          <cell r="N949">
            <v>0</v>
          </cell>
        </row>
        <row r="950">
          <cell r="E950" t="str">
            <v>PEB 7 / TB</v>
          </cell>
          <cell r="G950">
            <v>2159</v>
          </cell>
          <cell r="H950">
            <v>685</v>
          </cell>
          <cell r="M950">
            <v>2159</v>
          </cell>
          <cell r="N950">
            <v>685</v>
          </cell>
        </row>
        <row r="951">
          <cell r="E951" t="str">
            <v>MPP</v>
          </cell>
          <cell r="G951">
            <v>2156</v>
          </cell>
          <cell r="H951">
            <v>684</v>
          </cell>
          <cell r="M951">
            <v>2156</v>
          </cell>
          <cell r="N951">
            <v>684</v>
          </cell>
        </row>
        <row r="952">
          <cell r="E952" t="str">
            <v>ID</v>
          </cell>
          <cell r="G952">
            <v>2257</v>
          </cell>
          <cell r="H952">
            <v>716</v>
          </cell>
          <cell r="M952">
            <v>2257</v>
          </cell>
          <cell r="N952">
            <v>716</v>
          </cell>
        </row>
        <row r="953">
          <cell r="E953" t="str">
            <v>LL</v>
          </cell>
          <cell r="G953">
            <v>7746</v>
          </cell>
          <cell r="H953">
            <v>2459</v>
          </cell>
          <cell r="M953">
            <v>7746</v>
          </cell>
          <cell r="N953">
            <v>2459</v>
          </cell>
        </row>
        <row r="954">
          <cell r="E954" t="str">
            <v>PMK</v>
          </cell>
          <cell r="G954">
            <v>3422</v>
          </cell>
          <cell r="H954">
            <v>1086</v>
          </cell>
          <cell r="M954">
            <v>3422</v>
          </cell>
          <cell r="N954">
            <v>1086</v>
          </cell>
        </row>
        <row r="956">
          <cell r="C956" t="str">
            <v>A0258</v>
          </cell>
          <cell r="D956" t="str">
            <v>PT Pandji Waringin</v>
          </cell>
          <cell r="E956" t="str">
            <v>PEB 1</v>
          </cell>
          <cell r="M956">
            <v>0</v>
          </cell>
          <cell r="N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  <cell r="AD956">
            <v>0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</row>
        <row r="957">
          <cell r="E957" t="str">
            <v>PEB 2</v>
          </cell>
          <cell r="M957">
            <v>0</v>
          </cell>
          <cell r="N957">
            <v>0</v>
          </cell>
        </row>
        <row r="958">
          <cell r="E958" t="str">
            <v>PEB 3</v>
          </cell>
          <cell r="M958">
            <v>0</v>
          </cell>
          <cell r="N958">
            <v>0</v>
          </cell>
        </row>
        <row r="959">
          <cell r="E959" t="str">
            <v>PEB 4</v>
          </cell>
          <cell r="M959">
            <v>0</v>
          </cell>
          <cell r="N959">
            <v>0</v>
          </cell>
        </row>
        <row r="960">
          <cell r="E960" t="str">
            <v>PEB 5</v>
          </cell>
          <cell r="M960">
            <v>0</v>
          </cell>
          <cell r="N960">
            <v>0</v>
          </cell>
        </row>
        <row r="961">
          <cell r="E961" t="str">
            <v>PEB 6</v>
          </cell>
          <cell r="M961">
            <v>0</v>
          </cell>
          <cell r="N961">
            <v>0</v>
          </cell>
        </row>
        <row r="962">
          <cell r="E962" t="str">
            <v>PEB 7 / TB</v>
          </cell>
          <cell r="M962">
            <v>0</v>
          </cell>
          <cell r="N962">
            <v>0</v>
          </cell>
        </row>
        <row r="963">
          <cell r="E963" t="str">
            <v>MPP</v>
          </cell>
          <cell r="M963">
            <v>0</v>
          </cell>
          <cell r="N963">
            <v>0</v>
          </cell>
        </row>
        <row r="964">
          <cell r="E964" t="str">
            <v>ID</v>
          </cell>
          <cell r="M964">
            <v>0</v>
          </cell>
          <cell r="N964">
            <v>0</v>
          </cell>
        </row>
        <row r="965">
          <cell r="E965" t="str">
            <v>LL</v>
          </cell>
          <cell r="M965">
            <v>0</v>
          </cell>
          <cell r="N965">
            <v>0</v>
          </cell>
        </row>
        <row r="966">
          <cell r="E966" t="str">
            <v>PMK</v>
          </cell>
          <cell r="M966">
            <v>0</v>
          </cell>
          <cell r="N966">
            <v>0</v>
          </cell>
        </row>
        <row r="968">
          <cell r="C968" t="str">
            <v>A0267</v>
          </cell>
          <cell r="D968" t="str">
            <v>PT Pasang Kayu</v>
          </cell>
          <cell r="E968" t="str">
            <v>PEB 1</v>
          </cell>
          <cell r="M968">
            <v>0</v>
          </cell>
          <cell r="N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  <cell r="AD968">
            <v>0</v>
          </cell>
          <cell r="AE968">
            <v>0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</row>
        <row r="969">
          <cell r="E969" t="str">
            <v>PEB 2</v>
          </cell>
          <cell r="M969">
            <v>0</v>
          </cell>
          <cell r="N969">
            <v>0</v>
          </cell>
        </row>
        <row r="970">
          <cell r="E970" t="str">
            <v>PEB 3</v>
          </cell>
          <cell r="M970">
            <v>0</v>
          </cell>
          <cell r="N970">
            <v>0</v>
          </cell>
        </row>
        <row r="971">
          <cell r="E971" t="str">
            <v>PEB 4</v>
          </cell>
          <cell r="M971">
            <v>0</v>
          </cell>
          <cell r="N971">
            <v>0</v>
          </cell>
        </row>
        <row r="972">
          <cell r="E972" t="str">
            <v>PEB 5</v>
          </cell>
          <cell r="M972">
            <v>0</v>
          </cell>
          <cell r="N972">
            <v>0</v>
          </cell>
        </row>
        <row r="973">
          <cell r="E973" t="str">
            <v>PEB 6</v>
          </cell>
          <cell r="M973">
            <v>0</v>
          </cell>
          <cell r="N973">
            <v>0</v>
          </cell>
        </row>
        <row r="974">
          <cell r="E974" t="str">
            <v>PEB 7 / TB</v>
          </cell>
          <cell r="M974">
            <v>0</v>
          </cell>
          <cell r="N974">
            <v>0</v>
          </cell>
        </row>
        <row r="975">
          <cell r="E975" t="str">
            <v>MPP</v>
          </cell>
          <cell r="M975">
            <v>0</v>
          </cell>
          <cell r="N975">
            <v>0</v>
          </cell>
        </row>
        <row r="976">
          <cell r="E976" t="str">
            <v>ID</v>
          </cell>
          <cell r="M976">
            <v>0</v>
          </cell>
          <cell r="N976">
            <v>0</v>
          </cell>
        </row>
        <row r="977">
          <cell r="E977" t="str">
            <v>LL</v>
          </cell>
          <cell r="M977">
            <v>0</v>
          </cell>
          <cell r="N977">
            <v>0</v>
          </cell>
        </row>
        <row r="978">
          <cell r="E978" t="str">
            <v>PMK</v>
          </cell>
          <cell r="M978">
            <v>0</v>
          </cell>
          <cell r="N978">
            <v>0</v>
          </cell>
        </row>
        <row r="980">
          <cell r="C980" t="str">
            <v>A0117</v>
          </cell>
          <cell r="D980" t="str">
            <v>PT Perkebunan Lembah Bhakti</v>
          </cell>
          <cell r="E980" t="str">
            <v>PEB 1</v>
          </cell>
          <cell r="M980">
            <v>0</v>
          </cell>
          <cell r="N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  <cell r="AD980">
            <v>0</v>
          </cell>
          <cell r="AE980">
            <v>0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</row>
        <row r="981">
          <cell r="E981" t="str">
            <v>PEB 2</v>
          </cell>
          <cell r="M981">
            <v>0</v>
          </cell>
          <cell r="N981">
            <v>0</v>
          </cell>
        </row>
        <row r="982">
          <cell r="E982" t="str">
            <v>PEB 3</v>
          </cell>
          <cell r="M982">
            <v>0</v>
          </cell>
          <cell r="N982">
            <v>0</v>
          </cell>
        </row>
        <row r="983">
          <cell r="E983" t="str">
            <v>PEB 4</v>
          </cell>
          <cell r="M983">
            <v>0</v>
          </cell>
          <cell r="N983">
            <v>0</v>
          </cell>
        </row>
        <row r="984">
          <cell r="E984" t="str">
            <v>PEB 5</v>
          </cell>
          <cell r="M984">
            <v>0</v>
          </cell>
          <cell r="N984">
            <v>0</v>
          </cell>
        </row>
        <row r="985">
          <cell r="E985" t="str">
            <v>PEB 6</v>
          </cell>
          <cell r="M985">
            <v>0</v>
          </cell>
          <cell r="N985">
            <v>0</v>
          </cell>
        </row>
        <row r="986">
          <cell r="E986" t="str">
            <v>PEB 7 / TB</v>
          </cell>
          <cell r="M986">
            <v>0</v>
          </cell>
          <cell r="N986">
            <v>0</v>
          </cell>
        </row>
        <row r="987">
          <cell r="E987" t="str">
            <v>MPP</v>
          </cell>
          <cell r="M987">
            <v>0</v>
          </cell>
          <cell r="N987">
            <v>0</v>
          </cell>
        </row>
        <row r="988">
          <cell r="E988" t="str">
            <v>ID</v>
          </cell>
          <cell r="M988">
            <v>0</v>
          </cell>
          <cell r="N988">
            <v>0</v>
          </cell>
        </row>
        <row r="989">
          <cell r="E989" t="str">
            <v>LL</v>
          </cell>
          <cell r="M989">
            <v>0</v>
          </cell>
          <cell r="N989">
            <v>0</v>
          </cell>
        </row>
        <row r="990">
          <cell r="E990" t="str">
            <v>PMK</v>
          </cell>
          <cell r="M990">
            <v>0</v>
          </cell>
          <cell r="N990">
            <v>0</v>
          </cell>
        </row>
        <row r="992">
          <cell r="C992" t="str">
            <v>A0249</v>
          </cell>
          <cell r="D992" t="str">
            <v>PT Persada Bina Nusantara Abadi</v>
          </cell>
          <cell r="E992" t="str">
            <v>PEB 1</v>
          </cell>
          <cell r="M992">
            <v>0</v>
          </cell>
          <cell r="N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</row>
        <row r="993">
          <cell r="E993" t="str">
            <v>PEB 2</v>
          </cell>
          <cell r="M993">
            <v>0</v>
          </cell>
          <cell r="N993">
            <v>0</v>
          </cell>
        </row>
        <row r="994">
          <cell r="E994" t="str">
            <v>PEB 3</v>
          </cell>
          <cell r="M994">
            <v>0</v>
          </cell>
          <cell r="N994">
            <v>0</v>
          </cell>
        </row>
        <row r="995">
          <cell r="E995" t="str">
            <v>PEB 4</v>
          </cell>
          <cell r="M995">
            <v>0</v>
          </cell>
          <cell r="N995">
            <v>0</v>
          </cell>
        </row>
        <row r="996">
          <cell r="E996" t="str">
            <v>PEB 5</v>
          </cell>
          <cell r="M996">
            <v>0</v>
          </cell>
          <cell r="N996">
            <v>0</v>
          </cell>
        </row>
        <row r="997">
          <cell r="E997" t="str">
            <v>PEB 6</v>
          </cell>
          <cell r="M997">
            <v>0</v>
          </cell>
          <cell r="N997">
            <v>0</v>
          </cell>
        </row>
        <row r="998">
          <cell r="E998" t="str">
            <v>PEB 7 / TB</v>
          </cell>
          <cell r="M998">
            <v>0</v>
          </cell>
          <cell r="N998">
            <v>0</v>
          </cell>
        </row>
        <row r="999">
          <cell r="E999" t="str">
            <v>MPP</v>
          </cell>
          <cell r="M999">
            <v>0</v>
          </cell>
          <cell r="N999">
            <v>0</v>
          </cell>
        </row>
        <row r="1000">
          <cell r="E1000" t="str">
            <v>ID</v>
          </cell>
          <cell r="M1000">
            <v>0</v>
          </cell>
          <cell r="N1000">
            <v>0</v>
          </cell>
        </row>
        <row r="1001">
          <cell r="E1001" t="str">
            <v>LL</v>
          </cell>
          <cell r="M1001">
            <v>0</v>
          </cell>
          <cell r="N1001">
            <v>0</v>
          </cell>
        </row>
        <row r="1002">
          <cell r="E1002" t="str">
            <v>PMK</v>
          </cell>
          <cell r="M1002">
            <v>0</v>
          </cell>
          <cell r="N1002">
            <v>0</v>
          </cell>
        </row>
        <row r="1004">
          <cell r="C1004" t="str">
            <v>A0057</v>
          </cell>
          <cell r="D1004" t="str">
            <v>PT Pratama Sedaya Finance</v>
          </cell>
          <cell r="E1004" t="str">
            <v>PEB 1</v>
          </cell>
          <cell r="M1004">
            <v>0</v>
          </cell>
          <cell r="N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</row>
        <row r="1005">
          <cell r="E1005" t="str">
            <v>PEB 2</v>
          </cell>
          <cell r="M1005">
            <v>0</v>
          </cell>
          <cell r="N1005">
            <v>0</v>
          </cell>
        </row>
        <row r="1006">
          <cell r="E1006" t="str">
            <v>PEB 3</v>
          </cell>
          <cell r="M1006">
            <v>0</v>
          </cell>
          <cell r="N1006">
            <v>0</v>
          </cell>
        </row>
        <row r="1007">
          <cell r="E1007" t="str">
            <v>PEB 4</v>
          </cell>
          <cell r="M1007">
            <v>0</v>
          </cell>
          <cell r="N1007">
            <v>0</v>
          </cell>
        </row>
        <row r="1008">
          <cell r="E1008" t="str">
            <v>PEB 5</v>
          </cell>
          <cell r="M1008">
            <v>0</v>
          </cell>
          <cell r="N1008">
            <v>0</v>
          </cell>
        </row>
        <row r="1009">
          <cell r="E1009" t="str">
            <v>PEB 6</v>
          </cell>
          <cell r="M1009">
            <v>0</v>
          </cell>
          <cell r="N1009">
            <v>0</v>
          </cell>
        </row>
        <row r="1010">
          <cell r="E1010" t="str">
            <v>PEB 7 / TB</v>
          </cell>
          <cell r="M1010">
            <v>0</v>
          </cell>
          <cell r="N1010">
            <v>0</v>
          </cell>
        </row>
        <row r="1011">
          <cell r="E1011" t="str">
            <v>MPP</v>
          </cell>
          <cell r="M1011">
            <v>0</v>
          </cell>
          <cell r="N1011">
            <v>0</v>
          </cell>
        </row>
        <row r="1012">
          <cell r="E1012" t="str">
            <v>ID</v>
          </cell>
          <cell r="M1012">
            <v>0</v>
          </cell>
          <cell r="N1012">
            <v>0</v>
          </cell>
        </row>
        <row r="1013">
          <cell r="E1013" t="str">
            <v>LL</v>
          </cell>
          <cell r="M1013">
            <v>0</v>
          </cell>
          <cell r="N1013">
            <v>0</v>
          </cell>
        </row>
        <row r="1014">
          <cell r="E1014" t="str">
            <v>PMK</v>
          </cell>
          <cell r="M1014">
            <v>0</v>
          </cell>
          <cell r="N1014">
            <v>0</v>
          </cell>
        </row>
        <row r="1016">
          <cell r="C1016" t="str">
            <v>A0424</v>
          </cell>
          <cell r="D1016" t="str">
            <v>PT Prima Multi Mineral</v>
          </cell>
          <cell r="E1016" t="str">
            <v>PEB 1</v>
          </cell>
          <cell r="M1016">
            <v>0</v>
          </cell>
          <cell r="N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</row>
        <row r="1017">
          <cell r="E1017" t="str">
            <v>PEB 2</v>
          </cell>
          <cell r="M1017">
            <v>0</v>
          </cell>
          <cell r="N1017">
            <v>0</v>
          </cell>
        </row>
        <row r="1018">
          <cell r="E1018" t="str">
            <v>PEB 3</v>
          </cell>
          <cell r="M1018">
            <v>0</v>
          </cell>
          <cell r="N1018">
            <v>0</v>
          </cell>
        </row>
        <row r="1019">
          <cell r="E1019" t="str">
            <v>PEB 4</v>
          </cell>
          <cell r="M1019">
            <v>0</v>
          </cell>
          <cell r="N1019">
            <v>0</v>
          </cell>
        </row>
        <row r="1020">
          <cell r="E1020" t="str">
            <v>PEB 5</v>
          </cell>
          <cell r="M1020">
            <v>0</v>
          </cell>
          <cell r="N1020">
            <v>0</v>
          </cell>
        </row>
        <row r="1021">
          <cell r="E1021" t="str">
            <v>PEB 6</v>
          </cell>
          <cell r="M1021">
            <v>0</v>
          </cell>
          <cell r="N1021">
            <v>0</v>
          </cell>
        </row>
        <row r="1022">
          <cell r="E1022" t="str">
            <v>PEB 7 / TB</v>
          </cell>
          <cell r="M1022">
            <v>0</v>
          </cell>
          <cell r="N1022">
            <v>0</v>
          </cell>
        </row>
        <row r="1023">
          <cell r="E1023" t="str">
            <v>MPP</v>
          </cell>
          <cell r="M1023">
            <v>0</v>
          </cell>
          <cell r="N1023">
            <v>0</v>
          </cell>
        </row>
        <row r="1024">
          <cell r="E1024" t="str">
            <v>ID</v>
          </cell>
          <cell r="M1024">
            <v>0</v>
          </cell>
          <cell r="N1024">
            <v>0</v>
          </cell>
        </row>
        <row r="1025">
          <cell r="E1025" t="str">
            <v>LL</v>
          </cell>
          <cell r="M1025">
            <v>0</v>
          </cell>
          <cell r="N1025">
            <v>0</v>
          </cell>
        </row>
        <row r="1026">
          <cell r="E1026" t="str">
            <v>PMK</v>
          </cell>
          <cell r="M1026">
            <v>0</v>
          </cell>
          <cell r="N1026">
            <v>0</v>
          </cell>
        </row>
        <row r="1028">
          <cell r="C1028" t="str">
            <v>A0439</v>
          </cell>
          <cell r="D1028" t="str">
            <v>PT Rimbunan Alam Sentosa</v>
          </cell>
          <cell r="E1028" t="str">
            <v>PEB 1</v>
          </cell>
          <cell r="M1028">
            <v>0</v>
          </cell>
          <cell r="N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0</v>
          </cell>
        </row>
        <row r="1029">
          <cell r="E1029" t="str">
            <v>PEB 2</v>
          </cell>
          <cell r="M1029">
            <v>0</v>
          </cell>
          <cell r="N1029">
            <v>0</v>
          </cell>
        </row>
        <row r="1030">
          <cell r="E1030" t="str">
            <v>PEB 3</v>
          </cell>
          <cell r="M1030">
            <v>0</v>
          </cell>
          <cell r="N1030">
            <v>0</v>
          </cell>
        </row>
        <row r="1031">
          <cell r="E1031" t="str">
            <v>PEB 4</v>
          </cell>
          <cell r="M1031">
            <v>0</v>
          </cell>
          <cell r="N1031">
            <v>0</v>
          </cell>
        </row>
        <row r="1032">
          <cell r="E1032" t="str">
            <v>PEB 5</v>
          </cell>
          <cell r="M1032">
            <v>0</v>
          </cell>
          <cell r="N1032">
            <v>0</v>
          </cell>
        </row>
        <row r="1033">
          <cell r="E1033" t="str">
            <v>PEB 6</v>
          </cell>
          <cell r="M1033">
            <v>0</v>
          </cell>
          <cell r="N1033">
            <v>0</v>
          </cell>
        </row>
        <row r="1034">
          <cell r="E1034" t="str">
            <v>PEB 7 / TB</v>
          </cell>
          <cell r="M1034">
            <v>0</v>
          </cell>
          <cell r="N1034">
            <v>0</v>
          </cell>
        </row>
        <row r="1035">
          <cell r="E1035" t="str">
            <v>MPP</v>
          </cell>
          <cell r="M1035">
            <v>0</v>
          </cell>
          <cell r="N1035">
            <v>0</v>
          </cell>
        </row>
        <row r="1036">
          <cell r="E1036" t="str">
            <v>ID</v>
          </cell>
          <cell r="M1036">
            <v>0</v>
          </cell>
          <cell r="N1036">
            <v>0</v>
          </cell>
        </row>
        <row r="1037">
          <cell r="E1037" t="str">
            <v>LL</v>
          </cell>
          <cell r="M1037">
            <v>0</v>
          </cell>
          <cell r="N1037">
            <v>0</v>
          </cell>
        </row>
        <row r="1038">
          <cell r="E1038" t="str">
            <v>PMK</v>
          </cell>
          <cell r="M1038">
            <v>0</v>
          </cell>
          <cell r="N1038">
            <v>0</v>
          </cell>
        </row>
        <row r="1040">
          <cell r="C1040" t="str">
            <v>A0126</v>
          </cell>
          <cell r="D1040" t="str">
            <v>PT Sari Aditya Loka</v>
          </cell>
          <cell r="E1040" t="str">
            <v>PEB 1</v>
          </cell>
          <cell r="M1040">
            <v>0</v>
          </cell>
          <cell r="N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0</v>
          </cell>
        </row>
        <row r="1041">
          <cell r="E1041" t="str">
            <v>PEB 2</v>
          </cell>
          <cell r="M1041">
            <v>0</v>
          </cell>
          <cell r="N1041">
            <v>0</v>
          </cell>
        </row>
        <row r="1042">
          <cell r="E1042" t="str">
            <v>PEB 3</v>
          </cell>
          <cell r="M1042">
            <v>0</v>
          </cell>
          <cell r="N1042">
            <v>0</v>
          </cell>
        </row>
        <row r="1043">
          <cell r="E1043" t="str">
            <v>PEB 4</v>
          </cell>
          <cell r="M1043">
            <v>0</v>
          </cell>
          <cell r="N1043">
            <v>0</v>
          </cell>
        </row>
        <row r="1044">
          <cell r="E1044" t="str">
            <v>PEB 5</v>
          </cell>
          <cell r="M1044">
            <v>0</v>
          </cell>
          <cell r="N1044">
            <v>0</v>
          </cell>
        </row>
        <row r="1045">
          <cell r="E1045" t="str">
            <v>PEB 6</v>
          </cell>
          <cell r="M1045">
            <v>0</v>
          </cell>
          <cell r="N1045">
            <v>0</v>
          </cell>
        </row>
        <row r="1046">
          <cell r="E1046" t="str">
            <v>PEB 7 / TB</v>
          </cell>
          <cell r="M1046">
            <v>0</v>
          </cell>
          <cell r="N1046">
            <v>0</v>
          </cell>
        </row>
        <row r="1047">
          <cell r="E1047" t="str">
            <v>MPP</v>
          </cell>
          <cell r="M1047">
            <v>0</v>
          </cell>
          <cell r="N1047">
            <v>0</v>
          </cell>
        </row>
        <row r="1048">
          <cell r="E1048" t="str">
            <v>ID</v>
          </cell>
          <cell r="M1048">
            <v>0</v>
          </cell>
          <cell r="N1048">
            <v>0</v>
          </cell>
        </row>
        <row r="1049">
          <cell r="E1049" t="str">
            <v>LL</v>
          </cell>
          <cell r="M1049">
            <v>0</v>
          </cell>
          <cell r="N1049">
            <v>0</v>
          </cell>
        </row>
        <row r="1050">
          <cell r="E1050" t="str">
            <v>PMK</v>
          </cell>
          <cell r="M1050">
            <v>0</v>
          </cell>
          <cell r="N1050">
            <v>0</v>
          </cell>
        </row>
        <row r="1052">
          <cell r="C1052" t="str">
            <v>A0127</v>
          </cell>
          <cell r="D1052" t="str">
            <v>PT Sari Lembah Subur</v>
          </cell>
          <cell r="E1052" t="str">
            <v>PEB 1</v>
          </cell>
          <cell r="M1052">
            <v>0</v>
          </cell>
          <cell r="N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0</v>
          </cell>
        </row>
        <row r="1053">
          <cell r="E1053" t="str">
            <v>PEB 2</v>
          </cell>
          <cell r="M1053">
            <v>0</v>
          </cell>
          <cell r="N1053">
            <v>0</v>
          </cell>
        </row>
        <row r="1054">
          <cell r="E1054" t="str">
            <v>PEB 3</v>
          </cell>
          <cell r="M1054">
            <v>0</v>
          </cell>
          <cell r="N1054">
            <v>0</v>
          </cell>
        </row>
        <row r="1055">
          <cell r="E1055" t="str">
            <v>PEB 4</v>
          </cell>
          <cell r="M1055">
            <v>0</v>
          </cell>
          <cell r="N1055">
            <v>0</v>
          </cell>
        </row>
        <row r="1056">
          <cell r="E1056" t="str">
            <v>PEB 5</v>
          </cell>
          <cell r="M1056">
            <v>0</v>
          </cell>
          <cell r="N1056">
            <v>0</v>
          </cell>
        </row>
        <row r="1057">
          <cell r="E1057" t="str">
            <v>PEB 6</v>
          </cell>
          <cell r="M1057">
            <v>0</v>
          </cell>
          <cell r="N1057">
            <v>0</v>
          </cell>
        </row>
        <row r="1058">
          <cell r="E1058" t="str">
            <v>PEB 7 / TB</v>
          </cell>
          <cell r="M1058">
            <v>0</v>
          </cell>
          <cell r="N1058">
            <v>0</v>
          </cell>
        </row>
        <row r="1059">
          <cell r="E1059" t="str">
            <v>MPP</v>
          </cell>
          <cell r="M1059">
            <v>0</v>
          </cell>
          <cell r="N1059">
            <v>0</v>
          </cell>
        </row>
        <row r="1060">
          <cell r="E1060" t="str">
            <v>ID</v>
          </cell>
          <cell r="M1060">
            <v>0</v>
          </cell>
          <cell r="N1060">
            <v>0</v>
          </cell>
        </row>
        <row r="1061">
          <cell r="E1061" t="str">
            <v>LL</v>
          </cell>
          <cell r="M1061">
            <v>0</v>
          </cell>
          <cell r="N1061">
            <v>0</v>
          </cell>
        </row>
        <row r="1062">
          <cell r="E1062" t="str">
            <v>PMK</v>
          </cell>
          <cell r="M1062">
            <v>0</v>
          </cell>
          <cell r="N1062">
            <v>0</v>
          </cell>
        </row>
        <row r="1064">
          <cell r="C1064" t="str">
            <v>A0278</v>
          </cell>
          <cell r="D1064" t="str">
            <v>PT Sawit Asahan Indah</v>
          </cell>
          <cell r="E1064" t="str">
            <v>PEB 1</v>
          </cell>
          <cell r="M1064">
            <v>0</v>
          </cell>
          <cell r="N1064">
            <v>0</v>
          </cell>
          <cell r="P1064">
            <v>0</v>
          </cell>
          <cell r="Q1064">
            <v>0</v>
          </cell>
          <cell r="R1064">
            <v>0</v>
          </cell>
          <cell r="S1064">
            <v>0</v>
          </cell>
          <cell r="T1064">
            <v>0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0</v>
          </cell>
        </row>
        <row r="1065">
          <cell r="E1065" t="str">
            <v>PEB 2</v>
          </cell>
          <cell r="M1065">
            <v>0</v>
          </cell>
          <cell r="N1065">
            <v>0</v>
          </cell>
        </row>
        <row r="1066">
          <cell r="E1066" t="str">
            <v>PEB 3</v>
          </cell>
          <cell r="M1066">
            <v>0</v>
          </cell>
          <cell r="N1066">
            <v>0</v>
          </cell>
        </row>
        <row r="1067">
          <cell r="E1067" t="str">
            <v>PEB 4</v>
          </cell>
          <cell r="M1067">
            <v>0</v>
          </cell>
          <cell r="N1067">
            <v>0</v>
          </cell>
        </row>
        <row r="1068">
          <cell r="E1068" t="str">
            <v>PEB 5</v>
          </cell>
          <cell r="M1068">
            <v>0</v>
          </cell>
          <cell r="N1068">
            <v>0</v>
          </cell>
        </row>
        <row r="1069">
          <cell r="E1069" t="str">
            <v>PEB 6</v>
          </cell>
          <cell r="M1069">
            <v>0</v>
          </cell>
          <cell r="N1069">
            <v>0</v>
          </cell>
        </row>
        <row r="1070">
          <cell r="E1070" t="str">
            <v>PEB 7 / TB</v>
          </cell>
          <cell r="M1070">
            <v>0</v>
          </cell>
          <cell r="N1070">
            <v>0</v>
          </cell>
        </row>
        <row r="1071">
          <cell r="E1071" t="str">
            <v>MPP</v>
          </cell>
          <cell r="M1071">
            <v>0</v>
          </cell>
          <cell r="N1071">
            <v>0</v>
          </cell>
        </row>
        <row r="1072">
          <cell r="E1072" t="str">
            <v>ID</v>
          </cell>
          <cell r="M1072">
            <v>0</v>
          </cell>
          <cell r="N1072">
            <v>0</v>
          </cell>
        </row>
        <row r="1073">
          <cell r="E1073" t="str">
            <v>LL</v>
          </cell>
          <cell r="M1073">
            <v>0</v>
          </cell>
          <cell r="N1073">
            <v>0</v>
          </cell>
        </row>
        <row r="1074">
          <cell r="E1074" t="str">
            <v>PMK</v>
          </cell>
          <cell r="M1074">
            <v>0</v>
          </cell>
          <cell r="N1074">
            <v>0</v>
          </cell>
        </row>
        <row r="1076">
          <cell r="C1076" t="str">
            <v>A0436</v>
          </cell>
          <cell r="D1076" t="str">
            <v>PT Sawit Jaya Abadi</v>
          </cell>
          <cell r="E1076" t="str">
            <v>PEB 1</v>
          </cell>
          <cell r="M1076">
            <v>0</v>
          </cell>
          <cell r="N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  <cell r="AF1076">
            <v>0</v>
          </cell>
          <cell r="AG1076">
            <v>0</v>
          </cell>
          <cell r="AH1076">
            <v>0</v>
          </cell>
          <cell r="AI1076">
            <v>0</v>
          </cell>
        </row>
        <row r="1077">
          <cell r="E1077" t="str">
            <v>PEB 2</v>
          </cell>
          <cell r="M1077">
            <v>0</v>
          </cell>
          <cell r="N1077">
            <v>0</v>
          </cell>
        </row>
        <row r="1078">
          <cell r="E1078" t="str">
            <v>PEB 3</v>
          </cell>
          <cell r="M1078">
            <v>0</v>
          </cell>
          <cell r="N1078">
            <v>0</v>
          </cell>
        </row>
        <row r="1079">
          <cell r="E1079" t="str">
            <v>PEB 4</v>
          </cell>
          <cell r="M1079">
            <v>0</v>
          </cell>
          <cell r="N1079">
            <v>0</v>
          </cell>
        </row>
        <row r="1080">
          <cell r="E1080" t="str">
            <v>PEB 5</v>
          </cell>
          <cell r="M1080">
            <v>0</v>
          </cell>
          <cell r="N1080">
            <v>0</v>
          </cell>
        </row>
        <row r="1081">
          <cell r="E1081" t="str">
            <v>PEB 6</v>
          </cell>
          <cell r="M1081">
            <v>0</v>
          </cell>
          <cell r="N1081">
            <v>0</v>
          </cell>
        </row>
        <row r="1082">
          <cell r="E1082" t="str">
            <v>PEB 7 / TB</v>
          </cell>
          <cell r="M1082">
            <v>0</v>
          </cell>
          <cell r="N1082">
            <v>0</v>
          </cell>
        </row>
        <row r="1083">
          <cell r="E1083" t="str">
            <v>MPP</v>
          </cell>
          <cell r="M1083">
            <v>0</v>
          </cell>
          <cell r="N1083">
            <v>0</v>
          </cell>
        </row>
        <row r="1084">
          <cell r="E1084" t="str">
            <v>ID</v>
          </cell>
          <cell r="M1084">
            <v>0</v>
          </cell>
          <cell r="N1084">
            <v>0</v>
          </cell>
        </row>
        <row r="1085">
          <cell r="E1085" t="str">
            <v>LL</v>
          </cell>
          <cell r="M1085">
            <v>0</v>
          </cell>
          <cell r="N1085">
            <v>0</v>
          </cell>
        </row>
        <row r="1086">
          <cell r="E1086" t="str">
            <v>PMK</v>
          </cell>
          <cell r="M1086">
            <v>0</v>
          </cell>
          <cell r="N1086">
            <v>0</v>
          </cell>
        </row>
        <row r="1088">
          <cell r="C1088" t="str">
            <v>A0128</v>
          </cell>
          <cell r="D1088" t="str">
            <v>PT Sedaya Multi Investama</v>
          </cell>
          <cell r="E1088" t="str">
            <v>PEB 1</v>
          </cell>
          <cell r="M1088">
            <v>0</v>
          </cell>
          <cell r="N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  <cell r="AF1088">
            <v>0</v>
          </cell>
          <cell r="AG1088">
            <v>0</v>
          </cell>
          <cell r="AH1088">
            <v>0</v>
          </cell>
          <cell r="AI1088">
            <v>0</v>
          </cell>
        </row>
        <row r="1089">
          <cell r="E1089" t="str">
            <v>PEB 2</v>
          </cell>
          <cell r="M1089">
            <v>0</v>
          </cell>
          <cell r="N1089">
            <v>0</v>
          </cell>
        </row>
        <row r="1090">
          <cell r="E1090" t="str">
            <v>PEB 3</v>
          </cell>
          <cell r="M1090">
            <v>0</v>
          </cell>
          <cell r="N1090">
            <v>0</v>
          </cell>
        </row>
        <row r="1091">
          <cell r="E1091" t="str">
            <v>PEB 4</v>
          </cell>
          <cell r="M1091">
            <v>0</v>
          </cell>
          <cell r="N1091">
            <v>0</v>
          </cell>
        </row>
        <row r="1092">
          <cell r="E1092" t="str">
            <v>PEB 5</v>
          </cell>
          <cell r="M1092">
            <v>0</v>
          </cell>
          <cell r="N1092">
            <v>0</v>
          </cell>
        </row>
        <row r="1093">
          <cell r="E1093" t="str">
            <v>PEB 6</v>
          </cell>
          <cell r="M1093">
            <v>0</v>
          </cell>
          <cell r="N1093">
            <v>0</v>
          </cell>
        </row>
        <row r="1094">
          <cell r="E1094" t="str">
            <v>PEB 7 / TB</v>
          </cell>
          <cell r="M1094">
            <v>0</v>
          </cell>
          <cell r="N1094">
            <v>0</v>
          </cell>
        </row>
        <row r="1095">
          <cell r="E1095" t="str">
            <v>MPP</v>
          </cell>
          <cell r="M1095">
            <v>0</v>
          </cell>
          <cell r="N1095">
            <v>0</v>
          </cell>
        </row>
        <row r="1096">
          <cell r="E1096" t="str">
            <v>ID</v>
          </cell>
          <cell r="M1096">
            <v>0</v>
          </cell>
          <cell r="N1096">
            <v>0</v>
          </cell>
        </row>
        <row r="1097">
          <cell r="E1097" t="str">
            <v>LL</v>
          </cell>
          <cell r="M1097">
            <v>0</v>
          </cell>
          <cell r="N1097">
            <v>0</v>
          </cell>
        </row>
        <row r="1098">
          <cell r="E1098" t="str">
            <v>PMK</v>
          </cell>
          <cell r="M1098">
            <v>0</v>
          </cell>
          <cell r="N1098">
            <v>0</v>
          </cell>
        </row>
        <row r="1100">
          <cell r="C1100" t="str">
            <v>A0240</v>
          </cell>
          <cell r="D1100" t="str">
            <v>PT Sedaya Pratama</v>
          </cell>
          <cell r="E1100" t="str">
            <v>PEB 1</v>
          </cell>
          <cell r="M1100">
            <v>0</v>
          </cell>
          <cell r="N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  <cell r="AF1100">
            <v>0</v>
          </cell>
          <cell r="AG1100">
            <v>0</v>
          </cell>
          <cell r="AH1100">
            <v>0</v>
          </cell>
          <cell r="AI1100">
            <v>0</v>
          </cell>
        </row>
        <row r="1101">
          <cell r="E1101" t="str">
            <v>PEB 2</v>
          </cell>
          <cell r="M1101">
            <v>0</v>
          </cell>
          <cell r="N1101">
            <v>0</v>
          </cell>
        </row>
        <row r="1102">
          <cell r="E1102" t="str">
            <v>PEB 3</v>
          </cell>
          <cell r="M1102">
            <v>0</v>
          </cell>
          <cell r="N1102">
            <v>0</v>
          </cell>
        </row>
        <row r="1103">
          <cell r="E1103" t="str">
            <v>PEB 4</v>
          </cell>
          <cell r="M1103">
            <v>0</v>
          </cell>
          <cell r="N1103">
            <v>0</v>
          </cell>
        </row>
        <row r="1104">
          <cell r="E1104" t="str">
            <v>PEB 5</v>
          </cell>
          <cell r="M1104">
            <v>0</v>
          </cell>
          <cell r="N1104">
            <v>0</v>
          </cell>
        </row>
        <row r="1105">
          <cell r="E1105" t="str">
            <v>PEB 6</v>
          </cell>
          <cell r="M1105">
            <v>0</v>
          </cell>
          <cell r="N1105">
            <v>0</v>
          </cell>
        </row>
        <row r="1106">
          <cell r="E1106" t="str">
            <v>PEB 7 / TB</v>
          </cell>
          <cell r="M1106">
            <v>0</v>
          </cell>
          <cell r="N1106">
            <v>0</v>
          </cell>
        </row>
        <row r="1107">
          <cell r="E1107" t="str">
            <v>MPP</v>
          </cell>
          <cell r="M1107">
            <v>0</v>
          </cell>
          <cell r="N1107">
            <v>0</v>
          </cell>
        </row>
        <row r="1108">
          <cell r="E1108" t="str">
            <v>ID</v>
          </cell>
          <cell r="M1108">
            <v>0</v>
          </cell>
          <cell r="N1108">
            <v>0</v>
          </cell>
        </row>
        <row r="1109">
          <cell r="E1109" t="str">
            <v>LL</v>
          </cell>
          <cell r="M1109">
            <v>0</v>
          </cell>
          <cell r="N1109">
            <v>0</v>
          </cell>
        </row>
        <row r="1110">
          <cell r="E1110" t="str">
            <v>PMK</v>
          </cell>
          <cell r="M1110">
            <v>0</v>
          </cell>
          <cell r="N1110">
            <v>0</v>
          </cell>
        </row>
        <row r="1112">
          <cell r="C1112" t="str">
            <v>A0209</v>
          </cell>
          <cell r="D1112" t="str">
            <v>PT Serasi Auto Raya</v>
          </cell>
          <cell r="E1112" t="str">
            <v>PEB 1</v>
          </cell>
          <cell r="G1112">
            <v>2963578</v>
          </cell>
          <cell r="H1112">
            <v>131589</v>
          </cell>
          <cell r="M1112">
            <v>2963578</v>
          </cell>
          <cell r="N1112">
            <v>131589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111813</v>
          </cell>
          <cell r="U1112">
            <v>8757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915521</v>
          </cell>
          <cell r="AA1112">
            <v>3570</v>
          </cell>
          <cell r="AB1112">
            <v>0</v>
          </cell>
          <cell r="AC1112">
            <v>0</v>
          </cell>
          <cell r="AD1112">
            <v>175781</v>
          </cell>
          <cell r="AE1112">
            <v>10367</v>
          </cell>
          <cell r="AF1112">
            <v>155482</v>
          </cell>
          <cell r="AG1112">
            <v>64138</v>
          </cell>
          <cell r="AH1112">
            <v>373170</v>
          </cell>
          <cell r="AI1112">
            <v>32987</v>
          </cell>
        </row>
        <row r="1113">
          <cell r="E1113" t="str">
            <v>PEB 2</v>
          </cell>
          <cell r="G1113">
            <v>0</v>
          </cell>
          <cell r="H1113">
            <v>0</v>
          </cell>
          <cell r="M1113">
            <v>0</v>
          </cell>
          <cell r="N1113">
            <v>0</v>
          </cell>
        </row>
        <row r="1114">
          <cell r="E1114" t="str">
            <v>PEB 3</v>
          </cell>
          <cell r="G1114">
            <v>0</v>
          </cell>
          <cell r="H1114">
            <v>0</v>
          </cell>
          <cell r="M1114">
            <v>0</v>
          </cell>
          <cell r="N1114">
            <v>0</v>
          </cell>
        </row>
        <row r="1115">
          <cell r="E1115" t="str">
            <v>PEB 4</v>
          </cell>
          <cell r="G1115">
            <v>111813</v>
          </cell>
          <cell r="H1115">
            <v>8757</v>
          </cell>
          <cell r="M1115">
            <v>111813</v>
          </cell>
          <cell r="N1115">
            <v>8757</v>
          </cell>
        </row>
        <row r="1116">
          <cell r="E1116" t="str">
            <v>PEB 5</v>
          </cell>
          <cell r="G1116">
            <v>0</v>
          </cell>
          <cell r="H1116">
            <v>0</v>
          </cell>
          <cell r="M1116">
            <v>0</v>
          </cell>
          <cell r="N1116">
            <v>0</v>
          </cell>
        </row>
        <row r="1117">
          <cell r="E1117" t="str">
            <v>PEB 6</v>
          </cell>
          <cell r="M1117">
            <v>0</v>
          </cell>
          <cell r="N1117">
            <v>0</v>
          </cell>
        </row>
        <row r="1118">
          <cell r="E1118" t="str">
            <v>PEB 7 / TB</v>
          </cell>
          <cell r="G1118">
            <v>915521</v>
          </cell>
          <cell r="H1118">
            <v>3570</v>
          </cell>
          <cell r="M1118">
            <v>915521</v>
          </cell>
          <cell r="N1118">
            <v>3570</v>
          </cell>
        </row>
        <row r="1119">
          <cell r="E1119" t="str">
            <v>MPP</v>
          </cell>
          <cell r="G1119">
            <v>0</v>
          </cell>
          <cell r="H1119">
            <v>0</v>
          </cell>
          <cell r="M1119">
            <v>0</v>
          </cell>
          <cell r="N1119">
            <v>0</v>
          </cell>
        </row>
        <row r="1120">
          <cell r="E1120" t="str">
            <v>ID</v>
          </cell>
          <cell r="G1120">
            <v>175781</v>
          </cell>
          <cell r="H1120">
            <v>10367</v>
          </cell>
          <cell r="M1120">
            <v>175781</v>
          </cell>
          <cell r="N1120">
            <v>10367</v>
          </cell>
        </row>
        <row r="1121">
          <cell r="E1121" t="str">
            <v>LL</v>
          </cell>
          <cell r="G1121">
            <v>155482</v>
          </cell>
          <cell r="H1121">
            <v>64138</v>
          </cell>
          <cell r="M1121">
            <v>155482</v>
          </cell>
          <cell r="N1121">
            <v>64138</v>
          </cell>
        </row>
        <row r="1122">
          <cell r="E1122" t="str">
            <v>PMK</v>
          </cell>
          <cell r="G1122">
            <v>373170</v>
          </cell>
          <cell r="H1122">
            <v>32987</v>
          </cell>
          <cell r="M1122">
            <v>373170</v>
          </cell>
          <cell r="N1122">
            <v>32987</v>
          </cell>
        </row>
        <row r="1124">
          <cell r="C1124" t="str">
            <v>A0373</v>
          </cell>
          <cell r="D1124" t="str">
            <v>PT Serasi Transportasi Nusantara</v>
          </cell>
          <cell r="E1124" t="str">
            <v>PEB 1</v>
          </cell>
          <cell r="M1124">
            <v>0</v>
          </cell>
          <cell r="N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  <cell r="AF1124">
            <v>0</v>
          </cell>
          <cell r="AG1124">
            <v>0</v>
          </cell>
          <cell r="AH1124">
            <v>0</v>
          </cell>
          <cell r="AI1124">
            <v>0</v>
          </cell>
        </row>
        <row r="1125">
          <cell r="E1125" t="str">
            <v>PEB 2</v>
          </cell>
          <cell r="M1125">
            <v>0</v>
          </cell>
          <cell r="N1125">
            <v>0</v>
          </cell>
        </row>
        <row r="1126">
          <cell r="E1126" t="str">
            <v>PEB 3</v>
          </cell>
          <cell r="M1126">
            <v>0</v>
          </cell>
          <cell r="N1126">
            <v>0</v>
          </cell>
        </row>
        <row r="1127">
          <cell r="E1127" t="str">
            <v>PEB 4</v>
          </cell>
          <cell r="M1127">
            <v>0</v>
          </cell>
          <cell r="N1127">
            <v>0</v>
          </cell>
        </row>
        <row r="1128">
          <cell r="E1128" t="str">
            <v>PEB 5</v>
          </cell>
          <cell r="M1128">
            <v>0</v>
          </cell>
          <cell r="N1128">
            <v>0</v>
          </cell>
        </row>
        <row r="1129">
          <cell r="E1129" t="str">
            <v>PEB 6</v>
          </cell>
          <cell r="M1129">
            <v>0</v>
          </cell>
          <cell r="N1129">
            <v>0</v>
          </cell>
        </row>
        <row r="1130">
          <cell r="E1130" t="str">
            <v>PEB 7 / TB</v>
          </cell>
          <cell r="M1130">
            <v>0</v>
          </cell>
          <cell r="N1130">
            <v>0</v>
          </cell>
        </row>
        <row r="1131">
          <cell r="E1131" t="str">
            <v>MPP</v>
          </cell>
          <cell r="M1131">
            <v>0</v>
          </cell>
          <cell r="N1131">
            <v>0</v>
          </cell>
        </row>
        <row r="1132">
          <cell r="E1132" t="str">
            <v>ID</v>
          </cell>
          <cell r="M1132">
            <v>0</v>
          </cell>
          <cell r="N1132">
            <v>0</v>
          </cell>
        </row>
        <row r="1133">
          <cell r="E1133" t="str">
            <v>LL</v>
          </cell>
          <cell r="M1133">
            <v>0</v>
          </cell>
          <cell r="N1133">
            <v>0</v>
          </cell>
        </row>
        <row r="1134">
          <cell r="E1134" t="str">
            <v>PMK</v>
          </cell>
          <cell r="M1134">
            <v>0</v>
          </cell>
          <cell r="N1134">
            <v>0</v>
          </cell>
        </row>
        <row r="1136">
          <cell r="C1136" t="str">
            <v>A0132</v>
          </cell>
          <cell r="D1136" t="str">
            <v>PT Showa Indonesia</v>
          </cell>
          <cell r="E1136" t="str">
            <v>PEB 1</v>
          </cell>
          <cell r="M1136">
            <v>0</v>
          </cell>
          <cell r="N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  <cell r="AF1136">
            <v>0</v>
          </cell>
          <cell r="AG1136">
            <v>0</v>
          </cell>
          <cell r="AH1136">
            <v>0</v>
          </cell>
          <cell r="AI1136">
            <v>0</v>
          </cell>
        </row>
        <row r="1137">
          <cell r="E1137" t="str">
            <v>PEB 2</v>
          </cell>
          <cell r="M1137">
            <v>0</v>
          </cell>
          <cell r="N1137">
            <v>0</v>
          </cell>
        </row>
        <row r="1138">
          <cell r="E1138" t="str">
            <v>PEB 3</v>
          </cell>
          <cell r="M1138">
            <v>0</v>
          </cell>
          <cell r="N1138">
            <v>0</v>
          </cell>
        </row>
        <row r="1139">
          <cell r="E1139" t="str">
            <v>PEB 4</v>
          </cell>
          <cell r="M1139">
            <v>0</v>
          </cell>
          <cell r="N1139">
            <v>0</v>
          </cell>
        </row>
        <row r="1140">
          <cell r="E1140" t="str">
            <v>PEB 5</v>
          </cell>
          <cell r="M1140">
            <v>0</v>
          </cell>
          <cell r="N1140">
            <v>0</v>
          </cell>
        </row>
        <row r="1141">
          <cell r="E1141" t="str">
            <v>PEB 6</v>
          </cell>
          <cell r="M1141">
            <v>0</v>
          </cell>
          <cell r="N1141">
            <v>0</v>
          </cell>
        </row>
        <row r="1142">
          <cell r="E1142" t="str">
            <v>PEB 7 / TB</v>
          </cell>
          <cell r="M1142">
            <v>0</v>
          </cell>
          <cell r="N1142">
            <v>0</v>
          </cell>
        </row>
        <row r="1143">
          <cell r="E1143" t="str">
            <v>MPP</v>
          </cell>
          <cell r="M1143">
            <v>0</v>
          </cell>
          <cell r="N1143">
            <v>0</v>
          </cell>
        </row>
        <row r="1144">
          <cell r="E1144" t="str">
            <v>ID</v>
          </cell>
          <cell r="M1144">
            <v>0</v>
          </cell>
          <cell r="N1144">
            <v>0</v>
          </cell>
        </row>
        <row r="1145">
          <cell r="E1145" t="str">
            <v>LL</v>
          </cell>
          <cell r="M1145">
            <v>0</v>
          </cell>
          <cell r="N1145">
            <v>0</v>
          </cell>
        </row>
        <row r="1146">
          <cell r="E1146" t="str">
            <v>PMK</v>
          </cell>
          <cell r="M1146">
            <v>0</v>
          </cell>
          <cell r="N1146">
            <v>0</v>
          </cell>
        </row>
        <row r="1148">
          <cell r="C1148" t="str">
            <v>A0135</v>
          </cell>
          <cell r="D1148" t="str">
            <v>PT Staco Estika Sedaya Finance</v>
          </cell>
          <cell r="E1148" t="str">
            <v>PEB 1</v>
          </cell>
          <cell r="M1148">
            <v>0</v>
          </cell>
          <cell r="N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0</v>
          </cell>
        </row>
        <row r="1149">
          <cell r="E1149" t="str">
            <v>PEB 2</v>
          </cell>
          <cell r="M1149">
            <v>0</v>
          </cell>
          <cell r="N1149">
            <v>0</v>
          </cell>
        </row>
        <row r="1150">
          <cell r="E1150" t="str">
            <v>PEB 3</v>
          </cell>
          <cell r="M1150">
            <v>0</v>
          </cell>
          <cell r="N1150">
            <v>0</v>
          </cell>
        </row>
        <row r="1151">
          <cell r="E1151" t="str">
            <v>PEB 4</v>
          </cell>
          <cell r="M1151">
            <v>0</v>
          </cell>
          <cell r="N1151">
            <v>0</v>
          </cell>
        </row>
        <row r="1152">
          <cell r="E1152" t="str">
            <v>PEB 5</v>
          </cell>
          <cell r="M1152">
            <v>0</v>
          </cell>
          <cell r="N1152">
            <v>0</v>
          </cell>
        </row>
        <row r="1153">
          <cell r="E1153" t="str">
            <v>PEB 6</v>
          </cell>
          <cell r="M1153">
            <v>0</v>
          </cell>
          <cell r="N1153">
            <v>0</v>
          </cell>
        </row>
        <row r="1154">
          <cell r="E1154" t="str">
            <v>PEB 7 / TB</v>
          </cell>
          <cell r="M1154">
            <v>0</v>
          </cell>
          <cell r="N1154">
            <v>0</v>
          </cell>
        </row>
        <row r="1155">
          <cell r="E1155" t="str">
            <v>MPP</v>
          </cell>
          <cell r="M1155">
            <v>0</v>
          </cell>
          <cell r="N1155">
            <v>0</v>
          </cell>
        </row>
        <row r="1156">
          <cell r="E1156" t="str">
            <v>ID</v>
          </cell>
          <cell r="M1156">
            <v>0</v>
          </cell>
          <cell r="N1156">
            <v>0</v>
          </cell>
        </row>
        <row r="1157">
          <cell r="E1157" t="str">
            <v>LL</v>
          </cell>
          <cell r="M1157">
            <v>0</v>
          </cell>
          <cell r="N1157">
            <v>0</v>
          </cell>
        </row>
        <row r="1158">
          <cell r="E1158" t="str">
            <v>PMK</v>
          </cell>
          <cell r="M1158">
            <v>0</v>
          </cell>
          <cell r="N1158">
            <v>0</v>
          </cell>
        </row>
        <row r="1160">
          <cell r="C1160" t="str">
            <v>A0273</v>
          </cell>
          <cell r="D1160" t="str">
            <v>PT Stacomitra Graha</v>
          </cell>
          <cell r="E1160" t="str">
            <v>PEB 1</v>
          </cell>
          <cell r="M1160">
            <v>0</v>
          </cell>
          <cell r="N1160">
            <v>0</v>
          </cell>
          <cell r="P1160">
            <v>0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B1160">
            <v>0</v>
          </cell>
          <cell r="AC1160">
            <v>0</v>
          </cell>
          <cell r="AD1160">
            <v>0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0</v>
          </cell>
        </row>
        <row r="1161">
          <cell r="E1161" t="str">
            <v>PEB 2</v>
          </cell>
          <cell r="M1161">
            <v>0</v>
          </cell>
          <cell r="N1161">
            <v>0</v>
          </cell>
        </row>
        <row r="1162">
          <cell r="E1162" t="str">
            <v>PEB 3</v>
          </cell>
          <cell r="M1162">
            <v>0</v>
          </cell>
          <cell r="N1162">
            <v>0</v>
          </cell>
        </row>
        <row r="1163">
          <cell r="E1163" t="str">
            <v>PEB 4</v>
          </cell>
          <cell r="M1163">
            <v>0</v>
          </cell>
          <cell r="N1163">
            <v>0</v>
          </cell>
        </row>
        <row r="1164">
          <cell r="E1164" t="str">
            <v>PEB 5</v>
          </cell>
          <cell r="M1164">
            <v>0</v>
          </cell>
          <cell r="N1164">
            <v>0</v>
          </cell>
        </row>
        <row r="1165">
          <cell r="E1165" t="str">
            <v>PEB 6</v>
          </cell>
          <cell r="M1165">
            <v>0</v>
          </cell>
          <cell r="N1165">
            <v>0</v>
          </cell>
        </row>
        <row r="1166">
          <cell r="E1166" t="str">
            <v>PEB 7 / TB</v>
          </cell>
          <cell r="M1166">
            <v>0</v>
          </cell>
          <cell r="N1166">
            <v>0</v>
          </cell>
        </row>
        <row r="1167">
          <cell r="E1167" t="str">
            <v>MPP</v>
          </cell>
          <cell r="M1167">
            <v>0</v>
          </cell>
          <cell r="N1167">
            <v>0</v>
          </cell>
        </row>
        <row r="1168">
          <cell r="E1168" t="str">
            <v>ID</v>
          </cell>
          <cell r="M1168">
            <v>0</v>
          </cell>
          <cell r="N1168">
            <v>0</v>
          </cell>
        </row>
        <row r="1169">
          <cell r="E1169" t="str">
            <v>LL</v>
          </cell>
          <cell r="M1169">
            <v>0</v>
          </cell>
          <cell r="N1169">
            <v>0</v>
          </cell>
        </row>
        <row r="1170">
          <cell r="E1170" t="str">
            <v>PMK</v>
          </cell>
          <cell r="M1170">
            <v>0</v>
          </cell>
          <cell r="N1170">
            <v>0</v>
          </cell>
        </row>
        <row r="1172">
          <cell r="C1172" t="str">
            <v>A0435</v>
          </cell>
          <cell r="D1172" t="str">
            <v>PT Subur Abadi Plantation</v>
          </cell>
          <cell r="E1172" t="str">
            <v>PEB 1</v>
          </cell>
          <cell r="M1172">
            <v>0</v>
          </cell>
          <cell r="N1172">
            <v>0</v>
          </cell>
          <cell r="P1172">
            <v>0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0</v>
          </cell>
          <cell r="AD1172">
            <v>0</v>
          </cell>
          <cell r="AE1172">
            <v>0</v>
          </cell>
          <cell r="AF1172">
            <v>0</v>
          </cell>
          <cell r="AG1172">
            <v>0</v>
          </cell>
          <cell r="AH1172">
            <v>0</v>
          </cell>
          <cell r="AI1172">
            <v>0</v>
          </cell>
        </row>
        <row r="1173">
          <cell r="E1173" t="str">
            <v>PEB 2</v>
          </cell>
          <cell r="M1173">
            <v>0</v>
          </cell>
          <cell r="N1173">
            <v>0</v>
          </cell>
        </row>
        <row r="1174">
          <cell r="E1174" t="str">
            <v>PEB 3</v>
          </cell>
          <cell r="M1174">
            <v>0</v>
          </cell>
          <cell r="N1174">
            <v>0</v>
          </cell>
        </row>
        <row r="1175">
          <cell r="E1175" t="str">
            <v>PEB 4</v>
          </cell>
          <cell r="M1175">
            <v>0</v>
          </cell>
          <cell r="N1175">
            <v>0</v>
          </cell>
        </row>
        <row r="1176">
          <cell r="E1176" t="str">
            <v>PEB 5</v>
          </cell>
          <cell r="M1176">
            <v>0</v>
          </cell>
          <cell r="N1176">
            <v>0</v>
          </cell>
        </row>
        <row r="1177">
          <cell r="E1177" t="str">
            <v>PEB 6</v>
          </cell>
          <cell r="M1177">
            <v>0</v>
          </cell>
          <cell r="N1177">
            <v>0</v>
          </cell>
        </row>
        <row r="1178">
          <cell r="E1178" t="str">
            <v>PEB 7 / TB</v>
          </cell>
          <cell r="M1178">
            <v>0</v>
          </cell>
          <cell r="N1178">
            <v>0</v>
          </cell>
        </row>
        <row r="1179">
          <cell r="E1179" t="str">
            <v>MPP</v>
          </cell>
          <cell r="M1179">
            <v>0</v>
          </cell>
          <cell r="N1179">
            <v>0</v>
          </cell>
        </row>
        <row r="1180">
          <cell r="E1180" t="str">
            <v>ID</v>
          </cell>
          <cell r="M1180">
            <v>0</v>
          </cell>
          <cell r="N1180">
            <v>0</v>
          </cell>
        </row>
        <row r="1181">
          <cell r="E1181" t="str">
            <v>LL</v>
          </cell>
          <cell r="M1181">
            <v>0</v>
          </cell>
          <cell r="N1181">
            <v>0</v>
          </cell>
        </row>
        <row r="1182">
          <cell r="E1182" t="str">
            <v>PMK</v>
          </cell>
          <cell r="M1182">
            <v>0</v>
          </cell>
          <cell r="N1182">
            <v>0</v>
          </cell>
        </row>
        <row r="1184">
          <cell r="C1184" t="str">
            <v>A0169</v>
          </cell>
          <cell r="D1184" t="str">
            <v>PT Sukses Tani Nusa Subur</v>
          </cell>
          <cell r="E1184" t="str">
            <v>PEB 1</v>
          </cell>
          <cell r="M1184">
            <v>0</v>
          </cell>
          <cell r="N1184">
            <v>0</v>
          </cell>
          <cell r="P1184">
            <v>0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  <cell r="AD1184">
            <v>0</v>
          </cell>
          <cell r="AE1184">
            <v>0</v>
          </cell>
          <cell r="AF1184">
            <v>0</v>
          </cell>
          <cell r="AG1184">
            <v>0</v>
          </cell>
          <cell r="AH1184">
            <v>0</v>
          </cell>
          <cell r="AI1184">
            <v>0</v>
          </cell>
        </row>
        <row r="1185">
          <cell r="E1185" t="str">
            <v>PEB 2</v>
          </cell>
          <cell r="M1185">
            <v>0</v>
          </cell>
          <cell r="N1185">
            <v>0</v>
          </cell>
        </row>
        <row r="1186">
          <cell r="E1186" t="str">
            <v>PEB 3</v>
          </cell>
          <cell r="M1186">
            <v>0</v>
          </cell>
          <cell r="N1186">
            <v>0</v>
          </cell>
        </row>
        <row r="1187">
          <cell r="E1187" t="str">
            <v>PEB 4</v>
          </cell>
          <cell r="M1187">
            <v>0</v>
          </cell>
          <cell r="N1187">
            <v>0</v>
          </cell>
        </row>
        <row r="1188">
          <cell r="E1188" t="str">
            <v>PEB 5</v>
          </cell>
          <cell r="M1188">
            <v>0</v>
          </cell>
          <cell r="N1188">
            <v>0</v>
          </cell>
        </row>
        <row r="1189">
          <cell r="E1189" t="str">
            <v>PEB 6</v>
          </cell>
          <cell r="M1189">
            <v>0</v>
          </cell>
          <cell r="N1189">
            <v>0</v>
          </cell>
        </row>
        <row r="1190">
          <cell r="E1190" t="str">
            <v>PEB 7 / TB</v>
          </cell>
          <cell r="M1190">
            <v>0</v>
          </cell>
          <cell r="N1190">
            <v>0</v>
          </cell>
        </row>
        <row r="1191">
          <cell r="E1191" t="str">
            <v>MPP</v>
          </cell>
          <cell r="M1191">
            <v>0</v>
          </cell>
          <cell r="N1191">
            <v>0</v>
          </cell>
        </row>
        <row r="1192">
          <cell r="E1192" t="str">
            <v>ID</v>
          </cell>
          <cell r="M1192">
            <v>0</v>
          </cell>
          <cell r="N1192">
            <v>0</v>
          </cell>
        </row>
        <row r="1193">
          <cell r="E1193" t="str">
            <v>LL</v>
          </cell>
          <cell r="M1193">
            <v>0</v>
          </cell>
          <cell r="N1193">
            <v>0</v>
          </cell>
        </row>
        <row r="1194">
          <cell r="E1194" t="str">
            <v>PMK</v>
          </cell>
          <cell r="M1194">
            <v>0</v>
          </cell>
          <cell r="N1194">
            <v>0</v>
          </cell>
        </row>
        <row r="1196">
          <cell r="C1196" t="str">
            <v>A0377</v>
          </cell>
          <cell r="D1196" t="str">
            <v>PT Sumber Kharisma Persada</v>
          </cell>
          <cell r="E1196" t="str">
            <v>PEB 1</v>
          </cell>
          <cell r="M1196">
            <v>0</v>
          </cell>
          <cell r="N1196">
            <v>0</v>
          </cell>
          <cell r="P1196">
            <v>0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0</v>
          </cell>
          <cell r="AD1196">
            <v>0</v>
          </cell>
          <cell r="AE1196">
            <v>0</v>
          </cell>
          <cell r="AF1196">
            <v>0</v>
          </cell>
          <cell r="AG1196">
            <v>0</v>
          </cell>
          <cell r="AH1196">
            <v>0</v>
          </cell>
          <cell r="AI1196">
            <v>0</v>
          </cell>
        </row>
        <row r="1197">
          <cell r="E1197" t="str">
            <v>PEB 2</v>
          </cell>
          <cell r="M1197">
            <v>0</v>
          </cell>
          <cell r="N1197">
            <v>0</v>
          </cell>
        </row>
        <row r="1198">
          <cell r="E1198" t="str">
            <v>PEB 3</v>
          </cell>
          <cell r="M1198">
            <v>0</v>
          </cell>
          <cell r="N1198">
            <v>0</v>
          </cell>
        </row>
        <row r="1199">
          <cell r="E1199" t="str">
            <v>PEB 4</v>
          </cell>
          <cell r="M1199">
            <v>0</v>
          </cell>
          <cell r="N1199">
            <v>0</v>
          </cell>
        </row>
        <row r="1200">
          <cell r="E1200" t="str">
            <v>PEB 5</v>
          </cell>
          <cell r="M1200">
            <v>0</v>
          </cell>
          <cell r="N1200">
            <v>0</v>
          </cell>
        </row>
        <row r="1201">
          <cell r="E1201" t="str">
            <v>PEB 6</v>
          </cell>
          <cell r="M1201">
            <v>0</v>
          </cell>
          <cell r="N1201">
            <v>0</v>
          </cell>
        </row>
        <row r="1202">
          <cell r="E1202" t="str">
            <v>PEB 7 / TB</v>
          </cell>
          <cell r="M1202">
            <v>0</v>
          </cell>
          <cell r="N1202">
            <v>0</v>
          </cell>
        </row>
        <row r="1203">
          <cell r="E1203" t="str">
            <v>MPP</v>
          </cell>
          <cell r="M1203">
            <v>0</v>
          </cell>
          <cell r="N1203">
            <v>0</v>
          </cell>
        </row>
        <row r="1204">
          <cell r="E1204" t="str">
            <v>ID</v>
          </cell>
          <cell r="M1204">
            <v>0</v>
          </cell>
          <cell r="N1204">
            <v>0</v>
          </cell>
        </row>
        <row r="1205">
          <cell r="E1205" t="str">
            <v>LL</v>
          </cell>
          <cell r="M1205">
            <v>0</v>
          </cell>
          <cell r="N1205">
            <v>0</v>
          </cell>
        </row>
        <row r="1206">
          <cell r="E1206" t="str">
            <v>PMK</v>
          </cell>
          <cell r="M1206">
            <v>0</v>
          </cell>
          <cell r="N1206">
            <v>0</v>
          </cell>
        </row>
        <row r="1208">
          <cell r="C1208" t="str">
            <v>A0421</v>
          </cell>
          <cell r="D1208" t="str">
            <v>PT Sumber Utama Makmur</v>
          </cell>
          <cell r="E1208" t="str">
            <v>PEB 1</v>
          </cell>
          <cell r="M1208">
            <v>0</v>
          </cell>
          <cell r="N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0</v>
          </cell>
          <cell r="AH1208">
            <v>0</v>
          </cell>
          <cell r="AI1208">
            <v>0</v>
          </cell>
        </row>
        <row r="1209">
          <cell r="E1209" t="str">
            <v>PEB 2</v>
          </cell>
          <cell r="M1209">
            <v>0</v>
          </cell>
          <cell r="N1209">
            <v>0</v>
          </cell>
        </row>
        <row r="1210">
          <cell r="E1210" t="str">
            <v>PEB 3</v>
          </cell>
          <cell r="M1210">
            <v>0</v>
          </cell>
          <cell r="N1210">
            <v>0</v>
          </cell>
        </row>
        <row r="1211">
          <cell r="E1211" t="str">
            <v>PEB 4</v>
          </cell>
          <cell r="M1211">
            <v>0</v>
          </cell>
          <cell r="N1211">
            <v>0</v>
          </cell>
        </row>
        <row r="1212">
          <cell r="E1212" t="str">
            <v>PEB 5</v>
          </cell>
          <cell r="M1212">
            <v>0</v>
          </cell>
          <cell r="N1212">
            <v>0</v>
          </cell>
        </row>
        <row r="1213">
          <cell r="E1213" t="str">
            <v>PEB 6</v>
          </cell>
          <cell r="M1213">
            <v>0</v>
          </cell>
          <cell r="N1213">
            <v>0</v>
          </cell>
        </row>
        <row r="1214">
          <cell r="E1214" t="str">
            <v>PEB 7 / TB</v>
          </cell>
          <cell r="M1214">
            <v>0</v>
          </cell>
          <cell r="N1214">
            <v>0</v>
          </cell>
        </row>
        <row r="1215">
          <cell r="E1215" t="str">
            <v>MPP</v>
          </cell>
          <cell r="M1215">
            <v>0</v>
          </cell>
          <cell r="N1215">
            <v>0</v>
          </cell>
        </row>
        <row r="1216">
          <cell r="E1216" t="str">
            <v>ID</v>
          </cell>
          <cell r="M1216">
            <v>0</v>
          </cell>
          <cell r="N1216">
            <v>0</v>
          </cell>
        </row>
        <row r="1217">
          <cell r="E1217" t="str">
            <v>LL</v>
          </cell>
          <cell r="M1217">
            <v>0</v>
          </cell>
          <cell r="N1217">
            <v>0</v>
          </cell>
        </row>
        <row r="1218">
          <cell r="E1218" t="str">
            <v>PMK</v>
          </cell>
          <cell r="M1218">
            <v>0</v>
          </cell>
          <cell r="N1218">
            <v>0</v>
          </cell>
        </row>
        <row r="1220">
          <cell r="C1220" t="str">
            <v>A0142</v>
          </cell>
          <cell r="D1220" t="str">
            <v>PT Surya Artha Nusantara Finance</v>
          </cell>
          <cell r="E1220" t="str">
            <v>PEB 1</v>
          </cell>
          <cell r="M1220">
            <v>0</v>
          </cell>
          <cell r="N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  <cell r="AF1220">
            <v>0</v>
          </cell>
          <cell r="AG1220">
            <v>0</v>
          </cell>
          <cell r="AH1220">
            <v>0</v>
          </cell>
          <cell r="AI1220">
            <v>0</v>
          </cell>
        </row>
        <row r="1221">
          <cell r="E1221" t="str">
            <v>PEB 2</v>
          </cell>
          <cell r="M1221">
            <v>0</v>
          </cell>
          <cell r="N1221">
            <v>0</v>
          </cell>
        </row>
        <row r="1222">
          <cell r="E1222" t="str">
            <v>PEB 3</v>
          </cell>
          <cell r="M1222">
            <v>0</v>
          </cell>
          <cell r="N1222">
            <v>0</v>
          </cell>
        </row>
        <row r="1223">
          <cell r="E1223" t="str">
            <v>PEB 4</v>
          </cell>
          <cell r="M1223">
            <v>0</v>
          </cell>
          <cell r="N1223">
            <v>0</v>
          </cell>
        </row>
        <row r="1224">
          <cell r="E1224" t="str">
            <v>PEB 5</v>
          </cell>
          <cell r="M1224">
            <v>0</v>
          </cell>
          <cell r="N1224">
            <v>0</v>
          </cell>
        </row>
        <row r="1225">
          <cell r="E1225" t="str">
            <v>PEB 6</v>
          </cell>
          <cell r="M1225">
            <v>0</v>
          </cell>
          <cell r="N1225">
            <v>0</v>
          </cell>
        </row>
        <row r="1226">
          <cell r="E1226" t="str">
            <v>PEB 7 / TB</v>
          </cell>
          <cell r="M1226">
            <v>0</v>
          </cell>
          <cell r="N1226">
            <v>0</v>
          </cell>
        </row>
        <row r="1227">
          <cell r="E1227" t="str">
            <v>MPP</v>
          </cell>
          <cell r="M1227">
            <v>0</v>
          </cell>
          <cell r="N1227">
            <v>0</v>
          </cell>
        </row>
        <row r="1228">
          <cell r="E1228" t="str">
            <v>ID</v>
          </cell>
          <cell r="M1228">
            <v>0</v>
          </cell>
          <cell r="N1228">
            <v>0</v>
          </cell>
        </row>
        <row r="1229">
          <cell r="E1229" t="str">
            <v>LL</v>
          </cell>
          <cell r="M1229">
            <v>0</v>
          </cell>
          <cell r="N1229">
            <v>0</v>
          </cell>
        </row>
        <row r="1230">
          <cell r="E1230" t="str">
            <v>PMK</v>
          </cell>
          <cell r="M1230">
            <v>0</v>
          </cell>
          <cell r="N1230">
            <v>0</v>
          </cell>
        </row>
        <row r="1232">
          <cell r="C1232" t="str">
            <v>A0251</v>
          </cell>
          <cell r="D1232" t="str">
            <v>PT Surya Indah Nusantara Pagi</v>
          </cell>
          <cell r="E1232" t="str">
            <v>PEB 1</v>
          </cell>
          <cell r="M1232">
            <v>0</v>
          </cell>
          <cell r="N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0</v>
          </cell>
          <cell r="AH1232">
            <v>0</v>
          </cell>
          <cell r="AI1232">
            <v>0</v>
          </cell>
        </row>
        <row r="1233">
          <cell r="E1233" t="str">
            <v>PEB 2</v>
          </cell>
          <cell r="M1233">
            <v>0</v>
          </cell>
          <cell r="N1233">
            <v>0</v>
          </cell>
        </row>
        <row r="1234">
          <cell r="E1234" t="str">
            <v>PEB 3</v>
          </cell>
          <cell r="M1234">
            <v>0</v>
          </cell>
          <cell r="N1234">
            <v>0</v>
          </cell>
        </row>
        <row r="1235">
          <cell r="E1235" t="str">
            <v>PEB 4</v>
          </cell>
          <cell r="M1235">
            <v>0</v>
          </cell>
          <cell r="N1235">
            <v>0</v>
          </cell>
        </row>
        <row r="1236">
          <cell r="E1236" t="str">
            <v>PEB 5</v>
          </cell>
          <cell r="M1236">
            <v>0</v>
          </cell>
          <cell r="N1236">
            <v>0</v>
          </cell>
        </row>
        <row r="1237">
          <cell r="E1237" t="str">
            <v>PEB 6</v>
          </cell>
          <cell r="M1237">
            <v>0</v>
          </cell>
          <cell r="N1237">
            <v>0</v>
          </cell>
        </row>
        <row r="1238">
          <cell r="E1238" t="str">
            <v>PEB 7 / TB</v>
          </cell>
          <cell r="M1238">
            <v>0</v>
          </cell>
          <cell r="N1238">
            <v>0</v>
          </cell>
        </row>
        <row r="1239">
          <cell r="E1239" t="str">
            <v>MPP</v>
          </cell>
          <cell r="M1239">
            <v>0</v>
          </cell>
          <cell r="N1239">
            <v>0</v>
          </cell>
        </row>
        <row r="1240">
          <cell r="E1240" t="str">
            <v>ID</v>
          </cell>
          <cell r="M1240">
            <v>0</v>
          </cell>
          <cell r="N1240">
            <v>0</v>
          </cell>
        </row>
        <row r="1241">
          <cell r="E1241" t="str">
            <v>LL</v>
          </cell>
          <cell r="M1241">
            <v>0</v>
          </cell>
          <cell r="N1241">
            <v>0</v>
          </cell>
        </row>
        <row r="1242">
          <cell r="E1242" t="str">
            <v>PMK</v>
          </cell>
          <cell r="M1242">
            <v>0</v>
          </cell>
          <cell r="N1242">
            <v>0</v>
          </cell>
        </row>
        <row r="1244">
          <cell r="C1244" t="str">
            <v>A0259</v>
          </cell>
          <cell r="D1244" t="str">
            <v>PT Surya Panen Subur</v>
          </cell>
          <cell r="E1244" t="str">
            <v>PEB 1</v>
          </cell>
          <cell r="M1244">
            <v>0</v>
          </cell>
          <cell r="N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</row>
        <row r="1245">
          <cell r="E1245" t="str">
            <v>PEB 2</v>
          </cell>
          <cell r="M1245">
            <v>0</v>
          </cell>
          <cell r="N1245">
            <v>0</v>
          </cell>
        </row>
        <row r="1246">
          <cell r="E1246" t="str">
            <v>PEB 3</v>
          </cell>
          <cell r="M1246">
            <v>0</v>
          </cell>
          <cell r="N1246">
            <v>0</v>
          </cell>
        </row>
        <row r="1247">
          <cell r="E1247" t="str">
            <v>PEB 4</v>
          </cell>
          <cell r="M1247">
            <v>0</v>
          </cell>
          <cell r="N1247">
            <v>0</v>
          </cell>
        </row>
        <row r="1248">
          <cell r="E1248" t="str">
            <v>PEB 5</v>
          </cell>
          <cell r="M1248">
            <v>0</v>
          </cell>
          <cell r="N1248">
            <v>0</v>
          </cell>
        </row>
        <row r="1249">
          <cell r="E1249" t="str">
            <v>PEB 6</v>
          </cell>
          <cell r="M1249">
            <v>0</v>
          </cell>
          <cell r="N1249">
            <v>0</v>
          </cell>
        </row>
        <row r="1250">
          <cell r="E1250" t="str">
            <v>PEB 7 / TB</v>
          </cell>
          <cell r="M1250">
            <v>0</v>
          </cell>
          <cell r="N1250">
            <v>0</v>
          </cell>
        </row>
        <row r="1251">
          <cell r="E1251" t="str">
            <v>MPP</v>
          </cell>
          <cell r="M1251">
            <v>0</v>
          </cell>
          <cell r="N1251">
            <v>0</v>
          </cell>
        </row>
        <row r="1252">
          <cell r="E1252" t="str">
            <v>ID</v>
          </cell>
          <cell r="M1252">
            <v>0</v>
          </cell>
          <cell r="N1252">
            <v>0</v>
          </cell>
        </row>
        <row r="1253">
          <cell r="E1253" t="str">
            <v>LL</v>
          </cell>
          <cell r="M1253">
            <v>0</v>
          </cell>
          <cell r="N1253">
            <v>0</v>
          </cell>
        </row>
        <row r="1254">
          <cell r="E1254" t="str">
            <v>PMK</v>
          </cell>
          <cell r="M1254">
            <v>0</v>
          </cell>
          <cell r="N1254">
            <v>0</v>
          </cell>
        </row>
        <row r="1256">
          <cell r="C1256" t="str">
            <v>A0170</v>
          </cell>
          <cell r="D1256" t="str">
            <v>PT Suryaraya Lestari</v>
          </cell>
          <cell r="E1256" t="str">
            <v>PEB 1</v>
          </cell>
          <cell r="M1256">
            <v>0</v>
          </cell>
          <cell r="N1256">
            <v>0</v>
          </cell>
          <cell r="P1256">
            <v>0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B1256">
            <v>0</v>
          </cell>
          <cell r="AC1256">
            <v>0</v>
          </cell>
          <cell r="AD1256">
            <v>0</v>
          </cell>
          <cell r="AE1256">
            <v>0</v>
          </cell>
          <cell r="AF1256">
            <v>0</v>
          </cell>
          <cell r="AG1256">
            <v>0</v>
          </cell>
          <cell r="AH1256">
            <v>0</v>
          </cell>
          <cell r="AI1256">
            <v>0</v>
          </cell>
        </row>
        <row r="1257">
          <cell r="E1257" t="str">
            <v>PEB 2</v>
          </cell>
          <cell r="M1257">
            <v>0</v>
          </cell>
          <cell r="N1257">
            <v>0</v>
          </cell>
        </row>
        <row r="1258">
          <cell r="E1258" t="str">
            <v>PEB 3</v>
          </cell>
          <cell r="M1258">
            <v>0</v>
          </cell>
          <cell r="N1258">
            <v>0</v>
          </cell>
        </row>
        <row r="1259">
          <cell r="E1259" t="str">
            <v>PEB 4</v>
          </cell>
          <cell r="M1259">
            <v>0</v>
          </cell>
          <cell r="N1259">
            <v>0</v>
          </cell>
        </row>
        <row r="1260">
          <cell r="E1260" t="str">
            <v>PEB 5</v>
          </cell>
          <cell r="M1260">
            <v>0</v>
          </cell>
          <cell r="N1260">
            <v>0</v>
          </cell>
        </row>
        <row r="1261">
          <cell r="E1261" t="str">
            <v>PEB 6</v>
          </cell>
          <cell r="M1261">
            <v>0</v>
          </cell>
          <cell r="N1261">
            <v>0</v>
          </cell>
        </row>
        <row r="1262">
          <cell r="E1262" t="str">
            <v>PEB 7 / TB</v>
          </cell>
          <cell r="M1262">
            <v>0</v>
          </cell>
          <cell r="N1262">
            <v>0</v>
          </cell>
        </row>
        <row r="1263">
          <cell r="E1263" t="str">
            <v>MPP</v>
          </cell>
          <cell r="M1263">
            <v>0</v>
          </cell>
          <cell r="N1263">
            <v>0</v>
          </cell>
        </row>
        <row r="1264">
          <cell r="E1264" t="str">
            <v>ID</v>
          </cell>
          <cell r="M1264">
            <v>0</v>
          </cell>
          <cell r="N1264">
            <v>0</v>
          </cell>
        </row>
        <row r="1265">
          <cell r="E1265" t="str">
            <v>LL</v>
          </cell>
          <cell r="M1265">
            <v>0</v>
          </cell>
          <cell r="N1265">
            <v>0</v>
          </cell>
        </row>
        <row r="1266">
          <cell r="E1266" t="str">
            <v>PMK</v>
          </cell>
          <cell r="M1266">
            <v>0</v>
          </cell>
          <cell r="N1266">
            <v>0</v>
          </cell>
        </row>
        <row r="1268">
          <cell r="C1268" t="str">
            <v>A0140</v>
          </cell>
          <cell r="D1268" t="str">
            <v>PT Suryaraya Prawira</v>
          </cell>
          <cell r="E1268" t="str">
            <v>PEB 1</v>
          </cell>
          <cell r="M1268">
            <v>0</v>
          </cell>
          <cell r="N1268">
            <v>0</v>
          </cell>
          <cell r="P1268">
            <v>0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B1268">
            <v>0</v>
          </cell>
          <cell r="AC1268">
            <v>0</v>
          </cell>
          <cell r="AD1268">
            <v>0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0</v>
          </cell>
        </row>
        <row r="1269">
          <cell r="E1269" t="str">
            <v>PEB 2</v>
          </cell>
          <cell r="M1269">
            <v>0</v>
          </cell>
          <cell r="N1269">
            <v>0</v>
          </cell>
        </row>
        <row r="1270">
          <cell r="E1270" t="str">
            <v>PEB 3</v>
          </cell>
          <cell r="M1270">
            <v>0</v>
          </cell>
          <cell r="N1270">
            <v>0</v>
          </cell>
        </row>
        <row r="1271">
          <cell r="E1271" t="str">
            <v>PEB 4</v>
          </cell>
          <cell r="M1271">
            <v>0</v>
          </cell>
          <cell r="N1271">
            <v>0</v>
          </cell>
        </row>
        <row r="1272">
          <cell r="E1272" t="str">
            <v>PEB 5</v>
          </cell>
          <cell r="M1272">
            <v>0</v>
          </cell>
          <cell r="N1272">
            <v>0</v>
          </cell>
        </row>
        <row r="1273">
          <cell r="E1273" t="str">
            <v>PEB 6</v>
          </cell>
          <cell r="M1273">
            <v>0</v>
          </cell>
          <cell r="N1273">
            <v>0</v>
          </cell>
        </row>
        <row r="1274">
          <cell r="E1274" t="str">
            <v>PEB 7 / TB</v>
          </cell>
          <cell r="M1274">
            <v>0</v>
          </cell>
          <cell r="N1274">
            <v>0</v>
          </cell>
        </row>
        <row r="1275">
          <cell r="E1275" t="str">
            <v>MPP</v>
          </cell>
          <cell r="M1275">
            <v>0</v>
          </cell>
          <cell r="N1275">
            <v>0</v>
          </cell>
        </row>
        <row r="1276">
          <cell r="E1276" t="str">
            <v>ID</v>
          </cell>
          <cell r="M1276">
            <v>0</v>
          </cell>
          <cell r="N1276">
            <v>0</v>
          </cell>
        </row>
        <row r="1277">
          <cell r="E1277" t="str">
            <v>LL</v>
          </cell>
          <cell r="M1277">
            <v>0</v>
          </cell>
          <cell r="N1277">
            <v>0</v>
          </cell>
        </row>
        <row r="1278">
          <cell r="E1278" t="str">
            <v>PMK</v>
          </cell>
          <cell r="M1278">
            <v>0</v>
          </cell>
          <cell r="N1278">
            <v>0</v>
          </cell>
        </row>
        <row r="1280">
          <cell r="C1280" t="str">
            <v>A0199</v>
          </cell>
          <cell r="D1280" t="str">
            <v>PT Suryaraya Rubberindo Industries</v>
          </cell>
          <cell r="E1280" t="str">
            <v>PEB 1</v>
          </cell>
          <cell r="M1280">
            <v>0</v>
          </cell>
          <cell r="N1280">
            <v>0</v>
          </cell>
          <cell r="P1280">
            <v>0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0</v>
          </cell>
        </row>
        <row r="1281">
          <cell r="E1281" t="str">
            <v>PEB 2</v>
          </cell>
          <cell r="M1281">
            <v>0</v>
          </cell>
          <cell r="N1281">
            <v>0</v>
          </cell>
        </row>
        <row r="1282">
          <cell r="E1282" t="str">
            <v>PEB 3</v>
          </cell>
          <cell r="M1282">
            <v>0</v>
          </cell>
          <cell r="N1282">
            <v>0</v>
          </cell>
        </row>
        <row r="1283">
          <cell r="E1283" t="str">
            <v>PEB 4</v>
          </cell>
          <cell r="M1283">
            <v>0</v>
          </cell>
          <cell r="N1283">
            <v>0</v>
          </cell>
        </row>
        <row r="1284">
          <cell r="E1284" t="str">
            <v>PEB 5</v>
          </cell>
          <cell r="M1284">
            <v>0</v>
          </cell>
          <cell r="N1284">
            <v>0</v>
          </cell>
        </row>
        <row r="1285">
          <cell r="E1285" t="str">
            <v>PEB 6</v>
          </cell>
          <cell r="M1285">
            <v>0</v>
          </cell>
          <cell r="N1285">
            <v>0</v>
          </cell>
        </row>
        <row r="1286">
          <cell r="E1286" t="str">
            <v>PEB 7 / TB</v>
          </cell>
          <cell r="M1286">
            <v>0</v>
          </cell>
          <cell r="N1286">
            <v>0</v>
          </cell>
        </row>
        <row r="1287">
          <cell r="E1287" t="str">
            <v>MPP</v>
          </cell>
          <cell r="M1287">
            <v>0</v>
          </cell>
          <cell r="N1287">
            <v>0</v>
          </cell>
        </row>
        <row r="1288">
          <cell r="E1288" t="str">
            <v>ID</v>
          </cell>
          <cell r="M1288">
            <v>0</v>
          </cell>
          <cell r="N1288">
            <v>0</v>
          </cell>
        </row>
        <row r="1289">
          <cell r="E1289" t="str">
            <v>LL</v>
          </cell>
          <cell r="M1289">
            <v>0</v>
          </cell>
          <cell r="N1289">
            <v>0</v>
          </cell>
        </row>
        <row r="1290">
          <cell r="E1290" t="str">
            <v>PMK</v>
          </cell>
          <cell r="M1290">
            <v>0</v>
          </cell>
          <cell r="N1290">
            <v>0</v>
          </cell>
        </row>
        <row r="1292">
          <cell r="C1292" t="str">
            <v>A0221</v>
          </cell>
          <cell r="D1292" t="str">
            <v>PT Swadaya Harapan Nusantara</v>
          </cell>
          <cell r="E1292" t="str">
            <v>PEB 1</v>
          </cell>
          <cell r="G1292">
            <v>590846</v>
          </cell>
          <cell r="H1292">
            <v>29351</v>
          </cell>
          <cell r="M1292">
            <v>590846</v>
          </cell>
          <cell r="N1292">
            <v>29351</v>
          </cell>
          <cell r="P1292">
            <v>171914</v>
          </cell>
          <cell r="Q1292">
            <v>8885</v>
          </cell>
          <cell r="R1292">
            <v>46460</v>
          </cell>
          <cell r="S1292">
            <v>2279</v>
          </cell>
          <cell r="T1292">
            <v>19092</v>
          </cell>
          <cell r="U1292">
            <v>1445</v>
          </cell>
          <cell r="V1292">
            <v>0</v>
          </cell>
          <cell r="W1292">
            <v>0</v>
          </cell>
          <cell r="X1292">
            <v>0</v>
          </cell>
          <cell r="Y1292">
            <v>0</v>
          </cell>
          <cell r="Z1292">
            <v>8710</v>
          </cell>
          <cell r="AA1292">
            <v>510</v>
          </cell>
          <cell r="AB1292">
            <v>108786</v>
          </cell>
          <cell r="AC1292">
            <v>5626</v>
          </cell>
          <cell r="AD1292">
            <v>38200</v>
          </cell>
          <cell r="AE1292">
            <v>2099</v>
          </cell>
          <cell r="AF1292">
            <v>37183</v>
          </cell>
          <cell r="AG1292">
            <v>11833</v>
          </cell>
          <cell r="AH1292">
            <v>28016</v>
          </cell>
          <cell r="AI1292">
            <v>3234</v>
          </cell>
        </row>
        <row r="1293">
          <cell r="E1293" t="str">
            <v>PEB 2</v>
          </cell>
          <cell r="G1293">
            <v>171914</v>
          </cell>
          <cell r="H1293">
            <v>8885</v>
          </cell>
          <cell r="M1293">
            <v>171914</v>
          </cell>
          <cell r="N1293">
            <v>8885</v>
          </cell>
        </row>
        <row r="1294">
          <cell r="E1294" t="str">
            <v>PEB 3</v>
          </cell>
          <cell r="G1294">
            <v>46460</v>
          </cell>
          <cell r="H1294">
            <v>2279</v>
          </cell>
          <cell r="M1294">
            <v>46460</v>
          </cell>
          <cell r="N1294">
            <v>2279</v>
          </cell>
        </row>
        <row r="1295">
          <cell r="E1295" t="str">
            <v>PEB 4</v>
          </cell>
          <cell r="G1295">
            <v>19092</v>
          </cell>
          <cell r="H1295">
            <v>1445</v>
          </cell>
          <cell r="M1295">
            <v>19092</v>
          </cell>
          <cell r="N1295">
            <v>1445</v>
          </cell>
        </row>
        <row r="1296">
          <cell r="E1296" t="str">
            <v>PEB 5</v>
          </cell>
          <cell r="G1296">
            <v>0</v>
          </cell>
          <cell r="H1296">
            <v>0</v>
          </cell>
          <cell r="M1296">
            <v>0</v>
          </cell>
          <cell r="N1296">
            <v>0</v>
          </cell>
        </row>
        <row r="1297">
          <cell r="E1297" t="str">
            <v>PEB 6</v>
          </cell>
          <cell r="M1297">
            <v>0</v>
          </cell>
          <cell r="N1297">
            <v>0</v>
          </cell>
        </row>
        <row r="1298">
          <cell r="E1298" t="str">
            <v>PEB 7 / TB</v>
          </cell>
          <cell r="G1298">
            <v>8710</v>
          </cell>
          <cell r="H1298">
            <v>510</v>
          </cell>
          <cell r="M1298">
            <v>8710</v>
          </cell>
          <cell r="N1298">
            <v>510</v>
          </cell>
        </row>
        <row r="1299">
          <cell r="E1299" t="str">
            <v>MPP</v>
          </cell>
          <cell r="G1299">
            <v>108786</v>
          </cell>
          <cell r="H1299">
            <v>5626</v>
          </cell>
          <cell r="M1299">
            <v>108786</v>
          </cell>
          <cell r="N1299">
            <v>5626</v>
          </cell>
        </row>
        <row r="1300">
          <cell r="E1300" t="str">
            <v>ID</v>
          </cell>
          <cell r="G1300">
            <v>38200</v>
          </cell>
          <cell r="H1300">
            <v>2099</v>
          </cell>
          <cell r="M1300">
            <v>38200</v>
          </cell>
          <cell r="N1300">
            <v>2099</v>
          </cell>
        </row>
        <row r="1301">
          <cell r="E1301" t="str">
            <v>LL</v>
          </cell>
          <cell r="G1301">
            <v>37183</v>
          </cell>
          <cell r="H1301">
            <v>11833</v>
          </cell>
          <cell r="M1301">
            <v>37183</v>
          </cell>
          <cell r="N1301">
            <v>11833</v>
          </cell>
        </row>
        <row r="1302">
          <cell r="E1302" t="str">
            <v>PMK</v>
          </cell>
          <cell r="G1302">
            <v>28016</v>
          </cell>
          <cell r="H1302">
            <v>3234</v>
          </cell>
          <cell r="M1302">
            <v>28016</v>
          </cell>
          <cell r="N1302">
            <v>3234</v>
          </cell>
        </row>
        <row r="1304">
          <cell r="C1304" t="str">
            <v>A0143</v>
          </cell>
          <cell r="D1304" t="str">
            <v>PT Swadharma Bhakti Sedaya Finance</v>
          </cell>
          <cell r="E1304" t="str">
            <v>PEB 1</v>
          </cell>
          <cell r="M1304">
            <v>0</v>
          </cell>
          <cell r="N1304">
            <v>0</v>
          </cell>
          <cell r="P1304">
            <v>0</v>
          </cell>
          <cell r="Q1304">
            <v>0</v>
          </cell>
          <cell r="R1304">
            <v>0</v>
          </cell>
          <cell r="S1304">
            <v>0</v>
          </cell>
          <cell r="T1304">
            <v>0</v>
          </cell>
          <cell r="U1304">
            <v>0</v>
          </cell>
          <cell r="V1304">
            <v>0</v>
          </cell>
          <cell r="W1304">
            <v>0</v>
          </cell>
          <cell r="X1304">
            <v>0</v>
          </cell>
          <cell r="Y1304">
            <v>0</v>
          </cell>
          <cell r="Z1304">
            <v>0</v>
          </cell>
          <cell r="AA1304">
            <v>0</v>
          </cell>
          <cell r="AB1304">
            <v>0</v>
          </cell>
          <cell r="AC1304">
            <v>0</v>
          </cell>
          <cell r="AD1304">
            <v>0</v>
          </cell>
          <cell r="AE1304">
            <v>0</v>
          </cell>
          <cell r="AF1304">
            <v>0</v>
          </cell>
          <cell r="AG1304">
            <v>0</v>
          </cell>
          <cell r="AH1304">
            <v>0</v>
          </cell>
          <cell r="AI1304">
            <v>0</v>
          </cell>
        </row>
        <row r="1305">
          <cell r="E1305" t="str">
            <v>PEB 2</v>
          </cell>
          <cell r="M1305">
            <v>0</v>
          </cell>
          <cell r="N1305">
            <v>0</v>
          </cell>
        </row>
        <row r="1306">
          <cell r="E1306" t="str">
            <v>PEB 3</v>
          </cell>
          <cell r="M1306">
            <v>0</v>
          </cell>
          <cell r="N1306">
            <v>0</v>
          </cell>
        </row>
        <row r="1307">
          <cell r="E1307" t="str">
            <v>PEB 4</v>
          </cell>
          <cell r="M1307">
            <v>0</v>
          </cell>
          <cell r="N1307">
            <v>0</v>
          </cell>
        </row>
        <row r="1308">
          <cell r="E1308" t="str">
            <v>PEB 5</v>
          </cell>
          <cell r="M1308">
            <v>0</v>
          </cell>
          <cell r="N1308">
            <v>0</v>
          </cell>
        </row>
        <row r="1309">
          <cell r="E1309" t="str">
            <v>PEB 6</v>
          </cell>
          <cell r="M1309">
            <v>0</v>
          </cell>
          <cell r="N1309">
            <v>0</v>
          </cell>
        </row>
        <row r="1310">
          <cell r="E1310" t="str">
            <v>PEB 7 / TB</v>
          </cell>
          <cell r="M1310">
            <v>0</v>
          </cell>
          <cell r="N1310">
            <v>0</v>
          </cell>
        </row>
        <row r="1311">
          <cell r="E1311" t="str">
            <v>MPP</v>
          </cell>
          <cell r="M1311">
            <v>0</v>
          </cell>
          <cell r="N1311">
            <v>0</v>
          </cell>
        </row>
        <row r="1312">
          <cell r="E1312" t="str">
            <v>ID</v>
          </cell>
          <cell r="M1312">
            <v>0</v>
          </cell>
          <cell r="N1312">
            <v>0</v>
          </cell>
        </row>
        <row r="1313">
          <cell r="E1313" t="str">
            <v>LL</v>
          </cell>
          <cell r="M1313">
            <v>0</v>
          </cell>
          <cell r="N1313">
            <v>0</v>
          </cell>
        </row>
        <row r="1314">
          <cell r="E1314" t="str">
            <v>PMK</v>
          </cell>
          <cell r="M1314">
            <v>0</v>
          </cell>
          <cell r="N1314">
            <v>0</v>
          </cell>
        </row>
        <row r="1316">
          <cell r="C1316" t="str">
            <v>A0452</v>
          </cell>
          <cell r="D1316" t="str">
            <v>PT Telen Orbit Prima</v>
          </cell>
          <cell r="E1316" t="str">
            <v>PEB 1</v>
          </cell>
          <cell r="G1316">
            <v>113322</v>
          </cell>
          <cell r="H1316">
            <v>5468</v>
          </cell>
          <cell r="M1316">
            <v>113322</v>
          </cell>
          <cell r="N1316">
            <v>5468</v>
          </cell>
          <cell r="P1316">
            <v>41890</v>
          </cell>
          <cell r="Q1316">
            <v>2021</v>
          </cell>
          <cell r="R1316">
            <v>9719</v>
          </cell>
          <cell r="S1316">
            <v>469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3077</v>
          </cell>
          <cell r="AA1316">
            <v>148</v>
          </cell>
          <cell r="AB1316">
            <v>16756</v>
          </cell>
          <cell r="AC1316">
            <v>808</v>
          </cell>
          <cell r="AD1316">
            <v>8678</v>
          </cell>
          <cell r="AE1316">
            <v>419</v>
          </cell>
          <cell r="AF1316">
            <v>1508</v>
          </cell>
          <cell r="AG1316">
            <v>2079</v>
          </cell>
          <cell r="AH1316">
            <v>5835</v>
          </cell>
          <cell r="AI1316">
            <v>848</v>
          </cell>
        </row>
        <row r="1317">
          <cell r="E1317" t="str">
            <v>PEB 2</v>
          </cell>
          <cell r="G1317">
            <v>41890</v>
          </cell>
          <cell r="H1317">
            <v>2021</v>
          </cell>
          <cell r="M1317">
            <v>41890</v>
          </cell>
          <cell r="N1317">
            <v>2021</v>
          </cell>
        </row>
        <row r="1318">
          <cell r="E1318" t="str">
            <v>PEB 3</v>
          </cell>
          <cell r="G1318">
            <v>9719</v>
          </cell>
          <cell r="H1318">
            <v>469</v>
          </cell>
          <cell r="M1318">
            <v>9719</v>
          </cell>
          <cell r="N1318">
            <v>469</v>
          </cell>
        </row>
        <row r="1319">
          <cell r="E1319" t="str">
            <v>PEB 4</v>
          </cell>
          <cell r="G1319">
            <v>0</v>
          </cell>
          <cell r="H1319">
            <v>0</v>
          </cell>
          <cell r="M1319">
            <v>0</v>
          </cell>
          <cell r="N1319">
            <v>0</v>
          </cell>
        </row>
        <row r="1320">
          <cell r="E1320" t="str">
            <v>PEB 5</v>
          </cell>
          <cell r="G1320">
            <v>0</v>
          </cell>
          <cell r="H1320">
            <v>0</v>
          </cell>
          <cell r="M1320">
            <v>0</v>
          </cell>
          <cell r="N1320">
            <v>0</v>
          </cell>
        </row>
        <row r="1321">
          <cell r="E1321" t="str">
            <v>PEB 6</v>
          </cell>
          <cell r="M1321">
            <v>0</v>
          </cell>
          <cell r="N1321">
            <v>0</v>
          </cell>
        </row>
        <row r="1322">
          <cell r="E1322" t="str">
            <v>PEB 7 / TB</v>
          </cell>
          <cell r="G1322">
            <v>3077</v>
          </cell>
          <cell r="H1322">
            <v>148</v>
          </cell>
          <cell r="M1322">
            <v>3077</v>
          </cell>
          <cell r="N1322">
            <v>148</v>
          </cell>
        </row>
        <row r="1323">
          <cell r="E1323" t="str">
            <v>MPP</v>
          </cell>
          <cell r="G1323">
            <v>16756</v>
          </cell>
          <cell r="H1323">
            <v>808</v>
          </cell>
          <cell r="M1323">
            <v>16756</v>
          </cell>
          <cell r="N1323">
            <v>808</v>
          </cell>
        </row>
        <row r="1324">
          <cell r="E1324" t="str">
            <v>ID</v>
          </cell>
          <cell r="G1324">
            <v>8678</v>
          </cell>
          <cell r="H1324">
            <v>419</v>
          </cell>
          <cell r="M1324">
            <v>8678</v>
          </cell>
          <cell r="N1324">
            <v>419</v>
          </cell>
        </row>
        <row r="1325">
          <cell r="E1325" t="str">
            <v>LL</v>
          </cell>
          <cell r="G1325">
            <v>1508</v>
          </cell>
          <cell r="H1325">
            <v>2079</v>
          </cell>
          <cell r="M1325">
            <v>1508</v>
          </cell>
          <cell r="N1325">
            <v>2079</v>
          </cell>
        </row>
        <row r="1326">
          <cell r="E1326" t="str">
            <v>PMK</v>
          </cell>
          <cell r="G1326">
            <v>5835</v>
          </cell>
          <cell r="H1326">
            <v>848</v>
          </cell>
          <cell r="M1326">
            <v>5835</v>
          </cell>
          <cell r="N1326">
            <v>848</v>
          </cell>
        </row>
        <row r="1328">
          <cell r="C1328" t="str">
            <v>A0146</v>
          </cell>
          <cell r="D1328" t="str">
            <v>PT Tjahja Sakti Motor</v>
          </cell>
          <cell r="E1328" t="str">
            <v>PEB 1</v>
          </cell>
          <cell r="M1328">
            <v>0</v>
          </cell>
          <cell r="N1328">
            <v>0</v>
          </cell>
          <cell r="P1328">
            <v>0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B1328">
            <v>0</v>
          </cell>
          <cell r="AC1328">
            <v>0</v>
          </cell>
          <cell r="AD1328">
            <v>0</v>
          </cell>
          <cell r="AE1328">
            <v>0</v>
          </cell>
          <cell r="AF1328">
            <v>0</v>
          </cell>
          <cell r="AG1328">
            <v>0</v>
          </cell>
          <cell r="AH1328">
            <v>0</v>
          </cell>
          <cell r="AI1328">
            <v>0</v>
          </cell>
        </row>
        <row r="1329">
          <cell r="E1329" t="str">
            <v>PEB 2</v>
          </cell>
          <cell r="M1329">
            <v>0</v>
          </cell>
          <cell r="N1329">
            <v>0</v>
          </cell>
        </row>
        <row r="1330">
          <cell r="E1330" t="str">
            <v>PEB 3</v>
          </cell>
          <cell r="M1330">
            <v>0</v>
          </cell>
          <cell r="N1330">
            <v>0</v>
          </cell>
        </row>
        <row r="1331">
          <cell r="E1331" t="str">
            <v>PEB 4</v>
          </cell>
          <cell r="M1331">
            <v>0</v>
          </cell>
          <cell r="N1331">
            <v>0</v>
          </cell>
        </row>
        <row r="1332">
          <cell r="E1332" t="str">
            <v>PEB 5</v>
          </cell>
          <cell r="M1332">
            <v>0</v>
          </cell>
          <cell r="N1332">
            <v>0</v>
          </cell>
        </row>
        <row r="1333">
          <cell r="E1333" t="str">
            <v>PEB 6</v>
          </cell>
          <cell r="M1333">
            <v>0</v>
          </cell>
          <cell r="N1333">
            <v>0</v>
          </cell>
        </row>
        <row r="1334">
          <cell r="E1334" t="str">
            <v>PEB 7 / TB</v>
          </cell>
          <cell r="M1334">
            <v>0</v>
          </cell>
          <cell r="N1334">
            <v>0</v>
          </cell>
        </row>
        <row r="1335">
          <cell r="E1335" t="str">
            <v>MPP</v>
          </cell>
          <cell r="M1335">
            <v>0</v>
          </cell>
          <cell r="N1335">
            <v>0</v>
          </cell>
        </row>
        <row r="1336">
          <cell r="E1336" t="str">
            <v>ID</v>
          </cell>
          <cell r="M1336">
            <v>0</v>
          </cell>
          <cell r="N1336">
            <v>0</v>
          </cell>
        </row>
        <row r="1337">
          <cell r="E1337" t="str">
            <v>LL</v>
          </cell>
          <cell r="M1337">
            <v>0</v>
          </cell>
          <cell r="N1337">
            <v>0</v>
          </cell>
        </row>
        <row r="1338">
          <cell r="E1338" t="str">
            <v>PMK</v>
          </cell>
          <cell r="M1338">
            <v>0</v>
          </cell>
          <cell r="N1338">
            <v>0</v>
          </cell>
        </row>
        <row r="1340">
          <cell r="C1340" t="str">
            <v>A0364</v>
          </cell>
          <cell r="D1340" t="str">
            <v>PT Toyoda Gosei Safety System Indonesia</v>
          </cell>
          <cell r="E1340" t="str">
            <v>PEB 1</v>
          </cell>
          <cell r="M1340">
            <v>0</v>
          </cell>
          <cell r="N1340">
            <v>0</v>
          </cell>
          <cell r="P1340">
            <v>0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0</v>
          </cell>
          <cell r="AA1340">
            <v>0</v>
          </cell>
          <cell r="AB1340">
            <v>0</v>
          </cell>
          <cell r="AC1340">
            <v>0</v>
          </cell>
          <cell r="AD1340">
            <v>0</v>
          </cell>
          <cell r="AE1340">
            <v>0</v>
          </cell>
          <cell r="AF1340">
            <v>0</v>
          </cell>
          <cell r="AG1340">
            <v>0</v>
          </cell>
          <cell r="AH1340">
            <v>0</v>
          </cell>
          <cell r="AI1340">
            <v>0</v>
          </cell>
        </row>
        <row r="1341">
          <cell r="E1341" t="str">
            <v>PEB 2</v>
          </cell>
          <cell r="M1341">
            <v>0</v>
          </cell>
          <cell r="N1341">
            <v>0</v>
          </cell>
        </row>
        <row r="1342">
          <cell r="E1342" t="str">
            <v>PEB 3</v>
          </cell>
          <cell r="M1342">
            <v>0</v>
          </cell>
          <cell r="N1342">
            <v>0</v>
          </cell>
        </row>
        <row r="1343">
          <cell r="E1343" t="str">
            <v>PEB 4</v>
          </cell>
          <cell r="M1343">
            <v>0</v>
          </cell>
          <cell r="N1343">
            <v>0</v>
          </cell>
        </row>
        <row r="1344">
          <cell r="E1344" t="str">
            <v>PEB 5</v>
          </cell>
          <cell r="M1344">
            <v>0</v>
          </cell>
          <cell r="N1344">
            <v>0</v>
          </cell>
        </row>
        <row r="1345">
          <cell r="E1345" t="str">
            <v>PEB 6</v>
          </cell>
          <cell r="M1345">
            <v>0</v>
          </cell>
          <cell r="N1345">
            <v>0</v>
          </cell>
        </row>
        <row r="1346">
          <cell r="E1346" t="str">
            <v>PEB 7 / TB</v>
          </cell>
          <cell r="M1346">
            <v>0</v>
          </cell>
          <cell r="N1346">
            <v>0</v>
          </cell>
        </row>
        <row r="1347">
          <cell r="E1347" t="str">
            <v>MPP</v>
          </cell>
          <cell r="M1347">
            <v>0</v>
          </cell>
          <cell r="N1347">
            <v>0</v>
          </cell>
        </row>
        <row r="1348">
          <cell r="E1348" t="str">
            <v>ID</v>
          </cell>
          <cell r="M1348">
            <v>0</v>
          </cell>
          <cell r="N1348">
            <v>0</v>
          </cell>
        </row>
        <row r="1349">
          <cell r="E1349" t="str">
            <v>LL</v>
          </cell>
          <cell r="M1349">
            <v>0</v>
          </cell>
          <cell r="N1349">
            <v>0</v>
          </cell>
        </row>
        <row r="1350">
          <cell r="E1350" t="str">
            <v>PMK</v>
          </cell>
          <cell r="M1350">
            <v>0</v>
          </cell>
          <cell r="N1350">
            <v>0</v>
          </cell>
        </row>
        <row r="1352">
          <cell r="C1352" t="str">
            <v>A0411</v>
          </cell>
          <cell r="D1352" t="str">
            <v>PT Toyota Astra Financial Services</v>
          </cell>
          <cell r="E1352" t="str">
            <v>PEB 1</v>
          </cell>
          <cell r="M1352">
            <v>0</v>
          </cell>
          <cell r="N1352">
            <v>0</v>
          </cell>
          <cell r="P1352">
            <v>6313.2746757951691</v>
          </cell>
          <cell r="Q1352">
            <v>1174.6936196302524</v>
          </cell>
          <cell r="R1352">
            <v>0</v>
          </cell>
          <cell r="S1352">
            <v>0</v>
          </cell>
          <cell r="T1352">
            <v>5744.7309097995312</v>
          </cell>
          <cell r="U1352">
            <v>1068.9062479899535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2567.7960702120281</v>
          </cell>
          <cell r="AA1352">
            <v>477.7827379750093</v>
          </cell>
          <cell r="AB1352">
            <v>0</v>
          </cell>
          <cell r="AC1352">
            <v>0</v>
          </cell>
          <cell r="AD1352">
            <v>3450.647670517028</v>
          </cell>
          <cell r="AE1352">
            <v>642.0525021173429</v>
          </cell>
          <cell r="AF1352">
            <v>894.9529767650165</v>
          </cell>
          <cell r="AG1352">
            <v>2390.3588648147875</v>
          </cell>
          <cell r="AH1352">
            <v>2972.3604295975501</v>
          </cell>
          <cell r="AI1352">
            <v>553.05891335226966</v>
          </cell>
        </row>
        <row r="1353">
          <cell r="E1353" t="str">
            <v>PEB 2</v>
          </cell>
          <cell r="G1353">
            <v>6313.2746757951691</v>
          </cell>
          <cell r="H1353">
            <v>1174.6936196302524</v>
          </cell>
          <cell r="M1353">
            <v>6313.2746757951691</v>
          </cell>
          <cell r="N1353">
            <v>1174.6936196302524</v>
          </cell>
        </row>
        <row r="1354">
          <cell r="E1354" t="str">
            <v>PEB 3</v>
          </cell>
          <cell r="M1354">
            <v>0</v>
          </cell>
          <cell r="N1354">
            <v>0</v>
          </cell>
        </row>
        <row r="1355">
          <cell r="E1355" t="str">
            <v>PEB 4</v>
          </cell>
          <cell r="G1355">
            <v>5744.7309097995312</v>
          </cell>
          <cell r="H1355">
            <v>1068.9062479899535</v>
          </cell>
          <cell r="M1355">
            <v>5744.7309097995312</v>
          </cell>
          <cell r="N1355">
            <v>1068.9062479899535</v>
          </cell>
        </row>
        <row r="1356">
          <cell r="E1356" t="str">
            <v>PEB 5</v>
          </cell>
          <cell r="M1356">
            <v>0</v>
          </cell>
          <cell r="N1356">
            <v>0</v>
          </cell>
        </row>
        <row r="1357">
          <cell r="E1357" t="str">
            <v>PEB 6</v>
          </cell>
          <cell r="M1357">
            <v>0</v>
          </cell>
          <cell r="N1357">
            <v>0</v>
          </cell>
        </row>
        <row r="1358">
          <cell r="E1358" t="str">
            <v>PEB 7 / TB</v>
          </cell>
          <cell r="G1358">
            <v>2567.7960702120281</v>
          </cell>
          <cell r="H1358">
            <v>477.7827379750093</v>
          </cell>
          <cell r="M1358">
            <v>2567.7960702120281</v>
          </cell>
          <cell r="N1358">
            <v>477.7827379750093</v>
          </cell>
        </row>
        <row r="1359">
          <cell r="E1359" t="str">
            <v>MPP</v>
          </cell>
          <cell r="M1359">
            <v>0</v>
          </cell>
          <cell r="N1359">
            <v>0</v>
          </cell>
        </row>
        <row r="1360">
          <cell r="E1360" t="str">
            <v>ID</v>
          </cell>
          <cell r="G1360">
            <v>3450.647670517028</v>
          </cell>
          <cell r="H1360">
            <v>642.0525021173429</v>
          </cell>
          <cell r="M1360">
            <v>3450.647670517028</v>
          </cell>
          <cell r="N1360">
            <v>642.0525021173429</v>
          </cell>
        </row>
        <row r="1361">
          <cell r="E1361" t="str">
            <v>LL</v>
          </cell>
          <cell r="G1361">
            <v>894.9529767650165</v>
          </cell>
          <cell r="H1361">
            <v>2390.3588648147875</v>
          </cell>
          <cell r="M1361">
            <v>894.9529767650165</v>
          </cell>
          <cell r="N1361">
            <v>2390.3588648147875</v>
          </cell>
        </row>
        <row r="1362">
          <cell r="E1362" t="str">
            <v>PMK</v>
          </cell>
          <cell r="G1362">
            <v>2972.3604295975501</v>
          </cell>
          <cell r="H1362">
            <v>553.05891335226966</v>
          </cell>
          <cell r="M1362">
            <v>2972.3604295975501</v>
          </cell>
          <cell r="N1362">
            <v>553.05891335226966</v>
          </cell>
        </row>
        <row r="1364">
          <cell r="C1364" t="str">
            <v>A0150</v>
          </cell>
          <cell r="D1364" t="str">
            <v>PT Traktor Nusantara</v>
          </cell>
          <cell r="E1364" t="str">
            <v>PEB 1</v>
          </cell>
          <cell r="G1364">
            <v>0</v>
          </cell>
          <cell r="H1364">
            <v>0</v>
          </cell>
          <cell r="M1364">
            <v>0</v>
          </cell>
          <cell r="N1364">
            <v>0</v>
          </cell>
          <cell r="P1364">
            <v>48423</v>
          </cell>
          <cell r="Q1364">
            <v>3359</v>
          </cell>
          <cell r="R1364">
            <v>0</v>
          </cell>
          <cell r="S1364">
            <v>0</v>
          </cell>
          <cell r="T1364">
            <v>23489</v>
          </cell>
          <cell r="U1364">
            <v>1629</v>
          </cell>
          <cell r="V1364">
            <v>0</v>
          </cell>
          <cell r="W1364">
            <v>0</v>
          </cell>
          <cell r="X1364">
            <v>0</v>
          </cell>
          <cell r="Y1364">
            <v>0</v>
          </cell>
          <cell r="Z1364">
            <v>4842</v>
          </cell>
          <cell r="AA1364">
            <v>336</v>
          </cell>
          <cell r="AB1364">
            <v>29054</v>
          </cell>
          <cell r="AC1364">
            <v>2015</v>
          </cell>
          <cell r="AD1364">
            <v>17607</v>
          </cell>
          <cell r="AE1364">
            <v>1221</v>
          </cell>
          <cell r="AF1364">
            <v>22312</v>
          </cell>
          <cell r="AG1364">
            <v>5051</v>
          </cell>
          <cell r="AH1364">
            <v>9756</v>
          </cell>
          <cell r="AI1364">
            <v>888</v>
          </cell>
        </row>
        <row r="1365">
          <cell r="E1365" t="str">
            <v>PEB 2</v>
          </cell>
          <cell r="G1365">
            <v>48423</v>
          </cell>
          <cell r="H1365">
            <v>3359</v>
          </cell>
          <cell r="M1365">
            <v>48423</v>
          </cell>
          <cell r="N1365">
            <v>3359</v>
          </cell>
          <cell r="P1365">
            <v>0</v>
          </cell>
          <cell r="Q1365">
            <v>0</v>
          </cell>
          <cell r="R1365">
            <v>23489</v>
          </cell>
          <cell r="S1365">
            <v>1629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4842</v>
          </cell>
          <cell r="Y1365">
            <v>336</v>
          </cell>
          <cell r="Z1365">
            <v>29054</v>
          </cell>
          <cell r="AA1365">
            <v>2015</v>
          </cell>
          <cell r="AB1365">
            <v>17607</v>
          </cell>
          <cell r="AC1365">
            <v>1221</v>
          </cell>
          <cell r="AD1365">
            <v>22312</v>
          </cell>
          <cell r="AE1365">
            <v>5051</v>
          </cell>
          <cell r="AF1365">
            <v>9756</v>
          </cell>
          <cell r="AG1365">
            <v>888</v>
          </cell>
          <cell r="AH1365">
            <v>0</v>
          </cell>
          <cell r="AI1365">
            <v>0</v>
          </cell>
        </row>
        <row r="1366">
          <cell r="E1366" t="str">
            <v>PEB 3</v>
          </cell>
          <cell r="G1366">
            <v>0</v>
          </cell>
          <cell r="H1366">
            <v>0</v>
          </cell>
          <cell r="M1366">
            <v>0</v>
          </cell>
          <cell r="N1366">
            <v>0</v>
          </cell>
          <cell r="P1366">
            <v>23489</v>
          </cell>
          <cell r="Q1366">
            <v>1629</v>
          </cell>
          <cell r="R1366">
            <v>0</v>
          </cell>
          <cell r="S1366">
            <v>0</v>
          </cell>
          <cell r="T1366">
            <v>0</v>
          </cell>
          <cell r="U1366">
            <v>0</v>
          </cell>
          <cell r="V1366">
            <v>4842</v>
          </cell>
          <cell r="W1366">
            <v>336</v>
          </cell>
          <cell r="X1366">
            <v>29054</v>
          </cell>
          <cell r="Y1366">
            <v>2015</v>
          </cell>
          <cell r="Z1366">
            <v>17607</v>
          </cell>
          <cell r="AA1366">
            <v>1221</v>
          </cell>
          <cell r="AB1366">
            <v>22312</v>
          </cell>
          <cell r="AC1366">
            <v>5051</v>
          </cell>
          <cell r="AD1366">
            <v>9756</v>
          </cell>
          <cell r="AE1366">
            <v>888</v>
          </cell>
          <cell r="AF1366">
            <v>0</v>
          </cell>
          <cell r="AG1366">
            <v>0</v>
          </cell>
          <cell r="AH1366">
            <v>0</v>
          </cell>
          <cell r="AI1366">
            <v>0</v>
          </cell>
        </row>
        <row r="1367">
          <cell r="E1367" t="str">
            <v>PEB 4</v>
          </cell>
          <cell r="G1367">
            <v>23489</v>
          </cell>
          <cell r="H1367">
            <v>1629</v>
          </cell>
          <cell r="M1367">
            <v>23489</v>
          </cell>
          <cell r="N1367">
            <v>1629</v>
          </cell>
          <cell r="P1367">
            <v>0</v>
          </cell>
          <cell r="Q1367">
            <v>0</v>
          </cell>
          <cell r="R1367">
            <v>0</v>
          </cell>
          <cell r="S1367">
            <v>0</v>
          </cell>
          <cell r="T1367">
            <v>4842</v>
          </cell>
          <cell r="U1367">
            <v>336</v>
          </cell>
          <cell r="V1367">
            <v>29054</v>
          </cell>
          <cell r="W1367">
            <v>2015</v>
          </cell>
          <cell r="X1367">
            <v>17607</v>
          </cell>
          <cell r="Y1367">
            <v>1221</v>
          </cell>
          <cell r="Z1367">
            <v>22312</v>
          </cell>
          <cell r="AA1367">
            <v>5051</v>
          </cell>
          <cell r="AB1367">
            <v>9756</v>
          </cell>
          <cell r="AC1367">
            <v>888</v>
          </cell>
          <cell r="AD1367">
            <v>0</v>
          </cell>
          <cell r="AE1367">
            <v>0</v>
          </cell>
          <cell r="AF1367">
            <v>0</v>
          </cell>
          <cell r="AG1367">
            <v>0</v>
          </cell>
          <cell r="AH1367">
            <v>0</v>
          </cell>
          <cell r="AI1367">
            <v>0</v>
          </cell>
        </row>
        <row r="1368">
          <cell r="E1368" t="str">
            <v>PEB 5</v>
          </cell>
        </row>
        <row r="1369">
          <cell r="E1369" t="str">
            <v>PEB 6</v>
          </cell>
        </row>
        <row r="1370">
          <cell r="E1370" t="str">
            <v>PEB 7 / TB</v>
          </cell>
          <cell r="G1370">
            <v>4842</v>
          </cell>
          <cell r="H1370">
            <v>336</v>
          </cell>
          <cell r="M1370">
            <v>4842</v>
          </cell>
          <cell r="N1370">
            <v>336</v>
          </cell>
          <cell r="P1370">
            <v>29054</v>
          </cell>
          <cell r="Q1370">
            <v>2015</v>
          </cell>
          <cell r="R1370">
            <v>17607</v>
          </cell>
          <cell r="S1370">
            <v>1221</v>
          </cell>
          <cell r="T1370">
            <v>22312</v>
          </cell>
          <cell r="U1370">
            <v>5051</v>
          </cell>
          <cell r="V1370">
            <v>9756</v>
          </cell>
          <cell r="W1370">
            <v>888</v>
          </cell>
          <cell r="X1370">
            <v>0</v>
          </cell>
          <cell r="Y1370">
            <v>0</v>
          </cell>
          <cell r="Z1370">
            <v>0</v>
          </cell>
          <cell r="AA1370">
            <v>0</v>
          </cell>
          <cell r="AB1370">
            <v>0</v>
          </cell>
          <cell r="AC1370">
            <v>0</v>
          </cell>
          <cell r="AD1370">
            <v>0</v>
          </cell>
          <cell r="AE1370">
            <v>0</v>
          </cell>
          <cell r="AF1370">
            <v>0</v>
          </cell>
          <cell r="AG1370">
            <v>0</v>
          </cell>
          <cell r="AH1370">
            <v>0</v>
          </cell>
          <cell r="AI1370">
            <v>0</v>
          </cell>
        </row>
        <row r="1371">
          <cell r="E1371" t="str">
            <v>MPP</v>
          </cell>
          <cell r="G1371">
            <v>29054</v>
          </cell>
          <cell r="H1371">
            <v>2015</v>
          </cell>
          <cell r="M1371">
            <v>29054</v>
          </cell>
          <cell r="N1371">
            <v>2015</v>
          </cell>
          <cell r="P1371">
            <v>17607</v>
          </cell>
          <cell r="Q1371">
            <v>1221</v>
          </cell>
          <cell r="R1371">
            <v>22312</v>
          </cell>
          <cell r="S1371">
            <v>5051</v>
          </cell>
          <cell r="T1371">
            <v>9756</v>
          </cell>
          <cell r="U1371">
            <v>888</v>
          </cell>
          <cell r="V1371">
            <v>0</v>
          </cell>
          <cell r="W1371">
            <v>0</v>
          </cell>
          <cell r="X1371">
            <v>0</v>
          </cell>
          <cell r="Y1371">
            <v>0</v>
          </cell>
          <cell r="Z1371">
            <v>0</v>
          </cell>
          <cell r="AA1371">
            <v>0</v>
          </cell>
          <cell r="AB1371">
            <v>0</v>
          </cell>
          <cell r="AC1371">
            <v>0</v>
          </cell>
          <cell r="AD1371">
            <v>0</v>
          </cell>
          <cell r="AE1371">
            <v>0</v>
          </cell>
          <cell r="AF1371">
            <v>0</v>
          </cell>
          <cell r="AG1371">
            <v>0</v>
          </cell>
          <cell r="AH1371">
            <v>0</v>
          </cell>
          <cell r="AI1371">
            <v>0</v>
          </cell>
        </row>
        <row r="1372">
          <cell r="E1372" t="str">
            <v>ID</v>
          </cell>
          <cell r="G1372">
            <v>17607</v>
          </cell>
          <cell r="H1372">
            <v>1221</v>
          </cell>
          <cell r="M1372">
            <v>17607</v>
          </cell>
          <cell r="N1372">
            <v>1221</v>
          </cell>
          <cell r="P1372">
            <v>22312</v>
          </cell>
          <cell r="Q1372">
            <v>5051</v>
          </cell>
          <cell r="R1372">
            <v>9756</v>
          </cell>
          <cell r="S1372">
            <v>888</v>
          </cell>
          <cell r="T1372">
            <v>0</v>
          </cell>
          <cell r="U1372">
            <v>0</v>
          </cell>
          <cell r="V1372">
            <v>0</v>
          </cell>
          <cell r="W1372">
            <v>0</v>
          </cell>
          <cell r="X1372">
            <v>0</v>
          </cell>
          <cell r="Y1372">
            <v>0</v>
          </cell>
          <cell r="Z1372">
            <v>0</v>
          </cell>
          <cell r="AA1372">
            <v>0</v>
          </cell>
          <cell r="AB1372">
            <v>0</v>
          </cell>
          <cell r="AC1372">
            <v>0</v>
          </cell>
          <cell r="AD1372">
            <v>0</v>
          </cell>
          <cell r="AE1372">
            <v>0</v>
          </cell>
          <cell r="AF1372">
            <v>0</v>
          </cell>
          <cell r="AG1372">
            <v>0</v>
          </cell>
          <cell r="AH1372">
            <v>0</v>
          </cell>
          <cell r="AI1372">
            <v>0</v>
          </cell>
        </row>
        <row r="1373">
          <cell r="E1373" t="str">
            <v>LL</v>
          </cell>
          <cell r="G1373">
            <v>22312</v>
          </cell>
          <cell r="H1373">
            <v>5051</v>
          </cell>
          <cell r="M1373">
            <v>22312</v>
          </cell>
          <cell r="N1373">
            <v>5051</v>
          </cell>
          <cell r="P1373">
            <v>9756</v>
          </cell>
          <cell r="Q1373">
            <v>888</v>
          </cell>
          <cell r="R1373">
            <v>0</v>
          </cell>
          <cell r="S1373">
            <v>0</v>
          </cell>
          <cell r="T1373">
            <v>0</v>
          </cell>
          <cell r="U1373">
            <v>0</v>
          </cell>
          <cell r="V1373">
            <v>0</v>
          </cell>
          <cell r="W1373">
            <v>0</v>
          </cell>
          <cell r="X1373">
            <v>0</v>
          </cell>
          <cell r="Y1373">
            <v>0</v>
          </cell>
          <cell r="Z1373">
            <v>0</v>
          </cell>
          <cell r="AA1373">
            <v>0</v>
          </cell>
          <cell r="AB1373">
            <v>0</v>
          </cell>
          <cell r="AC1373">
            <v>0</v>
          </cell>
          <cell r="AD1373">
            <v>0</v>
          </cell>
          <cell r="AE1373">
            <v>0</v>
          </cell>
          <cell r="AF1373">
            <v>0</v>
          </cell>
          <cell r="AG1373">
            <v>0</v>
          </cell>
          <cell r="AH1373">
            <v>0</v>
          </cell>
          <cell r="AI1373">
            <v>0</v>
          </cell>
        </row>
        <row r="1374">
          <cell r="E1374" t="str">
            <v>PMK</v>
          </cell>
          <cell r="G1374">
            <v>9756</v>
          </cell>
          <cell r="H1374">
            <v>888</v>
          </cell>
          <cell r="M1374">
            <v>9756</v>
          </cell>
          <cell r="N1374">
            <v>888</v>
          </cell>
          <cell r="P1374">
            <v>0</v>
          </cell>
          <cell r="Q1374">
            <v>0</v>
          </cell>
          <cell r="R1374">
            <v>0</v>
          </cell>
          <cell r="S1374">
            <v>0</v>
          </cell>
          <cell r="T1374">
            <v>0</v>
          </cell>
          <cell r="U1374">
            <v>0</v>
          </cell>
          <cell r="V1374">
            <v>0</v>
          </cell>
          <cell r="W1374">
            <v>0</v>
          </cell>
          <cell r="X1374">
            <v>0</v>
          </cell>
          <cell r="Y1374">
            <v>0</v>
          </cell>
          <cell r="Z1374">
            <v>0</v>
          </cell>
          <cell r="AA1374">
            <v>0</v>
          </cell>
          <cell r="AB1374">
            <v>0</v>
          </cell>
          <cell r="AC1374">
            <v>0</v>
          </cell>
          <cell r="AD1374">
            <v>0</v>
          </cell>
          <cell r="AE1374">
            <v>0</v>
          </cell>
          <cell r="AF1374">
            <v>0</v>
          </cell>
          <cell r="AG1374">
            <v>0</v>
          </cell>
          <cell r="AH1374">
            <v>0</v>
          </cell>
          <cell r="AI1374">
            <v>0</v>
          </cell>
        </row>
        <row r="1376">
          <cell r="C1376" t="str">
            <v>A0151</v>
          </cell>
          <cell r="D1376" t="str">
            <v>Dana Pensiun Astra</v>
          </cell>
          <cell r="E1376" t="str">
            <v>PEB 1</v>
          </cell>
          <cell r="M1376">
            <v>0</v>
          </cell>
          <cell r="N1376">
            <v>0</v>
          </cell>
          <cell r="P1376">
            <v>0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0</v>
          </cell>
          <cell r="V1376">
            <v>0</v>
          </cell>
          <cell r="W1376">
            <v>0</v>
          </cell>
          <cell r="X1376">
            <v>0</v>
          </cell>
          <cell r="Y1376">
            <v>0</v>
          </cell>
          <cell r="Z1376">
            <v>0</v>
          </cell>
          <cell r="AA1376">
            <v>0</v>
          </cell>
          <cell r="AB1376">
            <v>0</v>
          </cell>
          <cell r="AC1376">
            <v>0</v>
          </cell>
          <cell r="AD1376">
            <v>0</v>
          </cell>
          <cell r="AE1376">
            <v>0</v>
          </cell>
          <cell r="AF1376">
            <v>0</v>
          </cell>
          <cell r="AG1376">
            <v>0</v>
          </cell>
          <cell r="AH1376">
            <v>0</v>
          </cell>
          <cell r="AI1376">
            <v>0</v>
          </cell>
        </row>
        <row r="1377">
          <cell r="E1377" t="str">
            <v>PEB 2</v>
          </cell>
          <cell r="M1377">
            <v>0</v>
          </cell>
          <cell r="N1377">
            <v>0</v>
          </cell>
        </row>
        <row r="1378">
          <cell r="E1378" t="str">
            <v>PEB 3</v>
          </cell>
          <cell r="M1378">
            <v>0</v>
          </cell>
          <cell r="N1378">
            <v>0</v>
          </cell>
        </row>
        <row r="1379">
          <cell r="E1379" t="str">
            <v>PEB 4</v>
          </cell>
          <cell r="M1379">
            <v>0</v>
          </cell>
          <cell r="N1379">
            <v>0</v>
          </cell>
        </row>
        <row r="1380">
          <cell r="E1380" t="str">
            <v>PEB 5</v>
          </cell>
          <cell r="M1380">
            <v>0</v>
          </cell>
          <cell r="N1380">
            <v>0</v>
          </cell>
        </row>
        <row r="1381">
          <cell r="E1381" t="str">
            <v>PEB 6</v>
          </cell>
          <cell r="M1381">
            <v>0</v>
          </cell>
          <cell r="N1381">
            <v>0</v>
          </cell>
        </row>
        <row r="1382">
          <cell r="E1382" t="str">
            <v>PEB 7 / TB</v>
          </cell>
          <cell r="M1382">
            <v>0</v>
          </cell>
          <cell r="N1382">
            <v>0</v>
          </cell>
        </row>
        <row r="1383">
          <cell r="E1383" t="str">
            <v>MPP</v>
          </cell>
          <cell r="M1383">
            <v>0</v>
          </cell>
          <cell r="N1383">
            <v>0</v>
          </cell>
        </row>
        <row r="1384">
          <cell r="E1384" t="str">
            <v>ID</v>
          </cell>
          <cell r="M1384">
            <v>0</v>
          </cell>
          <cell r="N1384">
            <v>0</v>
          </cell>
        </row>
        <row r="1385">
          <cell r="E1385" t="str">
            <v>LL</v>
          </cell>
          <cell r="M1385">
            <v>0</v>
          </cell>
          <cell r="N1385">
            <v>0</v>
          </cell>
        </row>
        <row r="1386">
          <cell r="E1386" t="str">
            <v>PMK</v>
          </cell>
          <cell r="M1386">
            <v>0</v>
          </cell>
          <cell r="N1386">
            <v>0</v>
          </cell>
        </row>
        <row r="1388">
          <cell r="C1388" t="str">
            <v>A0153</v>
          </cell>
          <cell r="D1388" t="str">
            <v>PT Tunggal Perkasa Plantation</v>
          </cell>
          <cell r="E1388" t="str">
            <v>PEB 1</v>
          </cell>
          <cell r="M1388">
            <v>0</v>
          </cell>
          <cell r="N1388">
            <v>0</v>
          </cell>
          <cell r="P1388">
            <v>0</v>
          </cell>
          <cell r="Q1388">
            <v>0</v>
          </cell>
          <cell r="R1388">
            <v>0</v>
          </cell>
          <cell r="S1388">
            <v>0</v>
          </cell>
          <cell r="T1388">
            <v>0</v>
          </cell>
          <cell r="U1388">
            <v>0</v>
          </cell>
          <cell r="V1388">
            <v>0</v>
          </cell>
          <cell r="W1388">
            <v>0</v>
          </cell>
          <cell r="X1388">
            <v>0</v>
          </cell>
          <cell r="Y1388">
            <v>0</v>
          </cell>
          <cell r="Z1388">
            <v>0</v>
          </cell>
          <cell r="AA1388">
            <v>0</v>
          </cell>
          <cell r="AB1388">
            <v>0</v>
          </cell>
          <cell r="AC1388">
            <v>0</v>
          </cell>
          <cell r="AD1388">
            <v>0</v>
          </cell>
          <cell r="AE1388">
            <v>0</v>
          </cell>
          <cell r="AF1388">
            <v>0</v>
          </cell>
          <cell r="AG1388">
            <v>0</v>
          </cell>
          <cell r="AH1388">
            <v>0</v>
          </cell>
          <cell r="AI1388">
            <v>0</v>
          </cell>
        </row>
        <row r="1389">
          <cell r="E1389" t="str">
            <v>PEB 2</v>
          </cell>
          <cell r="M1389">
            <v>0</v>
          </cell>
          <cell r="N1389">
            <v>0</v>
          </cell>
        </row>
        <row r="1390">
          <cell r="E1390" t="str">
            <v>PEB 3</v>
          </cell>
          <cell r="M1390">
            <v>0</v>
          </cell>
          <cell r="N1390">
            <v>0</v>
          </cell>
        </row>
        <row r="1391">
          <cell r="E1391" t="str">
            <v>PEB 4</v>
          </cell>
          <cell r="M1391">
            <v>0</v>
          </cell>
          <cell r="N1391">
            <v>0</v>
          </cell>
        </row>
        <row r="1392">
          <cell r="E1392" t="str">
            <v>PEB 5</v>
          </cell>
          <cell r="M1392">
            <v>0</v>
          </cell>
          <cell r="N1392">
            <v>0</v>
          </cell>
        </row>
        <row r="1393">
          <cell r="E1393" t="str">
            <v>PEB 6</v>
          </cell>
          <cell r="M1393">
            <v>0</v>
          </cell>
          <cell r="N1393">
            <v>0</v>
          </cell>
        </row>
        <row r="1394">
          <cell r="E1394" t="str">
            <v>PEB 7 / TB</v>
          </cell>
          <cell r="M1394">
            <v>0</v>
          </cell>
          <cell r="N1394">
            <v>0</v>
          </cell>
        </row>
        <row r="1395">
          <cell r="E1395" t="str">
            <v>MPP</v>
          </cell>
          <cell r="M1395">
            <v>0</v>
          </cell>
          <cell r="N1395">
            <v>0</v>
          </cell>
        </row>
        <row r="1396">
          <cell r="E1396" t="str">
            <v>ID</v>
          </cell>
          <cell r="M1396">
            <v>0</v>
          </cell>
          <cell r="N1396">
            <v>0</v>
          </cell>
        </row>
        <row r="1397">
          <cell r="E1397" t="str">
            <v>LL</v>
          </cell>
          <cell r="M1397">
            <v>0</v>
          </cell>
          <cell r="N1397">
            <v>0</v>
          </cell>
        </row>
        <row r="1398">
          <cell r="E1398" t="str">
            <v>PMK</v>
          </cell>
          <cell r="M1398">
            <v>0</v>
          </cell>
          <cell r="N1398">
            <v>0</v>
          </cell>
        </row>
        <row r="1400">
          <cell r="C1400" t="str">
            <v>A0156</v>
          </cell>
          <cell r="D1400" t="str">
            <v>PT United Tractors Pandu Eng.</v>
          </cell>
          <cell r="E1400" t="str">
            <v>PEB 1</v>
          </cell>
          <cell r="M1400">
            <v>0</v>
          </cell>
          <cell r="N1400">
            <v>0</v>
          </cell>
          <cell r="P1400">
            <v>0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B1400">
            <v>0</v>
          </cell>
          <cell r="AC1400">
            <v>0</v>
          </cell>
          <cell r="AD1400">
            <v>0</v>
          </cell>
          <cell r="AE1400">
            <v>0</v>
          </cell>
          <cell r="AF1400">
            <v>0</v>
          </cell>
          <cell r="AG1400">
            <v>0</v>
          </cell>
          <cell r="AH1400">
            <v>0</v>
          </cell>
          <cell r="AI1400">
            <v>0</v>
          </cell>
        </row>
        <row r="1401">
          <cell r="E1401" t="str">
            <v>PEB 2</v>
          </cell>
          <cell r="M1401">
            <v>0</v>
          </cell>
          <cell r="N1401">
            <v>0</v>
          </cell>
        </row>
        <row r="1402">
          <cell r="E1402" t="str">
            <v>PEB 3</v>
          </cell>
          <cell r="M1402">
            <v>0</v>
          </cell>
          <cell r="N1402">
            <v>0</v>
          </cell>
        </row>
        <row r="1403">
          <cell r="E1403" t="str">
            <v>PEB 4</v>
          </cell>
          <cell r="M1403">
            <v>0</v>
          </cell>
          <cell r="N1403">
            <v>0</v>
          </cell>
        </row>
        <row r="1404">
          <cell r="E1404" t="str">
            <v>PEB 5</v>
          </cell>
          <cell r="M1404">
            <v>0</v>
          </cell>
          <cell r="N1404">
            <v>0</v>
          </cell>
        </row>
        <row r="1405">
          <cell r="E1405" t="str">
            <v>PEB 6</v>
          </cell>
          <cell r="M1405">
            <v>0</v>
          </cell>
          <cell r="N1405">
            <v>0</v>
          </cell>
        </row>
        <row r="1406">
          <cell r="E1406" t="str">
            <v>PEB 7 / TB</v>
          </cell>
          <cell r="M1406">
            <v>0</v>
          </cell>
          <cell r="N1406">
            <v>0</v>
          </cell>
        </row>
        <row r="1407">
          <cell r="E1407" t="str">
            <v>MPP</v>
          </cell>
          <cell r="M1407">
            <v>0</v>
          </cell>
          <cell r="N1407">
            <v>0</v>
          </cell>
        </row>
        <row r="1408">
          <cell r="E1408" t="str">
            <v>ID</v>
          </cell>
          <cell r="M1408">
            <v>0</v>
          </cell>
          <cell r="N1408">
            <v>0</v>
          </cell>
        </row>
        <row r="1409">
          <cell r="E1409" t="str">
            <v>LL</v>
          </cell>
          <cell r="M1409">
            <v>0</v>
          </cell>
          <cell r="N1409">
            <v>0</v>
          </cell>
        </row>
        <row r="1410">
          <cell r="E1410" t="str">
            <v>PMK</v>
          </cell>
          <cell r="M1410">
            <v>0</v>
          </cell>
          <cell r="N1410">
            <v>0</v>
          </cell>
        </row>
        <row r="1412">
          <cell r="C1412" t="str">
            <v>A0155</v>
          </cell>
          <cell r="D1412" t="str">
            <v>PT United Tractors TBK (Parent)</v>
          </cell>
          <cell r="E1412" t="str">
            <v>PEB 1</v>
          </cell>
          <cell r="G1412">
            <v>1104188</v>
          </cell>
          <cell r="H1412">
            <v>38631</v>
          </cell>
          <cell r="M1412">
            <v>1104188</v>
          </cell>
          <cell r="N1412">
            <v>38631</v>
          </cell>
          <cell r="P1412">
            <v>374449</v>
          </cell>
          <cell r="Q1412">
            <v>14550</v>
          </cell>
          <cell r="R1412">
            <v>85208</v>
          </cell>
          <cell r="S1412">
            <v>2981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6551</v>
          </cell>
          <cell r="AA1412">
            <v>728</v>
          </cell>
          <cell r="AB1412">
            <v>160619</v>
          </cell>
          <cell r="AC1412">
            <v>6288</v>
          </cell>
          <cell r="AD1412">
            <v>25744</v>
          </cell>
          <cell r="AE1412">
            <v>1555</v>
          </cell>
          <cell r="AF1412">
            <v>48230</v>
          </cell>
          <cell r="AG1412">
            <v>14078</v>
          </cell>
          <cell r="AH1412">
            <v>4423</v>
          </cell>
          <cell r="AI1412">
            <v>1388</v>
          </cell>
        </row>
        <row r="1413">
          <cell r="E1413" t="str">
            <v>PEB 2</v>
          </cell>
          <cell r="G1413">
            <v>374449</v>
          </cell>
          <cell r="H1413">
            <v>14550</v>
          </cell>
          <cell r="M1413">
            <v>374449</v>
          </cell>
          <cell r="N1413">
            <v>14550</v>
          </cell>
        </row>
        <row r="1414">
          <cell r="E1414" t="str">
            <v>PEB 3</v>
          </cell>
          <cell r="G1414">
            <v>85208</v>
          </cell>
          <cell r="H1414">
            <v>2981</v>
          </cell>
          <cell r="M1414">
            <v>85208</v>
          </cell>
          <cell r="N1414">
            <v>2981</v>
          </cell>
        </row>
        <row r="1415">
          <cell r="E1415" t="str">
            <v>PEB 4</v>
          </cell>
          <cell r="G1415">
            <v>0</v>
          </cell>
          <cell r="H1415">
            <v>0</v>
          </cell>
          <cell r="M1415">
            <v>0</v>
          </cell>
          <cell r="N1415">
            <v>0</v>
          </cell>
        </row>
        <row r="1416">
          <cell r="E1416" t="str">
            <v>PEB 5</v>
          </cell>
          <cell r="G1416">
            <v>0</v>
          </cell>
          <cell r="H1416">
            <v>0</v>
          </cell>
          <cell r="M1416">
            <v>0</v>
          </cell>
          <cell r="N1416">
            <v>0</v>
          </cell>
        </row>
        <row r="1417">
          <cell r="E1417" t="str">
            <v>PEB 6</v>
          </cell>
          <cell r="M1417">
            <v>0</v>
          </cell>
          <cell r="N1417">
            <v>0</v>
          </cell>
        </row>
        <row r="1418">
          <cell r="E1418" t="str">
            <v>PEB 7 / TB</v>
          </cell>
          <cell r="G1418">
            <v>6551</v>
          </cell>
          <cell r="H1418">
            <v>728</v>
          </cell>
          <cell r="M1418">
            <v>6551</v>
          </cell>
          <cell r="N1418">
            <v>728</v>
          </cell>
        </row>
        <row r="1419">
          <cell r="E1419" t="str">
            <v>MPP</v>
          </cell>
          <cell r="G1419">
            <v>160619</v>
          </cell>
          <cell r="H1419">
            <v>6288</v>
          </cell>
          <cell r="M1419">
            <v>160619</v>
          </cell>
          <cell r="N1419">
            <v>6288</v>
          </cell>
        </row>
        <row r="1420">
          <cell r="E1420" t="str">
            <v>ID</v>
          </cell>
          <cell r="G1420">
            <v>25744</v>
          </cell>
          <cell r="H1420">
            <v>1555</v>
          </cell>
          <cell r="M1420">
            <v>25744</v>
          </cell>
          <cell r="N1420">
            <v>1555</v>
          </cell>
        </row>
        <row r="1421">
          <cell r="E1421" t="str">
            <v>LL</v>
          </cell>
          <cell r="G1421">
            <v>48230</v>
          </cell>
          <cell r="H1421">
            <v>14078</v>
          </cell>
          <cell r="M1421">
            <v>48230</v>
          </cell>
          <cell r="N1421">
            <v>14078</v>
          </cell>
        </row>
        <row r="1422">
          <cell r="E1422" t="str">
            <v>PMK</v>
          </cell>
          <cell r="G1422">
            <v>4423</v>
          </cell>
          <cell r="H1422">
            <v>1388</v>
          </cell>
          <cell r="M1422">
            <v>4423</v>
          </cell>
          <cell r="N1422">
            <v>1388</v>
          </cell>
        </row>
        <row r="1424">
          <cell r="C1424" t="str">
            <v>A0099</v>
          </cell>
          <cell r="D1424" t="str">
            <v>PT Waru Kalimantan Plantation</v>
          </cell>
          <cell r="E1424" t="str">
            <v>PEB 1</v>
          </cell>
          <cell r="M1424">
            <v>0</v>
          </cell>
          <cell r="N1424">
            <v>0</v>
          </cell>
          <cell r="P1424">
            <v>0</v>
          </cell>
          <cell r="Q1424">
            <v>0</v>
          </cell>
          <cell r="R1424">
            <v>0</v>
          </cell>
          <cell r="S1424">
            <v>0</v>
          </cell>
          <cell r="T1424">
            <v>0</v>
          </cell>
          <cell r="U1424">
            <v>0</v>
          </cell>
          <cell r="V1424">
            <v>0</v>
          </cell>
          <cell r="W1424">
            <v>0</v>
          </cell>
          <cell r="X1424">
            <v>0</v>
          </cell>
          <cell r="Y1424">
            <v>0</v>
          </cell>
          <cell r="Z1424">
            <v>0</v>
          </cell>
          <cell r="AA1424">
            <v>0</v>
          </cell>
          <cell r="AB1424">
            <v>0</v>
          </cell>
          <cell r="AC1424">
            <v>0</v>
          </cell>
          <cell r="AD1424">
            <v>0</v>
          </cell>
          <cell r="AE1424">
            <v>0</v>
          </cell>
          <cell r="AF1424">
            <v>0</v>
          </cell>
          <cell r="AG1424">
            <v>0</v>
          </cell>
          <cell r="AH1424">
            <v>0</v>
          </cell>
          <cell r="AI1424">
            <v>0</v>
          </cell>
        </row>
        <row r="1425">
          <cell r="E1425" t="str">
            <v>PEB 2</v>
          </cell>
          <cell r="M1425">
            <v>0</v>
          </cell>
          <cell r="N1425">
            <v>0</v>
          </cell>
        </row>
        <row r="1426">
          <cell r="E1426" t="str">
            <v>PEB 3</v>
          </cell>
          <cell r="M1426">
            <v>0</v>
          </cell>
          <cell r="N1426">
            <v>0</v>
          </cell>
        </row>
        <row r="1427">
          <cell r="E1427" t="str">
            <v>PEB 4</v>
          </cell>
          <cell r="M1427">
            <v>0</v>
          </cell>
          <cell r="N1427">
            <v>0</v>
          </cell>
        </row>
        <row r="1428">
          <cell r="E1428" t="str">
            <v>PEB 5</v>
          </cell>
          <cell r="M1428">
            <v>0</v>
          </cell>
          <cell r="N1428">
            <v>0</v>
          </cell>
        </row>
        <row r="1429">
          <cell r="E1429" t="str">
            <v>PEB 6</v>
          </cell>
          <cell r="M1429">
            <v>0</v>
          </cell>
          <cell r="N1429">
            <v>0</v>
          </cell>
        </row>
        <row r="1430">
          <cell r="E1430" t="str">
            <v>PEB 7 / TB</v>
          </cell>
          <cell r="M1430">
            <v>0</v>
          </cell>
          <cell r="N1430">
            <v>0</v>
          </cell>
        </row>
        <row r="1431">
          <cell r="E1431" t="str">
            <v>MPP</v>
          </cell>
          <cell r="M1431">
            <v>0</v>
          </cell>
          <cell r="N1431">
            <v>0</v>
          </cell>
        </row>
        <row r="1432">
          <cell r="E1432" t="str">
            <v>ID</v>
          </cell>
          <cell r="M1432">
            <v>0</v>
          </cell>
          <cell r="N1432">
            <v>0</v>
          </cell>
        </row>
        <row r="1433">
          <cell r="E1433" t="str">
            <v>LL</v>
          </cell>
          <cell r="M1433">
            <v>0</v>
          </cell>
          <cell r="N1433">
            <v>0</v>
          </cell>
        </row>
        <row r="1434">
          <cell r="E1434" t="str">
            <v>PMK</v>
          </cell>
          <cell r="M1434">
            <v>0</v>
          </cell>
          <cell r="N1434">
            <v>0</v>
          </cell>
        </row>
        <row r="1436">
          <cell r="C1436" t="str">
            <v>A0326</v>
          </cell>
          <cell r="D1436" t="str">
            <v>PT Yutaka Manufacturing Indonesia</v>
          </cell>
          <cell r="E1436" t="str">
            <v>PEB 1</v>
          </cell>
          <cell r="M1436">
            <v>0</v>
          </cell>
          <cell r="N1436">
            <v>0</v>
          </cell>
          <cell r="P1436">
            <v>0</v>
          </cell>
          <cell r="Q1436">
            <v>0</v>
          </cell>
          <cell r="R1436">
            <v>0</v>
          </cell>
          <cell r="S1436">
            <v>0</v>
          </cell>
          <cell r="T1436">
            <v>0</v>
          </cell>
          <cell r="U1436">
            <v>0</v>
          </cell>
          <cell r="V1436">
            <v>0</v>
          </cell>
          <cell r="W1436">
            <v>0</v>
          </cell>
          <cell r="X1436">
            <v>0</v>
          </cell>
          <cell r="Y1436">
            <v>0</v>
          </cell>
          <cell r="Z1436">
            <v>0</v>
          </cell>
          <cell r="AA1436">
            <v>0</v>
          </cell>
          <cell r="AB1436">
            <v>0</v>
          </cell>
          <cell r="AC1436">
            <v>0</v>
          </cell>
          <cell r="AD1436">
            <v>0</v>
          </cell>
          <cell r="AE1436">
            <v>0</v>
          </cell>
          <cell r="AF1436">
            <v>0</v>
          </cell>
          <cell r="AG1436">
            <v>0</v>
          </cell>
          <cell r="AH1436">
            <v>0</v>
          </cell>
          <cell r="AI1436">
            <v>0</v>
          </cell>
        </row>
        <row r="1437">
          <cell r="E1437" t="str">
            <v>PEB 2</v>
          </cell>
          <cell r="M1437">
            <v>0</v>
          </cell>
          <cell r="N1437">
            <v>0</v>
          </cell>
        </row>
        <row r="1438">
          <cell r="E1438" t="str">
            <v>PEB 3</v>
          </cell>
          <cell r="M1438">
            <v>0</v>
          </cell>
          <cell r="N1438">
            <v>0</v>
          </cell>
        </row>
        <row r="1439">
          <cell r="E1439" t="str">
            <v>PEB 4</v>
          </cell>
          <cell r="M1439">
            <v>0</v>
          </cell>
          <cell r="N1439">
            <v>0</v>
          </cell>
        </row>
        <row r="1440">
          <cell r="E1440" t="str">
            <v>PEB 5</v>
          </cell>
          <cell r="M1440">
            <v>0</v>
          </cell>
          <cell r="N1440">
            <v>0</v>
          </cell>
        </row>
        <row r="1441">
          <cell r="E1441" t="str">
            <v>PEB 6</v>
          </cell>
          <cell r="M1441">
            <v>0</v>
          </cell>
          <cell r="N1441">
            <v>0</v>
          </cell>
        </row>
        <row r="1442">
          <cell r="E1442" t="str">
            <v>PEB 7 / TB</v>
          </cell>
          <cell r="M1442">
            <v>0</v>
          </cell>
          <cell r="N1442">
            <v>0</v>
          </cell>
        </row>
        <row r="1443">
          <cell r="E1443" t="str">
            <v>MPP</v>
          </cell>
          <cell r="M1443">
            <v>0</v>
          </cell>
          <cell r="N1443">
            <v>0</v>
          </cell>
        </row>
        <row r="1444">
          <cell r="E1444" t="str">
            <v>ID</v>
          </cell>
          <cell r="M1444">
            <v>0</v>
          </cell>
          <cell r="N1444">
            <v>0</v>
          </cell>
        </row>
        <row r="1445">
          <cell r="E1445" t="str">
            <v>LL</v>
          </cell>
          <cell r="M1445">
            <v>0</v>
          </cell>
          <cell r="N1445">
            <v>0</v>
          </cell>
        </row>
        <row r="1446">
          <cell r="E1446" t="str">
            <v>PMK</v>
          </cell>
          <cell r="M1446">
            <v>0</v>
          </cell>
          <cell r="N1446">
            <v>0</v>
          </cell>
        </row>
        <row r="1448">
          <cell r="C1448" t="str">
            <v>R0406</v>
          </cell>
          <cell r="D1448" t="str">
            <v>Yayasan Astra Bina Ilmu</v>
          </cell>
          <cell r="E1448" t="str">
            <v>PEB 1</v>
          </cell>
          <cell r="M1448">
            <v>0</v>
          </cell>
          <cell r="N1448">
            <v>0</v>
          </cell>
          <cell r="P1448">
            <v>0</v>
          </cell>
          <cell r="Q1448">
            <v>0</v>
          </cell>
          <cell r="R1448">
            <v>0</v>
          </cell>
          <cell r="S1448">
            <v>0</v>
          </cell>
          <cell r="T1448">
            <v>0</v>
          </cell>
          <cell r="U1448">
            <v>0</v>
          </cell>
          <cell r="V1448">
            <v>0</v>
          </cell>
          <cell r="W1448">
            <v>0</v>
          </cell>
          <cell r="X1448">
            <v>0</v>
          </cell>
          <cell r="Y1448">
            <v>0</v>
          </cell>
          <cell r="Z1448">
            <v>0</v>
          </cell>
          <cell r="AA1448">
            <v>0</v>
          </cell>
          <cell r="AB1448">
            <v>0</v>
          </cell>
          <cell r="AC1448">
            <v>0</v>
          </cell>
          <cell r="AD1448">
            <v>0</v>
          </cell>
          <cell r="AE1448">
            <v>0</v>
          </cell>
          <cell r="AF1448">
            <v>0</v>
          </cell>
          <cell r="AG1448">
            <v>0</v>
          </cell>
          <cell r="AH1448">
            <v>0</v>
          </cell>
          <cell r="AI1448">
            <v>0</v>
          </cell>
        </row>
        <row r="1449">
          <cell r="E1449" t="str">
            <v>PEB 2</v>
          </cell>
          <cell r="M1449">
            <v>0</v>
          </cell>
          <cell r="N1449">
            <v>0</v>
          </cell>
        </row>
        <row r="1450">
          <cell r="E1450" t="str">
            <v>PEB 3</v>
          </cell>
          <cell r="M1450">
            <v>0</v>
          </cell>
          <cell r="N1450">
            <v>0</v>
          </cell>
        </row>
        <row r="1451">
          <cell r="E1451" t="str">
            <v>PEB 4</v>
          </cell>
          <cell r="M1451">
            <v>0</v>
          </cell>
          <cell r="N1451">
            <v>0</v>
          </cell>
        </row>
        <row r="1452">
          <cell r="E1452" t="str">
            <v>PEB 5</v>
          </cell>
          <cell r="M1452">
            <v>0</v>
          </cell>
          <cell r="N1452">
            <v>0</v>
          </cell>
        </row>
        <row r="1453">
          <cell r="E1453" t="str">
            <v>PEB 6</v>
          </cell>
          <cell r="M1453">
            <v>0</v>
          </cell>
          <cell r="N1453">
            <v>0</v>
          </cell>
        </row>
        <row r="1454">
          <cell r="E1454" t="str">
            <v>PEB 7 / TB</v>
          </cell>
          <cell r="M1454">
            <v>0</v>
          </cell>
          <cell r="N1454">
            <v>0</v>
          </cell>
        </row>
        <row r="1455">
          <cell r="E1455" t="str">
            <v>MPP</v>
          </cell>
          <cell r="M1455">
            <v>0</v>
          </cell>
          <cell r="N1455">
            <v>0</v>
          </cell>
        </row>
        <row r="1456">
          <cell r="E1456" t="str">
            <v>ID</v>
          </cell>
          <cell r="M1456">
            <v>0</v>
          </cell>
          <cell r="N1456">
            <v>0</v>
          </cell>
        </row>
        <row r="1457">
          <cell r="E1457" t="str">
            <v>LL</v>
          </cell>
          <cell r="M1457">
            <v>0</v>
          </cell>
          <cell r="N1457">
            <v>0</v>
          </cell>
        </row>
        <row r="1458">
          <cell r="E1458" t="str">
            <v>PMK</v>
          </cell>
          <cell r="M1458">
            <v>0</v>
          </cell>
          <cell r="N1458">
            <v>0</v>
          </cell>
        </row>
        <row r="1460">
          <cell r="C1460" t="str">
            <v>R0411</v>
          </cell>
          <cell r="D1460" t="str">
            <v>Yayasan Astra Bina Pendidikan</v>
          </cell>
          <cell r="E1460" t="str">
            <v>PEB 1</v>
          </cell>
          <cell r="G1460">
            <v>0</v>
          </cell>
          <cell r="H1460">
            <v>0</v>
          </cell>
          <cell r="M1460">
            <v>0</v>
          </cell>
          <cell r="N1460">
            <v>0</v>
          </cell>
          <cell r="P1460">
            <v>9416.0543225635083</v>
          </cell>
          <cell r="Q1460">
            <v>1004.1500266616997</v>
          </cell>
          <cell r="R1460">
            <v>0</v>
          </cell>
          <cell r="S1460">
            <v>0</v>
          </cell>
          <cell r="T1460">
            <v>3791.0391255463292</v>
          </cell>
          <cell r="U1460">
            <v>404.28526733015963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2182.3583012394843</v>
          </cell>
          <cell r="AA1460">
            <v>232.7317867234224</v>
          </cell>
          <cell r="AB1460">
            <v>1412.4081483845268</v>
          </cell>
          <cell r="AC1460">
            <v>150.622503999255</v>
          </cell>
          <cell r="AD1460">
            <v>4316.2393899175395</v>
          </cell>
          <cell r="AE1460">
            <v>460.29385026784865</v>
          </cell>
          <cell r="AF1460">
            <v>8361.0961212130151</v>
          </cell>
          <cell r="AG1460">
            <v>1910.1737971997209</v>
          </cell>
          <cell r="AH1460">
            <v>6538.3530687111743</v>
          </cell>
          <cell r="AI1460">
            <v>697.2652433129216</v>
          </cell>
        </row>
        <row r="1461">
          <cell r="E1461" t="str">
            <v>PEB 2</v>
          </cell>
          <cell r="G1461">
            <v>9416.0543225635083</v>
          </cell>
          <cell r="H1461">
            <v>1004.1500266616997</v>
          </cell>
          <cell r="M1461">
            <v>9416.0543225635083</v>
          </cell>
          <cell r="N1461">
            <v>1004.1500266616997</v>
          </cell>
        </row>
        <row r="1462">
          <cell r="E1462" t="str">
            <v>PEB 3</v>
          </cell>
          <cell r="G1462">
            <v>0</v>
          </cell>
          <cell r="H1462">
            <v>0</v>
          </cell>
          <cell r="M1462">
            <v>0</v>
          </cell>
          <cell r="N1462">
            <v>0</v>
          </cell>
        </row>
        <row r="1463">
          <cell r="E1463" t="str">
            <v>PEB 4</v>
          </cell>
          <cell r="G1463">
            <v>3791.0391255463292</v>
          </cell>
          <cell r="H1463">
            <v>404.28526733015963</v>
          </cell>
          <cell r="M1463">
            <v>3791.0391255463292</v>
          </cell>
          <cell r="N1463">
            <v>404.28526733015963</v>
          </cell>
        </row>
        <row r="1464">
          <cell r="E1464" t="str">
            <v>PEB 5</v>
          </cell>
          <cell r="M1464">
            <v>0</v>
          </cell>
          <cell r="N1464">
            <v>0</v>
          </cell>
        </row>
        <row r="1465">
          <cell r="E1465" t="str">
            <v>PEB 6</v>
          </cell>
          <cell r="M1465">
            <v>0</v>
          </cell>
          <cell r="N1465">
            <v>0</v>
          </cell>
        </row>
        <row r="1466">
          <cell r="E1466" t="str">
            <v>PEB 7 / TB</v>
          </cell>
          <cell r="G1466">
            <v>2182.3583012394843</v>
          </cell>
          <cell r="H1466">
            <v>232.7317867234224</v>
          </cell>
          <cell r="M1466">
            <v>2182.3583012394843</v>
          </cell>
          <cell r="N1466">
            <v>232.7317867234224</v>
          </cell>
        </row>
        <row r="1467">
          <cell r="E1467" t="str">
            <v>MPP</v>
          </cell>
          <cell r="G1467">
            <v>1412.4081483845268</v>
          </cell>
          <cell r="H1467">
            <v>150.622503999255</v>
          </cell>
          <cell r="M1467">
            <v>1412.4081483845268</v>
          </cell>
          <cell r="N1467">
            <v>150.622503999255</v>
          </cell>
        </row>
        <row r="1468">
          <cell r="E1468" t="str">
            <v>ID</v>
          </cell>
          <cell r="G1468">
            <v>4316.2393899175395</v>
          </cell>
          <cell r="H1468">
            <v>460.29385026784865</v>
          </cell>
          <cell r="M1468">
            <v>4316.2393899175395</v>
          </cell>
          <cell r="N1468">
            <v>460.29385026784865</v>
          </cell>
        </row>
        <row r="1469">
          <cell r="E1469" t="str">
            <v>LL</v>
          </cell>
          <cell r="G1469">
            <v>8361.0961212130151</v>
          </cell>
          <cell r="H1469">
            <v>1910.1737971997209</v>
          </cell>
          <cell r="M1469">
            <v>8361.0961212130151</v>
          </cell>
          <cell r="N1469">
            <v>1910.1737971997209</v>
          </cell>
        </row>
        <row r="1470">
          <cell r="E1470" t="str">
            <v>PMK</v>
          </cell>
          <cell r="G1470">
            <v>6538.3530687111743</v>
          </cell>
          <cell r="H1470">
            <v>697.2652433129216</v>
          </cell>
          <cell r="M1470">
            <v>6538.3530687111743</v>
          </cell>
          <cell r="N1470">
            <v>697.2652433129216</v>
          </cell>
        </row>
        <row r="1472">
          <cell r="C1472" t="str">
            <v>R0410</v>
          </cell>
          <cell r="D1472" t="str">
            <v>Yayasan Dharma Bhakti Astra</v>
          </cell>
          <cell r="E1472" t="str">
            <v>PEB 1</v>
          </cell>
          <cell r="M1472">
            <v>0</v>
          </cell>
          <cell r="N1472">
            <v>0</v>
          </cell>
          <cell r="P1472">
            <v>0</v>
          </cell>
          <cell r="Q1472">
            <v>0</v>
          </cell>
          <cell r="R1472">
            <v>0</v>
          </cell>
          <cell r="S1472">
            <v>0</v>
          </cell>
          <cell r="T1472">
            <v>0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0</v>
          </cell>
          <cell r="AA1472">
            <v>0</v>
          </cell>
          <cell r="AB1472">
            <v>0</v>
          </cell>
          <cell r="AC1472">
            <v>0</v>
          </cell>
          <cell r="AD1472">
            <v>0</v>
          </cell>
          <cell r="AE1472">
            <v>0</v>
          </cell>
          <cell r="AF1472">
            <v>0</v>
          </cell>
          <cell r="AG1472">
            <v>0</v>
          </cell>
          <cell r="AH1472">
            <v>0</v>
          </cell>
          <cell r="AI1472">
            <v>0</v>
          </cell>
        </row>
        <row r="1473">
          <cell r="E1473" t="str">
            <v>PEB 2</v>
          </cell>
          <cell r="M1473">
            <v>0</v>
          </cell>
          <cell r="N1473">
            <v>0</v>
          </cell>
        </row>
        <row r="1474">
          <cell r="E1474" t="str">
            <v>PEB 3</v>
          </cell>
          <cell r="M1474">
            <v>0</v>
          </cell>
          <cell r="N1474">
            <v>0</v>
          </cell>
        </row>
        <row r="1475">
          <cell r="E1475" t="str">
            <v>PEB 4</v>
          </cell>
          <cell r="M1475">
            <v>0</v>
          </cell>
          <cell r="N1475">
            <v>0</v>
          </cell>
        </row>
        <row r="1476">
          <cell r="E1476" t="str">
            <v>PEB 5</v>
          </cell>
          <cell r="M1476">
            <v>0</v>
          </cell>
          <cell r="N1476">
            <v>0</v>
          </cell>
        </row>
        <row r="1477">
          <cell r="E1477" t="str">
            <v>PEB 6</v>
          </cell>
          <cell r="M1477">
            <v>0</v>
          </cell>
          <cell r="N1477">
            <v>0</v>
          </cell>
        </row>
        <row r="1478">
          <cell r="E1478" t="str">
            <v>PEB 7 / TB</v>
          </cell>
          <cell r="M1478">
            <v>0</v>
          </cell>
          <cell r="N1478">
            <v>0</v>
          </cell>
        </row>
        <row r="1479">
          <cell r="E1479" t="str">
            <v>MPP</v>
          </cell>
          <cell r="M1479">
            <v>0</v>
          </cell>
          <cell r="N1479">
            <v>0</v>
          </cell>
        </row>
        <row r="1480">
          <cell r="E1480" t="str">
            <v>ID</v>
          </cell>
          <cell r="M1480">
            <v>0</v>
          </cell>
          <cell r="N1480">
            <v>0</v>
          </cell>
        </row>
        <row r="1481">
          <cell r="E1481" t="str">
            <v>LL</v>
          </cell>
          <cell r="M1481">
            <v>0</v>
          </cell>
          <cell r="N1481">
            <v>0</v>
          </cell>
        </row>
        <row r="1482">
          <cell r="E1482" t="str">
            <v>PMK</v>
          </cell>
          <cell r="M1482">
            <v>0</v>
          </cell>
          <cell r="N1482">
            <v>0</v>
          </cell>
        </row>
      </sheetData>
      <sheetData sheetId="3" refreshError="1">
        <row r="8">
          <cell r="C8" t="str">
            <v>S0363</v>
          </cell>
          <cell r="D8" t="str">
            <v>AI AWSO</v>
          </cell>
          <cell r="E8" t="str">
            <v>PEB 1</v>
          </cell>
          <cell r="J8">
            <v>0</v>
          </cell>
          <cell r="K8">
            <v>0</v>
          </cell>
          <cell r="M8">
            <v>0</v>
          </cell>
          <cell r="N8">
            <v>0</v>
          </cell>
          <cell r="P8">
            <v>-8839.8606713919289</v>
          </cell>
          <cell r="Q8">
            <v>-1648.4500787222539</v>
          </cell>
          <cell r="R8">
            <v>0</v>
          </cell>
          <cell r="S8">
            <v>0</v>
          </cell>
          <cell r="T8">
            <v>-148358.36115533108</v>
          </cell>
          <cell r="U8">
            <v>-1239.4860634865613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-4291.0791651245418</v>
          </cell>
          <cell r="AA8">
            <v>-756.54761603423492</v>
          </cell>
          <cell r="AB8">
            <v>-1325.9791007087895</v>
          </cell>
          <cell r="AC8">
            <v>-247.26751180833813</v>
          </cell>
          <cell r="AD8">
            <v>-5200.2875083562294</v>
          </cell>
          <cell r="AE8">
            <v>-960.39145375888643</v>
          </cell>
          <cell r="AF8">
            <v>-11867.896418656102</v>
          </cell>
          <cell r="AG8">
            <v>-3903.0730512047348</v>
          </cell>
          <cell r="AH8">
            <v>-19135.4439543917</v>
          </cell>
          <cell r="AI8">
            <v>-2896.1181805167125</v>
          </cell>
        </row>
        <row r="9">
          <cell r="E9" t="str">
            <v>PEB 2</v>
          </cell>
          <cell r="J9">
            <v>8839.8606713919289</v>
          </cell>
          <cell r="K9">
            <v>1648.4500787222539</v>
          </cell>
          <cell r="M9">
            <v>-8839.8606713919289</v>
          </cell>
          <cell r="N9">
            <v>-1648.4500787222539</v>
          </cell>
        </row>
        <row r="10">
          <cell r="E10" t="str">
            <v>PEB 3</v>
          </cell>
          <cell r="J10">
            <v>0</v>
          </cell>
          <cell r="K10">
            <v>0</v>
          </cell>
          <cell r="M10">
            <v>0</v>
          </cell>
          <cell r="N10">
            <v>0</v>
          </cell>
        </row>
        <row r="11">
          <cell r="E11" t="str">
            <v>PEB 4</v>
          </cell>
          <cell r="J11">
            <v>148358.36115533108</v>
          </cell>
          <cell r="K11">
            <v>1239.4860634865613</v>
          </cell>
          <cell r="M11">
            <v>-148358.36115533108</v>
          </cell>
          <cell r="N11">
            <v>-1239.4860634865613</v>
          </cell>
        </row>
        <row r="12">
          <cell r="E12" t="str">
            <v>PEB 5</v>
          </cell>
          <cell r="M12">
            <v>0</v>
          </cell>
          <cell r="N12">
            <v>0</v>
          </cell>
        </row>
        <row r="13">
          <cell r="E13" t="str">
            <v>PEB 6</v>
          </cell>
          <cell r="M13">
            <v>0</v>
          </cell>
          <cell r="N13">
            <v>0</v>
          </cell>
        </row>
        <row r="14">
          <cell r="E14" t="str">
            <v>PEB 7 / TB</v>
          </cell>
          <cell r="J14">
            <v>4291.0791651245418</v>
          </cell>
          <cell r="K14">
            <v>756.54761603423492</v>
          </cell>
          <cell r="M14">
            <v>-4291.0791651245418</v>
          </cell>
          <cell r="N14">
            <v>-756.54761603423492</v>
          </cell>
        </row>
        <row r="15">
          <cell r="E15" t="str">
            <v>MPP</v>
          </cell>
          <cell r="J15">
            <v>1325.9791007087895</v>
          </cell>
          <cell r="K15">
            <v>247.26751180833813</v>
          </cell>
          <cell r="M15">
            <v>-1325.9791007087895</v>
          </cell>
          <cell r="N15">
            <v>-247.26751180833813</v>
          </cell>
        </row>
        <row r="16">
          <cell r="E16" t="str">
            <v>ID</v>
          </cell>
          <cell r="J16">
            <v>5200.2875083562294</v>
          </cell>
          <cell r="K16">
            <v>960.39145375888643</v>
          </cell>
          <cell r="M16">
            <v>-5200.2875083562294</v>
          </cell>
          <cell r="N16">
            <v>-960.39145375888643</v>
          </cell>
        </row>
        <row r="17">
          <cell r="E17" t="str">
            <v>LL</v>
          </cell>
          <cell r="J17">
            <v>11867.896418656102</v>
          </cell>
          <cell r="K17">
            <v>3903.0730512047348</v>
          </cell>
          <cell r="M17">
            <v>-11867.896418656102</v>
          </cell>
          <cell r="N17">
            <v>-3903.0730512047348</v>
          </cell>
        </row>
        <row r="18">
          <cell r="E18" t="str">
            <v>PMK</v>
          </cell>
          <cell r="J18">
            <v>19135.4439543917</v>
          </cell>
          <cell r="K18">
            <v>2896.1181805167125</v>
          </cell>
          <cell r="M18">
            <v>-19135.4439543917</v>
          </cell>
          <cell r="N18">
            <v>-2896.1181805167125</v>
          </cell>
        </row>
        <row r="20">
          <cell r="C20" t="str">
            <v>S0173</v>
          </cell>
          <cell r="D20" t="str">
            <v>AI BSO</v>
          </cell>
          <cell r="E20" t="str">
            <v>PEB 1</v>
          </cell>
          <cell r="J20">
            <v>0</v>
          </cell>
          <cell r="K20">
            <v>0</v>
          </cell>
          <cell r="M20">
            <v>0</v>
          </cell>
          <cell r="N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</row>
        <row r="21">
          <cell r="E21" t="str">
            <v>PEB 2</v>
          </cell>
          <cell r="J21">
            <v>0</v>
          </cell>
          <cell r="K21">
            <v>0</v>
          </cell>
          <cell r="M21">
            <v>0</v>
          </cell>
          <cell r="N21">
            <v>0</v>
          </cell>
        </row>
        <row r="22">
          <cell r="E22" t="str">
            <v>PEB 3</v>
          </cell>
          <cell r="J22">
            <v>0</v>
          </cell>
          <cell r="K22">
            <v>0</v>
          </cell>
          <cell r="M22">
            <v>0</v>
          </cell>
          <cell r="N22">
            <v>0</v>
          </cell>
        </row>
        <row r="23">
          <cell r="E23" t="str">
            <v>PEB 4</v>
          </cell>
          <cell r="J23">
            <v>0</v>
          </cell>
          <cell r="K23">
            <v>0</v>
          </cell>
          <cell r="M23">
            <v>0</v>
          </cell>
          <cell r="N23">
            <v>0</v>
          </cell>
        </row>
        <row r="24">
          <cell r="E24" t="str">
            <v>PEB 5</v>
          </cell>
          <cell r="M24">
            <v>0</v>
          </cell>
          <cell r="N24">
            <v>0</v>
          </cell>
        </row>
        <row r="25">
          <cell r="E25" t="str">
            <v>PEB 6</v>
          </cell>
          <cell r="M25">
            <v>0</v>
          </cell>
          <cell r="N25">
            <v>0</v>
          </cell>
        </row>
        <row r="26">
          <cell r="E26" t="str">
            <v>PEB 7 / TB</v>
          </cell>
          <cell r="M26">
            <v>0</v>
          </cell>
          <cell r="N26">
            <v>0</v>
          </cell>
        </row>
        <row r="27">
          <cell r="E27" t="str">
            <v>MPP</v>
          </cell>
          <cell r="J27">
            <v>0</v>
          </cell>
          <cell r="K27">
            <v>0</v>
          </cell>
          <cell r="M27">
            <v>0</v>
          </cell>
          <cell r="N27">
            <v>0</v>
          </cell>
        </row>
        <row r="28">
          <cell r="E28" t="str">
            <v>ID</v>
          </cell>
          <cell r="J28">
            <v>0</v>
          </cell>
          <cell r="K28">
            <v>0</v>
          </cell>
          <cell r="M28">
            <v>0</v>
          </cell>
          <cell r="N28">
            <v>0</v>
          </cell>
        </row>
        <row r="29">
          <cell r="E29" t="str">
            <v>LL</v>
          </cell>
          <cell r="J29">
            <v>0</v>
          </cell>
          <cell r="K29">
            <v>0</v>
          </cell>
          <cell r="M29">
            <v>0</v>
          </cell>
          <cell r="N29">
            <v>0</v>
          </cell>
        </row>
        <row r="30">
          <cell r="E30" t="str">
            <v>PMK</v>
          </cell>
          <cell r="J30">
            <v>0</v>
          </cell>
          <cell r="K30">
            <v>0</v>
          </cell>
          <cell r="M30">
            <v>0</v>
          </cell>
          <cell r="N30">
            <v>0</v>
          </cell>
        </row>
        <row r="32">
          <cell r="C32" t="str">
            <v>S0003</v>
          </cell>
          <cell r="D32" t="str">
            <v>AI DSO</v>
          </cell>
          <cell r="E32" t="str">
            <v>PEB 1</v>
          </cell>
          <cell r="J32">
            <v>96366.41439683424</v>
          </cell>
          <cell r="K32">
            <v>4899.4756206074198</v>
          </cell>
          <cell r="M32">
            <v>-96366.41439683424</v>
          </cell>
          <cell r="N32">
            <v>-4899.4756206074198</v>
          </cell>
          <cell r="P32">
            <v>-27141.273919579009</v>
          </cell>
          <cell r="Q32">
            <v>-1839.5870126939121</v>
          </cell>
          <cell r="R32">
            <v>0</v>
          </cell>
          <cell r="S32">
            <v>0</v>
          </cell>
          <cell r="T32">
            <v>-53630.286286542214</v>
          </cell>
          <cell r="U32">
            <v>-639.25908786213699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-2302.4978830030286</v>
          </cell>
          <cell r="AA32">
            <v>-182.15903497049459</v>
          </cell>
          <cell r="AB32">
            <v>-4358.9021079921686</v>
          </cell>
          <cell r="AC32">
            <v>-305.9627519255738</v>
          </cell>
          <cell r="AD32">
            <v>-8217.1570912865755</v>
          </cell>
          <cell r="AE32">
            <v>-604.83356852422503</v>
          </cell>
          <cell r="AF32">
            <v>-12929.588904581607</v>
          </cell>
          <cell r="AG32">
            <v>-2838.9498469289374</v>
          </cell>
          <cell r="AH32">
            <v>-32186.99716615519</v>
          </cell>
          <cell r="AI32">
            <v>-2716.4092019807713</v>
          </cell>
        </row>
        <row r="33">
          <cell r="E33" t="str">
            <v>PEB 2</v>
          </cell>
          <cell r="J33">
            <v>27141.273919579009</v>
          </cell>
          <cell r="K33">
            <v>1839.5870126939121</v>
          </cell>
          <cell r="M33">
            <v>-27141.273919579009</v>
          </cell>
          <cell r="N33">
            <v>-1839.5870126939121</v>
          </cell>
        </row>
        <row r="34">
          <cell r="E34" t="str">
            <v>PEB 3</v>
          </cell>
          <cell r="J34">
            <v>0</v>
          </cell>
          <cell r="K34">
            <v>0</v>
          </cell>
          <cell r="M34">
            <v>0</v>
          </cell>
          <cell r="N34">
            <v>0</v>
          </cell>
        </row>
        <row r="35">
          <cell r="E35" t="str">
            <v>PEB 4</v>
          </cell>
          <cell r="J35">
            <v>53630.286286542214</v>
          </cell>
          <cell r="K35">
            <v>639.25908786213699</v>
          </cell>
          <cell r="M35">
            <v>-53630.286286542214</v>
          </cell>
          <cell r="N35">
            <v>-639.25908786213699</v>
          </cell>
        </row>
        <row r="36">
          <cell r="E36" t="str">
            <v>PEB 5</v>
          </cell>
          <cell r="M36">
            <v>0</v>
          </cell>
          <cell r="N36">
            <v>0</v>
          </cell>
        </row>
        <row r="37">
          <cell r="E37" t="str">
            <v>PEB 6</v>
          </cell>
          <cell r="M37">
            <v>0</v>
          </cell>
          <cell r="N37">
            <v>0</v>
          </cell>
        </row>
        <row r="38">
          <cell r="E38" t="str">
            <v>PEB 7 / TB</v>
          </cell>
          <cell r="J38">
            <v>2302.4978830030286</v>
          </cell>
          <cell r="K38">
            <v>182.15903497049459</v>
          </cell>
          <cell r="M38">
            <v>-2302.4978830030286</v>
          </cell>
          <cell r="N38">
            <v>-182.15903497049459</v>
          </cell>
        </row>
        <row r="39">
          <cell r="E39" t="str">
            <v>MPP</v>
          </cell>
          <cell r="J39">
            <v>4358.9021079921686</v>
          </cell>
          <cell r="K39">
            <v>305.9627519255738</v>
          </cell>
          <cell r="M39">
            <v>-4358.9021079921686</v>
          </cell>
          <cell r="N39">
            <v>-305.9627519255738</v>
          </cell>
        </row>
        <row r="40">
          <cell r="E40" t="str">
            <v>ID</v>
          </cell>
          <cell r="J40">
            <v>8217.1570912865755</v>
          </cell>
          <cell r="K40">
            <v>604.83356852422503</v>
          </cell>
          <cell r="M40">
            <v>-8217.1570912865755</v>
          </cell>
          <cell r="N40">
            <v>-604.83356852422503</v>
          </cell>
        </row>
        <row r="41">
          <cell r="E41" t="str">
            <v>LL</v>
          </cell>
          <cell r="J41">
            <v>12929.588904581607</v>
          </cell>
          <cell r="K41">
            <v>2838.9498469289374</v>
          </cell>
          <cell r="M41">
            <v>-12929.588904581607</v>
          </cell>
          <cell r="N41">
            <v>-2838.9498469289374</v>
          </cell>
        </row>
        <row r="42">
          <cell r="E42" t="str">
            <v>PMK</v>
          </cell>
          <cell r="J42">
            <v>32186.99716615519</v>
          </cell>
          <cell r="K42">
            <v>2716.4092019807713</v>
          </cell>
          <cell r="M42">
            <v>-32186.99716615519</v>
          </cell>
          <cell r="N42">
            <v>-2716.4092019807713</v>
          </cell>
        </row>
        <row r="44">
          <cell r="C44" t="str">
            <v>S0001</v>
          </cell>
          <cell r="D44" t="str">
            <v>AI HO</v>
          </cell>
          <cell r="E44" t="str">
            <v>PEB 1</v>
          </cell>
          <cell r="J44">
            <v>2366939.042182541</v>
          </cell>
          <cell r="K44">
            <v>111283.07162504643</v>
          </cell>
          <cell r="M44">
            <v>-2366939.042182541</v>
          </cell>
          <cell r="N44">
            <v>-111283.07162504643</v>
          </cell>
          <cell r="P44">
            <v>-915784.69035210356</v>
          </cell>
          <cell r="Q44">
            <v>-77593.324714077273</v>
          </cell>
          <cell r="R44">
            <v>0</v>
          </cell>
          <cell r="S44">
            <v>0</v>
          </cell>
          <cell r="T44">
            <v>-4624776.3441042621</v>
          </cell>
          <cell r="U44">
            <v>-178237.23092596632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-83949.878239271988</v>
          </cell>
          <cell r="AA44">
            <v>-9076.5018636076056</v>
          </cell>
          <cell r="AB44">
            <v>-151172.72375829291</v>
          </cell>
          <cell r="AC44">
            <v>-13715.850002903491</v>
          </cell>
          <cell r="AD44">
            <v>-288696.95043215365</v>
          </cell>
          <cell r="AE44">
            <v>-29852.492225286267</v>
          </cell>
          <cell r="AF44">
            <v>-415373.40730885125</v>
          </cell>
          <cell r="AG44">
            <v>-122159.65537107308</v>
          </cell>
          <cell r="AH44">
            <v>-123433.2267895485</v>
          </cell>
          <cell r="AI44">
            <v>-14689.935200813752</v>
          </cell>
        </row>
        <row r="45">
          <cell r="E45" t="str">
            <v>PEB 2</v>
          </cell>
          <cell r="J45">
            <v>915784.69035210356</v>
          </cell>
          <cell r="K45">
            <v>77593.324714077273</v>
          </cell>
          <cell r="M45">
            <v>-915784.69035210356</v>
          </cell>
          <cell r="N45">
            <v>-77593.324714077273</v>
          </cell>
        </row>
        <row r="46">
          <cell r="E46" t="str">
            <v>PEB 3</v>
          </cell>
          <cell r="J46">
            <v>0</v>
          </cell>
          <cell r="K46">
            <v>0</v>
          </cell>
          <cell r="M46">
            <v>0</v>
          </cell>
          <cell r="N46">
            <v>0</v>
          </cell>
        </row>
        <row r="47">
          <cell r="E47" t="str">
            <v>PEB 4</v>
          </cell>
          <cell r="J47">
            <v>4624776.3441042621</v>
          </cell>
          <cell r="K47">
            <v>178237.23092596632</v>
          </cell>
          <cell r="M47">
            <v>-4624776.3441042621</v>
          </cell>
          <cell r="N47">
            <v>-178237.23092596632</v>
          </cell>
        </row>
        <row r="48">
          <cell r="E48" t="str">
            <v>PEB 5</v>
          </cell>
          <cell r="M48">
            <v>0</v>
          </cell>
          <cell r="N48">
            <v>0</v>
          </cell>
        </row>
        <row r="49">
          <cell r="E49" t="str">
            <v>PEB 6</v>
          </cell>
          <cell r="M49">
            <v>0</v>
          </cell>
          <cell r="N49">
            <v>0</v>
          </cell>
        </row>
        <row r="50">
          <cell r="E50" t="str">
            <v>PEB 7 / TB</v>
          </cell>
          <cell r="J50">
            <v>83949.878239271988</v>
          </cell>
          <cell r="K50">
            <v>9076.5018636076056</v>
          </cell>
          <cell r="M50">
            <v>-83949.878239271988</v>
          </cell>
          <cell r="N50">
            <v>-9076.5018636076056</v>
          </cell>
        </row>
        <row r="51">
          <cell r="E51" t="str">
            <v>MPP</v>
          </cell>
          <cell r="J51">
            <v>151172.72375829291</v>
          </cell>
          <cell r="K51">
            <v>13715.850002903491</v>
          </cell>
          <cell r="M51">
            <v>-151172.72375829291</v>
          </cell>
          <cell r="N51">
            <v>-13715.850002903491</v>
          </cell>
        </row>
        <row r="52">
          <cell r="E52" t="str">
            <v>ID</v>
          </cell>
          <cell r="J52">
            <v>288696.95043215365</v>
          </cell>
          <cell r="K52">
            <v>29852.492225286267</v>
          </cell>
          <cell r="M52">
            <v>-288696.95043215365</v>
          </cell>
          <cell r="N52">
            <v>-29852.492225286267</v>
          </cell>
        </row>
        <row r="53">
          <cell r="E53" t="str">
            <v>LL</v>
          </cell>
          <cell r="J53">
            <v>415373.40730885125</v>
          </cell>
          <cell r="K53">
            <v>122159.65537107308</v>
          </cell>
          <cell r="M53">
            <v>-415373.40730885125</v>
          </cell>
          <cell r="N53">
            <v>-122159.65537107308</v>
          </cell>
        </row>
        <row r="54">
          <cell r="E54" t="str">
            <v>PMK</v>
          </cell>
          <cell r="J54">
            <v>123433.2267895485</v>
          </cell>
          <cell r="K54">
            <v>14689.935200813752</v>
          </cell>
          <cell r="M54">
            <v>-123433.2267895485</v>
          </cell>
          <cell r="N54">
            <v>-14689.935200813752</v>
          </cell>
        </row>
        <row r="56">
          <cell r="C56" t="str">
            <v>S0005</v>
          </cell>
          <cell r="D56" t="str">
            <v>AI HSO</v>
          </cell>
          <cell r="E56" t="str">
            <v>PEB 1</v>
          </cell>
          <cell r="J56">
            <v>0</v>
          </cell>
          <cell r="K56">
            <v>0</v>
          </cell>
          <cell r="M56">
            <v>0</v>
          </cell>
          <cell r="N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</row>
        <row r="57">
          <cell r="E57" t="str">
            <v>PEB 2</v>
          </cell>
          <cell r="J57">
            <v>0</v>
          </cell>
          <cell r="K57">
            <v>0</v>
          </cell>
          <cell r="M57">
            <v>0</v>
          </cell>
          <cell r="N57">
            <v>0</v>
          </cell>
        </row>
        <row r="58">
          <cell r="E58" t="str">
            <v>PEB 3</v>
          </cell>
          <cell r="J58">
            <v>0</v>
          </cell>
          <cell r="K58">
            <v>0</v>
          </cell>
          <cell r="M58">
            <v>0</v>
          </cell>
          <cell r="N58">
            <v>0</v>
          </cell>
        </row>
        <row r="59">
          <cell r="E59" t="str">
            <v>PEB 4</v>
          </cell>
          <cell r="J59">
            <v>0</v>
          </cell>
          <cell r="K59">
            <v>0</v>
          </cell>
          <cell r="M59">
            <v>0</v>
          </cell>
          <cell r="N59">
            <v>0</v>
          </cell>
        </row>
        <row r="60">
          <cell r="E60" t="str">
            <v>PEB 5</v>
          </cell>
          <cell r="M60">
            <v>0</v>
          </cell>
          <cell r="N60">
            <v>0</v>
          </cell>
        </row>
        <row r="61">
          <cell r="E61" t="str">
            <v>PEB 6</v>
          </cell>
          <cell r="M61">
            <v>0</v>
          </cell>
          <cell r="N61">
            <v>0</v>
          </cell>
        </row>
        <row r="62">
          <cell r="E62" t="str">
            <v>PEB 7 / TB</v>
          </cell>
          <cell r="M62">
            <v>0</v>
          </cell>
          <cell r="N62">
            <v>0</v>
          </cell>
        </row>
        <row r="63">
          <cell r="E63" t="str">
            <v>MPP</v>
          </cell>
          <cell r="J63">
            <v>0</v>
          </cell>
          <cell r="K63">
            <v>0</v>
          </cell>
          <cell r="M63">
            <v>0</v>
          </cell>
          <cell r="N63">
            <v>0</v>
          </cell>
        </row>
        <row r="64">
          <cell r="E64" t="str">
            <v>ID</v>
          </cell>
          <cell r="J64">
            <v>0</v>
          </cell>
          <cell r="K64">
            <v>0</v>
          </cell>
          <cell r="M64">
            <v>0</v>
          </cell>
          <cell r="N64">
            <v>0</v>
          </cell>
        </row>
        <row r="65">
          <cell r="E65" t="str">
            <v>LL</v>
          </cell>
          <cell r="J65">
            <v>0</v>
          </cell>
          <cell r="K65">
            <v>0</v>
          </cell>
          <cell r="M65">
            <v>0</v>
          </cell>
          <cell r="N65">
            <v>0</v>
          </cell>
        </row>
        <row r="66">
          <cell r="E66" t="str">
            <v>PMK</v>
          </cell>
          <cell r="J66">
            <v>0</v>
          </cell>
          <cell r="K66">
            <v>0</v>
          </cell>
          <cell r="M66">
            <v>0</v>
          </cell>
          <cell r="N66">
            <v>0</v>
          </cell>
        </row>
        <row r="68">
          <cell r="C68" t="str">
            <v>S0004</v>
          </cell>
          <cell r="D68" t="str">
            <v>AI ISO</v>
          </cell>
          <cell r="E68" t="str">
            <v>PEB 1</v>
          </cell>
          <cell r="J68">
            <v>1692157.1016446236</v>
          </cell>
          <cell r="K68">
            <v>84261.810685166827</v>
          </cell>
          <cell r="M68">
            <v>-1692157.1016446236</v>
          </cell>
          <cell r="N68">
            <v>-84261.810685166827</v>
          </cell>
          <cell r="P68">
            <v>-376032.15822532092</v>
          </cell>
          <cell r="Q68">
            <v>-18724.709719399925</v>
          </cell>
          <cell r="R68">
            <v>-116731.65038038435</v>
          </cell>
          <cell r="S68">
            <v>-5812.7110158739442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-20394.667942793214</v>
          </cell>
          <cell r="AA68">
            <v>-1015.5627083988031</v>
          </cell>
          <cell r="AB68">
            <v>-56404.823733798148</v>
          </cell>
          <cell r="AC68">
            <v>-2808.7064579099897</v>
          </cell>
          <cell r="AD68">
            <v>-89746.324836165732</v>
          </cell>
          <cell r="AE68">
            <v>-4468.9632101444495</v>
          </cell>
          <cell r="AF68">
            <v>-2099.8652592998615</v>
          </cell>
          <cell r="AG68">
            <v>-25565.859531975573</v>
          </cell>
          <cell r="AH68">
            <v>-9572.0694089112149</v>
          </cell>
          <cell r="AI68">
            <v>-476.6459920388304</v>
          </cell>
        </row>
        <row r="69">
          <cell r="E69" t="str">
            <v>PEB 2</v>
          </cell>
          <cell r="J69">
            <v>376032.15822532092</v>
          </cell>
          <cell r="K69">
            <v>18724.709719399925</v>
          </cell>
          <cell r="M69">
            <v>-376032.15822532092</v>
          </cell>
          <cell r="N69">
            <v>-18724.709719399925</v>
          </cell>
        </row>
        <row r="70">
          <cell r="E70" t="str">
            <v>PEB 3</v>
          </cell>
          <cell r="J70">
            <v>116731.65038038435</v>
          </cell>
          <cell r="K70">
            <v>5812.7110158739442</v>
          </cell>
          <cell r="M70">
            <v>-116731.65038038435</v>
          </cell>
          <cell r="N70">
            <v>-5812.7110158739442</v>
          </cell>
        </row>
        <row r="71">
          <cell r="E71" t="str">
            <v>PEB 4</v>
          </cell>
          <cell r="J71">
            <v>0</v>
          </cell>
          <cell r="K71">
            <v>0</v>
          </cell>
          <cell r="M71">
            <v>0</v>
          </cell>
          <cell r="N71">
            <v>0</v>
          </cell>
        </row>
        <row r="72">
          <cell r="E72" t="str">
            <v>PEB 5</v>
          </cell>
          <cell r="M72">
            <v>0</v>
          </cell>
          <cell r="N72">
            <v>0</v>
          </cell>
        </row>
        <row r="73">
          <cell r="E73" t="str">
            <v>PEB 6</v>
          </cell>
          <cell r="M73">
            <v>0</v>
          </cell>
          <cell r="N73">
            <v>0</v>
          </cell>
        </row>
        <row r="74">
          <cell r="E74" t="str">
            <v>PEB 7 / TB</v>
          </cell>
          <cell r="J74">
            <v>20394.667942793214</v>
          </cell>
          <cell r="K74">
            <v>1015.5627083988031</v>
          </cell>
          <cell r="M74">
            <v>-20394.667942793214</v>
          </cell>
          <cell r="N74">
            <v>-1015.5627083988031</v>
          </cell>
        </row>
        <row r="75">
          <cell r="E75" t="str">
            <v>MPP</v>
          </cell>
          <cell r="J75">
            <v>56404.823733798148</v>
          </cell>
          <cell r="K75">
            <v>2808.7064579099897</v>
          </cell>
          <cell r="M75">
            <v>-56404.823733798148</v>
          </cell>
          <cell r="N75">
            <v>-2808.7064579099897</v>
          </cell>
        </row>
        <row r="76">
          <cell r="E76" t="str">
            <v>ID</v>
          </cell>
          <cell r="J76">
            <v>89746.324836165732</v>
          </cell>
          <cell r="K76">
            <v>4468.9632101444495</v>
          </cell>
          <cell r="M76">
            <v>-89746.324836165732</v>
          </cell>
          <cell r="N76">
            <v>-4468.9632101444495</v>
          </cell>
        </row>
        <row r="77">
          <cell r="E77" t="str">
            <v>LL</v>
          </cell>
          <cell r="J77">
            <v>2099.8652592998615</v>
          </cell>
          <cell r="K77">
            <v>25565.859531975573</v>
          </cell>
          <cell r="M77">
            <v>-2099.8652592998615</v>
          </cell>
          <cell r="N77">
            <v>-25565.859531975573</v>
          </cell>
        </row>
        <row r="78">
          <cell r="E78" t="str">
            <v>PMK</v>
          </cell>
          <cell r="J78">
            <v>9572.0694089112149</v>
          </cell>
          <cell r="K78">
            <v>476.6459920388304</v>
          </cell>
          <cell r="M78">
            <v>-9572.0694089112149</v>
          </cell>
          <cell r="N78">
            <v>-476.6459920388304</v>
          </cell>
        </row>
        <row r="80">
          <cell r="C80" t="str">
            <v>S0172</v>
          </cell>
          <cell r="D80" t="str">
            <v>AI NDSO</v>
          </cell>
          <cell r="E80" t="str">
            <v>PEB 1</v>
          </cell>
          <cell r="J80">
            <v>0</v>
          </cell>
          <cell r="K80">
            <v>0</v>
          </cell>
          <cell r="M80">
            <v>0</v>
          </cell>
          <cell r="N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</row>
        <row r="81">
          <cell r="E81" t="str">
            <v>PEB 2</v>
          </cell>
          <cell r="J81">
            <v>0</v>
          </cell>
          <cell r="K81">
            <v>0</v>
          </cell>
          <cell r="M81">
            <v>0</v>
          </cell>
          <cell r="N81">
            <v>0</v>
          </cell>
        </row>
        <row r="82">
          <cell r="E82" t="str">
            <v>PEB 3</v>
          </cell>
          <cell r="J82">
            <v>0</v>
          </cell>
          <cell r="K82">
            <v>0</v>
          </cell>
          <cell r="M82">
            <v>0</v>
          </cell>
          <cell r="N82">
            <v>0</v>
          </cell>
        </row>
        <row r="83">
          <cell r="E83" t="str">
            <v>PEB 4</v>
          </cell>
          <cell r="J83">
            <v>0</v>
          </cell>
          <cell r="K83">
            <v>0</v>
          </cell>
          <cell r="M83">
            <v>0</v>
          </cell>
          <cell r="N83">
            <v>0</v>
          </cell>
        </row>
        <row r="84">
          <cell r="E84" t="str">
            <v>PEB 5</v>
          </cell>
          <cell r="M84">
            <v>0</v>
          </cell>
          <cell r="N84">
            <v>0</v>
          </cell>
        </row>
        <row r="85">
          <cell r="E85" t="str">
            <v>PEB 6</v>
          </cell>
          <cell r="M85">
            <v>0</v>
          </cell>
          <cell r="N85">
            <v>0</v>
          </cell>
        </row>
        <row r="86">
          <cell r="E86" t="str">
            <v>PEB 7 / TB</v>
          </cell>
          <cell r="M86">
            <v>0</v>
          </cell>
          <cell r="N86">
            <v>0</v>
          </cell>
        </row>
        <row r="87">
          <cell r="E87" t="str">
            <v>MPP</v>
          </cell>
          <cell r="J87">
            <v>0</v>
          </cell>
          <cell r="K87">
            <v>0</v>
          </cell>
          <cell r="M87">
            <v>0</v>
          </cell>
          <cell r="N87">
            <v>0</v>
          </cell>
        </row>
        <row r="88">
          <cell r="E88" t="str">
            <v>ID</v>
          </cell>
          <cell r="J88">
            <v>0</v>
          </cell>
          <cell r="K88">
            <v>0</v>
          </cell>
          <cell r="M88">
            <v>0</v>
          </cell>
          <cell r="N88">
            <v>0</v>
          </cell>
        </row>
        <row r="89">
          <cell r="E89" t="str">
            <v>LL</v>
          </cell>
          <cell r="J89">
            <v>0</v>
          </cell>
          <cell r="K89">
            <v>0</v>
          </cell>
          <cell r="M89">
            <v>0</v>
          </cell>
          <cell r="N89">
            <v>0</v>
          </cell>
        </row>
        <row r="90">
          <cell r="E90" t="str">
            <v>PMK</v>
          </cell>
          <cell r="J90">
            <v>0</v>
          </cell>
          <cell r="K90">
            <v>0</v>
          </cell>
          <cell r="M90">
            <v>0</v>
          </cell>
          <cell r="N90">
            <v>0</v>
          </cell>
        </row>
        <row r="92">
          <cell r="C92" t="str">
            <v>S0174</v>
          </cell>
          <cell r="D92" t="str">
            <v>AI PSO</v>
          </cell>
          <cell r="E92" t="str">
            <v>PEB 1</v>
          </cell>
          <cell r="J92">
            <v>0</v>
          </cell>
          <cell r="K92">
            <v>0</v>
          </cell>
          <cell r="M92">
            <v>0</v>
          </cell>
          <cell r="N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</row>
        <row r="93">
          <cell r="E93" t="str">
            <v>PEB 2</v>
          </cell>
          <cell r="J93">
            <v>0</v>
          </cell>
          <cell r="K93">
            <v>0</v>
          </cell>
          <cell r="M93">
            <v>0</v>
          </cell>
          <cell r="N93">
            <v>0</v>
          </cell>
        </row>
        <row r="94">
          <cell r="E94" t="str">
            <v>PEB 3</v>
          </cell>
          <cell r="J94">
            <v>0</v>
          </cell>
          <cell r="K94">
            <v>0</v>
          </cell>
          <cell r="M94">
            <v>0</v>
          </cell>
          <cell r="N94">
            <v>0</v>
          </cell>
        </row>
        <row r="95">
          <cell r="E95" t="str">
            <v>PEB 4</v>
          </cell>
          <cell r="J95">
            <v>0</v>
          </cell>
          <cell r="K95">
            <v>0</v>
          </cell>
          <cell r="M95">
            <v>0</v>
          </cell>
          <cell r="N95">
            <v>0</v>
          </cell>
        </row>
        <row r="96">
          <cell r="E96" t="str">
            <v>PEB 5</v>
          </cell>
          <cell r="M96">
            <v>0</v>
          </cell>
          <cell r="N96">
            <v>0</v>
          </cell>
        </row>
        <row r="97">
          <cell r="E97" t="str">
            <v>PEB 6</v>
          </cell>
          <cell r="M97">
            <v>0</v>
          </cell>
          <cell r="N97">
            <v>0</v>
          </cell>
        </row>
        <row r="98">
          <cell r="E98" t="str">
            <v>PEB 7 / TB</v>
          </cell>
          <cell r="M98">
            <v>0</v>
          </cell>
          <cell r="N98">
            <v>0</v>
          </cell>
        </row>
        <row r="99">
          <cell r="E99" t="str">
            <v>MPP</v>
          </cell>
          <cell r="J99">
            <v>0</v>
          </cell>
          <cell r="K99">
            <v>0</v>
          </cell>
          <cell r="M99">
            <v>0</v>
          </cell>
          <cell r="N99">
            <v>0</v>
          </cell>
        </row>
        <row r="100">
          <cell r="E100" t="str">
            <v>ID</v>
          </cell>
          <cell r="J100">
            <v>0</v>
          </cell>
          <cell r="K100">
            <v>0</v>
          </cell>
          <cell r="M100">
            <v>0</v>
          </cell>
          <cell r="N100">
            <v>0</v>
          </cell>
        </row>
        <row r="101">
          <cell r="E101" t="str">
            <v>LL</v>
          </cell>
          <cell r="J101">
            <v>0</v>
          </cell>
          <cell r="K101">
            <v>0</v>
          </cell>
          <cell r="M101">
            <v>0</v>
          </cell>
          <cell r="N101">
            <v>0</v>
          </cell>
        </row>
        <row r="102">
          <cell r="E102" t="str">
            <v>PMK</v>
          </cell>
          <cell r="J102">
            <v>0</v>
          </cell>
          <cell r="K102">
            <v>0</v>
          </cell>
          <cell r="M102">
            <v>0</v>
          </cell>
          <cell r="N102">
            <v>0</v>
          </cell>
        </row>
        <row r="104">
          <cell r="C104" t="str">
            <v>S0015</v>
          </cell>
          <cell r="D104" t="str">
            <v>AI SSC</v>
          </cell>
          <cell r="E104" t="str">
            <v>PEB 1</v>
          </cell>
          <cell r="J104">
            <v>0</v>
          </cell>
          <cell r="K104">
            <v>0</v>
          </cell>
          <cell r="M104">
            <v>0</v>
          </cell>
          <cell r="N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</row>
        <row r="105">
          <cell r="E105" t="str">
            <v>PEB 2</v>
          </cell>
          <cell r="J105">
            <v>0</v>
          </cell>
          <cell r="K105">
            <v>0</v>
          </cell>
          <cell r="M105">
            <v>0</v>
          </cell>
          <cell r="N105">
            <v>0</v>
          </cell>
        </row>
        <row r="106">
          <cell r="E106" t="str">
            <v>PEB 3</v>
          </cell>
          <cell r="J106">
            <v>0</v>
          </cell>
          <cell r="K106">
            <v>0</v>
          </cell>
          <cell r="M106">
            <v>0</v>
          </cell>
          <cell r="N106">
            <v>0</v>
          </cell>
        </row>
        <row r="107">
          <cell r="E107" t="str">
            <v>PEB 4</v>
          </cell>
          <cell r="J107">
            <v>0</v>
          </cell>
          <cell r="K107">
            <v>0</v>
          </cell>
          <cell r="M107">
            <v>0</v>
          </cell>
          <cell r="N107">
            <v>0</v>
          </cell>
        </row>
        <row r="108">
          <cell r="E108" t="str">
            <v>PEB 5</v>
          </cell>
          <cell r="M108">
            <v>0</v>
          </cell>
          <cell r="N108">
            <v>0</v>
          </cell>
        </row>
        <row r="109">
          <cell r="E109" t="str">
            <v>PEB 6</v>
          </cell>
          <cell r="M109">
            <v>0</v>
          </cell>
          <cell r="N109">
            <v>0</v>
          </cell>
        </row>
        <row r="110">
          <cell r="E110" t="str">
            <v>PEB 7 / TB</v>
          </cell>
          <cell r="M110">
            <v>0</v>
          </cell>
          <cell r="N110">
            <v>0</v>
          </cell>
        </row>
        <row r="111">
          <cell r="E111" t="str">
            <v>MPP</v>
          </cell>
          <cell r="J111">
            <v>0</v>
          </cell>
          <cell r="K111">
            <v>0</v>
          </cell>
          <cell r="M111">
            <v>0</v>
          </cell>
          <cell r="N111">
            <v>0</v>
          </cell>
        </row>
        <row r="112">
          <cell r="E112" t="str">
            <v>ID</v>
          </cell>
          <cell r="J112">
            <v>0</v>
          </cell>
          <cell r="K112">
            <v>0</v>
          </cell>
          <cell r="M112">
            <v>0</v>
          </cell>
          <cell r="N112">
            <v>0</v>
          </cell>
        </row>
        <row r="113">
          <cell r="E113" t="str">
            <v>LL</v>
          </cell>
          <cell r="J113">
            <v>0</v>
          </cell>
          <cell r="K113">
            <v>0</v>
          </cell>
          <cell r="M113">
            <v>0</v>
          </cell>
          <cell r="N113">
            <v>0</v>
          </cell>
        </row>
        <row r="114">
          <cell r="E114" t="str">
            <v>PMK</v>
          </cell>
          <cell r="J114">
            <v>0</v>
          </cell>
          <cell r="K114">
            <v>0</v>
          </cell>
          <cell r="M114">
            <v>0</v>
          </cell>
          <cell r="N114">
            <v>0</v>
          </cell>
        </row>
        <row r="116">
          <cell r="C116" t="str">
            <v>S0002</v>
          </cell>
          <cell r="D116" t="str">
            <v>AI TSO</v>
          </cell>
          <cell r="E116" t="str">
            <v>PEB 1</v>
          </cell>
          <cell r="M116">
            <v>0</v>
          </cell>
          <cell r="N116">
            <v>0</v>
          </cell>
          <cell r="P116">
            <v>-10757.143134604661</v>
          </cell>
          <cell r="Q116">
            <v>-1462.6319828887031</v>
          </cell>
          <cell r="R116">
            <v>0</v>
          </cell>
          <cell r="S116">
            <v>0</v>
          </cell>
          <cell r="T116">
            <v>-108761.07723325882</v>
          </cell>
          <cell r="U116">
            <v>-945.68194239914533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-2460.0494069566944</v>
          </cell>
          <cell r="AA116">
            <v>-362.66291640730657</v>
          </cell>
          <cell r="AB116">
            <v>-1613.5714701906995</v>
          </cell>
          <cell r="AC116">
            <v>-219.39479743330546</v>
          </cell>
          <cell r="AD116">
            <v>-4934.7224477323907</v>
          </cell>
          <cell r="AE116">
            <v>-700.70936052901811</v>
          </cell>
          <cell r="AF116">
            <v>-8402.7997512290658</v>
          </cell>
          <cell r="AG116">
            <v>-2724.0549039024022</v>
          </cell>
          <cell r="AH116">
            <v>-20165.563318998207</v>
          </cell>
          <cell r="AI116">
            <v>-2881.699639429612</v>
          </cell>
        </row>
        <row r="117">
          <cell r="E117" t="str">
            <v>PEB 2</v>
          </cell>
          <cell r="J117">
            <v>10757.143134604661</v>
          </cell>
          <cell r="K117">
            <v>1462.6319828887031</v>
          </cell>
          <cell r="M117">
            <v>-10757.143134604661</v>
          </cell>
          <cell r="N117">
            <v>-1462.6319828887031</v>
          </cell>
        </row>
        <row r="118">
          <cell r="E118" t="str">
            <v>PEB 3</v>
          </cell>
          <cell r="J118">
            <v>0</v>
          </cell>
          <cell r="K118">
            <v>0</v>
          </cell>
          <cell r="M118">
            <v>0</v>
          </cell>
          <cell r="N118">
            <v>0</v>
          </cell>
        </row>
        <row r="119">
          <cell r="E119" t="str">
            <v>PEB 4</v>
          </cell>
          <cell r="J119">
            <v>108761.07723325882</v>
          </cell>
          <cell r="K119">
            <v>945.68194239914533</v>
          </cell>
          <cell r="M119">
            <v>-108761.07723325882</v>
          </cell>
          <cell r="N119">
            <v>-945.68194239914533</v>
          </cell>
        </row>
        <row r="120">
          <cell r="E120" t="str">
            <v>PEB 5</v>
          </cell>
          <cell r="M120">
            <v>0</v>
          </cell>
          <cell r="N120">
            <v>0</v>
          </cell>
        </row>
        <row r="121">
          <cell r="E121" t="str">
            <v>PEB 6</v>
          </cell>
          <cell r="M121">
            <v>0</v>
          </cell>
          <cell r="N121">
            <v>0</v>
          </cell>
        </row>
        <row r="122">
          <cell r="E122" t="str">
            <v>PEB 7 / TB</v>
          </cell>
          <cell r="J122">
            <v>2460.0494069566944</v>
          </cell>
          <cell r="K122">
            <v>362.66291640730657</v>
          </cell>
          <cell r="M122">
            <v>-2460.0494069566944</v>
          </cell>
          <cell r="N122">
            <v>-362.66291640730657</v>
          </cell>
        </row>
        <row r="123">
          <cell r="E123" t="str">
            <v>MPP</v>
          </cell>
          <cell r="J123">
            <v>1613.5714701906995</v>
          </cell>
          <cell r="K123">
            <v>219.39479743330546</v>
          </cell>
          <cell r="M123">
            <v>-1613.5714701906995</v>
          </cell>
          <cell r="N123">
            <v>-219.39479743330546</v>
          </cell>
        </row>
        <row r="124">
          <cell r="E124" t="str">
            <v>ID</v>
          </cell>
          <cell r="J124">
            <v>4934.7224477323907</v>
          </cell>
          <cell r="K124">
            <v>700.70936052901811</v>
          </cell>
          <cell r="M124">
            <v>-4934.7224477323907</v>
          </cell>
          <cell r="N124">
            <v>-700.70936052901811</v>
          </cell>
        </row>
        <row r="125">
          <cell r="E125" t="str">
            <v>LL</v>
          </cell>
          <cell r="J125">
            <v>8402.7997512290658</v>
          </cell>
          <cell r="K125">
            <v>2724.0549039024022</v>
          </cell>
          <cell r="M125">
            <v>-8402.7997512290658</v>
          </cell>
          <cell r="N125">
            <v>-2724.0549039024022</v>
          </cell>
        </row>
        <row r="126">
          <cell r="E126" t="str">
            <v>PMK</v>
          </cell>
          <cell r="J126">
            <v>20165.563318998207</v>
          </cell>
          <cell r="K126">
            <v>2881.699639429612</v>
          </cell>
          <cell r="M126">
            <v>-20165.563318998207</v>
          </cell>
          <cell r="N126">
            <v>-2881.699639429612</v>
          </cell>
        </row>
        <row r="128">
          <cell r="C128" t="str">
            <v>A0253</v>
          </cell>
          <cell r="D128" t="str">
            <v>PT Agro Menara Rahmat</v>
          </cell>
          <cell r="E128" t="str">
            <v>PEB 1</v>
          </cell>
          <cell r="M128">
            <v>0</v>
          </cell>
          <cell r="N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</row>
        <row r="129">
          <cell r="E129" t="str">
            <v>PEB 2</v>
          </cell>
          <cell r="M129">
            <v>0</v>
          </cell>
          <cell r="N129">
            <v>0</v>
          </cell>
        </row>
        <row r="130">
          <cell r="E130" t="str">
            <v>PEB 3</v>
          </cell>
          <cell r="M130">
            <v>0</v>
          </cell>
          <cell r="N130">
            <v>0</v>
          </cell>
        </row>
        <row r="131">
          <cell r="E131" t="str">
            <v>PEB 4</v>
          </cell>
          <cell r="M131">
            <v>0</v>
          </cell>
          <cell r="N131">
            <v>0</v>
          </cell>
        </row>
        <row r="132">
          <cell r="E132" t="str">
            <v>PEB 5</v>
          </cell>
          <cell r="M132">
            <v>0</v>
          </cell>
          <cell r="N132">
            <v>0</v>
          </cell>
        </row>
        <row r="133">
          <cell r="E133" t="str">
            <v>PEB 6</v>
          </cell>
          <cell r="M133">
            <v>0</v>
          </cell>
          <cell r="N133">
            <v>0</v>
          </cell>
        </row>
        <row r="134">
          <cell r="E134" t="str">
            <v>PEB 7 / TB</v>
          </cell>
          <cell r="M134">
            <v>0</v>
          </cell>
          <cell r="N134">
            <v>0</v>
          </cell>
        </row>
        <row r="135">
          <cell r="E135" t="str">
            <v>MPP</v>
          </cell>
          <cell r="M135">
            <v>0</v>
          </cell>
          <cell r="N135">
            <v>0</v>
          </cell>
        </row>
        <row r="136">
          <cell r="E136" t="str">
            <v>ID</v>
          </cell>
          <cell r="M136">
            <v>0</v>
          </cell>
          <cell r="N136">
            <v>0</v>
          </cell>
        </row>
        <row r="137">
          <cell r="E137" t="str">
            <v>LL</v>
          </cell>
          <cell r="M137">
            <v>0</v>
          </cell>
          <cell r="N137">
            <v>0</v>
          </cell>
        </row>
        <row r="138">
          <cell r="E138" t="str">
            <v>PMK</v>
          </cell>
          <cell r="M138">
            <v>0</v>
          </cell>
          <cell r="N138">
            <v>0</v>
          </cell>
        </row>
        <row r="140">
          <cell r="C140" t="str">
            <v>A0438</v>
          </cell>
          <cell r="D140" t="str">
            <v>PT Agro Nusa Abadi</v>
          </cell>
          <cell r="E140" t="str">
            <v>PEB 1</v>
          </cell>
          <cell r="M140">
            <v>0</v>
          </cell>
          <cell r="N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</row>
        <row r="141">
          <cell r="E141" t="str">
            <v>PEB 2</v>
          </cell>
          <cell r="M141">
            <v>0</v>
          </cell>
          <cell r="N141">
            <v>0</v>
          </cell>
        </row>
        <row r="142">
          <cell r="E142" t="str">
            <v>PEB 3</v>
          </cell>
          <cell r="M142">
            <v>0</v>
          </cell>
          <cell r="N142">
            <v>0</v>
          </cell>
        </row>
        <row r="143">
          <cell r="E143" t="str">
            <v>PEB 4</v>
          </cell>
          <cell r="M143">
            <v>0</v>
          </cell>
          <cell r="N143">
            <v>0</v>
          </cell>
        </row>
        <row r="144">
          <cell r="E144" t="str">
            <v>PEB 5</v>
          </cell>
          <cell r="M144">
            <v>0</v>
          </cell>
          <cell r="N144">
            <v>0</v>
          </cell>
        </row>
        <row r="145">
          <cell r="E145" t="str">
            <v>PEB 6</v>
          </cell>
          <cell r="M145">
            <v>0</v>
          </cell>
          <cell r="N145">
            <v>0</v>
          </cell>
        </row>
        <row r="146">
          <cell r="E146" t="str">
            <v>PEB 7 / TB</v>
          </cell>
          <cell r="M146">
            <v>0</v>
          </cell>
          <cell r="N146">
            <v>0</v>
          </cell>
        </row>
        <row r="147">
          <cell r="E147" t="str">
            <v>MPP</v>
          </cell>
          <cell r="M147">
            <v>0</v>
          </cell>
          <cell r="N147">
            <v>0</v>
          </cell>
        </row>
        <row r="148">
          <cell r="E148" t="str">
            <v>ID</v>
          </cell>
          <cell r="M148">
            <v>0</v>
          </cell>
          <cell r="N148">
            <v>0</v>
          </cell>
        </row>
        <row r="149">
          <cell r="E149" t="str">
            <v>LL</v>
          </cell>
          <cell r="M149">
            <v>0</v>
          </cell>
          <cell r="N149">
            <v>0</v>
          </cell>
        </row>
        <row r="150">
          <cell r="E150" t="str">
            <v>PMK</v>
          </cell>
          <cell r="M150">
            <v>0</v>
          </cell>
          <cell r="N150">
            <v>0</v>
          </cell>
        </row>
        <row r="152">
          <cell r="C152" t="str">
            <v>A0049</v>
          </cell>
          <cell r="D152" t="str">
            <v>PT Aisin Indonesia</v>
          </cell>
          <cell r="E152" t="str">
            <v>PEB 1</v>
          </cell>
          <cell r="J152">
            <v>470377.81224005786</v>
          </cell>
          <cell r="K152">
            <v>23135.671414042707</v>
          </cell>
          <cell r="M152">
            <v>-470377.81224005786</v>
          </cell>
          <cell r="N152">
            <v>-23135.671414042707</v>
          </cell>
          <cell r="P152">
            <v>0</v>
          </cell>
          <cell r="Q152">
            <v>0</v>
          </cell>
          <cell r="R152">
            <v>-29138.872835793965</v>
          </cell>
          <cell r="S152">
            <v>-1433.2040537670007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-5088.2484674493408</v>
          </cell>
          <cell r="AA152">
            <v>-250.26700144571393</v>
          </cell>
          <cell r="AB152">
            <v>0</v>
          </cell>
          <cell r="AC152">
            <v>0</v>
          </cell>
          <cell r="AD152">
            <v>-23838.145408320463</v>
          </cell>
          <cell r="AE152">
            <v>-1172.4862120103758</v>
          </cell>
          <cell r="AF152">
            <v>-2343.8302412907756</v>
          </cell>
          <cell r="AG152">
            <v>-7075.0743440616479</v>
          </cell>
          <cell r="AH152">
            <v>-108.7003722014728</v>
          </cell>
          <cell r="AI152">
            <v>-328.12240451725711</v>
          </cell>
        </row>
        <row r="153">
          <cell r="E153" t="str">
            <v>PEB 2</v>
          </cell>
          <cell r="M153">
            <v>0</v>
          </cell>
          <cell r="N153">
            <v>0</v>
          </cell>
        </row>
        <row r="154">
          <cell r="E154" t="str">
            <v>PEB 3</v>
          </cell>
          <cell r="J154">
            <v>29138.872835793965</v>
          </cell>
          <cell r="K154">
            <v>1433.2040537670007</v>
          </cell>
          <cell r="M154">
            <v>-29138.872835793965</v>
          </cell>
          <cell r="N154">
            <v>-1433.2040537670007</v>
          </cell>
        </row>
        <row r="155">
          <cell r="E155" t="str">
            <v>PEB 4</v>
          </cell>
          <cell r="M155">
            <v>0</v>
          </cell>
          <cell r="N155">
            <v>0</v>
          </cell>
        </row>
        <row r="156">
          <cell r="E156" t="str">
            <v>PEB 5</v>
          </cell>
          <cell r="M156">
            <v>0</v>
          </cell>
          <cell r="N156">
            <v>0</v>
          </cell>
        </row>
        <row r="157">
          <cell r="E157" t="str">
            <v>PEB 6</v>
          </cell>
          <cell r="M157">
            <v>0</v>
          </cell>
          <cell r="N157">
            <v>0</v>
          </cell>
        </row>
        <row r="158">
          <cell r="E158" t="str">
            <v>PEB 7 / TB</v>
          </cell>
          <cell r="J158">
            <v>5088.2484674493408</v>
          </cell>
          <cell r="K158">
            <v>250.26700144571393</v>
          </cell>
          <cell r="M158">
            <v>-5088.2484674493408</v>
          </cell>
          <cell r="N158">
            <v>-250.26700144571393</v>
          </cell>
        </row>
        <row r="159">
          <cell r="E159" t="str">
            <v>MPP</v>
          </cell>
          <cell r="M159">
            <v>0</v>
          </cell>
          <cell r="N159">
            <v>0</v>
          </cell>
        </row>
        <row r="160">
          <cell r="E160" t="str">
            <v>ID</v>
          </cell>
          <cell r="J160">
            <v>23838.145408320463</v>
          </cell>
          <cell r="K160">
            <v>1172.4862120103758</v>
          </cell>
          <cell r="M160">
            <v>-23838.145408320463</v>
          </cell>
          <cell r="N160">
            <v>-1172.4862120103758</v>
          </cell>
        </row>
        <row r="161">
          <cell r="E161" t="str">
            <v>LL</v>
          </cell>
          <cell r="J161">
            <v>2343.8302412907756</v>
          </cell>
          <cell r="K161">
            <v>7075.0743440616479</v>
          </cell>
          <cell r="M161">
            <v>-2343.8302412907756</v>
          </cell>
          <cell r="N161">
            <v>-7075.0743440616479</v>
          </cell>
        </row>
        <row r="162">
          <cell r="E162" t="str">
            <v>PMK</v>
          </cell>
          <cell r="J162">
            <v>108.7003722014728</v>
          </cell>
          <cell r="K162">
            <v>328.12240451725711</v>
          </cell>
          <cell r="M162">
            <v>-108.7003722014728</v>
          </cell>
          <cell r="N162">
            <v>-328.12240451725711</v>
          </cell>
        </row>
        <row r="164">
          <cell r="C164" t="str">
            <v>A0161</v>
          </cell>
          <cell r="D164" t="str">
            <v>PT Ardendi Jaya Sentosa</v>
          </cell>
          <cell r="E164" t="str">
            <v>PEB 1</v>
          </cell>
          <cell r="M164">
            <v>0</v>
          </cell>
          <cell r="N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-5841.4879478717921</v>
          </cell>
          <cell r="W164">
            <v>-1348.6747616688824</v>
          </cell>
          <cell r="X164">
            <v>0</v>
          </cell>
          <cell r="Y164">
            <v>0</v>
          </cell>
          <cell r="Z164">
            <v>-425.33951453970195</v>
          </cell>
          <cell r="AA164">
            <v>-98.201806375237751</v>
          </cell>
          <cell r="AB164">
            <v>-272.11900378284741</v>
          </cell>
          <cell r="AC164">
            <v>-62.826464052898238</v>
          </cell>
          <cell r="AD164">
            <v>-894.10385870369373</v>
          </cell>
          <cell r="AE164">
            <v>-206.42947812359301</v>
          </cell>
          <cell r="AF164">
            <v>-3068.399975381757</v>
          </cell>
          <cell r="AG164">
            <v>-708.42799684461863</v>
          </cell>
          <cell r="AH164">
            <v>0</v>
          </cell>
          <cell r="AI164">
            <v>0</v>
          </cell>
        </row>
        <row r="165">
          <cell r="E165" t="str">
            <v>PEB 2</v>
          </cell>
          <cell r="M165">
            <v>0</v>
          </cell>
          <cell r="N165">
            <v>0</v>
          </cell>
        </row>
        <row r="166">
          <cell r="E166" t="str">
            <v>PEB 3</v>
          </cell>
          <cell r="M166">
            <v>0</v>
          </cell>
          <cell r="N166">
            <v>0</v>
          </cell>
        </row>
        <row r="167">
          <cell r="E167" t="str">
            <v>PEB 4</v>
          </cell>
          <cell r="M167">
            <v>0</v>
          </cell>
          <cell r="N167">
            <v>0</v>
          </cell>
        </row>
        <row r="168">
          <cell r="E168" t="str">
            <v>PEB 5</v>
          </cell>
          <cell r="J168">
            <v>5841.4879478717921</v>
          </cell>
          <cell r="K168">
            <v>1348.6747616688824</v>
          </cell>
          <cell r="M168">
            <v>-5841.4879478717921</v>
          </cell>
          <cell r="N168">
            <v>-1348.6747616688824</v>
          </cell>
        </row>
        <row r="169">
          <cell r="E169" t="str">
            <v>PEB 6</v>
          </cell>
          <cell r="M169">
            <v>0</v>
          </cell>
          <cell r="N169">
            <v>0</v>
          </cell>
        </row>
        <row r="170">
          <cell r="E170" t="str">
            <v>PEB 7 / TB</v>
          </cell>
          <cell r="J170">
            <v>425.33951453970195</v>
          </cell>
          <cell r="K170">
            <v>98.201806375237751</v>
          </cell>
          <cell r="M170">
            <v>-425.33951453970195</v>
          </cell>
          <cell r="N170">
            <v>-98.201806375237751</v>
          </cell>
        </row>
        <row r="171">
          <cell r="E171" t="str">
            <v>MPP</v>
          </cell>
          <cell r="J171">
            <v>272.11900378284741</v>
          </cell>
          <cell r="K171">
            <v>62.826464052898238</v>
          </cell>
          <cell r="M171">
            <v>-272.11900378284741</v>
          </cell>
          <cell r="N171">
            <v>-62.826464052898238</v>
          </cell>
        </row>
        <row r="172">
          <cell r="E172" t="str">
            <v>ID</v>
          </cell>
          <cell r="J172">
            <v>894.10385870369373</v>
          </cell>
          <cell r="K172">
            <v>206.42947812359301</v>
          </cell>
          <cell r="M172">
            <v>-894.10385870369373</v>
          </cell>
          <cell r="N172">
            <v>-206.42947812359301</v>
          </cell>
        </row>
        <row r="173">
          <cell r="E173" t="str">
            <v>LL</v>
          </cell>
          <cell r="J173">
            <v>3068.399975381757</v>
          </cell>
          <cell r="K173">
            <v>708.42799684461863</v>
          </cell>
          <cell r="M173">
            <v>-3068.399975381757</v>
          </cell>
          <cell r="N173">
            <v>-708.42799684461863</v>
          </cell>
        </row>
        <row r="174">
          <cell r="E174" t="str">
            <v>PMK</v>
          </cell>
          <cell r="M174">
            <v>0</v>
          </cell>
          <cell r="N174">
            <v>0</v>
          </cell>
        </row>
        <row r="176">
          <cell r="C176" t="str">
            <v>A0011</v>
          </cell>
          <cell r="D176" t="str">
            <v>PT Astra Agro Lestari Tbk - Parent</v>
          </cell>
          <cell r="E176" t="str">
            <v>PEB 1</v>
          </cell>
          <cell r="M176">
            <v>0</v>
          </cell>
          <cell r="N176">
            <v>0</v>
          </cell>
          <cell r="P176">
            <v>-117178.35646210054</v>
          </cell>
          <cell r="Q176">
            <v>-6479.8477967876188</v>
          </cell>
          <cell r="R176">
            <v>0</v>
          </cell>
          <cell r="S176">
            <v>0</v>
          </cell>
          <cell r="T176">
            <v>-377314.30780796369</v>
          </cell>
          <cell r="U176">
            <v>-20865.109905656132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-6930.7186331134562</v>
          </cell>
          <cell r="AA176">
            <v>-383.26191987050578</v>
          </cell>
          <cell r="AB176">
            <v>-35153.506938630155</v>
          </cell>
          <cell r="AC176">
            <v>-1943.9543390362853</v>
          </cell>
          <cell r="AD176">
            <v>-30120.310144252373</v>
          </cell>
          <cell r="AE176">
            <v>-1665.6235094910189</v>
          </cell>
          <cell r="AF176">
            <v>-13502.759090825006</v>
          </cell>
          <cell r="AG176">
            <v>-4379.0301957148376</v>
          </cell>
          <cell r="AH176">
            <v>-4308.4732053452381</v>
          </cell>
          <cell r="AI176">
            <v>-323.03723620463404</v>
          </cell>
        </row>
        <row r="177">
          <cell r="E177" t="str">
            <v>PEB 2</v>
          </cell>
          <cell r="J177">
            <v>117178.35646210054</v>
          </cell>
          <cell r="K177">
            <v>6479.8477967876188</v>
          </cell>
          <cell r="M177">
            <v>-117178.35646210054</v>
          </cell>
          <cell r="N177">
            <v>-6479.8477967876188</v>
          </cell>
        </row>
        <row r="178">
          <cell r="E178" t="str">
            <v>PEB 3</v>
          </cell>
          <cell r="M178">
            <v>0</v>
          </cell>
          <cell r="N178">
            <v>0</v>
          </cell>
        </row>
        <row r="179">
          <cell r="E179" t="str">
            <v>PEB 4</v>
          </cell>
          <cell r="J179">
            <v>377314.30780796369</v>
          </cell>
          <cell r="K179">
            <v>20865.109905656132</v>
          </cell>
          <cell r="M179">
            <v>-377314.30780796369</v>
          </cell>
          <cell r="N179">
            <v>-20865.109905656132</v>
          </cell>
        </row>
        <row r="180">
          <cell r="E180" t="str">
            <v>PEB 5</v>
          </cell>
          <cell r="M180">
            <v>0</v>
          </cell>
          <cell r="N180">
            <v>0</v>
          </cell>
        </row>
        <row r="181">
          <cell r="E181" t="str">
            <v>PEB 6</v>
          </cell>
          <cell r="M181">
            <v>0</v>
          </cell>
          <cell r="N181">
            <v>0</v>
          </cell>
        </row>
        <row r="182">
          <cell r="E182" t="str">
            <v>PEB 7 / TB</v>
          </cell>
          <cell r="J182">
            <v>6930.7186331134562</v>
          </cell>
          <cell r="K182">
            <v>383.26191987050578</v>
          </cell>
          <cell r="M182">
            <v>-6930.7186331134562</v>
          </cell>
          <cell r="N182">
            <v>-383.26191987050578</v>
          </cell>
        </row>
        <row r="183">
          <cell r="E183" t="str">
            <v>MPP</v>
          </cell>
          <cell r="J183">
            <v>35153.506938630155</v>
          </cell>
          <cell r="K183">
            <v>1943.9543390362853</v>
          </cell>
          <cell r="M183">
            <v>-35153.506938630155</v>
          </cell>
          <cell r="N183">
            <v>-1943.9543390362853</v>
          </cell>
        </row>
        <row r="184">
          <cell r="E184" t="str">
            <v>ID</v>
          </cell>
          <cell r="J184">
            <v>30120.310144252373</v>
          </cell>
          <cell r="K184">
            <v>1665.6235094910189</v>
          </cell>
          <cell r="M184">
            <v>-30120.310144252373</v>
          </cell>
          <cell r="N184">
            <v>-1665.6235094910189</v>
          </cell>
        </row>
        <row r="185">
          <cell r="E185" t="str">
            <v>LL</v>
          </cell>
          <cell r="J185">
            <v>13502.759090825006</v>
          </cell>
          <cell r="K185">
            <v>4379.0301957148376</v>
          </cell>
          <cell r="M185">
            <v>-13502.759090825006</v>
          </cell>
          <cell r="N185">
            <v>-4379.0301957148376</v>
          </cell>
        </row>
        <row r="186">
          <cell r="E186" t="str">
            <v>PMK</v>
          </cell>
          <cell r="J186">
            <v>4308.4732053452381</v>
          </cell>
          <cell r="K186">
            <v>323.03723620463404</v>
          </cell>
          <cell r="M186">
            <v>-4308.4732053452381</v>
          </cell>
          <cell r="N186">
            <v>-323.03723620463404</v>
          </cell>
        </row>
        <row r="188">
          <cell r="C188" t="str">
            <v>A0177</v>
          </cell>
          <cell r="D188" t="str">
            <v>PT Astra Auto Finance</v>
          </cell>
          <cell r="E188" t="str">
            <v>PEB 1</v>
          </cell>
          <cell r="M188">
            <v>0</v>
          </cell>
          <cell r="N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</row>
        <row r="189">
          <cell r="E189" t="str">
            <v>PEB 2</v>
          </cell>
          <cell r="M189">
            <v>0</v>
          </cell>
          <cell r="N189">
            <v>0</v>
          </cell>
        </row>
        <row r="190">
          <cell r="E190" t="str">
            <v>PEB 3</v>
          </cell>
          <cell r="M190">
            <v>0</v>
          </cell>
          <cell r="N190">
            <v>0</v>
          </cell>
        </row>
        <row r="191">
          <cell r="E191" t="str">
            <v>PEB 4</v>
          </cell>
          <cell r="M191">
            <v>0</v>
          </cell>
          <cell r="N191">
            <v>0</v>
          </cell>
        </row>
        <row r="192">
          <cell r="E192" t="str">
            <v>PEB 5</v>
          </cell>
          <cell r="M192">
            <v>0</v>
          </cell>
          <cell r="N192">
            <v>0</v>
          </cell>
        </row>
        <row r="193">
          <cell r="E193" t="str">
            <v>PEB 6</v>
          </cell>
          <cell r="M193">
            <v>0</v>
          </cell>
          <cell r="N193">
            <v>0</v>
          </cell>
        </row>
        <row r="194">
          <cell r="E194" t="str">
            <v>PEB 7 / TB</v>
          </cell>
          <cell r="M194">
            <v>0</v>
          </cell>
          <cell r="N194">
            <v>0</v>
          </cell>
        </row>
        <row r="195">
          <cell r="E195" t="str">
            <v>MPP</v>
          </cell>
          <cell r="M195">
            <v>0</v>
          </cell>
          <cell r="N195">
            <v>0</v>
          </cell>
        </row>
        <row r="196">
          <cell r="E196" t="str">
            <v>ID</v>
          </cell>
          <cell r="M196">
            <v>0</v>
          </cell>
          <cell r="N196">
            <v>0</v>
          </cell>
        </row>
        <row r="197">
          <cell r="E197" t="str">
            <v>LL</v>
          </cell>
          <cell r="M197">
            <v>0</v>
          </cell>
          <cell r="N197">
            <v>0</v>
          </cell>
        </row>
        <row r="198">
          <cell r="E198" t="str">
            <v>PMK</v>
          </cell>
          <cell r="M198">
            <v>0</v>
          </cell>
          <cell r="N198">
            <v>0</v>
          </cell>
        </row>
        <row r="200">
          <cell r="C200" t="str">
            <v>A0045</v>
          </cell>
          <cell r="D200" t="str">
            <v>PT Astra Daihatsu Motor</v>
          </cell>
          <cell r="E200" t="str">
            <v>PEB 1</v>
          </cell>
          <cell r="J200">
            <v>0</v>
          </cell>
          <cell r="K200">
            <v>0</v>
          </cell>
          <cell r="M200">
            <v>0</v>
          </cell>
          <cell r="N200">
            <v>0</v>
          </cell>
          <cell r="P200">
            <v>-4336.2388910399204</v>
          </cell>
          <cell r="Q200">
            <v>-127786.6151557995</v>
          </cell>
          <cell r="R200">
            <v>0</v>
          </cell>
          <cell r="S200">
            <v>0</v>
          </cell>
          <cell r="T200">
            <v>-174621.08619546168</v>
          </cell>
          <cell r="U200">
            <v>-426.58085894054284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-80.073284926630294</v>
          </cell>
          <cell r="AA200">
            <v>-2359.4364360889263</v>
          </cell>
          <cell r="AB200">
            <v>-656.21712202641118</v>
          </cell>
          <cell r="AC200">
            <v>-4602.6118844324628</v>
          </cell>
          <cell r="AD200">
            <v>-7789.5912809830943</v>
          </cell>
          <cell r="AE200">
            <v>-1189.7468970178566</v>
          </cell>
          <cell r="AF200">
            <v>-21593.359546699594</v>
          </cell>
          <cell r="AG200">
            <v>-4830.9558192014083</v>
          </cell>
          <cell r="AH200">
            <v>-8339.0539493701363</v>
          </cell>
          <cell r="AI200">
            <v>-1332.4019647891598</v>
          </cell>
        </row>
        <row r="201">
          <cell r="E201" t="str">
            <v>PEB 2</v>
          </cell>
          <cell r="J201">
            <v>4336.2388910399204</v>
          </cell>
          <cell r="K201">
            <v>127786.6151557995</v>
          </cell>
          <cell r="M201">
            <v>-4336.2388910399204</v>
          </cell>
          <cell r="N201">
            <v>-127786.6151557995</v>
          </cell>
        </row>
        <row r="202">
          <cell r="E202" t="str">
            <v>PEB 3</v>
          </cell>
          <cell r="J202">
            <v>0</v>
          </cell>
          <cell r="K202">
            <v>0</v>
          </cell>
          <cell r="M202">
            <v>0</v>
          </cell>
          <cell r="N202">
            <v>0</v>
          </cell>
        </row>
        <row r="203">
          <cell r="E203" t="str">
            <v>PEB 4</v>
          </cell>
          <cell r="J203">
            <v>174621.08619546168</v>
          </cell>
          <cell r="K203">
            <v>426.58085894054284</v>
          </cell>
          <cell r="M203">
            <v>-174621.08619546168</v>
          </cell>
          <cell r="N203">
            <v>-426.58085894054284</v>
          </cell>
        </row>
        <row r="204">
          <cell r="E204" t="str">
            <v>PEB 5</v>
          </cell>
          <cell r="J204">
            <v>0</v>
          </cell>
          <cell r="K204">
            <v>0</v>
          </cell>
          <cell r="M204">
            <v>0</v>
          </cell>
          <cell r="N204">
            <v>0</v>
          </cell>
        </row>
        <row r="205">
          <cell r="E205" t="str">
            <v>PEB 6</v>
          </cell>
          <cell r="J205">
            <v>0</v>
          </cell>
          <cell r="K205">
            <v>0</v>
          </cell>
          <cell r="M205">
            <v>0</v>
          </cell>
          <cell r="N205">
            <v>0</v>
          </cell>
        </row>
        <row r="206">
          <cell r="E206" t="str">
            <v>PEB 7 / TB</v>
          </cell>
          <cell r="J206">
            <v>80.073284926630294</v>
          </cell>
          <cell r="K206">
            <v>2359.4364360889263</v>
          </cell>
          <cell r="M206">
            <v>-80.073284926630294</v>
          </cell>
          <cell r="N206">
            <v>-2359.4364360889263</v>
          </cell>
        </row>
        <row r="207">
          <cell r="E207" t="str">
            <v>MPP</v>
          </cell>
          <cell r="J207">
            <v>656.21712202641118</v>
          </cell>
          <cell r="K207">
            <v>4602.6118844324628</v>
          </cell>
          <cell r="M207">
            <v>-656.21712202641118</v>
          </cell>
          <cell r="N207">
            <v>-4602.6118844324628</v>
          </cell>
        </row>
        <row r="208">
          <cell r="E208" t="str">
            <v>ID</v>
          </cell>
          <cell r="J208">
            <v>7789.5912809830943</v>
          </cell>
          <cell r="K208">
            <v>1189.7468970178566</v>
          </cell>
          <cell r="M208">
            <v>-7789.5912809830943</v>
          </cell>
          <cell r="N208">
            <v>-1189.7468970178566</v>
          </cell>
        </row>
        <row r="209">
          <cell r="E209" t="str">
            <v>LL</v>
          </cell>
          <cell r="J209">
            <v>21593.359546699594</v>
          </cell>
          <cell r="K209">
            <v>4830.9558192014083</v>
          </cell>
          <cell r="M209">
            <v>-21593.359546699594</v>
          </cell>
          <cell r="N209">
            <v>-4830.9558192014083</v>
          </cell>
        </row>
        <row r="210">
          <cell r="E210" t="str">
            <v>PMK</v>
          </cell>
          <cell r="J210">
            <v>8339.0539493701363</v>
          </cell>
          <cell r="K210">
            <v>1332.4019647891598</v>
          </cell>
          <cell r="M210">
            <v>-8339.0539493701363</v>
          </cell>
          <cell r="N210">
            <v>-1332.4019647891598</v>
          </cell>
        </row>
        <row r="212">
          <cell r="C212" t="str">
            <v>A0371</v>
          </cell>
          <cell r="D212" t="str">
            <v>PT Astra Graphia Information Technology Tbk</v>
          </cell>
          <cell r="E212" t="str">
            <v>PEB 1</v>
          </cell>
          <cell r="J212">
            <v>570611.08157426678</v>
          </cell>
          <cell r="K212">
            <v>30368.016544514201</v>
          </cell>
          <cell r="M212">
            <v>-570611.08157426678</v>
          </cell>
          <cell r="N212">
            <v>-30368.016544514201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-5705.2767475118817</v>
          </cell>
          <cell r="U212">
            <v>-645.75529347031761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-12762.819360660638</v>
          </cell>
          <cell r="AA212">
            <v>-887.30822860128205</v>
          </cell>
          <cell r="AB212">
            <v>0</v>
          </cell>
          <cell r="AC212">
            <v>0</v>
          </cell>
          <cell r="AD212">
            <v>-37311.171930155731</v>
          </cell>
          <cell r="AE212">
            <v>-2342.6398594210277</v>
          </cell>
          <cell r="AF212">
            <v>-44454.194634937121</v>
          </cell>
          <cell r="AG212">
            <v>-11695.751666820268</v>
          </cell>
          <cell r="AH212">
            <v>0</v>
          </cell>
          <cell r="AI212">
            <v>0</v>
          </cell>
        </row>
        <row r="213">
          <cell r="E213" t="str">
            <v>PEB 2</v>
          </cell>
          <cell r="M213">
            <v>0</v>
          </cell>
          <cell r="N213">
            <v>0</v>
          </cell>
        </row>
        <row r="214">
          <cell r="E214" t="str">
            <v>PEB 3</v>
          </cell>
          <cell r="J214">
            <v>0</v>
          </cell>
          <cell r="K214">
            <v>0</v>
          </cell>
          <cell r="M214">
            <v>0</v>
          </cell>
          <cell r="N214">
            <v>0</v>
          </cell>
        </row>
        <row r="215">
          <cell r="E215" t="str">
            <v>PEB 4</v>
          </cell>
          <cell r="J215">
            <v>5705.2767475118817</v>
          </cell>
          <cell r="K215">
            <v>645.75529347031761</v>
          </cell>
          <cell r="M215">
            <v>-5705.2767475118817</v>
          </cell>
          <cell r="N215">
            <v>-645.75529347031761</v>
          </cell>
        </row>
        <row r="216">
          <cell r="E216" t="str">
            <v>PEB 5</v>
          </cell>
          <cell r="M216">
            <v>0</v>
          </cell>
          <cell r="N216">
            <v>0</v>
          </cell>
        </row>
        <row r="217">
          <cell r="E217" t="str">
            <v>PEB 6</v>
          </cell>
          <cell r="M217">
            <v>0</v>
          </cell>
          <cell r="N217">
            <v>0</v>
          </cell>
        </row>
        <row r="218">
          <cell r="E218" t="str">
            <v>PEB 7 / TB</v>
          </cell>
          <cell r="J218">
            <v>12762.819360660638</v>
          </cell>
          <cell r="K218">
            <v>887.30822860128205</v>
          </cell>
          <cell r="M218">
            <v>-12762.819360660638</v>
          </cell>
          <cell r="N218">
            <v>-887.30822860128205</v>
          </cell>
        </row>
        <row r="219">
          <cell r="E219" t="str">
            <v>MPP</v>
          </cell>
          <cell r="M219">
            <v>0</v>
          </cell>
          <cell r="N219">
            <v>0</v>
          </cell>
        </row>
        <row r="220">
          <cell r="E220" t="str">
            <v>ID</v>
          </cell>
          <cell r="J220">
            <v>37311.171930155731</v>
          </cell>
          <cell r="K220">
            <v>2342.6398594210277</v>
          </cell>
          <cell r="M220">
            <v>-37311.171930155731</v>
          </cell>
          <cell r="N220">
            <v>-2342.6398594210277</v>
          </cell>
        </row>
        <row r="221">
          <cell r="E221" t="str">
            <v>LL</v>
          </cell>
          <cell r="J221">
            <v>44454.194634937121</v>
          </cell>
          <cell r="K221">
            <v>11695.751666820268</v>
          </cell>
          <cell r="M221">
            <v>-44454.194634937121</v>
          </cell>
          <cell r="N221">
            <v>-11695.751666820268</v>
          </cell>
        </row>
        <row r="222">
          <cell r="E222" t="str">
            <v>PMK</v>
          </cell>
          <cell r="M222">
            <v>0</v>
          </cell>
          <cell r="N222">
            <v>0</v>
          </cell>
        </row>
        <row r="224">
          <cell r="C224" t="str">
            <v>A0014</v>
          </cell>
          <cell r="D224" t="str">
            <v>PT Astra Graphia Tbk</v>
          </cell>
          <cell r="E224" t="str">
            <v>PEB 1</v>
          </cell>
          <cell r="J224">
            <v>1053847.1018610636</v>
          </cell>
          <cell r="K224">
            <v>54771.713216917458</v>
          </cell>
          <cell r="M224">
            <v>-1053847.1018610636</v>
          </cell>
          <cell r="N224">
            <v>-54771.713216917458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-119556.87759162262</v>
          </cell>
          <cell r="U224">
            <v>-9835.6202722541166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-83475.084206721804</v>
          </cell>
          <cell r="AA224">
            <v>-6967.4786218565223</v>
          </cell>
          <cell r="AB224">
            <v>0</v>
          </cell>
          <cell r="AC224">
            <v>0</v>
          </cell>
          <cell r="AD224">
            <v>-362412.51991880307</v>
          </cell>
          <cell r="AE224">
            <v>-26734.119200498866</v>
          </cell>
          <cell r="AF224">
            <v>-207285.18244099678</v>
          </cell>
          <cell r="AG224">
            <v>-80660.36681144523</v>
          </cell>
          <cell r="AH224">
            <v>0</v>
          </cell>
          <cell r="AI224">
            <v>0</v>
          </cell>
        </row>
        <row r="225">
          <cell r="E225" t="str">
            <v>PEB 2</v>
          </cell>
          <cell r="J225">
            <v>0</v>
          </cell>
          <cell r="K225">
            <v>0</v>
          </cell>
          <cell r="M225">
            <v>0</v>
          </cell>
          <cell r="N225">
            <v>0</v>
          </cell>
        </row>
        <row r="226">
          <cell r="E226" t="str">
            <v>PEB 3</v>
          </cell>
          <cell r="J226">
            <v>0</v>
          </cell>
          <cell r="K226">
            <v>0</v>
          </cell>
          <cell r="M226">
            <v>0</v>
          </cell>
          <cell r="N226">
            <v>0</v>
          </cell>
        </row>
        <row r="227">
          <cell r="E227" t="str">
            <v>PEB 4</v>
          </cell>
          <cell r="J227">
            <v>119556.87759162262</v>
          </cell>
          <cell r="K227">
            <v>9835.6202722541166</v>
          </cell>
          <cell r="M227">
            <v>-119556.87759162262</v>
          </cell>
          <cell r="N227">
            <v>-9835.6202722541166</v>
          </cell>
        </row>
        <row r="228">
          <cell r="E228" t="str">
            <v>PEB 5</v>
          </cell>
          <cell r="J228">
            <v>0</v>
          </cell>
          <cell r="K228">
            <v>0</v>
          </cell>
          <cell r="M228">
            <v>0</v>
          </cell>
          <cell r="N228">
            <v>0</v>
          </cell>
        </row>
        <row r="229">
          <cell r="E229" t="str">
            <v>PEB 6</v>
          </cell>
          <cell r="J229">
            <v>0</v>
          </cell>
          <cell r="K229">
            <v>0</v>
          </cell>
          <cell r="M229">
            <v>0</v>
          </cell>
          <cell r="N229">
            <v>0</v>
          </cell>
        </row>
        <row r="230">
          <cell r="E230" t="str">
            <v>PEB 7 / TB</v>
          </cell>
          <cell r="J230">
            <v>83475.084206721804</v>
          </cell>
          <cell r="K230">
            <v>6967.4786218565223</v>
          </cell>
          <cell r="M230">
            <v>-83475.084206721804</v>
          </cell>
          <cell r="N230">
            <v>-6967.4786218565223</v>
          </cell>
        </row>
        <row r="231">
          <cell r="E231" t="str">
            <v>MPP</v>
          </cell>
          <cell r="J231">
            <v>0</v>
          </cell>
          <cell r="K231">
            <v>0</v>
          </cell>
          <cell r="M231">
            <v>0</v>
          </cell>
          <cell r="N231">
            <v>0</v>
          </cell>
        </row>
        <row r="232">
          <cell r="E232" t="str">
            <v>ID</v>
          </cell>
          <cell r="J232">
            <v>362412.51991880307</v>
          </cell>
          <cell r="K232">
            <v>26734.119200498866</v>
          </cell>
          <cell r="M232">
            <v>-362412.51991880307</v>
          </cell>
          <cell r="N232">
            <v>-26734.119200498866</v>
          </cell>
        </row>
        <row r="233">
          <cell r="E233" t="str">
            <v>LL</v>
          </cell>
          <cell r="J233">
            <v>207285.18244099678</v>
          </cell>
          <cell r="K233">
            <v>80660.36681144523</v>
          </cell>
          <cell r="M233">
            <v>-207285.18244099678</v>
          </cell>
          <cell r="N233">
            <v>-80660.36681144523</v>
          </cell>
        </row>
        <row r="234">
          <cell r="E234" t="str">
            <v>PMK</v>
          </cell>
          <cell r="J234">
            <v>0</v>
          </cell>
          <cell r="K234">
            <v>0</v>
          </cell>
          <cell r="M234">
            <v>0</v>
          </cell>
          <cell r="N234">
            <v>0</v>
          </cell>
        </row>
        <row r="236">
          <cell r="C236" t="str">
            <v>A0060</v>
          </cell>
          <cell r="D236" t="str">
            <v>PT Astra Honda Motor</v>
          </cell>
          <cell r="E236" t="str">
            <v>PEB 1</v>
          </cell>
          <cell r="J236">
            <v>8307756.2828332512</v>
          </cell>
          <cell r="K236">
            <v>277843.35667988379</v>
          </cell>
          <cell r="M236">
            <v>-8307756.2828332512</v>
          </cell>
          <cell r="N236">
            <v>-277843.35667988379</v>
          </cell>
          <cell r="P236">
            <v>-2029928.4156201654</v>
          </cell>
          <cell r="Q236">
            <v>-69514.60017215366</v>
          </cell>
          <cell r="R236">
            <v>-35632.705965884335</v>
          </cell>
          <cell r="S236">
            <v>-1970.453573662264</v>
          </cell>
          <cell r="T236">
            <v>-23681.971855000102</v>
          </cell>
          <cell r="U236">
            <v>-3055.4009961281481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-12107.344418149722</v>
          </cell>
          <cell r="AA236">
            <v>-995.8141971274473</v>
          </cell>
          <cell r="AB236">
            <v>-608978.52468604967</v>
          </cell>
          <cell r="AC236">
            <v>-20854.380051646098</v>
          </cell>
          <cell r="AD236">
            <v>-41214.451249268932</v>
          </cell>
          <cell r="AE236">
            <v>-2856.5267909180793</v>
          </cell>
          <cell r="AF236">
            <v>-131980.66080385054</v>
          </cell>
          <cell r="AG236">
            <v>-87433.612661431252</v>
          </cell>
          <cell r="AH236">
            <v>-16124.899182731131</v>
          </cell>
          <cell r="AI236">
            <v>-1444.9610467320667</v>
          </cell>
        </row>
        <row r="237">
          <cell r="E237" t="str">
            <v>PEB 2</v>
          </cell>
          <cell r="J237">
            <v>2029928.4156201654</v>
          </cell>
          <cell r="K237">
            <v>69514.60017215366</v>
          </cell>
          <cell r="M237">
            <v>-2029928.4156201654</v>
          </cell>
          <cell r="N237">
            <v>-69514.60017215366</v>
          </cell>
        </row>
        <row r="238">
          <cell r="E238" t="str">
            <v>PEB 3</v>
          </cell>
          <cell r="J238">
            <v>35632.705965884335</v>
          </cell>
          <cell r="K238">
            <v>1970.453573662264</v>
          </cell>
          <cell r="M238">
            <v>-35632.705965884335</v>
          </cell>
          <cell r="N238">
            <v>-1970.453573662264</v>
          </cell>
        </row>
        <row r="239">
          <cell r="E239" t="str">
            <v>PEB 4</v>
          </cell>
          <cell r="J239">
            <v>23681.971855000102</v>
          </cell>
          <cell r="K239">
            <v>3055.4009961281481</v>
          </cell>
          <cell r="M239">
            <v>-23681.971855000102</v>
          </cell>
          <cell r="N239">
            <v>-3055.4009961281481</v>
          </cell>
        </row>
        <row r="240">
          <cell r="E240" t="str">
            <v>PEB 5</v>
          </cell>
          <cell r="M240">
            <v>0</v>
          </cell>
          <cell r="N240">
            <v>0</v>
          </cell>
        </row>
        <row r="241">
          <cell r="E241" t="str">
            <v>PEB 6</v>
          </cell>
          <cell r="M241">
            <v>0</v>
          </cell>
          <cell r="N241">
            <v>0</v>
          </cell>
        </row>
        <row r="242">
          <cell r="E242" t="str">
            <v>PEB 7 / TB</v>
          </cell>
          <cell r="J242">
            <v>12107.344418149722</v>
          </cell>
          <cell r="K242">
            <v>995.8141971274473</v>
          </cell>
          <cell r="M242">
            <v>-12107.344418149722</v>
          </cell>
          <cell r="N242">
            <v>-995.8141971274473</v>
          </cell>
        </row>
        <row r="243">
          <cell r="E243" t="str">
            <v>MPP</v>
          </cell>
          <cell r="J243">
            <v>608978.52468604967</v>
          </cell>
          <cell r="K243">
            <v>20854.380051646098</v>
          </cell>
          <cell r="M243">
            <v>-608978.52468604967</v>
          </cell>
          <cell r="N243">
            <v>-20854.380051646098</v>
          </cell>
        </row>
        <row r="244">
          <cell r="E244" t="str">
            <v>ID</v>
          </cell>
          <cell r="J244">
            <v>41214.451249268932</v>
          </cell>
          <cell r="K244">
            <v>2856.5267909180793</v>
          </cell>
          <cell r="M244">
            <v>-41214.451249268932</v>
          </cell>
          <cell r="N244">
            <v>-2856.5267909180793</v>
          </cell>
        </row>
        <row r="245">
          <cell r="E245" t="str">
            <v>LL</v>
          </cell>
          <cell r="J245">
            <v>131980.66080385054</v>
          </cell>
          <cell r="K245">
            <v>87433.612661431252</v>
          </cell>
          <cell r="M245">
            <v>-131980.66080385054</v>
          </cell>
          <cell r="N245">
            <v>-87433.612661431252</v>
          </cell>
        </row>
        <row r="246">
          <cell r="E246" t="str">
            <v>PMK</v>
          </cell>
          <cell r="J246">
            <v>16124.899182731131</v>
          </cell>
          <cell r="K246">
            <v>1444.9610467320667</v>
          </cell>
          <cell r="M246">
            <v>-16124.899182731131</v>
          </cell>
          <cell r="N246">
            <v>-1444.9610467320667</v>
          </cell>
        </row>
        <row r="248">
          <cell r="C248" t="str">
            <v>A0316</v>
          </cell>
          <cell r="D248" t="str">
            <v>PT Astra Komponen Indonesia</v>
          </cell>
          <cell r="E248" t="str">
            <v>PEB 1</v>
          </cell>
          <cell r="J248">
            <v>2329146.990179942</v>
          </cell>
          <cell r="K248">
            <v>89123.850917102405</v>
          </cell>
          <cell r="M248">
            <v>-2329146.990179942</v>
          </cell>
          <cell r="N248">
            <v>-89123.850917102405</v>
          </cell>
          <cell r="P248">
            <v>-199424.08002415593</v>
          </cell>
          <cell r="Q248">
            <v>-7741.3736269212823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-15651.613730808249</v>
          </cell>
          <cell r="AA248">
            <v>-644.90052859544789</v>
          </cell>
          <cell r="AB248">
            <v>-71963.004183378842</v>
          </cell>
          <cell r="AC248">
            <v>-2753.6926801767627</v>
          </cell>
          <cell r="AD248">
            <v>-68866.630988400168</v>
          </cell>
          <cell r="AE248">
            <v>-2812.382144278929</v>
          </cell>
          <cell r="AF248">
            <v>-48377.957332926831</v>
          </cell>
          <cell r="AG248">
            <v>-22459.45444693173</v>
          </cell>
          <cell r="AH248">
            <v>0</v>
          </cell>
          <cell r="AI248">
            <v>0</v>
          </cell>
        </row>
        <row r="249">
          <cell r="E249" t="str">
            <v>PEB 2</v>
          </cell>
          <cell r="J249">
            <v>199424.08002415593</v>
          </cell>
          <cell r="K249">
            <v>7741.3736269212823</v>
          </cell>
          <cell r="M249">
            <v>-199424.08002415593</v>
          </cell>
          <cell r="N249">
            <v>-7741.3736269212823</v>
          </cell>
        </row>
        <row r="250">
          <cell r="E250" t="str">
            <v>PEB 3</v>
          </cell>
          <cell r="M250">
            <v>0</v>
          </cell>
          <cell r="N250">
            <v>0</v>
          </cell>
        </row>
        <row r="251">
          <cell r="E251" t="str">
            <v>PEB 4</v>
          </cell>
          <cell r="M251">
            <v>0</v>
          </cell>
          <cell r="N251">
            <v>0</v>
          </cell>
        </row>
        <row r="252">
          <cell r="E252" t="str">
            <v>PEB 5</v>
          </cell>
          <cell r="M252">
            <v>0</v>
          </cell>
          <cell r="N252">
            <v>0</v>
          </cell>
        </row>
        <row r="253">
          <cell r="E253" t="str">
            <v>PEB 6</v>
          </cell>
          <cell r="M253">
            <v>0</v>
          </cell>
          <cell r="N253">
            <v>0</v>
          </cell>
        </row>
        <row r="254">
          <cell r="E254" t="str">
            <v>PEB 7 / TB</v>
          </cell>
          <cell r="J254">
            <v>15651.613730808249</v>
          </cell>
          <cell r="K254">
            <v>644.90052859544789</v>
          </cell>
          <cell r="M254">
            <v>-15651.613730808249</v>
          </cell>
          <cell r="N254">
            <v>-644.90052859544789</v>
          </cell>
        </row>
        <row r="255">
          <cell r="E255" t="str">
            <v>MPP</v>
          </cell>
          <cell r="J255">
            <v>71963.004183378842</v>
          </cell>
          <cell r="K255">
            <v>2753.6926801767627</v>
          </cell>
          <cell r="M255">
            <v>-71963.004183378842</v>
          </cell>
          <cell r="N255">
            <v>-2753.6926801767627</v>
          </cell>
        </row>
        <row r="256">
          <cell r="E256" t="str">
            <v>ID</v>
          </cell>
          <cell r="J256">
            <v>68866.630988400168</v>
          </cell>
          <cell r="K256">
            <v>2812.382144278929</v>
          </cell>
          <cell r="M256">
            <v>-68866.630988400168</v>
          </cell>
          <cell r="N256">
            <v>-2812.382144278929</v>
          </cell>
        </row>
        <row r="257">
          <cell r="E257" t="str">
            <v>LL</v>
          </cell>
          <cell r="J257">
            <v>48377.957332926831</v>
          </cell>
          <cell r="K257">
            <v>22459.45444693173</v>
          </cell>
          <cell r="M257">
            <v>-48377.957332926831</v>
          </cell>
          <cell r="N257">
            <v>-22459.45444693173</v>
          </cell>
        </row>
        <row r="258">
          <cell r="E258" t="str">
            <v>PMK</v>
          </cell>
          <cell r="M258">
            <v>0</v>
          </cell>
          <cell r="N258">
            <v>0</v>
          </cell>
        </row>
        <row r="260">
          <cell r="C260" t="str">
            <v>A0178</v>
          </cell>
          <cell r="D260" t="str">
            <v>PT Astra Mitra Ventura</v>
          </cell>
          <cell r="E260" t="str">
            <v>PEB 1</v>
          </cell>
          <cell r="M260">
            <v>0</v>
          </cell>
          <cell r="N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</row>
        <row r="261">
          <cell r="E261" t="str">
            <v>PEB 2</v>
          </cell>
          <cell r="M261">
            <v>0</v>
          </cell>
          <cell r="N261">
            <v>0</v>
          </cell>
        </row>
        <row r="262">
          <cell r="E262" t="str">
            <v>PEB 3</v>
          </cell>
          <cell r="M262">
            <v>0</v>
          </cell>
          <cell r="N262">
            <v>0</v>
          </cell>
        </row>
        <row r="263">
          <cell r="E263" t="str">
            <v>PEB 4</v>
          </cell>
          <cell r="M263">
            <v>0</v>
          </cell>
          <cell r="N263">
            <v>0</v>
          </cell>
        </row>
        <row r="264">
          <cell r="E264" t="str">
            <v>PEB 5</v>
          </cell>
          <cell r="M264">
            <v>0</v>
          </cell>
          <cell r="N264">
            <v>0</v>
          </cell>
        </row>
        <row r="265">
          <cell r="E265" t="str">
            <v>PEB 6</v>
          </cell>
          <cell r="M265">
            <v>0</v>
          </cell>
          <cell r="N265">
            <v>0</v>
          </cell>
        </row>
        <row r="266">
          <cell r="E266" t="str">
            <v>PEB 7 / TB</v>
          </cell>
          <cell r="M266">
            <v>0</v>
          </cell>
          <cell r="N266">
            <v>0</v>
          </cell>
        </row>
        <row r="267">
          <cell r="E267" t="str">
            <v>MPP</v>
          </cell>
          <cell r="M267">
            <v>0</v>
          </cell>
          <cell r="N267">
            <v>0</v>
          </cell>
        </row>
        <row r="268">
          <cell r="E268" t="str">
            <v>ID</v>
          </cell>
          <cell r="M268">
            <v>0</v>
          </cell>
          <cell r="N268">
            <v>0</v>
          </cell>
        </row>
        <row r="269">
          <cell r="E269" t="str">
            <v>LL</v>
          </cell>
          <cell r="M269">
            <v>0</v>
          </cell>
          <cell r="N269">
            <v>0</v>
          </cell>
        </row>
        <row r="270">
          <cell r="E270" t="str">
            <v>PMK</v>
          </cell>
          <cell r="M270">
            <v>0</v>
          </cell>
          <cell r="N270">
            <v>0</v>
          </cell>
        </row>
        <row r="272">
          <cell r="C272" t="str">
            <v>A0020</v>
          </cell>
          <cell r="D272" t="str">
            <v>PT Astra Multi Finance</v>
          </cell>
          <cell r="E272" t="str">
            <v>PEB 1</v>
          </cell>
          <cell r="M272">
            <v>0</v>
          </cell>
          <cell r="N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</row>
        <row r="273">
          <cell r="E273" t="str">
            <v>PEB 2</v>
          </cell>
          <cell r="M273">
            <v>0</v>
          </cell>
          <cell r="N273">
            <v>0</v>
          </cell>
        </row>
        <row r="274">
          <cell r="E274" t="str">
            <v>PEB 3</v>
          </cell>
          <cell r="M274">
            <v>0</v>
          </cell>
          <cell r="N274">
            <v>0</v>
          </cell>
        </row>
        <row r="275">
          <cell r="E275" t="str">
            <v>PEB 4</v>
          </cell>
          <cell r="M275">
            <v>0</v>
          </cell>
          <cell r="N275">
            <v>0</v>
          </cell>
        </row>
        <row r="276">
          <cell r="E276" t="str">
            <v>PEB 5</v>
          </cell>
          <cell r="M276">
            <v>0</v>
          </cell>
          <cell r="N276">
            <v>0</v>
          </cell>
        </row>
        <row r="277">
          <cell r="E277" t="str">
            <v>PEB 6</v>
          </cell>
          <cell r="M277">
            <v>0</v>
          </cell>
          <cell r="N277">
            <v>0</v>
          </cell>
        </row>
        <row r="278">
          <cell r="E278" t="str">
            <v>PEB 7 / TB</v>
          </cell>
          <cell r="M278">
            <v>0</v>
          </cell>
          <cell r="N278">
            <v>0</v>
          </cell>
        </row>
        <row r="279">
          <cell r="E279" t="str">
            <v>MPP</v>
          </cell>
          <cell r="M279">
            <v>0</v>
          </cell>
          <cell r="N279">
            <v>0</v>
          </cell>
        </row>
        <row r="280">
          <cell r="E280" t="str">
            <v>ID</v>
          </cell>
          <cell r="M280">
            <v>0</v>
          </cell>
          <cell r="N280">
            <v>0</v>
          </cell>
        </row>
        <row r="281">
          <cell r="E281" t="str">
            <v>LL</v>
          </cell>
          <cell r="M281">
            <v>0</v>
          </cell>
          <cell r="N281">
            <v>0</v>
          </cell>
        </row>
        <row r="282">
          <cell r="E282" t="str">
            <v>PMK</v>
          </cell>
          <cell r="M282">
            <v>0</v>
          </cell>
          <cell r="N282">
            <v>0</v>
          </cell>
        </row>
        <row r="284">
          <cell r="C284" t="str">
            <v>A0306</v>
          </cell>
          <cell r="D284" t="str">
            <v>PT Astra Nippon Gasket Indonesia</v>
          </cell>
          <cell r="E284" t="str">
            <v>PEB 1</v>
          </cell>
          <cell r="M284">
            <v>0</v>
          </cell>
          <cell r="N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</row>
        <row r="285">
          <cell r="E285" t="str">
            <v>PEB 2</v>
          </cell>
          <cell r="M285">
            <v>0</v>
          </cell>
          <cell r="N285">
            <v>0</v>
          </cell>
        </row>
        <row r="286">
          <cell r="E286" t="str">
            <v>PEB 3</v>
          </cell>
          <cell r="M286">
            <v>0</v>
          </cell>
          <cell r="N286">
            <v>0</v>
          </cell>
        </row>
        <row r="287">
          <cell r="E287" t="str">
            <v>PEB 4</v>
          </cell>
          <cell r="M287">
            <v>0</v>
          </cell>
          <cell r="N287">
            <v>0</v>
          </cell>
        </row>
        <row r="288">
          <cell r="E288" t="str">
            <v>PEB 5</v>
          </cell>
          <cell r="M288">
            <v>0</v>
          </cell>
          <cell r="N288">
            <v>0</v>
          </cell>
        </row>
        <row r="289">
          <cell r="E289" t="str">
            <v>PEB 6</v>
          </cell>
          <cell r="M289">
            <v>0</v>
          </cell>
          <cell r="N289">
            <v>0</v>
          </cell>
        </row>
        <row r="290">
          <cell r="E290" t="str">
            <v>PEB 7 / TB</v>
          </cell>
          <cell r="M290">
            <v>0</v>
          </cell>
          <cell r="N290">
            <v>0</v>
          </cell>
        </row>
        <row r="291">
          <cell r="E291" t="str">
            <v>MPP</v>
          </cell>
          <cell r="M291">
            <v>0</v>
          </cell>
          <cell r="N291">
            <v>0</v>
          </cell>
        </row>
        <row r="292">
          <cell r="E292" t="str">
            <v>ID</v>
          </cell>
          <cell r="M292">
            <v>0</v>
          </cell>
          <cell r="N292">
            <v>0</v>
          </cell>
        </row>
        <row r="293">
          <cell r="E293" t="str">
            <v>LL</v>
          </cell>
          <cell r="M293">
            <v>0</v>
          </cell>
          <cell r="N293">
            <v>0</v>
          </cell>
        </row>
        <row r="294">
          <cell r="E294" t="str">
            <v>PMK</v>
          </cell>
          <cell r="M294">
            <v>0</v>
          </cell>
          <cell r="N294">
            <v>0</v>
          </cell>
        </row>
        <row r="296">
          <cell r="C296" t="str">
            <v>A0172</v>
          </cell>
          <cell r="D296" t="str">
            <v>PT Astra Nissan Diesel Indonesia</v>
          </cell>
          <cell r="E296" t="str">
            <v>PEB 1</v>
          </cell>
          <cell r="M296">
            <v>0</v>
          </cell>
          <cell r="N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</row>
        <row r="297">
          <cell r="E297" t="str">
            <v>PEB 2</v>
          </cell>
          <cell r="M297">
            <v>0</v>
          </cell>
          <cell r="N297">
            <v>0</v>
          </cell>
        </row>
        <row r="298">
          <cell r="E298" t="str">
            <v>PEB 3</v>
          </cell>
          <cell r="M298">
            <v>0</v>
          </cell>
          <cell r="N298">
            <v>0</v>
          </cell>
        </row>
        <row r="299">
          <cell r="E299" t="str">
            <v>PEB 4</v>
          </cell>
          <cell r="M299">
            <v>0</v>
          </cell>
          <cell r="N299">
            <v>0</v>
          </cell>
        </row>
        <row r="300">
          <cell r="E300" t="str">
            <v>PEB 5</v>
          </cell>
          <cell r="M300">
            <v>0</v>
          </cell>
          <cell r="N300">
            <v>0</v>
          </cell>
        </row>
        <row r="301">
          <cell r="E301" t="str">
            <v>PEB 6</v>
          </cell>
          <cell r="M301">
            <v>0</v>
          </cell>
          <cell r="N301">
            <v>0</v>
          </cell>
        </row>
        <row r="302">
          <cell r="E302" t="str">
            <v>PEB 7 / TB</v>
          </cell>
          <cell r="M302">
            <v>0</v>
          </cell>
          <cell r="N302">
            <v>0</v>
          </cell>
        </row>
        <row r="303">
          <cell r="E303" t="str">
            <v>MPP</v>
          </cell>
          <cell r="M303">
            <v>0</v>
          </cell>
          <cell r="N303">
            <v>0</v>
          </cell>
        </row>
        <row r="304">
          <cell r="E304" t="str">
            <v>ID</v>
          </cell>
          <cell r="M304">
            <v>0</v>
          </cell>
          <cell r="N304">
            <v>0</v>
          </cell>
        </row>
        <row r="305">
          <cell r="E305" t="str">
            <v>LL</v>
          </cell>
          <cell r="M305">
            <v>0</v>
          </cell>
          <cell r="N305">
            <v>0</v>
          </cell>
        </row>
        <row r="306">
          <cell r="E306" t="str">
            <v>PMK</v>
          </cell>
          <cell r="M306">
            <v>0</v>
          </cell>
          <cell r="N306">
            <v>0</v>
          </cell>
        </row>
        <row r="308">
          <cell r="C308" t="str">
            <v>A0317</v>
          </cell>
          <cell r="D308" t="str">
            <v>PT Astra Otoparts Tbk - HO</v>
          </cell>
          <cell r="E308" t="str">
            <v>PEB 1</v>
          </cell>
          <cell r="J308">
            <v>3574244.7049250002</v>
          </cell>
          <cell r="K308">
            <v>113166.85839752568</v>
          </cell>
          <cell r="M308">
            <v>-3574244.7049250002</v>
          </cell>
          <cell r="N308">
            <v>-113166.85839752568</v>
          </cell>
          <cell r="P308">
            <v>0</v>
          </cell>
          <cell r="Q308">
            <v>0</v>
          </cell>
          <cell r="R308">
            <v>-294349.5278254007</v>
          </cell>
          <cell r="S308">
            <v>-9319.6224894441402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-165744.03750000001</v>
          </cell>
          <cell r="AC308">
            <v>-5247.7470264281383</v>
          </cell>
          <cell r="AD308">
            <v>0</v>
          </cell>
          <cell r="AE308">
            <v>0</v>
          </cell>
          <cell r="AF308">
            <v>-68718.205455167772</v>
          </cell>
          <cell r="AG308">
            <v>-43386.905000000006</v>
          </cell>
          <cell r="AH308">
            <v>0</v>
          </cell>
          <cell r="AI308">
            <v>0</v>
          </cell>
        </row>
        <row r="309">
          <cell r="E309" t="str">
            <v>PEB 2</v>
          </cell>
          <cell r="M309">
            <v>0</v>
          </cell>
          <cell r="N309">
            <v>0</v>
          </cell>
        </row>
        <row r="310">
          <cell r="E310" t="str">
            <v>PEB 3</v>
          </cell>
          <cell r="J310">
            <v>294349.5278254007</v>
          </cell>
          <cell r="K310">
            <v>9319.6224894441402</v>
          </cell>
          <cell r="M310">
            <v>-294349.5278254007</v>
          </cell>
          <cell r="N310">
            <v>-9319.6224894441402</v>
          </cell>
        </row>
        <row r="311">
          <cell r="E311" t="str">
            <v>PEB 4</v>
          </cell>
          <cell r="M311">
            <v>0</v>
          </cell>
          <cell r="N311">
            <v>0</v>
          </cell>
        </row>
        <row r="312">
          <cell r="E312" t="str">
            <v>PEB 5</v>
          </cell>
          <cell r="M312">
            <v>0</v>
          </cell>
          <cell r="N312">
            <v>0</v>
          </cell>
        </row>
        <row r="313">
          <cell r="E313" t="str">
            <v>PEB 6</v>
          </cell>
          <cell r="M313">
            <v>0</v>
          </cell>
          <cell r="N313">
            <v>0</v>
          </cell>
        </row>
        <row r="314">
          <cell r="E314" t="str">
            <v>PEB 7 / TB</v>
          </cell>
          <cell r="J314">
            <v>0</v>
          </cell>
          <cell r="K314">
            <v>0</v>
          </cell>
          <cell r="M314">
            <v>0</v>
          </cell>
          <cell r="N314">
            <v>0</v>
          </cell>
        </row>
        <row r="315">
          <cell r="E315" t="str">
            <v>MPP</v>
          </cell>
          <cell r="J315">
            <v>165744.03750000001</v>
          </cell>
          <cell r="K315">
            <v>5247.7470264281383</v>
          </cell>
          <cell r="M315">
            <v>-165744.03750000001</v>
          </cell>
          <cell r="N315">
            <v>-5247.7470264281383</v>
          </cell>
        </row>
        <row r="316">
          <cell r="E316" t="str">
            <v>ID</v>
          </cell>
          <cell r="J316">
            <v>0</v>
          </cell>
          <cell r="K316">
            <v>0</v>
          </cell>
          <cell r="M316">
            <v>0</v>
          </cell>
          <cell r="N316">
            <v>0</v>
          </cell>
        </row>
        <row r="317">
          <cell r="E317" t="str">
            <v>LL</v>
          </cell>
          <cell r="J317">
            <v>68718.205455167772</v>
          </cell>
          <cell r="K317">
            <v>43386.905000000006</v>
          </cell>
          <cell r="M317">
            <v>-68718.205455167772</v>
          </cell>
          <cell r="N317">
            <v>-43386.905000000006</v>
          </cell>
        </row>
        <row r="318">
          <cell r="E318" t="str">
            <v>PMK</v>
          </cell>
          <cell r="J318">
            <v>0</v>
          </cell>
          <cell r="K318">
            <v>0</v>
          </cell>
          <cell r="M318">
            <v>0</v>
          </cell>
          <cell r="N318">
            <v>0</v>
          </cell>
        </row>
        <row r="320">
          <cell r="C320" t="str">
            <v>Nm</v>
          </cell>
          <cell r="D320" t="str">
            <v>PT Astra Otoparts Tbk - Div. Nusametal</v>
          </cell>
          <cell r="E320" t="str">
            <v>PEB 1</v>
          </cell>
          <cell r="M320">
            <v>0</v>
          </cell>
          <cell r="N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</row>
        <row r="321">
          <cell r="E321" t="str">
            <v>PEB 2</v>
          </cell>
          <cell r="M321">
            <v>0</v>
          </cell>
          <cell r="N321">
            <v>0</v>
          </cell>
        </row>
        <row r="322">
          <cell r="E322" t="str">
            <v>PEB 3</v>
          </cell>
          <cell r="M322">
            <v>0</v>
          </cell>
          <cell r="N322">
            <v>0</v>
          </cell>
        </row>
        <row r="323">
          <cell r="E323" t="str">
            <v>PEB 4</v>
          </cell>
          <cell r="M323">
            <v>0</v>
          </cell>
          <cell r="N323">
            <v>0</v>
          </cell>
        </row>
        <row r="324">
          <cell r="E324" t="str">
            <v>PEB 5</v>
          </cell>
          <cell r="M324">
            <v>0</v>
          </cell>
          <cell r="N324">
            <v>0</v>
          </cell>
        </row>
        <row r="325">
          <cell r="E325" t="str">
            <v>PEB 6</v>
          </cell>
          <cell r="M325">
            <v>0</v>
          </cell>
          <cell r="N325">
            <v>0</v>
          </cell>
        </row>
        <row r="326">
          <cell r="E326" t="str">
            <v>PEB 7 / TB</v>
          </cell>
          <cell r="M326">
            <v>0</v>
          </cell>
          <cell r="N326">
            <v>0</v>
          </cell>
        </row>
        <row r="327">
          <cell r="E327" t="str">
            <v>MPP</v>
          </cell>
          <cell r="M327">
            <v>0</v>
          </cell>
          <cell r="N327">
            <v>0</v>
          </cell>
        </row>
        <row r="328">
          <cell r="E328" t="str">
            <v>ID</v>
          </cell>
          <cell r="M328">
            <v>0</v>
          </cell>
          <cell r="N328">
            <v>0</v>
          </cell>
        </row>
        <row r="329">
          <cell r="E329" t="str">
            <v>LL</v>
          </cell>
          <cell r="M329">
            <v>0</v>
          </cell>
          <cell r="N329">
            <v>0</v>
          </cell>
        </row>
        <row r="330">
          <cell r="E330" t="str">
            <v>PMK</v>
          </cell>
          <cell r="M330">
            <v>0</v>
          </cell>
          <cell r="N330">
            <v>0</v>
          </cell>
        </row>
        <row r="332">
          <cell r="C332" t="str">
            <v>Ap</v>
          </cell>
          <cell r="D332" t="str">
            <v>PT Astra Otoparts Tbk - Div. Adiwira</v>
          </cell>
          <cell r="E332" t="str">
            <v>PEB 1</v>
          </cell>
          <cell r="M332">
            <v>0</v>
          </cell>
          <cell r="N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-4315.5034548467875</v>
          </cell>
          <cell r="U332">
            <v>-998.88316659238865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-1617.3342473795385</v>
          </cell>
          <cell r="AA332">
            <v>-374.35445744954143</v>
          </cell>
          <cell r="AB332">
            <v>-480.32594956406513</v>
          </cell>
          <cell r="AC332">
            <v>-111.17810714719569</v>
          </cell>
          <cell r="AD332">
            <v>-1971.4061230814041</v>
          </cell>
          <cell r="AE332">
            <v>-456.30930700600953</v>
          </cell>
          <cell r="AF332">
            <v>-7867.0336638154431</v>
          </cell>
          <cell r="AG332">
            <v>-1820.9341227557609</v>
          </cell>
          <cell r="AH332">
            <v>-3073.7643657488625</v>
          </cell>
          <cell r="AI332">
            <v>-711.4654211595514</v>
          </cell>
        </row>
        <row r="333">
          <cell r="E333" t="str">
            <v>PEB 2</v>
          </cell>
          <cell r="M333">
            <v>0</v>
          </cell>
          <cell r="N333">
            <v>0</v>
          </cell>
        </row>
        <row r="334">
          <cell r="E334" t="str">
            <v>PEB 3</v>
          </cell>
          <cell r="M334">
            <v>0</v>
          </cell>
          <cell r="N334">
            <v>0</v>
          </cell>
        </row>
        <row r="335">
          <cell r="E335" t="str">
            <v>PEB 4</v>
          </cell>
          <cell r="J335">
            <v>4315.5034548467875</v>
          </cell>
          <cell r="K335">
            <v>998.88316659238865</v>
          </cell>
          <cell r="M335">
            <v>-4315.5034548467875</v>
          </cell>
          <cell r="N335">
            <v>-998.88316659238865</v>
          </cell>
        </row>
        <row r="336">
          <cell r="E336" t="str">
            <v>PEB 5</v>
          </cell>
          <cell r="M336">
            <v>0</v>
          </cell>
          <cell r="N336">
            <v>0</v>
          </cell>
        </row>
        <row r="337">
          <cell r="E337" t="str">
            <v>PEB 6</v>
          </cell>
          <cell r="M337">
            <v>0</v>
          </cell>
          <cell r="N337">
            <v>0</v>
          </cell>
        </row>
        <row r="338">
          <cell r="E338" t="str">
            <v>PEB 7 / TB</v>
          </cell>
          <cell r="J338">
            <v>1617.3342473795385</v>
          </cell>
          <cell r="K338">
            <v>374.35445744954143</v>
          </cell>
          <cell r="M338">
            <v>-1617.3342473795385</v>
          </cell>
          <cell r="N338">
            <v>-374.35445744954143</v>
          </cell>
        </row>
        <row r="339">
          <cell r="E339" t="str">
            <v>MPP</v>
          </cell>
          <cell r="J339">
            <v>480.32594956406513</v>
          </cell>
          <cell r="K339">
            <v>111.17810714719569</v>
          </cell>
          <cell r="M339">
            <v>-480.32594956406513</v>
          </cell>
          <cell r="N339">
            <v>-111.17810714719569</v>
          </cell>
        </row>
        <row r="340">
          <cell r="E340" t="str">
            <v>ID</v>
          </cell>
          <cell r="J340">
            <v>1971.4061230814041</v>
          </cell>
          <cell r="K340">
            <v>456.30930700600953</v>
          </cell>
          <cell r="M340">
            <v>-1971.4061230814041</v>
          </cell>
          <cell r="N340">
            <v>-456.30930700600953</v>
          </cell>
        </row>
        <row r="341">
          <cell r="E341" t="str">
            <v>LL</v>
          </cell>
          <cell r="J341">
            <v>7867.0336638154431</v>
          </cell>
          <cell r="K341">
            <v>1820.9341227557609</v>
          </cell>
          <cell r="M341">
            <v>-7867.0336638154431</v>
          </cell>
          <cell r="N341">
            <v>-1820.9341227557609</v>
          </cell>
        </row>
        <row r="342">
          <cell r="E342" t="str">
            <v>PMK</v>
          </cell>
          <cell r="J342">
            <v>3073.7643657488625</v>
          </cell>
          <cell r="K342">
            <v>711.4654211595514</v>
          </cell>
          <cell r="M342">
            <v>-3073.7643657488625</v>
          </cell>
          <cell r="N342">
            <v>-711.4654211595514</v>
          </cell>
        </row>
        <row r="344">
          <cell r="C344" t="str">
            <v>We</v>
          </cell>
          <cell r="D344" t="str">
            <v>PT Astra Otoparts Tbk - Div. Winteq</v>
          </cell>
          <cell r="E344" t="str">
            <v>PEB 1</v>
          </cell>
          <cell r="J344">
            <v>428370.50236180436</v>
          </cell>
          <cell r="K344">
            <v>23152.164247950433</v>
          </cell>
          <cell r="M344">
            <v>-428370.50236180436</v>
          </cell>
          <cell r="N344">
            <v>-23152.164247950433</v>
          </cell>
          <cell r="P344">
            <v>0</v>
          </cell>
          <cell r="Q344">
            <v>0</v>
          </cell>
          <cell r="R344">
            <v>-10279.729312122297</v>
          </cell>
          <cell r="S344">
            <v>-555.5890990311733</v>
          </cell>
          <cell r="T344">
            <v>-158635.09939930649</v>
          </cell>
          <cell r="U344">
            <v>-11606.864995111517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-12810.69791998065</v>
          </cell>
          <cell r="AA344">
            <v>-791.89648865767697</v>
          </cell>
          <cell r="AB344">
            <v>-21409.008389415929</v>
          </cell>
          <cell r="AC344">
            <v>-1298.3875723568049</v>
          </cell>
          <cell r="AD344">
            <v>-47000.211922034054</v>
          </cell>
          <cell r="AE344">
            <v>-2882.0704616231878</v>
          </cell>
          <cell r="AF344">
            <v>-47125.70332649631</v>
          </cell>
          <cell r="AG344">
            <v>-13198.790330021173</v>
          </cell>
          <cell r="AH344">
            <v>-20362.291693676212</v>
          </cell>
          <cell r="AI344">
            <v>-1923.3762782419453</v>
          </cell>
        </row>
        <row r="345">
          <cell r="E345" t="str">
            <v>PEB 2</v>
          </cell>
          <cell r="M345">
            <v>0</v>
          </cell>
          <cell r="N345">
            <v>0</v>
          </cell>
        </row>
        <row r="346">
          <cell r="E346" t="str">
            <v>PEB 3</v>
          </cell>
          <cell r="J346">
            <v>10279.729312122297</v>
          </cell>
          <cell r="K346">
            <v>555.5890990311733</v>
          </cell>
          <cell r="M346">
            <v>-10279.729312122297</v>
          </cell>
          <cell r="N346">
            <v>-555.5890990311733</v>
          </cell>
        </row>
        <row r="347">
          <cell r="E347" t="str">
            <v>PEB 4</v>
          </cell>
          <cell r="J347">
            <v>158635.09939930649</v>
          </cell>
          <cell r="K347">
            <v>11606.864995111517</v>
          </cell>
          <cell r="M347">
            <v>-158635.09939930649</v>
          </cell>
          <cell r="N347">
            <v>-11606.864995111517</v>
          </cell>
        </row>
        <row r="348">
          <cell r="E348" t="str">
            <v>PEB 5</v>
          </cell>
          <cell r="M348">
            <v>0</v>
          </cell>
          <cell r="N348">
            <v>0</v>
          </cell>
        </row>
        <row r="349">
          <cell r="E349" t="str">
            <v>PEB 6</v>
          </cell>
          <cell r="M349">
            <v>0</v>
          </cell>
          <cell r="N349">
            <v>0</v>
          </cell>
        </row>
        <row r="350">
          <cell r="E350" t="str">
            <v>PEB 7 / TB</v>
          </cell>
          <cell r="J350">
            <v>12810.69791998065</v>
          </cell>
          <cell r="K350">
            <v>791.89648865767697</v>
          </cell>
          <cell r="M350">
            <v>-12810.69791998065</v>
          </cell>
          <cell r="N350">
            <v>-791.89648865767697</v>
          </cell>
        </row>
        <row r="351">
          <cell r="E351" t="str">
            <v>MPP</v>
          </cell>
          <cell r="J351">
            <v>21409.008389415929</v>
          </cell>
          <cell r="K351">
            <v>1298.3875723568049</v>
          </cell>
          <cell r="M351">
            <v>-21409.008389415929</v>
          </cell>
          <cell r="N351">
            <v>-1298.3875723568049</v>
          </cell>
        </row>
        <row r="352">
          <cell r="E352" t="str">
            <v>ID</v>
          </cell>
          <cell r="J352">
            <v>47000.211922034054</v>
          </cell>
          <cell r="K352">
            <v>2882.0704616231878</v>
          </cell>
          <cell r="M352">
            <v>-47000.211922034054</v>
          </cell>
          <cell r="N352">
            <v>-2882.0704616231878</v>
          </cell>
        </row>
        <row r="353">
          <cell r="E353" t="str">
            <v>LL</v>
          </cell>
          <cell r="J353">
            <v>47125.70332649631</v>
          </cell>
          <cell r="K353">
            <v>13198.790330021173</v>
          </cell>
          <cell r="M353">
            <v>-47125.70332649631</v>
          </cell>
          <cell r="N353">
            <v>-13198.790330021173</v>
          </cell>
        </row>
        <row r="354">
          <cell r="E354" t="str">
            <v>PMK</v>
          </cell>
          <cell r="J354">
            <v>20362.291693676212</v>
          </cell>
          <cell r="K354">
            <v>1923.3762782419453</v>
          </cell>
          <cell r="M354">
            <v>-20362.291693676212</v>
          </cell>
          <cell r="N354">
            <v>-1923.3762782419453</v>
          </cell>
        </row>
        <row r="356">
          <cell r="C356" t="str">
            <v>A0024</v>
          </cell>
          <cell r="D356" t="str">
            <v>PT Astra Sedaya Finance</v>
          </cell>
          <cell r="E356" t="str">
            <v>PEB 1</v>
          </cell>
          <cell r="M356">
            <v>0</v>
          </cell>
          <cell r="N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</row>
        <row r="357">
          <cell r="E357" t="str">
            <v>PEB 2</v>
          </cell>
          <cell r="M357">
            <v>0</v>
          </cell>
          <cell r="N357">
            <v>0</v>
          </cell>
        </row>
        <row r="358">
          <cell r="E358" t="str">
            <v>PEB 3</v>
          </cell>
          <cell r="M358">
            <v>0</v>
          </cell>
          <cell r="N358">
            <v>0</v>
          </cell>
        </row>
        <row r="359">
          <cell r="E359" t="str">
            <v>PEB 4</v>
          </cell>
          <cell r="M359">
            <v>0</v>
          </cell>
          <cell r="N359">
            <v>0</v>
          </cell>
        </row>
        <row r="360">
          <cell r="E360" t="str">
            <v>PEB 5</v>
          </cell>
          <cell r="M360">
            <v>0</v>
          </cell>
          <cell r="N360">
            <v>0</v>
          </cell>
        </row>
        <row r="361">
          <cell r="E361" t="str">
            <v>PEB 6</v>
          </cell>
          <cell r="M361">
            <v>0</v>
          </cell>
          <cell r="N361">
            <v>0</v>
          </cell>
        </row>
        <row r="362">
          <cell r="E362" t="str">
            <v>PEB 7 / TB</v>
          </cell>
          <cell r="M362">
            <v>0</v>
          </cell>
          <cell r="N362">
            <v>0</v>
          </cell>
        </row>
        <row r="363">
          <cell r="E363" t="str">
            <v>MPP</v>
          </cell>
          <cell r="M363">
            <v>0</v>
          </cell>
          <cell r="N363">
            <v>0</v>
          </cell>
        </row>
        <row r="364">
          <cell r="E364" t="str">
            <v>ID</v>
          </cell>
          <cell r="M364">
            <v>0</v>
          </cell>
          <cell r="N364">
            <v>0</v>
          </cell>
        </row>
        <row r="365">
          <cell r="E365" t="str">
            <v>LL</v>
          </cell>
          <cell r="M365">
            <v>0</v>
          </cell>
          <cell r="N365">
            <v>0</v>
          </cell>
        </row>
        <row r="366">
          <cell r="E366" t="str">
            <v>PMK</v>
          </cell>
          <cell r="M366">
            <v>0</v>
          </cell>
          <cell r="N366">
            <v>0</v>
          </cell>
        </row>
        <row r="368">
          <cell r="C368" t="str">
            <v>A0224</v>
          </cell>
          <cell r="D368" t="str">
            <v>PT Astratel Nusantara</v>
          </cell>
          <cell r="E368" t="str">
            <v>PEB 1</v>
          </cell>
          <cell r="M368">
            <v>0</v>
          </cell>
          <cell r="N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</row>
        <row r="369">
          <cell r="E369" t="str">
            <v>PEB 2</v>
          </cell>
          <cell r="M369">
            <v>0</v>
          </cell>
          <cell r="N369">
            <v>0</v>
          </cell>
        </row>
        <row r="370">
          <cell r="E370" t="str">
            <v>PEB 3</v>
          </cell>
          <cell r="M370">
            <v>0</v>
          </cell>
          <cell r="N370">
            <v>0</v>
          </cell>
        </row>
        <row r="371">
          <cell r="E371" t="str">
            <v>PEB 4</v>
          </cell>
          <cell r="M371">
            <v>0</v>
          </cell>
          <cell r="N371">
            <v>0</v>
          </cell>
        </row>
        <row r="372">
          <cell r="E372" t="str">
            <v>PEB 5</v>
          </cell>
          <cell r="M372">
            <v>0</v>
          </cell>
          <cell r="N372">
            <v>0</v>
          </cell>
        </row>
        <row r="373">
          <cell r="E373" t="str">
            <v>PEB 6</v>
          </cell>
          <cell r="M373">
            <v>0</v>
          </cell>
          <cell r="N373">
            <v>0</v>
          </cell>
        </row>
        <row r="374">
          <cell r="E374" t="str">
            <v>PEB 7 / TB</v>
          </cell>
          <cell r="M374">
            <v>0</v>
          </cell>
          <cell r="N374">
            <v>0</v>
          </cell>
        </row>
        <row r="375">
          <cell r="E375" t="str">
            <v>MPP</v>
          </cell>
          <cell r="M375">
            <v>0</v>
          </cell>
          <cell r="N375">
            <v>0</v>
          </cell>
        </row>
        <row r="376">
          <cell r="E376" t="str">
            <v>ID</v>
          </cell>
          <cell r="M376">
            <v>0</v>
          </cell>
          <cell r="N376">
            <v>0</v>
          </cell>
        </row>
        <row r="377">
          <cell r="E377" t="str">
            <v>LL</v>
          </cell>
          <cell r="M377">
            <v>0</v>
          </cell>
          <cell r="N377">
            <v>0</v>
          </cell>
        </row>
        <row r="378">
          <cell r="E378" t="str">
            <v>PMK</v>
          </cell>
          <cell r="M378">
            <v>0</v>
          </cell>
          <cell r="N378">
            <v>0</v>
          </cell>
        </row>
        <row r="380">
          <cell r="C380" t="str">
            <v>A0026</v>
          </cell>
          <cell r="D380" t="str">
            <v>PT Asuransi Astra Buana</v>
          </cell>
          <cell r="E380" t="str">
            <v>PEB 1</v>
          </cell>
          <cell r="M380">
            <v>0</v>
          </cell>
          <cell r="N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</row>
        <row r="381">
          <cell r="E381" t="str">
            <v>PEB 2</v>
          </cell>
          <cell r="M381">
            <v>0</v>
          </cell>
          <cell r="N381">
            <v>0</v>
          </cell>
        </row>
        <row r="382">
          <cell r="E382" t="str">
            <v>PEB 3</v>
          </cell>
          <cell r="M382">
            <v>0</v>
          </cell>
          <cell r="N382">
            <v>0</v>
          </cell>
        </row>
        <row r="383">
          <cell r="E383" t="str">
            <v>PEB 4</v>
          </cell>
          <cell r="M383">
            <v>0</v>
          </cell>
          <cell r="N383">
            <v>0</v>
          </cell>
        </row>
        <row r="384">
          <cell r="E384" t="str">
            <v>PEB 5</v>
          </cell>
          <cell r="M384">
            <v>0</v>
          </cell>
          <cell r="N384">
            <v>0</v>
          </cell>
        </row>
        <row r="385">
          <cell r="E385" t="str">
            <v>PEB 6</v>
          </cell>
          <cell r="M385">
            <v>0</v>
          </cell>
          <cell r="N385">
            <v>0</v>
          </cell>
        </row>
        <row r="386">
          <cell r="E386" t="str">
            <v>PEB 7 / TB</v>
          </cell>
          <cell r="M386">
            <v>0</v>
          </cell>
          <cell r="N386">
            <v>0</v>
          </cell>
        </row>
        <row r="387">
          <cell r="E387" t="str">
            <v>MPP</v>
          </cell>
          <cell r="M387">
            <v>0</v>
          </cell>
          <cell r="N387">
            <v>0</v>
          </cell>
        </row>
        <row r="388">
          <cell r="E388" t="str">
            <v>ID</v>
          </cell>
          <cell r="M388">
            <v>0</v>
          </cell>
          <cell r="N388">
            <v>0</v>
          </cell>
        </row>
        <row r="389">
          <cell r="E389" t="str">
            <v>LL</v>
          </cell>
          <cell r="M389">
            <v>0</v>
          </cell>
          <cell r="N389">
            <v>0</v>
          </cell>
        </row>
        <row r="390">
          <cell r="E390" t="str">
            <v>PMK</v>
          </cell>
          <cell r="M390">
            <v>0</v>
          </cell>
          <cell r="N390">
            <v>0</v>
          </cell>
        </row>
        <row r="392">
          <cell r="C392" t="str">
            <v>A0038</v>
          </cell>
          <cell r="D392" t="str">
            <v>PT AT Indonesia</v>
          </cell>
          <cell r="E392" t="str">
            <v>PEB 1</v>
          </cell>
          <cell r="M392">
            <v>0</v>
          </cell>
          <cell r="N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</row>
        <row r="393">
          <cell r="E393" t="str">
            <v>PEB 2</v>
          </cell>
          <cell r="M393">
            <v>0</v>
          </cell>
          <cell r="N393">
            <v>0</v>
          </cell>
        </row>
        <row r="394">
          <cell r="E394" t="str">
            <v>PEB 3</v>
          </cell>
          <cell r="M394">
            <v>0</v>
          </cell>
          <cell r="N394">
            <v>0</v>
          </cell>
        </row>
        <row r="395">
          <cell r="E395" t="str">
            <v>PEB 4</v>
          </cell>
          <cell r="M395">
            <v>0</v>
          </cell>
          <cell r="N395">
            <v>0</v>
          </cell>
        </row>
        <row r="396">
          <cell r="E396" t="str">
            <v>PEB 5</v>
          </cell>
          <cell r="M396">
            <v>0</v>
          </cell>
          <cell r="N396">
            <v>0</v>
          </cell>
        </row>
        <row r="397">
          <cell r="E397" t="str">
            <v>PEB 6</v>
          </cell>
          <cell r="M397">
            <v>0</v>
          </cell>
          <cell r="N397">
            <v>0</v>
          </cell>
        </row>
        <row r="398">
          <cell r="E398" t="str">
            <v>PEB 7 / TB</v>
          </cell>
          <cell r="M398">
            <v>0</v>
          </cell>
          <cell r="N398">
            <v>0</v>
          </cell>
        </row>
        <row r="399">
          <cell r="E399" t="str">
            <v>MPP</v>
          </cell>
          <cell r="M399">
            <v>0</v>
          </cell>
          <cell r="N399">
            <v>0</v>
          </cell>
        </row>
        <row r="400">
          <cell r="E400" t="str">
            <v>ID</v>
          </cell>
          <cell r="M400">
            <v>0</v>
          </cell>
          <cell r="N400">
            <v>0</v>
          </cell>
        </row>
        <row r="401">
          <cell r="E401" t="str">
            <v>LL</v>
          </cell>
          <cell r="M401">
            <v>0</v>
          </cell>
          <cell r="N401">
            <v>0</v>
          </cell>
        </row>
        <row r="402">
          <cell r="E402" t="str">
            <v>PMK</v>
          </cell>
          <cell r="M402">
            <v>0</v>
          </cell>
          <cell r="N402">
            <v>0</v>
          </cell>
        </row>
        <row r="404">
          <cell r="C404" t="str">
            <v>A0331</v>
          </cell>
          <cell r="D404" t="str">
            <v>PT Bhadra Cemerlang</v>
          </cell>
          <cell r="E404" t="str">
            <v>PEB 1</v>
          </cell>
          <cell r="M404">
            <v>0</v>
          </cell>
          <cell r="N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</row>
        <row r="405">
          <cell r="E405" t="str">
            <v>PEB 2</v>
          </cell>
          <cell r="M405">
            <v>0</v>
          </cell>
          <cell r="N405">
            <v>0</v>
          </cell>
        </row>
        <row r="406">
          <cell r="E406" t="str">
            <v>PEB 3</v>
          </cell>
          <cell r="M406">
            <v>0</v>
          </cell>
          <cell r="N406">
            <v>0</v>
          </cell>
        </row>
        <row r="407">
          <cell r="E407" t="str">
            <v>PEB 4</v>
          </cell>
          <cell r="M407">
            <v>0</v>
          </cell>
          <cell r="N407">
            <v>0</v>
          </cell>
        </row>
        <row r="408">
          <cell r="E408" t="str">
            <v>PEB 5</v>
          </cell>
          <cell r="M408">
            <v>0</v>
          </cell>
          <cell r="N408">
            <v>0</v>
          </cell>
        </row>
        <row r="409">
          <cell r="E409" t="str">
            <v>PEB 6</v>
          </cell>
          <cell r="M409">
            <v>0</v>
          </cell>
          <cell r="N409">
            <v>0</v>
          </cell>
        </row>
        <row r="410">
          <cell r="E410" t="str">
            <v>PEB 7 / TB</v>
          </cell>
          <cell r="M410">
            <v>0</v>
          </cell>
          <cell r="N410">
            <v>0</v>
          </cell>
        </row>
        <row r="411">
          <cell r="E411" t="str">
            <v>MPP</v>
          </cell>
          <cell r="M411">
            <v>0</v>
          </cell>
          <cell r="N411">
            <v>0</v>
          </cell>
        </row>
        <row r="412">
          <cell r="E412" t="str">
            <v>ID</v>
          </cell>
          <cell r="M412">
            <v>0</v>
          </cell>
          <cell r="N412">
            <v>0</v>
          </cell>
        </row>
        <row r="413">
          <cell r="E413" t="str">
            <v>LL</v>
          </cell>
          <cell r="M413">
            <v>0</v>
          </cell>
          <cell r="N413">
            <v>0</v>
          </cell>
        </row>
        <row r="414">
          <cell r="E414" t="str">
            <v>PMK</v>
          </cell>
          <cell r="M414">
            <v>0</v>
          </cell>
          <cell r="N414">
            <v>0</v>
          </cell>
        </row>
        <row r="416">
          <cell r="C416" t="str">
            <v>A0398</v>
          </cell>
          <cell r="D416" t="str">
            <v>PT Bhadra Sukses</v>
          </cell>
          <cell r="E416" t="str">
            <v>PEB 1</v>
          </cell>
          <cell r="M416">
            <v>0</v>
          </cell>
          <cell r="N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</row>
        <row r="417">
          <cell r="E417" t="str">
            <v>PEB 2</v>
          </cell>
          <cell r="M417">
            <v>0</v>
          </cell>
          <cell r="N417">
            <v>0</v>
          </cell>
        </row>
        <row r="418">
          <cell r="E418" t="str">
            <v>PEB 3</v>
          </cell>
          <cell r="M418">
            <v>0</v>
          </cell>
          <cell r="N418">
            <v>0</v>
          </cell>
        </row>
        <row r="419">
          <cell r="E419" t="str">
            <v>PEB 4</v>
          </cell>
          <cell r="M419">
            <v>0</v>
          </cell>
          <cell r="N419">
            <v>0</v>
          </cell>
        </row>
        <row r="420">
          <cell r="E420" t="str">
            <v>PEB 5</v>
          </cell>
          <cell r="M420">
            <v>0</v>
          </cell>
          <cell r="N420">
            <v>0</v>
          </cell>
        </row>
        <row r="421">
          <cell r="E421" t="str">
            <v>PEB 6</v>
          </cell>
          <cell r="M421">
            <v>0</v>
          </cell>
          <cell r="N421">
            <v>0</v>
          </cell>
        </row>
        <row r="422">
          <cell r="E422" t="str">
            <v>PEB 7 / TB</v>
          </cell>
          <cell r="M422">
            <v>0</v>
          </cell>
          <cell r="N422">
            <v>0</v>
          </cell>
        </row>
        <row r="423">
          <cell r="E423" t="str">
            <v>MPP</v>
          </cell>
          <cell r="M423">
            <v>0</v>
          </cell>
          <cell r="N423">
            <v>0</v>
          </cell>
        </row>
        <row r="424">
          <cell r="E424" t="str">
            <v>ID</v>
          </cell>
          <cell r="M424">
            <v>0</v>
          </cell>
          <cell r="N424">
            <v>0</v>
          </cell>
        </row>
        <row r="425">
          <cell r="E425" t="str">
            <v>LL</v>
          </cell>
          <cell r="M425">
            <v>0</v>
          </cell>
          <cell r="N425">
            <v>0</v>
          </cell>
        </row>
        <row r="426">
          <cell r="E426" t="str">
            <v>PMK</v>
          </cell>
          <cell r="M426">
            <v>0</v>
          </cell>
          <cell r="N426">
            <v>0</v>
          </cell>
        </row>
        <row r="428">
          <cell r="C428" t="str">
            <v>A0210</v>
          </cell>
          <cell r="D428" t="str">
            <v>PT Bina Pertiwi</v>
          </cell>
          <cell r="E428" t="str">
            <v>PEB 1</v>
          </cell>
          <cell r="J428">
            <v>1104188</v>
          </cell>
          <cell r="K428">
            <v>38631</v>
          </cell>
          <cell r="M428">
            <v>-1104188</v>
          </cell>
          <cell r="N428">
            <v>-38631</v>
          </cell>
          <cell r="P428">
            <v>-364615</v>
          </cell>
          <cell r="Q428">
            <v>-12756</v>
          </cell>
          <cell r="R428">
            <v>-14696</v>
          </cell>
          <cell r="S428">
            <v>-514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-5005</v>
          </cell>
          <cell r="AA428">
            <v>-175</v>
          </cell>
          <cell r="AB428">
            <v>-156263</v>
          </cell>
          <cell r="AC428">
            <v>-5467</v>
          </cell>
          <cell r="AD428">
            <v>-23459</v>
          </cell>
          <cell r="AE428">
            <v>-821</v>
          </cell>
          <cell r="AF428">
            <v>-41428</v>
          </cell>
          <cell r="AG428">
            <v>-11562</v>
          </cell>
          <cell r="AH428">
            <v>-2818</v>
          </cell>
          <cell r="AI428">
            <v>-786</v>
          </cell>
        </row>
        <row r="429">
          <cell r="E429" t="str">
            <v>PEB 2</v>
          </cell>
          <cell r="J429">
            <v>364615</v>
          </cell>
          <cell r="K429">
            <v>12756</v>
          </cell>
          <cell r="M429">
            <v>-364615</v>
          </cell>
          <cell r="N429">
            <v>-12756</v>
          </cell>
        </row>
        <row r="430">
          <cell r="E430" t="str">
            <v>PEB 3</v>
          </cell>
          <cell r="J430">
            <v>14696</v>
          </cell>
          <cell r="K430">
            <v>514</v>
          </cell>
          <cell r="M430">
            <v>-14696</v>
          </cell>
          <cell r="N430">
            <v>-514</v>
          </cell>
        </row>
        <row r="431">
          <cell r="E431" t="str">
            <v>PEB 4</v>
          </cell>
          <cell r="J431">
            <v>0</v>
          </cell>
          <cell r="K431">
            <v>0</v>
          </cell>
          <cell r="M431">
            <v>0</v>
          </cell>
          <cell r="N431">
            <v>0</v>
          </cell>
        </row>
        <row r="432">
          <cell r="E432" t="str">
            <v>PEB 5</v>
          </cell>
          <cell r="J432">
            <v>0</v>
          </cell>
          <cell r="K432">
            <v>0</v>
          </cell>
          <cell r="M432">
            <v>0</v>
          </cell>
          <cell r="N432">
            <v>0</v>
          </cell>
        </row>
        <row r="433">
          <cell r="E433" t="str">
            <v>PEB 6</v>
          </cell>
          <cell r="M433">
            <v>0</v>
          </cell>
          <cell r="N433">
            <v>0</v>
          </cell>
        </row>
        <row r="434">
          <cell r="E434" t="str">
            <v>PEB 7 / TB</v>
          </cell>
          <cell r="J434">
            <v>5005</v>
          </cell>
          <cell r="K434">
            <v>175</v>
          </cell>
          <cell r="M434">
            <v>-5005</v>
          </cell>
          <cell r="N434">
            <v>-175</v>
          </cell>
        </row>
        <row r="435">
          <cell r="E435" t="str">
            <v>MPP</v>
          </cell>
          <cell r="J435">
            <v>156263</v>
          </cell>
          <cell r="K435">
            <v>5467</v>
          </cell>
          <cell r="M435">
            <v>-156263</v>
          </cell>
          <cell r="N435">
            <v>-5467</v>
          </cell>
        </row>
        <row r="436">
          <cell r="E436" t="str">
            <v>ID</v>
          </cell>
          <cell r="J436">
            <v>23459</v>
          </cell>
          <cell r="K436">
            <v>821</v>
          </cell>
          <cell r="M436">
            <v>-23459</v>
          </cell>
          <cell r="N436">
            <v>-821</v>
          </cell>
        </row>
        <row r="437">
          <cell r="E437" t="str">
            <v>LL</v>
          </cell>
          <cell r="J437">
            <v>41428</v>
          </cell>
          <cell r="K437">
            <v>11562</v>
          </cell>
          <cell r="M437">
            <v>-41428</v>
          </cell>
          <cell r="N437">
            <v>-11562</v>
          </cell>
        </row>
        <row r="438">
          <cell r="E438" t="str">
            <v>PMK</v>
          </cell>
          <cell r="J438">
            <v>2818</v>
          </cell>
          <cell r="K438">
            <v>786</v>
          </cell>
          <cell r="M438">
            <v>-2818</v>
          </cell>
          <cell r="N438">
            <v>-786</v>
          </cell>
        </row>
        <row r="440">
          <cell r="C440" t="str">
            <v>A0415</v>
          </cell>
          <cell r="D440" t="str">
            <v>PT Borneo Indah Marjaya</v>
          </cell>
          <cell r="E440" t="str">
            <v>PEB 1</v>
          </cell>
          <cell r="M440">
            <v>0</v>
          </cell>
          <cell r="N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0</v>
          </cell>
        </row>
        <row r="441">
          <cell r="E441" t="str">
            <v>PEB 2</v>
          </cell>
          <cell r="M441">
            <v>0</v>
          </cell>
          <cell r="N441">
            <v>0</v>
          </cell>
        </row>
        <row r="442">
          <cell r="E442" t="str">
            <v>PEB 3</v>
          </cell>
          <cell r="M442">
            <v>0</v>
          </cell>
          <cell r="N442">
            <v>0</v>
          </cell>
        </row>
        <row r="443">
          <cell r="E443" t="str">
            <v>PEB 4</v>
          </cell>
          <cell r="M443">
            <v>0</v>
          </cell>
          <cell r="N443">
            <v>0</v>
          </cell>
        </row>
        <row r="444">
          <cell r="E444" t="str">
            <v>PEB 5</v>
          </cell>
          <cell r="M444">
            <v>0</v>
          </cell>
          <cell r="N444">
            <v>0</v>
          </cell>
        </row>
        <row r="445">
          <cell r="E445" t="str">
            <v>PEB 6</v>
          </cell>
          <cell r="M445">
            <v>0</v>
          </cell>
          <cell r="N445">
            <v>0</v>
          </cell>
        </row>
        <row r="446">
          <cell r="E446" t="str">
            <v>PEB 7 / TB</v>
          </cell>
          <cell r="M446">
            <v>0</v>
          </cell>
          <cell r="N446">
            <v>0</v>
          </cell>
        </row>
        <row r="447">
          <cell r="E447" t="str">
            <v>MPP</v>
          </cell>
          <cell r="M447">
            <v>0</v>
          </cell>
          <cell r="N447">
            <v>0</v>
          </cell>
        </row>
        <row r="448">
          <cell r="E448" t="str">
            <v>ID</v>
          </cell>
          <cell r="M448">
            <v>0</v>
          </cell>
          <cell r="N448">
            <v>0</v>
          </cell>
        </row>
        <row r="449">
          <cell r="E449" t="str">
            <v>LL</v>
          </cell>
          <cell r="M449">
            <v>0</v>
          </cell>
          <cell r="N449">
            <v>0</v>
          </cell>
        </row>
        <row r="450">
          <cell r="E450" t="str">
            <v>PMK</v>
          </cell>
          <cell r="M450">
            <v>0</v>
          </cell>
          <cell r="N450">
            <v>0</v>
          </cell>
        </row>
        <row r="452">
          <cell r="C452" t="str">
            <v>A0232</v>
          </cell>
          <cell r="D452" t="str">
            <v>PT Brahmayasa Bahtera</v>
          </cell>
          <cell r="E452" t="str">
            <v>PEB 1</v>
          </cell>
          <cell r="M452">
            <v>0</v>
          </cell>
          <cell r="N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0</v>
          </cell>
        </row>
        <row r="453">
          <cell r="E453" t="str">
            <v>PEB 2</v>
          </cell>
          <cell r="M453">
            <v>0</v>
          </cell>
          <cell r="N453">
            <v>0</v>
          </cell>
        </row>
        <row r="454">
          <cell r="E454" t="str">
            <v>PEB 3</v>
          </cell>
          <cell r="M454">
            <v>0</v>
          </cell>
          <cell r="N454">
            <v>0</v>
          </cell>
        </row>
        <row r="455">
          <cell r="E455" t="str">
            <v>PEB 4</v>
          </cell>
          <cell r="M455">
            <v>0</v>
          </cell>
          <cell r="N455">
            <v>0</v>
          </cell>
        </row>
        <row r="456">
          <cell r="E456" t="str">
            <v>PEB 5</v>
          </cell>
          <cell r="M456">
            <v>0</v>
          </cell>
          <cell r="N456">
            <v>0</v>
          </cell>
        </row>
        <row r="457">
          <cell r="E457" t="str">
            <v>PEB 6</v>
          </cell>
          <cell r="M457">
            <v>0</v>
          </cell>
          <cell r="N457">
            <v>0</v>
          </cell>
        </row>
        <row r="458">
          <cell r="E458" t="str">
            <v>PEB 7 / TB</v>
          </cell>
          <cell r="M458">
            <v>0</v>
          </cell>
          <cell r="N458">
            <v>0</v>
          </cell>
        </row>
        <row r="459">
          <cell r="E459" t="str">
            <v>MPP</v>
          </cell>
          <cell r="M459">
            <v>0</v>
          </cell>
          <cell r="N459">
            <v>0</v>
          </cell>
        </row>
        <row r="460">
          <cell r="E460" t="str">
            <v>ID</v>
          </cell>
          <cell r="M460">
            <v>0</v>
          </cell>
          <cell r="N460">
            <v>0</v>
          </cell>
        </row>
        <row r="461">
          <cell r="E461" t="str">
            <v>LL</v>
          </cell>
          <cell r="M461">
            <v>0</v>
          </cell>
          <cell r="N461">
            <v>0</v>
          </cell>
        </row>
        <row r="462">
          <cell r="E462" t="str">
            <v>PMK</v>
          </cell>
          <cell r="M462">
            <v>0</v>
          </cell>
          <cell r="N462">
            <v>0</v>
          </cell>
        </row>
        <row r="464">
          <cell r="C464" t="str">
            <v>A0248</v>
          </cell>
          <cell r="D464" t="str">
            <v>PT Cakradenta Agung Pertiwi</v>
          </cell>
          <cell r="E464" t="str">
            <v>PEB 1</v>
          </cell>
          <cell r="M464">
            <v>0</v>
          </cell>
          <cell r="N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0</v>
          </cell>
        </row>
        <row r="465">
          <cell r="E465" t="str">
            <v>PEB 2</v>
          </cell>
          <cell r="M465">
            <v>0</v>
          </cell>
          <cell r="N465">
            <v>0</v>
          </cell>
        </row>
        <row r="466">
          <cell r="E466" t="str">
            <v>PEB 3</v>
          </cell>
          <cell r="M466">
            <v>0</v>
          </cell>
          <cell r="N466">
            <v>0</v>
          </cell>
        </row>
        <row r="467">
          <cell r="E467" t="str">
            <v>PEB 4</v>
          </cell>
          <cell r="M467">
            <v>0</v>
          </cell>
          <cell r="N467">
            <v>0</v>
          </cell>
        </row>
        <row r="468">
          <cell r="E468" t="str">
            <v>PEB 5</v>
          </cell>
          <cell r="M468">
            <v>0</v>
          </cell>
          <cell r="N468">
            <v>0</v>
          </cell>
        </row>
        <row r="469">
          <cell r="E469" t="str">
            <v>PEB 6</v>
          </cell>
          <cell r="M469">
            <v>0</v>
          </cell>
          <cell r="N469">
            <v>0</v>
          </cell>
        </row>
        <row r="470">
          <cell r="E470" t="str">
            <v>PEB 7 / TB</v>
          </cell>
          <cell r="M470">
            <v>0</v>
          </cell>
          <cell r="N470">
            <v>0</v>
          </cell>
        </row>
        <row r="471">
          <cell r="E471" t="str">
            <v>MPP</v>
          </cell>
          <cell r="M471">
            <v>0</v>
          </cell>
          <cell r="N471">
            <v>0</v>
          </cell>
        </row>
        <row r="472">
          <cell r="E472" t="str">
            <v>ID</v>
          </cell>
          <cell r="M472">
            <v>0</v>
          </cell>
          <cell r="N472">
            <v>0</v>
          </cell>
        </row>
        <row r="473">
          <cell r="E473" t="str">
            <v>LL</v>
          </cell>
          <cell r="M473">
            <v>0</v>
          </cell>
          <cell r="N473">
            <v>0</v>
          </cell>
        </row>
        <row r="474">
          <cell r="E474" t="str">
            <v>PMK</v>
          </cell>
          <cell r="M474">
            <v>0</v>
          </cell>
          <cell r="N474">
            <v>0</v>
          </cell>
        </row>
        <row r="476">
          <cell r="C476" t="str">
            <v>A0247</v>
          </cell>
          <cell r="D476" t="str">
            <v>PT Cakung Permata Nusa</v>
          </cell>
          <cell r="E476" t="str">
            <v>PEB 1</v>
          </cell>
          <cell r="M476">
            <v>0</v>
          </cell>
          <cell r="N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0</v>
          </cell>
        </row>
        <row r="477">
          <cell r="E477" t="str">
            <v>PEB 2</v>
          </cell>
          <cell r="M477">
            <v>0</v>
          </cell>
          <cell r="N477">
            <v>0</v>
          </cell>
        </row>
        <row r="478">
          <cell r="E478" t="str">
            <v>PEB 3</v>
          </cell>
          <cell r="M478">
            <v>0</v>
          </cell>
          <cell r="N478">
            <v>0</v>
          </cell>
        </row>
        <row r="479">
          <cell r="E479" t="str">
            <v>PEB 4</v>
          </cell>
          <cell r="M479">
            <v>0</v>
          </cell>
          <cell r="N479">
            <v>0</v>
          </cell>
        </row>
        <row r="480">
          <cell r="E480" t="str">
            <v>PEB 5</v>
          </cell>
          <cell r="M480">
            <v>0</v>
          </cell>
          <cell r="N480">
            <v>0</v>
          </cell>
        </row>
        <row r="481">
          <cell r="E481" t="str">
            <v>PEB 6</v>
          </cell>
          <cell r="M481">
            <v>0</v>
          </cell>
          <cell r="N481">
            <v>0</v>
          </cell>
        </row>
        <row r="482">
          <cell r="E482" t="str">
            <v>PEB 7 / TB</v>
          </cell>
          <cell r="M482">
            <v>0</v>
          </cell>
          <cell r="N482">
            <v>0</v>
          </cell>
        </row>
        <row r="483">
          <cell r="E483" t="str">
            <v>MPP</v>
          </cell>
          <cell r="M483">
            <v>0</v>
          </cell>
          <cell r="N483">
            <v>0</v>
          </cell>
        </row>
        <row r="484">
          <cell r="E484" t="str">
            <v>ID</v>
          </cell>
          <cell r="M484">
            <v>0</v>
          </cell>
          <cell r="N484">
            <v>0</v>
          </cell>
        </row>
        <row r="485">
          <cell r="E485" t="str">
            <v>LL</v>
          </cell>
          <cell r="M485">
            <v>0</v>
          </cell>
          <cell r="N485">
            <v>0</v>
          </cell>
        </row>
        <row r="486">
          <cell r="E486" t="str">
            <v>PMK</v>
          </cell>
          <cell r="M486">
            <v>0</v>
          </cell>
          <cell r="N486">
            <v>0</v>
          </cell>
        </row>
        <row r="488">
          <cell r="C488" t="str">
            <v>A0037</v>
          </cell>
          <cell r="D488" t="str">
            <v>PT Century Batteries Indonesia</v>
          </cell>
          <cell r="E488" t="str">
            <v>PEB 1</v>
          </cell>
          <cell r="M488">
            <v>0</v>
          </cell>
          <cell r="N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0</v>
          </cell>
        </row>
        <row r="489">
          <cell r="E489" t="str">
            <v>PEB 2</v>
          </cell>
          <cell r="M489">
            <v>0</v>
          </cell>
          <cell r="N489">
            <v>0</v>
          </cell>
        </row>
        <row r="490">
          <cell r="E490" t="str">
            <v>PEB 3</v>
          </cell>
          <cell r="M490">
            <v>0</v>
          </cell>
          <cell r="N490">
            <v>0</v>
          </cell>
        </row>
        <row r="491">
          <cell r="E491" t="str">
            <v>PEB 4</v>
          </cell>
          <cell r="M491">
            <v>0</v>
          </cell>
          <cell r="N491">
            <v>0</v>
          </cell>
        </row>
        <row r="492">
          <cell r="E492" t="str">
            <v>PEB 5</v>
          </cell>
          <cell r="M492">
            <v>0</v>
          </cell>
          <cell r="N492">
            <v>0</v>
          </cell>
        </row>
        <row r="493">
          <cell r="E493" t="str">
            <v>PEB 6</v>
          </cell>
          <cell r="M493">
            <v>0</v>
          </cell>
          <cell r="N493">
            <v>0</v>
          </cell>
        </row>
        <row r="494">
          <cell r="E494" t="str">
            <v>PEB 7 / TB</v>
          </cell>
          <cell r="M494">
            <v>0</v>
          </cell>
          <cell r="N494">
            <v>0</v>
          </cell>
        </row>
        <row r="495">
          <cell r="E495" t="str">
            <v>MPP</v>
          </cell>
          <cell r="M495">
            <v>0</v>
          </cell>
          <cell r="N495">
            <v>0</v>
          </cell>
        </row>
        <row r="496">
          <cell r="E496" t="str">
            <v>ID</v>
          </cell>
          <cell r="M496">
            <v>0</v>
          </cell>
          <cell r="N496">
            <v>0</v>
          </cell>
        </row>
        <row r="497">
          <cell r="E497" t="str">
            <v>LL</v>
          </cell>
          <cell r="M497">
            <v>0</v>
          </cell>
          <cell r="N497">
            <v>0</v>
          </cell>
        </row>
        <row r="498">
          <cell r="E498" t="str">
            <v>PMK</v>
          </cell>
          <cell r="M498">
            <v>0</v>
          </cell>
          <cell r="N498">
            <v>0</v>
          </cell>
        </row>
        <row r="500">
          <cell r="C500" t="str">
            <v>A0445</v>
          </cell>
          <cell r="D500" t="str">
            <v>PT Citra Agro Nusantara</v>
          </cell>
          <cell r="E500" t="str">
            <v>PEB 1</v>
          </cell>
          <cell r="M500">
            <v>0</v>
          </cell>
          <cell r="N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0</v>
          </cell>
        </row>
        <row r="501">
          <cell r="E501" t="str">
            <v>PEB 2</v>
          </cell>
          <cell r="M501">
            <v>0</v>
          </cell>
          <cell r="N501">
            <v>0</v>
          </cell>
        </row>
        <row r="502">
          <cell r="E502" t="str">
            <v>PEB 3</v>
          </cell>
          <cell r="M502">
            <v>0</v>
          </cell>
          <cell r="N502">
            <v>0</v>
          </cell>
        </row>
        <row r="503">
          <cell r="E503" t="str">
            <v>PEB 4</v>
          </cell>
          <cell r="M503">
            <v>0</v>
          </cell>
          <cell r="N503">
            <v>0</v>
          </cell>
        </row>
        <row r="504">
          <cell r="E504" t="str">
            <v>PEB 5</v>
          </cell>
          <cell r="M504">
            <v>0</v>
          </cell>
          <cell r="N504">
            <v>0</v>
          </cell>
        </row>
        <row r="505">
          <cell r="E505" t="str">
            <v>PEB 6</v>
          </cell>
          <cell r="M505">
            <v>0</v>
          </cell>
          <cell r="N505">
            <v>0</v>
          </cell>
        </row>
        <row r="506">
          <cell r="E506" t="str">
            <v>PEB 7 / TB</v>
          </cell>
          <cell r="M506">
            <v>0</v>
          </cell>
          <cell r="N506">
            <v>0</v>
          </cell>
        </row>
        <row r="507">
          <cell r="E507" t="str">
            <v>MPP</v>
          </cell>
          <cell r="M507">
            <v>0</v>
          </cell>
          <cell r="N507">
            <v>0</v>
          </cell>
        </row>
        <row r="508">
          <cell r="E508" t="str">
            <v>ID</v>
          </cell>
          <cell r="M508">
            <v>0</v>
          </cell>
          <cell r="N508">
            <v>0</v>
          </cell>
        </row>
        <row r="509">
          <cell r="E509" t="str">
            <v>LL</v>
          </cell>
          <cell r="M509">
            <v>0</v>
          </cell>
          <cell r="N509">
            <v>0</v>
          </cell>
        </row>
        <row r="510">
          <cell r="E510" t="str">
            <v>PMK</v>
          </cell>
          <cell r="M510">
            <v>0</v>
          </cell>
          <cell r="N510">
            <v>0</v>
          </cell>
        </row>
        <row r="512">
          <cell r="C512" t="str">
            <v>A0008</v>
          </cell>
          <cell r="D512" t="str">
            <v>PT Daya Mitra Serasi</v>
          </cell>
          <cell r="E512" t="str">
            <v>PEB 1</v>
          </cell>
          <cell r="M512">
            <v>0</v>
          </cell>
          <cell r="N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0</v>
          </cell>
        </row>
        <row r="513">
          <cell r="E513" t="str">
            <v>PEB 2</v>
          </cell>
          <cell r="M513">
            <v>0</v>
          </cell>
          <cell r="N513">
            <v>0</v>
          </cell>
        </row>
        <row r="514">
          <cell r="E514" t="str">
            <v>PEB 3</v>
          </cell>
          <cell r="M514">
            <v>0</v>
          </cell>
          <cell r="N514">
            <v>0</v>
          </cell>
        </row>
        <row r="515">
          <cell r="E515" t="str">
            <v>PEB 4</v>
          </cell>
          <cell r="M515">
            <v>0</v>
          </cell>
          <cell r="N515">
            <v>0</v>
          </cell>
        </row>
        <row r="516">
          <cell r="E516" t="str">
            <v>PEB 5</v>
          </cell>
          <cell r="M516">
            <v>0</v>
          </cell>
          <cell r="N516">
            <v>0</v>
          </cell>
        </row>
        <row r="517">
          <cell r="E517" t="str">
            <v>PEB 6</v>
          </cell>
          <cell r="M517">
            <v>0</v>
          </cell>
          <cell r="N517">
            <v>0</v>
          </cell>
        </row>
        <row r="518">
          <cell r="E518" t="str">
            <v>PEB 7 / TB</v>
          </cell>
          <cell r="M518">
            <v>0</v>
          </cell>
          <cell r="N518">
            <v>0</v>
          </cell>
        </row>
        <row r="519">
          <cell r="E519" t="str">
            <v>MPP</v>
          </cell>
          <cell r="M519">
            <v>0</v>
          </cell>
          <cell r="N519">
            <v>0</v>
          </cell>
        </row>
        <row r="520">
          <cell r="E520" t="str">
            <v>ID</v>
          </cell>
          <cell r="M520">
            <v>0</v>
          </cell>
          <cell r="N520">
            <v>0</v>
          </cell>
        </row>
        <row r="521">
          <cell r="E521" t="str">
            <v>LL</v>
          </cell>
          <cell r="M521">
            <v>0</v>
          </cell>
          <cell r="N521">
            <v>0</v>
          </cell>
        </row>
        <row r="522">
          <cell r="E522" t="str">
            <v>PMK</v>
          </cell>
          <cell r="M522">
            <v>0</v>
          </cell>
          <cell r="N522">
            <v>0</v>
          </cell>
        </row>
        <row r="524">
          <cell r="C524" t="str">
            <v>A0051</v>
          </cell>
          <cell r="D524" t="str">
            <v>PT DIC Astra Chemicals</v>
          </cell>
          <cell r="E524" t="str">
            <v>PEB 1</v>
          </cell>
          <cell r="M524">
            <v>0</v>
          </cell>
          <cell r="N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  <cell r="AG524">
            <v>0</v>
          </cell>
          <cell r="AH524">
            <v>0</v>
          </cell>
          <cell r="AI524">
            <v>0</v>
          </cell>
        </row>
        <row r="525">
          <cell r="E525" t="str">
            <v>PEB 2</v>
          </cell>
          <cell r="M525">
            <v>0</v>
          </cell>
          <cell r="N525">
            <v>0</v>
          </cell>
        </row>
        <row r="526">
          <cell r="E526" t="str">
            <v>PEB 3</v>
          </cell>
          <cell r="M526">
            <v>0</v>
          </cell>
          <cell r="N526">
            <v>0</v>
          </cell>
        </row>
        <row r="527">
          <cell r="E527" t="str">
            <v>PEB 4</v>
          </cell>
          <cell r="M527">
            <v>0</v>
          </cell>
          <cell r="N527">
            <v>0</v>
          </cell>
        </row>
        <row r="528">
          <cell r="E528" t="str">
            <v>PEB 5</v>
          </cell>
          <cell r="M528">
            <v>0</v>
          </cell>
          <cell r="N528">
            <v>0</v>
          </cell>
        </row>
        <row r="529">
          <cell r="E529" t="str">
            <v>PEB 6</v>
          </cell>
          <cell r="M529">
            <v>0</v>
          </cell>
          <cell r="N529">
            <v>0</v>
          </cell>
        </row>
        <row r="530">
          <cell r="E530" t="str">
            <v>PEB 7 / TB</v>
          </cell>
          <cell r="M530">
            <v>0</v>
          </cell>
          <cell r="N530">
            <v>0</v>
          </cell>
        </row>
        <row r="531">
          <cell r="E531" t="str">
            <v>MPP</v>
          </cell>
          <cell r="M531">
            <v>0</v>
          </cell>
          <cell r="N531">
            <v>0</v>
          </cell>
        </row>
        <row r="532">
          <cell r="E532" t="str">
            <v>ID</v>
          </cell>
          <cell r="M532">
            <v>0</v>
          </cell>
          <cell r="N532">
            <v>0</v>
          </cell>
        </row>
        <row r="533">
          <cell r="E533" t="str">
            <v>LL</v>
          </cell>
          <cell r="M533">
            <v>0</v>
          </cell>
          <cell r="N533">
            <v>0</v>
          </cell>
        </row>
        <row r="534">
          <cell r="E534" t="str">
            <v>PMK</v>
          </cell>
          <cell r="M534">
            <v>0</v>
          </cell>
          <cell r="N534">
            <v>0</v>
          </cell>
        </row>
        <row r="536">
          <cell r="C536" t="str">
            <v>A0239</v>
          </cell>
          <cell r="D536" t="str">
            <v>PT Astra Daido Steel Indonesia (d/h PT Dirgamenara Nusadwipa)</v>
          </cell>
          <cell r="E536" t="str">
            <v>PEB 1</v>
          </cell>
          <cell r="J536">
            <v>174957.21117566791</v>
          </cell>
          <cell r="K536">
            <v>29987.38685214111</v>
          </cell>
          <cell r="M536">
            <v>-174957.21117566791</v>
          </cell>
          <cell r="N536">
            <v>-29987.38685214111</v>
          </cell>
          <cell r="P536">
            <v>0</v>
          </cell>
          <cell r="Q536">
            <v>0</v>
          </cell>
          <cell r="R536">
            <v>-200863.11191111404</v>
          </cell>
          <cell r="S536">
            <v>-34427.616905459603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-1825.7227875973299</v>
          </cell>
          <cell r="AA536">
            <v>-312.92597286247053</v>
          </cell>
          <cell r="AB536">
            <v>0</v>
          </cell>
          <cell r="AC536">
            <v>0</v>
          </cell>
          <cell r="AD536">
            <v>-20961.097923382695</v>
          </cell>
          <cell r="AE536">
            <v>-3592.6987407393376</v>
          </cell>
          <cell r="AF536">
            <v>-9099.4752515152995</v>
          </cell>
          <cell r="AG536">
            <v>-10905.933833030234</v>
          </cell>
          <cell r="AH536">
            <v>-1815.1198620692055</v>
          </cell>
          <cell r="AI536">
            <v>-311.10864834386547</v>
          </cell>
        </row>
        <row r="537">
          <cell r="E537" t="str">
            <v>PEB 2</v>
          </cell>
          <cell r="M537">
            <v>0</v>
          </cell>
          <cell r="N537">
            <v>0</v>
          </cell>
        </row>
        <row r="538">
          <cell r="E538" t="str">
            <v>PEB 3</v>
          </cell>
          <cell r="J538">
            <v>200863.11191111404</v>
          </cell>
          <cell r="K538">
            <v>34427.616905459603</v>
          </cell>
          <cell r="M538">
            <v>-200863.11191111404</v>
          </cell>
          <cell r="N538">
            <v>-34427.616905459603</v>
          </cell>
        </row>
        <row r="539">
          <cell r="E539" t="str">
            <v>PEB 4</v>
          </cell>
          <cell r="M539">
            <v>0</v>
          </cell>
          <cell r="N539">
            <v>0</v>
          </cell>
        </row>
        <row r="540">
          <cell r="E540" t="str">
            <v>PEB 5</v>
          </cell>
          <cell r="M540">
            <v>0</v>
          </cell>
          <cell r="N540">
            <v>0</v>
          </cell>
        </row>
        <row r="541">
          <cell r="E541" t="str">
            <v>PEB 6</v>
          </cell>
          <cell r="M541">
            <v>0</v>
          </cell>
          <cell r="N541">
            <v>0</v>
          </cell>
        </row>
        <row r="542">
          <cell r="E542" t="str">
            <v>PEB 7 / TB</v>
          </cell>
          <cell r="J542">
            <v>1825.7227875973299</v>
          </cell>
          <cell r="K542">
            <v>312.92597286247053</v>
          </cell>
          <cell r="M542">
            <v>-1825.7227875973299</v>
          </cell>
          <cell r="N542">
            <v>-312.92597286247053</v>
          </cell>
        </row>
        <row r="543">
          <cell r="E543" t="str">
            <v>MPP</v>
          </cell>
          <cell r="M543">
            <v>0</v>
          </cell>
          <cell r="N543">
            <v>0</v>
          </cell>
        </row>
        <row r="544">
          <cell r="E544" t="str">
            <v>ID</v>
          </cell>
          <cell r="J544">
            <v>20961.097923382695</v>
          </cell>
          <cell r="K544">
            <v>3592.6987407393376</v>
          </cell>
          <cell r="M544">
            <v>-20961.097923382695</v>
          </cell>
          <cell r="N544">
            <v>-3592.6987407393376</v>
          </cell>
        </row>
        <row r="545">
          <cell r="E545" t="str">
            <v>LL</v>
          </cell>
          <cell r="J545">
            <v>9099.4752515152995</v>
          </cell>
          <cell r="K545">
            <v>10905.933833030234</v>
          </cell>
          <cell r="M545">
            <v>-9099.4752515152995</v>
          </cell>
          <cell r="N545">
            <v>-10905.933833030234</v>
          </cell>
        </row>
        <row r="546">
          <cell r="E546" t="str">
            <v>PMK</v>
          </cell>
          <cell r="J546">
            <v>1815.1198620692055</v>
          </cell>
          <cell r="K546">
            <v>311.10864834386547</v>
          </cell>
          <cell r="M546">
            <v>-1815.1198620692055</v>
          </cell>
          <cell r="N546">
            <v>-311.10864834386547</v>
          </cell>
        </row>
        <row r="548">
          <cell r="C548" t="str">
            <v xml:space="preserve">A0054 </v>
          </cell>
          <cell r="D548" t="str">
            <v>PT Ekadura Indonesia &amp; Ekadura Dumai</v>
          </cell>
          <cell r="E548" t="str">
            <v>PEB 1</v>
          </cell>
          <cell r="M548">
            <v>0</v>
          </cell>
          <cell r="N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  <cell r="AF548">
            <v>0</v>
          </cell>
          <cell r="AG548">
            <v>0</v>
          </cell>
          <cell r="AH548">
            <v>0</v>
          </cell>
          <cell r="AI548">
            <v>0</v>
          </cell>
        </row>
        <row r="549">
          <cell r="E549" t="str">
            <v>PEB 2</v>
          </cell>
          <cell r="M549">
            <v>0</v>
          </cell>
          <cell r="N549">
            <v>0</v>
          </cell>
        </row>
        <row r="550">
          <cell r="E550" t="str">
            <v>PEB 3</v>
          </cell>
          <cell r="M550">
            <v>0</v>
          </cell>
          <cell r="N550">
            <v>0</v>
          </cell>
        </row>
        <row r="551">
          <cell r="E551" t="str">
            <v>PEB 4</v>
          </cell>
          <cell r="M551">
            <v>0</v>
          </cell>
          <cell r="N551">
            <v>0</v>
          </cell>
        </row>
        <row r="552">
          <cell r="E552" t="str">
            <v>PEB 5</v>
          </cell>
          <cell r="M552">
            <v>0</v>
          </cell>
          <cell r="N552">
            <v>0</v>
          </cell>
        </row>
        <row r="553">
          <cell r="E553" t="str">
            <v>PEB 6</v>
          </cell>
          <cell r="M553">
            <v>0</v>
          </cell>
          <cell r="N553">
            <v>0</v>
          </cell>
        </row>
        <row r="554">
          <cell r="E554" t="str">
            <v>PEB 7 / TB</v>
          </cell>
          <cell r="M554">
            <v>0</v>
          </cell>
          <cell r="N554">
            <v>0</v>
          </cell>
        </row>
        <row r="555">
          <cell r="E555" t="str">
            <v>MPP</v>
          </cell>
          <cell r="M555">
            <v>0</v>
          </cell>
          <cell r="N555">
            <v>0</v>
          </cell>
        </row>
        <row r="556">
          <cell r="E556" t="str">
            <v>ID</v>
          </cell>
          <cell r="M556">
            <v>0</v>
          </cell>
          <cell r="N556">
            <v>0</v>
          </cell>
        </row>
        <row r="557">
          <cell r="E557" t="str">
            <v>LL</v>
          </cell>
          <cell r="M557">
            <v>0</v>
          </cell>
          <cell r="N557">
            <v>0</v>
          </cell>
        </row>
        <row r="558">
          <cell r="E558" t="str">
            <v>PMK</v>
          </cell>
          <cell r="M558">
            <v>0</v>
          </cell>
          <cell r="N558">
            <v>0</v>
          </cell>
        </row>
        <row r="560">
          <cell r="C560" t="str">
            <v>A0266</v>
          </cell>
          <cell r="D560" t="str">
            <v>PT Ekadura Perdana</v>
          </cell>
          <cell r="E560" t="str">
            <v>PEB 1</v>
          </cell>
          <cell r="M560">
            <v>0</v>
          </cell>
          <cell r="N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</row>
        <row r="561">
          <cell r="E561" t="str">
            <v>PEB 2</v>
          </cell>
          <cell r="M561">
            <v>0</v>
          </cell>
          <cell r="N561">
            <v>0</v>
          </cell>
        </row>
        <row r="562">
          <cell r="E562" t="str">
            <v>PEB 3</v>
          </cell>
          <cell r="M562">
            <v>0</v>
          </cell>
          <cell r="N562">
            <v>0</v>
          </cell>
        </row>
        <row r="563">
          <cell r="E563" t="str">
            <v>PEB 4</v>
          </cell>
          <cell r="M563">
            <v>0</v>
          </cell>
          <cell r="N563">
            <v>0</v>
          </cell>
        </row>
        <row r="564">
          <cell r="E564" t="str">
            <v>PEB 5</v>
          </cell>
          <cell r="M564">
            <v>0</v>
          </cell>
          <cell r="N564">
            <v>0</v>
          </cell>
        </row>
        <row r="565">
          <cell r="E565" t="str">
            <v>PEB 6</v>
          </cell>
          <cell r="M565">
            <v>0</v>
          </cell>
          <cell r="N565">
            <v>0</v>
          </cell>
        </row>
        <row r="566">
          <cell r="E566" t="str">
            <v>PEB 7 / TB</v>
          </cell>
          <cell r="M566">
            <v>0</v>
          </cell>
          <cell r="N566">
            <v>0</v>
          </cell>
        </row>
        <row r="567">
          <cell r="E567" t="str">
            <v>MPP</v>
          </cell>
          <cell r="M567">
            <v>0</v>
          </cell>
          <cell r="N567">
            <v>0</v>
          </cell>
        </row>
        <row r="568">
          <cell r="E568" t="str">
            <v>ID</v>
          </cell>
          <cell r="M568">
            <v>0</v>
          </cell>
          <cell r="N568">
            <v>0</v>
          </cell>
        </row>
        <row r="569">
          <cell r="E569" t="str">
            <v>LL</v>
          </cell>
          <cell r="M569">
            <v>0</v>
          </cell>
          <cell r="N569">
            <v>0</v>
          </cell>
        </row>
        <row r="570">
          <cell r="E570" t="str">
            <v>PMK</v>
          </cell>
          <cell r="M570">
            <v>0</v>
          </cell>
          <cell r="N570">
            <v>0</v>
          </cell>
        </row>
        <row r="572">
          <cell r="C572" t="str">
            <v>A0062</v>
          </cell>
          <cell r="D572" t="str">
            <v>PT FCSM Manufacturing Indonesia</v>
          </cell>
          <cell r="E572" t="str">
            <v>PEB 1</v>
          </cell>
          <cell r="M572">
            <v>0</v>
          </cell>
          <cell r="N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  <cell r="AF572">
            <v>0</v>
          </cell>
          <cell r="AG572">
            <v>0</v>
          </cell>
          <cell r="AH572">
            <v>0</v>
          </cell>
          <cell r="AI572">
            <v>0</v>
          </cell>
        </row>
        <row r="573">
          <cell r="E573" t="str">
            <v>PEB 2</v>
          </cell>
          <cell r="M573">
            <v>0</v>
          </cell>
          <cell r="N573">
            <v>0</v>
          </cell>
        </row>
        <row r="574">
          <cell r="E574" t="str">
            <v>PEB 3</v>
          </cell>
          <cell r="M574">
            <v>0</v>
          </cell>
          <cell r="N574">
            <v>0</v>
          </cell>
        </row>
        <row r="575">
          <cell r="E575" t="str">
            <v>PEB 4</v>
          </cell>
          <cell r="M575">
            <v>0</v>
          </cell>
          <cell r="N575">
            <v>0</v>
          </cell>
        </row>
        <row r="576">
          <cell r="E576" t="str">
            <v>PEB 5</v>
          </cell>
          <cell r="M576">
            <v>0</v>
          </cell>
          <cell r="N576">
            <v>0</v>
          </cell>
        </row>
        <row r="577">
          <cell r="E577" t="str">
            <v>PEB 6</v>
          </cell>
          <cell r="M577">
            <v>0</v>
          </cell>
          <cell r="N577">
            <v>0</v>
          </cell>
        </row>
        <row r="578">
          <cell r="E578" t="str">
            <v>PEB 7 / TB</v>
          </cell>
          <cell r="M578">
            <v>0</v>
          </cell>
          <cell r="N578">
            <v>0</v>
          </cell>
        </row>
        <row r="579">
          <cell r="E579" t="str">
            <v>MPP</v>
          </cell>
          <cell r="M579">
            <v>0</v>
          </cell>
          <cell r="N579">
            <v>0</v>
          </cell>
        </row>
        <row r="580">
          <cell r="E580" t="str">
            <v>ID</v>
          </cell>
          <cell r="M580">
            <v>0</v>
          </cell>
          <cell r="N580">
            <v>0</v>
          </cell>
        </row>
        <row r="581">
          <cell r="E581" t="str">
            <v>LL</v>
          </cell>
          <cell r="M581">
            <v>0</v>
          </cell>
          <cell r="N581">
            <v>0</v>
          </cell>
        </row>
        <row r="582">
          <cell r="E582" t="str">
            <v>PMK</v>
          </cell>
          <cell r="M582">
            <v>0</v>
          </cell>
          <cell r="N582">
            <v>0</v>
          </cell>
        </row>
        <row r="584">
          <cell r="C584" t="str">
            <v>A0098</v>
          </cell>
          <cell r="D584" t="str">
            <v>PT Federal International Finance</v>
          </cell>
          <cell r="E584" t="str">
            <v>PEB 1</v>
          </cell>
          <cell r="M584">
            <v>0</v>
          </cell>
          <cell r="N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-1807375.9842837765</v>
          </cell>
          <cell r="U584">
            <v>-67184.892403262682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-216.72830082681983</v>
          </cell>
          <cell r="AA584">
            <v>-74.398507403191701</v>
          </cell>
          <cell r="AB584">
            <v>0</v>
          </cell>
          <cell r="AC584">
            <v>0</v>
          </cell>
          <cell r="AD584">
            <v>-1080.5461876936561</v>
          </cell>
          <cell r="AE584">
            <v>-370.92997655555251</v>
          </cell>
          <cell r="AF584">
            <v>-69704.144268183474</v>
          </cell>
          <cell r="AG584">
            <v>-30602.814599580834</v>
          </cell>
          <cell r="AH584">
            <v>-1725.3433723119995</v>
          </cell>
          <cell r="AI584">
            <v>-39.327294434120944</v>
          </cell>
        </row>
        <row r="585">
          <cell r="E585" t="str">
            <v>PEB 2</v>
          </cell>
          <cell r="M585">
            <v>0</v>
          </cell>
          <cell r="N585">
            <v>0</v>
          </cell>
          <cell r="P585">
            <v>0</v>
          </cell>
          <cell r="Q585">
            <v>0</v>
          </cell>
          <cell r="R585">
            <v>-1807375.9842837765</v>
          </cell>
          <cell r="S585">
            <v>-67184.892403262682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-216.72830082681983</v>
          </cell>
          <cell r="Y585">
            <v>-74.398507403191701</v>
          </cell>
          <cell r="Z585">
            <v>0</v>
          </cell>
          <cell r="AA585">
            <v>0</v>
          </cell>
          <cell r="AB585">
            <v>-1080.5461876936561</v>
          </cell>
          <cell r="AC585">
            <v>-370.92997655555251</v>
          </cell>
          <cell r="AD585">
            <v>-69704.144268183474</v>
          </cell>
          <cell r="AE585">
            <v>-30602.814599580834</v>
          </cell>
          <cell r="AF585">
            <v>-1725.3433723119995</v>
          </cell>
          <cell r="AG585">
            <v>-39.327294434120944</v>
          </cell>
          <cell r="AH585">
            <v>0</v>
          </cell>
          <cell r="AI585">
            <v>0</v>
          </cell>
        </row>
        <row r="586">
          <cell r="E586" t="str">
            <v>PEB 3</v>
          </cell>
          <cell r="M586">
            <v>0</v>
          </cell>
          <cell r="N586">
            <v>0</v>
          </cell>
          <cell r="P586">
            <v>-1807375.9842837765</v>
          </cell>
          <cell r="Q586">
            <v>-67184.892403262682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-216.72830082681983</v>
          </cell>
          <cell r="W586">
            <v>-74.398507403191701</v>
          </cell>
          <cell r="X586">
            <v>0</v>
          </cell>
          <cell r="Y586">
            <v>0</v>
          </cell>
          <cell r="Z586">
            <v>-1080.5461876936561</v>
          </cell>
          <cell r="AA586">
            <v>-370.92997655555251</v>
          </cell>
          <cell r="AB586">
            <v>-69704.144268183474</v>
          </cell>
          <cell r="AC586">
            <v>-30602.814599580834</v>
          </cell>
          <cell r="AD586">
            <v>-1725.3433723119995</v>
          </cell>
          <cell r="AE586">
            <v>-39.327294434120944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</row>
        <row r="587">
          <cell r="E587" t="str">
            <v>PEB 4</v>
          </cell>
          <cell r="J587">
            <v>1807375.9842837765</v>
          </cell>
          <cell r="K587">
            <v>67184.892403262682</v>
          </cell>
          <cell r="M587">
            <v>-1807375.9842837765</v>
          </cell>
          <cell r="N587">
            <v>-67184.892403262682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-216.72830082681983</v>
          </cell>
          <cell r="U587">
            <v>-74.398507403191701</v>
          </cell>
          <cell r="V587">
            <v>0</v>
          </cell>
          <cell r="W587">
            <v>0</v>
          </cell>
          <cell r="X587">
            <v>-1080.5461876936561</v>
          </cell>
          <cell r="Y587">
            <v>-370.92997655555251</v>
          </cell>
          <cell r="Z587">
            <v>-69704.144268183474</v>
          </cell>
          <cell r="AA587">
            <v>-30602.814599580834</v>
          </cell>
          <cell r="AB587">
            <v>-1725.3433723119995</v>
          </cell>
          <cell r="AC587">
            <v>-39.327294434120944</v>
          </cell>
          <cell r="AD587">
            <v>0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</row>
        <row r="588">
          <cell r="E588" t="str">
            <v>PEB 5</v>
          </cell>
          <cell r="M588">
            <v>0</v>
          </cell>
          <cell r="N588">
            <v>0</v>
          </cell>
          <cell r="P588">
            <v>0</v>
          </cell>
          <cell r="Q588">
            <v>0</v>
          </cell>
          <cell r="R588">
            <v>-216.72830082681983</v>
          </cell>
          <cell r="S588">
            <v>-74.398507403191701</v>
          </cell>
          <cell r="T588">
            <v>0</v>
          </cell>
          <cell r="U588">
            <v>0</v>
          </cell>
          <cell r="V588">
            <v>-1080.5461876936561</v>
          </cell>
          <cell r="W588">
            <v>-370.92997655555251</v>
          </cell>
          <cell r="X588">
            <v>-69704.144268183474</v>
          </cell>
          <cell r="Y588">
            <v>-30602.814599580834</v>
          </cell>
          <cell r="Z588">
            <v>-1725.3433723119995</v>
          </cell>
          <cell r="AA588">
            <v>-39.327294434120944</v>
          </cell>
          <cell r="AB588">
            <v>0</v>
          </cell>
          <cell r="AC588">
            <v>0</v>
          </cell>
          <cell r="AD588">
            <v>0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</row>
        <row r="589">
          <cell r="E589" t="str">
            <v>PEB 6</v>
          </cell>
          <cell r="M589">
            <v>0</v>
          </cell>
          <cell r="N589">
            <v>0</v>
          </cell>
          <cell r="P589">
            <v>-216.72830082681983</v>
          </cell>
          <cell r="Q589">
            <v>-74.398507403191701</v>
          </cell>
          <cell r="R589">
            <v>0</v>
          </cell>
          <cell r="S589">
            <v>0</v>
          </cell>
          <cell r="T589">
            <v>-1080.5461876936561</v>
          </cell>
          <cell r="U589">
            <v>-370.92997655555251</v>
          </cell>
          <cell r="V589">
            <v>-69704.144268183474</v>
          </cell>
          <cell r="W589">
            <v>-30602.814599580834</v>
          </cell>
          <cell r="X589">
            <v>-1725.3433723119995</v>
          </cell>
          <cell r="Y589">
            <v>-39.327294434120944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0</v>
          </cell>
          <cell r="AF589">
            <v>0</v>
          </cell>
          <cell r="AG589">
            <v>0</v>
          </cell>
          <cell r="AH589">
            <v>0</v>
          </cell>
          <cell r="AI589">
            <v>0</v>
          </cell>
        </row>
        <row r="590">
          <cell r="E590" t="str">
            <v>PEB 7 / TB</v>
          </cell>
          <cell r="J590">
            <v>216.72830082681983</v>
          </cell>
          <cell r="K590">
            <v>74.398507403191701</v>
          </cell>
          <cell r="M590">
            <v>-216.72830082681983</v>
          </cell>
          <cell r="N590">
            <v>-74.398507403191701</v>
          </cell>
          <cell r="P590">
            <v>0</v>
          </cell>
          <cell r="Q590">
            <v>0</v>
          </cell>
          <cell r="R590">
            <v>-1080.5461876936561</v>
          </cell>
          <cell r="S590">
            <v>-370.92997655555251</v>
          </cell>
          <cell r="T590">
            <v>-69704.144268183474</v>
          </cell>
          <cell r="U590">
            <v>-30602.814599580834</v>
          </cell>
          <cell r="V590">
            <v>-1725.3433723119995</v>
          </cell>
          <cell r="W590">
            <v>-39.327294434120944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0</v>
          </cell>
          <cell r="AF590">
            <v>0</v>
          </cell>
          <cell r="AG590">
            <v>0</v>
          </cell>
          <cell r="AH590">
            <v>0</v>
          </cell>
          <cell r="AI590">
            <v>0</v>
          </cell>
        </row>
        <row r="591">
          <cell r="E591" t="str">
            <v>MPP</v>
          </cell>
          <cell r="M591">
            <v>0</v>
          </cell>
          <cell r="N591">
            <v>0</v>
          </cell>
          <cell r="P591">
            <v>-1080.5461876936561</v>
          </cell>
          <cell r="Q591">
            <v>-370.92997655555251</v>
          </cell>
          <cell r="R591">
            <v>-69704.144268183474</v>
          </cell>
          <cell r="S591">
            <v>-30602.814599580834</v>
          </cell>
          <cell r="T591">
            <v>-1725.3433723119995</v>
          </cell>
          <cell r="U591">
            <v>-39.327294434120944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</row>
        <row r="592">
          <cell r="E592" t="str">
            <v>ID</v>
          </cell>
          <cell r="J592">
            <v>1080.5461876936561</v>
          </cell>
          <cell r="K592">
            <v>370.92997655555251</v>
          </cell>
          <cell r="M592">
            <v>-1080.5461876936561</v>
          </cell>
          <cell r="N592">
            <v>-370.92997655555251</v>
          </cell>
          <cell r="P592">
            <v>-69704.144268183474</v>
          </cell>
          <cell r="Q592">
            <v>-30602.814599580834</v>
          </cell>
          <cell r="R592">
            <v>-1725.3433723119995</v>
          </cell>
          <cell r="S592">
            <v>-39.327294434120944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0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</row>
        <row r="593">
          <cell r="E593" t="str">
            <v>LL</v>
          </cell>
          <cell r="J593">
            <v>69704.144268183474</v>
          </cell>
          <cell r="K593">
            <v>30602.814599580834</v>
          </cell>
          <cell r="M593">
            <v>-69704.144268183474</v>
          </cell>
          <cell r="N593">
            <v>-30602.814599580834</v>
          </cell>
          <cell r="P593">
            <v>-1725.3433723119995</v>
          </cell>
          <cell r="Q593">
            <v>-39.327294434120944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0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</row>
        <row r="594">
          <cell r="E594" t="str">
            <v>PMK</v>
          </cell>
          <cell r="J594">
            <v>1725.3433723119995</v>
          </cell>
          <cell r="K594">
            <v>39.327294434120944</v>
          </cell>
          <cell r="M594">
            <v>-1725.3433723119995</v>
          </cell>
          <cell r="N594">
            <v>-39.327294434120944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0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</row>
        <row r="596">
          <cell r="C596" t="str">
            <v>A0059</v>
          </cell>
          <cell r="D596" t="str">
            <v>PT Federal Izumi Manufacturing</v>
          </cell>
          <cell r="E596" t="str">
            <v>PEB 1</v>
          </cell>
          <cell r="M596">
            <v>0</v>
          </cell>
          <cell r="N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0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</row>
        <row r="597">
          <cell r="E597" t="str">
            <v>PEB 2</v>
          </cell>
          <cell r="M597">
            <v>0</v>
          </cell>
          <cell r="N597">
            <v>0</v>
          </cell>
        </row>
        <row r="598">
          <cell r="E598" t="str">
            <v>PEB 3</v>
          </cell>
          <cell r="M598">
            <v>0</v>
          </cell>
          <cell r="N598">
            <v>0</v>
          </cell>
        </row>
        <row r="599">
          <cell r="E599" t="str">
            <v>PEB 4</v>
          </cell>
          <cell r="M599">
            <v>0</v>
          </cell>
          <cell r="N599">
            <v>0</v>
          </cell>
        </row>
        <row r="600">
          <cell r="E600" t="str">
            <v>PEB 5</v>
          </cell>
          <cell r="M600">
            <v>0</v>
          </cell>
          <cell r="N600">
            <v>0</v>
          </cell>
        </row>
        <row r="601">
          <cell r="E601" t="str">
            <v>PEB 6</v>
          </cell>
          <cell r="M601">
            <v>0</v>
          </cell>
          <cell r="N601">
            <v>0</v>
          </cell>
        </row>
        <row r="602">
          <cell r="E602" t="str">
            <v>PEB 7 / TB</v>
          </cell>
          <cell r="M602">
            <v>0</v>
          </cell>
          <cell r="N602">
            <v>0</v>
          </cell>
        </row>
        <row r="603">
          <cell r="E603" t="str">
            <v>MPP</v>
          </cell>
          <cell r="M603">
            <v>0</v>
          </cell>
          <cell r="N603">
            <v>0</v>
          </cell>
        </row>
        <row r="604">
          <cell r="E604" t="str">
            <v>ID</v>
          </cell>
          <cell r="M604">
            <v>0</v>
          </cell>
          <cell r="N604">
            <v>0</v>
          </cell>
        </row>
        <row r="605">
          <cell r="E605" t="str">
            <v>LL</v>
          </cell>
          <cell r="M605">
            <v>0</v>
          </cell>
          <cell r="N605">
            <v>0</v>
          </cell>
        </row>
        <row r="606">
          <cell r="E606" t="str">
            <v>PMK</v>
          </cell>
          <cell r="M606">
            <v>0</v>
          </cell>
          <cell r="N606">
            <v>0</v>
          </cell>
        </row>
        <row r="608">
          <cell r="C608" t="str">
            <v>A0274</v>
          </cell>
          <cell r="D608" t="str">
            <v>PT Federal Nittan Industries</v>
          </cell>
          <cell r="E608" t="str">
            <v>PEB 1</v>
          </cell>
          <cell r="M608">
            <v>0</v>
          </cell>
          <cell r="N608">
            <v>0</v>
          </cell>
          <cell r="P608">
            <v>0</v>
          </cell>
          <cell r="Q608">
            <v>0</v>
          </cell>
          <cell r="R608">
            <v>0</v>
          </cell>
          <cell r="S608">
            <v>0</v>
          </cell>
          <cell r="T608">
            <v>0</v>
          </cell>
          <cell r="U608">
            <v>0</v>
          </cell>
          <cell r="V608">
            <v>0</v>
          </cell>
          <cell r="W608">
            <v>0</v>
          </cell>
          <cell r="X608">
            <v>0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0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</row>
        <row r="609">
          <cell r="E609" t="str">
            <v>PEB 2</v>
          </cell>
          <cell r="M609">
            <v>0</v>
          </cell>
          <cell r="N609">
            <v>0</v>
          </cell>
        </row>
        <row r="610">
          <cell r="E610" t="str">
            <v>PEB 3</v>
          </cell>
          <cell r="M610">
            <v>0</v>
          </cell>
          <cell r="N610">
            <v>0</v>
          </cell>
        </row>
        <row r="611">
          <cell r="E611" t="str">
            <v>PEB 4</v>
          </cell>
          <cell r="M611">
            <v>0</v>
          </cell>
          <cell r="N611">
            <v>0</v>
          </cell>
        </row>
        <row r="612">
          <cell r="E612" t="str">
            <v>PEB 5</v>
          </cell>
          <cell r="M612">
            <v>0</v>
          </cell>
          <cell r="N612">
            <v>0</v>
          </cell>
        </row>
        <row r="613">
          <cell r="E613" t="str">
            <v>PEB 6</v>
          </cell>
          <cell r="M613">
            <v>0</v>
          </cell>
          <cell r="N613">
            <v>0</v>
          </cell>
        </row>
        <row r="614">
          <cell r="E614" t="str">
            <v>PEB 7 / TB</v>
          </cell>
          <cell r="M614">
            <v>0</v>
          </cell>
          <cell r="N614">
            <v>0</v>
          </cell>
        </row>
        <row r="615">
          <cell r="E615" t="str">
            <v>MPP</v>
          </cell>
          <cell r="M615">
            <v>0</v>
          </cell>
          <cell r="N615">
            <v>0</v>
          </cell>
        </row>
        <row r="616">
          <cell r="E616" t="str">
            <v>ID</v>
          </cell>
          <cell r="M616">
            <v>0</v>
          </cell>
          <cell r="N616">
            <v>0</v>
          </cell>
        </row>
        <row r="617">
          <cell r="E617" t="str">
            <v>LL</v>
          </cell>
          <cell r="M617">
            <v>0</v>
          </cell>
          <cell r="N617">
            <v>0</v>
          </cell>
        </row>
        <row r="618">
          <cell r="E618" t="str">
            <v>PMK</v>
          </cell>
          <cell r="M618">
            <v>0</v>
          </cell>
          <cell r="N618">
            <v>0</v>
          </cell>
        </row>
        <row r="620">
          <cell r="C620" t="str">
            <v>A0275</v>
          </cell>
          <cell r="D620" t="str">
            <v>PT Fuji Technica Indonesia</v>
          </cell>
          <cell r="E620" t="str">
            <v>PEB 1</v>
          </cell>
          <cell r="M620">
            <v>0</v>
          </cell>
          <cell r="N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0</v>
          </cell>
          <cell r="AF620">
            <v>0</v>
          </cell>
          <cell r="AG620">
            <v>0</v>
          </cell>
          <cell r="AH620">
            <v>0</v>
          </cell>
          <cell r="AI620">
            <v>0</v>
          </cell>
        </row>
        <row r="621">
          <cell r="E621" t="str">
            <v>PEB 2</v>
          </cell>
          <cell r="M621">
            <v>0</v>
          </cell>
          <cell r="N621">
            <v>0</v>
          </cell>
        </row>
        <row r="622">
          <cell r="E622" t="str">
            <v>PEB 3</v>
          </cell>
          <cell r="M622">
            <v>0</v>
          </cell>
          <cell r="N622">
            <v>0</v>
          </cell>
        </row>
        <row r="623">
          <cell r="E623" t="str">
            <v>PEB 4</v>
          </cell>
          <cell r="M623">
            <v>0</v>
          </cell>
          <cell r="N623">
            <v>0</v>
          </cell>
        </row>
        <row r="624">
          <cell r="E624" t="str">
            <v>PEB 5</v>
          </cell>
          <cell r="M624">
            <v>0</v>
          </cell>
          <cell r="N624">
            <v>0</v>
          </cell>
        </row>
        <row r="625">
          <cell r="E625" t="str">
            <v>PEB 6</v>
          </cell>
          <cell r="M625">
            <v>0</v>
          </cell>
          <cell r="N625">
            <v>0</v>
          </cell>
        </row>
        <row r="626">
          <cell r="E626" t="str">
            <v>PEB 7 / TB</v>
          </cell>
          <cell r="M626">
            <v>0</v>
          </cell>
          <cell r="N626">
            <v>0</v>
          </cell>
        </row>
        <row r="627">
          <cell r="E627" t="str">
            <v>MPP</v>
          </cell>
          <cell r="M627">
            <v>0</v>
          </cell>
          <cell r="N627">
            <v>0</v>
          </cell>
        </row>
        <row r="628">
          <cell r="E628" t="str">
            <v>ID</v>
          </cell>
          <cell r="M628">
            <v>0</v>
          </cell>
          <cell r="N628">
            <v>0</v>
          </cell>
        </row>
        <row r="629">
          <cell r="E629" t="str">
            <v>LL</v>
          </cell>
          <cell r="M629">
            <v>0</v>
          </cell>
          <cell r="N629">
            <v>0</v>
          </cell>
        </row>
        <row r="630">
          <cell r="E630" t="str">
            <v>PMK</v>
          </cell>
          <cell r="M630">
            <v>0</v>
          </cell>
          <cell r="N630">
            <v>0</v>
          </cell>
        </row>
        <row r="632">
          <cell r="C632" t="str">
            <v>A0065</v>
          </cell>
          <cell r="D632" t="str">
            <v>PT Gaya Motor</v>
          </cell>
          <cell r="E632" t="str">
            <v>PEB 1</v>
          </cell>
          <cell r="M632">
            <v>0</v>
          </cell>
          <cell r="N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0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</row>
        <row r="633">
          <cell r="E633" t="str">
            <v>PEB 2</v>
          </cell>
          <cell r="M633">
            <v>0</v>
          </cell>
          <cell r="N633">
            <v>0</v>
          </cell>
        </row>
        <row r="634">
          <cell r="E634" t="str">
            <v>PEB 3</v>
          </cell>
          <cell r="M634">
            <v>0</v>
          </cell>
          <cell r="N634">
            <v>0</v>
          </cell>
        </row>
        <row r="635">
          <cell r="E635" t="str">
            <v>PEB 4</v>
          </cell>
          <cell r="M635">
            <v>0</v>
          </cell>
          <cell r="N635">
            <v>0</v>
          </cell>
        </row>
        <row r="636">
          <cell r="E636" t="str">
            <v>PEB 5</v>
          </cell>
          <cell r="M636">
            <v>0</v>
          </cell>
          <cell r="N636">
            <v>0</v>
          </cell>
        </row>
        <row r="637">
          <cell r="E637" t="str">
            <v>PEB 6</v>
          </cell>
          <cell r="M637">
            <v>0</v>
          </cell>
          <cell r="N637">
            <v>0</v>
          </cell>
        </row>
        <row r="638">
          <cell r="E638" t="str">
            <v>PEB 7 / TB</v>
          </cell>
          <cell r="M638">
            <v>0</v>
          </cell>
          <cell r="N638">
            <v>0</v>
          </cell>
        </row>
        <row r="639">
          <cell r="E639" t="str">
            <v>MPP</v>
          </cell>
          <cell r="M639">
            <v>0</v>
          </cell>
          <cell r="N639">
            <v>0</v>
          </cell>
        </row>
        <row r="640">
          <cell r="E640" t="str">
            <v>ID</v>
          </cell>
          <cell r="M640">
            <v>0</v>
          </cell>
          <cell r="N640">
            <v>0</v>
          </cell>
        </row>
        <row r="641">
          <cell r="E641" t="str">
            <v>LL</v>
          </cell>
          <cell r="M641">
            <v>0</v>
          </cell>
          <cell r="N641">
            <v>0</v>
          </cell>
        </row>
        <row r="642">
          <cell r="E642" t="str">
            <v>PMK</v>
          </cell>
          <cell r="M642">
            <v>0</v>
          </cell>
          <cell r="N642">
            <v>0</v>
          </cell>
        </row>
        <row r="644">
          <cell r="C644" t="str">
            <v>A0070</v>
          </cell>
          <cell r="D644" t="str">
            <v>PT GS Battery</v>
          </cell>
          <cell r="E644" t="str">
            <v>PEB 1</v>
          </cell>
          <cell r="M644">
            <v>0</v>
          </cell>
          <cell r="N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0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</row>
        <row r="645">
          <cell r="E645" t="str">
            <v>PEB 2</v>
          </cell>
          <cell r="M645">
            <v>0</v>
          </cell>
          <cell r="N645">
            <v>0</v>
          </cell>
        </row>
        <row r="646">
          <cell r="E646" t="str">
            <v>PEB 3</v>
          </cell>
          <cell r="M646">
            <v>0</v>
          </cell>
          <cell r="N646">
            <v>0</v>
          </cell>
        </row>
        <row r="647">
          <cell r="E647" t="str">
            <v>PEB 4</v>
          </cell>
          <cell r="M647">
            <v>0</v>
          </cell>
          <cell r="N647">
            <v>0</v>
          </cell>
        </row>
        <row r="648">
          <cell r="E648" t="str">
            <v>PEB 5</v>
          </cell>
          <cell r="M648">
            <v>0</v>
          </cell>
          <cell r="N648">
            <v>0</v>
          </cell>
        </row>
        <row r="649">
          <cell r="E649" t="str">
            <v>PEB 6</v>
          </cell>
          <cell r="M649">
            <v>0</v>
          </cell>
          <cell r="N649">
            <v>0</v>
          </cell>
        </row>
        <row r="650">
          <cell r="E650" t="str">
            <v>PEB 7 / TB</v>
          </cell>
          <cell r="M650">
            <v>0</v>
          </cell>
          <cell r="N650">
            <v>0</v>
          </cell>
        </row>
        <row r="651">
          <cell r="E651" t="str">
            <v>MPP</v>
          </cell>
          <cell r="M651">
            <v>0</v>
          </cell>
          <cell r="N651">
            <v>0</v>
          </cell>
        </row>
        <row r="652">
          <cell r="E652" t="str">
            <v>ID</v>
          </cell>
          <cell r="M652">
            <v>0</v>
          </cell>
          <cell r="N652">
            <v>0</v>
          </cell>
        </row>
        <row r="653">
          <cell r="E653" t="str">
            <v>LL</v>
          </cell>
          <cell r="M653">
            <v>0</v>
          </cell>
          <cell r="N653">
            <v>0</v>
          </cell>
        </row>
        <row r="654">
          <cell r="E654" t="str">
            <v>PMK</v>
          </cell>
          <cell r="M654">
            <v>0</v>
          </cell>
          <cell r="N654">
            <v>0</v>
          </cell>
        </row>
        <row r="656">
          <cell r="C656" t="str">
            <v>A0254</v>
          </cell>
          <cell r="D656" t="str">
            <v>PT Gunung Sejahtera Dua Indah</v>
          </cell>
          <cell r="E656" t="str">
            <v>PEB 1</v>
          </cell>
          <cell r="M656">
            <v>0</v>
          </cell>
          <cell r="N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0</v>
          </cell>
          <cell r="AF656">
            <v>0</v>
          </cell>
          <cell r="AG656">
            <v>0</v>
          </cell>
          <cell r="AH656">
            <v>0</v>
          </cell>
          <cell r="AI656">
            <v>0</v>
          </cell>
        </row>
        <row r="657">
          <cell r="E657" t="str">
            <v>PEB 2</v>
          </cell>
          <cell r="M657">
            <v>0</v>
          </cell>
          <cell r="N657">
            <v>0</v>
          </cell>
        </row>
        <row r="658">
          <cell r="E658" t="str">
            <v>PEB 3</v>
          </cell>
          <cell r="M658">
            <v>0</v>
          </cell>
          <cell r="N658">
            <v>0</v>
          </cell>
        </row>
        <row r="659">
          <cell r="E659" t="str">
            <v>PEB 4</v>
          </cell>
          <cell r="M659">
            <v>0</v>
          </cell>
          <cell r="N659">
            <v>0</v>
          </cell>
        </row>
        <row r="660">
          <cell r="E660" t="str">
            <v>PEB 5</v>
          </cell>
          <cell r="M660">
            <v>0</v>
          </cell>
          <cell r="N660">
            <v>0</v>
          </cell>
        </row>
        <row r="661">
          <cell r="E661" t="str">
            <v>PEB 6</v>
          </cell>
          <cell r="M661">
            <v>0</v>
          </cell>
          <cell r="N661">
            <v>0</v>
          </cell>
        </row>
        <row r="662">
          <cell r="E662" t="str">
            <v>PEB 7 / TB</v>
          </cell>
          <cell r="M662">
            <v>0</v>
          </cell>
          <cell r="N662">
            <v>0</v>
          </cell>
        </row>
        <row r="663">
          <cell r="E663" t="str">
            <v>MPP</v>
          </cell>
          <cell r="M663">
            <v>0</v>
          </cell>
          <cell r="N663">
            <v>0</v>
          </cell>
        </row>
        <row r="664">
          <cell r="E664" t="str">
            <v>ID</v>
          </cell>
          <cell r="M664">
            <v>0</v>
          </cell>
          <cell r="N664">
            <v>0</v>
          </cell>
        </row>
        <row r="665">
          <cell r="E665" t="str">
            <v>LL</v>
          </cell>
          <cell r="M665">
            <v>0</v>
          </cell>
          <cell r="N665">
            <v>0</v>
          </cell>
        </row>
        <row r="666">
          <cell r="E666" t="str">
            <v>PMK</v>
          </cell>
          <cell r="M666">
            <v>0</v>
          </cell>
          <cell r="N666">
            <v>0</v>
          </cell>
        </row>
        <row r="668">
          <cell r="C668" t="str">
            <v>A0256</v>
          </cell>
          <cell r="D668" t="str">
            <v>PT Gunung Sejahtera Ibu Pertiwi</v>
          </cell>
          <cell r="E668" t="str">
            <v>PEB 1</v>
          </cell>
          <cell r="M668">
            <v>0</v>
          </cell>
          <cell r="N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0</v>
          </cell>
          <cell r="AF668">
            <v>0</v>
          </cell>
          <cell r="AG668">
            <v>0</v>
          </cell>
          <cell r="AH668">
            <v>0</v>
          </cell>
          <cell r="AI668">
            <v>0</v>
          </cell>
        </row>
        <row r="669">
          <cell r="E669" t="str">
            <v>PEB 2</v>
          </cell>
          <cell r="M669">
            <v>0</v>
          </cell>
          <cell r="N669">
            <v>0</v>
          </cell>
        </row>
        <row r="670">
          <cell r="E670" t="str">
            <v>PEB 3</v>
          </cell>
          <cell r="M670">
            <v>0</v>
          </cell>
          <cell r="N670">
            <v>0</v>
          </cell>
        </row>
        <row r="671">
          <cell r="E671" t="str">
            <v>PEB 4</v>
          </cell>
          <cell r="M671">
            <v>0</v>
          </cell>
          <cell r="N671">
            <v>0</v>
          </cell>
        </row>
        <row r="672">
          <cell r="E672" t="str">
            <v>PEB 5</v>
          </cell>
          <cell r="M672">
            <v>0</v>
          </cell>
          <cell r="N672">
            <v>0</v>
          </cell>
        </row>
        <row r="673">
          <cell r="E673" t="str">
            <v>PEB 6</v>
          </cell>
          <cell r="M673">
            <v>0</v>
          </cell>
          <cell r="N673">
            <v>0</v>
          </cell>
        </row>
        <row r="674">
          <cell r="E674" t="str">
            <v>PEB 7 / TB</v>
          </cell>
          <cell r="M674">
            <v>0</v>
          </cell>
          <cell r="N674">
            <v>0</v>
          </cell>
        </row>
        <row r="675">
          <cell r="E675" t="str">
            <v>MPP</v>
          </cell>
          <cell r="M675">
            <v>0</v>
          </cell>
          <cell r="N675">
            <v>0</v>
          </cell>
        </row>
        <row r="676">
          <cell r="E676" t="str">
            <v>ID</v>
          </cell>
          <cell r="M676">
            <v>0</v>
          </cell>
          <cell r="N676">
            <v>0</v>
          </cell>
        </row>
        <row r="677">
          <cell r="E677" t="str">
            <v>LL</v>
          </cell>
          <cell r="M677">
            <v>0</v>
          </cell>
          <cell r="N677">
            <v>0</v>
          </cell>
        </row>
        <row r="678">
          <cell r="E678" t="str">
            <v>PMK</v>
          </cell>
          <cell r="M678">
            <v>0</v>
          </cell>
          <cell r="N678">
            <v>0</v>
          </cell>
        </row>
        <row r="680">
          <cell r="C680" t="str">
            <v>A0250</v>
          </cell>
          <cell r="D680" t="str">
            <v>PT Gunung Sejahtera Puti Pesona</v>
          </cell>
          <cell r="E680" t="str">
            <v>PEB 1</v>
          </cell>
          <cell r="M680">
            <v>0</v>
          </cell>
          <cell r="N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0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</row>
        <row r="681">
          <cell r="E681" t="str">
            <v>PEB 2</v>
          </cell>
          <cell r="M681">
            <v>0</v>
          </cell>
          <cell r="N681">
            <v>0</v>
          </cell>
        </row>
        <row r="682">
          <cell r="E682" t="str">
            <v>PEB 3</v>
          </cell>
          <cell r="M682">
            <v>0</v>
          </cell>
          <cell r="N682">
            <v>0</v>
          </cell>
        </row>
        <row r="683">
          <cell r="E683" t="str">
            <v>PEB 4</v>
          </cell>
          <cell r="M683">
            <v>0</v>
          </cell>
          <cell r="N683">
            <v>0</v>
          </cell>
        </row>
        <row r="684">
          <cell r="E684" t="str">
            <v>PEB 5</v>
          </cell>
          <cell r="M684">
            <v>0</v>
          </cell>
          <cell r="N684">
            <v>0</v>
          </cell>
        </row>
        <row r="685">
          <cell r="E685" t="str">
            <v>PEB 6</v>
          </cell>
          <cell r="M685">
            <v>0</v>
          </cell>
          <cell r="N685">
            <v>0</v>
          </cell>
        </row>
        <row r="686">
          <cell r="E686" t="str">
            <v>PEB 7 / TB</v>
          </cell>
          <cell r="M686">
            <v>0</v>
          </cell>
          <cell r="N686">
            <v>0</v>
          </cell>
        </row>
        <row r="687">
          <cell r="E687" t="str">
            <v>MPP</v>
          </cell>
          <cell r="M687">
            <v>0</v>
          </cell>
          <cell r="N687">
            <v>0</v>
          </cell>
        </row>
        <row r="688">
          <cell r="E688" t="str">
            <v>ID</v>
          </cell>
          <cell r="M688">
            <v>0</v>
          </cell>
          <cell r="N688">
            <v>0</v>
          </cell>
        </row>
        <row r="689">
          <cell r="E689" t="str">
            <v>LL</v>
          </cell>
          <cell r="M689">
            <v>0</v>
          </cell>
          <cell r="N689">
            <v>0</v>
          </cell>
        </row>
        <row r="690">
          <cell r="E690" t="str">
            <v>PMK</v>
          </cell>
          <cell r="M690">
            <v>0</v>
          </cell>
          <cell r="N690">
            <v>0</v>
          </cell>
        </row>
        <row r="692">
          <cell r="C692" t="str">
            <v>A0252</v>
          </cell>
          <cell r="D692" t="str">
            <v>PT Gunung Sejahtera Yoli Makmur</v>
          </cell>
          <cell r="E692" t="str">
            <v>PEB 1</v>
          </cell>
          <cell r="M692">
            <v>0</v>
          </cell>
          <cell r="N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0</v>
          </cell>
          <cell r="AF692">
            <v>0</v>
          </cell>
          <cell r="AG692">
            <v>0</v>
          </cell>
          <cell r="AH692">
            <v>0</v>
          </cell>
          <cell r="AI692">
            <v>0</v>
          </cell>
        </row>
        <row r="693">
          <cell r="E693" t="str">
            <v>PEB 2</v>
          </cell>
          <cell r="M693">
            <v>0</v>
          </cell>
          <cell r="N693">
            <v>0</v>
          </cell>
        </row>
        <row r="694">
          <cell r="E694" t="str">
            <v>PEB 3</v>
          </cell>
          <cell r="M694">
            <v>0</v>
          </cell>
          <cell r="N694">
            <v>0</v>
          </cell>
        </row>
        <row r="695">
          <cell r="E695" t="str">
            <v>PEB 4</v>
          </cell>
          <cell r="M695">
            <v>0</v>
          </cell>
          <cell r="N695">
            <v>0</v>
          </cell>
        </row>
        <row r="696">
          <cell r="E696" t="str">
            <v>PEB 5</v>
          </cell>
          <cell r="M696">
            <v>0</v>
          </cell>
          <cell r="N696">
            <v>0</v>
          </cell>
        </row>
        <row r="697">
          <cell r="E697" t="str">
            <v>PEB 6</v>
          </cell>
          <cell r="M697">
            <v>0</v>
          </cell>
          <cell r="N697">
            <v>0</v>
          </cell>
        </row>
        <row r="698">
          <cell r="E698" t="str">
            <v>PEB 7 / TB</v>
          </cell>
          <cell r="M698">
            <v>0</v>
          </cell>
          <cell r="N698">
            <v>0</v>
          </cell>
        </row>
        <row r="699">
          <cell r="E699" t="str">
            <v>MPP</v>
          </cell>
          <cell r="M699">
            <v>0</v>
          </cell>
          <cell r="N699">
            <v>0</v>
          </cell>
        </row>
        <row r="700">
          <cell r="E700" t="str">
            <v>ID</v>
          </cell>
          <cell r="M700">
            <v>0</v>
          </cell>
          <cell r="N700">
            <v>0</v>
          </cell>
        </row>
        <row r="701">
          <cell r="E701" t="str">
            <v>LL</v>
          </cell>
          <cell r="M701">
            <v>0</v>
          </cell>
          <cell r="N701">
            <v>0</v>
          </cell>
        </row>
        <row r="702">
          <cell r="E702" t="str">
            <v>PMK</v>
          </cell>
          <cell r="M702">
            <v>0</v>
          </cell>
          <cell r="N702">
            <v>0</v>
          </cell>
        </row>
        <row r="704">
          <cell r="C704" t="str">
            <v>A0077</v>
          </cell>
          <cell r="D704" t="str">
            <v>PT Indokarlo Perkasa</v>
          </cell>
          <cell r="E704" t="str">
            <v>PEB 1</v>
          </cell>
          <cell r="M704">
            <v>0</v>
          </cell>
          <cell r="N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</row>
        <row r="705">
          <cell r="E705" t="str">
            <v>PEB 2</v>
          </cell>
          <cell r="M705">
            <v>0</v>
          </cell>
          <cell r="N705">
            <v>0</v>
          </cell>
        </row>
        <row r="706">
          <cell r="E706" t="str">
            <v>PEB 3</v>
          </cell>
          <cell r="M706">
            <v>0</v>
          </cell>
          <cell r="N706">
            <v>0</v>
          </cell>
        </row>
        <row r="707">
          <cell r="E707" t="str">
            <v>PEB 4</v>
          </cell>
          <cell r="M707">
            <v>0</v>
          </cell>
          <cell r="N707">
            <v>0</v>
          </cell>
        </row>
        <row r="708">
          <cell r="E708" t="str">
            <v>PEB 5</v>
          </cell>
          <cell r="M708">
            <v>0</v>
          </cell>
          <cell r="N708">
            <v>0</v>
          </cell>
        </row>
        <row r="709">
          <cell r="E709" t="str">
            <v>PEB 6</v>
          </cell>
          <cell r="M709">
            <v>0</v>
          </cell>
          <cell r="N709">
            <v>0</v>
          </cell>
        </row>
        <row r="710">
          <cell r="E710" t="str">
            <v>PEB 7 / TB</v>
          </cell>
          <cell r="M710">
            <v>0</v>
          </cell>
          <cell r="N710">
            <v>0</v>
          </cell>
        </row>
        <row r="711">
          <cell r="E711" t="str">
            <v>MPP</v>
          </cell>
          <cell r="M711">
            <v>0</v>
          </cell>
          <cell r="N711">
            <v>0</v>
          </cell>
        </row>
        <row r="712">
          <cell r="E712" t="str">
            <v>ID</v>
          </cell>
          <cell r="M712">
            <v>0</v>
          </cell>
          <cell r="N712">
            <v>0</v>
          </cell>
        </row>
        <row r="713">
          <cell r="E713" t="str">
            <v>LL</v>
          </cell>
          <cell r="M713">
            <v>0</v>
          </cell>
          <cell r="N713">
            <v>0</v>
          </cell>
        </row>
        <row r="714">
          <cell r="E714" t="str">
            <v>PMK</v>
          </cell>
          <cell r="M714">
            <v>0</v>
          </cell>
          <cell r="N714">
            <v>0</v>
          </cell>
        </row>
        <row r="716">
          <cell r="C716" t="str">
            <v>A0079</v>
          </cell>
          <cell r="D716" t="str">
            <v>PT Intertel Nusaperdana</v>
          </cell>
          <cell r="E716" t="str">
            <v>PEB 1</v>
          </cell>
          <cell r="M716">
            <v>0</v>
          </cell>
          <cell r="N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  <cell r="AG716">
            <v>0</v>
          </cell>
          <cell r="AH716">
            <v>0</v>
          </cell>
          <cell r="AI716">
            <v>0</v>
          </cell>
        </row>
        <row r="717">
          <cell r="E717" t="str">
            <v>PEB 2</v>
          </cell>
          <cell r="M717">
            <v>0</v>
          </cell>
          <cell r="N717">
            <v>0</v>
          </cell>
        </row>
        <row r="718">
          <cell r="E718" t="str">
            <v>PEB 3</v>
          </cell>
          <cell r="M718">
            <v>0</v>
          </cell>
          <cell r="N718">
            <v>0</v>
          </cell>
        </row>
        <row r="719">
          <cell r="E719" t="str">
            <v>PEB 4</v>
          </cell>
          <cell r="M719">
            <v>0</v>
          </cell>
          <cell r="N719">
            <v>0</v>
          </cell>
        </row>
        <row r="720">
          <cell r="E720" t="str">
            <v>PEB 5</v>
          </cell>
          <cell r="M720">
            <v>0</v>
          </cell>
          <cell r="N720">
            <v>0</v>
          </cell>
        </row>
        <row r="721">
          <cell r="E721" t="str">
            <v>PEB 6</v>
          </cell>
          <cell r="M721">
            <v>0</v>
          </cell>
          <cell r="N721">
            <v>0</v>
          </cell>
        </row>
        <row r="722">
          <cell r="E722" t="str">
            <v>PEB 7 / TB</v>
          </cell>
          <cell r="M722">
            <v>0</v>
          </cell>
          <cell r="N722">
            <v>0</v>
          </cell>
        </row>
        <row r="723">
          <cell r="E723" t="str">
            <v>MPP</v>
          </cell>
          <cell r="M723">
            <v>0</v>
          </cell>
          <cell r="N723">
            <v>0</v>
          </cell>
        </row>
        <row r="724">
          <cell r="E724" t="str">
            <v>ID</v>
          </cell>
          <cell r="M724">
            <v>0</v>
          </cell>
          <cell r="N724">
            <v>0</v>
          </cell>
        </row>
        <row r="725">
          <cell r="E725" t="str">
            <v>LL</v>
          </cell>
          <cell r="M725">
            <v>0</v>
          </cell>
          <cell r="N725">
            <v>0</v>
          </cell>
        </row>
        <row r="726">
          <cell r="E726" t="str">
            <v>PMK</v>
          </cell>
          <cell r="M726">
            <v>0</v>
          </cell>
          <cell r="N726">
            <v>0</v>
          </cell>
        </row>
        <row r="728">
          <cell r="C728" t="str">
            <v>A0081</v>
          </cell>
          <cell r="D728" t="str">
            <v>PT Inti Pantja Press Industry</v>
          </cell>
          <cell r="E728" t="str">
            <v>PEB 1</v>
          </cell>
          <cell r="M728">
            <v>0</v>
          </cell>
          <cell r="N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0</v>
          </cell>
          <cell r="AF728">
            <v>0</v>
          </cell>
          <cell r="AG728">
            <v>0</v>
          </cell>
          <cell r="AH728">
            <v>0</v>
          </cell>
          <cell r="AI728">
            <v>0</v>
          </cell>
        </row>
        <row r="729">
          <cell r="E729" t="str">
            <v>PEB 2</v>
          </cell>
          <cell r="M729">
            <v>0</v>
          </cell>
          <cell r="N729">
            <v>0</v>
          </cell>
        </row>
        <row r="730">
          <cell r="E730" t="str">
            <v>PEB 3</v>
          </cell>
          <cell r="M730">
            <v>0</v>
          </cell>
          <cell r="N730">
            <v>0</v>
          </cell>
        </row>
        <row r="731">
          <cell r="E731" t="str">
            <v>PEB 4</v>
          </cell>
          <cell r="M731">
            <v>0</v>
          </cell>
          <cell r="N731">
            <v>0</v>
          </cell>
        </row>
        <row r="732">
          <cell r="E732" t="str">
            <v>PEB 5</v>
          </cell>
          <cell r="M732">
            <v>0</v>
          </cell>
          <cell r="N732">
            <v>0</v>
          </cell>
        </row>
        <row r="733">
          <cell r="E733" t="str">
            <v>PEB 6</v>
          </cell>
          <cell r="M733">
            <v>0</v>
          </cell>
          <cell r="N733">
            <v>0</v>
          </cell>
        </row>
        <row r="734">
          <cell r="E734" t="str">
            <v>PEB 7 / TB</v>
          </cell>
          <cell r="M734">
            <v>0</v>
          </cell>
          <cell r="N734">
            <v>0</v>
          </cell>
        </row>
        <row r="735">
          <cell r="E735" t="str">
            <v>MPP</v>
          </cell>
          <cell r="M735">
            <v>0</v>
          </cell>
          <cell r="N735">
            <v>0</v>
          </cell>
        </row>
        <row r="736">
          <cell r="E736" t="str">
            <v>ID</v>
          </cell>
          <cell r="M736">
            <v>0</v>
          </cell>
          <cell r="N736">
            <v>0</v>
          </cell>
        </row>
        <row r="737">
          <cell r="E737" t="str">
            <v>LL</v>
          </cell>
          <cell r="M737">
            <v>0</v>
          </cell>
          <cell r="N737">
            <v>0</v>
          </cell>
        </row>
        <row r="738">
          <cell r="E738" t="str">
            <v>PMK</v>
          </cell>
          <cell r="M738">
            <v>0</v>
          </cell>
          <cell r="N738">
            <v>0</v>
          </cell>
        </row>
        <row r="740">
          <cell r="C740" t="str">
            <v>A0115</v>
          </cell>
          <cell r="D740" t="str">
            <v>PT Isuzu Astra Motor Indonesia (d/h Pantja Motor)</v>
          </cell>
          <cell r="E740" t="str">
            <v>PEB 1</v>
          </cell>
          <cell r="J740">
            <v>0</v>
          </cell>
          <cell r="K740">
            <v>0</v>
          </cell>
          <cell r="M740">
            <v>0</v>
          </cell>
          <cell r="N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0</v>
          </cell>
          <cell r="AF740">
            <v>0</v>
          </cell>
          <cell r="AG740">
            <v>0</v>
          </cell>
          <cell r="AH740">
            <v>0</v>
          </cell>
          <cell r="AI740">
            <v>0</v>
          </cell>
        </row>
        <row r="741">
          <cell r="E741" t="str">
            <v>PEB 2</v>
          </cell>
          <cell r="J741">
            <v>0</v>
          </cell>
          <cell r="K741">
            <v>0</v>
          </cell>
          <cell r="M741">
            <v>0</v>
          </cell>
          <cell r="N741">
            <v>0</v>
          </cell>
        </row>
        <row r="742">
          <cell r="E742" t="str">
            <v>PEB 3</v>
          </cell>
          <cell r="J742">
            <v>0</v>
          </cell>
          <cell r="K742">
            <v>0</v>
          </cell>
          <cell r="M742">
            <v>0</v>
          </cell>
          <cell r="N742">
            <v>0</v>
          </cell>
        </row>
        <row r="743">
          <cell r="E743" t="str">
            <v>PEB 4</v>
          </cell>
          <cell r="J743">
            <v>0</v>
          </cell>
          <cell r="K743">
            <v>0</v>
          </cell>
          <cell r="M743">
            <v>0</v>
          </cell>
          <cell r="N743">
            <v>0</v>
          </cell>
        </row>
        <row r="744">
          <cell r="E744" t="str">
            <v>PEB 5</v>
          </cell>
          <cell r="J744">
            <v>0</v>
          </cell>
          <cell r="K744">
            <v>0</v>
          </cell>
          <cell r="M744">
            <v>0</v>
          </cell>
          <cell r="N744">
            <v>0</v>
          </cell>
        </row>
        <row r="745">
          <cell r="E745" t="str">
            <v>PEB 6</v>
          </cell>
          <cell r="J745">
            <v>0</v>
          </cell>
          <cell r="K745">
            <v>0</v>
          </cell>
          <cell r="M745">
            <v>0</v>
          </cell>
          <cell r="N745">
            <v>0</v>
          </cell>
        </row>
        <row r="746">
          <cell r="E746" t="str">
            <v>PEB 7 / TB</v>
          </cell>
          <cell r="J746">
            <v>0</v>
          </cell>
          <cell r="K746">
            <v>0</v>
          </cell>
          <cell r="M746">
            <v>0</v>
          </cell>
          <cell r="N746">
            <v>0</v>
          </cell>
        </row>
        <row r="747">
          <cell r="E747" t="str">
            <v>MPP</v>
          </cell>
          <cell r="J747">
            <v>0</v>
          </cell>
          <cell r="K747">
            <v>0</v>
          </cell>
          <cell r="M747">
            <v>0</v>
          </cell>
          <cell r="N747">
            <v>0</v>
          </cell>
        </row>
        <row r="748">
          <cell r="E748" t="str">
            <v>ID</v>
          </cell>
          <cell r="J748">
            <v>0</v>
          </cell>
          <cell r="K748">
            <v>0</v>
          </cell>
          <cell r="M748">
            <v>0</v>
          </cell>
          <cell r="N748">
            <v>0</v>
          </cell>
        </row>
        <row r="749">
          <cell r="E749" t="str">
            <v>LL</v>
          </cell>
          <cell r="J749">
            <v>0</v>
          </cell>
          <cell r="K749">
            <v>0</v>
          </cell>
          <cell r="M749">
            <v>0</v>
          </cell>
          <cell r="N749">
            <v>0</v>
          </cell>
        </row>
        <row r="750">
          <cell r="E750" t="str">
            <v>PMK</v>
          </cell>
          <cell r="J750">
            <v>0</v>
          </cell>
          <cell r="K750">
            <v>0</v>
          </cell>
          <cell r="M750">
            <v>0</v>
          </cell>
          <cell r="N750">
            <v>0</v>
          </cell>
        </row>
        <row r="752">
          <cell r="C752" t="str">
            <v>A0360</v>
          </cell>
          <cell r="D752" t="str">
            <v>PT Kalimantan Prima Persada</v>
          </cell>
          <cell r="E752" t="str">
            <v>PEB 1</v>
          </cell>
          <cell r="J752">
            <v>0</v>
          </cell>
          <cell r="K752">
            <v>0</v>
          </cell>
          <cell r="M752">
            <v>0</v>
          </cell>
          <cell r="N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-8489.0872124529233</v>
          </cell>
          <cell r="U752">
            <v>-2693.8654251506778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-2149.3714836901804</v>
          </cell>
          <cell r="AA752">
            <v>-682.06597256111081</v>
          </cell>
          <cell r="AB752">
            <v>-1742.5142154832729</v>
          </cell>
          <cell r="AC752">
            <v>-552.95683510448771</v>
          </cell>
          <cell r="AD752">
            <v>-3209.7015818871268</v>
          </cell>
          <cell r="AE752">
            <v>-1018.5434429055372</v>
          </cell>
          <cell r="AF752">
            <v>-7751.6746458645439</v>
          </cell>
          <cell r="AG752">
            <v>-2459.8602644674411</v>
          </cell>
          <cell r="AH752">
            <v>-3834.4945928552024</v>
          </cell>
          <cell r="AI752">
            <v>-1216.8107298352411</v>
          </cell>
        </row>
        <row r="753">
          <cell r="E753" t="str">
            <v>PEB 2</v>
          </cell>
          <cell r="M753">
            <v>0</v>
          </cell>
          <cell r="N753">
            <v>0</v>
          </cell>
        </row>
        <row r="754">
          <cell r="E754" t="str">
            <v>PEB 3</v>
          </cell>
          <cell r="J754">
            <v>0</v>
          </cell>
          <cell r="K754">
            <v>0</v>
          </cell>
          <cell r="M754">
            <v>0</v>
          </cell>
          <cell r="N754">
            <v>0</v>
          </cell>
        </row>
        <row r="755">
          <cell r="E755" t="str">
            <v>PEB 4</v>
          </cell>
          <cell r="J755">
            <v>8489.0872124529233</v>
          </cell>
          <cell r="K755">
            <v>2693.8654251506778</v>
          </cell>
          <cell r="M755">
            <v>-8489.0872124529233</v>
          </cell>
          <cell r="N755">
            <v>-2693.8654251506778</v>
          </cell>
        </row>
        <row r="756">
          <cell r="E756" t="str">
            <v>PEB 5</v>
          </cell>
          <cell r="J756">
            <v>0</v>
          </cell>
          <cell r="K756">
            <v>0</v>
          </cell>
          <cell r="M756">
            <v>0</v>
          </cell>
          <cell r="N756">
            <v>0</v>
          </cell>
        </row>
        <row r="757">
          <cell r="E757" t="str">
            <v>PEB 6</v>
          </cell>
          <cell r="J757">
            <v>0</v>
          </cell>
          <cell r="K757">
            <v>0</v>
          </cell>
          <cell r="M757">
            <v>0</v>
          </cell>
          <cell r="N757">
            <v>0</v>
          </cell>
        </row>
        <row r="758">
          <cell r="E758" t="str">
            <v>PEB 7 / TB</v>
          </cell>
          <cell r="J758">
            <v>2149.3714836901804</v>
          </cell>
          <cell r="K758">
            <v>682.06597256111081</v>
          </cell>
          <cell r="M758">
            <v>-2149.3714836901804</v>
          </cell>
          <cell r="N758">
            <v>-682.06597256111081</v>
          </cell>
        </row>
        <row r="759">
          <cell r="E759" t="str">
            <v>MPP</v>
          </cell>
          <cell r="J759">
            <v>1742.5142154832729</v>
          </cell>
          <cell r="K759">
            <v>552.95683510448771</v>
          </cell>
          <cell r="M759">
            <v>-1742.5142154832729</v>
          </cell>
          <cell r="N759">
            <v>-552.95683510448771</v>
          </cell>
        </row>
        <row r="760">
          <cell r="E760" t="str">
            <v>ID</v>
          </cell>
          <cell r="J760">
            <v>3209.7015818871268</v>
          </cell>
          <cell r="K760">
            <v>1018.5434429055372</v>
          </cell>
          <cell r="M760">
            <v>-3209.7015818871268</v>
          </cell>
          <cell r="N760">
            <v>-1018.5434429055372</v>
          </cell>
        </row>
        <row r="761">
          <cell r="E761" t="str">
            <v>LL</v>
          </cell>
          <cell r="J761">
            <v>7751.6746458645439</v>
          </cell>
          <cell r="K761">
            <v>2459.8602644674411</v>
          </cell>
          <cell r="M761">
            <v>-7751.6746458645439</v>
          </cell>
          <cell r="N761">
            <v>-2459.8602644674411</v>
          </cell>
        </row>
        <row r="762">
          <cell r="E762" t="str">
            <v>PMK</v>
          </cell>
          <cell r="J762">
            <v>3834.4945928552024</v>
          </cell>
          <cell r="K762">
            <v>1216.8107298352411</v>
          </cell>
          <cell r="M762">
            <v>-3834.4945928552024</v>
          </cell>
          <cell r="N762">
            <v>-1216.8107298352411</v>
          </cell>
        </row>
        <row r="764">
          <cell r="C764" t="str">
            <v>A0350</v>
          </cell>
          <cell r="D764" t="str">
            <v>PT Karya Nusa Eka Daya</v>
          </cell>
          <cell r="E764" t="str">
            <v>PEB 1</v>
          </cell>
          <cell r="M764">
            <v>0</v>
          </cell>
          <cell r="N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  <cell r="AD764">
            <v>0</v>
          </cell>
          <cell r="AE764">
            <v>0</v>
          </cell>
          <cell r="AF764">
            <v>0</v>
          </cell>
          <cell r="AG764">
            <v>0</v>
          </cell>
          <cell r="AH764">
            <v>0</v>
          </cell>
          <cell r="AI764">
            <v>0</v>
          </cell>
        </row>
        <row r="765">
          <cell r="E765" t="str">
            <v>PEB 2</v>
          </cell>
          <cell r="M765">
            <v>0</v>
          </cell>
          <cell r="N765">
            <v>0</v>
          </cell>
        </row>
        <row r="766">
          <cell r="E766" t="str">
            <v>PEB 3</v>
          </cell>
          <cell r="M766">
            <v>0</v>
          </cell>
          <cell r="N766">
            <v>0</v>
          </cell>
        </row>
        <row r="767">
          <cell r="E767" t="str">
            <v>PEB 4</v>
          </cell>
          <cell r="M767">
            <v>0</v>
          </cell>
          <cell r="N767">
            <v>0</v>
          </cell>
        </row>
        <row r="768">
          <cell r="E768" t="str">
            <v>PEB 5</v>
          </cell>
          <cell r="M768">
            <v>0</v>
          </cell>
          <cell r="N768">
            <v>0</v>
          </cell>
        </row>
        <row r="769">
          <cell r="E769" t="str">
            <v>PEB 6</v>
          </cell>
          <cell r="M769">
            <v>0</v>
          </cell>
          <cell r="N769">
            <v>0</v>
          </cell>
        </row>
        <row r="770">
          <cell r="E770" t="str">
            <v>PEB 7 / TB</v>
          </cell>
          <cell r="M770">
            <v>0</v>
          </cell>
          <cell r="N770">
            <v>0</v>
          </cell>
        </row>
        <row r="771">
          <cell r="E771" t="str">
            <v>MPP</v>
          </cell>
          <cell r="M771">
            <v>0</v>
          </cell>
          <cell r="N771">
            <v>0</v>
          </cell>
        </row>
        <row r="772">
          <cell r="E772" t="str">
            <v>ID</v>
          </cell>
          <cell r="M772">
            <v>0</v>
          </cell>
          <cell r="N772">
            <v>0</v>
          </cell>
        </row>
        <row r="773">
          <cell r="E773" t="str">
            <v>LL</v>
          </cell>
          <cell r="M773">
            <v>0</v>
          </cell>
          <cell r="N773">
            <v>0</v>
          </cell>
        </row>
        <row r="774">
          <cell r="E774" t="str">
            <v>PMK</v>
          </cell>
          <cell r="M774">
            <v>0</v>
          </cell>
          <cell r="N774">
            <v>0</v>
          </cell>
        </row>
        <row r="776">
          <cell r="C776" t="str">
            <v>A0083</v>
          </cell>
          <cell r="D776" t="str">
            <v>PT Karya Tanah Subur</v>
          </cell>
          <cell r="E776" t="str">
            <v>PEB 1</v>
          </cell>
          <cell r="M776">
            <v>0</v>
          </cell>
          <cell r="N776">
            <v>0</v>
          </cell>
          <cell r="P776">
            <v>0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  <cell r="AD776">
            <v>0</v>
          </cell>
          <cell r="AE776">
            <v>0</v>
          </cell>
          <cell r="AF776">
            <v>0</v>
          </cell>
          <cell r="AG776">
            <v>0</v>
          </cell>
          <cell r="AH776">
            <v>0</v>
          </cell>
          <cell r="AI776">
            <v>0</v>
          </cell>
        </row>
        <row r="777">
          <cell r="E777" t="str">
            <v>PEB 2</v>
          </cell>
          <cell r="M777">
            <v>0</v>
          </cell>
          <cell r="N777">
            <v>0</v>
          </cell>
        </row>
        <row r="778">
          <cell r="E778" t="str">
            <v>PEB 3</v>
          </cell>
          <cell r="M778">
            <v>0</v>
          </cell>
          <cell r="N778">
            <v>0</v>
          </cell>
        </row>
        <row r="779">
          <cell r="E779" t="str">
            <v>PEB 4</v>
          </cell>
          <cell r="M779">
            <v>0</v>
          </cell>
          <cell r="N779">
            <v>0</v>
          </cell>
        </row>
        <row r="780">
          <cell r="E780" t="str">
            <v>PEB 5</v>
          </cell>
          <cell r="M780">
            <v>0</v>
          </cell>
          <cell r="N780">
            <v>0</v>
          </cell>
        </row>
        <row r="781">
          <cell r="E781" t="str">
            <v>PEB 6</v>
          </cell>
          <cell r="M781">
            <v>0</v>
          </cell>
          <cell r="N781">
            <v>0</v>
          </cell>
        </row>
        <row r="782">
          <cell r="E782" t="str">
            <v>PEB 7 / TB</v>
          </cell>
          <cell r="M782">
            <v>0</v>
          </cell>
          <cell r="N782">
            <v>0</v>
          </cell>
        </row>
        <row r="783">
          <cell r="E783" t="str">
            <v>MPP</v>
          </cell>
          <cell r="M783">
            <v>0</v>
          </cell>
          <cell r="N783">
            <v>0</v>
          </cell>
        </row>
        <row r="784">
          <cell r="E784" t="str">
            <v>ID</v>
          </cell>
          <cell r="M784">
            <v>0</v>
          </cell>
          <cell r="N784">
            <v>0</v>
          </cell>
        </row>
        <row r="785">
          <cell r="E785" t="str">
            <v>LL</v>
          </cell>
          <cell r="M785">
            <v>0</v>
          </cell>
          <cell r="N785">
            <v>0</v>
          </cell>
        </row>
        <row r="786">
          <cell r="E786" t="str">
            <v>PMK</v>
          </cell>
          <cell r="M786">
            <v>0</v>
          </cell>
          <cell r="N786">
            <v>0</v>
          </cell>
        </row>
        <row r="788">
          <cell r="C788" t="str">
            <v>A0084</v>
          </cell>
          <cell r="D788" t="str">
            <v>PT Kayaba Indonesia</v>
          </cell>
          <cell r="E788" t="str">
            <v>PEB 1</v>
          </cell>
          <cell r="M788">
            <v>0</v>
          </cell>
          <cell r="N788">
            <v>0</v>
          </cell>
          <cell r="P788">
            <v>0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B788">
            <v>0</v>
          </cell>
          <cell r="AC788">
            <v>0</v>
          </cell>
          <cell r="AD788">
            <v>0</v>
          </cell>
          <cell r="AE788">
            <v>0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</row>
        <row r="789">
          <cell r="E789" t="str">
            <v>PEB 2</v>
          </cell>
          <cell r="M789">
            <v>0</v>
          </cell>
          <cell r="N789">
            <v>0</v>
          </cell>
        </row>
        <row r="790">
          <cell r="E790" t="str">
            <v>PEB 3</v>
          </cell>
          <cell r="M790">
            <v>0</v>
          </cell>
          <cell r="N790">
            <v>0</v>
          </cell>
        </row>
        <row r="791">
          <cell r="E791" t="str">
            <v>PEB 4</v>
          </cell>
          <cell r="M791">
            <v>0</v>
          </cell>
          <cell r="N791">
            <v>0</v>
          </cell>
        </row>
        <row r="792">
          <cell r="E792" t="str">
            <v>PEB 5</v>
          </cell>
          <cell r="M792">
            <v>0</v>
          </cell>
          <cell r="N792">
            <v>0</v>
          </cell>
        </row>
        <row r="793">
          <cell r="E793" t="str">
            <v>PEB 6</v>
          </cell>
          <cell r="M793">
            <v>0</v>
          </cell>
          <cell r="N793">
            <v>0</v>
          </cell>
        </row>
        <row r="794">
          <cell r="E794" t="str">
            <v>PEB 7 / TB</v>
          </cell>
          <cell r="M794">
            <v>0</v>
          </cell>
          <cell r="N794">
            <v>0</v>
          </cell>
        </row>
        <row r="795">
          <cell r="E795" t="str">
            <v>MPP</v>
          </cell>
          <cell r="M795">
            <v>0</v>
          </cell>
          <cell r="N795">
            <v>0</v>
          </cell>
        </row>
        <row r="796">
          <cell r="E796" t="str">
            <v>ID</v>
          </cell>
          <cell r="M796">
            <v>0</v>
          </cell>
          <cell r="N796">
            <v>0</v>
          </cell>
        </row>
        <row r="797">
          <cell r="E797" t="str">
            <v>LL</v>
          </cell>
          <cell r="M797">
            <v>0</v>
          </cell>
          <cell r="N797">
            <v>0</v>
          </cell>
        </row>
        <row r="798">
          <cell r="E798" t="str">
            <v>PMK</v>
          </cell>
          <cell r="M798">
            <v>0</v>
          </cell>
          <cell r="N798">
            <v>0</v>
          </cell>
        </row>
        <row r="800">
          <cell r="C800" t="str">
            <v>A0086</v>
          </cell>
          <cell r="D800" t="str">
            <v>PT Kimia Tirta Utama</v>
          </cell>
          <cell r="E800" t="str">
            <v>PEB 1</v>
          </cell>
          <cell r="M800">
            <v>0</v>
          </cell>
          <cell r="N800">
            <v>0</v>
          </cell>
          <cell r="P800">
            <v>0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B800">
            <v>0</v>
          </cell>
          <cell r="AC800">
            <v>0</v>
          </cell>
          <cell r="AD800">
            <v>0</v>
          </cell>
          <cell r="AE800">
            <v>0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</row>
        <row r="801">
          <cell r="E801" t="str">
            <v>PEB 2</v>
          </cell>
          <cell r="M801">
            <v>0</v>
          </cell>
          <cell r="N801">
            <v>0</v>
          </cell>
        </row>
        <row r="802">
          <cell r="E802" t="str">
            <v>PEB 3</v>
          </cell>
          <cell r="M802">
            <v>0</v>
          </cell>
          <cell r="N802">
            <v>0</v>
          </cell>
        </row>
        <row r="803">
          <cell r="E803" t="str">
            <v>PEB 4</v>
          </cell>
          <cell r="M803">
            <v>0</v>
          </cell>
          <cell r="N803">
            <v>0</v>
          </cell>
        </row>
        <row r="804">
          <cell r="E804" t="str">
            <v>PEB 5</v>
          </cell>
          <cell r="M804">
            <v>0</v>
          </cell>
          <cell r="N804">
            <v>0</v>
          </cell>
        </row>
        <row r="805">
          <cell r="E805" t="str">
            <v>PEB 6</v>
          </cell>
          <cell r="M805">
            <v>0</v>
          </cell>
          <cell r="N805">
            <v>0</v>
          </cell>
        </row>
        <row r="806">
          <cell r="E806" t="str">
            <v>PEB 7 / TB</v>
          </cell>
          <cell r="M806">
            <v>0</v>
          </cell>
          <cell r="N806">
            <v>0</v>
          </cell>
        </row>
        <row r="807">
          <cell r="E807" t="str">
            <v>MPP</v>
          </cell>
          <cell r="M807">
            <v>0</v>
          </cell>
          <cell r="N807">
            <v>0</v>
          </cell>
        </row>
        <row r="808">
          <cell r="E808" t="str">
            <v>ID</v>
          </cell>
          <cell r="M808">
            <v>0</v>
          </cell>
          <cell r="N808">
            <v>0</v>
          </cell>
        </row>
        <row r="809">
          <cell r="E809" t="str">
            <v>LL</v>
          </cell>
          <cell r="M809">
            <v>0</v>
          </cell>
          <cell r="N809">
            <v>0</v>
          </cell>
        </row>
        <row r="810">
          <cell r="E810" t="str">
            <v>PMK</v>
          </cell>
          <cell r="M810">
            <v>0</v>
          </cell>
          <cell r="N810">
            <v>0</v>
          </cell>
        </row>
        <row r="812">
          <cell r="C812" t="str">
            <v>A0378</v>
          </cell>
          <cell r="D812" t="str">
            <v>PT Komatsu Astra Finance</v>
          </cell>
          <cell r="E812" t="str">
            <v>PEB 1</v>
          </cell>
          <cell r="M812">
            <v>0</v>
          </cell>
          <cell r="N812">
            <v>0</v>
          </cell>
          <cell r="P812">
            <v>0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B812">
            <v>0</v>
          </cell>
          <cell r="AC812">
            <v>0</v>
          </cell>
          <cell r="AD812">
            <v>0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</row>
        <row r="813">
          <cell r="E813" t="str">
            <v>PEB 2</v>
          </cell>
          <cell r="M813">
            <v>0</v>
          </cell>
          <cell r="N813">
            <v>0</v>
          </cell>
        </row>
        <row r="814">
          <cell r="E814" t="str">
            <v>PEB 3</v>
          </cell>
          <cell r="M814">
            <v>0</v>
          </cell>
          <cell r="N814">
            <v>0</v>
          </cell>
        </row>
        <row r="815">
          <cell r="E815" t="str">
            <v>PEB 4</v>
          </cell>
          <cell r="M815">
            <v>0</v>
          </cell>
          <cell r="N815">
            <v>0</v>
          </cell>
        </row>
        <row r="816">
          <cell r="E816" t="str">
            <v>PEB 5</v>
          </cell>
          <cell r="M816">
            <v>0</v>
          </cell>
          <cell r="N816">
            <v>0</v>
          </cell>
        </row>
        <row r="817">
          <cell r="E817" t="str">
            <v>PEB 6</v>
          </cell>
          <cell r="M817">
            <v>0</v>
          </cell>
          <cell r="N817">
            <v>0</v>
          </cell>
        </row>
        <row r="818">
          <cell r="E818" t="str">
            <v>PEB 7 / TB</v>
          </cell>
          <cell r="M818">
            <v>0</v>
          </cell>
          <cell r="N818">
            <v>0</v>
          </cell>
        </row>
        <row r="819">
          <cell r="E819" t="str">
            <v>MPP</v>
          </cell>
          <cell r="M819">
            <v>0</v>
          </cell>
          <cell r="N819">
            <v>0</v>
          </cell>
        </row>
        <row r="820">
          <cell r="E820" t="str">
            <v>ID</v>
          </cell>
          <cell r="M820">
            <v>0</v>
          </cell>
          <cell r="N820">
            <v>0</v>
          </cell>
        </row>
        <row r="821">
          <cell r="E821" t="str">
            <v>LL</v>
          </cell>
          <cell r="M821">
            <v>0</v>
          </cell>
          <cell r="N821">
            <v>0</v>
          </cell>
        </row>
        <row r="822">
          <cell r="E822" t="str">
            <v>PMK</v>
          </cell>
          <cell r="M822">
            <v>0</v>
          </cell>
          <cell r="N822">
            <v>0</v>
          </cell>
        </row>
        <row r="824">
          <cell r="C824" t="str">
            <v>A0328</v>
          </cell>
          <cell r="D824" t="str">
            <v>PT Komatsu Remanufacturing Asia</v>
          </cell>
          <cell r="E824" t="str">
            <v>PEB 1</v>
          </cell>
          <cell r="J824">
            <v>0</v>
          </cell>
          <cell r="K824">
            <v>0</v>
          </cell>
          <cell r="M824">
            <v>0</v>
          </cell>
          <cell r="N824">
            <v>0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  <cell r="AD824">
            <v>0</v>
          </cell>
          <cell r="AE824">
            <v>0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</row>
        <row r="825">
          <cell r="E825" t="str">
            <v>PEB 2</v>
          </cell>
          <cell r="J825">
            <v>0</v>
          </cell>
          <cell r="K825">
            <v>0</v>
          </cell>
          <cell r="M825">
            <v>0</v>
          </cell>
          <cell r="N825">
            <v>0</v>
          </cell>
        </row>
        <row r="826">
          <cell r="E826" t="str">
            <v>PEB 3</v>
          </cell>
          <cell r="J826">
            <v>0</v>
          </cell>
          <cell r="K826">
            <v>0</v>
          </cell>
          <cell r="M826">
            <v>0</v>
          </cell>
          <cell r="N826">
            <v>0</v>
          </cell>
        </row>
        <row r="827">
          <cell r="E827" t="str">
            <v>PEB 4</v>
          </cell>
          <cell r="J827">
            <v>0</v>
          </cell>
          <cell r="K827">
            <v>0</v>
          </cell>
          <cell r="M827">
            <v>0</v>
          </cell>
          <cell r="N827">
            <v>0</v>
          </cell>
        </row>
        <row r="828">
          <cell r="E828" t="str">
            <v>PEB 5</v>
          </cell>
          <cell r="J828">
            <v>0</v>
          </cell>
          <cell r="K828">
            <v>0</v>
          </cell>
          <cell r="M828">
            <v>0</v>
          </cell>
          <cell r="N828">
            <v>0</v>
          </cell>
        </row>
        <row r="829">
          <cell r="E829" t="str">
            <v>PEB 6</v>
          </cell>
          <cell r="M829">
            <v>0</v>
          </cell>
          <cell r="N829">
            <v>0</v>
          </cell>
        </row>
        <row r="830">
          <cell r="E830" t="str">
            <v>PEB 7 / TB</v>
          </cell>
          <cell r="J830">
            <v>0</v>
          </cell>
          <cell r="K830">
            <v>0</v>
          </cell>
          <cell r="M830">
            <v>0</v>
          </cell>
          <cell r="N830">
            <v>0</v>
          </cell>
        </row>
        <row r="831">
          <cell r="E831" t="str">
            <v>MPP</v>
          </cell>
          <cell r="J831">
            <v>0</v>
          </cell>
          <cell r="K831">
            <v>0</v>
          </cell>
          <cell r="M831">
            <v>0</v>
          </cell>
          <cell r="N831">
            <v>0</v>
          </cell>
        </row>
        <row r="832">
          <cell r="E832" t="str">
            <v>ID</v>
          </cell>
          <cell r="J832">
            <v>0</v>
          </cell>
          <cell r="K832">
            <v>0</v>
          </cell>
          <cell r="M832">
            <v>0</v>
          </cell>
          <cell r="N832">
            <v>0</v>
          </cell>
        </row>
        <row r="833">
          <cell r="E833" t="str">
            <v>LL</v>
          </cell>
          <cell r="J833">
            <v>0</v>
          </cell>
          <cell r="K833">
            <v>0</v>
          </cell>
          <cell r="M833">
            <v>0</v>
          </cell>
          <cell r="N833">
            <v>0</v>
          </cell>
        </row>
        <row r="834">
          <cell r="E834" t="str">
            <v>PMK</v>
          </cell>
          <cell r="J834">
            <v>0</v>
          </cell>
          <cell r="K834">
            <v>0</v>
          </cell>
          <cell r="M834">
            <v>0</v>
          </cell>
          <cell r="N834">
            <v>0</v>
          </cell>
        </row>
        <row r="836">
          <cell r="C836" t="str">
            <v>A0262</v>
          </cell>
          <cell r="D836" t="str">
            <v>PT Lestari Tani Teladan</v>
          </cell>
          <cell r="E836" t="str">
            <v>PEB 1</v>
          </cell>
          <cell r="M836">
            <v>0</v>
          </cell>
          <cell r="N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</row>
        <row r="837">
          <cell r="E837" t="str">
            <v>PEB 2</v>
          </cell>
          <cell r="M837">
            <v>0</v>
          </cell>
          <cell r="N837">
            <v>0</v>
          </cell>
        </row>
        <row r="838">
          <cell r="E838" t="str">
            <v>PEB 3</v>
          </cell>
          <cell r="M838">
            <v>0</v>
          </cell>
          <cell r="N838">
            <v>0</v>
          </cell>
        </row>
        <row r="839">
          <cell r="E839" t="str">
            <v>PEB 4</v>
          </cell>
          <cell r="M839">
            <v>0</v>
          </cell>
          <cell r="N839">
            <v>0</v>
          </cell>
        </row>
        <row r="840">
          <cell r="E840" t="str">
            <v>PEB 5</v>
          </cell>
          <cell r="M840">
            <v>0</v>
          </cell>
          <cell r="N840">
            <v>0</v>
          </cell>
        </row>
        <row r="841">
          <cell r="E841" t="str">
            <v>PEB 6</v>
          </cell>
          <cell r="M841">
            <v>0</v>
          </cell>
          <cell r="N841">
            <v>0</v>
          </cell>
        </row>
        <row r="842">
          <cell r="E842" t="str">
            <v>PEB 7 / TB</v>
          </cell>
          <cell r="M842">
            <v>0</v>
          </cell>
          <cell r="N842">
            <v>0</v>
          </cell>
        </row>
        <row r="843">
          <cell r="E843" t="str">
            <v>MPP</v>
          </cell>
          <cell r="M843">
            <v>0</v>
          </cell>
          <cell r="N843">
            <v>0</v>
          </cell>
        </row>
        <row r="844">
          <cell r="E844" t="str">
            <v>ID</v>
          </cell>
          <cell r="M844">
            <v>0</v>
          </cell>
          <cell r="N844">
            <v>0</v>
          </cell>
        </row>
        <row r="845">
          <cell r="E845" t="str">
            <v>LL</v>
          </cell>
          <cell r="M845">
            <v>0</v>
          </cell>
          <cell r="N845">
            <v>0</v>
          </cell>
        </row>
        <row r="846">
          <cell r="E846" t="str">
            <v>PMK</v>
          </cell>
          <cell r="M846">
            <v>0</v>
          </cell>
          <cell r="N846">
            <v>0</v>
          </cell>
        </row>
        <row r="848">
          <cell r="C848" t="str">
            <v>A0261</v>
          </cell>
          <cell r="D848" t="str">
            <v>PT LETAWA</v>
          </cell>
          <cell r="E848" t="str">
            <v>PEB 1</v>
          </cell>
          <cell r="M848">
            <v>0</v>
          </cell>
          <cell r="N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  <cell r="AD848">
            <v>0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0</v>
          </cell>
        </row>
        <row r="849">
          <cell r="E849" t="str">
            <v>PEB 2</v>
          </cell>
          <cell r="M849">
            <v>0</v>
          </cell>
          <cell r="N849">
            <v>0</v>
          </cell>
        </row>
        <row r="850">
          <cell r="E850" t="str">
            <v>PEB 3</v>
          </cell>
          <cell r="M850">
            <v>0</v>
          </cell>
          <cell r="N850">
            <v>0</v>
          </cell>
        </row>
        <row r="851">
          <cell r="E851" t="str">
            <v>PEB 4</v>
          </cell>
          <cell r="M851">
            <v>0</v>
          </cell>
          <cell r="N851">
            <v>0</v>
          </cell>
        </row>
        <row r="852">
          <cell r="E852" t="str">
            <v>PEB 5</v>
          </cell>
          <cell r="M852">
            <v>0</v>
          </cell>
          <cell r="N852">
            <v>0</v>
          </cell>
        </row>
        <row r="853">
          <cell r="E853" t="str">
            <v>PEB 6</v>
          </cell>
          <cell r="M853">
            <v>0</v>
          </cell>
          <cell r="N853">
            <v>0</v>
          </cell>
        </row>
        <row r="854">
          <cell r="E854" t="str">
            <v>PEB 7 / TB</v>
          </cell>
          <cell r="M854">
            <v>0</v>
          </cell>
          <cell r="N854">
            <v>0</v>
          </cell>
        </row>
        <row r="855">
          <cell r="E855" t="str">
            <v>MPP</v>
          </cell>
          <cell r="M855">
            <v>0</v>
          </cell>
          <cell r="N855">
            <v>0</v>
          </cell>
        </row>
        <row r="856">
          <cell r="E856" t="str">
            <v>ID</v>
          </cell>
          <cell r="M856">
            <v>0</v>
          </cell>
          <cell r="N856">
            <v>0</v>
          </cell>
        </row>
        <row r="857">
          <cell r="E857" t="str">
            <v>LL</v>
          </cell>
          <cell r="M857">
            <v>0</v>
          </cell>
          <cell r="N857">
            <v>0</v>
          </cell>
        </row>
        <row r="858">
          <cell r="E858" t="str">
            <v>PMK</v>
          </cell>
          <cell r="M858">
            <v>0</v>
          </cell>
          <cell r="N858">
            <v>0</v>
          </cell>
        </row>
        <row r="860">
          <cell r="C860" t="str">
            <v>A0263</v>
          </cell>
          <cell r="D860" t="str">
            <v>PT Mamuang</v>
          </cell>
          <cell r="E860" t="str">
            <v>PEB 1</v>
          </cell>
          <cell r="M860">
            <v>0</v>
          </cell>
          <cell r="N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  <cell r="AD860">
            <v>0</v>
          </cell>
          <cell r="AE860">
            <v>0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</row>
        <row r="861">
          <cell r="E861" t="str">
            <v>PEB 2</v>
          </cell>
          <cell r="M861">
            <v>0</v>
          </cell>
          <cell r="N861">
            <v>0</v>
          </cell>
        </row>
        <row r="862">
          <cell r="E862" t="str">
            <v>PEB 3</v>
          </cell>
          <cell r="M862">
            <v>0</v>
          </cell>
          <cell r="N862">
            <v>0</v>
          </cell>
        </row>
        <row r="863">
          <cell r="E863" t="str">
            <v>PEB 4</v>
          </cell>
          <cell r="M863">
            <v>0</v>
          </cell>
          <cell r="N863">
            <v>0</v>
          </cell>
        </row>
        <row r="864">
          <cell r="E864" t="str">
            <v>PEB 5</v>
          </cell>
          <cell r="M864">
            <v>0</v>
          </cell>
          <cell r="N864">
            <v>0</v>
          </cell>
        </row>
        <row r="865">
          <cell r="E865" t="str">
            <v>PEB 6</v>
          </cell>
          <cell r="M865">
            <v>0</v>
          </cell>
          <cell r="N865">
            <v>0</v>
          </cell>
        </row>
        <row r="866">
          <cell r="E866" t="str">
            <v>PEB 7 / TB</v>
          </cell>
          <cell r="M866">
            <v>0</v>
          </cell>
          <cell r="N866">
            <v>0</v>
          </cell>
        </row>
        <row r="867">
          <cell r="E867" t="str">
            <v>MPP</v>
          </cell>
          <cell r="M867">
            <v>0</v>
          </cell>
          <cell r="N867">
            <v>0</v>
          </cell>
        </row>
        <row r="868">
          <cell r="E868" t="str">
            <v>ID</v>
          </cell>
          <cell r="M868">
            <v>0</v>
          </cell>
          <cell r="N868">
            <v>0</v>
          </cell>
        </row>
        <row r="869">
          <cell r="E869" t="str">
            <v>LL</v>
          </cell>
          <cell r="M869">
            <v>0</v>
          </cell>
          <cell r="N869">
            <v>0</v>
          </cell>
        </row>
        <row r="870">
          <cell r="E870" t="str">
            <v>PMK</v>
          </cell>
          <cell r="M870">
            <v>0</v>
          </cell>
          <cell r="N870">
            <v>0</v>
          </cell>
        </row>
        <row r="872">
          <cell r="C872" t="str">
            <v>A0096</v>
          </cell>
          <cell r="D872" t="str">
            <v>PT Menara Terus Makmur</v>
          </cell>
          <cell r="E872" t="str">
            <v>PEB 1</v>
          </cell>
          <cell r="M872">
            <v>0</v>
          </cell>
          <cell r="N872">
            <v>0</v>
          </cell>
          <cell r="P872">
            <v>0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  <cell r="AE872">
            <v>0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</row>
        <row r="873">
          <cell r="E873" t="str">
            <v>PEB 2</v>
          </cell>
          <cell r="M873">
            <v>0</v>
          </cell>
          <cell r="N873">
            <v>0</v>
          </cell>
        </row>
        <row r="874">
          <cell r="E874" t="str">
            <v>PEB 3</v>
          </cell>
          <cell r="M874">
            <v>0</v>
          </cell>
          <cell r="N874">
            <v>0</v>
          </cell>
        </row>
        <row r="875">
          <cell r="E875" t="str">
            <v>PEB 4</v>
          </cell>
          <cell r="M875">
            <v>0</v>
          </cell>
          <cell r="N875">
            <v>0</v>
          </cell>
        </row>
        <row r="876">
          <cell r="E876" t="str">
            <v>PEB 5</v>
          </cell>
          <cell r="M876">
            <v>0</v>
          </cell>
          <cell r="N876">
            <v>0</v>
          </cell>
        </row>
        <row r="877">
          <cell r="E877" t="str">
            <v>PEB 6</v>
          </cell>
          <cell r="M877">
            <v>0</v>
          </cell>
          <cell r="N877">
            <v>0</v>
          </cell>
        </row>
        <row r="878">
          <cell r="E878" t="str">
            <v>PEB 7 / TB</v>
          </cell>
          <cell r="M878">
            <v>0</v>
          </cell>
          <cell r="N878">
            <v>0</v>
          </cell>
        </row>
        <row r="879">
          <cell r="E879" t="str">
            <v>MPP</v>
          </cell>
          <cell r="M879">
            <v>0</v>
          </cell>
          <cell r="N879">
            <v>0</v>
          </cell>
        </row>
        <row r="880">
          <cell r="E880" t="str">
            <v>ID</v>
          </cell>
          <cell r="M880">
            <v>0</v>
          </cell>
          <cell r="N880">
            <v>0</v>
          </cell>
        </row>
        <row r="881">
          <cell r="E881" t="str">
            <v>LL</v>
          </cell>
          <cell r="M881">
            <v>0</v>
          </cell>
          <cell r="N881">
            <v>0</v>
          </cell>
        </row>
        <row r="882">
          <cell r="E882" t="str">
            <v>PMK</v>
          </cell>
          <cell r="M882">
            <v>0</v>
          </cell>
          <cell r="N882">
            <v>0</v>
          </cell>
        </row>
        <row r="884">
          <cell r="C884" t="str">
            <v>A0097</v>
          </cell>
          <cell r="D884" t="str">
            <v>PT Mesin Isuzu Indonesia</v>
          </cell>
          <cell r="E884" t="str">
            <v>PEB 1</v>
          </cell>
          <cell r="M884">
            <v>0</v>
          </cell>
          <cell r="N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</row>
        <row r="885">
          <cell r="E885" t="str">
            <v>PEB 2</v>
          </cell>
          <cell r="M885">
            <v>0</v>
          </cell>
          <cell r="N885">
            <v>0</v>
          </cell>
        </row>
        <row r="886">
          <cell r="E886" t="str">
            <v>PEB 3</v>
          </cell>
          <cell r="M886">
            <v>0</v>
          </cell>
          <cell r="N886">
            <v>0</v>
          </cell>
        </row>
        <row r="887">
          <cell r="E887" t="str">
            <v>PEB 4</v>
          </cell>
          <cell r="M887">
            <v>0</v>
          </cell>
          <cell r="N887">
            <v>0</v>
          </cell>
        </row>
        <row r="888">
          <cell r="E888" t="str">
            <v>PEB 5</v>
          </cell>
          <cell r="M888">
            <v>0</v>
          </cell>
          <cell r="N888">
            <v>0</v>
          </cell>
        </row>
        <row r="889">
          <cell r="E889" t="str">
            <v>PEB 6</v>
          </cell>
          <cell r="M889">
            <v>0</v>
          </cell>
          <cell r="N889">
            <v>0</v>
          </cell>
        </row>
        <row r="890">
          <cell r="E890" t="str">
            <v>PEB 7 / TB</v>
          </cell>
          <cell r="M890">
            <v>0</v>
          </cell>
          <cell r="N890">
            <v>0</v>
          </cell>
        </row>
        <row r="891">
          <cell r="E891" t="str">
            <v>MPP</v>
          </cell>
          <cell r="M891">
            <v>0</v>
          </cell>
          <cell r="N891">
            <v>0</v>
          </cell>
        </row>
        <row r="892">
          <cell r="E892" t="str">
            <v>ID</v>
          </cell>
          <cell r="M892">
            <v>0</v>
          </cell>
          <cell r="N892">
            <v>0</v>
          </cell>
        </row>
        <row r="893">
          <cell r="E893" t="str">
            <v>LL</v>
          </cell>
          <cell r="M893">
            <v>0</v>
          </cell>
          <cell r="N893">
            <v>0</v>
          </cell>
        </row>
        <row r="894">
          <cell r="E894" t="str">
            <v>PMK</v>
          </cell>
          <cell r="M894">
            <v>0</v>
          </cell>
          <cell r="N894">
            <v>0</v>
          </cell>
        </row>
        <row r="896">
          <cell r="C896" t="str">
            <v>A0451</v>
          </cell>
          <cell r="D896" t="str">
            <v>PT Multi Prima Universal</v>
          </cell>
          <cell r="E896" t="str">
            <v>PEB 1</v>
          </cell>
          <cell r="J896">
            <v>0</v>
          </cell>
          <cell r="K896">
            <v>0</v>
          </cell>
          <cell r="M896">
            <v>0</v>
          </cell>
          <cell r="N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  <cell r="AD896">
            <v>0</v>
          </cell>
          <cell r="AE896">
            <v>0</v>
          </cell>
          <cell r="AF896">
            <v>0</v>
          </cell>
          <cell r="AG896">
            <v>0</v>
          </cell>
          <cell r="AH896">
            <v>0</v>
          </cell>
          <cell r="AI896">
            <v>0</v>
          </cell>
        </row>
        <row r="897">
          <cell r="E897" t="str">
            <v>PEB 2</v>
          </cell>
          <cell r="J897">
            <v>0</v>
          </cell>
          <cell r="K897">
            <v>0</v>
          </cell>
          <cell r="M897">
            <v>0</v>
          </cell>
          <cell r="N897">
            <v>0</v>
          </cell>
        </row>
        <row r="898">
          <cell r="E898" t="str">
            <v>PEB 3</v>
          </cell>
          <cell r="J898">
            <v>0</v>
          </cell>
          <cell r="K898">
            <v>0</v>
          </cell>
          <cell r="M898">
            <v>0</v>
          </cell>
          <cell r="N898">
            <v>0</v>
          </cell>
        </row>
        <row r="899">
          <cell r="E899" t="str">
            <v>PEB 4</v>
          </cell>
          <cell r="J899">
            <v>0</v>
          </cell>
          <cell r="K899">
            <v>0</v>
          </cell>
          <cell r="M899">
            <v>0</v>
          </cell>
          <cell r="N899">
            <v>0</v>
          </cell>
        </row>
        <row r="900">
          <cell r="E900" t="str">
            <v>PEB 5</v>
          </cell>
          <cell r="M900">
            <v>0</v>
          </cell>
          <cell r="N900">
            <v>0</v>
          </cell>
        </row>
        <row r="901">
          <cell r="E901" t="str">
            <v>PEB 6</v>
          </cell>
          <cell r="M901">
            <v>0</v>
          </cell>
          <cell r="N901">
            <v>0</v>
          </cell>
        </row>
        <row r="902">
          <cell r="E902" t="str">
            <v>PEB 7 / TB</v>
          </cell>
          <cell r="J902">
            <v>0</v>
          </cell>
          <cell r="K902">
            <v>0</v>
          </cell>
          <cell r="M902">
            <v>0</v>
          </cell>
          <cell r="N902">
            <v>0</v>
          </cell>
        </row>
        <row r="903">
          <cell r="E903" t="str">
            <v>MPP</v>
          </cell>
          <cell r="J903">
            <v>0</v>
          </cell>
          <cell r="K903">
            <v>0</v>
          </cell>
          <cell r="M903">
            <v>0</v>
          </cell>
          <cell r="N903">
            <v>0</v>
          </cell>
        </row>
        <row r="904">
          <cell r="E904" t="str">
            <v>ID</v>
          </cell>
          <cell r="J904">
            <v>0</v>
          </cell>
          <cell r="K904">
            <v>0</v>
          </cell>
          <cell r="M904">
            <v>0</v>
          </cell>
          <cell r="N904">
            <v>0</v>
          </cell>
        </row>
        <row r="905">
          <cell r="E905" t="str">
            <v>LL</v>
          </cell>
          <cell r="J905">
            <v>0</v>
          </cell>
          <cell r="K905">
            <v>0</v>
          </cell>
          <cell r="M905">
            <v>0</v>
          </cell>
          <cell r="N905">
            <v>0</v>
          </cell>
        </row>
        <row r="906">
          <cell r="E906" t="str">
            <v>PMK</v>
          </cell>
          <cell r="J906">
            <v>0</v>
          </cell>
          <cell r="K906">
            <v>0</v>
          </cell>
          <cell r="M906">
            <v>0</v>
          </cell>
          <cell r="N906">
            <v>0</v>
          </cell>
        </row>
        <row r="908">
          <cell r="C908" t="str">
            <v>A0329</v>
          </cell>
          <cell r="D908" t="str">
            <v>PT Nirmala Agro Lestari</v>
          </cell>
          <cell r="E908" t="str">
            <v>PEB 1</v>
          </cell>
          <cell r="M908">
            <v>0</v>
          </cell>
          <cell r="N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  <cell r="AD908">
            <v>0</v>
          </cell>
          <cell r="AE908">
            <v>0</v>
          </cell>
          <cell r="AF908">
            <v>0</v>
          </cell>
          <cell r="AG908">
            <v>0</v>
          </cell>
          <cell r="AH908">
            <v>0</v>
          </cell>
          <cell r="AI908">
            <v>0</v>
          </cell>
        </row>
        <row r="909">
          <cell r="E909" t="str">
            <v>PEB 2</v>
          </cell>
          <cell r="M909">
            <v>0</v>
          </cell>
          <cell r="N909">
            <v>0</v>
          </cell>
        </row>
        <row r="910">
          <cell r="E910" t="str">
            <v>PEB 3</v>
          </cell>
          <cell r="M910">
            <v>0</v>
          </cell>
          <cell r="N910">
            <v>0</v>
          </cell>
        </row>
        <row r="911">
          <cell r="E911" t="str">
            <v>PEB 4</v>
          </cell>
          <cell r="M911">
            <v>0</v>
          </cell>
          <cell r="N911">
            <v>0</v>
          </cell>
        </row>
        <row r="912">
          <cell r="E912" t="str">
            <v>PEB 5</v>
          </cell>
          <cell r="M912">
            <v>0</v>
          </cell>
          <cell r="N912">
            <v>0</v>
          </cell>
        </row>
        <row r="913">
          <cell r="E913" t="str">
            <v>PEB 6</v>
          </cell>
          <cell r="M913">
            <v>0</v>
          </cell>
          <cell r="N913">
            <v>0</v>
          </cell>
        </row>
        <row r="914">
          <cell r="E914" t="str">
            <v>PEB 7 / TB</v>
          </cell>
          <cell r="M914">
            <v>0</v>
          </cell>
          <cell r="N914">
            <v>0</v>
          </cell>
        </row>
        <row r="915">
          <cell r="E915" t="str">
            <v>MPP</v>
          </cell>
          <cell r="M915">
            <v>0</v>
          </cell>
          <cell r="N915">
            <v>0</v>
          </cell>
        </row>
        <row r="916">
          <cell r="E916" t="str">
            <v>ID</v>
          </cell>
          <cell r="M916">
            <v>0</v>
          </cell>
          <cell r="N916">
            <v>0</v>
          </cell>
        </row>
        <row r="917">
          <cell r="E917" t="str">
            <v>LL</v>
          </cell>
          <cell r="M917">
            <v>0</v>
          </cell>
          <cell r="N917">
            <v>0</v>
          </cell>
        </row>
        <row r="918">
          <cell r="E918" t="str">
            <v>PMK</v>
          </cell>
          <cell r="M918">
            <v>0</v>
          </cell>
          <cell r="N918">
            <v>0</v>
          </cell>
        </row>
        <row r="920">
          <cell r="C920" t="str">
            <v>A0345</v>
          </cell>
          <cell r="D920" t="str">
            <v>PT Nusa Keihin Indonesia</v>
          </cell>
          <cell r="E920" t="str">
            <v>PEB 1</v>
          </cell>
          <cell r="M920">
            <v>0</v>
          </cell>
          <cell r="N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</row>
        <row r="921">
          <cell r="E921" t="str">
            <v>PEB 2</v>
          </cell>
          <cell r="M921">
            <v>0</v>
          </cell>
          <cell r="N921">
            <v>0</v>
          </cell>
        </row>
        <row r="922">
          <cell r="E922" t="str">
            <v>PEB 3</v>
          </cell>
          <cell r="M922">
            <v>0</v>
          </cell>
          <cell r="N922">
            <v>0</v>
          </cell>
        </row>
        <row r="923">
          <cell r="E923" t="str">
            <v>PEB 4</v>
          </cell>
          <cell r="M923">
            <v>0</v>
          </cell>
          <cell r="N923">
            <v>0</v>
          </cell>
        </row>
        <row r="924">
          <cell r="E924" t="str">
            <v>PEB 5</v>
          </cell>
          <cell r="M924">
            <v>0</v>
          </cell>
          <cell r="N924">
            <v>0</v>
          </cell>
        </row>
        <row r="925">
          <cell r="E925" t="str">
            <v>PEB 6</v>
          </cell>
          <cell r="M925">
            <v>0</v>
          </cell>
          <cell r="N925">
            <v>0</v>
          </cell>
        </row>
        <row r="926">
          <cell r="E926" t="str">
            <v>PEB 7 / TB</v>
          </cell>
          <cell r="M926">
            <v>0</v>
          </cell>
          <cell r="N926">
            <v>0</v>
          </cell>
        </row>
        <row r="927">
          <cell r="E927" t="str">
            <v>MPP</v>
          </cell>
          <cell r="M927">
            <v>0</v>
          </cell>
          <cell r="N927">
            <v>0</v>
          </cell>
        </row>
        <row r="928">
          <cell r="E928" t="str">
            <v>ID</v>
          </cell>
          <cell r="M928">
            <v>0</v>
          </cell>
          <cell r="N928">
            <v>0</v>
          </cell>
        </row>
        <row r="929">
          <cell r="E929" t="str">
            <v>LL</v>
          </cell>
          <cell r="M929">
            <v>0</v>
          </cell>
          <cell r="N929">
            <v>0</v>
          </cell>
        </row>
        <row r="930">
          <cell r="E930" t="str">
            <v>PMK</v>
          </cell>
          <cell r="M930">
            <v>0</v>
          </cell>
          <cell r="N930">
            <v>0</v>
          </cell>
        </row>
        <row r="932">
          <cell r="C932" t="str">
            <v>A0231</v>
          </cell>
          <cell r="D932" t="str">
            <v>PT Pama Indo Mining</v>
          </cell>
          <cell r="E932" t="str">
            <v>PEB 1</v>
          </cell>
          <cell r="M932">
            <v>0</v>
          </cell>
          <cell r="N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</row>
        <row r="933">
          <cell r="E933" t="str">
            <v>PEB 2</v>
          </cell>
          <cell r="M933">
            <v>0</v>
          </cell>
          <cell r="N933">
            <v>0</v>
          </cell>
        </row>
        <row r="934">
          <cell r="E934" t="str">
            <v>PEB 3</v>
          </cell>
          <cell r="M934">
            <v>0</v>
          </cell>
          <cell r="N934">
            <v>0</v>
          </cell>
        </row>
        <row r="935">
          <cell r="E935" t="str">
            <v>PEB 4</v>
          </cell>
          <cell r="M935">
            <v>0</v>
          </cell>
          <cell r="N935">
            <v>0</v>
          </cell>
        </row>
        <row r="936">
          <cell r="E936" t="str">
            <v>PEB 5</v>
          </cell>
          <cell r="M936">
            <v>0</v>
          </cell>
          <cell r="N936">
            <v>0</v>
          </cell>
        </row>
        <row r="937">
          <cell r="E937" t="str">
            <v>PEB 6</v>
          </cell>
          <cell r="M937">
            <v>0</v>
          </cell>
          <cell r="N937">
            <v>0</v>
          </cell>
        </row>
        <row r="938">
          <cell r="E938" t="str">
            <v>PEB 7 / TB</v>
          </cell>
          <cell r="M938">
            <v>0</v>
          </cell>
          <cell r="N938">
            <v>0</v>
          </cell>
        </row>
        <row r="939">
          <cell r="E939" t="str">
            <v>MPP</v>
          </cell>
          <cell r="M939">
            <v>0</v>
          </cell>
          <cell r="N939">
            <v>0</v>
          </cell>
        </row>
        <row r="940">
          <cell r="E940" t="str">
            <v>ID</v>
          </cell>
          <cell r="M940">
            <v>0</v>
          </cell>
          <cell r="N940">
            <v>0</v>
          </cell>
        </row>
        <row r="941">
          <cell r="E941" t="str">
            <v>LL</v>
          </cell>
          <cell r="M941">
            <v>0</v>
          </cell>
          <cell r="N941">
            <v>0</v>
          </cell>
        </row>
        <row r="942">
          <cell r="E942" t="str">
            <v>PMK</v>
          </cell>
          <cell r="M942">
            <v>0</v>
          </cell>
          <cell r="N942">
            <v>0</v>
          </cell>
        </row>
        <row r="944">
          <cell r="C944" t="str">
            <v>A0112</v>
          </cell>
          <cell r="D944" t="str">
            <v>PT Pama Persada Nusantara</v>
          </cell>
          <cell r="E944" t="str">
            <v>PEB 1</v>
          </cell>
          <cell r="J944">
            <v>455436.04761845642</v>
          </cell>
          <cell r="K944">
            <v>21663.818733796528</v>
          </cell>
          <cell r="M944">
            <v>-455436.04761845642</v>
          </cell>
          <cell r="N944">
            <v>-21663.818733796528</v>
          </cell>
          <cell r="P944">
            <v>-41950</v>
          </cell>
          <cell r="Q944">
            <v>-6708</v>
          </cell>
          <cell r="R944">
            <v>-18052.529666614308</v>
          </cell>
          <cell r="S944">
            <v>-802.57078151634403</v>
          </cell>
          <cell r="T944">
            <v>-268195</v>
          </cell>
          <cell r="U944">
            <v>-15312</v>
          </cell>
          <cell r="V944">
            <v>-15339</v>
          </cell>
          <cell r="W944">
            <v>-1177</v>
          </cell>
          <cell r="X944">
            <v>0</v>
          </cell>
          <cell r="Y944">
            <v>0</v>
          </cell>
          <cell r="Z944">
            <v>-6807</v>
          </cell>
          <cell r="AA944">
            <v>-1199</v>
          </cell>
          <cell r="AB944">
            <v>-23009</v>
          </cell>
          <cell r="AC944">
            <v>-4539</v>
          </cell>
          <cell r="AD944">
            <v>-15219</v>
          </cell>
          <cell r="AE944">
            <v>-2994</v>
          </cell>
          <cell r="AF944">
            <v>-23034</v>
          </cell>
          <cell r="AG944">
            <v>-9946</v>
          </cell>
          <cell r="AH944">
            <v>-64876</v>
          </cell>
          <cell r="AI944">
            <v>-7530</v>
          </cell>
        </row>
        <row r="945">
          <cell r="E945" t="str">
            <v>PEB 2</v>
          </cell>
          <cell r="J945">
            <v>41950</v>
          </cell>
          <cell r="K945">
            <v>6708</v>
          </cell>
          <cell r="M945">
            <v>-41950</v>
          </cell>
          <cell r="N945">
            <v>-6708</v>
          </cell>
        </row>
        <row r="946">
          <cell r="E946" t="str">
            <v>PEB 3</v>
          </cell>
          <cell r="J946">
            <v>18052.529666614308</v>
          </cell>
          <cell r="K946">
            <v>802.57078151634403</v>
          </cell>
          <cell r="M946">
            <v>-18052.529666614308</v>
          </cell>
          <cell r="N946">
            <v>-802.57078151634403</v>
          </cell>
        </row>
        <row r="947">
          <cell r="E947" t="str">
            <v>PEB 4</v>
          </cell>
          <cell r="J947">
            <v>268195</v>
          </cell>
          <cell r="K947">
            <v>15312</v>
          </cell>
          <cell r="M947">
            <v>-268195</v>
          </cell>
          <cell r="N947">
            <v>-15312</v>
          </cell>
        </row>
        <row r="948">
          <cell r="E948" t="str">
            <v>PEB 5</v>
          </cell>
          <cell r="J948">
            <v>15339</v>
          </cell>
          <cell r="K948">
            <v>1177</v>
          </cell>
          <cell r="M948">
            <v>-15339</v>
          </cell>
          <cell r="N948">
            <v>-1177</v>
          </cell>
        </row>
        <row r="949">
          <cell r="E949" t="str">
            <v>PEB 6</v>
          </cell>
          <cell r="M949">
            <v>0</v>
          </cell>
          <cell r="N949">
            <v>0</v>
          </cell>
        </row>
        <row r="950">
          <cell r="E950" t="str">
            <v>PEB 7 / TB</v>
          </cell>
          <cell r="J950">
            <v>6807</v>
          </cell>
          <cell r="K950">
            <v>1199</v>
          </cell>
          <cell r="M950">
            <v>-6807</v>
          </cell>
          <cell r="N950">
            <v>-1199</v>
          </cell>
        </row>
        <row r="951">
          <cell r="E951" t="str">
            <v>MPP</v>
          </cell>
          <cell r="J951">
            <v>23009</v>
          </cell>
          <cell r="K951">
            <v>4539</v>
          </cell>
          <cell r="M951">
            <v>-23009</v>
          </cell>
          <cell r="N951">
            <v>-4539</v>
          </cell>
        </row>
        <row r="952">
          <cell r="E952" t="str">
            <v>ID</v>
          </cell>
          <cell r="J952">
            <v>15219</v>
          </cell>
          <cell r="K952">
            <v>2994</v>
          </cell>
          <cell r="M952">
            <v>-15219</v>
          </cell>
          <cell r="N952">
            <v>-2994</v>
          </cell>
        </row>
        <row r="953">
          <cell r="E953" t="str">
            <v>LL</v>
          </cell>
          <cell r="J953">
            <v>23034</v>
          </cell>
          <cell r="K953">
            <v>9946</v>
          </cell>
          <cell r="M953">
            <v>-23034</v>
          </cell>
          <cell r="N953">
            <v>-9946</v>
          </cell>
        </row>
        <row r="954">
          <cell r="E954" t="str">
            <v>PMK</v>
          </cell>
          <cell r="J954">
            <v>64876</v>
          </cell>
          <cell r="K954">
            <v>7530</v>
          </cell>
          <cell r="M954">
            <v>-64876</v>
          </cell>
          <cell r="N954">
            <v>-7530</v>
          </cell>
        </row>
        <row r="956">
          <cell r="C956" t="str">
            <v>A0258</v>
          </cell>
          <cell r="D956" t="str">
            <v>PT Pandji Waringin</v>
          </cell>
          <cell r="E956" t="str">
            <v>PEB 1</v>
          </cell>
          <cell r="M956">
            <v>0</v>
          </cell>
          <cell r="N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  <cell r="AD956">
            <v>0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</row>
        <row r="957">
          <cell r="E957" t="str">
            <v>PEB 2</v>
          </cell>
          <cell r="M957">
            <v>0</v>
          </cell>
          <cell r="N957">
            <v>0</v>
          </cell>
        </row>
        <row r="958">
          <cell r="E958" t="str">
            <v>PEB 3</v>
          </cell>
          <cell r="M958">
            <v>0</v>
          </cell>
          <cell r="N958">
            <v>0</v>
          </cell>
        </row>
        <row r="959">
          <cell r="E959" t="str">
            <v>PEB 4</v>
          </cell>
          <cell r="M959">
            <v>0</v>
          </cell>
          <cell r="N959">
            <v>0</v>
          </cell>
        </row>
        <row r="960">
          <cell r="E960" t="str">
            <v>PEB 5</v>
          </cell>
          <cell r="M960">
            <v>0</v>
          </cell>
          <cell r="N960">
            <v>0</v>
          </cell>
        </row>
        <row r="961">
          <cell r="E961" t="str">
            <v>PEB 6</v>
          </cell>
          <cell r="M961">
            <v>0</v>
          </cell>
          <cell r="N961">
            <v>0</v>
          </cell>
        </row>
        <row r="962">
          <cell r="E962" t="str">
            <v>PEB 7 / TB</v>
          </cell>
          <cell r="M962">
            <v>0</v>
          </cell>
          <cell r="N962">
            <v>0</v>
          </cell>
        </row>
        <row r="963">
          <cell r="E963" t="str">
            <v>MPP</v>
          </cell>
          <cell r="M963">
            <v>0</v>
          </cell>
          <cell r="N963">
            <v>0</v>
          </cell>
        </row>
        <row r="964">
          <cell r="E964" t="str">
            <v>ID</v>
          </cell>
          <cell r="M964">
            <v>0</v>
          </cell>
          <cell r="N964">
            <v>0</v>
          </cell>
        </row>
        <row r="965">
          <cell r="E965" t="str">
            <v>LL</v>
          </cell>
          <cell r="M965">
            <v>0</v>
          </cell>
          <cell r="N965">
            <v>0</v>
          </cell>
        </row>
        <row r="966">
          <cell r="E966" t="str">
            <v>PMK</v>
          </cell>
          <cell r="M966">
            <v>0</v>
          </cell>
          <cell r="N966">
            <v>0</v>
          </cell>
        </row>
        <row r="968">
          <cell r="C968" t="str">
            <v>A0267</v>
          </cell>
          <cell r="D968" t="str">
            <v>PT Pasang Kayu</v>
          </cell>
          <cell r="E968" t="str">
            <v>PEB 1</v>
          </cell>
          <cell r="M968">
            <v>0</v>
          </cell>
          <cell r="N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  <cell r="AD968">
            <v>0</v>
          </cell>
          <cell r="AE968">
            <v>0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</row>
        <row r="969">
          <cell r="E969" t="str">
            <v>PEB 2</v>
          </cell>
          <cell r="M969">
            <v>0</v>
          </cell>
          <cell r="N969">
            <v>0</v>
          </cell>
        </row>
        <row r="970">
          <cell r="E970" t="str">
            <v>PEB 3</v>
          </cell>
          <cell r="M970">
            <v>0</v>
          </cell>
          <cell r="N970">
            <v>0</v>
          </cell>
        </row>
        <row r="971">
          <cell r="E971" t="str">
            <v>PEB 4</v>
          </cell>
          <cell r="M971">
            <v>0</v>
          </cell>
          <cell r="N971">
            <v>0</v>
          </cell>
        </row>
        <row r="972">
          <cell r="E972" t="str">
            <v>PEB 5</v>
          </cell>
          <cell r="M972">
            <v>0</v>
          </cell>
          <cell r="N972">
            <v>0</v>
          </cell>
        </row>
        <row r="973">
          <cell r="E973" t="str">
            <v>PEB 6</v>
          </cell>
          <cell r="M973">
            <v>0</v>
          </cell>
          <cell r="N973">
            <v>0</v>
          </cell>
        </row>
        <row r="974">
          <cell r="E974" t="str">
            <v>PEB 7 / TB</v>
          </cell>
          <cell r="M974">
            <v>0</v>
          </cell>
          <cell r="N974">
            <v>0</v>
          </cell>
        </row>
        <row r="975">
          <cell r="E975" t="str">
            <v>MPP</v>
          </cell>
          <cell r="M975">
            <v>0</v>
          </cell>
          <cell r="N975">
            <v>0</v>
          </cell>
        </row>
        <row r="976">
          <cell r="E976" t="str">
            <v>ID</v>
          </cell>
          <cell r="M976">
            <v>0</v>
          </cell>
          <cell r="N976">
            <v>0</v>
          </cell>
        </row>
        <row r="977">
          <cell r="E977" t="str">
            <v>LL</v>
          </cell>
          <cell r="M977">
            <v>0</v>
          </cell>
          <cell r="N977">
            <v>0</v>
          </cell>
        </row>
        <row r="978">
          <cell r="E978" t="str">
            <v>PMK</v>
          </cell>
          <cell r="M978">
            <v>0</v>
          </cell>
          <cell r="N978">
            <v>0</v>
          </cell>
        </row>
        <row r="980">
          <cell r="C980" t="str">
            <v>A0117</v>
          </cell>
          <cell r="D980" t="str">
            <v>PT Perkebunan Lembah Bhakti</v>
          </cell>
          <cell r="E980" t="str">
            <v>PEB 1</v>
          </cell>
          <cell r="M980">
            <v>0</v>
          </cell>
          <cell r="N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  <cell r="AD980">
            <v>0</v>
          </cell>
          <cell r="AE980">
            <v>0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</row>
        <row r="981">
          <cell r="E981" t="str">
            <v>PEB 2</v>
          </cell>
          <cell r="M981">
            <v>0</v>
          </cell>
          <cell r="N981">
            <v>0</v>
          </cell>
        </row>
        <row r="982">
          <cell r="E982" t="str">
            <v>PEB 3</v>
          </cell>
          <cell r="M982">
            <v>0</v>
          </cell>
          <cell r="N982">
            <v>0</v>
          </cell>
        </row>
        <row r="983">
          <cell r="E983" t="str">
            <v>PEB 4</v>
          </cell>
          <cell r="M983">
            <v>0</v>
          </cell>
          <cell r="N983">
            <v>0</v>
          </cell>
        </row>
        <row r="984">
          <cell r="E984" t="str">
            <v>PEB 5</v>
          </cell>
          <cell r="M984">
            <v>0</v>
          </cell>
          <cell r="N984">
            <v>0</v>
          </cell>
        </row>
        <row r="985">
          <cell r="E985" t="str">
            <v>PEB 6</v>
          </cell>
          <cell r="M985">
            <v>0</v>
          </cell>
          <cell r="N985">
            <v>0</v>
          </cell>
        </row>
        <row r="986">
          <cell r="E986" t="str">
            <v>PEB 7 / TB</v>
          </cell>
          <cell r="M986">
            <v>0</v>
          </cell>
          <cell r="N986">
            <v>0</v>
          </cell>
        </row>
        <row r="987">
          <cell r="E987" t="str">
            <v>MPP</v>
          </cell>
          <cell r="M987">
            <v>0</v>
          </cell>
          <cell r="N987">
            <v>0</v>
          </cell>
        </row>
        <row r="988">
          <cell r="E988" t="str">
            <v>ID</v>
          </cell>
          <cell r="M988">
            <v>0</v>
          </cell>
          <cell r="N988">
            <v>0</v>
          </cell>
        </row>
        <row r="989">
          <cell r="E989" t="str">
            <v>LL</v>
          </cell>
          <cell r="M989">
            <v>0</v>
          </cell>
          <cell r="N989">
            <v>0</v>
          </cell>
        </row>
        <row r="990">
          <cell r="E990" t="str">
            <v>PMK</v>
          </cell>
          <cell r="M990">
            <v>0</v>
          </cell>
          <cell r="N990">
            <v>0</v>
          </cell>
        </row>
        <row r="992">
          <cell r="C992" t="str">
            <v>A0249</v>
          </cell>
          <cell r="D992" t="str">
            <v>PT Persada Bina Nusantara Abadi</v>
          </cell>
          <cell r="E992" t="str">
            <v>PEB 1</v>
          </cell>
          <cell r="M992">
            <v>0</v>
          </cell>
          <cell r="N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</row>
        <row r="993">
          <cell r="E993" t="str">
            <v>PEB 2</v>
          </cell>
          <cell r="M993">
            <v>0</v>
          </cell>
          <cell r="N993">
            <v>0</v>
          </cell>
        </row>
        <row r="994">
          <cell r="E994" t="str">
            <v>PEB 3</v>
          </cell>
          <cell r="M994">
            <v>0</v>
          </cell>
          <cell r="N994">
            <v>0</v>
          </cell>
        </row>
        <row r="995">
          <cell r="E995" t="str">
            <v>PEB 4</v>
          </cell>
          <cell r="M995">
            <v>0</v>
          </cell>
          <cell r="N995">
            <v>0</v>
          </cell>
        </row>
        <row r="996">
          <cell r="E996" t="str">
            <v>PEB 5</v>
          </cell>
          <cell r="M996">
            <v>0</v>
          </cell>
          <cell r="N996">
            <v>0</v>
          </cell>
        </row>
        <row r="997">
          <cell r="E997" t="str">
            <v>PEB 6</v>
          </cell>
          <cell r="M997">
            <v>0</v>
          </cell>
          <cell r="N997">
            <v>0</v>
          </cell>
        </row>
        <row r="998">
          <cell r="E998" t="str">
            <v>PEB 7 / TB</v>
          </cell>
          <cell r="M998">
            <v>0</v>
          </cell>
          <cell r="N998">
            <v>0</v>
          </cell>
        </row>
        <row r="999">
          <cell r="E999" t="str">
            <v>MPP</v>
          </cell>
          <cell r="M999">
            <v>0</v>
          </cell>
          <cell r="N999">
            <v>0</v>
          </cell>
        </row>
        <row r="1000">
          <cell r="E1000" t="str">
            <v>ID</v>
          </cell>
          <cell r="M1000">
            <v>0</v>
          </cell>
          <cell r="N1000">
            <v>0</v>
          </cell>
        </row>
        <row r="1001">
          <cell r="E1001" t="str">
            <v>LL</v>
          </cell>
          <cell r="M1001">
            <v>0</v>
          </cell>
          <cell r="N1001">
            <v>0</v>
          </cell>
        </row>
        <row r="1002">
          <cell r="E1002" t="str">
            <v>PMK</v>
          </cell>
          <cell r="M1002">
            <v>0</v>
          </cell>
          <cell r="N1002">
            <v>0</v>
          </cell>
        </row>
        <row r="1004">
          <cell r="C1004" t="str">
            <v>A0057</v>
          </cell>
          <cell r="D1004" t="str">
            <v>PT Pratama Sedaya Finance</v>
          </cell>
          <cell r="E1004" t="str">
            <v>PEB 1</v>
          </cell>
          <cell r="M1004">
            <v>0</v>
          </cell>
          <cell r="N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</row>
        <row r="1005">
          <cell r="E1005" t="str">
            <v>PEB 2</v>
          </cell>
          <cell r="M1005">
            <v>0</v>
          </cell>
          <cell r="N1005">
            <v>0</v>
          </cell>
        </row>
        <row r="1006">
          <cell r="E1006" t="str">
            <v>PEB 3</v>
          </cell>
          <cell r="M1006">
            <v>0</v>
          </cell>
          <cell r="N1006">
            <v>0</v>
          </cell>
        </row>
        <row r="1007">
          <cell r="E1007" t="str">
            <v>PEB 4</v>
          </cell>
          <cell r="M1007">
            <v>0</v>
          </cell>
          <cell r="N1007">
            <v>0</v>
          </cell>
        </row>
        <row r="1008">
          <cell r="E1008" t="str">
            <v>PEB 5</v>
          </cell>
          <cell r="M1008">
            <v>0</v>
          </cell>
          <cell r="N1008">
            <v>0</v>
          </cell>
        </row>
        <row r="1009">
          <cell r="E1009" t="str">
            <v>PEB 6</v>
          </cell>
          <cell r="M1009">
            <v>0</v>
          </cell>
          <cell r="N1009">
            <v>0</v>
          </cell>
        </row>
        <row r="1010">
          <cell r="E1010" t="str">
            <v>PEB 7 / TB</v>
          </cell>
          <cell r="M1010">
            <v>0</v>
          </cell>
          <cell r="N1010">
            <v>0</v>
          </cell>
        </row>
        <row r="1011">
          <cell r="E1011" t="str">
            <v>MPP</v>
          </cell>
          <cell r="M1011">
            <v>0</v>
          </cell>
          <cell r="N1011">
            <v>0</v>
          </cell>
        </row>
        <row r="1012">
          <cell r="E1012" t="str">
            <v>ID</v>
          </cell>
          <cell r="M1012">
            <v>0</v>
          </cell>
          <cell r="N1012">
            <v>0</v>
          </cell>
        </row>
        <row r="1013">
          <cell r="E1013" t="str">
            <v>LL</v>
          </cell>
          <cell r="M1013">
            <v>0</v>
          </cell>
          <cell r="N1013">
            <v>0</v>
          </cell>
        </row>
        <row r="1014">
          <cell r="E1014" t="str">
            <v>PMK</v>
          </cell>
          <cell r="M1014">
            <v>0</v>
          </cell>
          <cell r="N1014">
            <v>0</v>
          </cell>
        </row>
        <row r="1016">
          <cell r="C1016" t="str">
            <v>A0424</v>
          </cell>
          <cell r="D1016" t="str">
            <v>PT Prima Multi Mineral</v>
          </cell>
          <cell r="E1016" t="str">
            <v>PEB 1</v>
          </cell>
          <cell r="M1016">
            <v>0</v>
          </cell>
          <cell r="N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</row>
        <row r="1017">
          <cell r="E1017" t="str">
            <v>PEB 2</v>
          </cell>
          <cell r="M1017">
            <v>0</v>
          </cell>
          <cell r="N1017">
            <v>0</v>
          </cell>
        </row>
        <row r="1018">
          <cell r="E1018" t="str">
            <v>PEB 3</v>
          </cell>
          <cell r="M1018">
            <v>0</v>
          </cell>
          <cell r="N1018">
            <v>0</v>
          </cell>
        </row>
        <row r="1019">
          <cell r="E1019" t="str">
            <v>PEB 4</v>
          </cell>
          <cell r="M1019">
            <v>0</v>
          </cell>
          <cell r="N1019">
            <v>0</v>
          </cell>
        </row>
        <row r="1020">
          <cell r="E1020" t="str">
            <v>PEB 5</v>
          </cell>
          <cell r="M1020">
            <v>0</v>
          </cell>
          <cell r="N1020">
            <v>0</v>
          </cell>
        </row>
        <row r="1021">
          <cell r="E1021" t="str">
            <v>PEB 6</v>
          </cell>
          <cell r="M1021">
            <v>0</v>
          </cell>
          <cell r="N1021">
            <v>0</v>
          </cell>
        </row>
        <row r="1022">
          <cell r="E1022" t="str">
            <v>PEB 7 / TB</v>
          </cell>
          <cell r="M1022">
            <v>0</v>
          </cell>
          <cell r="N1022">
            <v>0</v>
          </cell>
        </row>
        <row r="1023">
          <cell r="E1023" t="str">
            <v>MPP</v>
          </cell>
          <cell r="M1023">
            <v>0</v>
          </cell>
          <cell r="N1023">
            <v>0</v>
          </cell>
        </row>
        <row r="1024">
          <cell r="E1024" t="str">
            <v>ID</v>
          </cell>
          <cell r="M1024">
            <v>0</v>
          </cell>
          <cell r="N1024">
            <v>0</v>
          </cell>
        </row>
        <row r="1025">
          <cell r="E1025" t="str">
            <v>LL</v>
          </cell>
          <cell r="M1025">
            <v>0</v>
          </cell>
          <cell r="N1025">
            <v>0</v>
          </cell>
        </row>
        <row r="1026">
          <cell r="E1026" t="str">
            <v>PMK</v>
          </cell>
          <cell r="M1026">
            <v>0</v>
          </cell>
          <cell r="N1026">
            <v>0</v>
          </cell>
        </row>
        <row r="1028">
          <cell r="C1028" t="str">
            <v>A0439</v>
          </cell>
          <cell r="D1028" t="str">
            <v>PT Rimbunan Alam Sentosa</v>
          </cell>
          <cell r="E1028" t="str">
            <v>PEB 1</v>
          </cell>
          <cell r="M1028">
            <v>0</v>
          </cell>
          <cell r="N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0</v>
          </cell>
        </row>
        <row r="1029">
          <cell r="E1029" t="str">
            <v>PEB 2</v>
          </cell>
          <cell r="M1029">
            <v>0</v>
          </cell>
          <cell r="N1029">
            <v>0</v>
          </cell>
        </row>
        <row r="1030">
          <cell r="E1030" t="str">
            <v>PEB 3</v>
          </cell>
          <cell r="M1030">
            <v>0</v>
          </cell>
          <cell r="N1030">
            <v>0</v>
          </cell>
        </row>
        <row r="1031">
          <cell r="E1031" t="str">
            <v>PEB 4</v>
          </cell>
          <cell r="M1031">
            <v>0</v>
          </cell>
          <cell r="N1031">
            <v>0</v>
          </cell>
        </row>
        <row r="1032">
          <cell r="E1032" t="str">
            <v>PEB 5</v>
          </cell>
          <cell r="M1032">
            <v>0</v>
          </cell>
          <cell r="N1032">
            <v>0</v>
          </cell>
        </row>
        <row r="1033">
          <cell r="E1033" t="str">
            <v>PEB 6</v>
          </cell>
          <cell r="M1033">
            <v>0</v>
          </cell>
          <cell r="N1033">
            <v>0</v>
          </cell>
        </row>
        <row r="1034">
          <cell r="E1034" t="str">
            <v>PEB 7 / TB</v>
          </cell>
          <cell r="M1034">
            <v>0</v>
          </cell>
          <cell r="N1034">
            <v>0</v>
          </cell>
        </row>
        <row r="1035">
          <cell r="E1035" t="str">
            <v>MPP</v>
          </cell>
          <cell r="M1035">
            <v>0</v>
          </cell>
          <cell r="N1035">
            <v>0</v>
          </cell>
        </row>
        <row r="1036">
          <cell r="E1036" t="str">
            <v>ID</v>
          </cell>
          <cell r="M1036">
            <v>0</v>
          </cell>
          <cell r="N1036">
            <v>0</v>
          </cell>
        </row>
        <row r="1037">
          <cell r="E1037" t="str">
            <v>LL</v>
          </cell>
          <cell r="M1037">
            <v>0</v>
          </cell>
          <cell r="N1037">
            <v>0</v>
          </cell>
        </row>
        <row r="1038">
          <cell r="E1038" t="str">
            <v>PMK</v>
          </cell>
          <cell r="M1038">
            <v>0</v>
          </cell>
          <cell r="N1038">
            <v>0</v>
          </cell>
        </row>
        <row r="1040">
          <cell r="C1040" t="str">
            <v>A0126</v>
          </cell>
          <cell r="D1040" t="str">
            <v>PT Sari Aditya Loka</v>
          </cell>
          <cell r="E1040" t="str">
            <v>PEB 1</v>
          </cell>
          <cell r="M1040">
            <v>0</v>
          </cell>
          <cell r="N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0</v>
          </cell>
        </row>
        <row r="1041">
          <cell r="E1041" t="str">
            <v>PEB 2</v>
          </cell>
          <cell r="M1041">
            <v>0</v>
          </cell>
          <cell r="N1041">
            <v>0</v>
          </cell>
        </row>
        <row r="1042">
          <cell r="E1042" t="str">
            <v>PEB 3</v>
          </cell>
          <cell r="M1042">
            <v>0</v>
          </cell>
          <cell r="N1042">
            <v>0</v>
          </cell>
        </row>
        <row r="1043">
          <cell r="E1043" t="str">
            <v>PEB 4</v>
          </cell>
          <cell r="M1043">
            <v>0</v>
          </cell>
          <cell r="N1043">
            <v>0</v>
          </cell>
        </row>
        <row r="1044">
          <cell r="E1044" t="str">
            <v>PEB 5</v>
          </cell>
          <cell r="M1044">
            <v>0</v>
          </cell>
          <cell r="N1044">
            <v>0</v>
          </cell>
        </row>
        <row r="1045">
          <cell r="E1045" t="str">
            <v>PEB 6</v>
          </cell>
          <cell r="M1045">
            <v>0</v>
          </cell>
          <cell r="N1045">
            <v>0</v>
          </cell>
        </row>
        <row r="1046">
          <cell r="E1046" t="str">
            <v>PEB 7 / TB</v>
          </cell>
          <cell r="M1046">
            <v>0</v>
          </cell>
          <cell r="N1046">
            <v>0</v>
          </cell>
        </row>
        <row r="1047">
          <cell r="E1047" t="str">
            <v>MPP</v>
          </cell>
          <cell r="M1047">
            <v>0</v>
          </cell>
          <cell r="N1047">
            <v>0</v>
          </cell>
        </row>
        <row r="1048">
          <cell r="E1048" t="str">
            <v>ID</v>
          </cell>
          <cell r="M1048">
            <v>0</v>
          </cell>
          <cell r="N1048">
            <v>0</v>
          </cell>
        </row>
        <row r="1049">
          <cell r="E1049" t="str">
            <v>LL</v>
          </cell>
          <cell r="M1049">
            <v>0</v>
          </cell>
          <cell r="N1049">
            <v>0</v>
          </cell>
        </row>
        <row r="1050">
          <cell r="E1050" t="str">
            <v>PMK</v>
          </cell>
          <cell r="M1050">
            <v>0</v>
          </cell>
          <cell r="N1050">
            <v>0</v>
          </cell>
        </row>
        <row r="1052">
          <cell r="C1052" t="str">
            <v>A0127</v>
          </cell>
          <cell r="D1052" t="str">
            <v>PT Sari Lembah Subur</v>
          </cell>
          <cell r="E1052" t="str">
            <v>PEB 1</v>
          </cell>
          <cell r="M1052">
            <v>0</v>
          </cell>
          <cell r="N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0</v>
          </cell>
        </row>
        <row r="1053">
          <cell r="E1053" t="str">
            <v>PEB 2</v>
          </cell>
          <cell r="M1053">
            <v>0</v>
          </cell>
          <cell r="N1053">
            <v>0</v>
          </cell>
        </row>
        <row r="1054">
          <cell r="E1054" t="str">
            <v>PEB 3</v>
          </cell>
          <cell r="M1054">
            <v>0</v>
          </cell>
          <cell r="N1054">
            <v>0</v>
          </cell>
        </row>
        <row r="1055">
          <cell r="E1055" t="str">
            <v>PEB 4</v>
          </cell>
          <cell r="M1055">
            <v>0</v>
          </cell>
          <cell r="N1055">
            <v>0</v>
          </cell>
        </row>
        <row r="1056">
          <cell r="E1056" t="str">
            <v>PEB 5</v>
          </cell>
          <cell r="M1056">
            <v>0</v>
          </cell>
          <cell r="N1056">
            <v>0</v>
          </cell>
        </row>
        <row r="1057">
          <cell r="E1057" t="str">
            <v>PEB 6</v>
          </cell>
          <cell r="M1057">
            <v>0</v>
          </cell>
          <cell r="N1057">
            <v>0</v>
          </cell>
        </row>
        <row r="1058">
          <cell r="E1058" t="str">
            <v>PEB 7 / TB</v>
          </cell>
          <cell r="M1058">
            <v>0</v>
          </cell>
          <cell r="N1058">
            <v>0</v>
          </cell>
        </row>
        <row r="1059">
          <cell r="E1059" t="str">
            <v>MPP</v>
          </cell>
          <cell r="M1059">
            <v>0</v>
          </cell>
          <cell r="N1059">
            <v>0</v>
          </cell>
        </row>
        <row r="1060">
          <cell r="E1060" t="str">
            <v>ID</v>
          </cell>
          <cell r="M1060">
            <v>0</v>
          </cell>
          <cell r="N1060">
            <v>0</v>
          </cell>
        </row>
        <row r="1061">
          <cell r="E1061" t="str">
            <v>LL</v>
          </cell>
          <cell r="M1061">
            <v>0</v>
          </cell>
          <cell r="N1061">
            <v>0</v>
          </cell>
        </row>
        <row r="1062">
          <cell r="E1062" t="str">
            <v>PMK</v>
          </cell>
          <cell r="M1062">
            <v>0</v>
          </cell>
          <cell r="N1062">
            <v>0</v>
          </cell>
        </row>
        <row r="1064">
          <cell r="C1064" t="str">
            <v>A0278</v>
          </cell>
          <cell r="D1064" t="str">
            <v>PT Sawit Asahan Indah</v>
          </cell>
          <cell r="E1064" t="str">
            <v>PEB 1</v>
          </cell>
          <cell r="M1064">
            <v>0</v>
          </cell>
          <cell r="N1064">
            <v>0</v>
          </cell>
          <cell r="P1064">
            <v>0</v>
          </cell>
          <cell r="Q1064">
            <v>0</v>
          </cell>
          <cell r="R1064">
            <v>0</v>
          </cell>
          <cell r="S1064">
            <v>0</v>
          </cell>
          <cell r="T1064">
            <v>0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0</v>
          </cell>
        </row>
        <row r="1065">
          <cell r="E1065" t="str">
            <v>PEB 2</v>
          </cell>
          <cell r="M1065">
            <v>0</v>
          </cell>
          <cell r="N1065">
            <v>0</v>
          </cell>
        </row>
        <row r="1066">
          <cell r="E1066" t="str">
            <v>PEB 3</v>
          </cell>
          <cell r="M1066">
            <v>0</v>
          </cell>
          <cell r="N1066">
            <v>0</v>
          </cell>
        </row>
        <row r="1067">
          <cell r="E1067" t="str">
            <v>PEB 4</v>
          </cell>
          <cell r="M1067">
            <v>0</v>
          </cell>
          <cell r="N1067">
            <v>0</v>
          </cell>
        </row>
        <row r="1068">
          <cell r="E1068" t="str">
            <v>PEB 5</v>
          </cell>
          <cell r="M1068">
            <v>0</v>
          </cell>
          <cell r="N1068">
            <v>0</v>
          </cell>
        </row>
        <row r="1069">
          <cell r="E1069" t="str">
            <v>PEB 6</v>
          </cell>
          <cell r="M1069">
            <v>0</v>
          </cell>
          <cell r="N1069">
            <v>0</v>
          </cell>
        </row>
        <row r="1070">
          <cell r="E1070" t="str">
            <v>PEB 7 / TB</v>
          </cell>
          <cell r="M1070">
            <v>0</v>
          </cell>
          <cell r="N1070">
            <v>0</v>
          </cell>
        </row>
        <row r="1071">
          <cell r="E1071" t="str">
            <v>MPP</v>
          </cell>
          <cell r="M1071">
            <v>0</v>
          </cell>
          <cell r="N1071">
            <v>0</v>
          </cell>
        </row>
        <row r="1072">
          <cell r="E1072" t="str">
            <v>ID</v>
          </cell>
          <cell r="M1072">
            <v>0</v>
          </cell>
          <cell r="N1072">
            <v>0</v>
          </cell>
        </row>
        <row r="1073">
          <cell r="E1073" t="str">
            <v>LL</v>
          </cell>
          <cell r="M1073">
            <v>0</v>
          </cell>
          <cell r="N1073">
            <v>0</v>
          </cell>
        </row>
        <row r="1074">
          <cell r="E1074" t="str">
            <v>PMK</v>
          </cell>
          <cell r="M1074">
            <v>0</v>
          </cell>
          <cell r="N1074">
            <v>0</v>
          </cell>
        </row>
        <row r="1076">
          <cell r="C1076" t="str">
            <v>A0436</v>
          </cell>
          <cell r="D1076" t="str">
            <v>PT Sawit Jaya Abadi</v>
          </cell>
          <cell r="E1076" t="str">
            <v>PEB 1</v>
          </cell>
          <cell r="M1076">
            <v>0</v>
          </cell>
          <cell r="N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  <cell r="AF1076">
            <v>0</v>
          </cell>
          <cell r="AG1076">
            <v>0</v>
          </cell>
          <cell r="AH1076">
            <v>0</v>
          </cell>
          <cell r="AI1076">
            <v>0</v>
          </cell>
        </row>
        <row r="1077">
          <cell r="E1077" t="str">
            <v>PEB 2</v>
          </cell>
          <cell r="M1077">
            <v>0</v>
          </cell>
          <cell r="N1077">
            <v>0</v>
          </cell>
        </row>
        <row r="1078">
          <cell r="E1078" t="str">
            <v>PEB 3</v>
          </cell>
          <cell r="M1078">
            <v>0</v>
          </cell>
          <cell r="N1078">
            <v>0</v>
          </cell>
        </row>
        <row r="1079">
          <cell r="E1079" t="str">
            <v>PEB 4</v>
          </cell>
          <cell r="M1079">
            <v>0</v>
          </cell>
          <cell r="N1079">
            <v>0</v>
          </cell>
        </row>
        <row r="1080">
          <cell r="E1080" t="str">
            <v>PEB 5</v>
          </cell>
          <cell r="M1080">
            <v>0</v>
          </cell>
          <cell r="N1080">
            <v>0</v>
          </cell>
        </row>
        <row r="1081">
          <cell r="E1081" t="str">
            <v>PEB 6</v>
          </cell>
          <cell r="M1081">
            <v>0</v>
          </cell>
          <cell r="N1081">
            <v>0</v>
          </cell>
        </row>
        <row r="1082">
          <cell r="E1082" t="str">
            <v>PEB 7 / TB</v>
          </cell>
          <cell r="M1082">
            <v>0</v>
          </cell>
          <cell r="N1082">
            <v>0</v>
          </cell>
        </row>
        <row r="1083">
          <cell r="E1083" t="str">
            <v>MPP</v>
          </cell>
          <cell r="M1083">
            <v>0</v>
          </cell>
          <cell r="N1083">
            <v>0</v>
          </cell>
        </row>
        <row r="1084">
          <cell r="E1084" t="str">
            <v>ID</v>
          </cell>
          <cell r="M1084">
            <v>0</v>
          </cell>
          <cell r="N1084">
            <v>0</v>
          </cell>
        </row>
        <row r="1085">
          <cell r="E1085" t="str">
            <v>LL</v>
          </cell>
          <cell r="M1085">
            <v>0</v>
          </cell>
          <cell r="N1085">
            <v>0</v>
          </cell>
        </row>
        <row r="1086">
          <cell r="E1086" t="str">
            <v>PMK</v>
          </cell>
          <cell r="M1086">
            <v>0</v>
          </cell>
          <cell r="N1086">
            <v>0</v>
          </cell>
        </row>
        <row r="1088">
          <cell r="C1088" t="str">
            <v>A0128</v>
          </cell>
          <cell r="D1088" t="str">
            <v>PT Sedaya Multi Investama</v>
          </cell>
          <cell r="E1088" t="str">
            <v>PEB 1</v>
          </cell>
          <cell r="M1088">
            <v>0</v>
          </cell>
          <cell r="N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  <cell r="AF1088">
            <v>0</v>
          </cell>
          <cell r="AG1088">
            <v>0</v>
          </cell>
          <cell r="AH1088">
            <v>0</v>
          </cell>
          <cell r="AI1088">
            <v>0</v>
          </cell>
        </row>
        <row r="1089">
          <cell r="E1089" t="str">
            <v>PEB 2</v>
          </cell>
          <cell r="M1089">
            <v>0</v>
          </cell>
          <cell r="N1089">
            <v>0</v>
          </cell>
        </row>
        <row r="1090">
          <cell r="E1090" t="str">
            <v>PEB 3</v>
          </cell>
          <cell r="M1090">
            <v>0</v>
          </cell>
          <cell r="N1090">
            <v>0</v>
          </cell>
        </row>
        <row r="1091">
          <cell r="E1091" t="str">
            <v>PEB 4</v>
          </cell>
          <cell r="M1091">
            <v>0</v>
          </cell>
          <cell r="N1091">
            <v>0</v>
          </cell>
        </row>
        <row r="1092">
          <cell r="E1092" t="str">
            <v>PEB 5</v>
          </cell>
          <cell r="M1092">
            <v>0</v>
          </cell>
          <cell r="N1092">
            <v>0</v>
          </cell>
        </row>
        <row r="1093">
          <cell r="E1093" t="str">
            <v>PEB 6</v>
          </cell>
          <cell r="M1093">
            <v>0</v>
          </cell>
          <cell r="N1093">
            <v>0</v>
          </cell>
        </row>
        <row r="1094">
          <cell r="E1094" t="str">
            <v>PEB 7 / TB</v>
          </cell>
          <cell r="M1094">
            <v>0</v>
          </cell>
          <cell r="N1094">
            <v>0</v>
          </cell>
        </row>
        <row r="1095">
          <cell r="E1095" t="str">
            <v>MPP</v>
          </cell>
          <cell r="M1095">
            <v>0</v>
          </cell>
          <cell r="N1095">
            <v>0</v>
          </cell>
        </row>
        <row r="1096">
          <cell r="E1096" t="str">
            <v>ID</v>
          </cell>
          <cell r="M1096">
            <v>0</v>
          </cell>
          <cell r="N1096">
            <v>0</v>
          </cell>
        </row>
        <row r="1097">
          <cell r="E1097" t="str">
            <v>LL</v>
          </cell>
          <cell r="M1097">
            <v>0</v>
          </cell>
          <cell r="N1097">
            <v>0</v>
          </cell>
        </row>
        <row r="1098">
          <cell r="E1098" t="str">
            <v>PMK</v>
          </cell>
          <cell r="M1098">
            <v>0</v>
          </cell>
          <cell r="N1098">
            <v>0</v>
          </cell>
        </row>
        <row r="1100">
          <cell r="C1100" t="str">
            <v>A0240</v>
          </cell>
          <cell r="D1100" t="str">
            <v>PT Sedaya Pratama</v>
          </cell>
          <cell r="E1100" t="str">
            <v>PEB 1</v>
          </cell>
          <cell r="M1100">
            <v>0</v>
          </cell>
          <cell r="N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  <cell r="AF1100">
            <v>0</v>
          </cell>
          <cell r="AG1100">
            <v>0</v>
          </cell>
          <cell r="AH1100">
            <v>0</v>
          </cell>
          <cell r="AI1100">
            <v>0</v>
          </cell>
        </row>
        <row r="1101">
          <cell r="E1101" t="str">
            <v>PEB 2</v>
          </cell>
          <cell r="M1101">
            <v>0</v>
          </cell>
          <cell r="N1101">
            <v>0</v>
          </cell>
        </row>
        <row r="1102">
          <cell r="E1102" t="str">
            <v>PEB 3</v>
          </cell>
          <cell r="M1102">
            <v>0</v>
          </cell>
          <cell r="N1102">
            <v>0</v>
          </cell>
        </row>
        <row r="1103">
          <cell r="E1103" t="str">
            <v>PEB 4</v>
          </cell>
          <cell r="M1103">
            <v>0</v>
          </cell>
          <cell r="N1103">
            <v>0</v>
          </cell>
        </row>
        <row r="1104">
          <cell r="E1104" t="str">
            <v>PEB 5</v>
          </cell>
          <cell r="M1104">
            <v>0</v>
          </cell>
          <cell r="N1104">
            <v>0</v>
          </cell>
        </row>
        <row r="1105">
          <cell r="E1105" t="str">
            <v>PEB 6</v>
          </cell>
          <cell r="M1105">
            <v>0</v>
          </cell>
          <cell r="N1105">
            <v>0</v>
          </cell>
        </row>
        <row r="1106">
          <cell r="E1106" t="str">
            <v>PEB 7 / TB</v>
          </cell>
          <cell r="M1106">
            <v>0</v>
          </cell>
          <cell r="N1106">
            <v>0</v>
          </cell>
        </row>
        <row r="1107">
          <cell r="E1107" t="str">
            <v>MPP</v>
          </cell>
          <cell r="M1107">
            <v>0</v>
          </cell>
          <cell r="N1107">
            <v>0</v>
          </cell>
        </row>
        <row r="1108">
          <cell r="E1108" t="str">
            <v>ID</v>
          </cell>
          <cell r="M1108">
            <v>0</v>
          </cell>
          <cell r="N1108">
            <v>0</v>
          </cell>
        </row>
        <row r="1109">
          <cell r="E1109" t="str">
            <v>LL</v>
          </cell>
          <cell r="M1109">
            <v>0</v>
          </cell>
          <cell r="N1109">
            <v>0</v>
          </cell>
        </row>
        <row r="1110">
          <cell r="E1110" t="str">
            <v>PMK</v>
          </cell>
          <cell r="M1110">
            <v>0</v>
          </cell>
          <cell r="N1110">
            <v>0</v>
          </cell>
        </row>
        <row r="1112">
          <cell r="C1112" t="str">
            <v>A0209</v>
          </cell>
          <cell r="D1112" t="str">
            <v>PT Serasi Auto Raya</v>
          </cell>
          <cell r="E1112" t="str">
            <v>PEB 1</v>
          </cell>
          <cell r="J1112">
            <v>0</v>
          </cell>
          <cell r="K1112">
            <v>0</v>
          </cell>
          <cell r="M1112">
            <v>0</v>
          </cell>
          <cell r="N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  <cell r="AF1112">
            <v>0</v>
          </cell>
          <cell r="AG1112">
            <v>0</v>
          </cell>
          <cell r="AH1112">
            <v>0</v>
          </cell>
          <cell r="AI1112">
            <v>0</v>
          </cell>
        </row>
        <row r="1113">
          <cell r="E1113" t="str">
            <v>PEB 2</v>
          </cell>
          <cell r="J1113">
            <v>0</v>
          </cell>
          <cell r="K1113">
            <v>0</v>
          </cell>
          <cell r="M1113">
            <v>0</v>
          </cell>
          <cell r="N1113">
            <v>0</v>
          </cell>
        </row>
        <row r="1114">
          <cell r="E1114" t="str">
            <v>PEB 3</v>
          </cell>
          <cell r="J1114">
            <v>0</v>
          </cell>
          <cell r="K1114">
            <v>0</v>
          </cell>
          <cell r="M1114">
            <v>0</v>
          </cell>
          <cell r="N1114">
            <v>0</v>
          </cell>
        </row>
        <row r="1115">
          <cell r="E1115" t="str">
            <v>PEB 4</v>
          </cell>
          <cell r="J1115">
            <v>0</v>
          </cell>
          <cell r="K1115">
            <v>0</v>
          </cell>
          <cell r="M1115">
            <v>0</v>
          </cell>
          <cell r="N1115">
            <v>0</v>
          </cell>
        </row>
        <row r="1116">
          <cell r="E1116" t="str">
            <v>PEB 5</v>
          </cell>
          <cell r="J1116">
            <v>0</v>
          </cell>
          <cell r="K1116">
            <v>0</v>
          </cell>
          <cell r="M1116">
            <v>0</v>
          </cell>
          <cell r="N1116">
            <v>0</v>
          </cell>
        </row>
        <row r="1117">
          <cell r="E1117" t="str">
            <v>PEB 6</v>
          </cell>
          <cell r="M1117">
            <v>0</v>
          </cell>
          <cell r="N1117">
            <v>0</v>
          </cell>
        </row>
        <row r="1118">
          <cell r="E1118" t="str">
            <v>PEB 7 / TB</v>
          </cell>
          <cell r="J1118">
            <v>0</v>
          </cell>
          <cell r="K1118">
            <v>0</v>
          </cell>
          <cell r="M1118">
            <v>0</v>
          </cell>
          <cell r="N1118">
            <v>0</v>
          </cell>
        </row>
        <row r="1119">
          <cell r="E1119" t="str">
            <v>MPP</v>
          </cell>
          <cell r="J1119">
            <v>0</v>
          </cell>
          <cell r="K1119">
            <v>0</v>
          </cell>
          <cell r="M1119">
            <v>0</v>
          </cell>
          <cell r="N1119">
            <v>0</v>
          </cell>
        </row>
        <row r="1120">
          <cell r="E1120" t="str">
            <v>ID</v>
          </cell>
          <cell r="J1120">
            <v>0</v>
          </cell>
          <cell r="K1120">
            <v>0</v>
          </cell>
          <cell r="M1120">
            <v>0</v>
          </cell>
          <cell r="N1120">
            <v>0</v>
          </cell>
        </row>
        <row r="1121">
          <cell r="E1121" t="str">
            <v>LL</v>
          </cell>
          <cell r="J1121">
            <v>0</v>
          </cell>
          <cell r="K1121">
            <v>0</v>
          </cell>
          <cell r="M1121">
            <v>0</v>
          </cell>
          <cell r="N1121">
            <v>0</v>
          </cell>
        </row>
        <row r="1122">
          <cell r="E1122" t="str">
            <v>PMK</v>
          </cell>
          <cell r="J1122">
            <v>0</v>
          </cell>
          <cell r="K1122">
            <v>0</v>
          </cell>
          <cell r="M1122">
            <v>0</v>
          </cell>
          <cell r="N1122">
            <v>0</v>
          </cell>
        </row>
        <row r="1124">
          <cell r="C1124" t="str">
            <v>A0373</v>
          </cell>
          <cell r="D1124" t="str">
            <v>PT Serasi Transportasi Nusantara</v>
          </cell>
          <cell r="E1124" t="str">
            <v>PEB 1</v>
          </cell>
          <cell r="M1124">
            <v>0</v>
          </cell>
          <cell r="N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  <cell r="AF1124">
            <v>0</v>
          </cell>
          <cell r="AG1124">
            <v>0</v>
          </cell>
          <cell r="AH1124">
            <v>0</v>
          </cell>
          <cell r="AI1124">
            <v>0</v>
          </cell>
        </row>
        <row r="1125">
          <cell r="E1125" t="str">
            <v>PEB 2</v>
          </cell>
          <cell r="M1125">
            <v>0</v>
          </cell>
          <cell r="N1125">
            <v>0</v>
          </cell>
        </row>
        <row r="1126">
          <cell r="E1126" t="str">
            <v>PEB 3</v>
          </cell>
          <cell r="M1126">
            <v>0</v>
          </cell>
          <cell r="N1126">
            <v>0</v>
          </cell>
        </row>
        <row r="1127">
          <cell r="E1127" t="str">
            <v>PEB 4</v>
          </cell>
          <cell r="M1127">
            <v>0</v>
          </cell>
          <cell r="N1127">
            <v>0</v>
          </cell>
        </row>
        <row r="1128">
          <cell r="E1128" t="str">
            <v>PEB 5</v>
          </cell>
          <cell r="M1128">
            <v>0</v>
          </cell>
          <cell r="N1128">
            <v>0</v>
          </cell>
        </row>
        <row r="1129">
          <cell r="E1129" t="str">
            <v>PEB 6</v>
          </cell>
          <cell r="M1129">
            <v>0</v>
          </cell>
          <cell r="N1129">
            <v>0</v>
          </cell>
        </row>
        <row r="1130">
          <cell r="E1130" t="str">
            <v>PEB 7 / TB</v>
          </cell>
          <cell r="M1130">
            <v>0</v>
          </cell>
          <cell r="N1130">
            <v>0</v>
          </cell>
        </row>
        <row r="1131">
          <cell r="E1131" t="str">
            <v>MPP</v>
          </cell>
          <cell r="M1131">
            <v>0</v>
          </cell>
          <cell r="N1131">
            <v>0</v>
          </cell>
        </row>
        <row r="1132">
          <cell r="E1132" t="str">
            <v>ID</v>
          </cell>
          <cell r="M1132">
            <v>0</v>
          </cell>
          <cell r="N1132">
            <v>0</v>
          </cell>
        </row>
        <row r="1133">
          <cell r="E1133" t="str">
            <v>LL</v>
          </cell>
          <cell r="M1133">
            <v>0</v>
          </cell>
          <cell r="N1133">
            <v>0</v>
          </cell>
        </row>
        <row r="1134">
          <cell r="E1134" t="str">
            <v>PMK</v>
          </cell>
          <cell r="M1134">
            <v>0</v>
          </cell>
          <cell r="N1134">
            <v>0</v>
          </cell>
        </row>
        <row r="1136">
          <cell r="C1136" t="str">
            <v>A0132</v>
          </cell>
          <cell r="D1136" t="str">
            <v>PT Showa Indonesia</v>
          </cell>
          <cell r="E1136" t="str">
            <v>PEB 1</v>
          </cell>
          <cell r="M1136">
            <v>0</v>
          </cell>
          <cell r="N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  <cell r="AF1136">
            <v>0</v>
          </cell>
          <cell r="AG1136">
            <v>0</v>
          </cell>
          <cell r="AH1136">
            <v>0</v>
          </cell>
          <cell r="AI1136">
            <v>0</v>
          </cell>
        </row>
        <row r="1137">
          <cell r="E1137" t="str">
            <v>PEB 2</v>
          </cell>
          <cell r="M1137">
            <v>0</v>
          </cell>
          <cell r="N1137">
            <v>0</v>
          </cell>
        </row>
        <row r="1138">
          <cell r="E1138" t="str">
            <v>PEB 3</v>
          </cell>
          <cell r="M1138">
            <v>0</v>
          </cell>
          <cell r="N1138">
            <v>0</v>
          </cell>
        </row>
        <row r="1139">
          <cell r="E1139" t="str">
            <v>PEB 4</v>
          </cell>
          <cell r="M1139">
            <v>0</v>
          </cell>
          <cell r="N1139">
            <v>0</v>
          </cell>
        </row>
        <row r="1140">
          <cell r="E1140" t="str">
            <v>PEB 5</v>
          </cell>
          <cell r="M1140">
            <v>0</v>
          </cell>
          <cell r="N1140">
            <v>0</v>
          </cell>
        </row>
        <row r="1141">
          <cell r="E1141" t="str">
            <v>PEB 6</v>
          </cell>
          <cell r="M1141">
            <v>0</v>
          </cell>
          <cell r="N1141">
            <v>0</v>
          </cell>
        </row>
        <row r="1142">
          <cell r="E1142" t="str">
            <v>PEB 7 / TB</v>
          </cell>
          <cell r="M1142">
            <v>0</v>
          </cell>
          <cell r="N1142">
            <v>0</v>
          </cell>
        </row>
        <row r="1143">
          <cell r="E1143" t="str">
            <v>MPP</v>
          </cell>
          <cell r="M1143">
            <v>0</v>
          </cell>
          <cell r="N1143">
            <v>0</v>
          </cell>
        </row>
        <row r="1144">
          <cell r="E1144" t="str">
            <v>ID</v>
          </cell>
          <cell r="M1144">
            <v>0</v>
          </cell>
          <cell r="N1144">
            <v>0</v>
          </cell>
        </row>
        <row r="1145">
          <cell r="E1145" t="str">
            <v>LL</v>
          </cell>
          <cell r="M1145">
            <v>0</v>
          </cell>
          <cell r="N1145">
            <v>0</v>
          </cell>
        </row>
        <row r="1146">
          <cell r="E1146" t="str">
            <v>PMK</v>
          </cell>
          <cell r="M1146">
            <v>0</v>
          </cell>
          <cell r="N1146">
            <v>0</v>
          </cell>
        </row>
        <row r="1148">
          <cell r="C1148" t="str">
            <v>A0135</v>
          </cell>
          <cell r="D1148" t="str">
            <v>PT Staco Estika Sedaya Finance</v>
          </cell>
          <cell r="E1148" t="str">
            <v>PEB 1</v>
          </cell>
          <cell r="M1148">
            <v>0</v>
          </cell>
          <cell r="N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0</v>
          </cell>
        </row>
        <row r="1149">
          <cell r="E1149" t="str">
            <v>PEB 2</v>
          </cell>
          <cell r="M1149">
            <v>0</v>
          </cell>
          <cell r="N1149">
            <v>0</v>
          </cell>
        </row>
        <row r="1150">
          <cell r="E1150" t="str">
            <v>PEB 3</v>
          </cell>
          <cell r="M1150">
            <v>0</v>
          </cell>
          <cell r="N1150">
            <v>0</v>
          </cell>
        </row>
        <row r="1151">
          <cell r="E1151" t="str">
            <v>PEB 4</v>
          </cell>
          <cell r="M1151">
            <v>0</v>
          </cell>
          <cell r="N1151">
            <v>0</v>
          </cell>
        </row>
        <row r="1152">
          <cell r="E1152" t="str">
            <v>PEB 5</v>
          </cell>
          <cell r="M1152">
            <v>0</v>
          </cell>
          <cell r="N1152">
            <v>0</v>
          </cell>
        </row>
        <row r="1153">
          <cell r="E1153" t="str">
            <v>PEB 6</v>
          </cell>
          <cell r="M1153">
            <v>0</v>
          </cell>
          <cell r="N1153">
            <v>0</v>
          </cell>
        </row>
        <row r="1154">
          <cell r="E1154" t="str">
            <v>PEB 7 / TB</v>
          </cell>
          <cell r="M1154">
            <v>0</v>
          </cell>
          <cell r="N1154">
            <v>0</v>
          </cell>
        </row>
        <row r="1155">
          <cell r="E1155" t="str">
            <v>MPP</v>
          </cell>
          <cell r="M1155">
            <v>0</v>
          </cell>
          <cell r="N1155">
            <v>0</v>
          </cell>
        </row>
        <row r="1156">
          <cell r="E1156" t="str">
            <v>ID</v>
          </cell>
          <cell r="M1156">
            <v>0</v>
          </cell>
          <cell r="N1156">
            <v>0</v>
          </cell>
        </row>
        <row r="1157">
          <cell r="E1157" t="str">
            <v>LL</v>
          </cell>
          <cell r="M1157">
            <v>0</v>
          </cell>
          <cell r="N1157">
            <v>0</v>
          </cell>
        </row>
        <row r="1158">
          <cell r="E1158" t="str">
            <v>PMK</v>
          </cell>
          <cell r="M1158">
            <v>0</v>
          </cell>
          <cell r="N1158">
            <v>0</v>
          </cell>
        </row>
        <row r="1160">
          <cell r="C1160" t="str">
            <v>A0273</v>
          </cell>
          <cell r="D1160" t="str">
            <v>PT Stacomitra Graha</v>
          </cell>
          <cell r="E1160" t="str">
            <v>PEB 1</v>
          </cell>
          <cell r="M1160">
            <v>0</v>
          </cell>
          <cell r="N1160">
            <v>0</v>
          </cell>
          <cell r="P1160">
            <v>0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B1160">
            <v>0</v>
          </cell>
          <cell r="AC1160">
            <v>0</v>
          </cell>
          <cell r="AD1160">
            <v>0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0</v>
          </cell>
        </row>
        <row r="1161">
          <cell r="E1161" t="str">
            <v>PEB 2</v>
          </cell>
          <cell r="M1161">
            <v>0</v>
          </cell>
          <cell r="N1161">
            <v>0</v>
          </cell>
        </row>
        <row r="1162">
          <cell r="E1162" t="str">
            <v>PEB 3</v>
          </cell>
          <cell r="M1162">
            <v>0</v>
          </cell>
          <cell r="N1162">
            <v>0</v>
          </cell>
        </row>
        <row r="1163">
          <cell r="E1163" t="str">
            <v>PEB 4</v>
          </cell>
          <cell r="M1163">
            <v>0</v>
          </cell>
          <cell r="N1163">
            <v>0</v>
          </cell>
        </row>
        <row r="1164">
          <cell r="E1164" t="str">
            <v>PEB 5</v>
          </cell>
          <cell r="M1164">
            <v>0</v>
          </cell>
          <cell r="N1164">
            <v>0</v>
          </cell>
        </row>
        <row r="1165">
          <cell r="E1165" t="str">
            <v>PEB 6</v>
          </cell>
          <cell r="M1165">
            <v>0</v>
          </cell>
          <cell r="N1165">
            <v>0</v>
          </cell>
        </row>
        <row r="1166">
          <cell r="E1166" t="str">
            <v>PEB 7 / TB</v>
          </cell>
          <cell r="M1166">
            <v>0</v>
          </cell>
          <cell r="N1166">
            <v>0</v>
          </cell>
        </row>
        <row r="1167">
          <cell r="E1167" t="str">
            <v>MPP</v>
          </cell>
          <cell r="M1167">
            <v>0</v>
          </cell>
          <cell r="N1167">
            <v>0</v>
          </cell>
        </row>
        <row r="1168">
          <cell r="E1168" t="str">
            <v>ID</v>
          </cell>
          <cell r="M1168">
            <v>0</v>
          </cell>
          <cell r="N1168">
            <v>0</v>
          </cell>
        </row>
        <row r="1169">
          <cell r="E1169" t="str">
            <v>LL</v>
          </cell>
          <cell r="M1169">
            <v>0</v>
          </cell>
          <cell r="N1169">
            <v>0</v>
          </cell>
        </row>
        <row r="1170">
          <cell r="E1170" t="str">
            <v>PMK</v>
          </cell>
          <cell r="M1170">
            <v>0</v>
          </cell>
          <cell r="N1170">
            <v>0</v>
          </cell>
        </row>
        <row r="1172">
          <cell r="C1172" t="str">
            <v>A0435</v>
          </cell>
          <cell r="D1172" t="str">
            <v>PT Subur Abadi Plantation</v>
          </cell>
          <cell r="E1172" t="str">
            <v>PEB 1</v>
          </cell>
          <cell r="M1172">
            <v>0</v>
          </cell>
          <cell r="N1172">
            <v>0</v>
          </cell>
          <cell r="P1172">
            <v>0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0</v>
          </cell>
          <cell r="AD1172">
            <v>0</v>
          </cell>
          <cell r="AE1172">
            <v>0</v>
          </cell>
          <cell r="AF1172">
            <v>0</v>
          </cell>
          <cell r="AG1172">
            <v>0</v>
          </cell>
          <cell r="AH1172">
            <v>0</v>
          </cell>
          <cell r="AI1172">
            <v>0</v>
          </cell>
        </row>
        <row r="1173">
          <cell r="E1173" t="str">
            <v>PEB 2</v>
          </cell>
          <cell r="M1173">
            <v>0</v>
          </cell>
          <cell r="N1173">
            <v>0</v>
          </cell>
        </row>
        <row r="1174">
          <cell r="E1174" t="str">
            <v>PEB 3</v>
          </cell>
          <cell r="M1174">
            <v>0</v>
          </cell>
          <cell r="N1174">
            <v>0</v>
          </cell>
        </row>
        <row r="1175">
          <cell r="E1175" t="str">
            <v>PEB 4</v>
          </cell>
          <cell r="M1175">
            <v>0</v>
          </cell>
          <cell r="N1175">
            <v>0</v>
          </cell>
        </row>
        <row r="1176">
          <cell r="E1176" t="str">
            <v>PEB 5</v>
          </cell>
          <cell r="M1176">
            <v>0</v>
          </cell>
          <cell r="N1176">
            <v>0</v>
          </cell>
        </row>
        <row r="1177">
          <cell r="E1177" t="str">
            <v>PEB 6</v>
          </cell>
          <cell r="M1177">
            <v>0</v>
          </cell>
          <cell r="N1177">
            <v>0</v>
          </cell>
        </row>
        <row r="1178">
          <cell r="E1178" t="str">
            <v>PEB 7 / TB</v>
          </cell>
          <cell r="M1178">
            <v>0</v>
          </cell>
          <cell r="N1178">
            <v>0</v>
          </cell>
        </row>
        <row r="1179">
          <cell r="E1179" t="str">
            <v>MPP</v>
          </cell>
          <cell r="M1179">
            <v>0</v>
          </cell>
          <cell r="N1179">
            <v>0</v>
          </cell>
        </row>
        <row r="1180">
          <cell r="E1180" t="str">
            <v>ID</v>
          </cell>
          <cell r="M1180">
            <v>0</v>
          </cell>
          <cell r="N1180">
            <v>0</v>
          </cell>
        </row>
        <row r="1181">
          <cell r="E1181" t="str">
            <v>LL</v>
          </cell>
          <cell r="M1181">
            <v>0</v>
          </cell>
          <cell r="N1181">
            <v>0</v>
          </cell>
        </row>
        <row r="1182">
          <cell r="E1182" t="str">
            <v>PMK</v>
          </cell>
          <cell r="M1182">
            <v>0</v>
          </cell>
          <cell r="N1182">
            <v>0</v>
          </cell>
        </row>
        <row r="1184">
          <cell r="C1184" t="str">
            <v>A0169</v>
          </cell>
          <cell r="D1184" t="str">
            <v>PT Sukses Tani Nusa Subur</v>
          </cell>
          <cell r="E1184" t="str">
            <v>PEB 1</v>
          </cell>
          <cell r="M1184">
            <v>0</v>
          </cell>
          <cell r="N1184">
            <v>0</v>
          </cell>
          <cell r="P1184">
            <v>0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  <cell r="AD1184">
            <v>0</v>
          </cell>
          <cell r="AE1184">
            <v>0</v>
          </cell>
          <cell r="AF1184">
            <v>0</v>
          </cell>
          <cell r="AG1184">
            <v>0</v>
          </cell>
          <cell r="AH1184">
            <v>0</v>
          </cell>
          <cell r="AI1184">
            <v>0</v>
          </cell>
        </row>
        <row r="1185">
          <cell r="E1185" t="str">
            <v>PEB 2</v>
          </cell>
          <cell r="M1185">
            <v>0</v>
          </cell>
          <cell r="N1185">
            <v>0</v>
          </cell>
        </row>
        <row r="1186">
          <cell r="E1186" t="str">
            <v>PEB 3</v>
          </cell>
          <cell r="M1186">
            <v>0</v>
          </cell>
          <cell r="N1186">
            <v>0</v>
          </cell>
        </row>
        <row r="1187">
          <cell r="E1187" t="str">
            <v>PEB 4</v>
          </cell>
          <cell r="M1187">
            <v>0</v>
          </cell>
          <cell r="N1187">
            <v>0</v>
          </cell>
        </row>
        <row r="1188">
          <cell r="E1188" t="str">
            <v>PEB 5</v>
          </cell>
          <cell r="M1188">
            <v>0</v>
          </cell>
          <cell r="N1188">
            <v>0</v>
          </cell>
        </row>
        <row r="1189">
          <cell r="E1189" t="str">
            <v>PEB 6</v>
          </cell>
          <cell r="M1189">
            <v>0</v>
          </cell>
          <cell r="N1189">
            <v>0</v>
          </cell>
        </row>
        <row r="1190">
          <cell r="E1190" t="str">
            <v>PEB 7 / TB</v>
          </cell>
          <cell r="M1190">
            <v>0</v>
          </cell>
          <cell r="N1190">
            <v>0</v>
          </cell>
        </row>
        <row r="1191">
          <cell r="E1191" t="str">
            <v>MPP</v>
          </cell>
          <cell r="M1191">
            <v>0</v>
          </cell>
          <cell r="N1191">
            <v>0</v>
          </cell>
        </row>
        <row r="1192">
          <cell r="E1192" t="str">
            <v>ID</v>
          </cell>
          <cell r="M1192">
            <v>0</v>
          </cell>
          <cell r="N1192">
            <v>0</v>
          </cell>
        </row>
        <row r="1193">
          <cell r="E1193" t="str">
            <v>LL</v>
          </cell>
          <cell r="M1193">
            <v>0</v>
          </cell>
          <cell r="N1193">
            <v>0</v>
          </cell>
        </row>
        <row r="1194">
          <cell r="E1194" t="str">
            <v>PMK</v>
          </cell>
          <cell r="M1194">
            <v>0</v>
          </cell>
          <cell r="N1194">
            <v>0</v>
          </cell>
        </row>
        <row r="1196">
          <cell r="C1196" t="str">
            <v>A0377</v>
          </cell>
          <cell r="D1196" t="str">
            <v>PT Sumber Kharisma Persada</v>
          </cell>
          <cell r="E1196" t="str">
            <v>PEB 1</v>
          </cell>
          <cell r="M1196">
            <v>0</v>
          </cell>
          <cell r="N1196">
            <v>0</v>
          </cell>
          <cell r="P1196">
            <v>0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0</v>
          </cell>
          <cell r="AD1196">
            <v>0</v>
          </cell>
          <cell r="AE1196">
            <v>0</v>
          </cell>
          <cell r="AF1196">
            <v>0</v>
          </cell>
          <cell r="AG1196">
            <v>0</v>
          </cell>
          <cell r="AH1196">
            <v>0</v>
          </cell>
          <cell r="AI1196">
            <v>0</v>
          </cell>
        </row>
        <row r="1197">
          <cell r="E1197" t="str">
            <v>PEB 2</v>
          </cell>
          <cell r="M1197">
            <v>0</v>
          </cell>
          <cell r="N1197">
            <v>0</v>
          </cell>
        </row>
        <row r="1198">
          <cell r="E1198" t="str">
            <v>PEB 3</v>
          </cell>
          <cell r="M1198">
            <v>0</v>
          </cell>
          <cell r="N1198">
            <v>0</v>
          </cell>
        </row>
        <row r="1199">
          <cell r="E1199" t="str">
            <v>PEB 4</v>
          </cell>
          <cell r="M1199">
            <v>0</v>
          </cell>
          <cell r="N1199">
            <v>0</v>
          </cell>
        </row>
        <row r="1200">
          <cell r="E1200" t="str">
            <v>PEB 5</v>
          </cell>
          <cell r="M1200">
            <v>0</v>
          </cell>
          <cell r="N1200">
            <v>0</v>
          </cell>
        </row>
        <row r="1201">
          <cell r="E1201" t="str">
            <v>PEB 6</v>
          </cell>
          <cell r="M1201">
            <v>0</v>
          </cell>
          <cell r="N1201">
            <v>0</v>
          </cell>
        </row>
        <row r="1202">
          <cell r="E1202" t="str">
            <v>PEB 7 / TB</v>
          </cell>
          <cell r="M1202">
            <v>0</v>
          </cell>
          <cell r="N1202">
            <v>0</v>
          </cell>
        </row>
        <row r="1203">
          <cell r="E1203" t="str">
            <v>MPP</v>
          </cell>
          <cell r="M1203">
            <v>0</v>
          </cell>
          <cell r="N1203">
            <v>0</v>
          </cell>
        </row>
        <row r="1204">
          <cell r="E1204" t="str">
            <v>ID</v>
          </cell>
          <cell r="M1204">
            <v>0</v>
          </cell>
          <cell r="N1204">
            <v>0</v>
          </cell>
        </row>
        <row r="1205">
          <cell r="E1205" t="str">
            <v>LL</v>
          </cell>
          <cell r="M1205">
            <v>0</v>
          </cell>
          <cell r="N1205">
            <v>0</v>
          </cell>
        </row>
        <row r="1206">
          <cell r="E1206" t="str">
            <v>PMK</v>
          </cell>
          <cell r="M1206">
            <v>0</v>
          </cell>
          <cell r="N1206">
            <v>0</v>
          </cell>
        </row>
        <row r="1208">
          <cell r="C1208" t="str">
            <v>A0421</v>
          </cell>
          <cell r="D1208" t="str">
            <v>PT Sumber Utama Makmur</v>
          </cell>
          <cell r="E1208" t="str">
            <v>PEB 1</v>
          </cell>
          <cell r="M1208">
            <v>0</v>
          </cell>
          <cell r="N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0</v>
          </cell>
          <cell r="AH1208">
            <v>0</v>
          </cell>
          <cell r="AI1208">
            <v>0</v>
          </cell>
        </row>
        <row r="1209">
          <cell r="E1209" t="str">
            <v>PEB 2</v>
          </cell>
          <cell r="M1209">
            <v>0</v>
          </cell>
          <cell r="N1209">
            <v>0</v>
          </cell>
        </row>
        <row r="1210">
          <cell r="E1210" t="str">
            <v>PEB 3</v>
          </cell>
          <cell r="M1210">
            <v>0</v>
          </cell>
          <cell r="N1210">
            <v>0</v>
          </cell>
        </row>
        <row r="1211">
          <cell r="E1211" t="str">
            <v>PEB 4</v>
          </cell>
          <cell r="M1211">
            <v>0</v>
          </cell>
          <cell r="N1211">
            <v>0</v>
          </cell>
        </row>
        <row r="1212">
          <cell r="E1212" t="str">
            <v>PEB 5</v>
          </cell>
          <cell r="M1212">
            <v>0</v>
          </cell>
          <cell r="N1212">
            <v>0</v>
          </cell>
        </row>
        <row r="1213">
          <cell r="E1213" t="str">
            <v>PEB 6</v>
          </cell>
          <cell r="M1213">
            <v>0</v>
          </cell>
          <cell r="N1213">
            <v>0</v>
          </cell>
        </row>
        <row r="1214">
          <cell r="E1214" t="str">
            <v>PEB 7 / TB</v>
          </cell>
          <cell r="M1214">
            <v>0</v>
          </cell>
          <cell r="N1214">
            <v>0</v>
          </cell>
        </row>
        <row r="1215">
          <cell r="E1215" t="str">
            <v>MPP</v>
          </cell>
          <cell r="M1215">
            <v>0</v>
          </cell>
          <cell r="N1215">
            <v>0</v>
          </cell>
        </row>
        <row r="1216">
          <cell r="E1216" t="str">
            <v>ID</v>
          </cell>
          <cell r="M1216">
            <v>0</v>
          </cell>
          <cell r="N1216">
            <v>0</v>
          </cell>
        </row>
        <row r="1217">
          <cell r="E1217" t="str">
            <v>LL</v>
          </cell>
          <cell r="M1217">
            <v>0</v>
          </cell>
          <cell r="N1217">
            <v>0</v>
          </cell>
        </row>
        <row r="1218">
          <cell r="E1218" t="str">
            <v>PMK</v>
          </cell>
          <cell r="M1218">
            <v>0</v>
          </cell>
          <cell r="N1218">
            <v>0</v>
          </cell>
        </row>
        <row r="1220">
          <cell r="C1220" t="str">
            <v>A0142</v>
          </cell>
          <cell r="D1220" t="str">
            <v>PT Surya Artha Nusantara Finance</v>
          </cell>
          <cell r="E1220" t="str">
            <v>PEB 1</v>
          </cell>
          <cell r="M1220">
            <v>0</v>
          </cell>
          <cell r="N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  <cell r="AF1220">
            <v>0</v>
          </cell>
          <cell r="AG1220">
            <v>0</v>
          </cell>
          <cell r="AH1220">
            <v>0</v>
          </cell>
          <cell r="AI1220">
            <v>0</v>
          </cell>
        </row>
        <row r="1221">
          <cell r="E1221" t="str">
            <v>PEB 2</v>
          </cell>
          <cell r="M1221">
            <v>0</v>
          </cell>
          <cell r="N1221">
            <v>0</v>
          </cell>
        </row>
        <row r="1222">
          <cell r="E1222" t="str">
            <v>PEB 3</v>
          </cell>
          <cell r="M1222">
            <v>0</v>
          </cell>
          <cell r="N1222">
            <v>0</v>
          </cell>
        </row>
        <row r="1223">
          <cell r="E1223" t="str">
            <v>PEB 4</v>
          </cell>
          <cell r="M1223">
            <v>0</v>
          </cell>
          <cell r="N1223">
            <v>0</v>
          </cell>
        </row>
        <row r="1224">
          <cell r="E1224" t="str">
            <v>PEB 5</v>
          </cell>
          <cell r="M1224">
            <v>0</v>
          </cell>
          <cell r="N1224">
            <v>0</v>
          </cell>
        </row>
        <row r="1225">
          <cell r="E1225" t="str">
            <v>PEB 6</v>
          </cell>
          <cell r="M1225">
            <v>0</v>
          </cell>
          <cell r="N1225">
            <v>0</v>
          </cell>
        </row>
        <row r="1226">
          <cell r="E1226" t="str">
            <v>PEB 7 / TB</v>
          </cell>
          <cell r="M1226">
            <v>0</v>
          </cell>
          <cell r="N1226">
            <v>0</v>
          </cell>
        </row>
        <row r="1227">
          <cell r="E1227" t="str">
            <v>MPP</v>
          </cell>
          <cell r="M1227">
            <v>0</v>
          </cell>
          <cell r="N1227">
            <v>0</v>
          </cell>
        </row>
        <row r="1228">
          <cell r="E1228" t="str">
            <v>ID</v>
          </cell>
          <cell r="M1228">
            <v>0</v>
          </cell>
          <cell r="N1228">
            <v>0</v>
          </cell>
        </row>
        <row r="1229">
          <cell r="E1229" t="str">
            <v>LL</v>
          </cell>
          <cell r="M1229">
            <v>0</v>
          </cell>
          <cell r="N1229">
            <v>0</v>
          </cell>
        </row>
        <row r="1230">
          <cell r="E1230" t="str">
            <v>PMK</v>
          </cell>
          <cell r="M1230">
            <v>0</v>
          </cell>
          <cell r="N1230">
            <v>0</v>
          </cell>
        </row>
        <row r="1232">
          <cell r="C1232" t="str">
            <v>A0251</v>
          </cell>
          <cell r="D1232" t="str">
            <v>PT Surya Indah Nusantara Pagi</v>
          </cell>
          <cell r="E1232" t="str">
            <v>PEB 1</v>
          </cell>
          <cell r="M1232">
            <v>0</v>
          </cell>
          <cell r="N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0</v>
          </cell>
          <cell r="AH1232">
            <v>0</v>
          </cell>
          <cell r="AI1232">
            <v>0</v>
          </cell>
        </row>
        <row r="1233">
          <cell r="E1233" t="str">
            <v>PEB 2</v>
          </cell>
          <cell r="M1233">
            <v>0</v>
          </cell>
          <cell r="N1233">
            <v>0</v>
          </cell>
        </row>
        <row r="1234">
          <cell r="E1234" t="str">
            <v>PEB 3</v>
          </cell>
          <cell r="M1234">
            <v>0</v>
          </cell>
          <cell r="N1234">
            <v>0</v>
          </cell>
        </row>
        <row r="1235">
          <cell r="E1235" t="str">
            <v>PEB 4</v>
          </cell>
          <cell r="M1235">
            <v>0</v>
          </cell>
          <cell r="N1235">
            <v>0</v>
          </cell>
        </row>
        <row r="1236">
          <cell r="E1236" t="str">
            <v>PEB 5</v>
          </cell>
          <cell r="M1236">
            <v>0</v>
          </cell>
          <cell r="N1236">
            <v>0</v>
          </cell>
        </row>
        <row r="1237">
          <cell r="E1237" t="str">
            <v>PEB 6</v>
          </cell>
          <cell r="M1237">
            <v>0</v>
          </cell>
          <cell r="N1237">
            <v>0</v>
          </cell>
        </row>
        <row r="1238">
          <cell r="E1238" t="str">
            <v>PEB 7 / TB</v>
          </cell>
          <cell r="M1238">
            <v>0</v>
          </cell>
          <cell r="N1238">
            <v>0</v>
          </cell>
        </row>
        <row r="1239">
          <cell r="E1239" t="str">
            <v>MPP</v>
          </cell>
          <cell r="M1239">
            <v>0</v>
          </cell>
          <cell r="N1239">
            <v>0</v>
          </cell>
        </row>
        <row r="1240">
          <cell r="E1240" t="str">
            <v>ID</v>
          </cell>
          <cell r="M1240">
            <v>0</v>
          </cell>
          <cell r="N1240">
            <v>0</v>
          </cell>
        </row>
        <row r="1241">
          <cell r="E1241" t="str">
            <v>LL</v>
          </cell>
          <cell r="M1241">
            <v>0</v>
          </cell>
          <cell r="N1241">
            <v>0</v>
          </cell>
        </row>
        <row r="1242">
          <cell r="E1242" t="str">
            <v>PMK</v>
          </cell>
          <cell r="M1242">
            <v>0</v>
          </cell>
          <cell r="N1242">
            <v>0</v>
          </cell>
        </row>
        <row r="1244">
          <cell r="C1244" t="str">
            <v>A0259</v>
          </cell>
          <cell r="D1244" t="str">
            <v>PT Surya Panen Subur</v>
          </cell>
          <cell r="E1244" t="str">
            <v>PEB 1</v>
          </cell>
          <cell r="M1244">
            <v>0</v>
          </cell>
          <cell r="N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</row>
        <row r="1245">
          <cell r="E1245" t="str">
            <v>PEB 2</v>
          </cell>
          <cell r="M1245">
            <v>0</v>
          </cell>
          <cell r="N1245">
            <v>0</v>
          </cell>
        </row>
        <row r="1246">
          <cell r="E1246" t="str">
            <v>PEB 3</v>
          </cell>
          <cell r="M1246">
            <v>0</v>
          </cell>
          <cell r="N1246">
            <v>0</v>
          </cell>
        </row>
        <row r="1247">
          <cell r="E1247" t="str">
            <v>PEB 4</v>
          </cell>
          <cell r="M1247">
            <v>0</v>
          </cell>
          <cell r="N1247">
            <v>0</v>
          </cell>
        </row>
        <row r="1248">
          <cell r="E1248" t="str">
            <v>PEB 5</v>
          </cell>
          <cell r="M1248">
            <v>0</v>
          </cell>
          <cell r="N1248">
            <v>0</v>
          </cell>
        </row>
        <row r="1249">
          <cell r="E1249" t="str">
            <v>PEB 6</v>
          </cell>
          <cell r="M1249">
            <v>0</v>
          </cell>
          <cell r="N1249">
            <v>0</v>
          </cell>
        </row>
        <row r="1250">
          <cell r="E1250" t="str">
            <v>PEB 7 / TB</v>
          </cell>
          <cell r="M1250">
            <v>0</v>
          </cell>
          <cell r="N1250">
            <v>0</v>
          </cell>
        </row>
        <row r="1251">
          <cell r="E1251" t="str">
            <v>MPP</v>
          </cell>
          <cell r="M1251">
            <v>0</v>
          </cell>
          <cell r="N1251">
            <v>0</v>
          </cell>
        </row>
        <row r="1252">
          <cell r="E1252" t="str">
            <v>ID</v>
          </cell>
          <cell r="M1252">
            <v>0</v>
          </cell>
          <cell r="N1252">
            <v>0</v>
          </cell>
        </row>
        <row r="1253">
          <cell r="E1253" t="str">
            <v>LL</v>
          </cell>
          <cell r="M1253">
            <v>0</v>
          </cell>
          <cell r="N1253">
            <v>0</v>
          </cell>
        </row>
        <row r="1254">
          <cell r="E1254" t="str">
            <v>PMK</v>
          </cell>
          <cell r="M1254">
            <v>0</v>
          </cell>
          <cell r="N1254">
            <v>0</v>
          </cell>
        </row>
        <row r="1256">
          <cell r="C1256" t="str">
            <v>A0170</v>
          </cell>
          <cell r="D1256" t="str">
            <v>PT Suryaraya Lestari</v>
          </cell>
          <cell r="E1256" t="str">
            <v>PEB 1</v>
          </cell>
          <cell r="M1256">
            <v>0</v>
          </cell>
          <cell r="N1256">
            <v>0</v>
          </cell>
          <cell r="P1256">
            <v>0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B1256">
            <v>0</v>
          </cell>
          <cell r="AC1256">
            <v>0</v>
          </cell>
          <cell r="AD1256">
            <v>0</v>
          </cell>
          <cell r="AE1256">
            <v>0</v>
          </cell>
          <cell r="AF1256">
            <v>0</v>
          </cell>
          <cell r="AG1256">
            <v>0</v>
          </cell>
          <cell r="AH1256">
            <v>0</v>
          </cell>
          <cell r="AI1256">
            <v>0</v>
          </cell>
        </row>
        <row r="1257">
          <cell r="E1257" t="str">
            <v>PEB 2</v>
          </cell>
          <cell r="M1257">
            <v>0</v>
          </cell>
          <cell r="N1257">
            <v>0</v>
          </cell>
        </row>
        <row r="1258">
          <cell r="E1258" t="str">
            <v>PEB 3</v>
          </cell>
          <cell r="M1258">
            <v>0</v>
          </cell>
          <cell r="N1258">
            <v>0</v>
          </cell>
        </row>
        <row r="1259">
          <cell r="E1259" t="str">
            <v>PEB 4</v>
          </cell>
          <cell r="M1259">
            <v>0</v>
          </cell>
          <cell r="N1259">
            <v>0</v>
          </cell>
        </row>
        <row r="1260">
          <cell r="E1260" t="str">
            <v>PEB 5</v>
          </cell>
          <cell r="M1260">
            <v>0</v>
          </cell>
          <cell r="N1260">
            <v>0</v>
          </cell>
        </row>
        <row r="1261">
          <cell r="E1261" t="str">
            <v>PEB 6</v>
          </cell>
          <cell r="M1261">
            <v>0</v>
          </cell>
          <cell r="N1261">
            <v>0</v>
          </cell>
        </row>
        <row r="1262">
          <cell r="E1262" t="str">
            <v>PEB 7 / TB</v>
          </cell>
          <cell r="M1262">
            <v>0</v>
          </cell>
          <cell r="N1262">
            <v>0</v>
          </cell>
        </row>
        <row r="1263">
          <cell r="E1263" t="str">
            <v>MPP</v>
          </cell>
          <cell r="M1263">
            <v>0</v>
          </cell>
          <cell r="N1263">
            <v>0</v>
          </cell>
        </row>
        <row r="1264">
          <cell r="E1264" t="str">
            <v>ID</v>
          </cell>
          <cell r="M1264">
            <v>0</v>
          </cell>
          <cell r="N1264">
            <v>0</v>
          </cell>
        </row>
        <row r="1265">
          <cell r="E1265" t="str">
            <v>LL</v>
          </cell>
          <cell r="M1265">
            <v>0</v>
          </cell>
          <cell r="N1265">
            <v>0</v>
          </cell>
        </row>
        <row r="1266">
          <cell r="E1266" t="str">
            <v>PMK</v>
          </cell>
          <cell r="M1266">
            <v>0</v>
          </cell>
          <cell r="N1266">
            <v>0</v>
          </cell>
        </row>
        <row r="1268">
          <cell r="C1268" t="str">
            <v>A0140</v>
          </cell>
          <cell r="D1268" t="str">
            <v>PT Suryaraya Prawira</v>
          </cell>
          <cell r="E1268" t="str">
            <v>PEB 1</v>
          </cell>
          <cell r="M1268">
            <v>0</v>
          </cell>
          <cell r="N1268">
            <v>0</v>
          </cell>
          <cell r="P1268">
            <v>0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B1268">
            <v>0</v>
          </cell>
          <cell r="AC1268">
            <v>0</v>
          </cell>
          <cell r="AD1268">
            <v>0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0</v>
          </cell>
        </row>
        <row r="1269">
          <cell r="E1269" t="str">
            <v>PEB 2</v>
          </cell>
          <cell r="M1269">
            <v>0</v>
          </cell>
          <cell r="N1269">
            <v>0</v>
          </cell>
        </row>
        <row r="1270">
          <cell r="E1270" t="str">
            <v>PEB 3</v>
          </cell>
          <cell r="M1270">
            <v>0</v>
          </cell>
          <cell r="N1270">
            <v>0</v>
          </cell>
        </row>
        <row r="1271">
          <cell r="E1271" t="str">
            <v>PEB 4</v>
          </cell>
          <cell r="M1271">
            <v>0</v>
          </cell>
          <cell r="N1271">
            <v>0</v>
          </cell>
        </row>
        <row r="1272">
          <cell r="E1272" t="str">
            <v>PEB 5</v>
          </cell>
          <cell r="M1272">
            <v>0</v>
          </cell>
          <cell r="N1272">
            <v>0</v>
          </cell>
        </row>
        <row r="1273">
          <cell r="E1273" t="str">
            <v>PEB 6</v>
          </cell>
          <cell r="M1273">
            <v>0</v>
          </cell>
          <cell r="N1273">
            <v>0</v>
          </cell>
        </row>
        <row r="1274">
          <cell r="E1274" t="str">
            <v>PEB 7 / TB</v>
          </cell>
          <cell r="M1274">
            <v>0</v>
          </cell>
          <cell r="N1274">
            <v>0</v>
          </cell>
        </row>
        <row r="1275">
          <cell r="E1275" t="str">
            <v>MPP</v>
          </cell>
          <cell r="M1275">
            <v>0</v>
          </cell>
          <cell r="N1275">
            <v>0</v>
          </cell>
        </row>
        <row r="1276">
          <cell r="E1276" t="str">
            <v>ID</v>
          </cell>
          <cell r="M1276">
            <v>0</v>
          </cell>
          <cell r="N1276">
            <v>0</v>
          </cell>
        </row>
        <row r="1277">
          <cell r="E1277" t="str">
            <v>LL</v>
          </cell>
          <cell r="M1277">
            <v>0</v>
          </cell>
          <cell r="N1277">
            <v>0</v>
          </cell>
        </row>
        <row r="1278">
          <cell r="E1278" t="str">
            <v>PMK</v>
          </cell>
          <cell r="M1278">
            <v>0</v>
          </cell>
          <cell r="N1278">
            <v>0</v>
          </cell>
        </row>
        <row r="1280">
          <cell r="C1280" t="str">
            <v>A0199</v>
          </cell>
          <cell r="D1280" t="str">
            <v>PT Suryaraya Rubberindo Industries</v>
          </cell>
          <cell r="E1280" t="str">
            <v>PEB 1</v>
          </cell>
          <cell r="J1280">
            <v>1004000.2218128699</v>
          </cell>
          <cell r="K1280">
            <v>45295.34103472712</v>
          </cell>
          <cell r="M1280">
            <v>-1004000.2218128699</v>
          </cell>
          <cell r="N1280">
            <v>-45295.34103472712</v>
          </cell>
          <cell r="P1280">
            <v>0</v>
          </cell>
          <cell r="Q1280">
            <v>0</v>
          </cell>
          <cell r="R1280">
            <v>-98314.907405445134</v>
          </cell>
          <cell r="S1280">
            <v>-4435.4644182113188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-13419.234146055798</v>
          </cell>
          <cell r="AA1280">
            <v>-605.40702468464428</v>
          </cell>
          <cell r="AB1280">
            <v>0</v>
          </cell>
          <cell r="AC1280">
            <v>0</v>
          </cell>
          <cell r="AD1280">
            <v>-60323.350776084881</v>
          </cell>
          <cell r="AE1280">
            <v>-2721.480221216033</v>
          </cell>
          <cell r="AF1280">
            <v>-36930.182074522192</v>
          </cell>
          <cell r="AG1280">
            <v>-17052.780028722169</v>
          </cell>
          <cell r="AH1280">
            <v>-8703.8495821621109</v>
          </cell>
          <cell r="AI1280">
            <v>-1008.8689428251951</v>
          </cell>
        </row>
        <row r="1281">
          <cell r="E1281" t="str">
            <v>PEB 2</v>
          </cell>
          <cell r="M1281">
            <v>0</v>
          </cell>
          <cell r="N1281">
            <v>0</v>
          </cell>
        </row>
        <row r="1282">
          <cell r="E1282" t="str">
            <v>PEB 3</v>
          </cell>
          <cell r="J1282">
            <v>98314.907405445134</v>
          </cell>
          <cell r="K1282">
            <v>4435.4644182113188</v>
          </cell>
          <cell r="M1282">
            <v>-98314.907405445134</v>
          </cell>
          <cell r="N1282">
            <v>-4435.4644182113188</v>
          </cell>
        </row>
        <row r="1283">
          <cell r="E1283" t="str">
            <v>PEB 4</v>
          </cell>
          <cell r="M1283">
            <v>0</v>
          </cell>
          <cell r="N1283">
            <v>0</v>
          </cell>
        </row>
        <row r="1284">
          <cell r="E1284" t="str">
            <v>PEB 5</v>
          </cell>
          <cell r="M1284">
            <v>0</v>
          </cell>
          <cell r="N1284">
            <v>0</v>
          </cell>
        </row>
        <row r="1285">
          <cell r="E1285" t="str">
            <v>PEB 6</v>
          </cell>
          <cell r="M1285">
            <v>0</v>
          </cell>
          <cell r="N1285">
            <v>0</v>
          </cell>
        </row>
        <row r="1286">
          <cell r="E1286" t="str">
            <v>PEB 7 / TB</v>
          </cell>
          <cell r="J1286">
            <v>13419.234146055798</v>
          </cell>
          <cell r="K1286">
            <v>605.40702468464428</v>
          </cell>
          <cell r="M1286">
            <v>-13419.234146055798</v>
          </cell>
          <cell r="N1286">
            <v>-605.40702468464428</v>
          </cell>
        </row>
        <row r="1287">
          <cell r="E1287" t="str">
            <v>MPP</v>
          </cell>
          <cell r="M1287">
            <v>0</v>
          </cell>
          <cell r="N1287">
            <v>0</v>
          </cell>
        </row>
        <row r="1288">
          <cell r="E1288" t="str">
            <v>ID</v>
          </cell>
          <cell r="J1288">
            <v>60323.350776084881</v>
          </cell>
          <cell r="K1288">
            <v>2721.480221216033</v>
          </cell>
          <cell r="M1288">
            <v>-60323.350776084881</v>
          </cell>
          <cell r="N1288">
            <v>-2721.480221216033</v>
          </cell>
        </row>
        <row r="1289">
          <cell r="E1289" t="str">
            <v>LL</v>
          </cell>
          <cell r="J1289">
            <v>36930.182074522192</v>
          </cell>
          <cell r="K1289">
            <v>17052.780028722169</v>
          </cell>
          <cell r="M1289">
            <v>-36930.182074522192</v>
          </cell>
          <cell r="N1289">
            <v>-17052.780028722169</v>
          </cell>
        </row>
        <row r="1290">
          <cell r="E1290" t="str">
            <v>PMK</v>
          </cell>
          <cell r="J1290">
            <v>8703.8495821621109</v>
          </cell>
          <cell r="K1290">
            <v>1008.8689428251951</v>
          </cell>
          <cell r="M1290">
            <v>-8703.8495821621109</v>
          </cell>
          <cell r="N1290">
            <v>-1008.8689428251951</v>
          </cell>
        </row>
        <row r="1292">
          <cell r="C1292" t="str">
            <v>A0221</v>
          </cell>
          <cell r="D1292" t="str">
            <v>PT Swadaya Harapan Nusantara</v>
          </cell>
          <cell r="E1292" t="str">
            <v>PEB 1</v>
          </cell>
          <cell r="J1292">
            <v>0</v>
          </cell>
          <cell r="K1292">
            <v>0</v>
          </cell>
          <cell r="M1292">
            <v>0</v>
          </cell>
          <cell r="N1292">
            <v>0</v>
          </cell>
          <cell r="P1292">
            <v>0</v>
          </cell>
          <cell r="Q1292">
            <v>0</v>
          </cell>
          <cell r="R1292">
            <v>0</v>
          </cell>
          <cell r="S1292">
            <v>0</v>
          </cell>
          <cell r="T1292">
            <v>0</v>
          </cell>
          <cell r="U1292">
            <v>0</v>
          </cell>
          <cell r="V1292">
            <v>0</v>
          </cell>
          <cell r="W1292">
            <v>0</v>
          </cell>
          <cell r="X1292">
            <v>0</v>
          </cell>
          <cell r="Y1292">
            <v>0</v>
          </cell>
          <cell r="Z1292">
            <v>0</v>
          </cell>
          <cell r="AA1292">
            <v>0</v>
          </cell>
          <cell r="AB1292">
            <v>0</v>
          </cell>
          <cell r="AC1292">
            <v>0</v>
          </cell>
          <cell r="AD1292">
            <v>0</v>
          </cell>
          <cell r="AE1292">
            <v>0</v>
          </cell>
          <cell r="AF1292">
            <v>0</v>
          </cell>
          <cell r="AG1292">
            <v>0</v>
          </cell>
          <cell r="AH1292">
            <v>0</v>
          </cell>
          <cell r="AI1292">
            <v>0</v>
          </cell>
        </row>
        <row r="1293">
          <cell r="E1293" t="str">
            <v>PEB 2</v>
          </cell>
          <cell r="J1293">
            <v>0</v>
          </cell>
          <cell r="K1293">
            <v>0</v>
          </cell>
          <cell r="M1293">
            <v>0</v>
          </cell>
          <cell r="N1293">
            <v>0</v>
          </cell>
        </row>
        <row r="1294">
          <cell r="E1294" t="str">
            <v>PEB 3</v>
          </cell>
          <cell r="J1294">
            <v>0</v>
          </cell>
          <cell r="K1294">
            <v>0</v>
          </cell>
          <cell r="M1294">
            <v>0</v>
          </cell>
          <cell r="N1294">
            <v>0</v>
          </cell>
        </row>
        <row r="1295">
          <cell r="E1295" t="str">
            <v>PEB 4</v>
          </cell>
          <cell r="J1295">
            <v>0</v>
          </cell>
          <cell r="K1295">
            <v>0</v>
          </cell>
          <cell r="M1295">
            <v>0</v>
          </cell>
          <cell r="N1295">
            <v>0</v>
          </cell>
        </row>
        <row r="1296">
          <cell r="E1296" t="str">
            <v>PEB 5</v>
          </cell>
          <cell r="J1296">
            <v>0</v>
          </cell>
          <cell r="K1296">
            <v>0</v>
          </cell>
          <cell r="M1296">
            <v>0</v>
          </cell>
          <cell r="N1296">
            <v>0</v>
          </cell>
        </row>
        <row r="1297">
          <cell r="E1297" t="str">
            <v>PEB 6</v>
          </cell>
          <cell r="M1297">
            <v>0</v>
          </cell>
          <cell r="N1297">
            <v>0</v>
          </cell>
        </row>
        <row r="1298">
          <cell r="E1298" t="str">
            <v>PEB 7 / TB</v>
          </cell>
          <cell r="J1298">
            <v>0</v>
          </cell>
          <cell r="K1298">
            <v>0</v>
          </cell>
          <cell r="M1298">
            <v>0</v>
          </cell>
          <cell r="N1298">
            <v>0</v>
          </cell>
        </row>
        <row r="1299">
          <cell r="E1299" t="str">
            <v>MPP</v>
          </cell>
          <cell r="J1299">
            <v>0</v>
          </cell>
          <cell r="K1299">
            <v>0</v>
          </cell>
          <cell r="M1299">
            <v>0</v>
          </cell>
          <cell r="N1299">
            <v>0</v>
          </cell>
        </row>
        <row r="1300">
          <cell r="E1300" t="str">
            <v>ID</v>
          </cell>
          <cell r="J1300">
            <v>0</v>
          </cell>
          <cell r="K1300">
            <v>0</v>
          </cell>
          <cell r="M1300">
            <v>0</v>
          </cell>
          <cell r="N1300">
            <v>0</v>
          </cell>
        </row>
        <row r="1301">
          <cell r="E1301" t="str">
            <v>LL</v>
          </cell>
          <cell r="J1301">
            <v>0</v>
          </cell>
          <cell r="K1301">
            <v>0</v>
          </cell>
          <cell r="M1301">
            <v>0</v>
          </cell>
          <cell r="N1301">
            <v>0</v>
          </cell>
        </row>
        <row r="1302">
          <cell r="E1302" t="str">
            <v>PMK</v>
          </cell>
          <cell r="J1302">
            <v>0</v>
          </cell>
          <cell r="K1302">
            <v>0</v>
          </cell>
          <cell r="M1302">
            <v>0</v>
          </cell>
          <cell r="N1302">
            <v>0</v>
          </cell>
        </row>
        <row r="1304">
          <cell r="C1304" t="str">
            <v>A0143</v>
          </cell>
          <cell r="D1304" t="str">
            <v>PT Swadharma Bhakti Sedaya Finance</v>
          </cell>
          <cell r="E1304" t="str">
            <v>PEB 1</v>
          </cell>
          <cell r="M1304">
            <v>0</v>
          </cell>
          <cell r="N1304">
            <v>0</v>
          </cell>
          <cell r="P1304">
            <v>0</v>
          </cell>
          <cell r="Q1304">
            <v>0</v>
          </cell>
          <cell r="R1304">
            <v>0</v>
          </cell>
          <cell r="S1304">
            <v>0</v>
          </cell>
          <cell r="T1304">
            <v>0</v>
          </cell>
          <cell r="U1304">
            <v>0</v>
          </cell>
          <cell r="V1304">
            <v>0</v>
          </cell>
          <cell r="W1304">
            <v>0</v>
          </cell>
          <cell r="X1304">
            <v>0</v>
          </cell>
          <cell r="Y1304">
            <v>0</v>
          </cell>
          <cell r="Z1304">
            <v>0</v>
          </cell>
          <cell r="AA1304">
            <v>0</v>
          </cell>
          <cell r="AB1304">
            <v>0</v>
          </cell>
          <cell r="AC1304">
            <v>0</v>
          </cell>
          <cell r="AD1304">
            <v>0</v>
          </cell>
          <cell r="AE1304">
            <v>0</v>
          </cell>
          <cell r="AF1304">
            <v>0</v>
          </cell>
          <cell r="AG1304">
            <v>0</v>
          </cell>
          <cell r="AH1304">
            <v>0</v>
          </cell>
          <cell r="AI1304">
            <v>0</v>
          </cell>
        </row>
        <row r="1305">
          <cell r="E1305" t="str">
            <v>PEB 2</v>
          </cell>
          <cell r="M1305">
            <v>0</v>
          </cell>
          <cell r="N1305">
            <v>0</v>
          </cell>
        </row>
        <row r="1306">
          <cell r="E1306" t="str">
            <v>PEB 3</v>
          </cell>
          <cell r="M1306">
            <v>0</v>
          </cell>
          <cell r="N1306">
            <v>0</v>
          </cell>
        </row>
        <row r="1307">
          <cell r="E1307" t="str">
            <v>PEB 4</v>
          </cell>
          <cell r="M1307">
            <v>0</v>
          </cell>
          <cell r="N1307">
            <v>0</v>
          </cell>
        </row>
        <row r="1308">
          <cell r="E1308" t="str">
            <v>PEB 5</v>
          </cell>
          <cell r="M1308">
            <v>0</v>
          </cell>
          <cell r="N1308">
            <v>0</v>
          </cell>
        </row>
        <row r="1309">
          <cell r="E1309" t="str">
            <v>PEB 6</v>
          </cell>
          <cell r="M1309">
            <v>0</v>
          </cell>
          <cell r="N1309">
            <v>0</v>
          </cell>
        </row>
        <row r="1310">
          <cell r="E1310" t="str">
            <v>PEB 7 / TB</v>
          </cell>
          <cell r="M1310">
            <v>0</v>
          </cell>
          <cell r="N1310">
            <v>0</v>
          </cell>
        </row>
        <row r="1311">
          <cell r="E1311" t="str">
            <v>MPP</v>
          </cell>
          <cell r="M1311">
            <v>0</v>
          </cell>
          <cell r="N1311">
            <v>0</v>
          </cell>
        </row>
        <row r="1312">
          <cell r="E1312" t="str">
            <v>ID</v>
          </cell>
          <cell r="M1312">
            <v>0</v>
          </cell>
          <cell r="N1312">
            <v>0</v>
          </cell>
        </row>
        <row r="1313">
          <cell r="E1313" t="str">
            <v>LL</v>
          </cell>
          <cell r="M1313">
            <v>0</v>
          </cell>
          <cell r="N1313">
            <v>0</v>
          </cell>
        </row>
        <row r="1314">
          <cell r="E1314" t="str">
            <v>PMK</v>
          </cell>
          <cell r="M1314">
            <v>0</v>
          </cell>
          <cell r="N1314">
            <v>0</v>
          </cell>
        </row>
        <row r="1316">
          <cell r="C1316" t="str">
            <v>A0452</v>
          </cell>
          <cell r="D1316" t="str">
            <v>PT Telen Orbit Prima</v>
          </cell>
          <cell r="E1316" t="str">
            <v>PEB 1</v>
          </cell>
          <cell r="J1316">
            <v>0</v>
          </cell>
          <cell r="K1316">
            <v>0</v>
          </cell>
          <cell r="M1316">
            <v>0</v>
          </cell>
          <cell r="N1316">
            <v>0</v>
          </cell>
          <cell r="P1316">
            <v>0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B1316">
            <v>0</v>
          </cell>
          <cell r="AC1316">
            <v>0</v>
          </cell>
          <cell r="AD1316">
            <v>0</v>
          </cell>
          <cell r="AE1316">
            <v>0</v>
          </cell>
          <cell r="AF1316">
            <v>0</v>
          </cell>
          <cell r="AG1316">
            <v>0</v>
          </cell>
          <cell r="AH1316">
            <v>0</v>
          </cell>
          <cell r="AI1316">
            <v>0</v>
          </cell>
        </row>
        <row r="1317">
          <cell r="E1317" t="str">
            <v>PEB 2</v>
          </cell>
          <cell r="J1317">
            <v>0</v>
          </cell>
          <cell r="K1317">
            <v>0</v>
          </cell>
          <cell r="M1317">
            <v>0</v>
          </cell>
          <cell r="N1317">
            <v>0</v>
          </cell>
        </row>
        <row r="1318">
          <cell r="E1318" t="str">
            <v>PEB 3</v>
          </cell>
          <cell r="J1318">
            <v>0</v>
          </cell>
          <cell r="K1318">
            <v>0</v>
          </cell>
          <cell r="M1318">
            <v>0</v>
          </cell>
          <cell r="N1318">
            <v>0</v>
          </cell>
        </row>
        <row r="1319">
          <cell r="E1319" t="str">
            <v>PEB 4</v>
          </cell>
          <cell r="J1319">
            <v>0</v>
          </cell>
          <cell r="K1319">
            <v>0</v>
          </cell>
          <cell r="M1319">
            <v>0</v>
          </cell>
          <cell r="N1319">
            <v>0</v>
          </cell>
        </row>
        <row r="1320">
          <cell r="E1320" t="str">
            <v>PEB 5</v>
          </cell>
          <cell r="J1320">
            <v>0</v>
          </cell>
          <cell r="K1320">
            <v>0</v>
          </cell>
          <cell r="M1320">
            <v>0</v>
          </cell>
          <cell r="N1320">
            <v>0</v>
          </cell>
        </row>
        <row r="1321">
          <cell r="E1321" t="str">
            <v>PEB 6</v>
          </cell>
          <cell r="M1321">
            <v>0</v>
          </cell>
          <cell r="N1321">
            <v>0</v>
          </cell>
        </row>
        <row r="1322">
          <cell r="E1322" t="str">
            <v>PEB 7 / TB</v>
          </cell>
          <cell r="J1322">
            <v>0</v>
          </cell>
          <cell r="K1322">
            <v>0</v>
          </cell>
          <cell r="M1322">
            <v>0</v>
          </cell>
          <cell r="N1322">
            <v>0</v>
          </cell>
        </row>
        <row r="1323">
          <cell r="E1323" t="str">
            <v>MPP</v>
          </cell>
          <cell r="J1323">
            <v>0</v>
          </cell>
          <cell r="K1323">
            <v>0</v>
          </cell>
          <cell r="M1323">
            <v>0</v>
          </cell>
          <cell r="N1323">
            <v>0</v>
          </cell>
        </row>
        <row r="1324">
          <cell r="E1324" t="str">
            <v>ID</v>
          </cell>
          <cell r="J1324">
            <v>0</v>
          </cell>
          <cell r="K1324">
            <v>0</v>
          </cell>
          <cell r="M1324">
            <v>0</v>
          </cell>
          <cell r="N1324">
            <v>0</v>
          </cell>
        </row>
        <row r="1325">
          <cell r="E1325" t="str">
            <v>LL</v>
          </cell>
          <cell r="J1325">
            <v>0</v>
          </cell>
          <cell r="K1325">
            <v>0</v>
          </cell>
          <cell r="M1325">
            <v>0</v>
          </cell>
          <cell r="N1325">
            <v>0</v>
          </cell>
        </row>
        <row r="1326">
          <cell r="E1326" t="str">
            <v>PMK</v>
          </cell>
          <cell r="J1326">
            <v>0</v>
          </cell>
          <cell r="K1326">
            <v>0</v>
          </cell>
          <cell r="M1326">
            <v>0</v>
          </cell>
          <cell r="N1326">
            <v>0</v>
          </cell>
        </row>
        <row r="1328">
          <cell r="C1328" t="str">
            <v>A0146</v>
          </cell>
          <cell r="D1328" t="str">
            <v>PT Tjahja Sakti Motor</v>
          </cell>
          <cell r="E1328" t="str">
            <v>PEB 1</v>
          </cell>
          <cell r="M1328">
            <v>0</v>
          </cell>
          <cell r="N1328">
            <v>0</v>
          </cell>
          <cell r="P1328">
            <v>0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B1328">
            <v>0</v>
          </cell>
          <cell r="AC1328">
            <v>0</v>
          </cell>
          <cell r="AD1328">
            <v>0</v>
          </cell>
          <cell r="AE1328">
            <v>0</v>
          </cell>
          <cell r="AF1328">
            <v>0</v>
          </cell>
          <cell r="AG1328">
            <v>0</v>
          </cell>
          <cell r="AH1328">
            <v>0</v>
          </cell>
          <cell r="AI1328">
            <v>0</v>
          </cell>
        </row>
        <row r="1329">
          <cell r="E1329" t="str">
            <v>PEB 2</v>
          </cell>
          <cell r="M1329">
            <v>0</v>
          </cell>
          <cell r="N1329">
            <v>0</v>
          </cell>
        </row>
        <row r="1330">
          <cell r="E1330" t="str">
            <v>PEB 3</v>
          </cell>
          <cell r="M1330">
            <v>0</v>
          </cell>
          <cell r="N1330">
            <v>0</v>
          </cell>
        </row>
        <row r="1331">
          <cell r="E1331" t="str">
            <v>PEB 4</v>
          </cell>
          <cell r="M1331">
            <v>0</v>
          </cell>
          <cell r="N1331">
            <v>0</v>
          </cell>
        </row>
        <row r="1332">
          <cell r="E1332" t="str">
            <v>PEB 5</v>
          </cell>
          <cell r="M1332">
            <v>0</v>
          </cell>
          <cell r="N1332">
            <v>0</v>
          </cell>
        </row>
        <row r="1333">
          <cell r="E1333" t="str">
            <v>PEB 6</v>
          </cell>
          <cell r="M1333">
            <v>0</v>
          </cell>
          <cell r="N1333">
            <v>0</v>
          </cell>
        </row>
        <row r="1334">
          <cell r="E1334" t="str">
            <v>PEB 7 / TB</v>
          </cell>
          <cell r="M1334">
            <v>0</v>
          </cell>
          <cell r="N1334">
            <v>0</v>
          </cell>
        </row>
        <row r="1335">
          <cell r="E1335" t="str">
            <v>MPP</v>
          </cell>
          <cell r="M1335">
            <v>0</v>
          </cell>
          <cell r="N1335">
            <v>0</v>
          </cell>
        </row>
        <row r="1336">
          <cell r="E1336" t="str">
            <v>ID</v>
          </cell>
          <cell r="M1336">
            <v>0</v>
          </cell>
          <cell r="N1336">
            <v>0</v>
          </cell>
        </row>
        <row r="1337">
          <cell r="E1337" t="str">
            <v>LL</v>
          </cell>
          <cell r="M1337">
            <v>0</v>
          </cell>
          <cell r="N1337">
            <v>0</v>
          </cell>
        </row>
        <row r="1338">
          <cell r="E1338" t="str">
            <v>PMK</v>
          </cell>
          <cell r="M1338">
            <v>0</v>
          </cell>
          <cell r="N1338">
            <v>0</v>
          </cell>
        </row>
        <row r="1340">
          <cell r="C1340" t="str">
            <v>A0364</v>
          </cell>
          <cell r="D1340" t="str">
            <v>PT Toyoda Gosei Safety System Indonesia</v>
          </cell>
          <cell r="E1340" t="str">
            <v>PEB 1</v>
          </cell>
          <cell r="M1340">
            <v>0</v>
          </cell>
          <cell r="N1340">
            <v>0</v>
          </cell>
          <cell r="P1340">
            <v>0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0</v>
          </cell>
          <cell r="AA1340">
            <v>0</v>
          </cell>
          <cell r="AB1340">
            <v>0</v>
          </cell>
          <cell r="AC1340">
            <v>0</v>
          </cell>
          <cell r="AD1340">
            <v>0</v>
          </cell>
          <cell r="AE1340">
            <v>0</v>
          </cell>
          <cell r="AF1340">
            <v>0</v>
          </cell>
          <cell r="AG1340">
            <v>0</v>
          </cell>
          <cell r="AH1340">
            <v>0</v>
          </cell>
          <cell r="AI1340">
            <v>0</v>
          </cell>
        </row>
        <row r="1341">
          <cell r="E1341" t="str">
            <v>PEB 2</v>
          </cell>
          <cell r="M1341">
            <v>0</v>
          </cell>
          <cell r="N1341">
            <v>0</v>
          </cell>
        </row>
        <row r="1342">
          <cell r="E1342" t="str">
            <v>PEB 3</v>
          </cell>
          <cell r="M1342">
            <v>0</v>
          </cell>
          <cell r="N1342">
            <v>0</v>
          </cell>
        </row>
        <row r="1343">
          <cell r="E1343" t="str">
            <v>PEB 4</v>
          </cell>
          <cell r="M1343">
            <v>0</v>
          </cell>
          <cell r="N1343">
            <v>0</v>
          </cell>
        </row>
        <row r="1344">
          <cell r="E1344" t="str">
            <v>PEB 5</v>
          </cell>
          <cell r="M1344">
            <v>0</v>
          </cell>
          <cell r="N1344">
            <v>0</v>
          </cell>
        </row>
        <row r="1345">
          <cell r="E1345" t="str">
            <v>PEB 6</v>
          </cell>
          <cell r="M1345">
            <v>0</v>
          </cell>
          <cell r="N1345">
            <v>0</v>
          </cell>
        </row>
        <row r="1346">
          <cell r="E1346" t="str">
            <v>PEB 7 / TB</v>
          </cell>
          <cell r="M1346">
            <v>0</v>
          </cell>
          <cell r="N1346">
            <v>0</v>
          </cell>
        </row>
        <row r="1347">
          <cell r="E1347" t="str">
            <v>MPP</v>
          </cell>
          <cell r="M1347">
            <v>0</v>
          </cell>
          <cell r="N1347">
            <v>0</v>
          </cell>
        </row>
        <row r="1348">
          <cell r="E1348" t="str">
            <v>ID</v>
          </cell>
          <cell r="M1348">
            <v>0</v>
          </cell>
          <cell r="N1348">
            <v>0</v>
          </cell>
        </row>
        <row r="1349">
          <cell r="E1349" t="str">
            <v>LL</v>
          </cell>
          <cell r="M1349">
            <v>0</v>
          </cell>
          <cell r="N1349">
            <v>0</v>
          </cell>
        </row>
        <row r="1350">
          <cell r="E1350" t="str">
            <v>PMK</v>
          </cell>
          <cell r="M1350">
            <v>0</v>
          </cell>
          <cell r="N1350">
            <v>0</v>
          </cell>
        </row>
        <row r="1352">
          <cell r="C1352" t="str">
            <v>A0411</v>
          </cell>
          <cell r="D1352" t="str">
            <v>PT Toyota Astra Financial Services</v>
          </cell>
          <cell r="E1352" t="str">
            <v>PEB 1</v>
          </cell>
          <cell r="M1352">
            <v>0</v>
          </cell>
          <cell r="N1352">
            <v>0</v>
          </cell>
          <cell r="P1352">
            <v>0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B1352">
            <v>0</v>
          </cell>
          <cell r="AC1352">
            <v>0</v>
          </cell>
          <cell r="AD1352">
            <v>0</v>
          </cell>
          <cell r="AE1352">
            <v>0</v>
          </cell>
          <cell r="AF1352">
            <v>0</v>
          </cell>
          <cell r="AG1352">
            <v>0</v>
          </cell>
          <cell r="AH1352">
            <v>0</v>
          </cell>
          <cell r="AI1352">
            <v>0</v>
          </cell>
        </row>
        <row r="1353">
          <cell r="E1353" t="str">
            <v>PEB 2</v>
          </cell>
          <cell r="M1353">
            <v>0</v>
          </cell>
          <cell r="N1353">
            <v>0</v>
          </cell>
        </row>
        <row r="1354">
          <cell r="E1354" t="str">
            <v>PEB 3</v>
          </cell>
          <cell r="M1354">
            <v>0</v>
          </cell>
          <cell r="N1354">
            <v>0</v>
          </cell>
        </row>
        <row r="1355">
          <cell r="E1355" t="str">
            <v>PEB 4</v>
          </cell>
          <cell r="M1355">
            <v>0</v>
          </cell>
          <cell r="N1355">
            <v>0</v>
          </cell>
        </row>
        <row r="1356">
          <cell r="E1356" t="str">
            <v>PEB 5</v>
          </cell>
          <cell r="M1356">
            <v>0</v>
          </cell>
          <cell r="N1356">
            <v>0</v>
          </cell>
        </row>
        <row r="1357">
          <cell r="E1357" t="str">
            <v>PEB 6</v>
          </cell>
          <cell r="M1357">
            <v>0</v>
          </cell>
          <cell r="N1357">
            <v>0</v>
          </cell>
        </row>
        <row r="1358">
          <cell r="E1358" t="str">
            <v>PEB 7 / TB</v>
          </cell>
          <cell r="M1358">
            <v>0</v>
          </cell>
          <cell r="N1358">
            <v>0</v>
          </cell>
        </row>
        <row r="1359">
          <cell r="E1359" t="str">
            <v>MPP</v>
          </cell>
          <cell r="M1359">
            <v>0</v>
          </cell>
          <cell r="N1359">
            <v>0</v>
          </cell>
        </row>
        <row r="1360">
          <cell r="E1360" t="str">
            <v>ID</v>
          </cell>
          <cell r="M1360">
            <v>0</v>
          </cell>
          <cell r="N1360">
            <v>0</v>
          </cell>
        </row>
        <row r="1361">
          <cell r="E1361" t="str">
            <v>LL</v>
          </cell>
          <cell r="M1361">
            <v>0</v>
          </cell>
          <cell r="N1361">
            <v>0</v>
          </cell>
        </row>
        <row r="1362">
          <cell r="E1362" t="str">
            <v>PMK</v>
          </cell>
          <cell r="M1362">
            <v>0</v>
          </cell>
          <cell r="N1362">
            <v>0</v>
          </cell>
        </row>
        <row r="1364">
          <cell r="C1364" t="str">
            <v>A0150</v>
          </cell>
          <cell r="D1364" t="str">
            <v>PT Traktor Nusantara</v>
          </cell>
          <cell r="E1364" t="str">
            <v>PEB 1</v>
          </cell>
          <cell r="J1364">
            <v>590846</v>
          </cell>
          <cell r="K1364">
            <v>29351</v>
          </cell>
          <cell r="M1364">
            <v>-590846</v>
          </cell>
          <cell r="N1364">
            <v>-29351</v>
          </cell>
          <cell r="P1364">
            <v>-171914</v>
          </cell>
          <cell r="Q1364">
            <v>-8885</v>
          </cell>
          <cell r="R1364">
            <v>-46460</v>
          </cell>
          <cell r="S1364">
            <v>-2279</v>
          </cell>
          <cell r="T1364">
            <v>-19092</v>
          </cell>
          <cell r="U1364">
            <v>-1445</v>
          </cell>
          <cell r="V1364">
            <v>0</v>
          </cell>
          <cell r="W1364">
            <v>0</v>
          </cell>
          <cell r="X1364">
            <v>0</v>
          </cell>
          <cell r="Y1364">
            <v>0</v>
          </cell>
          <cell r="Z1364">
            <v>-8710</v>
          </cell>
          <cell r="AA1364">
            <v>-510</v>
          </cell>
          <cell r="AB1364">
            <v>-108786</v>
          </cell>
          <cell r="AC1364">
            <v>-5626</v>
          </cell>
          <cell r="AD1364">
            <v>-38200</v>
          </cell>
          <cell r="AE1364">
            <v>-2099</v>
          </cell>
          <cell r="AF1364">
            <v>-37183</v>
          </cell>
          <cell r="AG1364">
            <v>-11833</v>
          </cell>
          <cell r="AH1364">
            <v>-28016</v>
          </cell>
          <cell r="AI1364">
            <v>-3234</v>
          </cell>
        </row>
        <row r="1365">
          <cell r="E1365" t="str">
            <v>PEB 2</v>
          </cell>
          <cell r="J1365">
            <v>171914</v>
          </cell>
          <cell r="K1365">
            <v>8885</v>
          </cell>
          <cell r="M1365">
            <v>-171914</v>
          </cell>
          <cell r="N1365">
            <v>-8885</v>
          </cell>
          <cell r="P1365">
            <v>-46460</v>
          </cell>
          <cell r="Q1365">
            <v>-2279</v>
          </cell>
          <cell r="R1365">
            <v>-19092</v>
          </cell>
          <cell r="S1365">
            <v>-1445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-8710</v>
          </cell>
          <cell r="Y1365">
            <v>-510</v>
          </cell>
          <cell r="Z1365">
            <v>-108786</v>
          </cell>
          <cell r="AA1365">
            <v>-5626</v>
          </cell>
          <cell r="AB1365">
            <v>-38200</v>
          </cell>
          <cell r="AC1365">
            <v>-2099</v>
          </cell>
          <cell r="AD1365">
            <v>-37183</v>
          </cell>
          <cell r="AE1365">
            <v>-11833</v>
          </cell>
          <cell r="AF1365">
            <v>-28016</v>
          </cell>
          <cell r="AG1365">
            <v>-3234</v>
          </cell>
          <cell r="AH1365">
            <v>0</v>
          </cell>
          <cell r="AI1365">
            <v>0</v>
          </cell>
        </row>
        <row r="1366">
          <cell r="E1366" t="str">
            <v>PEB 3</v>
          </cell>
          <cell r="J1366">
            <v>46460</v>
          </cell>
          <cell r="K1366">
            <v>2279</v>
          </cell>
          <cell r="M1366">
            <v>-46460</v>
          </cell>
          <cell r="N1366">
            <v>-2279</v>
          </cell>
          <cell r="P1366">
            <v>-19092</v>
          </cell>
          <cell r="Q1366">
            <v>-1445</v>
          </cell>
          <cell r="R1366">
            <v>0</v>
          </cell>
          <cell r="S1366">
            <v>0</v>
          </cell>
          <cell r="T1366">
            <v>0</v>
          </cell>
          <cell r="U1366">
            <v>0</v>
          </cell>
          <cell r="V1366">
            <v>-8710</v>
          </cell>
          <cell r="W1366">
            <v>-510</v>
          </cell>
          <cell r="X1366">
            <v>-108786</v>
          </cell>
          <cell r="Y1366">
            <v>-5626</v>
          </cell>
          <cell r="Z1366">
            <v>-38200</v>
          </cell>
          <cell r="AA1366">
            <v>-2099</v>
          </cell>
          <cell r="AB1366">
            <v>-37183</v>
          </cell>
          <cell r="AC1366">
            <v>-11833</v>
          </cell>
          <cell r="AD1366">
            <v>-28016</v>
          </cell>
          <cell r="AE1366">
            <v>-3234</v>
          </cell>
          <cell r="AF1366">
            <v>0</v>
          </cell>
          <cell r="AG1366">
            <v>0</v>
          </cell>
          <cell r="AH1366">
            <v>0</v>
          </cell>
          <cell r="AI1366">
            <v>0</v>
          </cell>
        </row>
        <row r="1367">
          <cell r="E1367" t="str">
            <v>PEB 4</v>
          </cell>
          <cell r="J1367">
            <v>19092</v>
          </cell>
          <cell r="K1367">
            <v>1445</v>
          </cell>
          <cell r="M1367">
            <v>-19092</v>
          </cell>
          <cell r="N1367">
            <v>-1445</v>
          </cell>
          <cell r="P1367">
            <v>0</v>
          </cell>
          <cell r="Q1367">
            <v>0</v>
          </cell>
          <cell r="R1367">
            <v>0</v>
          </cell>
          <cell r="S1367">
            <v>0</v>
          </cell>
          <cell r="T1367">
            <v>-8710</v>
          </cell>
          <cell r="U1367">
            <v>-510</v>
          </cell>
          <cell r="V1367">
            <v>-108786</v>
          </cell>
          <cell r="W1367">
            <v>-5626</v>
          </cell>
          <cell r="X1367">
            <v>-38200</v>
          </cell>
          <cell r="Y1367">
            <v>-2099</v>
          </cell>
          <cell r="Z1367">
            <v>-37183</v>
          </cell>
          <cell r="AA1367">
            <v>-11833</v>
          </cell>
          <cell r="AB1367">
            <v>-28016</v>
          </cell>
          <cell r="AC1367">
            <v>-3234</v>
          </cell>
          <cell r="AD1367">
            <v>0</v>
          </cell>
          <cell r="AE1367">
            <v>0</v>
          </cell>
          <cell r="AF1367">
            <v>0</v>
          </cell>
          <cell r="AG1367">
            <v>0</v>
          </cell>
          <cell r="AH1367">
            <v>0</v>
          </cell>
          <cell r="AI1367">
            <v>0</v>
          </cell>
        </row>
        <row r="1368">
          <cell r="E1368" t="str">
            <v>PEB 5</v>
          </cell>
          <cell r="J1368">
            <v>0</v>
          </cell>
          <cell r="K1368">
            <v>0</v>
          </cell>
        </row>
        <row r="1369">
          <cell r="E1369" t="str">
            <v>PEB 6</v>
          </cell>
        </row>
        <row r="1370">
          <cell r="E1370" t="str">
            <v>PEB 7 / TB</v>
          </cell>
          <cell r="J1370">
            <v>8710</v>
          </cell>
          <cell r="K1370">
            <v>510</v>
          </cell>
          <cell r="M1370">
            <v>-8710</v>
          </cell>
          <cell r="N1370">
            <v>-510</v>
          </cell>
          <cell r="P1370">
            <v>-108786</v>
          </cell>
          <cell r="Q1370">
            <v>-5626</v>
          </cell>
          <cell r="R1370">
            <v>-38200</v>
          </cell>
          <cell r="S1370">
            <v>-2099</v>
          </cell>
          <cell r="T1370">
            <v>-37183</v>
          </cell>
          <cell r="U1370">
            <v>-11833</v>
          </cell>
          <cell r="V1370">
            <v>-28016</v>
          </cell>
          <cell r="W1370">
            <v>-3234</v>
          </cell>
          <cell r="X1370">
            <v>0</v>
          </cell>
          <cell r="Y1370">
            <v>0</v>
          </cell>
          <cell r="Z1370">
            <v>0</v>
          </cell>
          <cell r="AA1370">
            <v>0</v>
          </cell>
          <cell r="AB1370">
            <v>0</v>
          </cell>
          <cell r="AC1370">
            <v>0</v>
          </cell>
          <cell r="AD1370">
            <v>0</v>
          </cell>
          <cell r="AE1370">
            <v>0</v>
          </cell>
          <cell r="AF1370">
            <v>0</v>
          </cell>
          <cell r="AG1370">
            <v>0</v>
          </cell>
          <cell r="AH1370">
            <v>0</v>
          </cell>
          <cell r="AI1370">
            <v>0</v>
          </cell>
        </row>
        <row r="1371">
          <cell r="E1371" t="str">
            <v>MPP</v>
          </cell>
          <cell r="J1371">
            <v>108786</v>
          </cell>
          <cell r="K1371">
            <v>5626</v>
          </cell>
          <cell r="M1371">
            <v>-108786</v>
          </cell>
          <cell r="N1371">
            <v>-5626</v>
          </cell>
          <cell r="P1371">
            <v>-38200</v>
          </cell>
          <cell r="Q1371">
            <v>-2099</v>
          </cell>
          <cell r="R1371">
            <v>-37183</v>
          </cell>
          <cell r="S1371">
            <v>-11833</v>
          </cell>
          <cell r="T1371">
            <v>-28016</v>
          </cell>
          <cell r="U1371">
            <v>-3234</v>
          </cell>
          <cell r="V1371">
            <v>0</v>
          </cell>
          <cell r="W1371">
            <v>0</v>
          </cell>
          <cell r="X1371">
            <v>0</v>
          </cell>
          <cell r="Y1371">
            <v>0</v>
          </cell>
          <cell r="Z1371">
            <v>0</v>
          </cell>
          <cell r="AA1371">
            <v>0</v>
          </cell>
          <cell r="AB1371">
            <v>0</v>
          </cell>
          <cell r="AC1371">
            <v>0</v>
          </cell>
          <cell r="AD1371">
            <v>0</v>
          </cell>
          <cell r="AE1371">
            <v>0</v>
          </cell>
          <cell r="AF1371">
            <v>0</v>
          </cell>
          <cell r="AG1371">
            <v>0</v>
          </cell>
          <cell r="AH1371">
            <v>0</v>
          </cell>
          <cell r="AI1371">
            <v>0</v>
          </cell>
        </row>
        <row r="1372">
          <cell r="E1372" t="str">
            <v>ID</v>
          </cell>
          <cell r="J1372">
            <v>38200</v>
          </cell>
          <cell r="K1372">
            <v>2099</v>
          </cell>
          <cell r="M1372">
            <v>-38200</v>
          </cell>
          <cell r="N1372">
            <v>-2099</v>
          </cell>
          <cell r="P1372">
            <v>-37183</v>
          </cell>
          <cell r="Q1372">
            <v>-11833</v>
          </cell>
          <cell r="R1372">
            <v>-28016</v>
          </cell>
          <cell r="S1372">
            <v>-3234</v>
          </cell>
          <cell r="T1372">
            <v>0</v>
          </cell>
          <cell r="U1372">
            <v>0</v>
          </cell>
          <cell r="V1372">
            <v>0</v>
          </cell>
          <cell r="W1372">
            <v>0</v>
          </cell>
          <cell r="X1372">
            <v>0</v>
          </cell>
          <cell r="Y1372">
            <v>0</v>
          </cell>
          <cell r="Z1372">
            <v>0</v>
          </cell>
          <cell r="AA1372">
            <v>0</v>
          </cell>
          <cell r="AB1372">
            <v>0</v>
          </cell>
          <cell r="AC1372">
            <v>0</v>
          </cell>
          <cell r="AD1372">
            <v>0</v>
          </cell>
          <cell r="AE1372">
            <v>0</v>
          </cell>
          <cell r="AF1372">
            <v>0</v>
          </cell>
          <cell r="AG1372">
            <v>0</v>
          </cell>
          <cell r="AH1372">
            <v>0</v>
          </cell>
          <cell r="AI1372">
            <v>0</v>
          </cell>
        </row>
        <row r="1373">
          <cell r="E1373" t="str">
            <v>LL</v>
          </cell>
          <cell r="J1373">
            <v>37183</v>
          </cell>
          <cell r="K1373">
            <v>11833</v>
          </cell>
          <cell r="M1373">
            <v>-37183</v>
          </cell>
          <cell r="N1373">
            <v>-11833</v>
          </cell>
          <cell r="P1373">
            <v>-28016</v>
          </cell>
          <cell r="Q1373">
            <v>-3234</v>
          </cell>
          <cell r="R1373">
            <v>0</v>
          </cell>
          <cell r="S1373">
            <v>0</v>
          </cell>
          <cell r="T1373">
            <v>0</v>
          </cell>
          <cell r="U1373">
            <v>0</v>
          </cell>
          <cell r="V1373">
            <v>0</v>
          </cell>
          <cell r="W1373">
            <v>0</v>
          </cell>
          <cell r="X1373">
            <v>0</v>
          </cell>
          <cell r="Y1373">
            <v>0</v>
          </cell>
          <cell r="Z1373">
            <v>0</v>
          </cell>
          <cell r="AA1373">
            <v>0</v>
          </cell>
          <cell r="AB1373">
            <v>0</v>
          </cell>
          <cell r="AC1373">
            <v>0</v>
          </cell>
          <cell r="AD1373">
            <v>0</v>
          </cell>
          <cell r="AE1373">
            <v>0</v>
          </cell>
          <cell r="AF1373">
            <v>0</v>
          </cell>
          <cell r="AG1373">
            <v>0</v>
          </cell>
          <cell r="AH1373">
            <v>0</v>
          </cell>
          <cell r="AI1373">
            <v>0</v>
          </cell>
        </row>
        <row r="1374">
          <cell r="E1374" t="str">
            <v>PMK</v>
          </cell>
          <cell r="J1374">
            <v>28016</v>
          </cell>
          <cell r="K1374">
            <v>3234</v>
          </cell>
          <cell r="M1374">
            <v>-28016</v>
          </cell>
          <cell r="N1374">
            <v>-3234</v>
          </cell>
          <cell r="P1374">
            <v>0</v>
          </cell>
          <cell r="Q1374">
            <v>0</v>
          </cell>
          <cell r="R1374">
            <v>0</v>
          </cell>
          <cell r="S1374">
            <v>0</v>
          </cell>
          <cell r="T1374">
            <v>0</v>
          </cell>
          <cell r="U1374">
            <v>0</v>
          </cell>
          <cell r="V1374">
            <v>0</v>
          </cell>
          <cell r="W1374">
            <v>0</v>
          </cell>
          <cell r="X1374">
            <v>0</v>
          </cell>
          <cell r="Y1374">
            <v>0</v>
          </cell>
          <cell r="Z1374">
            <v>0</v>
          </cell>
          <cell r="AA1374">
            <v>0</v>
          </cell>
          <cell r="AB1374">
            <v>0</v>
          </cell>
          <cell r="AC1374">
            <v>0</v>
          </cell>
          <cell r="AD1374">
            <v>0</v>
          </cell>
          <cell r="AE1374">
            <v>0</v>
          </cell>
          <cell r="AF1374">
            <v>0</v>
          </cell>
          <cell r="AG1374">
            <v>0</v>
          </cell>
          <cell r="AH1374">
            <v>0</v>
          </cell>
          <cell r="AI1374">
            <v>0</v>
          </cell>
        </row>
        <row r="1376">
          <cell r="C1376" t="str">
            <v>A0151</v>
          </cell>
          <cell r="D1376" t="str">
            <v>Dana Pensiun Astra</v>
          </cell>
          <cell r="E1376" t="str">
            <v>PEB 1</v>
          </cell>
          <cell r="M1376">
            <v>0</v>
          </cell>
          <cell r="N1376">
            <v>0</v>
          </cell>
          <cell r="P1376">
            <v>0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0</v>
          </cell>
          <cell r="V1376">
            <v>0</v>
          </cell>
          <cell r="W1376">
            <v>0</v>
          </cell>
          <cell r="X1376">
            <v>0</v>
          </cell>
          <cell r="Y1376">
            <v>0</v>
          </cell>
          <cell r="Z1376">
            <v>0</v>
          </cell>
          <cell r="AA1376">
            <v>0</v>
          </cell>
          <cell r="AB1376">
            <v>0</v>
          </cell>
          <cell r="AC1376">
            <v>0</v>
          </cell>
          <cell r="AD1376">
            <v>0</v>
          </cell>
          <cell r="AE1376">
            <v>0</v>
          </cell>
          <cell r="AF1376">
            <v>0</v>
          </cell>
          <cell r="AG1376">
            <v>0</v>
          </cell>
          <cell r="AH1376">
            <v>0</v>
          </cell>
          <cell r="AI1376">
            <v>0</v>
          </cell>
        </row>
        <row r="1377">
          <cell r="E1377" t="str">
            <v>PEB 2</v>
          </cell>
          <cell r="M1377">
            <v>0</v>
          </cell>
          <cell r="N1377">
            <v>0</v>
          </cell>
        </row>
        <row r="1378">
          <cell r="E1378" t="str">
            <v>PEB 3</v>
          </cell>
          <cell r="M1378">
            <v>0</v>
          </cell>
          <cell r="N1378">
            <v>0</v>
          </cell>
        </row>
        <row r="1379">
          <cell r="E1379" t="str">
            <v>PEB 4</v>
          </cell>
          <cell r="M1379">
            <v>0</v>
          </cell>
          <cell r="N1379">
            <v>0</v>
          </cell>
        </row>
        <row r="1380">
          <cell r="E1380" t="str">
            <v>PEB 5</v>
          </cell>
          <cell r="M1380">
            <v>0</v>
          </cell>
          <cell r="N1380">
            <v>0</v>
          </cell>
        </row>
        <row r="1381">
          <cell r="E1381" t="str">
            <v>PEB 6</v>
          </cell>
          <cell r="M1381">
            <v>0</v>
          </cell>
          <cell r="N1381">
            <v>0</v>
          </cell>
        </row>
        <row r="1382">
          <cell r="E1382" t="str">
            <v>PEB 7 / TB</v>
          </cell>
          <cell r="M1382">
            <v>0</v>
          </cell>
          <cell r="N1382">
            <v>0</v>
          </cell>
        </row>
        <row r="1383">
          <cell r="E1383" t="str">
            <v>MPP</v>
          </cell>
          <cell r="M1383">
            <v>0</v>
          </cell>
          <cell r="N1383">
            <v>0</v>
          </cell>
        </row>
        <row r="1384">
          <cell r="E1384" t="str">
            <v>ID</v>
          </cell>
          <cell r="M1384">
            <v>0</v>
          </cell>
          <cell r="N1384">
            <v>0</v>
          </cell>
        </row>
        <row r="1385">
          <cell r="E1385" t="str">
            <v>LL</v>
          </cell>
          <cell r="M1385">
            <v>0</v>
          </cell>
          <cell r="N1385">
            <v>0</v>
          </cell>
        </row>
        <row r="1386">
          <cell r="E1386" t="str">
            <v>PMK</v>
          </cell>
          <cell r="M1386">
            <v>0</v>
          </cell>
          <cell r="N1386">
            <v>0</v>
          </cell>
        </row>
        <row r="1388">
          <cell r="C1388" t="str">
            <v>A0153</v>
          </cell>
          <cell r="D1388" t="str">
            <v>PT Tunggal Perkasa Plantation</v>
          </cell>
          <cell r="E1388" t="str">
            <v>PEB 1</v>
          </cell>
          <cell r="M1388">
            <v>0</v>
          </cell>
          <cell r="N1388">
            <v>0</v>
          </cell>
          <cell r="P1388">
            <v>0</v>
          </cell>
          <cell r="Q1388">
            <v>0</v>
          </cell>
          <cell r="R1388">
            <v>0</v>
          </cell>
          <cell r="S1388">
            <v>0</v>
          </cell>
          <cell r="T1388">
            <v>0</v>
          </cell>
          <cell r="U1388">
            <v>0</v>
          </cell>
          <cell r="V1388">
            <v>0</v>
          </cell>
          <cell r="W1388">
            <v>0</v>
          </cell>
          <cell r="X1388">
            <v>0</v>
          </cell>
          <cell r="Y1388">
            <v>0</v>
          </cell>
          <cell r="Z1388">
            <v>0</v>
          </cell>
          <cell r="AA1388">
            <v>0</v>
          </cell>
          <cell r="AB1388">
            <v>0</v>
          </cell>
          <cell r="AC1388">
            <v>0</v>
          </cell>
          <cell r="AD1388">
            <v>0</v>
          </cell>
          <cell r="AE1388">
            <v>0</v>
          </cell>
          <cell r="AF1388">
            <v>0</v>
          </cell>
          <cell r="AG1388">
            <v>0</v>
          </cell>
          <cell r="AH1388">
            <v>0</v>
          </cell>
          <cell r="AI1388">
            <v>0</v>
          </cell>
        </row>
        <row r="1389">
          <cell r="E1389" t="str">
            <v>PEB 2</v>
          </cell>
          <cell r="M1389">
            <v>0</v>
          </cell>
          <cell r="N1389">
            <v>0</v>
          </cell>
        </row>
        <row r="1390">
          <cell r="E1390" t="str">
            <v>PEB 3</v>
          </cell>
          <cell r="M1390">
            <v>0</v>
          </cell>
          <cell r="N1390">
            <v>0</v>
          </cell>
        </row>
        <row r="1391">
          <cell r="E1391" t="str">
            <v>PEB 4</v>
          </cell>
          <cell r="M1391">
            <v>0</v>
          </cell>
          <cell r="N1391">
            <v>0</v>
          </cell>
        </row>
        <row r="1392">
          <cell r="E1392" t="str">
            <v>PEB 5</v>
          </cell>
          <cell r="M1392">
            <v>0</v>
          </cell>
          <cell r="N1392">
            <v>0</v>
          </cell>
        </row>
        <row r="1393">
          <cell r="E1393" t="str">
            <v>PEB 6</v>
          </cell>
          <cell r="M1393">
            <v>0</v>
          </cell>
          <cell r="N1393">
            <v>0</v>
          </cell>
        </row>
        <row r="1394">
          <cell r="E1394" t="str">
            <v>PEB 7 / TB</v>
          </cell>
          <cell r="M1394">
            <v>0</v>
          </cell>
          <cell r="N1394">
            <v>0</v>
          </cell>
        </row>
        <row r="1395">
          <cell r="E1395" t="str">
            <v>MPP</v>
          </cell>
          <cell r="M1395">
            <v>0</v>
          </cell>
          <cell r="N1395">
            <v>0</v>
          </cell>
        </row>
        <row r="1396">
          <cell r="E1396" t="str">
            <v>ID</v>
          </cell>
          <cell r="M1396">
            <v>0</v>
          </cell>
          <cell r="N1396">
            <v>0</v>
          </cell>
        </row>
        <row r="1397">
          <cell r="E1397" t="str">
            <v>LL</v>
          </cell>
          <cell r="M1397">
            <v>0</v>
          </cell>
          <cell r="N1397">
            <v>0</v>
          </cell>
        </row>
        <row r="1398">
          <cell r="E1398" t="str">
            <v>PMK</v>
          </cell>
          <cell r="M1398">
            <v>0</v>
          </cell>
          <cell r="N1398">
            <v>0</v>
          </cell>
        </row>
        <row r="1400">
          <cell r="C1400" t="str">
            <v>A0156</v>
          </cell>
          <cell r="D1400" t="str">
            <v>PT United Tractors Pandu Eng.</v>
          </cell>
          <cell r="E1400" t="str">
            <v>PEB 1</v>
          </cell>
          <cell r="M1400">
            <v>0</v>
          </cell>
          <cell r="N1400">
            <v>0</v>
          </cell>
          <cell r="P1400">
            <v>0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B1400">
            <v>0</v>
          </cell>
          <cell r="AC1400">
            <v>0</v>
          </cell>
          <cell r="AD1400">
            <v>0</v>
          </cell>
          <cell r="AE1400">
            <v>0</v>
          </cell>
          <cell r="AF1400">
            <v>0</v>
          </cell>
          <cell r="AG1400">
            <v>0</v>
          </cell>
          <cell r="AH1400">
            <v>0</v>
          </cell>
          <cell r="AI1400">
            <v>0</v>
          </cell>
        </row>
        <row r="1401">
          <cell r="E1401" t="str">
            <v>PEB 2</v>
          </cell>
          <cell r="M1401">
            <v>0</v>
          </cell>
          <cell r="N1401">
            <v>0</v>
          </cell>
        </row>
        <row r="1402">
          <cell r="E1402" t="str">
            <v>PEB 3</v>
          </cell>
          <cell r="M1402">
            <v>0</v>
          </cell>
          <cell r="N1402">
            <v>0</v>
          </cell>
        </row>
        <row r="1403">
          <cell r="E1403" t="str">
            <v>PEB 4</v>
          </cell>
          <cell r="M1403">
            <v>0</v>
          </cell>
          <cell r="N1403">
            <v>0</v>
          </cell>
        </row>
        <row r="1404">
          <cell r="E1404" t="str">
            <v>PEB 5</v>
          </cell>
          <cell r="M1404">
            <v>0</v>
          </cell>
          <cell r="N1404">
            <v>0</v>
          </cell>
        </row>
        <row r="1405">
          <cell r="E1405" t="str">
            <v>PEB 6</v>
          </cell>
          <cell r="M1405">
            <v>0</v>
          </cell>
          <cell r="N1405">
            <v>0</v>
          </cell>
        </row>
        <row r="1406">
          <cell r="E1406" t="str">
            <v>PEB 7 / TB</v>
          </cell>
          <cell r="M1406">
            <v>0</v>
          </cell>
          <cell r="N1406">
            <v>0</v>
          </cell>
        </row>
        <row r="1407">
          <cell r="E1407" t="str">
            <v>MPP</v>
          </cell>
          <cell r="M1407">
            <v>0</v>
          </cell>
          <cell r="N1407">
            <v>0</v>
          </cell>
        </row>
        <row r="1408">
          <cell r="E1408" t="str">
            <v>ID</v>
          </cell>
          <cell r="M1408">
            <v>0</v>
          </cell>
          <cell r="N1408">
            <v>0</v>
          </cell>
        </row>
        <row r="1409">
          <cell r="E1409" t="str">
            <v>LL</v>
          </cell>
          <cell r="M1409">
            <v>0</v>
          </cell>
          <cell r="N1409">
            <v>0</v>
          </cell>
        </row>
        <row r="1410">
          <cell r="E1410" t="str">
            <v>PMK</v>
          </cell>
          <cell r="M1410">
            <v>0</v>
          </cell>
          <cell r="N1410">
            <v>0</v>
          </cell>
        </row>
        <row r="1412">
          <cell r="C1412" t="str">
            <v>A0155</v>
          </cell>
          <cell r="D1412" t="str">
            <v>PT United Tractors TBK (Parent)</v>
          </cell>
          <cell r="E1412" t="str">
            <v>PEB 1</v>
          </cell>
          <cell r="J1412">
            <v>5395189</v>
          </cell>
          <cell r="K1412">
            <v>241039</v>
          </cell>
          <cell r="M1412">
            <v>-5395189</v>
          </cell>
          <cell r="N1412">
            <v>-241039</v>
          </cell>
          <cell r="P1412">
            <v>-2047881</v>
          </cell>
          <cell r="Q1412">
            <v>-108760</v>
          </cell>
          <cell r="R1412">
            <v>-129786</v>
          </cell>
          <cell r="S1412">
            <v>-327</v>
          </cell>
          <cell r="T1412">
            <v>-50485</v>
          </cell>
          <cell r="U1412">
            <v>-3990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-114402</v>
          </cell>
          <cell r="AA1412">
            <v>-7693</v>
          </cell>
          <cell r="AB1412">
            <v>-950935</v>
          </cell>
          <cell r="AC1412">
            <v>-50570</v>
          </cell>
          <cell r="AD1412">
            <v>-344458</v>
          </cell>
          <cell r="AE1412">
            <v>-20889</v>
          </cell>
          <cell r="AF1412">
            <v>-274686</v>
          </cell>
          <cell r="AG1412">
            <v>-122393</v>
          </cell>
          <cell r="AH1412">
            <v>-305376</v>
          </cell>
          <cell r="AI1412">
            <v>-41056</v>
          </cell>
        </row>
        <row r="1413">
          <cell r="E1413" t="str">
            <v>PEB 2</v>
          </cell>
          <cell r="J1413">
            <v>2047881</v>
          </cell>
          <cell r="K1413">
            <v>108760</v>
          </cell>
          <cell r="M1413">
            <v>-2047881</v>
          </cell>
          <cell r="N1413">
            <v>-108760</v>
          </cell>
        </row>
        <row r="1414">
          <cell r="E1414" t="str">
            <v>PEB 3</v>
          </cell>
          <cell r="J1414">
            <v>129786</v>
          </cell>
          <cell r="K1414">
            <v>327</v>
          </cell>
          <cell r="M1414">
            <v>-129786</v>
          </cell>
          <cell r="N1414">
            <v>-327</v>
          </cell>
        </row>
        <row r="1415">
          <cell r="E1415" t="str">
            <v>PEB 4</v>
          </cell>
          <cell r="J1415">
            <v>50485</v>
          </cell>
          <cell r="K1415">
            <v>3990</v>
          </cell>
          <cell r="M1415">
            <v>-50485</v>
          </cell>
          <cell r="N1415">
            <v>-3990</v>
          </cell>
        </row>
        <row r="1416">
          <cell r="E1416" t="str">
            <v>PEB 5</v>
          </cell>
          <cell r="J1416">
            <v>0</v>
          </cell>
          <cell r="K1416">
            <v>0</v>
          </cell>
          <cell r="M1416">
            <v>0</v>
          </cell>
          <cell r="N1416">
            <v>0</v>
          </cell>
        </row>
        <row r="1417">
          <cell r="E1417" t="str">
            <v>PEB 6</v>
          </cell>
          <cell r="M1417">
            <v>0</v>
          </cell>
          <cell r="N1417">
            <v>0</v>
          </cell>
        </row>
        <row r="1418">
          <cell r="E1418" t="str">
            <v>PEB 7 / TB</v>
          </cell>
          <cell r="J1418">
            <v>114402</v>
          </cell>
          <cell r="K1418">
            <v>7693</v>
          </cell>
          <cell r="M1418">
            <v>-114402</v>
          </cell>
          <cell r="N1418">
            <v>-7693</v>
          </cell>
        </row>
        <row r="1419">
          <cell r="E1419" t="str">
            <v>MPP</v>
          </cell>
          <cell r="J1419">
            <v>950935</v>
          </cell>
          <cell r="K1419">
            <v>50570</v>
          </cell>
          <cell r="M1419">
            <v>-950935</v>
          </cell>
          <cell r="N1419">
            <v>-50570</v>
          </cell>
        </row>
        <row r="1420">
          <cell r="E1420" t="str">
            <v>ID</v>
          </cell>
          <cell r="J1420">
            <v>344458</v>
          </cell>
          <cell r="K1420">
            <v>20889</v>
          </cell>
          <cell r="M1420">
            <v>-344458</v>
          </cell>
          <cell r="N1420">
            <v>-20889</v>
          </cell>
        </row>
        <row r="1421">
          <cell r="E1421" t="str">
            <v>LL</v>
          </cell>
          <cell r="J1421">
            <v>274686</v>
          </cell>
          <cell r="K1421">
            <v>122393</v>
          </cell>
          <cell r="M1421">
            <v>-274686</v>
          </cell>
          <cell r="N1421">
            <v>-122393</v>
          </cell>
        </row>
        <row r="1422">
          <cell r="E1422" t="str">
            <v>PMK</v>
          </cell>
          <cell r="J1422">
            <v>305376</v>
          </cell>
          <cell r="K1422">
            <v>41056</v>
          </cell>
          <cell r="M1422">
            <v>-305376</v>
          </cell>
          <cell r="N1422">
            <v>-41056</v>
          </cell>
        </row>
        <row r="1424">
          <cell r="C1424" t="str">
            <v>A0099</v>
          </cell>
          <cell r="D1424" t="str">
            <v>PT Waru Kalimantan Plantation</v>
          </cell>
          <cell r="E1424" t="str">
            <v>PEB 1</v>
          </cell>
          <cell r="M1424">
            <v>0</v>
          </cell>
          <cell r="N1424">
            <v>0</v>
          </cell>
          <cell r="P1424">
            <v>0</v>
          </cell>
          <cell r="Q1424">
            <v>0</v>
          </cell>
          <cell r="R1424">
            <v>0</v>
          </cell>
          <cell r="S1424">
            <v>0</v>
          </cell>
          <cell r="T1424">
            <v>0</v>
          </cell>
          <cell r="U1424">
            <v>0</v>
          </cell>
          <cell r="V1424">
            <v>0</v>
          </cell>
          <cell r="W1424">
            <v>0</v>
          </cell>
          <cell r="X1424">
            <v>0</v>
          </cell>
          <cell r="Y1424">
            <v>0</v>
          </cell>
          <cell r="Z1424">
            <v>0</v>
          </cell>
          <cell r="AA1424">
            <v>0</v>
          </cell>
          <cell r="AB1424">
            <v>0</v>
          </cell>
          <cell r="AC1424">
            <v>0</v>
          </cell>
          <cell r="AD1424">
            <v>0</v>
          </cell>
          <cell r="AE1424">
            <v>0</v>
          </cell>
          <cell r="AF1424">
            <v>0</v>
          </cell>
          <cell r="AG1424">
            <v>0</v>
          </cell>
          <cell r="AH1424">
            <v>0</v>
          </cell>
          <cell r="AI1424">
            <v>0</v>
          </cell>
        </row>
        <row r="1425">
          <cell r="E1425" t="str">
            <v>PEB 2</v>
          </cell>
          <cell r="M1425">
            <v>0</v>
          </cell>
          <cell r="N1425">
            <v>0</v>
          </cell>
        </row>
        <row r="1426">
          <cell r="E1426" t="str">
            <v>PEB 3</v>
          </cell>
          <cell r="M1426">
            <v>0</v>
          </cell>
          <cell r="N1426">
            <v>0</v>
          </cell>
        </row>
        <row r="1427">
          <cell r="E1427" t="str">
            <v>PEB 4</v>
          </cell>
          <cell r="M1427">
            <v>0</v>
          </cell>
          <cell r="N1427">
            <v>0</v>
          </cell>
        </row>
        <row r="1428">
          <cell r="E1428" t="str">
            <v>PEB 5</v>
          </cell>
          <cell r="M1428">
            <v>0</v>
          </cell>
          <cell r="N1428">
            <v>0</v>
          </cell>
        </row>
        <row r="1429">
          <cell r="E1429" t="str">
            <v>PEB 6</v>
          </cell>
          <cell r="M1429">
            <v>0</v>
          </cell>
          <cell r="N1429">
            <v>0</v>
          </cell>
        </row>
        <row r="1430">
          <cell r="E1430" t="str">
            <v>PEB 7 / TB</v>
          </cell>
          <cell r="M1430">
            <v>0</v>
          </cell>
          <cell r="N1430">
            <v>0</v>
          </cell>
        </row>
        <row r="1431">
          <cell r="E1431" t="str">
            <v>MPP</v>
          </cell>
          <cell r="M1431">
            <v>0</v>
          </cell>
          <cell r="N1431">
            <v>0</v>
          </cell>
        </row>
        <row r="1432">
          <cell r="E1432" t="str">
            <v>ID</v>
          </cell>
          <cell r="M1432">
            <v>0</v>
          </cell>
          <cell r="N1432">
            <v>0</v>
          </cell>
        </row>
        <row r="1433">
          <cell r="E1433" t="str">
            <v>LL</v>
          </cell>
          <cell r="M1433">
            <v>0</v>
          </cell>
          <cell r="N1433">
            <v>0</v>
          </cell>
        </row>
        <row r="1434">
          <cell r="E1434" t="str">
            <v>PMK</v>
          </cell>
          <cell r="M1434">
            <v>0</v>
          </cell>
          <cell r="N1434">
            <v>0</v>
          </cell>
        </row>
        <row r="1436">
          <cell r="C1436" t="str">
            <v>A0326</v>
          </cell>
          <cell r="D1436" t="str">
            <v>PT Yutaka Manufacturing Indonesia</v>
          </cell>
          <cell r="E1436" t="str">
            <v>PEB 1</v>
          </cell>
          <cell r="M1436">
            <v>0</v>
          </cell>
          <cell r="N1436">
            <v>0</v>
          </cell>
          <cell r="P1436">
            <v>0</v>
          </cell>
          <cell r="Q1436">
            <v>0</v>
          </cell>
          <cell r="R1436">
            <v>0</v>
          </cell>
          <cell r="S1436">
            <v>0</v>
          </cell>
          <cell r="T1436">
            <v>0</v>
          </cell>
          <cell r="U1436">
            <v>0</v>
          </cell>
          <cell r="V1436">
            <v>0</v>
          </cell>
          <cell r="W1436">
            <v>0</v>
          </cell>
          <cell r="X1436">
            <v>0</v>
          </cell>
          <cell r="Y1436">
            <v>0</v>
          </cell>
          <cell r="Z1436">
            <v>0</v>
          </cell>
          <cell r="AA1436">
            <v>0</v>
          </cell>
          <cell r="AB1436">
            <v>0</v>
          </cell>
          <cell r="AC1436">
            <v>0</v>
          </cell>
          <cell r="AD1436">
            <v>0</v>
          </cell>
          <cell r="AE1436">
            <v>0</v>
          </cell>
          <cell r="AF1436">
            <v>0</v>
          </cell>
          <cell r="AG1436">
            <v>0</v>
          </cell>
          <cell r="AH1436">
            <v>0</v>
          </cell>
          <cell r="AI1436">
            <v>0</v>
          </cell>
        </row>
        <row r="1437">
          <cell r="E1437" t="str">
            <v>PEB 2</v>
          </cell>
          <cell r="M1437">
            <v>0</v>
          </cell>
          <cell r="N1437">
            <v>0</v>
          </cell>
        </row>
        <row r="1438">
          <cell r="E1438" t="str">
            <v>PEB 3</v>
          </cell>
          <cell r="M1438">
            <v>0</v>
          </cell>
          <cell r="N1438">
            <v>0</v>
          </cell>
        </row>
        <row r="1439">
          <cell r="E1439" t="str">
            <v>PEB 4</v>
          </cell>
          <cell r="M1439">
            <v>0</v>
          </cell>
          <cell r="N1439">
            <v>0</v>
          </cell>
        </row>
        <row r="1440">
          <cell r="E1440" t="str">
            <v>PEB 5</v>
          </cell>
          <cell r="M1440">
            <v>0</v>
          </cell>
          <cell r="N1440">
            <v>0</v>
          </cell>
        </row>
        <row r="1441">
          <cell r="E1441" t="str">
            <v>PEB 6</v>
          </cell>
          <cell r="M1441">
            <v>0</v>
          </cell>
          <cell r="N1441">
            <v>0</v>
          </cell>
        </row>
        <row r="1442">
          <cell r="E1442" t="str">
            <v>PEB 7 / TB</v>
          </cell>
          <cell r="M1442">
            <v>0</v>
          </cell>
          <cell r="N1442">
            <v>0</v>
          </cell>
        </row>
        <row r="1443">
          <cell r="E1443" t="str">
            <v>MPP</v>
          </cell>
          <cell r="M1443">
            <v>0</v>
          </cell>
          <cell r="N1443">
            <v>0</v>
          </cell>
        </row>
        <row r="1444">
          <cell r="E1444" t="str">
            <v>ID</v>
          </cell>
          <cell r="M1444">
            <v>0</v>
          </cell>
          <cell r="N1444">
            <v>0</v>
          </cell>
        </row>
        <row r="1445">
          <cell r="E1445" t="str">
            <v>LL</v>
          </cell>
          <cell r="M1445">
            <v>0</v>
          </cell>
          <cell r="N1445">
            <v>0</v>
          </cell>
        </row>
        <row r="1446">
          <cell r="E1446" t="str">
            <v>PMK</v>
          </cell>
          <cell r="M1446">
            <v>0</v>
          </cell>
          <cell r="N1446">
            <v>0</v>
          </cell>
        </row>
        <row r="1448">
          <cell r="C1448" t="str">
            <v>R0406</v>
          </cell>
          <cell r="D1448" t="str">
            <v>Yayasan Astra Bina Ilmu</v>
          </cell>
          <cell r="E1448" t="str">
            <v>PEB 1</v>
          </cell>
          <cell r="M1448">
            <v>0</v>
          </cell>
          <cell r="N1448">
            <v>0</v>
          </cell>
          <cell r="P1448">
            <v>0</v>
          </cell>
          <cell r="Q1448">
            <v>0</v>
          </cell>
          <cell r="R1448">
            <v>0</v>
          </cell>
          <cell r="S1448">
            <v>0</v>
          </cell>
          <cell r="T1448">
            <v>0</v>
          </cell>
          <cell r="U1448">
            <v>0</v>
          </cell>
          <cell r="V1448">
            <v>0</v>
          </cell>
          <cell r="W1448">
            <v>0</v>
          </cell>
          <cell r="X1448">
            <v>0</v>
          </cell>
          <cell r="Y1448">
            <v>0</v>
          </cell>
          <cell r="Z1448">
            <v>0</v>
          </cell>
          <cell r="AA1448">
            <v>0</v>
          </cell>
          <cell r="AB1448">
            <v>0</v>
          </cell>
          <cell r="AC1448">
            <v>0</v>
          </cell>
          <cell r="AD1448">
            <v>0</v>
          </cell>
          <cell r="AE1448">
            <v>0</v>
          </cell>
          <cell r="AF1448">
            <v>0</v>
          </cell>
          <cell r="AG1448">
            <v>0</v>
          </cell>
          <cell r="AH1448">
            <v>0</v>
          </cell>
          <cell r="AI1448">
            <v>0</v>
          </cell>
        </row>
        <row r="1449">
          <cell r="E1449" t="str">
            <v>PEB 2</v>
          </cell>
          <cell r="M1449">
            <v>0</v>
          </cell>
          <cell r="N1449">
            <v>0</v>
          </cell>
        </row>
        <row r="1450">
          <cell r="E1450" t="str">
            <v>PEB 3</v>
          </cell>
          <cell r="M1450">
            <v>0</v>
          </cell>
          <cell r="N1450">
            <v>0</v>
          </cell>
        </row>
        <row r="1451">
          <cell r="E1451" t="str">
            <v>PEB 4</v>
          </cell>
          <cell r="M1451">
            <v>0</v>
          </cell>
          <cell r="N1451">
            <v>0</v>
          </cell>
        </row>
        <row r="1452">
          <cell r="E1452" t="str">
            <v>PEB 5</v>
          </cell>
          <cell r="M1452">
            <v>0</v>
          </cell>
          <cell r="N1452">
            <v>0</v>
          </cell>
        </row>
        <row r="1453">
          <cell r="E1453" t="str">
            <v>PEB 6</v>
          </cell>
          <cell r="M1453">
            <v>0</v>
          </cell>
          <cell r="N1453">
            <v>0</v>
          </cell>
        </row>
        <row r="1454">
          <cell r="E1454" t="str">
            <v>PEB 7 / TB</v>
          </cell>
          <cell r="M1454">
            <v>0</v>
          </cell>
          <cell r="N1454">
            <v>0</v>
          </cell>
        </row>
        <row r="1455">
          <cell r="E1455" t="str">
            <v>MPP</v>
          </cell>
          <cell r="M1455">
            <v>0</v>
          </cell>
          <cell r="N1455">
            <v>0</v>
          </cell>
        </row>
        <row r="1456">
          <cell r="E1456" t="str">
            <v>ID</v>
          </cell>
          <cell r="M1456">
            <v>0</v>
          </cell>
          <cell r="N1456">
            <v>0</v>
          </cell>
        </row>
        <row r="1457">
          <cell r="E1457" t="str">
            <v>LL</v>
          </cell>
          <cell r="M1457">
            <v>0</v>
          </cell>
          <cell r="N1457">
            <v>0</v>
          </cell>
        </row>
        <row r="1458">
          <cell r="E1458" t="str">
            <v>PMK</v>
          </cell>
          <cell r="M1458">
            <v>0</v>
          </cell>
          <cell r="N1458">
            <v>0</v>
          </cell>
        </row>
        <row r="1460">
          <cell r="C1460" t="str">
            <v>R0411</v>
          </cell>
          <cell r="D1460" t="str">
            <v>Yayasan Astra Bina Pendidikan</v>
          </cell>
          <cell r="E1460" t="str">
            <v>PEB 1</v>
          </cell>
          <cell r="J1460">
            <v>0</v>
          </cell>
          <cell r="K1460">
            <v>0</v>
          </cell>
          <cell r="M1460">
            <v>0</v>
          </cell>
          <cell r="N1460">
            <v>0</v>
          </cell>
          <cell r="P1460">
            <v>0</v>
          </cell>
          <cell r="Q1460">
            <v>0</v>
          </cell>
          <cell r="R1460">
            <v>0</v>
          </cell>
          <cell r="S1460">
            <v>0</v>
          </cell>
          <cell r="T1460">
            <v>0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0</v>
          </cell>
          <cell r="AA1460">
            <v>0</v>
          </cell>
          <cell r="AB1460">
            <v>0</v>
          </cell>
          <cell r="AC1460">
            <v>0</v>
          </cell>
          <cell r="AD1460">
            <v>0</v>
          </cell>
          <cell r="AE1460">
            <v>0</v>
          </cell>
          <cell r="AF1460">
            <v>0</v>
          </cell>
          <cell r="AG1460">
            <v>0</v>
          </cell>
          <cell r="AH1460">
            <v>0</v>
          </cell>
          <cell r="AI1460">
            <v>0</v>
          </cell>
        </row>
        <row r="1461">
          <cell r="E1461" t="str">
            <v>PEB 2</v>
          </cell>
          <cell r="J1461">
            <v>0</v>
          </cell>
          <cell r="K1461">
            <v>0</v>
          </cell>
          <cell r="M1461">
            <v>0</v>
          </cell>
          <cell r="N1461">
            <v>0</v>
          </cell>
        </row>
        <row r="1462">
          <cell r="E1462" t="str">
            <v>PEB 3</v>
          </cell>
          <cell r="J1462">
            <v>0</v>
          </cell>
          <cell r="K1462">
            <v>0</v>
          </cell>
          <cell r="M1462">
            <v>0</v>
          </cell>
          <cell r="N1462">
            <v>0</v>
          </cell>
        </row>
        <row r="1463">
          <cell r="E1463" t="str">
            <v>PEB 4</v>
          </cell>
          <cell r="J1463">
            <v>0</v>
          </cell>
          <cell r="K1463">
            <v>0</v>
          </cell>
          <cell r="M1463">
            <v>0</v>
          </cell>
          <cell r="N1463">
            <v>0</v>
          </cell>
        </row>
        <row r="1464">
          <cell r="E1464" t="str">
            <v>PEB 5</v>
          </cell>
          <cell r="M1464">
            <v>0</v>
          </cell>
          <cell r="N1464">
            <v>0</v>
          </cell>
        </row>
        <row r="1465">
          <cell r="E1465" t="str">
            <v>PEB 6</v>
          </cell>
          <cell r="M1465">
            <v>0</v>
          </cell>
          <cell r="N1465">
            <v>0</v>
          </cell>
        </row>
        <row r="1466">
          <cell r="E1466" t="str">
            <v>PEB 7 / TB</v>
          </cell>
          <cell r="J1466">
            <v>0</v>
          </cell>
          <cell r="K1466">
            <v>0</v>
          </cell>
          <cell r="M1466">
            <v>0</v>
          </cell>
          <cell r="N1466">
            <v>0</v>
          </cell>
        </row>
        <row r="1467">
          <cell r="E1467" t="str">
            <v>MPP</v>
          </cell>
          <cell r="J1467">
            <v>0</v>
          </cell>
          <cell r="K1467">
            <v>0</v>
          </cell>
          <cell r="M1467">
            <v>0</v>
          </cell>
          <cell r="N1467">
            <v>0</v>
          </cell>
        </row>
        <row r="1468">
          <cell r="E1468" t="str">
            <v>ID</v>
          </cell>
          <cell r="J1468">
            <v>0</v>
          </cell>
          <cell r="K1468">
            <v>0</v>
          </cell>
          <cell r="M1468">
            <v>0</v>
          </cell>
          <cell r="N1468">
            <v>0</v>
          </cell>
        </row>
        <row r="1469">
          <cell r="E1469" t="str">
            <v>LL</v>
          </cell>
          <cell r="J1469">
            <v>0</v>
          </cell>
          <cell r="K1469">
            <v>0</v>
          </cell>
          <cell r="M1469">
            <v>0</v>
          </cell>
          <cell r="N1469">
            <v>0</v>
          </cell>
        </row>
        <row r="1470">
          <cell r="E1470" t="str">
            <v>PMK</v>
          </cell>
          <cell r="M1470">
            <v>0</v>
          </cell>
          <cell r="N1470">
            <v>0</v>
          </cell>
        </row>
        <row r="1472">
          <cell r="C1472" t="str">
            <v>R0410</v>
          </cell>
          <cell r="D1472" t="str">
            <v>Yayasan Dharma Bhakti Astra</v>
          </cell>
          <cell r="E1472" t="str">
            <v>PEB 1</v>
          </cell>
          <cell r="M1472">
            <v>0</v>
          </cell>
          <cell r="N1472">
            <v>0</v>
          </cell>
          <cell r="P1472">
            <v>0</v>
          </cell>
          <cell r="Q1472">
            <v>0</v>
          </cell>
          <cell r="R1472">
            <v>0</v>
          </cell>
          <cell r="S1472">
            <v>0</v>
          </cell>
          <cell r="T1472">
            <v>0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0</v>
          </cell>
          <cell r="AA1472">
            <v>0</v>
          </cell>
          <cell r="AB1472">
            <v>0</v>
          </cell>
          <cell r="AC1472">
            <v>0</v>
          </cell>
          <cell r="AD1472">
            <v>0</v>
          </cell>
          <cell r="AE1472">
            <v>0</v>
          </cell>
          <cell r="AF1472">
            <v>0</v>
          </cell>
          <cell r="AG1472">
            <v>0</v>
          </cell>
          <cell r="AH1472">
            <v>0</v>
          </cell>
          <cell r="AI1472">
            <v>0</v>
          </cell>
        </row>
        <row r="1473">
          <cell r="E1473" t="str">
            <v>PEB 2</v>
          </cell>
          <cell r="M1473">
            <v>0</v>
          </cell>
          <cell r="N1473">
            <v>0</v>
          </cell>
        </row>
        <row r="1474">
          <cell r="E1474" t="str">
            <v>PEB 3</v>
          </cell>
          <cell r="M1474">
            <v>0</v>
          </cell>
          <cell r="N1474">
            <v>0</v>
          </cell>
        </row>
        <row r="1475">
          <cell r="E1475" t="str">
            <v>PEB 4</v>
          </cell>
          <cell r="M1475">
            <v>0</v>
          </cell>
          <cell r="N1475">
            <v>0</v>
          </cell>
        </row>
        <row r="1476">
          <cell r="E1476" t="str">
            <v>PEB 5</v>
          </cell>
          <cell r="M1476">
            <v>0</v>
          </cell>
          <cell r="N1476">
            <v>0</v>
          </cell>
        </row>
        <row r="1477">
          <cell r="E1477" t="str">
            <v>PEB 6</v>
          </cell>
          <cell r="M1477">
            <v>0</v>
          </cell>
          <cell r="N1477">
            <v>0</v>
          </cell>
        </row>
        <row r="1478">
          <cell r="E1478" t="str">
            <v>PEB 7 / TB</v>
          </cell>
          <cell r="M1478">
            <v>0</v>
          </cell>
          <cell r="N1478">
            <v>0</v>
          </cell>
        </row>
        <row r="1479">
          <cell r="E1479" t="str">
            <v>MPP</v>
          </cell>
          <cell r="M1479">
            <v>0</v>
          </cell>
          <cell r="N1479">
            <v>0</v>
          </cell>
        </row>
        <row r="1480">
          <cell r="E1480" t="str">
            <v>ID</v>
          </cell>
          <cell r="M1480">
            <v>0</v>
          </cell>
          <cell r="N1480">
            <v>0</v>
          </cell>
        </row>
        <row r="1481">
          <cell r="E1481" t="str">
            <v>LL</v>
          </cell>
          <cell r="M1481">
            <v>0</v>
          </cell>
          <cell r="N1481">
            <v>0</v>
          </cell>
        </row>
        <row r="1482">
          <cell r="E1482" t="str">
            <v>PMK</v>
          </cell>
          <cell r="M1482">
            <v>0</v>
          </cell>
          <cell r="N1482">
            <v>0</v>
          </cell>
        </row>
      </sheetData>
      <sheetData sheetId="4" refreshError="1">
        <row r="8">
          <cell r="C8" t="str">
            <v>S0363</v>
          </cell>
          <cell r="D8" t="str">
            <v>AI AWSO</v>
          </cell>
          <cell r="E8" t="str">
            <v>PEB 1</v>
          </cell>
          <cell r="M8">
            <v>0</v>
          </cell>
          <cell r="N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</row>
        <row r="9">
          <cell r="E9" t="str">
            <v>PEB 2</v>
          </cell>
          <cell r="M9">
            <v>0</v>
          </cell>
          <cell r="N9">
            <v>0</v>
          </cell>
        </row>
        <row r="10">
          <cell r="E10" t="str">
            <v>PEB 3</v>
          </cell>
          <cell r="M10">
            <v>0</v>
          </cell>
          <cell r="N10">
            <v>0</v>
          </cell>
        </row>
        <row r="11">
          <cell r="E11" t="str">
            <v>PEB 4</v>
          </cell>
          <cell r="M11">
            <v>0</v>
          </cell>
          <cell r="N11">
            <v>0</v>
          </cell>
        </row>
        <row r="12">
          <cell r="E12" t="str">
            <v>PEB 5</v>
          </cell>
          <cell r="M12">
            <v>0</v>
          </cell>
          <cell r="N12">
            <v>0</v>
          </cell>
        </row>
        <row r="13">
          <cell r="E13" t="str">
            <v>PEB 6</v>
          </cell>
          <cell r="M13">
            <v>0</v>
          </cell>
          <cell r="N13">
            <v>0</v>
          </cell>
        </row>
        <row r="14">
          <cell r="E14" t="str">
            <v>PEB 7 / TB</v>
          </cell>
          <cell r="M14">
            <v>0</v>
          </cell>
          <cell r="N14">
            <v>0</v>
          </cell>
        </row>
        <row r="15">
          <cell r="E15" t="str">
            <v>MPP</v>
          </cell>
          <cell r="M15">
            <v>0</v>
          </cell>
          <cell r="N15">
            <v>0</v>
          </cell>
        </row>
        <row r="16">
          <cell r="E16" t="str">
            <v>ID</v>
          </cell>
          <cell r="M16">
            <v>0</v>
          </cell>
          <cell r="N16">
            <v>0</v>
          </cell>
        </row>
        <row r="17">
          <cell r="E17" t="str">
            <v>LL</v>
          </cell>
          <cell r="M17">
            <v>0</v>
          </cell>
          <cell r="N17">
            <v>0</v>
          </cell>
        </row>
        <row r="18">
          <cell r="E18" t="str">
            <v>PMK</v>
          </cell>
          <cell r="M18">
            <v>0</v>
          </cell>
          <cell r="N18">
            <v>0</v>
          </cell>
        </row>
        <row r="20">
          <cell r="C20" t="str">
            <v>S0173</v>
          </cell>
          <cell r="D20" t="str">
            <v>AI BSO</v>
          </cell>
          <cell r="E20" t="str">
            <v>PEB 1</v>
          </cell>
          <cell r="M20">
            <v>0</v>
          </cell>
          <cell r="N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</row>
        <row r="21">
          <cell r="E21" t="str">
            <v>PEB 2</v>
          </cell>
          <cell r="M21">
            <v>0</v>
          </cell>
          <cell r="N21">
            <v>0</v>
          </cell>
        </row>
        <row r="22">
          <cell r="E22" t="str">
            <v>PEB 3</v>
          </cell>
          <cell r="M22">
            <v>0</v>
          </cell>
          <cell r="N22">
            <v>0</v>
          </cell>
        </row>
        <row r="23">
          <cell r="E23" t="str">
            <v>PEB 4</v>
          </cell>
          <cell r="M23">
            <v>0</v>
          </cell>
          <cell r="N23">
            <v>0</v>
          </cell>
        </row>
        <row r="24">
          <cell r="E24" t="str">
            <v>PEB 5</v>
          </cell>
          <cell r="M24">
            <v>0</v>
          </cell>
          <cell r="N24">
            <v>0</v>
          </cell>
        </row>
        <row r="25">
          <cell r="E25" t="str">
            <v>PEB 6</v>
          </cell>
          <cell r="M25">
            <v>0</v>
          </cell>
          <cell r="N25">
            <v>0</v>
          </cell>
        </row>
        <row r="26">
          <cell r="E26" t="str">
            <v>PEB 7 / TB</v>
          </cell>
          <cell r="M26">
            <v>0</v>
          </cell>
          <cell r="N26">
            <v>0</v>
          </cell>
        </row>
        <row r="27">
          <cell r="E27" t="str">
            <v>MPP</v>
          </cell>
          <cell r="M27">
            <v>0</v>
          </cell>
          <cell r="N27">
            <v>0</v>
          </cell>
        </row>
        <row r="28">
          <cell r="E28" t="str">
            <v>ID</v>
          </cell>
          <cell r="M28">
            <v>0</v>
          </cell>
          <cell r="N28">
            <v>0</v>
          </cell>
        </row>
        <row r="29">
          <cell r="E29" t="str">
            <v>LL</v>
          </cell>
          <cell r="M29">
            <v>0</v>
          </cell>
          <cell r="N29">
            <v>0</v>
          </cell>
        </row>
        <row r="30">
          <cell r="E30" t="str">
            <v>PMK</v>
          </cell>
          <cell r="M30">
            <v>0</v>
          </cell>
          <cell r="N30">
            <v>0</v>
          </cell>
        </row>
        <row r="32">
          <cell r="C32" t="str">
            <v>S0003</v>
          </cell>
          <cell r="D32" t="str">
            <v>AI DSO</v>
          </cell>
          <cell r="E32" t="str">
            <v>PEB 1</v>
          </cell>
          <cell r="M32">
            <v>0</v>
          </cell>
          <cell r="N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L32">
            <v>32682.193000000003</v>
          </cell>
        </row>
        <row r="33">
          <cell r="E33" t="str">
            <v>PEB 2</v>
          </cell>
          <cell r="M33">
            <v>0</v>
          </cell>
          <cell r="N33">
            <v>0</v>
          </cell>
        </row>
        <row r="34">
          <cell r="E34" t="str">
            <v>PEB 3</v>
          </cell>
          <cell r="M34">
            <v>0</v>
          </cell>
          <cell r="N34">
            <v>0</v>
          </cell>
        </row>
        <row r="35">
          <cell r="E35" t="str">
            <v>PEB 4</v>
          </cell>
          <cell r="M35">
            <v>0</v>
          </cell>
          <cell r="N35">
            <v>0</v>
          </cell>
        </row>
        <row r="36">
          <cell r="E36" t="str">
            <v>PEB 5</v>
          </cell>
          <cell r="M36">
            <v>0</v>
          </cell>
          <cell r="N36">
            <v>0</v>
          </cell>
        </row>
        <row r="37">
          <cell r="E37" t="str">
            <v>PEB 6</v>
          </cell>
          <cell r="M37">
            <v>0</v>
          </cell>
          <cell r="N37">
            <v>0</v>
          </cell>
        </row>
        <row r="38">
          <cell r="E38" t="str">
            <v>PEB 7 / TB</v>
          </cell>
          <cell r="M38">
            <v>0</v>
          </cell>
          <cell r="N38">
            <v>0</v>
          </cell>
        </row>
        <row r="39">
          <cell r="E39" t="str">
            <v>MPP</v>
          </cell>
          <cell r="M39">
            <v>0</v>
          </cell>
          <cell r="N39">
            <v>0</v>
          </cell>
        </row>
        <row r="40">
          <cell r="E40" t="str">
            <v>ID</v>
          </cell>
          <cell r="M40">
            <v>0</v>
          </cell>
          <cell r="N40">
            <v>0</v>
          </cell>
        </row>
        <row r="41">
          <cell r="E41" t="str">
            <v>LL</v>
          </cell>
          <cell r="M41">
            <v>0</v>
          </cell>
          <cell r="N41">
            <v>0</v>
          </cell>
        </row>
        <row r="42">
          <cell r="E42" t="str">
            <v>PMK</v>
          </cell>
          <cell r="M42">
            <v>0</v>
          </cell>
          <cell r="N42">
            <v>0</v>
          </cell>
        </row>
        <row r="44">
          <cell r="C44" t="str">
            <v>S0001</v>
          </cell>
          <cell r="D44" t="str">
            <v>AI HO</v>
          </cell>
          <cell r="E44" t="str">
            <v>PEB 1</v>
          </cell>
          <cell r="M44">
            <v>0</v>
          </cell>
          <cell r="N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L44">
            <v>705294</v>
          </cell>
        </row>
        <row r="45">
          <cell r="E45" t="str">
            <v>PEB 2</v>
          </cell>
          <cell r="M45">
            <v>0</v>
          </cell>
          <cell r="N45">
            <v>0</v>
          </cell>
        </row>
        <row r="46">
          <cell r="E46" t="str">
            <v>PEB 3</v>
          </cell>
          <cell r="M46">
            <v>0</v>
          </cell>
          <cell r="N46">
            <v>0</v>
          </cell>
        </row>
        <row r="47">
          <cell r="E47" t="str">
            <v>PEB 4</v>
          </cell>
          <cell r="M47">
            <v>0</v>
          </cell>
          <cell r="N47">
            <v>0</v>
          </cell>
        </row>
        <row r="48">
          <cell r="E48" t="str">
            <v>PEB 5</v>
          </cell>
          <cell r="M48">
            <v>0</v>
          </cell>
          <cell r="N48">
            <v>0</v>
          </cell>
        </row>
        <row r="49">
          <cell r="E49" t="str">
            <v>PEB 6</v>
          </cell>
          <cell r="M49">
            <v>0</v>
          </cell>
          <cell r="N49">
            <v>0</v>
          </cell>
        </row>
        <row r="50">
          <cell r="E50" t="str">
            <v>PEB 7 / TB</v>
          </cell>
          <cell r="M50">
            <v>0</v>
          </cell>
          <cell r="N50">
            <v>0</v>
          </cell>
        </row>
        <row r="51">
          <cell r="E51" t="str">
            <v>MPP</v>
          </cell>
          <cell r="M51">
            <v>0</v>
          </cell>
          <cell r="N51">
            <v>0</v>
          </cell>
        </row>
        <row r="52">
          <cell r="E52" t="str">
            <v>ID</v>
          </cell>
          <cell r="M52">
            <v>0</v>
          </cell>
          <cell r="N52">
            <v>0</v>
          </cell>
        </row>
        <row r="53">
          <cell r="E53" t="str">
            <v>LL</v>
          </cell>
          <cell r="M53">
            <v>0</v>
          </cell>
          <cell r="N53">
            <v>0</v>
          </cell>
        </row>
        <row r="54">
          <cell r="E54" t="str">
            <v>PMK</v>
          </cell>
          <cell r="M54">
            <v>0</v>
          </cell>
          <cell r="N54">
            <v>0</v>
          </cell>
        </row>
        <row r="56">
          <cell r="C56" t="str">
            <v>S0005</v>
          </cell>
          <cell r="D56" t="str">
            <v>AI HSO</v>
          </cell>
          <cell r="E56" t="str">
            <v>PEB 1</v>
          </cell>
          <cell r="M56">
            <v>0</v>
          </cell>
          <cell r="N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</row>
        <row r="57">
          <cell r="E57" t="str">
            <v>PEB 2</v>
          </cell>
          <cell r="M57">
            <v>0</v>
          </cell>
          <cell r="N57">
            <v>0</v>
          </cell>
        </row>
        <row r="58">
          <cell r="E58" t="str">
            <v>PEB 3</v>
          </cell>
          <cell r="M58">
            <v>0</v>
          </cell>
          <cell r="N58">
            <v>0</v>
          </cell>
        </row>
        <row r="59">
          <cell r="E59" t="str">
            <v>PEB 4</v>
          </cell>
          <cell r="M59">
            <v>0</v>
          </cell>
          <cell r="N59">
            <v>0</v>
          </cell>
        </row>
        <row r="60">
          <cell r="E60" t="str">
            <v>PEB 5</v>
          </cell>
          <cell r="M60">
            <v>0</v>
          </cell>
          <cell r="N60">
            <v>0</v>
          </cell>
        </row>
        <row r="61">
          <cell r="E61" t="str">
            <v>PEB 6</v>
          </cell>
          <cell r="M61">
            <v>0</v>
          </cell>
          <cell r="N61">
            <v>0</v>
          </cell>
        </row>
        <row r="62">
          <cell r="E62" t="str">
            <v>PEB 7 / TB</v>
          </cell>
          <cell r="M62">
            <v>0</v>
          </cell>
          <cell r="N62">
            <v>0</v>
          </cell>
        </row>
        <row r="63">
          <cell r="E63" t="str">
            <v>MPP</v>
          </cell>
          <cell r="M63">
            <v>0</v>
          </cell>
          <cell r="N63">
            <v>0</v>
          </cell>
        </row>
        <row r="64">
          <cell r="E64" t="str">
            <v>ID</v>
          </cell>
          <cell r="M64">
            <v>0</v>
          </cell>
          <cell r="N64">
            <v>0</v>
          </cell>
        </row>
        <row r="65">
          <cell r="E65" t="str">
            <v>LL</v>
          </cell>
          <cell r="M65">
            <v>0</v>
          </cell>
          <cell r="N65">
            <v>0</v>
          </cell>
        </row>
        <row r="66">
          <cell r="E66" t="str">
            <v>PMK</v>
          </cell>
          <cell r="M66">
            <v>0</v>
          </cell>
          <cell r="N66">
            <v>0</v>
          </cell>
        </row>
        <row r="68">
          <cell r="C68" t="str">
            <v>S0004</v>
          </cell>
          <cell r="D68" t="str">
            <v>AI ISO</v>
          </cell>
          <cell r="E68" t="str">
            <v>PEB 1</v>
          </cell>
          <cell r="M68">
            <v>0</v>
          </cell>
          <cell r="N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L68">
            <v>514995</v>
          </cell>
        </row>
        <row r="69">
          <cell r="E69" t="str">
            <v>PEB 2</v>
          </cell>
          <cell r="M69">
            <v>0</v>
          </cell>
          <cell r="N69">
            <v>0</v>
          </cell>
        </row>
        <row r="70">
          <cell r="E70" t="str">
            <v>PEB 3</v>
          </cell>
          <cell r="M70">
            <v>0</v>
          </cell>
          <cell r="N70">
            <v>0</v>
          </cell>
        </row>
        <row r="71">
          <cell r="E71" t="str">
            <v>PEB 4</v>
          </cell>
          <cell r="M71">
            <v>0</v>
          </cell>
          <cell r="N71">
            <v>0</v>
          </cell>
        </row>
        <row r="72">
          <cell r="E72" t="str">
            <v>PEB 5</v>
          </cell>
          <cell r="M72">
            <v>0</v>
          </cell>
          <cell r="N72">
            <v>0</v>
          </cell>
        </row>
        <row r="73">
          <cell r="E73" t="str">
            <v>PEB 6</v>
          </cell>
          <cell r="M73">
            <v>0</v>
          </cell>
          <cell r="N73">
            <v>0</v>
          </cell>
        </row>
        <row r="74">
          <cell r="E74" t="str">
            <v>PEB 7 / TB</v>
          </cell>
          <cell r="M74">
            <v>0</v>
          </cell>
          <cell r="N74">
            <v>0</v>
          </cell>
        </row>
        <row r="75">
          <cell r="E75" t="str">
            <v>MPP</v>
          </cell>
          <cell r="M75">
            <v>0</v>
          </cell>
          <cell r="N75">
            <v>0</v>
          </cell>
        </row>
        <row r="76">
          <cell r="E76" t="str">
            <v>ID</v>
          </cell>
          <cell r="M76">
            <v>0</v>
          </cell>
          <cell r="N76">
            <v>0</v>
          </cell>
        </row>
        <row r="77">
          <cell r="E77" t="str">
            <v>LL</v>
          </cell>
          <cell r="M77">
            <v>0</v>
          </cell>
          <cell r="N77">
            <v>0</v>
          </cell>
        </row>
        <row r="78">
          <cell r="E78" t="str">
            <v>PMK</v>
          </cell>
          <cell r="M78">
            <v>0</v>
          </cell>
          <cell r="N78">
            <v>0</v>
          </cell>
        </row>
        <row r="80">
          <cell r="C80" t="str">
            <v>S0172</v>
          </cell>
          <cell r="D80" t="str">
            <v>AI NDSO</v>
          </cell>
          <cell r="E80" t="str">
            <v>PEB 1</v>
          </cell>
          <cell r="M80">
            <v>0</v>
          </cell>
          <cell r="N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</row>
        <row r="81">
          <cell r="E81" t="str">
            <v>PEB 2</v>
          </cell>
          <cell r="M81">
            <v>0</v>
          </cell>
          <cell r="N81">
            <v>0</v>
          </cell>
        </row>
        <row r="82">
          <cell r="E82" t="str">
            <v>PEB 3</v>
          </cell>
          <cell r="M82">
            <v>0</v>
          </cell>
          <cell r="N82">
            <v>0</v>
          </cell>
        </row>
        <row r="83">
          <cell r="E83" t="str">
            <v>PEB 4</v>
          </cell>
          <cell r="M83">
            <v>0</v>
          </cell>
          <cell r="N83">
            <v>0</v>
          </cell>
        </row>
        <row r="84">
          <cell r="E84" t="str">
            <v>PEB 5</v>
          </cell>
          <cell r="M84">
            <v>0</v>
          </cell>
          <cell r="N84">
            <v>0</v>
          </cell>
        </row>
        <row r="85">
          <cell r="E85" t="str">
            <v>PEB 6</v>
          </cell>
          <cell r="M85">
            <v>0</v>
          </cell>
          <cell r="N85">
            <v>0</v>
          </cell>
        </row>
        <row r="86">
          <cell r="E86" t="str">
            <v>PEB 7 / TB</v>
          </cell>
          <cell r="M86">
            <v>0</v>
          </cell>
          <cell r="N86">
            <v>0</v>
          </cell>
        </row>
        <row r="87">
          <cell r="E87" t="str">
            <v>MPP</v>
          </cell>
          <cell r="M87">
            <v>0</v>
          </cell>
          <cell r="N87">
            <v>0</v>
          </cell>
        </row>
        <row r="88">
          <cell r="E88" t="str">
            <v>ID</v>
          </cell>
          <cell r="M88">
            <v>0</v>
          </cell>
          <cell r="N88">
            <v>0</v>
          </cell>
        </row>
        <row r="89">
          <cell r="E89" t="str">
            <v>LL</v>
          </cell>
          <cell r="M89">
            <v>0</v>
          </cell>
          <cell r="N89">
            <v>0</v>
          </cell>
        </row>
        <row r="90">
          <cell r="E90" t="str">
            <v>PMK</v>
          </cell>
          <cell r="M90">
            <v>0</v>
          </cell>
          <cell r="N90">
            <v>0</v>
          </cell>
        </row>
        <row r="92">
          <cell r="C92" t="str">
            <v>S0174</v>
          </cell>
          <cell r="D92" t="str">
            <v>AI PSO</v>
          </cell>
          <cell r="E92" t="str">
            <v>PEB 1</v>
          </cell>
          <cell r="M92">
            <v>0</v>
          </cell>
          <cell r="N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</row>
        <row r="93">
          <cell r="E93" t="str">
            <v>PEB 2</v>
          </cell>
          <cell r="M93">
            <v>0</v>
          </cell>
          <cell r="N93">
            <v>0</v>
          </cell>
        </row>
        <row r="94">
          <cell r="E94" t="str">
            <v>PEB 3</v>
          </cell>
          <cell r="M94">
            <v>0</v>
          </cell>
          <cell r="N94">
            <v>0</v>
          </cell>
        </row>
        <row r="95">
          <cell r="E95" t="str">
            <v>PEB 4</v>
          </cell>
          <cell r="M95">
            <v>0</v>
          </cell>
          <cell r="N95">
            <v>0</v>
          </cell>
        </row>
        <row r="96">
          <cell r="E96" t="str">
            <v>PEB 5</v>
          </cell>
          <cell r="M96">
            <v>0</v>
          </cell>
          <cell r="N96">
            <v>0</v>
          </cell>
        </row>
        <row r="97">
          <cell r="E97" t="str">
            <v>PEB 6</v>
          </cell>
          <cell r="M97">
            <v>0</v>
          </cell>
          <cell r="N97">
            <v>0</v>
          </cell>
        </row>
        <row r="98">
          <cell r="E98" t="str">
            <v>PEB 7 / TB</v>
          </cell>
          <cell r="M98">
            <v>0</v>
          </cell>
          <cell r="N98">
            <v>0</v>
          </cell>
        </row>
        <row r="99">
          <cell r="E99" t="str">
            <v>MPP</v>
          </cell>
          <cell r="M99">
            <v>0</v>
          </cell>
          <cell r="N99">
            <v>0</v>
          </cell>
        </row>
        <row r="100">
          <cell r="E100" t="str">
            <v>ID</v>
          </cell>
          <cell r="M100">
            <v>0</v>
          </cell>
          <cell r="N100">
            <v>0</v>
          </cell>
        </row>
        <row r="101">
          <cell r="E101" t="str">
            <v>LL</v>
          </cell>
          <cell r="M101">
            <v>0</v>
          </cell>
          <cell r="N101">
            <v>0</v>
          </cell>
        </row>
        <row r="102">
          <cell r="E102" t="str">
            <v>PMK</v>
          </cell>
          <cell r="M102">
            <v>0</v>
          </cell>
          <cell r="N102">
            <v>0</v>
          </cell>
        </row>
        <row r="104">
          <cell r="C104" t="str">
            <v>S0015</v>
          </cell>
          <cell r="D104" t="str">
            <v>AI SSC</v>
          </cell>
          <cell r="E104" t="str">
            <v>PEB 1</v>
          </cell>
          <cell r="M104">
            <v>0</v>
          </cell>
          <cell r="N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K104">
            <v>32682.193000000003</v>
          </cell>
        </row>
        <row r="105">
          <cell r="E105" t="str">
            <v>PEB 2</v>
          </cell>
          <cell r="M105">
            <v>0</v>
          </cell>
          <cell r="N105">
            <v>0</v>
          </cell>
        </row>
        <row r="106">
          <cell r="E106" t="str">
            <v>PEB 3</v>
          </cell>
          <cell r="M106">
            <v>0</v>
          </cell>
          <cell r="N106">
            <v>0</v>
          </cell>
        </row>
        <row r="107">
          <cell r="E107" t="str">
            <v>PEB 4</v>
          </cell>
          <cell r="M107">
            <v>0</v>
          </cell>
          <cell r="N107">
            <v>0</v>
          </cell>
        </row>
        <row r="108">
          <cell r="E108" t="str">
            <v>PEB 5</v>
          </cell>
          <cell r="M108">
            <v>0</v>
          </cell>
          <cell r="N108">
            <v>0</v>
          </cell>
        </row>
        <row r="109">
          <cell r="E109" t="str">
            <v>PEB 6</v>
          </cell>
          <cell r="M109">
            <v>0</v>
          </cell>
          <cell r="N109">
            <v>0</v>
          </cell>
        </row>
        <row r="110">
          <cell r="E110" t="str">
            <v>PEB 7 / TB</v>
          </cell>
          <cell r="M110">
            <v>0</v>
          </cell>
          <cell r="N110">
            <v>0</v>
          </cell>
        </row>
        <row r="111">
          <cell r="E111" t="str">
            <v>MPP</v>
          </cell>
          <cell r="M111">
            <v>0</v>
          </cell>
          <cell r="N111">
            <v>0</v>
          </cell>
        </row>
        <row r="112">
          <cell r="E112" t="str">
            <v>ID</v>
          </cell>
          <cell r="M112">
            <v>0</v>
          </cell>
          <cell r="N112">
            <v>0</v>
          </cell>
        </row>
        <row r="113">
          <cell r="E113" t="str">
            <v>LL</v>
          </cell>
          <cell r="M113">
            <v>0</v>
          </cell>
          <cell r="N113">
            <v>0</v>
          </cell>
        </row>
        <row r="114">
          <cell r="E114" t="str">
            <v>PMK</v>
          </cell>
          <cell r="M114">
            <v>0</v>
          </cell>
          <cell r="N114">
            <v>0</v>
          </cell>
        </row>
        <row r="116">
          <cell r="C116" t="str">
            <v>S0002</v>
          </cell>
          <cell r="D116" t="str">
            <v>AI TSO</v>
          </cell>
          <cell r="E116" t="str">
            <v>PEB 1</v>
          </cell>
          <cell r="M116">
            <v>0</v>
          </cell>
          <cell r="N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</row>
        <row r="117">
          <cell r="E117" t="str">
            <v>PEB 2</v>
          </cell>
          <cell r="M117">
            <v>0</v>
          </cell>
          <cell r="N117">
            <v>0</v>
          </cell>
        </row>
        <row r="118">
          <cell r="E118" t="str">
            <v>PEB 3</v>
          </cell>
          <cell r="M118">
            <v>0</v>
          </cell>
          <cell r="N118">
            <v>0</v>
          </cell>
        </row>
        <row r="119">
          <cell r="E119" t="str">
            <v>PEB 4</v>
          </cell>
          <cell r="M119">
            <v>0</v>
          </cell>
          <cell r="N119">
            <v>0</v>
          </cell>
        </row>
        <row r="120">
          <cell r="E120" t="str">
            <v>PEB 5</v>
          </cell>
          <cell r="M120">
            <v>0</v>
          </cell>
          <cell r="N120">
            <v>0</v>
          </cell>
        </row>
        <row r="121">
          <cell r="E121" t="str">
            <v>PEB 6</v>
          </cell>
          <cell r="M121">
            <v>0</v>
          </cell>
          <cell r="N121">
            <v>0</v>
          </cell>
        </row>
        <row r="122">
          <cell r="E122" t="str">
            <v>PEB 7 / TB</v>
          </cell>
          <cell r="M122">
            <v>0</v>
          </cell>
          <cell r="N122">
            <v>0</v>
          </cell>
        </row>
        <row r="123">
          <cell r="E123" t="str">
            <v>MPP</v>
          </cell>
          <cell r="M123">
            <v>0</v>
          </cell>
          <cell r="N123">
            <v>0</v>
          </cell>
        </row>
        <row r="124">
          <cell r="E124" t="str">
            <v>ID</v>
          </cell>
          <cell r="M124">
            <v>0</v>
          </cell>
          <cell r="N124">
            <v>0</v>
          </cell>
        </row>
        <row r="125">
          <cell r="E125" t="str">
            <v>LL</v>
          </cell>
          <cell r="M125">
            <v>0</v>
          </cell>
          <cell r="N125">
            <v>0</v>
          </cell>
        </row>
        <row r="126">
          <cell r="E126" t="str">
            <v>PMK</v>
          </cell>
          <cell r="M126">
            <v>0</v>
          </cell>
          <cell r="N126">
            <v>0</v>
          </cell>
        </row>
        <row r="128">
          <cell r="C128" t="str">
            <v>A0253</v>
          </cell>
          <cell r="D128" t="str">
            <v>PT Agro Menara Rahmat</v>
          </cell>
          <cell r="E128" t="str">
            <v>PEB 1</v>
          </cell>
          <cell r="M128">
            <v>0</v>
          </cell>
          <cell r="N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</row>
        <row r="129">
          <cell r="E129" t="str">
            <v>PEB 2</v>
          </cell>
          <cell r="M129">
            <v>0</v>
          </cell>
          <cell r="N129">
            <v>0</v>
          </cell>
        </row>
        <row r="130">
          <cell r="E130" t="str">
            <v>PEB 3</v>
          </cell>
          <cell r="M130">
            <v>0</v>
          </cell>
          <cell r="N130">
            <v>0</v>
          </cell>
        </row>
        <row r="131">
          <cell r="E131" t="str">
            <v>PEB 4</v>
          </cell>
          <cell r="M131">
            <v>0</v>
          </cell>
          <cell r="N131">
            <v>0</v>
          </cell>
        </row>
        <row r="132">
          <cell r="E132" t="str">
            <v>PEB 5</v>
          </cell>
          <cell r="M132">
            <v>0</v>
          </cell>
          <cell r="N132">
            <v>0</v>
          </cell>
        </row>
        <row r="133">
          <cell r="E133" t="str">
            <v>PEB 6</v>
          </cell>
          <cell r="M133">
            <v>0</v>
          </cell>
          <cell r="N133">
            <v>0</v>
          </cell>
        </row>
        <row r="134">
          <cell r="E134" t="str">
            <v>PEB 7 / TB</v>
          </cell>
          <cell r="M134">
            <v>0</v>
          </cell>
          <cell r="N134">
            <v>0</v>
          </cell>
        </row>
        <row r="135">
          <cell r="E135" t="str">
            <v>MPP</v>
          </cell>
          <cell r="M135">
            <v>0</v>
          </cell>
          <cell r="N135">
            <v>0</v>
          </cell>
        </row>
        <row r="136">
          <cell r="E136" t="str">
            <v>ID</v>
          </cell>
          <cell r="M136">
            <v>0</v>
          </cell>
          <cell r="N136">
            <v>0</v>
          </cell>
        </row>
        <row r="137">
          <cell r="E137" t="str">
            <v>LL</v>
          </cell>
          <cell r="M137">
            <v>0</v>
          </cell>
          <cell r="N137">
            <v>0</v>
          </cell>
        </row>
        <row r="138">
          <cell r="E138" t="str">
            <v>PMK</v>
          </cell>
          <cell r="M138">
            <v>0</v>
          </cell>
          <cell r="N138">
            <v>0</v>
          </cell>
        </row>
        <row r="140">
          <cell r="C140" t="str">
            <v>A0438</v>
          </cell>
          <cell r="D140" t="str">
            <v>PT Agro Nusa Abadi</v>
          </cell>
          <cell r="E140" t="str">
            <v>PEB 1</v>
          </cell>
          <cell r="M140">
            <v>0</v>
          </cell>
          <cell r="N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</row>
        <row r="141">
          <cell r="E141" t="str">
            <v>PEB 2</v>
          </cell>
          <cell r="M141">
            <v>0</v>
          </cell>
          <cell r="N141">
            <v>0</v>
          </cell>
        </row>
        <row r="142">
          <cell r="E142" t="str">
            <v>PEB 3</v>
          </cell>
          <cell r="M142">
            <v>0</v>
          </cell>
          <cell r="N142">
            <v>0</v>
          </cell>
        </row>
        <row r="143">
          <cell r="E143" t="str">
            <v>PEB 4</v>
          </cell>
          <cell r="M143">
            <v>0</v>
          </cell>
          <cell r="N143">
            <v>0</v>
          </cell>
        </row>
        <row r="144">
          <cell r="E144" t="str">
            <v>PEB 5</v>
          </cell>
          <cell r="M144">
            <v>0</v>
          </cell>
          <cell r="N144">
            <v>0</v>
          </cell>
        </row>
        <row r="145">
          <cell r="E145" t="str">
            <v>PEB 6</v>
          </cell>
          <cell r="M145">
            <v>0</v>
          </cell>
          <cell r="N145">
            <v>0</v>
          </cell>
        </row>
        <row r="146">
          <cell r="E146" t="str">
            <v>PEB 7 / TB</v>
          </cell>
          <cell r="M146">
            <v>0</v>
          </cell>
          <cell r="N146">
            <v>0</v>
          </cell>
        </row>
        <row r="147">
          <cell r="E147" t="str">
            <v>MPP</v>
          </cell>
          <cell r="M147">
            <v>0</v>
          </cell>
          <cell r="N147">
            <v>0</v>
          </cell>
        </row>
        <row r="148">
          <cell r="E148" t="str">
            <v>ID</v>
          </cell>
          <cell r="M148">
            <v>0</v>
          </cell>
          <cell r="N148">
            <v>0</v>
          </cell>
        </row>
        <row r="149">
          <cell r="E149" t="str">
            <v>LL</v>
          </cell>
          <cell r="M149">
            <v>0</v>
          </cell>
          <cell r="N149">
            <v>0</v>
          </cell>
        </row>
        <row r="150">
          <cell r="E150" t="str">
            <v>PMK</v>
          </cell>
          <cell r="M150">
            <v>0</v>
          </cell>
          <cell r="N150">
            <v>0</v>
          </cell>
        </row>
        <row r="152">
          <cell r="C152" t="str">
            <v>A0049</v>
          </cell>
          <cell r="D152" t="str">
            <v>PT Aisin Indonesia</v>
          </cell>
          <cell r="E152" t="str">
            <v>PEB 1</v>
          </cell>
          <cell r="M152">
            <v>0</v>
          </cell>
          <cell r="N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L152">
            <v>208956.97946173738</v>
          </cell>
        </row>
        <row r="153">
          <cell r="E153" t="str">
            <v>PEB 2</v>
          </cell>
          <cell r="M153">
            <v>0</v>
          </cell>
          <cell r="N153">
            <v>0</v>
          </cell>
        </row>
        <row r="154">
          <cell r="E154" t="str">
            <v>PEB 3</v>
          </cell>
          <cell r="M154">
            <v>0</v>
          </cell>
          <cell r="N154">
            <v>0</v>
          </cell>
        </row>
        <row r="155">
          <cell r="E155" t="str">
            <v>PEB 4</v>
          </cell>
          <cell r="M155">
            <v>0</v>
          </cell>
          <cell r="N155">
            <v>0</v>
          </cell>
        </row>
        <row r="156">
          <cell r="E156" t="str">
            <v>PEB 5</v>
          </cell>
          <cell r="M156">
            <v>0</v>
          </cell>
          <cell r="N156">
            <v>0</v>
          </cell>
        </row>
        <row r="157">
          <cell r="E157" t="str">
            <v>PEB 6</v>
          </cell>
          <cell r="M157">
            <v>0</v>
          </cell>
          <cell r="N157">
            <v>0</v>
          </cell>
        </row>
        <row r="158">
          <cell r="E158" t="str">
            <v>PEB 7 / TB</v>
          </cell>
          <cell r="M158">
            <v>0</v>
          </cell>
          <cell r="N158">
            <v>0</v>
          </cell>
        </row>
        <row r="159">
          <cell r="E159" t="str">
            <v>MPP</v>
          </cell>
          <cell r="M159">
            <v>0</v>
          </cell>
          <cell r="N159">
            <v>0</v>
          </cell>
        </row>
        <row r="160">
          <cell r="E160" t="str">
            <v>ID</v>
          </cell>
          <cell r="M160">
            <v>0</v>
          </cell>
          <cell r="N160">
            <v>0</v>
          </cell>
        </row>
        <row r="161">
          <cell r="E161" t="str">
            <v>LL</v>
          </cell>
          <cell r="M161">
            <v>0</v>
          </cell>
          <cell r="N161">
            <v>0</v>
          </cell>
        </row>
        <row r="162">
          <cell r="E162" t="str">
            <v>PMK</v>
          </cell>
          <cell r="M162">
            <v>0</v>
          </cell>
          <cell r="N162">
            <v>0</v>
          </cell>
        </row>
        <row r="164">
          <cell r="C164" t="str">
            <v>A0161</v>
          </cell>
          <cell r="D164" t="str">
            <v>PT Ardendi Jaya Sentosa</v>
          </cell>
          <cell r="E164" t="str">
            <v>PEB 1</v>
          </cell>
          <cell r="M164">
            <v>0</v>
          </cell>
          <cell r="N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</row>
        <row r="165">
          <cell r="E165" t="str">
            <v>PEB 2</v>
          </cell>
          <cell r="M165">
            <v>0</v>
          </cell>
          <cell r="N165">
            <v>0</v>
          </cell>
        </row>
        <row r="166">
          <cell r="E166" t="str">
            <v>PEB 3</v>
          </cell>
          <cell r="M166">
            <v>0</v>
          </cell>
          <cell r="N166">
            <v>0</v>
          </cell>
        </row>
        <row r="167">
          <cell r="E167" t="str">
            <v>PEB 4</v>
          </cell>
          <cell r="M167">
            <v>0</v>
          </cell>
          <cell r="N167">
            <v>0</v>
          </cell>
        </row>
        <row r="168">
          <cell r="E168" t="str">
            <v>PEB 5</v>
          </cell>
          <cell r="M168">
            <v>0</v>
          </cell>
          <cell r="N168">
            <v>0</v>
          </cell>
        </row>
        <row r="169">
          <cell r="E169" t="str">
            <v>PEB 6</v>
          </cell>
          <cell r="M169">
            <v>0</v>
          </cell>
          <cell r="N169">
            <v>0</v>
          </cell>
        </row>
        <row r="170">
          <cell r="E170" t="str">
            <v>PEB 7 / TB</v>
          </cell>
          <cell r="M170">
            <v>0</v>
          </cell>
          <cell r="N170">
            <v>0</v>
          </cell>
        </row>
        <row r="171">
          <cell r="E171" t="str">
            <v>MPP</v>
          </cell>
          <cell r="M171">
            <v>0</v>
          </cell>
          <cell r="N171">
            <v>0</v>
          </cell>
        </row>
        <row r="172">
          <cell r="E172" t="str">
            <v>ID</v>
          </cell>
          <cell r="M172">
            <v>0</v>
          </cell>
          <cell r="N172">
            <v>0</v>
          </cell>
        </row>
        <row r="173">
          <cell r="E173" t="str">
            <v>LL</v>
          </cell>
          <cell r="M173">
            <v>0</v>
          </cell>
          <cell r="N173">
            <v>0</v>
          </cell>
        </row>
        <row r="174">
          <cell r="E174" t="str">
            <v>PMK</v>
          </cell>
          <cell r="M174">
            <v>0</v>
          </cell>
          <cell r="N174">
            <v>0</v>
          </cell>
        </row>
        <row r="176">
          <cell r="C176" t="str">
            <v>A0011</v>
          </cell>
          <cell r="D176" t="str">
            <v>PT Astra Agro Lestari Tbk - Parent</v>
          </cell>
          <cell r="E176" t="str">
            <v>PEB 1</v>
          </cell>
          <cell r="M176">
            <v>0</v>
          </cell>
          <cell r="N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K176">
            <v>163905.13</v>
          </cell>
        </row>
        <row r="177">
          <cell r="E177" t="str">
            <v>PEB 2</v>
          </cell>
          <cell r="M177">
            <v>0</v>
          </cell>
          <cell r="N177">
            <v>0</v>
          </cell>
        </row>
        <row r="178">
          <cell r="E178" t="str">
            <v>PEB 3</v>
          </cell>
          <cell r="M178">
            <v>0</v>
          </cell>
          <cell r="N178">
            <v>0</v>
          </cell>
        </row>
        <row r="179">
          <cell r="E179" t="str">
            <v>PEB 4</v>
          </cell>
          <cell r="M179">
            <v>0</v>
          </cell>
          <cell r="N179">
            <v>0</v>
          </cell>
        </row>
        <row r="180">
          <cell r="E180" t="str">
            <v>PEB 5</v>
          </cell>
          <cell r="M180">
            <v>0</v>
          </cell>
          <cell r="N180">
            <v>0</v>
          </cell>
        </row>
        <row r="181">
          <cell r="E181" t="str">
            <v>PEB 6</v>
          </cell>
          <cell r="M181">
            <v>0</v>
          </cell>
          <cell r="N181">
            <v>0</v>
          </cell>
        </row>
        <row r="182">
          <cell r="E182" t="str">
            <v>PEB 7 / TB</v>
          </cell>
          <cell r="M182">
            <v>0</v>
          </cell>
          <cell r="N182">
            <v>0</v>
          </cell>
        </row>
        <row r="183">
          <cell r="E183" t="str">
            <v>MPP</v>
          </cell>
          <cell r="M183">
            <v>0</v>
          </cell>
          <cell r="N183">
            <v>0</v>
          </cell>
        </row>
        <row r="184">
          <cell r="E184" t="str">
            <v>ID</v>
          </cell>
          <cell r="M184">
            <v>0</v>
          </cell>
          <cell r="N184">
            <v>0</v>
          </cell>
        </row>
        <row r="185">
          <cell r="E185" t="str">
            <v>LL</v>
          </cell>
          <cell r="M185">
            <v>0</v>
          </cell>
          <cell r="N185">
            <v>0</v>
          </cell>
        </row>
        <row r="186">
          <cell r="E186" t="str">
            <v>PMK</v>
          </cell>
          <cell r="M186">
            <v>0</v>
          </cell>
          <cell r="N186">
            <v>0</v>
          </cell>
        </row>
        <row r="188">
          <cell r="C188" t="str">
            <v>A0177</v>
          </cell>
          <cell r="D188" t="str">
            <v>PT Astra Auto Finance</v>
          </cell>
          <cell r="E188" t="str">
            <v>PEB 1</v>
          </cell>
          <cell r="M188">
            <v>0</v>
          </cell>
          <cell r="N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</row>
        <row r="189">
          <cell r="E189" t="str">
            <v>PEB 2</v>
          </cell>
          <cell r="M189">
            <v>0</v>
          </cell>
          <cell r="N189">
            <v>0</v>
          </cell>
        </row>
        <row r="190">
          <cell r="E190" t="str">
            <v>PEB 3</v>
          </cell>
          <cell r="M190">
            <v>0</v>
          </cell>
          <cell r="N190">
            <v>0</v>
          </cell>
        </row>
        <row r="191">
          <cell r="E191" t="str">
            <v>PEB 4</v>
          </cell>
          <cell r="M191">
            <v>0</v>
          </cell>
          <cell r="N191">
            <v>0</v>
          </cell>
        </row>
        <row r="192">
          <cell r="E192" t="str">
            <v>PEB 5</v>
          </cell>
          <cell r="M192">
            <v>0</v>
          </cell>
          <cell r="N192">
            <v>0</v>
          </cell>
        </row>
        <row r="193">
          <cell r="E193" t="str">
            <v>PEB 6</v>
          </cell>
          <cell r="M193">
            <v>0</v>
          </cell>
          <cell r="N193">
            <v>0</v>
          </cell>
        </row>
        <row r="194">
          <cell r="E194" t="str">
            <v>PEB 7 / TB</v>
          </cell>
          <cell r="M194">
            <v>0</v>
          </cell>
          <cell r="N194">
            <v>0</v>
          </cell>
        </row>
        <row r="195">
          <cell r="E195" t="str">
            <v>MPP</v>
          </cell>
          <cell r="M195">
            <v>0</v>
          </cell>
          <cell r="N195">
            <v>0</v>
          </cell>
        </row>
        <row r="196">
          <cell r="E196" t="str">
            <v>ID</v>
          </cell>
          <cell r="M196">
            <v>0</v>
          </cell>
          <cell r="N196">
            <v>0</v>
          </cell>
        </row>
        <row r="197">
          <cell r="E197" t="str">
            <v>LL</v>
          </cell>
          <cell r="M197">
            <v>0</v>
          </cell>
          <cell r="N197">
            <v>0</v>
          </cell>
        </row>
        <row r="198">
          <cell r="E198" t="str">
            <v>PMK</v>
          </cell>
          <cell r="M198">
            <v>0</v>
          </cell>
          <cell r="N198">
            <v>0</v>
          </cell>
        </row>
        <row r="200">
          <cell r="C200" t="str">
            <v>A0045</v>
          </cell>
          <cell r="D200" t="str">
            <v>PT Astra Daihatsu Motor</v>
          </cell>
          <cell r="E200" t="str">
            <v>PEB 1</v>
          </cell>
          <cell r="M200">
            <v>0</v>
          </cell>
          <cell r="N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</row>
        <row r="201">
          <cell r="E201" t="str">
            <v>PEB 2</v>
          </cell>
          <cell r="M201">
            <v>0</v>
          </cell>
          <cell r="N201">
            <v>0</v>
          </cell>
        </row>
        <row r="202">
          <cell r="E202" t="str">
            <v>PEB 3</v>
          </cell>
          <cell r="M202">
            <v>0</v>
          </cell>
          <cell r="N202">
            <v>0</v>
          </cell>
        </row>
        <row r="203">
          <cell r="E203" t="str">
            <v>PEB 4</v>
          </cell>
          <cell r="M203">
            <v>0</v>
          </cell>
          <cell r="N203">
            <v>0</v>
          </cell>
        </row>
        <row r="204">
          <cell r="E204" t="str">
            <v>PEB 5</v>
          </cell>
          <cell r="M204">
            <v>0</v>
          </cell>
          <cell r="N204">
            <v>0</v>
          </cell>
        </row>
        <row r="205">
          <cell r="E205" t="str">
            <v>PEB 6</v>
          </cell>
          <cell r="M205">
            <v>0</v>
          </cell>
          <cell r="N205">
            <v>0</v>
          </cell>
        </row>
        <row r="206">
          <cell r="E206" t="str">
            <v>PEB 7 / TB</v>
          </cell>
          <cell r="M206">
            <v>0</v>
          </cell>
          <cell r="N206">
            <v>0</v>
          </cell>
        </row>
        <row r="207">
          <cell r="E207" t="str">
            <v>MPP</v>
          </cell>
          <cell r="M207">
            <v>0</v>
          </cell>
          <cell r="N207">
            <v>0</v>
          </cell>
        </row>
        <row r="208">
          <cell r="E208" t="str">
            <v>ID</v>
          </cell>
          <cell r="M208">
            <v>0</v>
          </cell>
          <cell r="N208">
            <v>0</v>
          </cell>
        </row>
        <row r="209">
          <cell r="E209" t="str">
            <v>LL</v>
          </cell>
          <cell r="M209">
            <v>0</v>
          </cell>
          <cell r="N209">
            <v>0</v>
          </cell>
        </row>
        <row r="210">
          <cell r="E210" t="str">
            <v>PMK</v>
          </cell>
          <cell r="M210">
            <v>0</v>
          </cell>
          <cell r="N210">
            <v>0</v>
          </cell>
        </row>
        <row r="212">
          <cell r="C212" t="str">
            <v>A0371</v>
          </cell>
          <cell r="D212" t="str">
            <v>PT Astra Graphia Information Technology Tbk</v>
          </cell>
          <cell r="E212" t="str">
            <v>PEB 1</v>
          </cell>
          <cell r="M212">
            <v>0</v>
          </cell>
          <cell r="N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K212">
            <v>586492</v>
          </cell>
          <cell r="AL212">
            <v>219780.913</v>
          </cell>
        </row>
        <row r="213">
          <cell r="E213" t="str">
            <v>PEB 2</v>
          </cell>
          <cell r="M213">
            <v>0</v>
          </cell>
          <cell r="N213">
            <v>0</v>
          </cell>
        </row>
        <row r="214">
          <cell r="E214" t="str">
            <v>PEB 3</v>
          </cell>
          <cell r="M214">
            <v>0</v>
          </cell>
          <cell r="N214">
            <v>0</v>
          </cell>
        </row>
        <row r="215">
          <cell r="E215" t="str">
            <v>PEB 4</v>
          </cell>
          <cell r="M215">
            <v>0</v>
          </cell>
          <cell r="N215">
            <v>0</v>
          </cell>
        </row>
        <row r="216">
          <cell r="E216" t="str">
            <v>PEB 5</v>
          </cell>
          <cell r="M216">
            <v>0</v>
          </cell>
          <cell r="N216">
            <v>0</v>
          </cell>
        </row>
        <row r="217">
          <cell r="E217" t="str">
            <v>PEB 6</v>
          </cell>
          <cell r="M217">
            <v>0</v>
          </cell>
          <cell r="N217">
            <v>0</v>
          </cell>
        </row>
        <row r="218">
          <cell r="E218" t="str">
            <v>PEB 7 / TB</v>
          </cell>
          <cell r="M218">
            <v>0</v>
          </cell>
          <cell r="N218">
            <v>0</v>
          </cell>
        </row>
        <row r="219">
          <cell r="E219" t="str">
            <v>MPP</v>
          </cell>
          <cell r="M219">
            <v>0</v>
          </cell>
          <cell r="N219">
            <v>0</v>
          </cell>
        </row>
        <row r="220">
          <cell r="E220" t="str">
            <v>ID</v>
          </cell>
          <cell r="M220">
            <v>0</v>
          </cell>
          <cell r="N220">
            <v>0</v>
          </cell>
        </row>
        <row r="221">
          <cell r="E221" t="str">
            <v>LL</v>
          </cell>
          <cell r="M221">
            <v>0</v>
          </cell>
          <cell r="N221">
            <v>0</v>
          </cell>
        </row>
        <row r="222">
          <cell r="E222" t="str">
            <v>PMK</v>
          </cell>
          <cell r="M222">
            <v>0</v>
          </cell>
          <cell r="N222">
            <v>0</v>
          </cell>
        </row>
        <row r="224">
          <cell r="C224" t="str">
            <v>A0014</v>
          </cell>
          <cell r="D224" t="str">
            <v>PT Astra Graphia Tbk</v>
          </cell>
          <cell r="E224" t="str">
            <v>PEB 1</v>
          </cell>
          <cell r="M224">
            <v>0</v>
          </cell>
          <cell r="N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L224">
            <v>586492</v>
          </cell>
        </row>
        <row r="225">
          <cell r="E225" t="str">
            <v>PEB 2</v>
          </cell>
          <cell r="M225">
            <v>0</v>
          </cell>
          <cell r="N225">
            <v>0</v>
          </cell>
        </row>
        <row r="226">
          <cell r="E226" t="str">
            <v>PEB 3</v>
          </cell>
          <cell r="M226">
            <v>0</v>
          </cell>
          <cell r="N226">
            <v>0</v>
          </cell>
        </row>
        <row r="227">
          <cell r="E227" t="str">
            <v>PEB 4</v>
          </cell>
          <cell r="M227">
            <v>0</v>
          </cell>
          <cell r="N227">
            <v>0</v>
          </cell>
        </row>
        <row r="228">
          <cell r="E228" t="str">
            <v>PEB 5</v>
          </cell>
          <cell r="M228">
            <v>0</v>
          </cell>
          <cell r="N228">
            <v>0</v>
          </cell>
        </row>
        <row r="229">
          <cell r="E229" t="str">
            <v>PEB 6</v>
          </cell>
          <cell r="M229">
            <v>0</v>
          </cell>
          <cell r="N229">
            <v>0</v>
          </cell>
        </row>
        <row r="230">
          <cell r="E230" t="str">
            <v>PEB 7 / TB</v>
          </cell>
          <cell r="M230">
            <v>0</v>
          </cell>
          <cell r="N230">
            <v>0</v>
          </cell>
        </row>
        <row r="231">
          <cell r="E231" t="str">
            <v>MPP</v>
          </cell>
          <cell r="M231">
            <v>0</v>
          </cell>
          <cell r="N231">
            <v>0</v>
          </cell>
        </row>
        <row r="232">
          <cell r="E232" t="str">
            <v>ID</v>
          </cell>
          <cell r="M232">
            <v>0</v>
          </cell>
          <cell r="N232">
            <v>0</v>
          </cell>
        </row>
        <row r="233">
          <cell r="E233" t="str">
            <v>LL</v>
          </cell>
          <cell r="M233">
            <v>0</v>
          </cell>
          <cell r="N233">
            <v>0</v>
          </cell>
        </row>
        <row r="234">
          <cell r="E234" t="str">
            <v>PMK</v>
          </cell>
          <cell r="M234">
            <v>0</v>
          </cell>
          <cell r="N234">
            <v>0</v>
          </cell>
        </row>
        <row r="236">
          <cell r="C236" t="str">
            <v>A0060</v>
          </cell>
          <cell r="D236" t="str">
            <v>PT Astra Honda Motor</v>
          </cell>
          <cell r="E236" t="str">
            <v>PEB 1</v>
          </cell>
          <cell r="M236">
            <v>0</v>
          </cell>
          <cell r="N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L236">
            <v>7638803.9299999997</v>
          </cell>
        </row>
        <row r="237">
          <cell r="E237" t="str">
            <v>PEB 2</v>
          </cell>
          <cell r="M237">
            <v>0</v>
          </cell>
          <cell r="N237">
            <v>0</v>
          </cell>
        </row>
        <row r="238">
          <cell r="E238" t="str">
            <v>PEB 3</v>
          </cell>
          <cell r="M238">
            <v>0</v>
          </cell>
          <cell r="N238">
            <v>0</v>
          </cell>
        </row>
        <row r="239">
          <cell r="E239" t="str">
            <v>PEB 4</v>
          </cell>
          <cell r="M239">
            <v>0</v>
          </cell>
          <cell r="N239">
            <v>0</v>
          </cell>
        </row>
        <row r="240">
          <cell r="E240" t="str">
            <v>PEB 5</v>
          </cell>
          <cell r="M240">
            <v>0</v>
          </cell>
          <cell r="N240">
            <v>0</v>
          </cell>
        </row>
        <row r="241">
          <cell r="E241" t="str">
            <v>PEB 6</v>
          </cell>
          <cell r="M241">
            <v>0</v>
          </cell>
          <cell r="N241">
            <v>0</v>
          </cell>
        </row>
        <row r="242">
          <cell r="E242" t="str">
            <v>PEB 7 / TB</v>
          </cell>
          <cell r="M242">
            <v>0</v>
          </cell>
          <cell r="N242">
            <v>0</v>
          </cell>
        </row>
        <row r="243">
          <cell r="E243" t="str">
            <v>MPP</v>
          </cell>
          <cell r="M243">
            <v>0</v>
          </cell>
          <cell r="N243">
            <v>0</v>
          </cell>
        </row>
        <row r="244">
          <cell r="E244" t="str">
            <v>ID</v>
          </cell>
          <cell r="M244">
            <v>0</v>
          </cell>
          <cell r="N244">
            <v>0</v>
          </cell>
        </row>
        <row r="245">
          <cell r="E245" t="str">
            <v>LL</v>
          </cell>
          <cell r="M245">
            <v>0</v>
          </cell>
          <cell r="N245">
            <v>0</v>
          </cell>
        </row>
        <row r="246">
          <cell r="E246" t="str">
            <v>PMK</v>
          </cell>
          <cell r="M246">
            <v>0</v>
          </cell>
          <cell r="N246">
            <v>0</v>
          </cell>
        </row>
        <row r="248">
          <cell r="C248" t="str">
            <v>A0316</v>
          </cell>
          <cell r="D248" t="str">
            <v>PT Astra Komponen Indonesia</v>
          </cell>
          <cell r="E248" t="str">
            <v>PEB 1</v>
          </cell>
          <cell r="M248">
            <v>0</v>
          </cell>
          <cell r="N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L248">
            <v>1001895</v>
          </cell>
        </row>
        <row r="249">
          <cell r="E249" t="str">
            <v>PEB 2</v>
          </cell>
          <cell r="M249">
            <v>0</v>
          </cell>
          <cell r="N249">
            <v>0</v>
          </cell>
        </row>
        <row r="250">
          <cell r="E250" t="str">
            <v>PEB 3</v>
          </cell>
          <cell r="M250">
            <v>0</v>
          </cell>
          <cell r="N250">
            <v>0</v>
          </cell>
        </row>
        <row r="251">
          <cell r="E251" t="str">
            <v>PEB 4</v>
          </cell>
          <cell r="M251">
            <v>0</v>
          </cell>
          <cell r="N251">
            <v>0</v>
          </cell>
        </row>
        <row r="252">
          <cell r="E252" t="str">
            <v>PEB 5</v>
          </cell>
          <cell r="M252">
            <v>0</v>
          </cell>
          <cell r="N252">
            <v>0</v>
          </cell>
        </row>
        <row r="253">
          <cell r="E253" t="str">
            <v>PEB 6</v>
          </cell>
          <cell r="M253">
            <v>0</v>
          </cell>
          <cell r="N253">
            <v>0</v>
          </cell>
        </row>
        <row r="254">
          <cell r="E254" t="str">
            <v>PEB 7 / TB</v>
          </cell>
          <cell r="M254">
            <v>0</v>
          </cell>
          <cell r="N254">
            <v>0</v>
          </cell>
        </row>
        <row r="255">
          <cell r="E255" t="str">
            <v>MPP</v>
          </cell>
          <cell r="M255">
            <v>0</v>
          </cell>
          <cell r="N255">
            <v>0</v>
          </cell>
        </row>
        <row r="256">
          <cell r="E256" t="str">
            <v>ID</v>
          </cell>
          <cell r="M256">
            <v>0</v>
          </cell>
          <cell r="N256">
            <v>0</v>
          </cell>
        </row>
        <row r="257">
          <cell r="E257" t="str">
            <v>LL</v>
          </cell>
          <cell r="M257">
            <v>0</v>
          </cell>
          <cell r="N257">
            <v>0</v>
          </cell>
        </row>
        <row r="258">
          <cell r="E258" t="str">
            <v>PMK</v>
          </cell>
          <cell r="M258">
            <v>0</v>
          </cell>
          <cell r="N258">
            <v>0</v>
          </cell>
        </row>
        <row r="260">
          <cell r="C260" t="str">
            <v>A0178</v>
          </cell>
          <cell r="D260" t="str">
            <v>PT Astra Mitra Ventura</v>
          </cell>
          <cell r="E260" t="str">
            <v>PEB 1</v>
          </cell>
          <cell r="M260">
            <v>0</v>
          </cell>
          <cell r="N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</row>
        <row r="261">
          <cell r="E261" t="str">
            <v>PEB 2</v>
          </cell>
          <cell r="M261">
            <v>0</v>
          </cell>
          <cell r="N261">
            <v>0</v>
          </cell>
        </row>
        <row r="262">
          <cell r="E262" t="str">
            <v>PEB 3</v>
          </cell>
          <cell r="M262">
            <v>0</v>
          </cell>
          <cell r="N262">
            <v>0</v>
          </cell>
        </row>
        <row r="263">
          <cell r="E263" t="str">
            <v>PEB 4</v>
          </cell>
          <cell r="M263">
            <v>0</v>
          </cell>
          <cell r="N263">
            <v>0</v>
          </cell>
        </row>
        <row r="264">
          <cell r="E264" t="str">
            <v>PEB 5</v>
          </cell>
          <cell r="M264">
            <v>0</v>
          </cell>
          <cell r="N264">
            <v>0</v>
          </cell>
        </row>
        <row r="265">
          <cell r="E265" t="str">
            <v>PEB 6</v>
          </cell>
          <cell r="M265">
            <v>0</v>
          </cell>
          <cell r="N265">
            <v>0</v>
          </cell>
        </row>
        <row r="266">
          <cell r="E266" t="str">
            <v>PEB 7 / TB</v>
          </cell>
          <cell r="M266">
            <v>0</v>
          </cell>
          <cell r="N266">
            <v>0</v>
          </cell>
        </row>
        <row r="267">
          <cell r="E267" t="str">
            <v>MPP</v>
          </cell>
          <cell r="M267">
            <v>0</v>
          </cell>
          <cell r="N267">
            <v>0</v>
          </cell>
        </row>
        <row r="268">
          <cell r="E268" t="str">
            <v>ID</v>
          </cell>
          <cell r="M268">
            <v>0</v>
          </cell>
          <cell r="N268">
            <v>0</v>
          </cell>
        </row>
        <row r="269">
          <cell r="E269" t="str">
            <v>LL</v>
          </cell>
          <cell r="M269">
            <v>0</v>
          </cell>
          <cell r="N269">
            <v>0</v>
          </cell>
        </row>
        <row r="270">
          <cell r="E270" t="str">
            <v>PMK</v>
          </cell>
          <cell r="M270">
            <v>0</v>
          </cell>
          <cell r="N270">
            <v>0</v>
          </cell>
        </row>
        <row r="272">
          <cell r="C272" t="str">
            <v>A0020</v>
          </cell>
          <cell r="D272" t="str">
            <v>PT Astra Multi Finance</v>
          </cell>
          <cell r="E272" t="str">
            <v>PEB 1</v>
          </cell>
          <cell r="M272">
            <v>0</v>
          </cell>
          <cell r="N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</row>
        <row r="273">
          <cell r="E273" t="str">
            <v>PEB 2</v>
          </cell>
          <cell r="M273">
            <v>0</v>
          </cell>
          <cell r="N273">
            <v>0</v>
          </cell>
        </row>
        <row r="274">
          <cell r="E274" t="str">
            <v>PEB 3</v>
          </cell>
          <cell r="M274">
            <v>0</v>
          </cell>
          <cell r="N274">
            <v>0</v>
          </cell>
        </row>
        <row r="275">
          <cell r="E275" t="str">
            <v>PEB 4</v>
          </cell>
          <cell r="M275">
            <v>0</v>
          </cell>
          <cell r="N275">
            <v>0</v>
          </cell>
        </row>
        <row r="276">
          <cell r="E276" t="str">
            <v>PEB 5</v>
          </cell>
          <cell r="M276">
            <v>0</v>
          </cell>
          <cell r="N276">
            <v>0</v>
          </cell>
        </row>
        <row r="277">
          <cell r="E277" t="str">
            <v>PEB 6</v>
          </cell>
          <cell r="M277">
            <v>0</v>
          </cell>
          <cell r="N277">
            <v>0</v>
          </cell>
        </row>
        <row r="278">
          <cell r="E278" t="str">
            <v>PEB 7 / TB</v>
          </cell>
          <cell r="M278">
            <v>0</v>
          </cell>
          <cell r="N278">
            <v>0</v>
          </cell>
        </row>
        <row r="279">
          <cell r="E279" t="str">
            <v>MPP</v>
          </cell>
          <cell r="M279">
            <v>0</v>
          </cell>
          <cell r="N279">
            <v>0</v>
          </cell>
        </row>
        <row r="280">
          <cell r="E280" t="str">
            <v>ID</v>
          </cell>
          <cell r="M280">
            <v>0</v>
          </cell>
          <cell r="N280">
            <v>0</v>
          </cell>
        </row>
        <row r="281">
          <cell r="E281" t="str">
            <v>LL</v>
          </cell>
          <cell r="M281">
            <v>0</v>
          </cell>
          <cell r="N281">
            <v>0</v>
          </cell>
        </row>
        <row r="282">
          <cell r="E282" t="str">
            <v>PMK</v>
          </cell>
          <cell r="M282">
            <v>0</v>
          </cell>
          <cell r="N282">
            <v>0</v>
          </cell>
        </row>
        <row r="284">
          <cell r="C284" t="str">
            <v>A0306</v>
          </cell>
          <cell r="D284" t="str">
            <v>PT Astra Nippon Gasket Indonesia</v>
          </cell>
          <cell r="E284" t="str">
            <v>PEB 1</v>
          </cell>
          <cell r="M284">
            <v>0</v>
          </cell>
          <cell r="N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</row>
        <row r="285">
          <cell r="E285" t="str">
            <v>PEB 2</v>
          </cell>
          <cell r="M285">
            <v>0</v>
          </cell>
          <cell r="N285">
            <v>0</v>
          </cell>
        </row>
        <row r="286">
          <cell r="E286" t="str">
            <v>PEB 3</v>
          </cell>
          <cell r="M286">
            <v>0</v>
          </cell>
          <cell r="N286">
            <v>0</v>
          </cell>
        </row>
        <row r="287">
          <cell r="E287" t="str">
            <v>PEB 4</v>
          </cell>
          <cell r="M287">
            <v>0</v>
          </cell>
          <cell r="N287">
            <v>0</v>
          </cell>
        </row>
        <row r="288">
          <cell r="E288" t="str">
            <v>PEB 5</v>
          </cell>
          <cell r="M288">
            <v>0</v>
          </cell>
          <cell r="N288">
            <v>0</v>
          </cell>
        </row>
        <row r="289">
          <cell r="E289" t="str">
            <v>PEB 6</v>
          </cell>
          <cell r="M289">
            <v>0</v>
          </cell>
          <cell r="N289">
            <v>0</v>
          </cell>
        </row>
        <row r="290">
          <cell r="E290" t="str">
            <v>PEB 7 / TB</v>
          </cell>
          <cell r="M290">
            <v>0</v>
          </cell>
          <cell r="N290">
            <v>0</v>
          </cell>
        </row>
        <row r="291">
          <cell r="E291" t="str">
            <v>MPP</v>
          </cell>
          <cell r="M291">
            <v>0</v>
          </cell>
          <cell r="N291">
            <v>0</v>
          </cell>
        </row>
        <row r="292">
          <cell r="E292" t="str">
            <v>ID</v>
          </cell>
          <cell r="M292">
            <v>0</v>
          </cell>
          <cell r="N292">
            <v>0</v>
          </cell>
        </row>
        <row r="293">
          <cell r="E293" t="str">
            <v>LL</v>
          </cell>
          <cell r="M293">
            <v>0</v>
          </cell>
          <cell r="N293">
            <v>0</v>
          </cell>
        </row>
        <row r="294">
          <cell r="E294" t="str">
            <v>PMK</v>
          </cell>
          <cell r="M294">
            <v>0</v>
          </cell>
          <cell r="N294">
            <v>0</v>
          </cell>
        </row>
        <row r="296">
          <cell r="C296" t="str">
            <v>A0172</v>
          </cell>
          <cell r="D296" t="str">
            <v>PT Astra Nissan Diesel Indonesia</v>
          </cell>
          <cell r="E296" t="str">
            <v>PEB 1</v>
          </cell>
          <cell r="M296">
            <v>0</v>
          </cell>
          <cell r="N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</row>
        <row r="297">
          <cell r="E297" t="str">
            <v>PEB 2</v>
          </cell>
          <cell r="M297">
            <v>0</v>
          </cell>
          <cell r="N297">
            <v>0</v>
          </cell>
        </row>
        <row r="298">
          <cell r="E298" t="str">
            <v>PEB 3</v>
          </cell>
          <cell r="M298">
            <v>0</v>
          </cell>
          <cell r="N298">
            <v>0</v>
          </cell>
        </row>
        <row r="299">
          <cell r="E299" t="str">
            <v>PEB 4</v>
          </cell>
          <cell r="M299">
            <v>0</v>
          </cell>
          <cell r="N299">
            <v>0</v>
          </cell>
        </row>
        <row r="300">
          <cell r="E300" t="str">
            <v>PEB 5</v>
          </cell>
          <cell r="M300">
            <v>0</v>
          </cell>
          <cell r="N300">
            <v>0</v>
          </cell>
        </row>
        <row r="301">
          <cell r="E301" t="str">
            <v>PEB 6</v>
          </cell>
          <cell r="M301">
            <v>0</v>
          </cell>
          <cell r="N301">
            <v>0</v>
          </cell>
        </row>
        <row r="302">
          <cell r="E302" t="str">
            <v>PEB 7 / TB</v>
          </cell>
          <cell r="M302">
            <v>0</v>
          </cell>
          <cell r="N302">
            <v>0</v>
          </cell>
        </row>
        <row r="303">
          <cell r="E303" t="str">
            <v>MPP</v>
          </cell>
          <cell r="M303">
            <v>0</v>
          </cell>
          <cell r="N303">
            <v>0</v>
          </cell>
        </row>
        <row r="304">
          <cell r="E304" t="str">
            <v>ID</v>
          </cell>
          <cell r="M304">
            <v>0</v>
          </cell>
          <cell r="N304">
            <v>0</v>
          </cell>
        </row>
        <row r="305">
          <cell r="E305" t="str">
            <v>LL</v>
          </cell>
          <cell r="M305">
            <v>0</v>
          </cell>
          <cell r="N305">
            <v>0</v>
          </cell>
        </row>
        <row r="306">
          <cell r="E306" t="str">
            <v>PMK</v>
          </cell>
          <cell r="M306">
            <v>0</v>
          </cell>
          <cell r="N306">
            <v>0</v>
          </cell>
        </row>
        <row r="308">
          <cell r="C308" t="str">
            <v>A0317</v>
          </cell>
          <cell r="D308" t="str">
            <v>PT Astra Otoparts Tbk - HO</v>
          </cell>
          <cell r="E308" t="str">
            <v>PEB 1</v>
          </cell>
          <cell r="M308">
            <v>0</v>
          </cell>
          <cell r="N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K308">
            <v>9689403.3654200993</v>
          </cell>
          <cell r="AL308">
            <v>3011926.2770000002</v>
          </cell>
        </row>
        <row r="309">
          <cell r="E309" t="str">
            <v>PEB 2</v>
          </cell>
          <cell r="M309">
            <v>0</v>
          </cell>
          <cell r="N309">
            <v>0</v>
          </cell>
        </row>
        <row r="310">
          <cell r="E310" t="str">
            <v>PEB 3</v>
          </cell>
          <cell r="M310">
            <v>0</v>
          </cell>
          <cell r="N310">
            <v>0</v>
          </cell>
        </row>
        <row r="311">
          <cell r="E311" t="str">
            <v>PEB 4</v>
          </cell>
          <cell r="M311">
            <v>0</v>
          </cell>
          <cell r="N311">
            <v>0</v>
          </cell>
        </row>
        <row r="312">
          <cell r="E312" t="str">
            <v>PEB 5</v>
          </cell>
          <cell r="M312">
            <v>0</v>
          </cell>
          <cell r="N312">
            <v>0</v>
          </cell>
        </row>
        <row r="313">
          <cell r="E313" t="str">
            <v>PEB 6</v>
          </cell>
          <cell r="M313">
            <v>0</v>
          </cell>
          <cell r="N313">
            <v>0</v>
          </cell>
        </row>
        <row r="314">
          <cell r="E314" t="str">
            <v>PEB 7 / TB</v>
          </cell>
          <cell r="M314">
            <v>0</v>
          </cell>
          <cell r="N314">
            <v>0</v>
          </cell>
        </row>
        <row r="315">
          <cell r="E315" t="str">
            <v>MPP</v>
          </cell>
          <cell r="M315">
            <v>0</v>
          </cell>
          <cell r="N315">
            <v>0</v>
          </cell>
        </row>
        <row r="316">
          <cell r="E316" t="str">
            <v>ID</v>
          </cell>
          <cell r="M316">
            <v>0</v>
          </cell>
          <cell r="N316">
            <v>0</v>
          </cell>
        </row>
        <row r="317">
          <cell r="E317" t="str">
            <v>LL</v>
          </cell>
          <cell r="M317">
            <v>0</v>
          </cell>
          <cell r="N317">
            <v>0</v>
          </cell>
        </row>
        <row r="318">
          <cell r="E318" t="str">
            <v>PMK</v>
          </cell>
          <cell r="M318">
            <v>0</v>
          </cell>
          <cell r="N318">
            <v>0</v>
          </cell>
        </row>
        <row r="320">
          <cell r="C320" t="str">
            <v>Nm</v>
          </cell>
          <cell r="D320" t="str">
            <v>PT Astra Otoparts Tbk - Div. Nusametal</v>
          </cell>
          <cell r="E320" t="str">
            <v>PEB 1</v>
          </cell>
          <cell r="M320">
            <v>0</v>
          </cell>
          <cell r="N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</row>
        <row r="321">
          <cell r="E321" t="str">
            <v>PEB 2</v>
          </cell>
          <cell r="M321">
            <v>0</v>
          </cell>
          <cell r="N321">
            <v>0</v>
          </cell>
        </row>
        <row r="322">
          <cell r="E322" t="str">
            <v>PEB 3</v>
          </cell>
          <cell r="M322">
            <v>0</v>
          </cell>
          <cell r="N322">
            <v>0</v>
          </cell>
        </row>
        <row r="323">
          <cell r="E323" t="str">
            <v>PEB 4</v>
          </cell>
          <cell r="M323">
            <v>0</v>
          </cell>
          <cell r="N323">
            <v>0</v>
          </cell>
        </row>
        <row r="324">
          <cell r="E324" t="str">
            <v>PEB 5</v>
          </cell>
          <cell r="M324">
            <v>0</v>
          </cell>
          <cell r="N324">
            <v>0</v>
          </cell>
        </row>
        <row r="325">
          <cell r="E325" t="str">
            <v>PEB 6</v>
          </cell>
          <cell r="M325">
            <v>0</v>
          </cell>
          <cell r="N325">
            <v>0</v>
          </cell>
        </row>
        <row r="326">
          <cell r="E326" t="str">
            <v>PEB 7 / TB</v>
          </cell>
          <cell r="M326">
            <v>0</v>
          </cell>
          <cell r="N326">
            <v>0</v>
          </cell>
        </row>
        <row r="327">
          <cell r="E327" t="str">
            <v>MPP</v>
          </cell>
          <cell r="M327">
            <v>0</v>
          </cell>
          <cell r="N327">
            <v>0</v>
          </cell>
        </row>
        <row r="328">
          <cell r="E328" t="str">
            <v>ID</v>
          </cell>
          <cell r="M328">
            <v>0</v>
          </cell>
          <cell r="N328">
            <v>0</v>
          </cell>
        </row>
        <row r="329">
          <cell r="E329" t="str">
            <v>LL</v>
          </cell>
          <cell r="M329">
            <v>0</v>
          </cell>
          <cell r="N329">
            <v>0</v>
          </cell>
        </row>
        <row r="330">
          <cell r="E330" t="str">
            <v>PMK</v>
          </cell>
          <cell r="M330">
            <v>0</v>
          </cell>
          <cell r="N330">
            <v>0</v>
          </cell>
        </row>
        <row r="332">
          <cell r="C332" t="str">
            <v>Ap</v>
          </cell>
          <cell r="D332" t="str">
            <v>PT Astra Otoparts Tbk - Div. Adiwira</v>
          </cell>
          <cell r="E332" t="str">
            <v>PEB 1</v>
          </cell>
          <cell r="M332">
            <v>0</v>
          </cell>
          <cell r="N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</row>
        <row r="333">
          <cell r="E333" t="str">
            <v>PEB 2</v>
          </cell>
          <cell r="M333">
            <v>0</v>
          </cell>
          <cell r="N333">
            <v>0</v>
          </cell>
        </row>
        <row r="334">
          <cell r="E334" t="str">
            <v>PEB 3</v>
          </cell>
          <cell r="M334">
            <v>0</v>
          </cell>
          <cell r="N334">
            <v>0</v>
          </cell>
        </row>
        <row r="335">
          <cell r="E335" t="str">
            <v>PEB 4</v>
          </cell>
          <cell r="M335">
            <v>0</v>
          </cell>
          <cell r="N335">
            <v>0</v>
          </cell>
        </row>
        <row r="336">
          <cell r="E336" t="str">
            <v>PEB 5</v>
          </cell>
          <cell r="M336">
            <v>0</v>
          </cell>
          <cell r="N336">
            <v>0</v>
          </cell>
        </row>
        <row r="337">
          <cell r="E337" t="str">
            <v>PEB 6</v>
          </cell>
          <cell r="M337">
            <v>0</v>
          </cell>
          <cell r="N337">
            <v>0</v>
          </cell>
        </row>
        <row r="338">
          <cell r="E338" t="str">
            <v>PEB 7 / TB</v>
          </cell>
          <cell r="M338">
            <v>0</v>
          </cell>
          <cell r="N338">
            <v>0</v>
          </cell>
        </row>
        <row r="339">
          <cell r="E339" t="str">
            <v>MPP</v>
          </cell>
          <cell r="M339">
            <v>0</v>
          </cell>
          <cell r="N339">
            <v>0</v>
          </cell>
        </row>
        <row r="340">
          <cell r="E340" t="str">
            <v>ID</v>
          </cell>
          <cell r="M340">
            <v>0</v>
          </cell>
          <cell r="N340">
            <v>0</v>
          </cell>
        </row>
        <row r="341">
          <cell r="E341" t="str">
            <v>LL</v>
          </cell>
          <cell r="M341">
            <v>0</v>
          </cell>
          <cell r="N341">
            <v>0</v>
          </cell>
        </row>
        <row r="342">
          <cell r="E342" t="str">
            <v>PMK</v>
          </cell>
          <cell r="M342">
            <v>0</v>
          </cell>
          <cell r="N342">
            <v>0</v>
          </cell>
        </row>
        <row r="344">
          <cell r="C344" t="str">
            <v>We</v>
          </cell>
          <cell r="D344" t="str">
            <v>PT Astra Otoparts Tbk - Div. Winteq</v>
          </cell>
          <cell r="E344" t="str">
            <v>PEB 1</v>
          </cell>
          <cell r="M344">
            <v>0</v>
          </cell>
          <cell r="N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L344">
            <v>174368.758</v>
          </cell>
        </row>
        <row r="345">
          <cell r="E345" t="str">
            <v>PEB 2</v>
          </cell>
          <cell r="M345">
            <v>0</v>
          </cell>
          <cell r="N345">
            <v>0</v>
          </cell>
        </row>
        <row r="346">
          <cell r="E346" t="str">
            <v>PEB 3</v>
          </cell>
          <cell r="M346">
            <v>0</v>
          </cell>
          <cell r="N346">
            <v>0</v>
          </cell>
        </row>
        <row r="347">
          <cell r="E347" t="str">
            <v>PEB 4</v>
          </cell>
          <cell r="M347">
            <v>0</v>
          </cell>
          <cell r="N347">
            <v>0</v>
          </cell>
        </row>
        <row r="348">
          <cell r="E348" t="str">
            <v>PEB 5</v>
          </cell>
          <cell r="M348">
            <v>0</v>
          </cell>
          <cell r="N348">
            <v>0</v>
          </cell>
        </row>
        <row r="349">
          <cell r="E349" t="str">
            <v>PEB 6</v>
          </cell>
          <cell r="M349">
            <v>0</v>
          </cell>
          <cell r="N349">
            <v>0</v>
          </cell>
        </row>
        <row r="350">
          <cell r="E350" t="str">
            <v>PEB 7 / TB</v>
          </cell>
          <cell r="M350">
            <v>0</v>
          </cell>
          <cell r="N350">
            <v>0</v>
          </cell>
        </row>
        <row r="351">
          <cell r="E351" t="str">
            <v>MPP</v>
          </cell>
          <cell r="M351">
            <v>0</v>
          </cell>
          <cell r="N351">
            <v>0</v>
          </cell>
        </row>
        <row r="352">
          <cell r="E352" t="str">
            <v>ID</v>
          </cell>
          <cell r="M352">
            <v>0</v>
          </cell>
          <cell r="N352">
            <v>0</v>
          </cell>
        </row>
        <row r="353">
          <cell r="E353" t="str">
            <v>LL</v>
          </cell>
          <cell r="M353">
            <v>0</v>
          </cell>
          <cell r="N353">
            <v>0</v>
          </cell>
        </row>
        <row r="354">
          <cell r="E354" t="str">
            <v>PMK</v>
          </cell>
          <cell r="M354">
            <v>0</v>
          </cell>
          <cell r="N354">
            <v>0</v>
          </cell>
        </row>
        <row r="356">
          <cell r="C356" t="str">
            <v>A0024</v>
          </cell>
          <cell r="D356" t="str">
            <v>PT Astra Sedaya Finance</v>
          </cell>
          <cell r="E356" t="str">
            <v>PEB 1</v>
          </cell>
          <cell r="M356">
            <v>0</v>
          </cell>
          <cell r="N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K356">
            <v>666653.82563480246</v>
          </cell>
        </row>
        <row r="357">
          <cell r="E357" t="str">
            <v>PEB 2</v>
          </cell>
          <cell r="M357">
            <v>0</v>
          </cell>
          <cell r="N357">
            <v>0</v>
          </cell>
        </row>
        <row r="358">
          <cell r="E358" t="str">
            <v>PEB 3</v>
          </cell>
          <cell r="M358">
            <v>0</v>
          </cell>
          <cell r="N358">
            <v>0</v>
          </cell>
        </row>
        <row r="359">
          <cell r="E359" t="str">
            <v>PEB 4</v>
          </cell>
          <cell r="M359">
            <v>0</v>
          </cell>
          <cell r="N359">
            <v>0</v>
          </cell>
        </row>
        <row r="360">
          <cell r="E360" t="str">
            <v>PEB 5</v>
          </cell>
          <cell r="M360">
            <v>0</v>
          </cell>
          <cell r="N360">
            <v>0</v>
          </cell>
        </row>
        <row r="361">
          <cell r="E361" t="str">
            <v>PEB 6</v>
          </cell>
          <cell r="M361">
            <v>0</v>
          </cell>
          <cell r="N361">
            <v>0</v>
          </cell>
        </row>
        <row r="362">
          <cell r="E362" t="str">
            <v>PEB 7 / TB</v>
          </cell>
          <cell r="M362">
            <v>0</v>
          </cell>
          <cell r="N362">
            <v>0</v>
          </cell>
        </row>
        <row r="363">
          <cell r="E363" t="str">
            <v>MPP</v>
          </cell>
          <cell r="M363">
            <v>0</v>
          </cell>
          <cell r="N363">
            <v>0</v>
          </cell>
        </row>
        <row r="364">
          <cell r="E364" t="str">
            <v>ID</v>
          </cell>
          <cell r="M364">
            <v>0</v>
          </cell>
          <cell r="N364">
            <v>0</v>
          </cell>
        </row>
        <row r="365">
          <cell r="E365" t="str">
            <v>LL</v>
          </cell>
          <cell r="M365">
            <v>0</v>
          </cell>
          <cell r="N365">
            <v>0</v>
          </cell>
        </row>
        <row r="366">
          <cell r="E366" t="str">
            <v>PMK</v>
          </cell>
          <cell r="M366">
            <v>0</v>
          </cell>
          <cell r="N366">
            <v>0</v>
          </cell>
        </row>
        <row r="368">
          <cell r="C368" t="str">
            <v>A0224</v>
          </cell>
          <cell r="D368" t="str">
            <v>PT Astratel Nusantara</v>
          </cell>
          <cell r="E368" t="str">
            <v>PEB 1</v>
          </cell>
          <cell r="M368">
            <v>0</v>
          </cell>
          <cell r="N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</row>
        <row r="369">
          <cell r="E369" t="str">
            <v>PEB 2</v>
          </cell>
          <cell r="M369">
            <v>0</v>
          </cell>
          <cell r="N369">
            <v>0</v>
          </cell>
        </row>
        <row r="370">
          <cell r="E370" t="str">
            <v>PEB 3</v>
          </cell>
          <cell r="M370">
            <v>0</v>
          </cell>
          <cell r="N370">
            <v>0</v>
          </cell>
        </row>
        <row r="371">
          <cell r="E371" t="str">
            <v>PEB 4</v>
          </cell>
          <cell r="M371">
            <v>0</v>
          </cell>
          <cell r="N371">
            <v>0</v>
          </cell>
        </row>
        <row r="372">
          <cell r="E372" t="str">
            <v>PEB 5</v>
          </cell>
          <cell r="M372">
            <v>0</v>
          </cell>
          <cell r="N372">
            <v>0</v>
          </cell>
        </row>
        <row r="373">
          <cell r="E373" t="str">
            <v>PEB 6</v>
          </cell>
          <cell r="M373">
            <v>0</v>
          </cell>
          <cell r="N373">
            <v>0</v>
          </cell>
        </row>
        <row r="374">
          <cell r="E374" t="str">
            <v>PEB 7 / TB</v>
          </cell>
          <cell r="M374">
            <v>0</v>
          </cell>
          <cell r="N374">
            <v>0</v>
          </cell>
        </row>
        <row r="375">
          <cell r="E375" t="str">
            <v>MPP</v>
          </cell>
          <cell r="M375">
            <v>0</v>
          </cell>
          <cell r="N375">
            <v>0</v>
          </cell>
        </row>
        <row r="376">
          <cell r="E376" t="str">
            <v>ID</v>
          </cell>
          <cell r="M376">
            <v>0</v>
          </cell>
          <cell r="N376">
            <v>0</v>
          </cell>
        </row>
        <row r="377">
          <cell r="E377" t="str">
            <v>LL</v>
          </cell>
          <cell r="M377">
            <v>0</v>
          </cell>
          <cell r="N377">
            <v>0</v>
          </cell>
        </row>
        <row r="378">
          <cell r="E378" t="str">
            <v>PMK</v>
          </cell>
          <cell r="M378">
            <v>0</v>
          </cell>
          <cell r="N378">
            <v>0</v>
          </cell>
        </row>
        <row r="380">
          <cell r="C380" t="str">
            <v>A0026</v>
          </cell>
          <cell r="D380" t="str">
            <v>PT Asuransi Astra Buana</v>
          </cell>
          <cell r="E380" t="str">
            <v>PEB 1</v>
          </cell>
          <cell r="M380">
            <v>0</v>
          </cell>
          <cell r="N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</row>
        <row r="381">
          <cell r="E381" t="str">
            <v>PEB 2</v>
          </cell>
          <cell r="M381">
            <v>0</v>
          </cell>
          <cell r="N381">
            <v>0</v>
          </cell>
        </row>
        <row r="382">
          <cell r="E382" t="str">
            <v>PEB 3</v>
          </cell>
          <cell r="M382">
            <v>0</v>
          </cell>
          <cell r="N382">
            <v>0</v>
          </cell>
        </row>
        <row r="383">
          <cell r="E383" t="str">
            <v>PEB 4</v>
          </cell>
          <cell r="M383">
            <v>0</v>
          </cell>
          <cell r="N383">
            <v>0</v>
          </cell>
        </row>
        <row r="384">
          <cell r="E384" t="str">
            <v>PEB 5</v>
          </cell>
          <cell r="M384">
            <v>0</v>
          </cell>
          <cell r="N384">
            <v>0</v>
          </cell>
        </row>
        <row r="385">
          <cell r="E385" t="str">
            <v>PEB 6</v>
          </cell>
          <cell r="M385">
            <v>0</v>
          </cell>
          <cell r="N385">
            <v>0</v>
          </cell>
        </row>
        <row r="386">
          <cell r="E386" t="str">
            <v>PEB 7 / TB</v>
          </cell>
          <cell r="M386">
            <v>0</v>
          </cell>
          <cell r="N386">
            <v>0</v>
          </cell>
        </row>
        <row r="387">
          <cell r="E387" t="str">
            <v>MPP</v>
          </cell>
          <cell r="M387">
            <v>0</v>
          </cell>
          <cell r="N387">
            <v>0</v>
          </cell>
        </row>
        <row r="388">
          <cell r="E388" t="str">
            <v>ID</v>
          </cell>
          <cell r="M388">
            <v>0</v>
          </cell>
          <cell r="N388">
            <v>0</v>
          </cell>
        </row>
        <row r="389">
          <cell r="E389" t="str">
            <v>LL</v>
          </cell>
          <cell r="M389">
            <v>0</v>
          </cell>
          <cell r="N389">
            <v>0</v>
          </cell>
        </row>
        <row r="390">
          <cell r="E390" t="str">
            <v>PMK</v>
          </cell>
          <cell r="M390">
            <v>0</v>
          </cell>
          <cell r="N390">
            <v>0</v>
          </cell>
        </row>
        <row r="392">
          <cell r="C392" t="str">
            <v>A0038</v>
          </cell>
          <cell r="D392" t="str">
            <v>PT AT Indonesia</v>
          </cell>
          <cell r="E392" t="str">
            <v>PEB 1</v>
          </cell>
          <cell r="M392">
            <v>0</v>
          </cell>
          <cell r="N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</row>
        <row r="393">
          <cell r="E393" t="str">
            <v>PEB 2</v>
          </cell>
          <cell r="M393">
            <v>0</v>
          </cell>
          <cell r="N393">
            <v>0</v>
          </cell>
        </row>
        <row r="394">
          <cell r="E394" t="str">
            <v>PEB 3</v>
          </cell>
          <cell r="M394">
            <v>0</v>
          </cell>
          <cell r="N394">
            <v>0</v>
          </cell>
        </row>
        <row r="395">
          <cell r="E395" t="str">
            <v>PEB 4</v>
          </cell>
          <cell r="M395">
            <v>0</v>
          </cell>
          <cell r="N395">
            <v>0</v>
          </cell>
        </row>
        <row r="396">
          <cell r="E396" t="str">
            <v>PEB 5</v>
          </cell>
          <cell r="M396">
            <v>0</v>
          </cell>
          <cell r="N396">
            <v>0</v>
          </cell>
        </row>
        <row r="397">
          <cell r="E397" t="str">
            <v>PEB 6</v>
          </cell>
          <cell r="M397">
            <v>0</v>
          </cell>
          <cell r="N397">
            <v>0</v>
          </cell>
        </row>
        <row r="398">
          <cell r="E398" t="str">
            <v>PEB 7 / TB</v>
          </cell>
          <cell r="M398">
            <v>0</v>
          </cell>
          <cell r="N398">
            <v>0</v>
          </cell>
        </row>
        <row r="399">
          <cell r="E399" t="str">
            <v>MPP</v>
          </cell>
          <cell r="M399">
            <v>0</v>
          </cell>
          <cell r="N399">
            <v>0</v>
          </cell>
        </row>
        <row r="400">
          <cell r="E400" t="str">
            <v>ID</v>
          </cell>
          <cell r="M400">
            <v>0</v>
          </cell>
          <cell r="N400">
            <v>0</v>
          </cell>
        </row>
        <row r="401">
          <cell r="E401" t="str">
            <v>LL</v>
          </cell>
          <cell r="M401">
            <v>0</v>
          </cell>
          <cell r="N401">
            <v>0</v>
          </cell>
        </row>
        <row r="402">
          <cell r="E402" t="str">
            <v>PMK</v>
          </cell>
          <cell r="M402">
            <v>0</v>
          </cell>
          <cell r="N402">
            <v>0</v>
          </cell>
        </row>
        <row r="404">
          <cell r="C404" t="str">
            <v>A0331</v>
          </cell>
          <cell r="D404" t="str">
            <v>PT Bhadra Cemerlang</v>
          </cell>
          <cell r="E404" t="str">
            <v>PEB 1</v>
          </cell>
          <cell r="M404">
            <v>0</v>
          </cell>
          <cell r="N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</row>
        <row r="405">
          <cell r="E405" t="str">
            <v>PEB 2</v>
          </cell>
          <cell r="M405">
            <v>0</v>
          </cell>
          <cell r="N405">
            <v>0</v>
          </cell>
        </row>
        <row r="406">
          <cell r="E406" t="str">
            <v>PEB 3</v>
          </cell>
          <cell r="M406">
            <v>0</v>
          </cell>
          <cell r="N406">
            <v>0</v>
          </cell>
        </row>
        <row r="407">
          <cell r="E407" t="str">
            <v>PEB 4</v>
          </cell>
          <cell r="M407">
            <v>0</v>
          </cell>
          <cell r="N407">
            <v>0</v>
          </cell>
        </row>
        <row r="408">
          <cell r="E408" t="str">
            <v>PEB 5</v>
          </cell>
          <cell r="M408">
            <v>0</v>
          </cell>
          <cell r="N408">
            <v>0</v>
          </cell>
        </row>
        <row r="409">
          <cell r="E409" t="str">
            <v>PEB 6</v>
          </cell>
          <cell r="M409">
            <v>0</v>
          </cell>
          <cell r="N409">
            <v>0</v>
          </cell>
        </row>
        <row r="410">
          <cell r="E410" t="str">
            <v>PEB 7 / TB</v>
          </cell>
          <cell r="M410">
            <v>0</v>
          </cell>
          <cell r="N410">
            <v>0</v>
          </cell>
        </row>
        <row r="411">
          <cell r="E411" t="str">
            <v>MPP</v>
          </cell>
          <cell r="M411">
            <v>0</v>
          </cell>
          <cell r="N411">
            <v>0</v>
          </cell>
        </row>
        <row r="412">
          <cell r="E412" t="str">
            <v>ID</v>
          </cell>
          <cell r="M412">
            <v>0</v>
          </cell>
          <cell r="N412">
            <v>0</v>
          </cell>
        </row>
        <row r="413">
          <cell r="E413" t="str">
            <v>LL</v>
          </cell>
          <cell r="M413">
            <v>0</v>
          </cell>
          <cell r="N413">
            <v>0</v>
          </cell>
        </row>
        <row r="414">
          <cell r="E414" t="str">
            <v>PMK</v>
          </cell>
          <cell r="M414">
            <v>0</v>
          </cell>
          <cell r="N414">
            <v>0</v>
          </cell>
        </row>
        <row r="416">
          <cell r="C416" t="str">
            <v>A0398</v>
          </cell>
          <cell r="D416" t="str">
            <v>PT Bhadra Sukses</v>
          </cell>
          <cell r="E416" t="str">
            <v>PEB 1</v>
          </cell>
          <cell r="M416">
            <v>0</v>
          </cell>
          <cell r="N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</row>
        <row r="417">
          <cell r="E417" t="str">
            <v>PEB 2</v>
          </cell>
          <cell r="M417">
            <v>0</v>
          </cell>
          <cell r="N417">
            <v>0</v>
          </cell>
        </row>
        <row r="418">
          <cell r="E418" t="str">
            <v>PEB 3</v>
          </cell>
          <cell r="M418">
            <v>0</v>
          </cell>
          <cell r="N418">
            <v>0</v>
          </cell>
        </row>
        <row r="419">
          <cell r="E419" t="str">
            <v>PEB 4</v>
          </cell>
          <cell r="M419">
            <v>0</v>
          </cell>
          <cell r="N419">
            <v>0</v>
          </cell>
        </row>
        <row r="420">
          <cell r="E420" t="str">
            <v>PEB 5</v>
          </cell>
          <cell r="M420">
            <v>0</v>
          </cell>
          <cell r="N420">
            <v>0</v>
          </cell>
        </row>
        <row r="421">
          <cell r="E421" t="str">
            <v>PEB 6</v>
          </cell>
          <cell r="M421">
            <v>0</v>
          </cell>
          <cell r="N421">
            <v>0</v>
          </cell>
        </row>
        <row r="422">
          <cell r="E422" t="str">
            <v>PEB 7 / TB</v>
          </cell>
          <cell r="M422">
            <v>0</v>
          </cell>
          <cell r="N422">
            <v>0</v>
          </cell>
        </row>
        <row r="423">
          <cell r="E423" t="str">
            <v>MPP</v>
          </cell>
          <cell r="M423">
            <v>0</v>
          </cell>
          <cell r="N423">
            <v>0</v>
          </cell>
        </row>
        <row r="424">
          <cell r="E424" t="str">
            <v>ID</v>
          </cell>
          <cell r="M424">
            <v>0</v>
          </cell>
          <cell r="N424">
            <v>0</v>
          </cell>
        </row>
        <row r="425">
          <cell r="E425" t="str">
            <v>LL</v>
          </cell>
          <cell r="M425">
            <v>0</v>
          </cell>
          <cell r="N425">
            <v>0</v>
          </cell>
        </row>
        <row r="426">
          <cell r="E426" t="str">
            <v>PMK</v>
          </cell>
          <cell r="M426">
            <v>0</v>
          </cell>
          <cell r="N426">
            <v>0</v>
          </cell>
        </row>
        <row r="428">
          <cell r="C428" t="str">
            <v>A0210</v>
          </cell>
          <cell r="D428" t="str">
            <v>PT Bina Pertiwi</v>
          </cell>
          <cell r="E428" t="str">
            <v>PEB 1</v>
          </cell>
          <cell r="M428">
            <v>0</v>
          </cell>
          <cell r="N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0</v>
          </cell>
          <cell r="AK428">
            <v>442644.9</v>
          </cell>
          <cell r="AL428">
            <v>295788.12300000002</v>
          </cell>
        </row>
        <row r="429">
          <cell r="E429" t="str">
            <v>PEB 2</v>
          </cell>
          <cell r="M429">
            <v>0</v>
          </cell>
          <cell r="N429">
            <v>0</v>
          </cell>
        </row>
        <row r="430">
          <cell r="E430" t="str">
            <v>PEB 3</v>
          </cell>
          <cell r="M430">
            <v>0</v>
          </cell>
          <cell r="N430">
            <v>0</v>
          </cell>
        </row>
        <row r="431">
          <cell r="E431" t="str">
            <v>PEB 4</v>
          </cell>
          <cell r="M431">
            <v>0</v>
          </cell>
          <cell r="N431">
            <v>0</v>
          </cell>
        </row>
        <row r="432">
          <cell r="E432" t="str">
            <v>PEB 5</v>
          </cell>
          <cell r="M432">
            <v>0</v>
          </cell>
          <cell r="N432">
            <v>0</v>
          </cell>
        </row>
        <row r="433">
          <cell r="E433" t="str">
            <v>PEB 6</v>
          </cell>
          <cell r="M433">
            <v>0</v>
          </cell>
          <cell r="N433">
            <v>0</v>
          </cell>
        </row>
        <row r="434">
          <cell r="E434" t="str">
            <v>PEB 7 / TB</v>
          </cell>
          <cell r="M434">
            <v>0</v>
          </cell>
          <cell r="N434">
            <v>0</v>
          </cell>
        </row>
        <row r="435">
          <cell r="E435" t="str">
            <v>MPP</v>
          </cell>
          <cell r="M435">
            <v>0</v>
          </cell>
          <cell r="N435">
            <v>0</v>
          </cell>
        </row>
        <row r="436">
          <cell r="E436" t="str">
            <v>ID</v>
          </cell>
          <cell r="M436">
            <v>0</v>
          </cell>
          <cell r="N436">
            <v>0</v>
          </cell>
        </row>
        <row r="437">
          <cell r="E437" t="str">
            <v>LL</v>
          </cell>
          <cell r="M437">
            <v>0</v>
          </cell>
          <cell r="N437">
            <v>0</v>
          </cell>
        </row>
        <row r="438">
          <cell r="E438" t="str">
            <v>PMK</v>
          </cell>
          <cell r="M438">
            <v>0</v>
          </cell>
          <cell r="N438">
            <v>0</v>
          </cell>
        </row>
        <row r="440">
          <cell r="C440" t="str">
            <v>A0415</v>
          </cell>
          <cell r="D440" t="str">
            <v>PT Borneo Indah Marjaya</v>
          </cell>
          <cell r="E440" t="str">
            <v>PEB 1</v>
          </cell>
          <cell r="M440">
            <v>0</v>
          </cell>
          <cell r="N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0</v>
          </cell>
        </row>
        <row r="441">
          <cell r="E441" t="str">
            <v>PEB 2</v>
          </cell>
          <cell r="M441">
            <v>0</v>
          </cell>
          <cell r="N441">
            <v>0</v>
          </cell>
        </row>
        <row r="442">
          <cell r="E442" t="str">
            <v>PEB 3</v>
          </cell>
          <cell r="M442">
            <v>0</v>
          </cell>
          <cell r="N442">
            <v>0</v>
          </cell>
        </row>
        <row r="443">
          <cell r="E443" t="str">
            <v>PEB 4</v>
          </cell>
          <cell r="M443">
            <v>0</v>
          </cell>
          <cell r="N443">
            <v>0</v>
          </cell>
        </row>
        <row r="444">
          <cell r="E444" t="str">
            <v>PEB 5</v>
          </cell>
          <cell r="M444">
            <v>0</v>
          </cell>
          <cell r="N444">
            <v>0</v>
          </cell>
        </row>
        <row r="445">
          <cell r="E445" t="str">
            <v>PEB 6</v>
          </cell>
          <cell r="M445">
            <v>0</v>
          </cell>
          <cell r="N445">
            <v>0</v>
          </cell>
        </row>
        <row r="446">
          <cell r="E446" t="str">
            <v>PEB 7 / TB</v>
          </cell>
          <cell r="M446">
            <v>0</v>
          </cell>
          <cell r="N446">
            <v>0</v>
          </cell>
        </row>
        <row r="447">
          <cell r="E447" t="str">
            <v>MPP</v>
          </cell>
          <cell r="M447">
            <v>0</v>
          </cell>
          <cell r="N447">
            <v>0</v>
          </cell>
        </row>
        <row r="448">
          <cell r="E448" t="str">
            <v>ID</v>
          </cell>
          <cell r="M448">
            <v>0</v>
          </cell>
          <cell r="N448">
            <v>0</v>
          </cell>
        </row>
        <row r="449">
          <cell r="E449" t="str">
            <v>LL</v>
          </cell>
          <cell r="M449">
            <v>0</v>
          </cell>
          <cell r="N449">
            <v>0</v>
          </cell>
        </row>
        <row r="450">
          <cell r="E450" t="str">
            <v>PMK</v>
          </cell>
          <cell r="M450">
            <v>0</v>
          </cell>
          <cell r="N450">
            <v>0</v>
          </cell>
        </row>
        <row r="452">
          <cell r="C452" t="str">
            <v>A0232</v>
          </cell>
          <cell r="D452" t="str">
            <v>PT Brahmayasa Bahtera</v>
          </cell>
          <cell r="E452" t="str">
            <v>PEB 1</v>
          </cell>
          <cell r="M452">
            <v>0</v>
          </cell>
          <cell r="N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0</v>
          </cell>
        </row>
        <row r="453">
          <cell r="E453" t="str">
            <v>PEB 2</v>
          </cell>
          <cell r="M453">
            <v>0</v>
          </cell>
          <cell r="N453">
            <v>0</v>
          </cell>
        </row>
        <row r="454">
          <cell r="E454" t="str">
            <v>PEB 3</v>
          </cell>
          <cell r="M454">
            <v>0</v>
          </cell>
          <cell r="N454">
            <v>0</v>
          </cell>
        </row>
        <row r="455">
          <cell r="E455" t="str">
            <v>PEB 4</v>
          </cell>
          <cell r="M455">
            <v>0</v>
          </cell>
          <cell r="N455">
            <v>0</v>
          </cell>
        </row>
        <row r="456">
          <cell r="E456" t="str">
            <v>PEB 5</v>
          </cell>
          <cell r="M456">
            <v>0</v>
          </cell>
          <cell r="N456">
            <v>0</v>
          </cell>
        </row>
        <row r="457">
          <cell r="E457" t="str">
            <v>PEB 6</v>
          </cell>
          <cell r="M457">
            <v>0</v>
          </cell>
          <cell r="N457">
            <v>0</v>
          </cell>
        </row>
        <row r="458">
          <cell r="E458" t="str">
            <v>PEB 7 / TB</v>
          </cell>
          <cell r="M458">
            <v>0</v>
          </cell>
          <cell r="N458">
            <v>0</v>
          </cell>
        </row>
        <row r="459">
          <cell r="E459" t="str">
            <v>MPP</v>
          </cell>
          <cell r="M459">
            <v>0</v>
          </cell>
          <cell r="N459">
            <v>0</v>
          </cell>
        </row>
        <row r="460">
          <cell r="E460" t="str">
            <v>ID</v>
          </cell>
          <cell r="M460">
            <v>0</v>
          </cell>
          <cell r="N460">
            <v>0</v>
          </cell>
        </row>
        <row r="461">
          <cell r="E461" t="str">
            <v>LL</v>
          </cell>
          <cell r="M461">
            <v>0</v>
          </cell>
          <cell r="N461">
            <v>0</v>
          </cell>
        </row>
        <row r="462">
          <cell r="E462" t="str">
            <v>PMK</v>
          </cell>
          <cell r="M462">
            <v>0</v>
          </cell>
          <cell r="N462">
            <v>0</v>
          </cell>
        </row>
        <row r="464">
          <cell r="C464" t="str">
            <v>A0248</v>
          </cell>
          <cell r="D464" t="str">
            <v>PT Cakradenta Agung Pertiwi</v>
          </cell>
          <cell r="E464" t="str">
            <v>PEB 1</v>
          </cell>
          <cell r="M464">
            <v>0</v>
          </cell>
          <cell r="N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0</v>
          </cell>
        </row>
        <row r="465">
          <cell r="E465" t="str">
            <v>PEB 2</v>
          </cell>
          <cell r="M465">
            <v>0</v>
          </cell>
          <cell r="N465">
            <v>0</v>
          </cell>
        </row>
        <row r="466">
          <cell r="E466" t="str">
            <v>PEB 3</v>
          </cell>
          <cell r="M466">
            <v>0</v>
          </cell>
          <cell r="N466">
            <v>0</v>
          </cell>
        </row>
        <row r="467">
          <cell r="E467" t="str">
            <v>PEB 4</v>
          </cell>
          <cell r="M467">
            <v>0</v>
          </cell>
          <cell r="N467">
            <v>0</v>
          </cell>
        </row>
        <row r="468">
          <cell r="E468" t="str">
            <v>PEB 5</v>
          </cell>
          <cell r="M468">
            <v>0</v>
          </cell>
          <cell r="N468">
            <v>0</v>
          </cell>
        </row>
        <row r="469">
          <cell r="E469" t="str">
            <v>PEB 6</v>
          </cell>
          <cell r="M469">
            <v>0</v>
          </cell>
          <cell r="N469">
            <v>0</v>
          </cell>
        </row>
        <row r="470">
          <cell r="E470" t="str">
            <v>PEB 7 / TB</v>
          </cell>
          <cell r="M470">
            <v>0</v>
          </cell>
          <cell r="N470">
            <v>0</v>
          </cell>
        </row>
        <row r="471">
          <cell r="E471" t="str">
            <v>MPP</v>
          </cell>
          <cell r="M471">
            <v>0</v>
          </cell>
          <cell r="N471">
            <v>0</v>
          </cell>
        </row>
        <row r="472">
          <cell r="E472" t="str">
            <v>ID</v>
          </cell>
          <cell r="M472">
            <v>0</v>
          </cell>
          <cell r="N472">
            <v>0</v>
          </cell>
        </row>
        <row r="473">
          <cell r="E473" t="str">
            <v>LL</v>
          </cell>
          <cell r="M473">
            <v>0</v>
          </cell>
          <cell r="N473">
            <v>0</v>
          </cell>
        </row>
        <row r="474">
          <cell r="E474" t="str">
            <v>PMK</v>
          </cell>
          <cell r="M474">
            <v>0</v>
          </cell>
          <cell r="N474">
            <v>0</v>
          </cell>
        </row>
        <row r="476">
          <cell r="C476" t="str">
            <v>A0247</v>
          </cell>
          <cell r="D476" t="str">
            <v>PT Cakung Permata Nusa</v>
          </cell>
          <cell r="E476" t="str">
            <v>PEB 1</v>
          </cell>
          <cell r="M476">
            <v>0</v>
          </cell>
          <cell r="N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0</v>
          </cell>
        </row>
        <row r="477">
          <cell r="E477" t="str">
            <v>PEB 2</v>
          </cell>
          <cell r="M477">
            <v>0</v>
          </cell>
          <cell r="N477">
            <v>0</v>
          </cell>
        </row>
        <row r="478">
          <cell r="E478" t="str">
            <v>PEB 3</v>
          </cell>
          <cell r="M478">
            <v>0</v>
          </cell>
          <cell r="N478">
            <v>0</v>
          </cell>
        </row>
        <row r="479">
          <cell r="E479" t="str">
            <v>PEB 4</v>
          </cell>
          <cell r="M479">
            <v>0</v>
          </cell>
          <cell r="N479">
            <v>0</v>
          </cell>
        </row>
        <row r="480">
          <cell r="E480" t="str">
            <v>PEB 5</v>
          </cell>
          <cell r="M480">
            <v>0</v>
          </cell>
          <cell r="N480">
            <v>0</v>
          </cell>
        </row>
        <row r="481">
          <cell r="E481" t="str">
            <v>PEB 6</v>
          </cell>
          <cell r="M481">
            <v>0</v>
          </cell>
          <cell r="N481">
            <v>0</v>
          </cell>
        </row>
        <row r="482">
          <cell r="E482" t="str">
            <v>PEB 7 / TB</v>
          </cell>
          <cell r="M482">
            <v>0</v>
          </cell>
          <cell r="N482">
            <v>0</v>
          </cell>
        </row>
        <row r="483">
          <cell r="E483" t="str">
            <v>MPP</v>
          </cell>
          <cell r="M483">
            <v>0</v>
          </cell>
          <cell r="N483">
            <v>0</v>
          </cell>
        </row>
        <row r="484">
          <cell r="E484" t="str">
            <v>ID</v>
          </cell>
          <cell r="M484">
            <v>0</v>
          </cell>
          <cell r="N484">
            <v>0</v>
          </cell>
        </row>
        <row r="485">
          <cell r="E485" t="str">
            <v>LL</v>
          </cell>
          <cell r="M485">
            <v>0</v>
          </cell>
          <cell r="N485">
            <v>0</v>
          </cell>
        </row>
        <row r="486">
          <cell r="E486" t="str">
            <v>PMK</v>
          </cell>
          <cell r="M486">
            <v>0</v>
          </cell>
          <cell r="N486">
            <v>0</v>
          </cell>
        </row>
        <row r="488">
          <cell r="C488" t="str">
            <v>A0037</v>
          </cell>
          <cell r="D488" t="str">
            <v>PT Century Batteries Indonesia</v>
          </cell>
          <cell r="E488" t="str">
            <v>PEB 1</v>
          </cell>
          <cell r="M488">
            <v>0</v>
          </cell>
          <cell r="N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0</v>
          </cell>
          <cell r="AK488">
            <v>208956.97946173738</v>
          </cell>
        </row>
        <row r="489">
          <cell r="E489" t="str">
            <v>PEB 2</v>
          </cell>
          <cell r="M489">
            <v>0</v>
          </cell>
          <cell r="N489">
            <v>0</v>
          </cell>
        </row>
        <row r="490">
          <cell r="E490" t="str">
            <v>PEB 3</v>
          </cell>
          <cell r="M490">
            <v>0</v>
          </cell>
          <cell r="N490">
            <v>0</v>
          </cell>
        </row>
        <row r="491">
          <cell r="E491" t="str">
            <v>PEB 4</v>
          </cell>
          <cell r="M491">
            <v>0</v>
          </cell>
          <cell r="N491">
            <v>0</v>
          </cell>
        </row>
        <row r="492">
          <cell r="E492" t="str">
            <v>PEB 5</v>
          </cell>
          <cell r="M492">
            <v>0</v>
          </cell>
          <cell r="N492">
            <v>0</v>
          </cell>
        </row>
        <row r="493">
          <cell r="E493" t="str">
            <v>PEB 6</v>
          </cell>
          <cell r="M493">
            <v>0</v>
          </cell>
          <cell r="N493">
            <v>0</v>
          </cell>
        </row>
        <row r="494">
          <cell r="E494" t="str">
            <v>PEB 7 / TB</v>
          </cell>
          <cell r="M494">
            <v>0</v>
          </cell>
          <cell r="N494">
            <v>0</v>
          </cell>
        </row>
        <row r="495">
          <cell r="E495" t="str">
            <v>MPP</v>
          </cell>
          <cell r="M495">
            <v>0</v>
          </cell>
          <cell r="N495">
            <v>0</v>
          </cell>
        </row>
        <row r="496">
          <cell r="E496" t="str">
            <v>ID</v>
          </cell>
          <cell r="M496">
            <v>0</v>
          </cell>
          <cell r="N496">
            <v>0</v>
          </cell>
        </row>
        <row r="497">
          <cell r="E497" t="str">
            <v>LL</v>
          </cell>
          <cell r="M497">
            <v>0</v>
          </cell>
          <cell r="N497">
            <v>0</v>
          </cell>
        </row>
        <row r="498">
          <cell r="E498" t="str">
            <v>PMK</v>
          </cell>
          <cell r="M498">
            <v>0</v>
          </cell>
          <cell r="N498">
            <v>0</v>
          </cell>
        </row>
        <row r="500">
          <cell r="C500" t="str">
            <v>A0445</v>
          </cell>
          <cell r="D500" t="str">
            <v>PT Citra Agro Nusantara</v>
          </cell>
          <cell r="E500" t="str">
            <v>PEB 1</v>
          </cell>
          <cell r="M500">
            <v>0</v>
          </cell>
          <cell r="N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0</v>
          </cell>
        </row>
        <row r="501">
          <cell r="E501" t="str">
            <v>PEB 2</v>
          </cell>
          <cell r="M501">
            <v>0</v>
          </cell>
          <cell r="N501">
            <v>0</v>
          </cell>
        </row>
        <row r="502">
          <cell r="E502" t="str">
            <v>PEB 3</v>
          </cell>
          <cell r="M502">
            <v>0</v>
          </cell>
          <cell r="N502">
            <v>0</v>
          </cell>
        </row>
        <row r="503">
          <cell r="E503" t="str">
            <v>PEB 4</v>
          </cell>
          <cell r="M503">
            <v>0</v>
          </cell>
          <cell r="N503">
            <v>0</v>
          </cell>
        </row>
        <row r="504">
          <cell r="E504" t="str">
            <v>PEB 5</v>
          </cell>
          <cell r="M504">
            <v>0</v>
          </cell>
          <cell r="N504">
            <v>0</v>
          </cell>
        </row>
        <row r="505">
          <cell r="E505" t="str">
            <v>PEB 6</v>
          </cell>
          <cell r="M505">
            <v>0</v>
          </cell>
          <cell r="N505">
            <v>0</v>
          </cell>
        </row>
        <row r="506">
          <cell r="E506" t="str">
            <v>PEB 7 / TB</v>
          </cell>
          <cell r="M506">
            <v>0</v>
          </cell>
          <cell r="N506">
            <v>0</v>
          </cell>
        </row>
        <row r="507">
          <cell r="E507" t="str">
            <v>MPP</v>
          </cell>
          <cell r="M507">
            <v>0</v>
          </cell>
          <cell r="N507">
            <v>0</v>
          </cell>
        </row>
        <row r="508">
          <cell r="E508" t="str">
            <v>ID</v>
          </cell>
          <cell r="M508">
            <v>0</v>
          </cell>
          <cell r="N508">
            <v>0</v>
          </cell>
        </row>
        <row r="509">
          <cell r="E509" t="str">
            <v>LL</v>
          </cell>
          <cell r="M509">
            <v>0</v>
          </cell>
          <cell r="N509">
            <v>0</v>
          </cell>
        </row>
        <row r="510">
          <cell r="E510" t="str">
            <v>PMK</v>
          </cell>
          <cell r="M510">
            <v>0</v>
          </cell>
          <cell r="N510">
            <v>0</v>
          </cell>
        </row>
        <row r="512">
          <cell r="C512" t="str">
            <v>A0008</v>
          </cell>
          <cell r="D512" t="str">
            <v>PT Daya Mitra Serasi</v>
          </cell>
          <cell r="E512" t="str">
            <v>PEB 1</v>
          </cell>
          <cell r="M512">
            <v>0</v>
          </cell>
          <cell r="N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0</v>
          </cell>
        </row>
        <row r="513">
          <cell r="E513" t="str">
            <v>PEB 2</v>
          </cell>
          <cell r="M513">
            <v>0</v>
          </cell>
          <cell r="N513">
            <v>0</v>
          </cell>
        </row>
        <row r="514">
          <cell r="E514" t="str">
            <v>PEB 3</v>
          </cell>
          <cell r="M514">
            <v>0</v>
          </cell>
          <cell r="N514">
            <v>0</v>
          </cell>
        </row>
        <row r="515">
          <cell r="E515" t="str">
            <v>PEB 4</v>
          </cell>
          <cell r="M515">
            <v>0</v>
          </cell>
          <cell r="N515">
            <v>0</v>
          </cell>
        </row>
        <row r="516">
          <cell r="E516" t="str">
            <v>PEB 5</v>
          </cell>
          <cell r="M516">
            <v>0</v>
          </cell>
          <cell r="N516">
            <v>0</v>
          </cell>
        </row>
        <row r="517">
          <cell r="E517" t="str">
            <v>PEB 6</v>
          </cell>
          <cell r="M517">
            <v>0</v>
          </cell>
          <cell r="N517">
            <v>0</v>
          </cell>
        </row>
        <row r="518">
          <cell r="E518" t="str">
            <v>PEB 7 / TB</v>
          </cell>
          <cell r="M518">
            <v>0</v>
          </cell>
          <cell r="N518">
            <v>0</v>
          </cell>
        </row>
        <row r="519">
          <cell r="E519" t="str">
            <v>MPP</v>
          </cell>
          <cell r="M519">
            <v>0</v>
          </cell>
          <cell r="N519">
            <v>0</v>
          </cell>
        </row>
        <row r="520">
          <cell r="E520" t="str">
            <v>ID</v>
          </cell>
          <cell r="M520">
            <v>0</v>
          </cell>
          <cell r="N520">
            <v>0</v>
          </cell>
        </row>
        <row r="521">
          <cell r="E521" t="str">
            <v>LL</v>
          </cell>
          <cell r="M521">
            <v>0</v>
          </cell>
          <cell r="N521">
            <v>0</v>
          </cell>
        </row>
        <row r="522">
          <cell r="E522" t="str">
            <v>PMK</v>
          </cell>
          <cell r="M522">
            <v>0</v>
          </cell>
          <cell r="N522">
            <v>0</v>
          </cell>
        </row>
        <row r="524">
          <cell r="C524" t="str">
            <v>A0051</v>
          </cell>
          <cell r="D524" t="str">
            <v>PT DIC Astra Chemicals</v>
          </cell>
          <cell r="E524" t="str">
            <v>PEB 1</v>
          </cell>
          <cell r="M524">
            <v>0</v>
          </cell>
          <cell r="N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  <cell r="AG524">
            <v>0</v>
          </cell>
          <cell r="AH524">
            <v>0</v>
          </cell>
          <cell r="AI524">
            <v>0</v>
          </cell>
          <cell r="AK524">
            <v>286045.14400000003</v>
          </cell>
        </row>
        <row r="525">
          <cell r="E525" t="str">
            <v>PEB 2</v>
          </cell>
          <cell r="M525">
            <v>0</v>
          </cell>
          <cell r="N525">
            <v>0</v>
          </cell>
        </row>
        <row r="526">
          <cell r="E526" t="str">
            <v>PEB 3</v>
          </cell>
          <cell r="M526">
            <v>0</v>
          </cell>
          <cell r="N526">
            <v>0</v>
          </cell>
        </row>
        <row r="527">
          <cell r="E527" t="str">
            <v>PEB 4</v>
          </cell>
          <cell r="M527">
            <v>0</v>
          </cell>
          <cell r="N527">
            <v>0</v>
          </cell>
        </row>
        <row r="528">
          <cell r="E528" t="str">
            <v>PEB 5</v>
          </cell>
          <cell r="M528">
            <v>0</v>
          </cell>
          <cell r="N528">
            <v>0</v>
          </cell>
        </row>
        <row r="529">
          <cell r="E529" t="str">
            <v>PEB 6</v>
          </cell>
          <cell r="M529">
            <v>0</v>
          </cell>
          <cell r="N529">
            <v>0</v>
          </cell>
        </row>
        <row r="530">
          <cell r="E530" t="str">
            <v>PEB 7 / TB</v>
          </cell>
          <cell r="M530">
            <v>0</v>
          </cell>
          <cell r="N530">
            <v>0</v>
          </cell>
        </row>
        <row r="531">
          <cell r="E531" t="str">
            <v>MPP</v>
          </cell>
          <cell r="M531">
            <v>0</v>
          </cell>
          <cell r="N531">
            <v>0</v>
          </cell>
        </row>
        <row r="532">
          <cell r="E532" t="str">
            <v>ID</v>
          </cell>
          <cell r="M532">
            <v>0</v>
          </cell>
          <cell r="N532">
            <v>0</v>
          </cell>
        </row>
        <row r="533">
          <cell r="E533" t="str">
            <v>LL</v>
          </cell>
          <cell r="M533">
            <v>0</v>
          </cell>
          <cell r="N533">
            <v>0</v>
          </cell>
        </row>
        <row r="534">
          <cell r="E534" t="str">
            <v>PMK</v>
          </cell>
          <cell r="M534">
            <v>0</v>
          </cell>
          <cell r="N534">
            <v>0</v>
          </cell>
        </row>
        <row r="536">
          <cell r="C536" t="str">
            <v>A0239</v>
          </cell>
          <cell r="D536" t="str">
            <v>PT Astra Daido Steel Indonesia (d/h PT Dirgamenara Nusadwipa)</v>
          </cell>
          <cell r="E536" t="str">
            <v>PEB 1</v>
          </cell>
          <cell r="M536">
            <v>0</v>
          </cell>
          <cell r="N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  <cell r="AF536">
            <v>0</v>
          </cell>
          <cell r="AG536">
            <v>0</v>
          </cell>
          <cell r="AH536">
            <v>0</v>
          </cell>
          <cell r="AI536">
            <v>0</v>
          </cell>
          <cell r="AL536">
            <v>286045.14400000003</v>
          </cell>
        </row>
        <row r="537">
          <cell r="E537" t="str">
            <v>PEB 2</v>
          </cell>
          <cell r="M537">
            <v>0</v>
          </cell>
          <cell r="N537">
            <v>0</v>
          </cell>
        </row>
        <row r="538">
          <cell r="E538" t="str">
            <v>PEB 3</v>
          </cell>
          <cell r="M538">
            <v>0</v>
          </cell>
          <cell r="N538">
            <v>0</v>
          </cell>
        </row>
        <row r="539">
          <cell r="E539" t="str">
            <v>PEB 4</v>
          </cell>
          <cell r="M539">
            <v>0</v>
          </cell>
          <cell r="N539">
            <v>0</v>
          </cell>
        </row>
        <row r="540">
          <cell r="E540" t="str">
            <v>PEB 5</v>
          </cell>
          <cell r="M540">
            <v>0</v>
          </cell>
          <cell r="N540">
            <v>0</v>
          </cell>
        </row>
        <row r="541">
          <cell r="E541" t="str">
            <v>PEB 6</v>
          </cell>
          <cell r="M541">
            <v>0</v>
          </cell>
          <cell r="N541">
            <v>0</v>
          </cell>
        </row>
        <row r="542">
          <cell r="E542" t="str">
            <v>PEB 7 / TB</v>
          </cell>
          <cell r="M542">
            <v>0</v>
          </cell>
          <cell r="N542">
            <v>0</v>
          </cell>
        </row>
        <row r="543">
          <cell r="E543" t="str">
            <v>MPP</v>
          </cell>
          <cell r="M543">
            <v>0</v>
          </cell>
          <cell r="N543">
            <v>0</v>
          </cell>
        </row>
        <row r="544">
          <cell r="E544" t="str">
            <v>ID</v>
          </cell>
          <cell r="M544">
            <v>0</v>
          </cell>
          <cell r="N544">
            <v>0</v>
          </cell>
        </row>
        <row r="545">
          <cell r="E545" t="str">
            <v>LL</v>
          </cell>
          <cell r="M545">
            <v>0</v>
          </cell>
          <cell r="N545">
            <v>0</v>
          </cell>
        </row>
        <row r="546">
          <cell r="E546" t="str">
            <v>PMK</v>
          </cell>
          <cell r="M546">
            <v>0</v>
          </cell>
          <cell r="N546">
            <v>0</v>
          </cell>
        </row>
        <row r="548">
          <cell r="C548" t="str">
            <v xml:space="preserve">A0054 </v>
          </cell>
          <cell r="D548" t="str">
            <v>PT Ekadura Indonesia &amp; Ekadura Dumai</v>
          </cell>
          <cell r="E548" t="str">
            <v>PEB 1</v>
          </cell>
          <cell r="M548">
            <v>0</v>
          </cell>
          <cell r="N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  <cell r="AF548">
            <v>0</v>
          </cell>
          <cell r="AG548">
            <v>0</v>
          </cell>
          <cell r="AH548">
            <v>0</v>
          </cell>
          <cell r="AI548">
            <v>0</v>
          </cell>
        </row>
        <row r="549">
          <cell r="E549" t="str">
            <v>PEB 2</v>
          </cell>
          <cell r="M549">
            <v>0</v>
          </cell>
          <cell r="N549">
            <v>0</v>
          </cell>
        </row>
        <row r="550">
          <cell r="E550" t="str">
            <v>PEB 3</v>
          </cell>
          <cell r="M550">
            <v>0</v>
          </cell>
          <cell r="N550">
            <v>0</v>
          </cell>
        </row>
        <row r="551">
          <cell r="E551" t="str">
            <v>PEB 4</v>
          </cell>
          <cell r="M551">
            <v>0</v>
          </cell>
          <cell r="N551">
            <v>0</v>
          </cell>
        </row>
        <row r="552">
          <cell r="E552" t="str">
            <v>PEB 5</v>
          </cell>
          <cell r="M552">
            <v>0</v>
          </cell>
          <cell r="N552">
            <v>0</v>
          </cell>
        </row>
        <row r="553">
          <cell r="E553" t="str">
            <v>PEB 6</v>
          </cell>
          <cell r="M553">
            <v>0</v>
          </cell>
          <cell r="N553">
            <v>0</v>
          </cell>
        </row>
        <row r="554">
          <cell r="E554" t="str">
            <v>PEB 7 / TB</v>
          </cell>
          <cell r="M554">
            <v>0</v>
          </cell>
          <cell r="N554">
            <v>0</v>
          </cell>
        </row>
        <row r="555">
          <cell r="E555" t="str">
            <v>MPP</v>
          </cell>
          <cell r="M555">
            <v>0</v>
          </cell>
          <cell r="N555">
            <v>0</v>
          </cell>
        </row>
        <row r="556">
          <cell r="E556" t="str">
            <v>ID</v>
          </cell>
          <cell r="M556">
            <v>0</v>
          </cell>
          <cell r="N556">
            <v>0</v>
          </cell>
        </row>
        <row r="557">
          <cell r="E557" t="str">
            <v>LL</v>
          </cell>
          <cell r="M557">
            <v>0</v>
          </cell>
          <cell r="N557">
            <v>0</v>
          </cell>
        </row>
        <row r="558">
          <cell r="E558" t="str">
            <v>PMK</v>
          </cell>
          <cell r="M558">
            <v>0</v>
          </cell>
          <cell r="N558">
            <v>0</v>
          </cell>
        </row>
        <row r="560">
          <cell r="C560" t="str">
            <v>A0266</v>
          </cell>
          <cell r="D560" t="str">
            <v>PT Ekadura Perdana</v>
          </cell>
          <cell r="E560" t="str">
            <v>PEB 1</v>
          </cell>
          <cell r="M560">
            <v>0</v>
          </cell>
          <cell r="N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</row>
        <row r="561">
          <cell r="E561" t="str">
            <v>PEB 2</v>
          </cell>
          <cell r="M561">
            <v>0</v>
          </cell>
          <cell r="N561">
            <v>0</v>
          </cell>
        </row>
        <row r="562">
          <cell r="E562" t="str">
            <v>PEB 3</v>
          </cell>
          <cell r="M562">
            <v>0</v>
          </cell>
          <cell r="N562">
            <v>0</v>
          </cell>
        </row>
        <row r="563">
          <cell r="E563" t="str">
            <v>PEB 4</v>
          </cell>
          <cell r="M563">
            <v>0</v>
          </cell>
          <cell r="N563">
            <v>0</v>
          </cell>
        </row>
        <row r="564">
          <cell r="E564" t="str">
            <v>PEB 5</v>
          </cell>
          <cell r="M564">
            <v>0</v>
          </cell>
          <cell r="N564">
            <v>0</v>
          </cell>
        </row>
        <row r="565">
          <cell r="E565" t="str">
            <v>PEB 6</v>
          </cell>
          <cell r="M565">
            <v>0</v>
          </cell>
          <cell r="N565">
            <v>0</v>
          </cell>
        </row>
        <row r="566">
          <cell r="E566" t="str">
            <v>PEB 7 / TB</v>
          </cell>
          <cell r="M566">
            <v>0</v>
          </cell>
          <cell r="N566">
            <v>0</v>
          </cell>
        </row>
        <row r="567">
          <cell r="E567" t="str">
            <v>MPP</v>
          </cell>
          <cell r="M567">
            <v>0</v>
          </cell>
          <cell r="N567">
            <v>0</v>
          </cell>
        </row>
        <row r="568">
          <cell r="E568" t="str">
            <v>ID</v>
          </cell>
          <cell r="M568">
            <v>0</v>
          </cell>
          <cell r="N568">
            <v>0</v>
          </cell>
        </row>
        <row r="569">
          <cell r="E569" t="str">
            <v>LL</v>
          </cell>
          <cell r="M569">
            <v>0</v>
          </cell>
          <cell r="N569">
            <v>0</v>
          </cell>
        </row>
        <row r="570">
          <cell r="E570" t="str">
            <v>PMK</v>
          </cell>
          <cell r="M570">
            <v>0</v>
          </cell>
          <cell r="N570">
            <v>0</v>
          </cell>
        </row>
        <row r="572">
          <cell r="C572" t="str">
            <v>A0062</v>
          </cell>
          <cell r="D572" t="str">
            <v>PT FCSM Manufacturing Indonesia</v>
          </cell>
          <cell r="E572" t="str">
            <v>PEB 1</v>
          </cell>
          <cell r="M572">
            <v>0</v>
          </cell>
          <cell r="N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  <cell r="AF572">
            <v>0</v>
          </cell>
          <cell r="AG572">
            <v>0</v>
          </cell>
          <cell r="AH572">
            <v>0</v>
          </cell>
          <cell r="AI572">
            <v>0</v>
          </cell>
        </row>
        <row r="573">
          <cell r="E573" t="str">
            <v>PEB 2</v>
          </cell>
          <cell r="M573">
            <v>0</v>
          </cell>
          <cell r="N573">
            <v>0</v>
          </cell>
        </row>
        <row r="574">
          <cell r="E574" t="str">
            <v>PEB 3</v>
          </cell>
          <cell r="M574">
            <v>0</v>
          </cell>
          <cell r="N574">
            <v>0</v>
          </cell>
        </row>
        <row r="575">
          <cell r="E575" t="str">
            <v>PEB 4</v>
          </cell>
          <cell r="M575">
            <v>0</v>
          </cell>
          <cell r="N575">
            <v>0</v>
          </cell>
        </row>
        <row r="576">
          <cell r="E576" t="str">
            <v>PEB 5</v>
          </cell>
          <cell r="M576">
            <v>0</v>
          </cell>
          <cell r="N576">
            <v>0</v>
          </cell>
        </row>
        <row r="577">
          <cell r="E577" t="str">
            <v>PEB 6</v>
          </cell>
          <cell r="M577">
            <v>0</v>
          </cell>
          <cell r="N577">
            <v>0</v>
          </cell>
        </row>
        <row r="578">
          <cell r="E578" t="str">
            <v>PEB 7 / TB</v>
          </cell>
          <cell r="M578">
            <v>0</v>
          </cell>
          <cell r="N578">
            <v>0</v>
          </cell>
        </row>
        <row r="579">
          <cell r="E579" t="str">
            <v>MPP</v>
          </cell>
          <cell r="M579">
            <v>0</v>
          </cell>
          <cell r="N579">
            <v>0</v>
          </cell>
        </row>
        <row r="580">
          <cell r="E580" t="str">
            <v>ID</v>
          </cell>
          <cell r="M580">
            <v>0</v>
          </cell>
          <cell r="N580">
            <v>0</v>
          </cell>
        </row>
        <row r="581">
          <cell r="E581" t="str">
            <v>LL</v>
          </cell>
          <cell r="M581">
            <v>0</v>
          </cell>
          <cell r="N581">
            <v>0</v>
          </cell>
        </row>
        <row r="582">
          <cell r="E582" t="str">
            <v>PMK</v>
          </cell>
          <cell r="M582">
            <v>0</v>
          </cell>
          <cell r="N582">
            <v>0</v>
          </cell>
        </row>
        <row r="584">
          <cell r="C584" t="str">
            <v>A0098</v>
          </cell>
          <cell r="D584" t="str">
            <v>PT Federal International Finance</v>
          </cell>
          <cell r="E584" t="str">
            <v>PEB 1</v>
          </cell>
          <cell r="M584">
            <v>0</v>
          </cell>
          <cell r="N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</row>
        <row r="585">
          <cell r="E585" t="str">
            <v>PEB 2</v>
          </cell>
          <cell r="M585">
            <v>0</v>
          </cell>
          <cell r="N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0</v>
          </cell>
        </row>
        <row r="586">
          <cell r="E586" t="str">
            <v>PEB 3</v>
          </cell>
          <cell r="M586">
            <v>0</v>
          </cell>
          <cell r="N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</row>
        <row r="587">
          <cell r="E587" t="str">
            <v>PEB 4</v>
          </cell>
          <cell r="M587">
            <v>0</v>
          </cell>
          <cell r="N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</row>
        <row r="588">
          <cell r="E588" t="str">
            <v>PEB 5</v>
          </cell>
          <cell r="M588">
            <v>0</v>
          </cell>
          <cell r="N588">
            <v>0</v>
          </cell>
          <cell r="P588">
            <v>0</v>
          </cell>
          <cell r="Q588">
            <v>0</v>
          </cell>
          <cell r="R588">
            <v>0</v>
          </cell>
          <cell r="S588">
            <v>0</v>
          </cell>
          <cell r="T588">
            <v>0</v>
          </cell>
          <cell r="U588">
            <v>0</v>
          </cell>
          <cell r="V588">
            <v>0</v>
          </cell>
          <cell r="W588">
            <v>0</v>
          </cell>
          <cell r="X588">
            <v>0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</row>
        <row r="589">
          <cell r="E589" t="str">
            <v>PEB 6</v>
          </cell>
          <cell r="M589">
            <v>0</v>
          </cell>
          <cell r="N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0</v>
          </cell>
          <cell r="AF589">
            <v>0</v>
          </cell>
          <cell r="AG589">
            <v>0</v>
          </cell>
          <cell r="AH589">
            <v>0</v>
          </cell>
          <cell r="AI589">
            <v>0</v>
          </cell>
        </row>
        <row r="590">
          <cell r="E590" t="str">
            <v>PEB 7 / TB</v>
          </cell>
          <cell r="M590">
            <v>0</v>
          </cell>
          <cell r="N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0</v>
          </cell>
          <cell r="AF590">
            <v>0</v>
          </cell>
          <cell r="AG590">
            <v>0</v>
          </cell>
          <cell r="AH590">
            <v>0</v>
          </cell>
          <cell r="AI590">
            <v>0</v>
          </cell>
        </row>
        <row r="591">
          <cell r="E591" t="str">
            <v>MPP</v>
          </cell>
          <cell r="M591">
            <v>0</v>
          </cell>
          <cell r="N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</row>
        <row r="592">
          <cell r="E592" t="str">
            <v>ID</v>
          </cell>
          <cell r="M592">
            <v>0</v>
          </cell>
          <cell r="N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0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</row>
        <row r="593">
          <cell r="E593" t="str">
            <v>LL</v>
          </cell>
          <cell r="M593">
            <v>0</v>
          </cell>
          <cell r="N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0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</row>
        <row r="594">
          <cell r="E594" t="str">
            <v>PMK</v>
          </cell>
          <cell r="M594">
            <v>0</v>
          </cell>
          <cell r="N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0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</row>
        <row r="596">
          <cell r="C596" t="str">
            <v>A0059</v>
          </cell>
          <cell r="D596" t="str">
            <v>PT Federal Izumi Manufacturing</v>
          </cell>
          <cell r="E596" t="str">
            <v>PEB 1</v>
          </cell>
          <cell r="M596">
            <v>0</v>
          </cell>
          <cell r="N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0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</row>
        <row r="597">
          <cell r="E597" t="str">
            <v>PEB 2</v>
          </cell>
          <cell r="M597">
            <v>0</v>
          </cell>
          <cell r="N597">
            <v>0</v>
          </cell>
        </row>
        <row r="598">
          <cell r="E598" t="str">
            <v>PEB 3</v>
          </cell>
          <cell r="M598">
            <v>0</v>
          </cell>
          <cell r="N598">
            <v>0</v>
          </cell>
        </row>
        <row r="599">
          <cell r="E599" t="str">
            <v>PEB 4</v>
          </cell>
          <cell r="M599">
            <v>0</v>
          </cell>
          <cell r="N599">
            <v>0</v>
          </cell>
        </row>
        <row r="600">
          <cell r="E600" t="str">
            <v>PEB 5</v>
          </cell>
          <cell r="M600">
            <v>0</v>
          </cell>
          <cell r="N600">
            <v>0</v>
          </cell>
        </row>
        <row r="601">
          <cell r="E601" t="str">
            <v>PEB 6</v>
          </cell>
          <cell r="M601">
            <v>0</v>
          </cell>
          <cell r="N601">
            <v>0</v>
          </cell>
        </row>
        <row r="602">
          <cell r="E602" t="str">
            <v>PEB 7 / TB</v>
          </cell>
          <cell r="M602">
            <v>0</v>
          </cell>
          <cell r="N602">
            <v>0</v>
          </cell>
        </row>
        <row r="603">
          <cell r="E603" t="str">
            <v>MPP</v>
          </cell>
          <cell r="M603">
            <v>0</v>
          </cell>
          <cell r="N603">
            <v>0</v>
          </cell>
        </row>
        <row r="604">
          <cell r="E604" t="str">
            <v>ID</v>
          </cell>
          <cell r="M604">
            <v>0</v>
          </cell>
          <cell r="N604">
            <v>0</v>
          </cell>
        </row>
        <row r="605">
          <cell r="E605" t="str">
            <v>LL</v>
          </cell>
          <cell r="M605">
            <v>0</v>
          </cell>
          <cell r="N605">
            <v>0</v>
          </cell>
        </row>
        <row r="606">
          <cell r="E606" t="str">
            <v>PMK</v>
          </cell>
          <cell r="M606">
            <v>0</v>
          </cell>
          <cell r="N606">
            <v>0</v>
          </cell>
        </row>
        <row r="608">
          <cell r="C608" t="str">
            <v>A0274</v>
          </cell>
          <cell r="D608" t="str">
            <v>PT Federal Nittan Industries</v>
          </cell>
          <cell r="E608" t="str">
            <v>PEB 1</v>
          </cell>
          <cell r="M608">
            <v>0</v>
          </cell>
          <cell r="N608">
            <v>0</v>
          </cell>
          <cell r="P608">
            <v>0</v>
          </cell>
          <cell r="Q608">
            <v>0</v>
          </cell>
          <cell r="R608">
            <v>0</v>
          </cell>
          <cell r="S608">
            <v>0</v>
          </cell>
          <cell r="T608">
            <v>0</v>
          </cell>
          <cell r="U608">
            <v>0</v>
          </cell>
          <cell r="V608">
            <v>0</v>
          </cell>
          <cell r="W608">
            <v>0</v>
          </cell>
          <cell r="X608">
            <v>0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0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</row>
        <row r="609">
          <cell r="E609" t="str">
            <v>PEB 2</v>
          </cell>
          <cell r="M609">
            <v>0</v>
          </cell>
          <cell r="N609">
            <v>0</v>
          </cell>
        </row>
        <row r="610">
          <cell r="E610" t="str">
            <v>PEB 3</v>
          </cell>
          <cell r="M610">
            <v>0</v>
          </cell>
          <cell r="N610">
            <v>0</v>
          </cell>
        </row>
        <row r="611">
          <cell r="E611" t="str">
            <v>PEB 4</v>
          </cell>
          <cell r="M611">
            <v>0</v>
          </cell>
          <cell r="N611">
            <v>0</v>
          </cell>
        </row>
        <row r="612">
          <cell r="E612" t="str">
            <v>PEB 5</v>
          </cell>
          <cell r="M612">
            <v>0</v>
          </cell>
          <cell r="N612">
            <v>0</v>
          </cell>
        </row>
        <row r="613">
          <cell r="E613" t="str">
            <v>PEB 6</v>
          </cell>
          <cell r="M613">
            <v>0</v>
          </cell>
          <cell r="N613">
            <v>0</v>
          </cell>
        </row>
        <row r="614">
          <cell r="E614" t="str">
            <v>PEB 7 / TB</v>
          </cell>
          <cell r="M614">
            <v>0</v>
          </cell>
          <cell r="N614">
            <v>0</v>
          </cell>
        </row>
        <row r="615">
          <cell r="E615" t="str">
            <v>MPP</v>
          </cell>
          <cell r="M615">
            <v>0</v>
          </cell>
          <cell r="N615">
            <v>0</v>
          </cell>
        </row>
        <row r="616">
          <cell r="E616" t="str">
            <v>ID</v>
          </cell>
          <cell r="M616">
            <v>0</v>
          </cell>
          <cell r="N616">
            <v>0</v>
          </cell>
        </row>
        <row r="617">
          <cell r="E617" t="str">
            <v>LL</v>
          </cell>
          <cell r="M617">
            <v>0</v>
          </cell>
          <cell r="N617">
            <v>0</v>
          </cell>
        </row>
        <row r="618">
          <cell r="E618" t="str">
            <v>PMK</v>
          </cell>
          <cell r="M618">
            <v>0</v>
          </cell>
          <cell r="N618">
            <v>0</v>
          </cell>
        </row>
        <row r="620">
          <cell r="C620" t="str">
            <v>A0275</v>
          </cell>
          <cell r="D620" t="str">
            <v>PT Fuji Technica Indonesia</v>
          </cell>
          <cell r="E620" t="str">
            <v>PEB 1</v>
          </cell>
          <cell r="M620">
            <v>0</v>
          </cell>
          <cell r="N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0</v>
          </cell>
          <cell r="AF620">
            <v>0</v>
          </cell>
          <cell r="AG620">
            <v>0</v>
          </cell>
          <cell r="AH620">
            <v>0</v>
          </cell>
          <cell r="AI620">
            <v>0</v>
          </cell>
        </row>
        <row r="621">
          <cell r="E621" t="str">
            <v>PEB 2</v>
          </cell>
          <cell r="M621">
            <v>0</v>
          </cell>
          <cell r="N621">
            <v>0</v>
          </cell>
        </row>
        <row r="622">
          <cell r="E622" t="str">
            <v>PEB 3</v>
          </cell>
          <cell r="M622">
            <v>0</v>
          </cell>
          <cell r="N622">
            <v>0</v>
          </cell>
        </row>
        <row r="623">
          <cell r="E623" t="str">
            <v>PEB 4</v>
          </cell>
          <cell r="M623">
            <v>0</v>
          </cell>
          <cell r="N623">
            <v>0</v>
          </cell>
        </row>
        <row r="624">
          <cell r="E624" t="str">
            <v>PEB 5</v>
          </cell>
          <cell r="M624">
            <v>0</v>
          </cell>
          <cell r="N624">
            <v>0</v>
          </cell>
        </row>
        <row r="625">
          <cell r="E625" t="str">
            <v>PEB 6</v>
          </cell>
          <cell r="M625">
            <v>0</v>
          </cell>
          <cell r="N625">
            <v>0</v>
          </cell>
        </row>
        <row r="626">
          <cell r="E626" t="str">
            <v>PEB 7 / TB</v>
          </cell>
          <cell r="M626">
            <v>0</v>
          </cell>
          <cell r="N626">
            <v>0</v>
          </cell>
        </row>
        <row r="627">
          <cell r="E627" t="str">
            <v>MPP</v>
          </cell>
          <cell r="M627">
            <v>0</v>
          </cell>
          <cell r="N627">
            <v>0</v>
          </cell>
        </row>
        <row r="628">
          <cell r="E628" t="str">
            <v>ID</v>
          </cell>
          <cell r="M628">
            <v>0</v>
          </cell>
          <cell r="N628">
            <v>0</v>
          </cell>
        </row>
        <row r="629">
          <cell r="E629" t="str">
            <v>LL</v>
          </cell>
          <cell r="M629">
            <v>0</v>
          </cell>
          <cell r="N629">
            <v>0</v>
          </cell>
        </row>
        <row r="630">
          <cell r="E630" t="str">
            <v>PMK</v>
          </cell>
          <cell r="M630">
            <v>0</v>
          </cell>
          <cell r="N630">
            <v>0</v>
          </cell>
        </row>
        <row r="632">
          <cell r="C632" t="str">
            <v>A0065</v>
          </cell>
          <cell r="D632" t="str">
            <v>PT Gaya Motor</v>
          </cell>
          <cell r="E632" t="str">
            <v>PEB 1</v>
          </cell>
          <cell r="M632">
            <v>0</v>
          </cell>
          <cell r="N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0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</row>
        <row r="633">
          <cell r="E633" t="str">
            <v>PEB 2</v>
          </cell>
          <cell r="M633">
            <v>0</v>
          </cell>
          <cell r="N633">
            <v>0</v>
          </cell>
        </row>
        <row r="634">
          <cell r="E634" t="str">
            <v>PEB 3</v>
          </cell>
          <cell r="M634">
            <v>0</v>
          </cell>
          <cell r="N634">
            <v>0</v>
          </cell>
        </row>
        <row r="635">
          <cell r="E635" t="str">
            <v>PEB 4</v>
          </cell>
          <cell r="M635">
            <v>0</v>
          </cell>
          <cell r="N635">
            <v>0</v>
          </cell>
        </row>
        <row r="636">
          <cell r="E636" t="str">
            <v>PEB 5</v>
          </cell>
          <cell r="M636">
            <v>0</v>
          </cell>
          <cell r="N636">
            <v>0</v>
          </cell>
        </row>
        <row r="637">
          <cell r="E637" t="str">
            <v>PEB 6</v>
          </cell>
          <cell r="M637">
            <v>0</v>
          </cell>
          <cell r="N637">
            <v>0</v>
          </cell>
        </row>
        <row r="638">
          <cell r="E638" t="str">
            <v>PEB 7 / TB</v>
          </cell>
          <cell r="M638">
            <v>0</v>
          </cell>
          <cell r="N638">
            <v>0</v>
          </cell>
        </row>
        <row r="639">
          <cell r="E639" t="str">
            <v>MPP</v>
          </cell>
          <cell r="M639">
            <v>0</v>
          </cell>
          <cell r="N639">
            <v>0</v>
          </cell>
        </row>
        <row r="640">
          <cell r="E640" t="str">
            <v>ID</v>
          </cell>
          <cell r="M640">
            <v>0</v>
          </cell>
          <cell r="N640">
            <v>0</v>
          </cell>
        </row>
        <row r="641">
          <cell r="E641" t="str">
            <v>LL</v>
          </cell>
          <cell r="M641">
            <v>0</v>
          </cell>
          <cell r="N641">
            <v>0</v>
          </cell>
        </row>
        <row r="642">
          <cell r="E642" t="str">
            <v>PMK</v>
          </cell>
          <cell r="M642">
            <v>0</v>
          </cell>
          <cell r="N642">
            <v>0</v>
          </cell>
        </row>
        <row r="644">
          <cell r="C644" t="str">
            <v>A0070</v>
          </cell>
          <cell r="D644" t="str">
            <v>PT GS Battery</v>
          </cell>
          <cell r="E644" t="str">
            <v>PEB 1</v>
          </cell>
          <cell r="M644">
            <v>0</v>
          </cell>
          <cell r="N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0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K644">
            <v>3011926.2770000002</v>
          </cell>
        </row>
        <row r="645">
          <cell r="E645" t="str">
            <v>PEB 2</v>
          </cell>
          <cell r="M645">
            <v>0</v>
          </cell>
          <cell r="N645">
            <v>0</v>
          </cell>
        </row>
        <row r="646">
          <cell r="E646" t="str">
            <v>PEB 3</v>
          </cell>
          <cell r="M646">
            <v>0</v>
          </cell>
          <cell r="N646">
            <v>0</v>
          </cell>
        </row>
        <row r="647">
          <cell r="E647" t="str">
            <v>PEB 4</v>
          </cell>
          <cell r="M647">
            <v>0</v>
          </cell>
          <cell r="N647">
            <v>0</v>
          </cell>
        </row>
        <row r="648">
          <cell r="E648" t="str">
            <v>PEB 5</v>
          </cell>
          <cell r="M648">
            <v>0</v>
          </cell>
          <cell r="N648">
            <v>0</v>
          </cell>
        </row>
        <row r="649">
          <cell r="E649" t="str">
            <v>PEB 6</v>
          </cell>
          <cell r="M649">
            <v>0</v>
          </cell>
          <cell r="N649">
            <v>0</v>
          </cell>
        </row>
        <row r="650">
          <cell r="E650" t="str">
            <v>PEB 7 / TB</v>
          </cell>
          <cell r="M650">
            <v>0</v>
          </cell>
          <cell r="N650">
            <v>0</v>
          </cell>
        </row>
        <row r="651">
          <cell r="E651" t="str">
            <v>MPP</v>
          </cell>
          <cell r="M651">
            <v>0</v>
          </cell>
          <cell r="N651">
            <v>0</v>
          </cell>
        </row>
        <row r="652">
          <cell r="E652" t="str">
            <v>ID</v>
          </cell>
          <cell r="M652">
            <v>0</v>
          </cell>
          <cell r="N652">
            <v>0</v>
          </cell>
        </row>
        <row r="653">
          <cell r="E653" t="str">
            <v>LL</v>
          </cell>
          <cell r="M653">
            <v>0</v>
          </cell>
          <cell r="N653">
            <v>0</v>
          </cell>
        </row>
        <row r="654">
          <cell r="E654" t="str">
            <v>PMK</v>
          </cell>
          <cell r="M654">
            <v>0</v>
          </cell>
          <cell r="N654">
            <v>0</v>
          </cell>
        </row>
        <row r="656">
          <cell r="C656" t="str">
            <v>A0254</v>
          </cell>
          <cell r="D656" t="str">
            <v>PT Gunung Sejahtera Dua Indah</v>
          </cell>
          <cell r="E656" t="str">
            <v>PEB 1</v>
          </cell>
          <cell r="M656">
            <v>0</v>
          </cell>
          <cell r="N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0</v>
          </cell>
          <cell r="AF656">
            <v>0</v>
          </cell>
          <cell r="AG656">
            <v>0</v>
          </cell>
          <cell r="AH656">
            <v>0</v>
          </cell>
          <cell r="AI656">
            <v>0</v>
          </cell>
        </row>
        <row r="657">
          <cell r="E657" t="str">
            <v>PEB 2</v>
          </cell>
          <cell r="M657">
            <v>0</v>
          </cell>
          <cell r="N657">
            <v>0</v>
          </cell>
        </row>
        <row r="658">
          <cell r="E658" t="str">
            <v>PEB 3</v>
          </cell>
          <cell r="M658">
            <v>0</v>
          </cell>
          <cell r="N658">
            <v>0</v>
          </cell>
        </row>
        <row r="659">
          <cell r="E659" t="str">
            <v>PEB 4</v>
          </cell>
          <cell r="M659">
            <v>0</v>
          </cell>
          <cell r="N659">
            <v>0</v>
          </cell>
        </row>
        <row r="660">
          <cell r="E660" t="str">
            <v>PEB 5</v>
          </cell>
          <cell r="M660">
            <v>0</v>
          </cell>
          <cell r="N660">
            <v>0</v>
          </cell>
        </row>
        <row r="661">
          <cell r="E661" t="str">
            <v>PEB 6</v>
          </cell>
          <cell r="M661">
            <v>0</v>
          </cell>
          <cell r="N661">
            <v>0</v>
          </cell>
        </row>
        <row r="662">
          <cell r="E662" t="str">
            <v>PEB 7 / TB</v>
          </cell>
          <cell r="M662">
            <v>0</v>
          </cell>
          <cell r="N662">
            <v>0</v>
          </cell>
        </row>
        <row r="663">
          <cell r="E663" t="str">
            <v>MPP</v>
          </cell>
          <cell r="M663">
            <v>0</v>
          </cell>
          <cell r="N663">
            <v>0</v>
          </cell>
        </row>
        <row r="664">
          <cell r="E664" t="str">
            <v>ID</v>
          </cell>
          <cell r="M664">
            <v>0</v>
          </cell>
          <cell r="N664">
            <v>0</v>
          </cell>
        </row>
        <row r="665">
          <cell r="E665" t="str">
            <v>LL</v>
          </cell>
          <cell r="M665">
            <v>0</v>
          </cell>
          <cell r="N665">
            <v>0</v>
          </cell>
        </row>
        <row r="666">
          <cell r="E666" t="str">
            <v>PMK</v>
          </cell>
          <cell r="M666">
            <v>0</v>
          </cell>
          <cell r="N666">
            <v>0</v>
          </cell>
        </row>
        <row r="668">
          <cell r="C668" t="str">
            <v>A0256</v>
          </cell>
          <cell r="D668" t="str">
            <v>PT Gunung Sejahtera Ibu Pertiwi</v>
          </cell>
          <cell r="E668" t="str">
            <v>PEB 1</v>
          </cell>
          <cell r="M668">
            <v>0</v>
          </cell>
          <cell r="N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0</v>
          </cell>
          <cell r="AF668">
            <v>0</v>
          </cell>
          <cell r="AG668">
            <v>0</v>
          </cell>
          <cell r="AH668">
            <v>0</v>
          </cell>
          <cell r="AI668">
            <v>0</v>
          </cell>
        </row>
        <row r="669">
          <cell r="E669" t="str">
            <v>PEB 2</v>
          </cell>
          <cell r="M669">
            <v>0</v>
          </cell>
          <cell r="N669">
            <v>0</v>
          </cell>
        </row>
        <row r="670">
          <cell r="E670" t="str">
            <v>PEB 3</v>
          </cell>
          <cell r="M670">
            <v>0</v>
          </cell>
          <cell r="N670">
            <v>0</v>
          </cell>
        </row>
        <row r="671">
          <cell r="E671" t="str">
            <v>PEB 4</v>
          </cell>
          <cell r="M671">
            <v>0</v>
          </cell>
          <cell r="N671">
            <v>0</v>
          </cell>
        </row>
        <row r="672">
          <cell r="E672" t="str">
            <v>PEB 5</v>
          </cell>
          <cell r="M672">
            <v>0</v>
          </cell>
          <cell r="N672">
            <v>0</v>
          </cell>
        </row>
        <row r="673">
          <cell r="E673" t="str">
            <v>PEB 6</v>
          </cell>
          <cell r="M673">
            <v>0</v>
          </cell>
          <cell r="N673">
            <v>0</v>
          </cell>
        </row>
        <row r="674">
          <cell r="E674" t="str">
            <v>PEB 7 / TB</v>
          </cell>
          <cell r="M674">
            <v>0</v>
          </cell>
          <cell r="N674">
            <v>0</v>
          </cell>
        </row>
        <row r="675">
          <cell r="E675" t="str">
            <v>MPP</v>
          </cell>
          <cell r="M675">
            <v>0</v>
          </cell>
          <cell r="N675">
            <v>0</v>
          </cell>
        </row>
        <row r="676">
          <cell r="E676" t="str">
            <v>ID</v>
          </cell>
          <cell r="M676">
            <v>0</v>
          </cell>
          <cell r="N676">
            <v>0</v>
          </cell>
        </row>
        <row r="677">
          <cell r="E677" t="str">
            <v>LL</v>
          </cell>
          <cell r="M677">
            <v>0</v>
          </cell>
          <cell r="N677">
            <v>0</v>
          </cell>
        </row>
        <row r="678">
          <cell r="E678" t="str">
            <v>PMK</v>
          </cell>
          <cell r="M678">
            <v>0</v>
          </cell>
          <cell r="N678">
            <v>0</v>
          </cell>
        </row>
        <row r="680">
          <cell r="C680" t="str">
            <v>A0250</v>
          </cell>
          <cell r="D680" t="str">
            <v>PT Gunung Sejahtera Puti Pesona</v>
          </cell>
          <cell r="E680" t="str">
            <v>PEB 1</v>
          </cell>
          <cell r="M680">
            <v>0</v>
          </cell>
          <cell r="N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0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</row>
        <row r="681">
          <cell r="E681" t="str">
            <v>PEB 2</v>
          </cell>
          <cell r="M681">
            <v>0</v>
          </cell>
          <cell r="N681">
            <v>0</v>
          </cell>
        </row>
        <row r="682">
          <cell r="E682" t="str">
            <v>PEB 3</v>
          </cell>
          <cell r="M682">
            <v>0</v>
          </cell>
          <cell r="N682">
            <v>0</v>
          </cell>
        </row>
        <row r="683">
          <cell r="E683" t="str">
            <v>PEB 4</v>
          </cell>
          <cell r="M683">
            <v>0</v>
          </cell>
          <cell r="N683">
            <v>0</v>
          </cell>
        </row>
        <row r="684">
          <cell r="E684" t="str">
            <v>PEB 5</v>
          </cell>
          <cell r="M684">
            <v>0</v>
          </cell>
          <cell r="N684">
            <v>0</v>
          </cell>
        </row>
        <row r="685">
          <cell r="E685" t="str">
            <v>PEB 6</v>
          </cell>
          <cell r="M685">
            <v>0</v>
          </cell>
          <cell r="N685">
            <v>0</v>
          </cell>
        </row>
        <row r="686">
          <cell r="E686" t="str">
            <v>PEB 7 / TB</v>
          </cell>
          <cell r="M686">
            <v>0</v>
          </cell>
          <cell r="N686">
            <v>0</v>
          </cell>
        </row>
        <row r="687">
          <cell r="E687" t="str">
            <v>MPP</v>
          </cell>
          <cell r="M687">
            <v>0</v>
          </cell>
          <cell r="N687">
            <v>0</v>
          </cell>
        </row>
        <row r="688">
          <cell r="E688" t="str">
            <v>ID</v>
          </cell>
          <cell r="M688">
            <v>0</v>
          </cell>
          <cell r="N688">
            <v>0</v>
          </cell>
        </row>
        <row r="689">
          <cell r="E689" t="str">
            <v>LL</v>
          </cell>
          <cell r="M689">
            <v>0</v>
          </cell>
          <cell r="N689">
            <v>0</v>
          </cell>
        </row>
        <row r="690">
          <cell r="E690" t="str">
            <v>PMK</v>
          </cell>
          <cell r="M690">
            <v>0</v>
          </cell>
          <cell r="N690">
            <v>0</v>
          </cell>
        </row>
        <row r="692">
          <cell r="C692" t="str">
            <v>A0252</v>
          </cell>
          <cell r="D692" t="str">
            <v>PT Gunung Sejahtera Yoli Makmur</v>
          </cell>
          <cell r="E692" t="str">
            <v>PEB 1</v>
          </cell>
          <cell r="M692">
            <v>0</v>
          </cell>
          <cell r="N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0</v>
          </cell>
          <cell r="AF692">
            <v>0</v>
          </cell>
          <cell r="AG692">
            <v>0</v>
          </cell>
          <cell r="AH692">
            <v>0</v>
          </cell>
          <cell r="AI692">
            <v>0</v>
          </cell>
        </row>
        <row r="693">
          <cell r="E693" t="str">
            <v>PEB 2</v>
          </cell>
          <cell r="M693">
            <v>0</v>
          </cell>
          <cell r="N693">
            <v>0</v>
          </cell>
        </row>
        <row r="694">
          <cell r="E694" t="str">
            <v>PEB 3</v>
          </cell>
          <cell r="M694">
            <v>0</v>
          </cell>
          <cell r="N694">
            <v>0</v>
          </cell>
        </row>
        <row r="695">
          <cell r="E695" t="str">
            <v>PEB 4</v>
          </cell>
          <cell r="M695">
            <v>0</v>
          </cell>
          <cell r="N695">
            <v>0</v>
          </cell>
        </row>
        <row r="696">
          <cell r="E696" t="str">
            <v>PEB 5</v>
          </cell>
          <cell r="M696">
            <v>0</v>
          </cell>
          <cell r="N696">
            <v>0</v>
          </cell>
        </row>
        <row r="697">
          <cell r="E697" t="str">
            <v>PEB 6</v>
          </cell>
          <cell r="M697">
            <v>0</v>
          </cell>
          <cell r="N697">
            <v>0</v>
          </cell>
        </row>
        <row r="698">
          <cell r="E698" t="str">
            <v>PEB 7 / TB</v>
          </cell>
          <cell r="M698">
            <v>0</v>
          </cell>
          <cell r="N698">
            <v>0</v>
          </cell>
        </row>
        <row r="699">
          <cell r="E699" t="str">
            <v>MPP</v>
          </cell>
          <cell r="M699">
            <v>0</v>
          </cell>
          <cell r="N699">
            <v>0</v>
          </cell>
        </row>
        <row r="700">
          <cell r="E700" t="str">
            <v>ID</v>
          </cell>
          <cell r="M700">
            <v>0</v>
          </cell>
          <cell r="N700">
            <v>0</v>
          </cell>
        </row>
        <row r="701">
          <cell r="E701" t="str">
            <v>LL</v>
          </cell>
          <cell r="M701">
            <v>0</v>
          </cell>
          <cell r="N701">
            <v>0</v>
          </cell>
        </row>
        <row r="702">
          <cell r="E702" t="str">
            <v>PMK</v>
          </cell>
          <cell r="M702">
            <v>0</v>
          </cell>
          <cell r="N702">
            <v>0</v>
          </cell>
        </row>
        <row r="704">
          <cell r="C704" t="str">
            <v>A0077</v>
          </cell>
          <cell r="D704" t="str">
            <v>PT Indokarlo Perkasa</v>
          </cell>
          <cell r="E704" t="str">
            <v>PEB 1</v>
          </cell>
          <cell r="M704">
            <v>0</v>
          </cell>
          <cell r="N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</row>
        <row r="705">
          <cell r="E705" t="str">
            <v>PEB 2</v>
          </cell>
          <cell r="M705">
            <v>0</v>
          </cell>
          <cell r="N705">
            <v>0</v>
          </cell>
        </row>
        <row r="706">
          <cell r="E706" t="str">
            <v>PEB 3</v>
          </cell>
          <cell r="M706">
            <v>0</v>
          </cell>
          <cell r="N706">
            <v>0</v>
          </cell>
        </row>
        <row r="707">
          <cell r="E707" t="str">
            <v>PEB 4</v>
          </cell>
          <cell r="M707">
            <v>0</v>
          </cell>
          <cell r="N707">
            <v>0</v>
          </cell>
        </row>
        <row r="708">
          <cell r="E708" t="str">
            <v>PEB 5</v>
          </cell>
          <cell r="M708">
            <v>0</v>
          </cell>
          <cell r="N708">
            <v>0</v>
          </cell>
        </row>
        <row r="709">
          <cell r="E709" t="str">
            <v>PEB 6</v>
          </cell>
          <cell r="M709">
            <v>0</v>
          </cell>
          <cell r="N709">
            <v>0</v>
          </cell>
        </row>
        <row r="710">
          <cell r="E710" t="str">
            <v>PEB 7 / TB</v>
          </cell>
          <cell r="M710">
            <v>0</v>
          </cell>
          <cell r="N710">
            <v>0</v>
          </cell>
        </row>
        <row r="711">
          <cell r="E711" t="str">
            <v>MPP</v>
          </cell>
          <cell r="M711">
            <v>0</v>
          </cell>
          <cell r="N711">
            <v>0</v>
          </cell>
        </row>
        <row r="712">
          <cell r="E712" t="str">
            <v>ID</v>
          </cell>
          <cell r="M712">
            <v>0</v>
          </cell>
          <cell r="N712">
            <v>0</v>
          </cell>
        </row>
        <row r="713">
          <cell r="E713" t="str">
            <v>LL</v>
          </cell>
          <cell r="M713">
            <v>0</v>
          </cell>
          <cell r="N713">
            <v>0</v>
          </cell>
        </row>
        <row r="714">
          <cell r="E714" t="str">
            <v>PMK</v>
          </cell>
          <cell r="M714">
            <v>0</v>
          </cell>
          <cell r="N714">
            <v>0</v>
          </cell>
        </row>
        <row r="716">
          <cell r="C716" t="str">
            <v>A0079</v>
          </cell>
          <cell r="D716" t="str">
            <v>PT Intertel Nusaperdana</v>
          </cell>
          <cell r="E716" t="str">
            <v>PEB 1</v>
          </cell>
          <cell r="M716">
            <v>0</v>
          </cell>
          <cell r="N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  <cell r="AG716">
            <v>0</v>
          </cell>
          <cell r="AH716">
            <v>0</v>
          </cell>
          <cell r="AI716">
            <v>0</v>
          </cell>
        </row>
        <row r="717">
          <cell r="E717" t="str">
            <v>PEB 2</v>
          </cell>
          <cell r="M717">
            <v>0</v>
          </cell>
          <cell r="N717">
            <v>0</v>
          </cell>
        </row>
        <row r="718">
          <cell r="E718" t="str">
            <v>PEB 3</v>
          </cell>
          <cell r="M718">
            <v>0</v>
          </cell>
          <cell r="N718">
            <v>0</v>
          </cell>
        </row>
        <row r="719">
          <cell r="E719" t="str">
            <v>PEB 4</v>
          </cell>
          <cell r="M719">
            <v>0</v>
          </cell>
          <cell r="N719">
            <v>0</v>
          </cell>
        </row>
        <row r="720">
          <cell r="E720" t="str">
            <v>PEB 5</v>
          </cell>
          <cell r="M720">
            <v>0</v>
          </cell>
          <cell r="N720">
            <v>0</v>
          </cell>
        </row>
        <row r="721">
          <cell r="E721" t="str">
            <v>PEB 6</v>
          </cell>
          <cell r="M721">
            <v>0</v>
          </cell>
          <cell r="N721">
            <v>0</v>
          </cell>
        </row>
        <row r="722">
          <cell r="E722" t="str">
            <v>PEB 7 / TB</v>
          </cell>
          <cell r="M722">
            <v>0</v>
          </cell>
          <cell r="N722">
            <v>0</v>
          </cell>
        </row>
        <row r="723">
          <cell r="E723" t="str">
            <v>MPP</v>
          </cell>
          <cell r="M723">
            <v>0</v>
          </cell>
          <cell r="N723">
            <v>0</v>
          </cell>
        </row>
        <row r="724">
          <cell r="E724" t="str">
            <v>ID</v>
          </cell>
          <cell r="M724">
            <v>0</v>
          </cell>
          <cell r="N724">
            <v>0</v>
          </cell>
        </row>
        <row r="725">
          <cell r="E725" t="str">
            <v>LL</v>
          </cell>
          <cell r="M725">
            <v>0</v>
          </cell>
          <cell r="N725">
            <v>0</v>
          </cell>
        </row>
        <row r="726">
          <cell r="E726" t="str">
            <v>PMK</v>
          </cell>
          <cell r="M726">
            <v>0</v>
          </cell>
          <cell r="N726">
            <v>0</v>
          </cell>
        </row>
        <row r="728">
          <cell r="C728" t="str">
            <v>A0081</v>
          </cell>
          <cell r="D728" t="str">
            <v>PT Inti Pantja Press Industry</v>
          </cell>
          <cell r="E728" t="str">
            <v>PEB 1</v>
          </cell>
          <cell r="M728">
            <v>0</v>
          </cell>
          <cell r="N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0</v>
          </cell>
          <cell r="AF728">
            <v>0</v>
          </cell>
          <cell r="AG728">
            <v>0</v>
          </cell>
          <cell r="AH728">
            <v>0</v>
          </cell>
          <cell r="AI728">
            <v>0</v>
          </cell>
        </row>
        <row r="729">
          <cell r="E729" t="str">
            <v>PEB 2</v>
          </cell>
          <cell r="M729">
            <v>0</v>
          </cell>
          <cell r="N729">
            <v>0</v>
          </cell>
        </row>
        <row r="730">
          <cell r="E730" t="str">
            <v>PEB 3</v>
          </cell>
          <cell r="M730">
            <v>0</v>
          </cell>
          <cell r="N730">
            <v>0</v>
          </cell>
        </row>
        <row r="731">
          <cell r="E731" t="str">
            <v>PEB 4</v>
          </cell>
          <cell r="M731">
            <v>0</v>
          </cell>
          <cell r="N731">
            <v>0</v>
          </cell>
        </row>
        <row r="732">
          <cell r="E732" t="str">
            <v>PEB 5</v>
          </cell>
          <cell r="M732">
            <v>0</v>
          </cell>
          <cell r="N732">
            <v>0</v>
          </cell>
        </row>
        <row r="733">
          <cell r="E733" t="str">
            <v>PEB 6</v>
          </cell>
          <cell r="M733">
            <v>0</v>
          </cell>
          <cell r="N733">
            <v>0</v>
          </cell>
        </row>
        <row r="734">
          <cell r="E734" t="str">
            <v>PEB 7 / TB</v>
          </cell>
          <cell r="M734">
            <v>0</v>
          </cell>
          <cell r="N734">
            <v>0</v>
          </cell>
        </row>
        <row r="735">
          <cell r="E735" t="str">
            <v>MPP</v>
          </cell>
          <cell r="M735">
            <v>0</v>
          </cell>
          <cell r="N735">
            <v>0</v>
          </cell>
        </row>
        <row r="736">
          <cell r="E736" t="str">
            <v>ID</v>
          </cell>
          <cell r="M736">
            <v>0</v>
          </cell>
          <cell r="N736">
            <v>0</v>
          </cell>
        </row>
        <row r="737">
          <cell r="E737" t="str">
            <v>LL</v>
          </cell>
          <cell r="M737">
            <v>0</v>
          </cell>
          <cell r="N737">
            <v>0</v>
          </cell>
        </row>
        <row r="738">
          <cell r="E738" t="str">
            <v>PMK</v>
          </cell>
          <cell r="M738">
            <v>0</v>
          </cell>
          <cell r="N738">
            <v>0</v>
          </cell>
        </row>
        <row r="740">
          <cell r="C740" t="str">
            <v>A0115</v>
          </cell>
          <cell r="D740" t="str">
            <v>PT Isuzu Astra Motor Indonesia (d/h Pantja Motor)</v>
          </cell>
          <cell r="E740" t="str">
            <v>PEB 1</v>
          </cell>
          <cell r="M740">
            <v>0</v>
          </cell>
          <cell r="N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0</v>
          </cell>
          <cell r="AF740">
            <v>0</v>
          </cell>
          <cell r="AG740">
            <v>0</v>
          </cell>
          <cell r="AH740">
            <v>0</v>
          </cell>
          <cell r="AI740">
            <v>0</v>
          </cell>
        </row>
        <row r="741">
          <cell r="E741" t="str">
            <v>PEB 2</v>
          </cell>
          <cell r="M741">
            <v>0</v>
          </cell>
          <cell r="N741">
            <v>0</v>
          </cell>
        </row>
        <row r="742">
          <cell r="E742" t="str">
            <v>PEB 3</v>
          </cell>
          <cell r="M742">
            <v>0</v>
          </cell>
          <cell r="N742">
            <v>0</v>
          </cell>
        </row>
        <row r="743">
          <cell r="E743" t="str">
            <v>PEB 4</v>
          </cell>
          <cell r="M743">
            <v>0</v>
          </cell>
          <cell r="N743">
            <v>0</v>
          </cell>
        </row>
        <row r="744">
          <cell r="E744" t="str">
            <v>PEB 5</v>
          </cell>
          <cell r="M744">
            <v>0</v>
          </cell>
          <cell r="N744">
            <v>0</v>
          </cell>
        </row>
        <row r="745">
          <cell r="E745" t="str">
            <v>PEB 6</v>
          </cell>
          <cell r="M745">
            <v>0</v>
          </cell>
          <cell r="N745">
            <v>0</v>
          </cell>
        </row>
        <row r="746">
          <cell r="E746" t="str">
            <v>PEB 7 / TB</v>
          </cell>
          <cell r="M746">
            <v>0</v>
          </cell>
          <cell r="N746">
            <v>0</v>
          </cell>
        </row>
        <row r="747">
          <cell r="E747" t="str">
            <v>MPP</v>
          </cell>
          <cell r="M747">
            <v>0</v>
          </cell>
          <cell r="N747">
            <v>0</v>
          </cell>
        </row>
        <row r="748">
          <cell r="E748" t="str">
            <v>ID</v>
          </cell>
          <cell r="M748">
            <v>0</v>
          </cell>
          <cell r="N748">
            <v>0</v>
          </cell>
        </row>
        <row r="749">
          <cell r="E749" t="str">
            <v>LL</v>
          </cell>
          <cell r="M749">
            <v>0</v>
          </cell>
          <cell r="N749">
            <v>0</v>
          </cell>
        </row>
        <row r="750">
          <cell r="E750" t="str">
            <v>PMK</v>
          </cell>
          <cell r="M750">
            <v>0</v>
          </cell>
          <cell r="N750">
            <v>0</v>
          </cell>
        </row>
        <row r="752">
          <cell r="C752" t="str">
            <v>A0360</v>
          </cell>
          <cell r="D752" t="str">
            <v>PT Kalimantan Prima Persada</v>
          </cell>
          <cell r="E752" t="str">
            <v>PEB 1</v>
          </cell>
          <cell r="M752">
            <v>0</v>
          </cell>
          <cell r="N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0</v>
          </cell>
          <cell r="AF752">
            <v>0</v>
          </cell>
          <cell r="AG752">
            <v>0</v>
          </cell>
          <cell r="AH752">
            <v>0</v>
          </cell>
          <cell r="AI752">
            <v>0</v>
          </cell>
          <cell r="AK752">
            <v>176041.84336199699</v>
          </cell>
        </row>
        <row r="753">
          <cell r="E753" t="str">
            <v>PEB 2</v>
          </cell>
          <cell r="M753">
            <v>0</v>
          </cell>
          <cell r="N753">
            <v>0</v>
          </cell>
        </row>
        <row r="754">
          <cell r="E754" t="str">
            <v>PEB 3</v>
          </cell>
          <cell r="M754">
            <v>0</v>
          </cell>
          <cell r="N754">
            <v>0</v>
          </cell>
        </row>
        <row r="755">
          <cell r="E755" t="str">
            <v>PEB 4</v>
          </cell>
          <cell r="M755">
            <v>0</v>
          </cell>
          <cell r="N755">
            <v>0</v>
          </cell>
        </row>
        <row r="756">
          <cell r="E756" t="str">
            <v>PEB 5</v>
          </cell>
          <cell r="M756">
            <v>0</v>
          </cell>
          <cell r="N756">
            <v>0</v>
          </cell>
        </row>
        <row r="757">
          <cell r="E757" t="str">
            <v>PEB 6</v>
          </cell>
          <cell r="M757">
            <v>0</v>
          </cell>
          <cell r="N757">
            <v>0</v>
          </cell>
        </row>
        <row r="758">
          <cell r="E758" t="str">
            <v>PEB 7 / TB</v>
          </cell>
          <cell r="M758">
            <v>0</v>
          </cell>
          <cell r="N758">
            <v>0</v>
          </cell>
        </row>
        <row r="759">
          <cell r="E759" t="str">
            <v>MPP</v>
          </cell>
          <cell r="M759">
            <v>0</v>
          </cell>
          <cell r="N759">
            <v>0</v>
          </cell>
        </row>
        <row r="760">
          <cell r="E760" t="str">
            <v>ID</v>
          </cell>
          <cell r="M760">
            <v>0</v>
          </cell>
          <cell r="N760">
            <v>0</v>
          </cell>
        </row>
        <row r="761">
          <cell r="E761" t="str">
            <v>LL</v>
          </cell>
          <cell r="M761">
            <v>0</v>
          </cell>
          <cell r="N761">
            <v>0</v>
          </cell>
        </row>
        <row r="762">
          <cell r="E762" t="str">
            <v>PMK</v>
          </cell>
          <cell r="M762">
            <v>0</v>
          </cell>
          <cell r="N762">
            <v>0</v>
          </cell>
        </row>
        <row r="764">
          <cell r="C764" t="str">
            <v>A0350</v>
          </cell>
          <cell r="D764" t="str">
            <v>PT Karya Nusa Eka Daya</v>
          </cell>
          <cell r="E764" t="str">
            <v>PEB 1</v>
          </cell>
          <cell r="M764">
            <v>0</v>
          </cell>
          <cell r="N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  <cell r="AD764">
            <v>0</v>
          </cell>
          <cell r="AE764">
            <v>0</v>
          </cell>
          <cell r="AF764">
            <v>0</v>
          </cell>
          <cell r="AG764">
            <v>0</v>
          </cell>
          <cell r="AH764">
            <v>0</v>
          </cell>
          <cell r="AI764">
            <v>0</v>
          </cell>
        </row>
        <row r="765">
          <cell r="E765" t="str">
            <v>PEB 2</v>
          </cell>
          <cell r="M765">
            <v>0</v>
          </cell>
          <cell r="N765">
            <v>0</v>
          </cell>
        </row>
        <row r="766">
          <cell r="E766" t="str">
            <v>PEB 3</v>
          </cell>
          <cell r="M766">
            <v>0</v>
          </cell>
          <cell r="N766">
            <v>0</v>
          </cell>
        </row>
        <row r="767">
          <cell r="E767" t="str">
            <v>PEB 4</v>
          </cell>
          <cell r="M767">
            <v>0</v>
          </cell>
          <cell r="N767">
            <v>0</v>
          </cell>
        </row>
        <row r="768">
          <cell r="E768" t="str">
            <v>PEB 5</v>
          </cell>
          <cell r="M768">
            <v>0</v>
          </cell>
          <cell r="N768">
            <v>0</v>
          </cell>
        </row>
        <row r="769">
          <cell r="E769" t="str">
            <v>PEB 6</v>
          </cell>
          <cell r="M769">
            <v>0</v>
          </cell>
          <cell r="N769">
            <v>0</v>
          </cell>
        </row>
        <row r="770">
          <cell r="E770" t="str">
            <v>PEB 7 / TB</v>
          </cell>
          <cell r="M770">
            <v>0</v>
          </cell>
          <cell r="N770">
            <v>0</v>
          </cell>
        </row>
        <row r="771">
          <cell r="E771" t="str">
            <v>MPP</v>
          </cell>
          <cell r="M771">
            <v>0</v>
          </cell>
          <cell r="N771">
            <v>0</v>
          </cell>
        </row>
        <row r="772">
          <cell r="E772" t="str">
            <v>ID</v>
          </cell>
          <cell r="M772">
            <v>0</v>
          </cell>
          <cell r="N772">
            <v>0</v>
          </cell>
        </row>
        <row r="773">
          <cell r="E773" t="str">
            <v>LL</v>
          </cell>
          <cell r="M773">
            <v>0</v>
          </cell>
          <cell r="N773">
            <v>0</v>
          </cell>
        </row>
        <row r="774">
          <cell r="E774" t="str">
            <v>PMK</v>
          </cell>
          <cell r="M774">
            <v>0</v>
          </cell>
          <cell r="N774">
            <v>0</v>
          </cell>
        </row>
        <row r="776">
          <cell r="C776" t="str">
            <v>A0083</v>
          </cell>
          <cell r="D776" t="str">
            <v>PT Karya Tanah Subur</v>
          </cell>
          <cell r="E776" t="str">
            <v>PEB 1</v>
          </cell>
          <cell r="M776">
            <v>0</v>
          </cell>
          <cell r="N776">
            <v>0</v>
          </cell>
          <cell r="P776">
            <v>0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  <cell r="AD776">
            <v>0</v>
          </cell>
          <cell r="AE776">
            <v>0</v>
          </cell>
          <cell r="AF776">
            <v>0</v>
          </cell>
          <cell r="AG776">
            <v>0</v>
          </cell>
          <cell r="AH776">
            <v>0</v>
          </cell>
          <cell r="AI776">
            <v>0</v>
          </cell>
        </row>
        <row r="777">
          <cell r="E777" t="str">
            <v>PEB 2</v>
          </cell>
          <cell r="M777">
            <v>0</v>
          </cell>
          <cell r="N777">
            <v>0</v>
          </cell>
        </row>
        <row r="778">
          <cell r="E778" t="str">
            <v>PEB 3</v>
          </cell>
          <cell r="M778">
            <v>0</v>
          </cell>
          <cell r="N778">
            <v>0</v>
          </cell>
        </row>
        <row r="779">
          <cell r="E779" t="str">
            <v>PEB 4</v>
          </cell>
          <cell r="M779">
            <v>0</v>
          </cell>
          <cell r="N779">
            <v>0</v>
          </cell>
        </row>
        <row r="780">
          <cell r="E780" t="str">
            <v>PEB 5</v>
          </cell>
          <cell r="M780">
            <v>0</v>
          </cell>
          <cell r="N780">
            <v>0</v>
          </cell>
        </row>
        <row r="781">
          <cell r="E781" t="str">
            <v>PEB 6</v>
          </cell>
          <cell r="M781">
            <v>0</v>
          </cell>
          <cell r="N781">
            <v>0</v>
          </cell>
        </row>
        <row r="782">
          <cell r="E782" t="str">
            <v>PEB 7 / TB</v>
          </cell>
          <cell r="M782">
            <v>0</v>
          </cell>
          <cell r="N782">
            <v>0</v>
          </cell>
        </row>
        <row r="783">
          <cell r="E783" t="str">
            <v>MPP</v>
          </cell>
          <cell r="M783">
            <v>0</v>
          </cell>
          <cell r="N783">
            <v>0</v>
          </cell>
        </row>
        <row r="784">
          <cell r="E784" t="str">
            <v>ID</v>
          </cell>
          <cell r="M784">
            <v>0</v>
          </cell>
          <cell r="N784">
            <v>0</v>
          </cell>
        </row>
        <row r="785">
          <cell r="E785" t="str">
            <v>LL</v>
          </cell>
          <cell r="M785">
            <v>0</v>
          </cell>
          <cell r="N785">
            <v>0</v>
          </cell>
        </row>
        <row r="786">
          <cell r="E786" t="str">
            <v>PMK</v>
          </cell>
          <cell r="M786">
            <v>0</v>
          </cell>
          <cell r="N786">
            <v>0</v>
          </cell>
        </row>
        <row r="788">
          <cell r="C788" t="str">
            <v>A0084</v>
          </cell>
          <cell r="D788" t="str">
            <v>PT Kayaba Indonesia</v>
          </cell>
          <cell r="E788" t="str">
            <v>PEB 1</v>
          </cell>
          <cell r="M788">
            <v>0</v>
          </cell>
          <cell r="N788">
            <v>0</v>
          </cell>
          <cell r="P788">
            <v>0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B788">
            <v>0</v>
          </cell>
          <cell r="AC788">
            <v>0</v>
          </cell>
          <cell r="AD788">
            <v>0</v>
          </cell>
          <cell r="AE788">
            <v>0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</row>
        <row r="789">
          <cell r="E789" t="str">
            <v>PEB 2</v>
          </cell>
          <cell r="M789">
            <v>0</v>
          </cell>
          <cell r="N789">
            <v>0</v>
          </cell>
        </row>
        <row r="790">
          <cell r="E790" t="str">
            <v>PEB 3</v>
          </cell>
          <cell r="M790">
            <v>0</v>
          </cell>
          <cell r="N790">
            <v>0</v>
          </cell>
        </row>
        <row r="791">
          <cell r="E791" t="str">
            <v>PEB 4</v>
          </cell>
          <cell r="M791">
            <v>0</v>
          </cell>
          <cell r="N791">
            <v>0</v>
          </cell>
        </row>
        <row r="792">
          <cell r="E792" t="str">
            <v>PEB 5</v>
          </cell>
          <cell r="M792">
            <v>0</v>
          </cell>
          <cell r="N792">
            <v>0</v>
          </cell>
        </row>
        <row r="793">
          <cell r="E793" t="str">
            <v>PEB 6</v>
          </cell>
          <cell r="M793">
            <v>0</v>
          </cell>
          <cell r="N793">
            <v>0</v>
          </cell>
        </row>
        <row r="794">
          <cell r="E794" t="str">
            <v>PEB 7 / TB</v>
          </cell>
          <cell r="M794">
            <v>0</v>
          </cell>
          <cell r="N794">
            <v>0</v>
          </cell>
        </row>
        <row r="795">
          <cell r="E795" t="str">
            <v>MPP</v>
          </cell>
          <cell r="M795">
            <v>0</v>
          </cell>
          <cell r="N795">
            <v>0</v>
          </cell>
        </row>
        <row r="796">
          <cell r="E796" t="str">
            <v>ID</v>
          </cell>
          <cell r="M796">
            <v>0</v>
          </cell>
          <cell r="N796">
            <v>0</v>
          </cell>
        </row>
        <row r="797">
          <cell r="E797" t="str">
            <v>LL</v>
          </cell>
          <cell r="M797">
            <v>0</v>
          </cell>
          <cell r="N797">
            <v>0</v>
          </cell>
        </row>
        <row r="798">
          <cell r="E798" t="str">
            <v>PMK</v>
          </cell>
          <cell r="M798">
            <v>0</v>
          </cell>
          <cell r="N798">
            <v>0</v>
          </cell>
        </row>
        <row r="800">
          <cell r="C800" t="str">
            <v>A0086</v>
          </cell>
          <cell r="D800" t="str">
            <v>PT Kimia Tirta Utama</v>
          </cell>
          <cell r="E800" t="str">
            <v>PEB 1</v>
          </cell>
          <cell r="M800">
            <v>0</v>
          </cell>
          <cell r="N800">
            <v>0</v>
          </cell>
          <cell r="P800">
            <v>0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B800">
            <v>0</v>
          </cell>
          <cell r="AC800">
            <v>0</v>
          </cell>
          <cell r="AD800">
            <v>0</v>
          </cell>
          <cell r="AE800">
            <v>0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</row>
        <row r="801">
          <cell r="E801" t="str">
            <v>PEB 2</v>
          </cell>
          <cell r="M801">
            <v>0</v>
          </cell>
          <cell r="N801">
            <v>0</v>
          </cell>
        </row>
        <row r="802">
          <cell r="E802" t="str">
            <v>PEB 3</v>
          </cell>
          <cell r="M802">
            <v>0</v>
          </cell>
          <cell r="N802">
            <v>0</v>
          </cell>
        </row>
        <row r="803">
          <cell r="E803" t="str">
            <v>PEB 4</v>
          </cell>
          <cell r="M803">
            <v>0</v>
          </cell>
          <cell r="N803">
            <v>0</v>
          </cell>
        </row>
        <row r="804">
          <cell r="E804" t="str">
            <v>PEB 5</v>
          </cell>
          <cell r="M804">
            <v>0</v>
          </cell>
          <cell r="N804">
            <v>0</v>
          </cell>
        </row>
        <row r="805">
          <cell r="E805" t="str">
            <v>PEB 6</v>
          </cell>
          <cell r="M805">
            <v>0</v>
          </cell>
          <cell r="N805">
            <v>0</v>
          </cell>
        </row>
        <row r="806">
          <cell r="E806" t="str">
            <v>PEB 7 / TB</v>
          </cell>
          <cell r="M806">
            <v>0</v>
          </cell>
          <cell r="N806">
            <v>0</v>
          </cell>
        </row>
        <row r="807">
          <cell r="E807" t="str">
            <v>MPP</v>
          </cell>
          <cell r="M807">
            <v>0</v>
          </cell>
          <cell r="N807">
            <v>0</v>
          </cell>
        </row>
        <row r="808">
          <cell r="E808" t="str">
            <v>ID</v>
          </cell>
          <cell r="M808">
            <v>0</v>
          </cell>
          <cell r="N808">
            <v>0</v>
          </cell>
        </row>
        <row r="809">
          <cell r="E809" t="str">
            <v>LL</v>
          </cell>
          <cell r="M809">
            <v>0</v>
          </cell>
          <cell r="N809">
            <v>0</v>
          </cell>
        </row>
        <row r="810">
          <cell r="E810" t="str">
            <v>PMK</v>
          </cell>
          <cell r="M810">
            <v>0</v>
          </cell>
          <cell r="N810">
            <v>0</v>
          </cell>
        </row>
        <row r="812">
          <cell r="C812" t="str">
            <v>A0378</v>
          </cell>
          <cell r="D812" t="str">
            <v>PT Komatsu Astra Finance</v>
          </cell>
          <cell r="E812" t="str">
            <v>PEB 1</v>
          </cell>
          <cell r="M812">
            <v>0</v>
          </cell>
          <cell r="N812">
            <v>0</v>
          </cell>
          <cell r="P812">
            <v>0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B812">
            <v>0</v>
          </cell>
          <cell r="AC812">
            <v>0</v>
          </cell>
          <cell r="AD812">
            <v>0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</row>
        <row r="813">
          <cell r="E813" t="str">
            <v>PEB 2</v>
          </cell>
          <cell r="M813">
            <v>0</v>
          </cell>
          <cell r="N813">
            <v>0</v>
          </cell>
        </row>
        <row r="814">
          <cell r="E814" t="str">
            <v>PEB 3</v>
          </cell>
          <cell r="M814">
            <v>0</v>
          </cell>
          <cell r="N814">
            <v>0</v>
          </cell>
        </row>
        <row r="815">
          <cell r="E815" t="str">
            <v>PEB 4</v>
          </cell>
          <cell r="M815">
            <v>0</v>
          </cell>
          <cell r="N815">
            <v>0</v>
          </cell>
        </row>
        <row r="816">
          <cell r="E816" t="str">
            <v>PEB 5</v>
          </cell>
          <cell r="M816">
            <v>0</v>
          </cell>
          <cell r="N816">
            <v>0</v>
          </cell>
        </row>
        <row r="817">
          <cell r="E817" t="str">
            <v>PEB 6</v>
          </cell>
          <cell r="M817">
            <v>0</v>
          </cell>
          <cell r="N817">
            <v>0</v>
          </cell>
        </row>
        <row r="818">
          <cell r="E818" t="str">
            <v>PEB 7 / TB</v>
          </cell>
          <cell r="M818">
            <v>0</v>
          </cell>
          <cell r="N818">
            <v>0</v>
          </cell>
        </row>
        <row r="819">
          <cell r="E819" t="str">
            <v>MPP</v>
          </cell>
          <cell r="M819">
            <v>0</v>
          </cell>
          <cell r="N819">
            <v>0</v>
          </cell>
        </row>
        <row r="820">
          <cell r="E820" t="str">
            <v>ID</v>
          </cell>
          <cell r="M820">
            <v>0</v>
          </cell>
          <cell r="N820">
            <v>0</v>
          </cell>
        </row>
        <row r="821">
          <cell r="E821" t="str">
            <v>LL</v>
          </cell>
          <cell r="M821">
            <v>0</v>
          </cell>
          <cell r="N821">
            <v>0</v>
          </cell>
        </row>
        <row r="822">
          <cell r="E822" t="str">
            <v>PMK</v>
          </cell>
          <cell r="M822">
            <v>0</v>
          </cell>
          <cell r="N822">
            <v>0</v>
          </cell>
        </row>
        <row r="824">
          <cell r="C824" t="str">
            <v>A0328</v>
          </cell>
          <cell r="D824" t="str">
            <v>PT Komatsu Remanufacturing Asia</v>
          </cell>
          <cell r="E824" t="str">
            <v>PEB 1</v>
          </cell>
          <cell r="M824">
            <v>0</v>
          </cell>
          <cell r="N824">
            <v>0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  <cell r="AD824">
            <v>0</v>
          </cell>
          <cell r="AE824">
            <v>0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</row>
        <row r="825">
          <cell r="E825" t="str">
            <v>PEB 2</v>
          </cell>
          <cell r="M825">
            <v>0</v>
          </cell>
          <cell r="N825">
            <v>0</v>
          </cell>
        </row>
        <row r="826">
          <cell r="E826" t="str">
            <v>PEB 3</v>
          </cell>
          <cell r="M826">
            <v>0</v>
          </cell>
          <cell r="N826">
            <v>0</v>
          </cell>
        </row>
        <row r="827">
          <cell r="E827" t="str">
            <v>PEB 4</v>
          </cell>
          <cell r="M827">
            <v>0</v>
          </cell>
          <cell r="N827">
            <v>0</v>
          </cell>
        </row>
        <row r="828">
          <cell r="E828" t="str">
            <v>PEB 5</v>
          </cell>
          <cell r="M828">
            <v>0</v>
          </cell>
          <cell r="N828">
            <v>0</v>
          </cell>
        </row>
        <row r="829">
          <cell r="E829" t="str">
            <v>PEB 6</v>
          </cell>
          <cell r="M829">
            <v>0</v>
          </cell>
          <cell r="N829">
            <v>0</v>
          </cell>
        </row>
        <row r="830">
          <cell r="E830" t="str">
            <v>PEB 7 / TB</v>
          </cell>
          <cell r="M830">
            <v>0</v>
          </cell>
          <cell r="N830">
            <v>0</v>
          </cell>
        </row>
        <row r="831">
          <cell r="E831" t="str">
            <v>MPP</v>
          </cell>
          <cell r="M831">
            <v>0</v>
          </cell>
          <cell r="N831">
            <v>0</v>
          </cell>
        </row>
        <row r="832">
          <cell r="E832" t="str">
            <v>ID</v>
          </cell>
          <cell r="M832">
            <v>0</v>
          </cell>
          <cell r="N832">
            <v>0</v>
          </cell>
        </row>
        <row r="833">
          <cell r="E833" t="str">
            <v>LL</v>
          </cell>
          <cell r="M833">
            <v>0</v>
          </cell>
          <cell r="N833">
            <v>0</v>
          </cell>
        </row>
        <row r="834">
          <cell r="E834" t="str">
            <v>PMK</v>
          </cell>
          <cell r="M834">
            <v>0</v>
          </cell>
          <cell r="N834">
            <v>0</v>
          </cell>
        </row>
        <row r="836">
          <cell r="C836" t="str">
            <v>A0262</v>
          </cell>
          <cell r="D836" t="str">
            <v>PT Lestari Tani Teladan</v>
          </cell>
          <cell r="E836" t="str">
            <v>PEB 1</v>
          </cell>
          <cell r="M836">
            <v>0</v>
          </cell>
          <cell r="N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</row>
        <row r="837">
          <cell r="E837" t="str">
            <v>PEB 2</v>
          </cell>
          <cell r="M837">
            <v>0</v>
          </cell>
          <cell r="N837">
            <v>0</v>
          </cell>
        </row>
        <row r="838">
          <cell r="E838" t="str">
            <v>PEB 3</v>
          </cell>
          <cell r="M838">
            <v>0</v>
          </cell>
          <cell r="N838">
            <v>0</v>
          </cell>
        </row>
        <row r="839">
          <cell r="E839" t="str">
            <v>PEB 4</v>
          </cell>
          <cell r="M839">
            <v>0</v>
          </cell>
          <cell r="N839">
            <v>0</v>
          </cell>
        </row>
        <row r="840">
          <cell r="E840" t="str">
            <v>PEB 5</v>
          </cell>
          <cell r="M840">
            <v>0</v>
          </cell>
          <cell r="N840">
            <v>0</v>
          </cell>
        </row>
        <row r="841">
          <cell r="E841" t="str">
            <v>PEB 6</v>
          </cell>
          <cell r="M841">
            <v>0</v>
          </cell>
          <cell r="N841">
            <v>0</v>
          </cell>
        </row>
        <row r="842">
          <cell r="E842" t="str">
            <v>PEB 7 / TB</v>
          </cell>
          <cell r="M842">
            <v>0</v>
          </cell>
          <cell r="N842">
            <v>0</v>
          </cell>
        </row>
        <row r="843">
          <cell r="E843" t="str">
            <v>MPP</v>
          </cell>
          <cell r="M843">
            <v>0</v>
          </cell>
          <cell r="N843">
            <v>0</v>
          </cell>
        </row>
        <row r="844">
          <cell r="E844" t="str">
            <v>ID</v>
          </cell>
          <cell r="M844">
            <v>0</v>
          </cell>
          <cell r="N844">
            <v>0</v>
          </cell>
        </row>
        <row r="845">
          <cell r="E845" t="str">
            <v>LL</v>
          </cell>
          <cell r="M845">
            <v>0</v>
          </cell>
          <cell r="N845">
            <v>0</v>
          </cell>
        </row>
        <row r="846">
          <cell r="E846" t="str">
            <v>PMK</v>
          </cell>
          <cell r="M846">
            <v>0</v>
          </cell>
          <cell r="N846">
            <v>0</v>
          </cell>
        </row>
        <row r="848">
          <cell r="C848" t="str">
            <v>A0261</v>
          </cell>
          <cell r="D848" t="str">
            <v>PT LETAWA</v>
          </cell>
          <cell r="E848" t="str">
            <v>PEB 1</v>
          </cell>
          <cell r="M848">
            <v>0</v>
          </cell>
          <cell r="N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  <cell r="AD848">
            <v>0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0</v>
          </cell>
        </row>
        <row r="849">
          <cell r="E849" t="str">
            <v>PEB 2</v>
          </cell>
          <cell r="M849">
            <v>0</v>
          </cell>
          <cell r="N849">
            <v>0</v>
          </cell>
        </row>
        <row r="850">
          <cell r="E850" t="str">
            <v>PEB 3</v>
          </cell>
          <cell r="M850">
            <v>0</v>
          </cell>
          <cell r="N850">
            <v>0</v>
          </cell>
        </row>
        <row r="851">
          <cell r="E851" t="str">
            <v>PEB 4</v>
          </cell>
          <cell r="M851">
            <v>0</v>
          </cell>
          <cell r="N851">
            <v>0</v>
          </cell>
        </row>
        <row r="852">
          <cell r="E852" t="str">
            <v>PEB 5</v>
          </cell>
          <cell r="M852">
            <v>0</v>
          </cell>
          <cell r="N852">
            <v>0</v>
          </cell>
        </row>
        <row r="853">
          <cell r="E853" t="str">
            <v>PEB 6</v>
          </cell>
          <cell r="M853">
            <v>0</v>
          </cell>
          <cell r="N853">
            <v>0</v>
          </cell>
        </row>
        <row r="854">
          <cell r="E854" t="str">
            <v>PEB 7 / TB</v>
          </cell>
          <cell r="M854">
            <v>0</v>
          </cell>
          <cell r="N854">
            <v>0</v>
          </cell>
        </row>
        <row r="855">
          <cell r="E855" t="str">
            <v>MPP</v>
          </cell>
          <cell r="M855">
            <v>0</v>
          </cell>
          <cell r="N855">
            <v>0</v>
          </cell>
        </row>
        <row r="856">
          <cell r="E856" t="str">
            <v>ID</v>
          </cell>
          <cell r="M856">
            <v>0</v>
          </cell>
          <cell r="N856">
            <v>0</v>
          </cell>
        </row>
        <row r="857">
          <cell r="E857" t="str">
            <v>LL</v>
          </cell>
          <cell r="M857">
            <v>0</v>
          </cell>
          <cell r="N857">
            <v>0</v>
          </cell>
        </row>
        <row r="858">
          <cell r="E858" t="str">
            <v>PMK</v>
          </cell>
          <cell r="M858">
            <v>0</v>
          </cell>
          <cell r="N858">
            <v>0</v>
          </cell>
        </row>
        <row r="860">
          <cell r="C860" t="str">
            <v>A0263</v>
          </cell>
          <cell r="D860" t="str">
            <v>PT Mamuang</v>
          </cell>
          <cell r="E860" t="str">
            <v>PEB 1</v>
          </cell>
          <cell r="M860">
            <v>0</v>
          </cell>
          <cell r="N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  <cell r="AD860">
            <v>0</v>
          </cell>
          <cell r="AE860">
            <v>0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</row>
        <row r="861">
          <cell r="E861" t="str">
            <v>PEB 2</v>
          </cell>
          <cell r="M861">
            <v>0</v>
          </cell>
          <cell r="N861">
            <v>0</v>
          </cell>
        </row>
        <row r="862">
          <cell r="E862" t="str">
            <v>PEB 3</v>
          </cell>
          <cell r="M862">
            <v>0</v>
          </cell>
          <cell r="N862">
            <v>0</v>
          </cell>
        </row>
        <row r="863">
          <cell r="E863" t="str">
            <v>PEB 4</v>
          </cell>
          <cell r="M863">
            <v>0</v>
          </cell>
          <cell r="N863">
            <v>0</v>
          </cell>
        </row>
        <row r="864">
          <cell r="E864" t="str">
            <v>PEB 5</v>
          </cell>
          <cell r="M864">
            <v>0</v>
          </cell>
          <cell r="N864">
            <v>0</v>
          </cell>
        </row>
        <row r="865">
          <cell r="E865" t="str">
            <v>PEB 6</v>
          </cell>
          <cell r="M865">
            <v>0</v>
          </cell>
          <cell r="N865">
            <v>0</v>
          </cell>
        </row>
        <row r="866">
          <cell r="E866" t="str">
            <v>PEB 7 / TB</v>
          </cell>
          <cell r="M866">
            <v>0</v>
          </cell>
          <cell r="N866">
            <v>0</v>
          </cell>
        </row>
        <row r="867">
          <cell r="E867" t="str">
            <v>MPP</v>
          </cell>
          <cell r="M867">
            <v>0</v>
          </cell>
          <cell r="N867">
            <v>0</v>
          </cell>
        </row>
        <row r="868">
          <cell r="E868" t="str">
            <v>ID</v>
          </cell>
          <cell r="M868">
            <v>0</v>
          </cell>
          <cell r="N868">
            <v>0</v>
          </cell>
        </row>
        <row r="869">
          <cell r="E869" t="str">
            <v>LL</v>
          </cell>
          <cell r="M869">
            <v>0</v>
          </cell>
          <cell r="N869">
            <v>0</v>
          </cell>
        </row>
        <row r="870">
          <cell r="E870" t="str">
            <v>PMK</v>
          </cell>
          <cell r="M870">
            <v>0</v>
          </cell>
          <cell r="N870">
            <v>0</v>
          </cell>
        </row>
        <row r="872">
          <cell r="C872" t="str">
            <v>A0096</v>
          </cell>
          <cell r="D872" t="str">
            <v>PT Menara Terus Makmur</v>
          </cell>
          <cell r="E872" t="str">
            <v>PEB 1</v>
          </cell>
          <cell r="M872">
            <v>0</v>
          </cell>
          <cell r="N872">
            <v>0</v>
          </cell>
          <cell r="P872">
            <v>0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  <cell r="AE872">
            <v>0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</row>
        <row r="873">
          <cell r="E873" t="str">
            <v>PEB 2</v>
          </cell>
          <cell r="M873">
            <v>0</v>
          </cell>
          <cell r="N873">
            <v>0</v>
          </cell>
        </row>
        <row r="874">
          <cell r="E874" t="str">
            <v>PEB 3</v>
          </cell>
          <cell r="M874">
            <v>0</v>
          </cell>
          <cell r="N874">
            <v>0</v>
          </cell>
        </row>
        <row r="875">
          <cell r="E875" t="str">
            <v>PEB 4</v>
          </cell>
          <cell r="M875">
            <v>0</v>
          </cell>
          <cell r="N875">
            <v>0</v>
          </cell>
        </row>
        <row r="876">
          <cell r="E876" t="str">
            <v>PEB 5</v>
          </cell>
          <cell r="M876">
            <v>0</v>
          </cell>
          <cell r="N876">
            <v>0</v>
          </cell>
        </row>
        <row r="877">
          <cell r="E877" t="str">
            <v>PEB 6</v>
          </cell>
          <cell r="M877">
            <v>0</v>
          </cell>
          <cell r="N877">
            <v>0</v>
          </cell>
        </row>
        <row r="878">
          <cell r="E878" t="str">
            <v>PEB 7 / TB</v>
          </cell>
          <cell r="M878">
            <v>0</v>
          </cell>
          <cell r="N878">
            <v>0</v>
          </cell>
        </row>
        <row r="879">
          <cell r="E879" t="str">
            <v>MPP</v>
          </cell>
          <cell r="M879">
            <v>0</v>
          </cell>
          <cell r="N879">
            <v>0</v>
          </cell>
        </row>
        <row r="880">
          <cell r="E880" t="str">
            <v>ID</v>
          </cell>
          <cell r="M880">
            <v>0</v>
          </cell>
          <cell r="N880">
            <v>0</v>
          </cell>
        </row>
        <row r="881">
          <cell r="E881" t="str">
            <v>LL</v>
          </cell>
          <cell r="M881">
            <v>0</v>
          </cell>
          <cell r="N881">
            <v>0</v>
          </cell>
        </row>
        <row r="882">
          <cell r="E882" t="str">
            <v>PMK</v>
          </cell>
          <cell r="M882">
            <v>0</v>
          </cell>
          <cell r="N882">
            <v>0</v>
          </cell>
        </row>
        <row r="884">
          <cell r="C884" t="str">
            <v>A0097</v>
          </cell>
          <cell r="D884" t="str">
            <v>PT Mesin Isuzu Indonesia</v>
          </cell>
          <cell r="E884" t="str">
            <v>PEB 1</v>
          </cell>
          <cell r="M884">
            <v>0</v>
          </cell>
          <cell r="N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</row>
        <row r="885">
          <cell r="E885" t="str">
            <v>PEB 2</v>
          </cell>
          <cell r="M885">
            <v>0</v>
          </cell>
          <cell r="N885">
            <v>0</v>
          </cell>
        </row>
        <row r="886">
          <cell r="E886" t="str">
            <v>PEB 3</v>
          </cell>
          <cell r="M886">
            <v>0</v>
          </cell>
          <cell r="N886">
            <v>0</v>
          </cell>
        </row>
        <row r="887">
          <cell r="E887" t="str">
            <v>PEB 4</v>
          </cell>
          <cell r="M887">
            <v>0</v>
          </cell>
          <cell r="N887">
            <v>0</v>
          </cell>
        </row>
        <row r="888">
          <cell r="E888" t="str">
            <v>PEB 5</v>
          </cell>
          <cell r="M888">
            <v>0</v>
          </cell>
          <cell r="N888">
            <v>0</v>
          </cell>
        </row>
        <row r="889">
          <cell r="E889" t="str">
            <v>PEB 6</v>
          </cell>
          <cell r="M889">
            <v>0</v>
          </cell>
          <cell r="N889">
            <v>0</v>
          </cell>
        </row>
        <row r="890">
          <cell r="E890" t="str">
            <v>PEB 7 / TB</v>
          </cell>
          <cell r="M890">
            <v>0</v>
          </cell>
          <cell r="N890">
            <v>0</v>
          </cell>
        </row>
        <row r="891">
          <cell r="E891" t="str">
            <v>MPP</v>
          </cell>
          <cell r="M891">
            <v>0</v>
          </cell>
          <cell r="N891">
            <v>0</v>
          </cell>
        </row>
        <row r="892">
          <cell r="E892" t="str">
            <v>ID</v>
          </cell>
          <cell r="M892">
            <v>0</v>
          </cell>
          <cell r="N892">
            <v>0</v>
          </cell>
        </row>
        <row r="893">
          <cell r="E893" t="str">
            <v>LL</v>
          </cell>
          <cell r="M893">
            <v>0</v>
          </cell>
          <cell r="N893">
            <v>0</v>
          </cell>
        </row>
        <row r="894">
          <cell r="E894" t="str">
            <v>PMK</v>
          </cell>
          <cell r="M894">
            <v>0</v>
          </cell>
          <cell r="N894">
            <v>0</v>
          </cell>
        </row>
        <row r="896">
          <cell r="C896" t="str">
            <v>A0451</v>
          </cell>
          <cell r="D896" t="str">
            <v>PT Multi Prima Universal</v>
          </cell>
          <cell r="E896" t="str">
            <v>PEB 1</v>
          </cell>
          <cell r="M896">
            <v>0</v>
          </cell>
          <cell r="N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  <cell r="AD896">
            <v>0</v>
          </cell>
          <cell r="AE896">
            <v>0</v>
          </cell>
          <cell r="AF896">
            <v>0</v>
          </cell>
          <cell r="AG896">
            <v>0</v>
          </cell>
          <cell r="AH896">
            <v>0</v>
          </cell>
          <cell r="AI896">
            <v>0</v>
          </cell>
          <cell r="AK896">
            <v>661617.92963871697</v>
          </cell>
        </row>
        <row r="897">
          <cell r="E897" t="str">
            <v>PEB 2</v>
          </cell>
          <cell r="M897">
            <v>0</v>
          </cell>
          <cell r="N897">
            <v>0</v>
          </cell>
        </row>
        <row r="898">
          <cell r="E898" t="str">
            <v>PEB 3</v>
          </cell>
          <cell r="M898">
            <v>0</v>
          </cell>
          <cell r="N898">
            <v>0</v>
          </cell>
        </row>
        <row r="899">
          <cell r="E899" t="str">
            <v>PEB 4</v>
          </cell>
          <cell r="M899">
            <v>0</v>
          </cell>
          <cell r="N899">
            <v>0</v>
          </cell>
        </row>
        <row r="900">
          <cell r="E900" t="str">
            <v>PEB 5</v>
          </cell>
          <cell r="M900">
            <v>0</v>
          </cell>
          <cell r="N900">
            <v>0</v>
          </cell>
        </row>
        <row r="901">
          <cell r="E901" t="str">
            <v>PEB 6</v>
          </cell>
          <cell r="M901">
            <v>0</v>
          </cell>
          <cell r="N901">
            <v>0</v>
          </cell>
        </row>
        <row r="902">
          <cell r="E902" t="str">
            <v>PEB 7 / TB</v>
          </cell>
          <cell r="M902">
            <v>0</v>
          </cell>
          <cell r="N902">
            <v>0</v>
          </cell>
        </row>
        <row r="903">
          <cell r="E903" t="str">
            <v>MPP</v>
          </cell>
          <cell r="M903">
            <v>0</v>
          </cell>
          <cell r="N903">
            <v>0</v>
          </cell>
        </row>
        <row r="904">
          <cell r="E904" t="str">
            <v>ID</v>
          </cell>
          <cell r="M904">
            <v>0</v>
          </cell>
          <cell r="N904">
            <v>0</v>
          </cell>
        </row>
        <row r="905">
          <cell r="E905" t="str">
            <v>LL</v>
          </cell>
          <cell r="M905">
            <v>0</v>
          </cell>
          <cell r="N905">
            <v>0</v>
          </cell>
        </row>
        <row r="906">
          <cell r="E906" t="str">
            <v>PMK</v>
          </cell>
          <cell r="M906">
            <v>0</v>
          </cell>
          <cell r="N906">
            <v>0</v>
          </cell>
        </row>
        <row r="908">
          <cell r="C908" t="str">
            <v>A0329</v>
          </cell>
          <cell r="D908" t="str">
            <v>PT Nirmala Agro Lestari</v>
          </cell>
          <cell r="E908" t="str">
            <v>PEB 1</v>
          </cell>
          <cell r="M908">
            <v>0</v>
          </cell>
          <cell r="N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  <cell r="AD908">
            <v>0</v>
          </cell>
          <cell r="AE908">
            <v>0</v>
          </cell>
          <cell r="AF908">
            <v>0</v>
          </cell>
          <cell r="AG908">
            <v>0</v>
          </cell>
          <cell r="AH908">
            <v>0</v>
          </cell>
          <cell r="AI908">
            <v>0</v>
          </cell>
        </row>
        <row r="909">
          <cell r="E909" t="str">
            <v>PEB 2</v>
          </cell>
          <cell r="M909">
            <v>0</v>
          </cell>
          <cell r="N909">
            <v>0</v>
          </cell>
        </row>
        <row r="910">
          <cell r="E910" t="str">
            <v>PEB 3</v>
          </cell>
          <cell r="M910">
            <v>0</v>
          </cell>
          <cell r="N910">
            <v>0</v>
          </cell>
        </row>
        <row r="911">
          <cell r="E911" t="str">
            <v>PEB 4</v>
          </cell>
          <cell r="M911">
            <v>0</v>
          </cell>
          <cell r="N911">
            <v>0</v>
          </cell>
        </row>
        <row r="912">
          <cell r="E912" t="str">
            <v>PEB 5</v>
          </cell>
          <cell r="M912">
            <v>0</v>
          </cell>
          <cell r="N912">
            <v>0</v>
          </cell>
        </row>
        <row r="913">
          <cell r="E913" t="str">
            <v>PEB 6</v>
          </cell>
          <cell r="M913">
            <v>0</v>
          </cell>
          <cell r="N913">
            <v>0</v>
          </cell>
        </row>
        <row r="914">
          <cell r="E914" t="str">
            <v>PEB 7 / TB</v>
          </cell>
          <cell r="M914">
            <v>0</v>
          </cell>
          <cell r="N914">
            <v>0</v>
          </cell>
        </row>
        <row r="915">
          <cell r="E915" t="str">
            <v>MPP</v>
          </cell>
          <cell r="M915">
            <v>0</v>
          </cell>
          <cell r="N915">
            <v>0</v>
          </cell>
        </row>
        <row r="916">
          <cell r="E916" t="str">
            <v>ID</v>
          </cell>
          <cell r="M916">
            <v>0</v>
          </cell>
          <cell r="N916">
            <v>0</v>
          </cell>
        </row>
        <row r="917">
          <cell r="E917" t="str">
            <v>LL</v>
          </cell>
          <cell r="M917">
            <v>0</v>
          </cell>
          <cell r="N917">
            <v>0</v>
          </cell>
        </row>
        <row r="918">
          <cell r="E918" t="str">
            <v>PMK</v>
          </cell>
          <cell r="M918">
            <v>0</v>
          </cell>
          <cell r="N918">
            <v>0</v>
          </cell>
        </row>
        <row r="920">
          <cell r="C920" t="str">
            <v>A0345</v>
          </cell>
          <cell r="D920" t="str">
            <v>PT Nusa Keihin Indonesia</v>
          </cell>
          <cell r="E920" t="str">
            <v>PEB 1</v>
          </cell>
          <cell r="M920">
            <v>0</v>
          </cell>
          <cell r="N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</row>
        <row r="921">
          <cell r="E921" t="str">
            <v>PEB 2</v>
          </cell>
          <cell r="M921">
            <v>0</v>
          </cell>
          <cell r="N921">
            <v>0</v>
          </cell>
        </row>
        <row r="922">
          <cell r="E922" t="str">
            <v>PEB 3</v>
          </cell>
          <cell r="M922">
            <v>0</v>
          </cell>
          <cell r="N922">
            <v>0</v>
          </cell>
        </row>
        <row r="923">
          <cell r="E923" t="str">
            <v>PEB 4</v>
          </cell>
          <cell r="M923">
            <v>0</v>
          </cell>
          <cell r="N923">
            <v>0</v>
          </cell>
        </row>
        <row r="924">
          <cell r="E924" t="str">
            <v>PEB 5</v>
          </cell>
          <cell r="M924">
            <v>0</v>
          </cell>
          <cell r="N924">
            <v>0</v>
          </cell>
        </row>
        <row r="925">
          <cell r="E925" t="str">
            <v>PEB 6</v>
          </cell>
          <cell r="M925">
            <v>0</v>
          </cell>
          <cell r="N925">
            <v>0</v>
          </cell>
        </row>
        <row r="926">
          <cell r="E926" t="str">
            <v>PEB 7 / TB</v>
          </cell>
          <cell r="M926">
            <v>0</v>
          </cell>
          <cell r="N926">
            <v>0</v>
          </cell>
        </row>
        <row r="927">
          <cell r="E927" t="str">
            <v>MPP</v>
          </cell>
          <cell r="M927">
            <v>0</v>
          </cell>
          <cell r="N927">
            <v>0</v>
          </cell>
        </row>
        <row r="928">
          <cell r="E928" t="str">
            <v>ID</v>
          </cell>
          <cell r="M928">
            <v>0</v>
          </cell>
          <cell r="N928">
            <v>0</v>
          </cell>
        </row>
        <row r="929">
          <cell r="E929" t="str">
            <v>LL</v>
          </cell>
          <cell r="M929">
            <v>0</v>
          </cell>
          <cell r="N929">
            <v>0</v>
          </cell>
        </row>
        <row r="930">
          <cell r="E930" t="str">
            <v>PMK</v>
          </cell>
          <cell r="M930">
            <v>0</v>
          </cell>
          <cell r="N930">
            <v>0</v>
          </cell>
        </row>
        <row r="932">
          <cell r="C932" t="str">
            <v>A0231</v>
          </cell>
          <cell r="D932" t="str">
            <v>PT Pama Indo Mining</v>
          </cell>
          <cell r="E932" t="str">
            <v>PEB 1</v>
          </cell>
          <cell r="M932">
            <v>0</v>
          </cell>
          <cell r="N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</row>
        <row r="933">
          <cell r="E933" t="str">
            <v>PEB 2</v>
          </cell>
          <cell r="M933">
            <v>0</v>
          </cell>
          <cell r="N933">
            <v>0</v>
          </cell>
        </row>
        <row r="934">
          <cell r="E934" t="str">
            <v>PEB 3</v>
          </cell>
          <cell r="M934">
            <v>0</v>
          </cell>
          <cell r="N934">
            <v>0</v>
          </cell>
        </row>
        <row r="935">
          <cell r="E935" t="str">
            <v>PEB 4</v>
          </cell>
          <cell r="M935">
            <v>0</v>
          </cell>
          <cell r="N935">
            <v>0</v>
          </cell>
        </row>
        <row r="936">
          <cell r="E936" t="str">
            <v>PEB 5</v>
          </cell>
          <cell r="M936">
            <v>0</v>
          </cell>
          <cell r="N936">
            <v>0</v>
          </cell>
        </row>
        <row r="937">
          <cell r="E937" t="str">
            <v>PEB 6</v>
          </cell>
          <cell r="M937">
            <v>0</v>
          </cell>
          <cell r="N937">
            <v>0</v>
          </cell>
        </row>
        <row r="938">
          <cell r="E938" t="str">
            <v>PEB 7 / TB</v>
          </cell>
          <cell r="M938">
            <v>0</v>
          </cell>
          <cell r="N938">
            <v>0</v>
          </cell>
        </row>
        <row r="939">
          <cell r="E939" t="str">
            <v>MPP</v>
          </cell>
          <cell r="M939">
            <v>0</v>
          </cell>
          <cell r="N939">
            <v>0</v>
          </cell>
        </row>
        <row r="940">
          <cell r="E940" t="str">
            <v>ID</v>
          </cell>
          <cell r="M940">
            <v>0</v>
          </cell>
          <cell r="N940">
            <v>0</v>
          </cell>
        </row>
        <row r="941">
          <cell r="E941" t="str">
            <v>LL</v>
          </cell>
          <cell r="M941">
            <v>0</v>
          </cell>
          <cell r="N941">
            <v>0</v>
          </cell>
        </row>
        <row r="942">
          <cell r="E942" t="str">
            <v>PMK</v>
          </cell>
          <cell r="M942">
            <v>0</v>
          </cell>
          <cell r="N942">
            <v>0</v>
          </cell>
        </row>
        <row r="944">
          <cell r="C944" t="str">
            <v>A0112</v>
          </cell>
          <cell r="D944" t="str">
            <v>PT Pama Persada Nusantara</v>
          </cell>
          <cell r="E944" t="str">
            <v>PEB 1</v>
          </cell>
          <cell r="M944">
            <v>0</v>
          </cell>
          <cell r="N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  <cell r="AA944">
            <v>0</v>
          </cell>
          <cell r="AB944">
            <v>0</v>
          </cell>
          <cell r="AC944">
            <v>0</v>
          </cell>
          <cell r="AD944">
            <v>0</v>
          </cell>
          <cell r="AE944">
            <v>0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L944">
            <v>158468</v>
          </cell>
        </row>
        <row r="945">
          <cell r="E945" t="str">
            <v>PEB 2</v>
          </cell>
          <cell r="M945">
            <v>0</v>
          </cell>
          <cell r="N945">
            <v>0</v>
          </cell>
        </row>
        <row r="946">
          <cell r="E946" t="str">
            <v>PEB 3</v>
          </cell>
          <cell r="M946">
            <v>0</v>
          </cell>
          <cell r="N946">
            <v>0</v>
          </cell>
        </row>
        <row r="947">
          <cell r="E947" t="str">
            <v>PEB 4</v>
          </cell>
          <cell r="M947">
            <v>0</v>
          </cell>
          <cell r="N947">
            <v>0</v>
          </cell>
        </row>
        <row r="948">
          <cell r="E948" t="str">
            <v>PEB 5</v>
          </cell>
          <cell r="M948">
            <v>0</v>
          </cell>
          <cell r="N948">
            <v>0</v>
          </cell>
        </row>
        <row r="949">
          <cell r="E949" t="str">
            <v>PEB 6</v>
          </cell>
          <cell r="M949">
            <v>0</v>
          </cell>
          <cell r="N949">
            <v>0</v>
          </cell>
        </row>
        <row r="950">
          <cell r="E950" t="str">
            <v>PEB 7 / TB</v>
          </cell>
          <cell r="M950">
            <v>0</v>
          </cell>
          <cell r="N950">
            <v>0</v>
          </cell>
        </row>
        <row r="951">
          <cell r="E951" t="str">
            <v>MPP</v>
          </cell>
          <cell r="M951">
            <v>0</v>
          </cell>
          <cell r="N951">
            <v>0</v>
          </cell>
        </row>
        <row r="952">
          <cell r="E952" t="str">
            <v>ID</v>
          </cell>
          <cell r="M952">
            <v>0</v>
          </cell>
          <cell r="N952">
            <v>0</v>
          </cell>
        </row>
        <row r="953">
          <cell r="E953" t="str">
            <v>LL</v>
          </cell>
          <cell r="M953">
            <v>0</v>
          </cell>
          <cell r="N953">
            <v>0</v>
          </cell>
        </row>
        <row r="954">
          <cell r="E954" t="str">
            <v>PMK</v>
          </cell>
          <cell r="M954">
            <v>0</v>
          </cell>
          <cell r="N954">
            <v>0</v>
          </cell>
        </row>
        <row r="956">
          <cell r="C956" t="str">
            <v>A0258</v>
          </cell>
          <cell r="D956" t="str">
            <v>PT Pandji Waringin</v>
          </cell>
          <cell r="E956" t="str">
            <v>PEB 1</v>
          </cell>
          <cell r="M956">
            <v>0</v>
          </cell>
          <cell r="N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  <cell r="AD956">
            <v>0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</row>
        <row r="957">
          <cell r="E957" t="str">
            <v>PEB 2</v>
          </cell>
          <cell r="M957">
            <v>0</v>
          </cell>
          <cell r="N957">
            <v>0</v>
          </cell>
        </row>
        <row r="958">
          <cell r="E958" t="str">
            <v>PEB 3</v>
          </cell>
          <cell r="M958">
            <v>0</v>
          </cell>
          <cell r="N958">
            <v>0</v>
          </cell>
        </row>
        <row r="959">
          <cell r="E959" t="str">
            <v>PEB 4</v>
          </cell>
          <cell r="M959">
            <v>0</v>
          </cell>
          <cell r="N959">
            <v>0</v>
          </cell>
        </row>
        <row r="960">
          <cell r="E960" t="str">
            <v>PEB 5</v>
          </cell>
          <cell r="M960">
            <v>0</v>
          </cell>
          <cell r="N960">
            <v>0</v>
          </cell>
        </row>
        <row r="961">
          <cell r="E961" t="str">
            <v>PEB 6</v>
          </cell>
          <cell r="M961">
            <v>0</v>
          </cell>
          <cell r="N961">
            <v>0</v>
          </cell>
        </row>
        <row r="962">
          <cell r="E962" t="str">
            <v>PEB 7 / TB</v>
          </cell>
          <cell r="M962">
            <v>0</v>
          </cell>
          <cell r="N962">
            <v>0</v>
          </cell>
        </row>
        <row r="963">
          <cell r="E963" t="str">
            <v>MPP</v>
          </cell>
          <cell r="M963">
            <v>0</v>
          </cell>
          <cell r="N963">
            <v>0</v>
          </cell>
        </row>
        <row r="964">
          <cell r="E964" t="str">
            <v>ID</v>
          </cell>
          <cell r="M964">
            <v>0</v>
          </cell>
          <cell r="N964">
            <v>0</v>
          </cell>
        </row>
        <row r="965">
          <cell r="E965" t="str">
            <v>LL</v>
          </cell>
          <cell r="M965">
            <v>0</v>
          </cell>
          <cell r="N965">
            <v>0</v>
          </cell>
        </row>
        <row r="966">
          <cell r="E966" t="str">
            <v>PMK</v>
          </cell>
          <cell r="M966">
            <v>0</v>
          </cell>
          <cell r="N966">
            <v>0</v>
          </cell>
        </row>
        <row r="968">
          <cell r="C968" t="str">
            <v>A0267</v>
          </cell>
          <cell r="D968" t="str">
            <v>PT Pasang Kayu</v>
          </cell>
          <cell r="E968" t="str">
            <v>PEB 1</v>
          </cell>
          <cell r="M968">
            <v>0</v>
          </cell>
          <cell r="N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  <cell r="AD968">
            <v>0</v>
          </cell>
          <cell r="AE968">
            <v>0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</row>
        <row r="969">
          <cell r="E969" t="str">
            <v>PEB 2</v>
          </cell>
          <cell r="M969">
            <v>0</v>
          </cell>
          <cell r="N969">
            <v>0</v>
          </cell>
        </row>
        <row r="970">
          <cell r="E970" t="str">
            <v>PEB 3</v>
          </cell>
          <cell r="M970">
            <v>0</v>
          </cell>
          <cell r="N970">
            <v>0</v>
          </cell>
        </row>
        <row r="971">
          <cell r="E971" t="str">
            <v>PEB 4</v>
          </cell>
          <cell r="M971">
            <v>0</v>
          </cell>
          <cell r="N971">
            <v>0</v>
          </cell>
        </row>
        <row r="972">
          <cell r="E972" t="str">
            <v>PEB 5</v>
          </cell>
          <cell r="M972">
            <v>0</v>
          </cell>
          <cell r="N972">
            <v>0</v>
          </cell>
        </row>
        <row r="973">
          <cell r="E973" t="str">
            <v>PEB 6</v>
          </cell>
          <cell r="M973">
            <v>0</v>
          </cell>
          <cell r="N973">
            <v>0</v>
          </cell>
        </row>
        <row r="974">
          <cell r="E974" t="str">
            <v>PEB 7 / TB</v>
          </cell>
          <cell r="M974">
            <v>0</v>
          </cell>
          <cell r="N974">
            <v>0</v>
          </cell>
        </row>
        <row r="975">
          <cell r="E975" t="str">
            <v>MPP</v>
          </cell>
          <cell r="M975">
            <v>0</v>
          </cell>
          <cell r="N975">
            <v>0</v>
          </cell>
        </row>
        <row r="976">
          <cell r="E976" t="str">
            <v>ID</v>
          </cell>
          <cell r="M976">
            <v>0</v>
          </cell>
          <cell r="N976">
            <v>0</v>
          </cell>
        </row>
        <row r="977">
          <cell r="E977" t="str">
            <v>LL</v>
          </cell>
          <cell r="M977">
            <v>0</v>
          </cell>
          <cell r="N977">
            <v>0</v>
          </cell>
        </row>
        <row r="978">
          <cell r="E978" t="str">
            <v>PMK</v>
          </cell>
          <cell r="M978">
            <v>0</v>
          </cell>
          <cell r="N978">
            <v>0</v>
          </cell>
        </row>
        <row r="980">
          <cell r="C980" t="str">
            <v>A0117</v>
          </cell>
          <cell r="D980" t="str">
            <v>PT Perkebunan Lembah Bhakti</v>
          </cell>
          <cell r="E980" t="str">
            <v>PEB 1</v>
          </cell>
          <cell r="M980">
            <v>0</v>
          </cell>
          <cell r="N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  <cell r="AD980">
            <v>0</v>
          </cell>
          <cell r="AE980">
            <v>0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</row>
        <row r="981">
          <cell r="E981" t="str">
            <v>PEB 2</v>
          </cell>
          <cell r="M981">
            <v>0</v>
          </cell>
          <cell r="N981">
            <v>0</v>
          </cell>
        </row>
        <row r="982">
          <cell r="E982" t="str">
            <v>PEB 3</v>
          </cell>
          <cell r="M982">
            <v>0</v>
          </cell>
          <cell r="N982">
            <v>0</v>
          </cell>
        </row>
        <row r="983">
          <cell r="E983" t="str">
            <v>PEB 4</v>
          </cell>
          <cell r="M983">
            <v>0</v>
          </cell>
          <cell r="N983">
            <v>0</v>
          </cell>
        </row>
        <row r="984">
          <cell r="E984" t="str">
            <v>PEB 5</v>
          </cell>
          <cell r="M984">
            <v>0</v>
          </cell>
          <cell r="N984">
            <v>0</v>
          </cell>
        </row>
        <row r="985">
          <cell r="E985" t="str">
            <v>PEB 6</v>
          </cell>
          <cell r="M985">
            <v>0</v>
          </cell>
          <cell r="N985">
            <v>0</v>
          </cell>
        </row>
        <row r="986">
          <cell r="E986" t="str">
            <v>PEB 7 / TB</v>
          </cell>
          <cell r="M986">
            <v>0</v>
          </cell>
          <cell r="N986">
            <v>0</v>
          </cell>
        </row>
        <row r="987">
          <cell r="E987" t="str">
            <v>MPP</v>
          </cell>
          <cell r="M987">
            <v>0</v>
          </cell>
          <cell r="N987">
            <v>0</v>
          </cell>
        </row>
        <row r="988">
          <cell r="E988" t="str">
            <v>ID</v>
          </cell>
          <cell r="M988">
            <v>0</v>
          </cell>
          <cell r="N988">
            <v>0</v>
          </cell>
        </row>
        <row r="989">
          <cell r="E989" t="str">
            <v>LL</v>
          </cell>
          <cell r="M989">
            <v>0</v>
          </cell>
          <cell r="N989">
            <v>0</v>
          </cell>
        </row>
        <row r="990">
          <cell r="E990" t="str">
            <v>PMK</v>
          </cell>
          <cell r="M990">
            <v>0</v>
          </cell>
          <cell r="N990">
            <v>0</v>
          </cell>
        </row>
        <row r="992">
          <cell r="C992" t="str">
            <v>A0249</v>
          </cell>
          <cell r="D992" t="str">
            <v>PT Persada Bina Nusantara Abadi</v>
          </cell>
          <cell r="E992" t="str">
            <v>PEB 1</v>
          </cell>
          <cell r="M992">
            <v>0</v>
          </cell>
          <cell r="N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</row>
        <row r="993">
          <cell r="E993" t="str">
            <v>PEB 2</v>
          </cell>
          <cell r="M993">
            <v>0</v>
          </cell>
          <cell r="N993">
            <v>0</v>
          </cell>
        </row>
        <row r="994">
          <cell r="E994" t="str">
            <v>PEB 3</v>
          </cell>
          <cell r="M994">
            <v>0</v>
          </cell>
          <cell r="N994">
            <v>0</v>
          </cell>
        </row>
        <row r="995">
          <cell r="E995" t="str">
            <v>PEB 4</v>
          </cell>
          <cell r="M995">
            <v>0</v>
          </cell>
          <cell r="N995">
            <v>0</v>
          </cell>
        </row>
        <row r="996">
          <cell r="E996" t="str">
            <v>PEB 5</v>
          </cell>
          <cell r="M996">
            <v>0</v>
          </cell>
          <cell r="N996">
            <v>0</v>
          </cell>
        </row>
        <row r="997">
          <cell r="E997" t="str">
            <v>PEB 6</v>
          </cell>
          <cell r="M997">
            <v>0</v>
          </cell>
          <cell r="N997">
            <v>0</v>
          </cell>
        </row>
        <row r="998">
          <cell r="E998" t="str">
            <v>PEB 7 / TB</v>
          </cell>
          <cell r="M998">
            <v>0</v>
          </cell>
          <cell r="N998">
            <v>0</v>
          </cell>
        </row>
        <row r="999">
          <cell r="E999" t="str">
            <v>MPP</v>
          </cell>
          <cell r="M999">
            <v>0</v>
          </cell>
          <cell r="N999">
            <v>0</v>
          </cell>
        </row>
        <row r="1000">
          <cell r="E1000" t="str">
            <v>ID</v>
          </cell>
          <cell r="M1000">
            <v>0</v>
          </cell>
          <cell r="N1000">
            <v>0</v>
          </cell>
        </row>
        <row r="1001">
          <cell r="E1001" t="str">
            <v>LL</v>
          </cell>
          <cell r="M1001">
            <v>0</v>
          </cell>
          <cell r="N1001">
            <v>0</v>
          </cell>
        </row>
        <row r="1002">
          <cell r="E1002" t="str">
            <v>PMK</v>
          </cell>
          <cell r="M1002">
            <v>0</v>
          </cell>
          <cell r="N1002">
            <v>0</v>
          </cell>
        </row>
        <row r="1004">
          <cell r="C1004" t="str">
            <v>A0057</v>
          </cell>
          <cell r="D1004" t="str">
            <v>PT Pratama Sedaya Finance</v>
          </cell>
          <cell r="E1004" t="str">
            <v>PEB 1</v>
          </cell>
          <cell r="M1004">
            <v>0</v>
          </cell>
          <cell r="N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</row>
        <row r="1005">
          <cell r="E1005" t="str">
            <v>PEB 2</v>
          </cell>
          <cell r="M1005">
            <v>0</v>
          </cell>
          <cell r="N1005">
            <v>0</v>
          </cell>
        </row>
        <row r="1006">
          <cell r="E1006" t="str">
            <v>PEB 3</v>
          </cell>
          <cell r="M1006">
            <v>0</v>
          </cell>
          <cell r="N1006">
            <v>0</v>
          </cell>
        </row>
        <row r="1007">
          <cell r="E1007" t="str">
            <v>PEB 4</v>
          </cell>
          <cell r="M1007">
            <v>0</v>
          </cell>
          <cell r="N1007">
            <v>0</v>
          </cell>
        </row>
        <row r="1008">
          <cell r="E1008" t="str">
            <v>PEB 5</v>
          </cell>
          <cell r="M1008">
            <v>0</v>
          </cell>
          <cell r="N1008">
            <v>0</v>
          </cell>
        </row>
        <row r="1009">
          <cell r="E1009" t="str">
            <v>PEB 6</v>
          </cell>
          <cell r="M1009">
            <v>0</v>
          </cell>
          <cell r="N1009">
            <v>0</v>
          </cell>
        </row>
        <row r="1010">
          <cell r="E1010" t="str">
            <v>PEB 7 / TB</v>
          </cell>
          <cell r="M1010">
            <v>0</v>
          </cell>
          <cell r="N1010">
            <v>0</v>
          </cell>
        </row>
        <row r="1011">
          <cell r="E1011" t="str">
            <v>MPP</v>
          </cell>
          <cell r="M1011">
            <v>0</v>
          </cell>
          <cell r="N1011">
            <v>0</v>
          </cell>
        </row>
        <row r="1012">
          <cell r="E1012" t="str">
            <v>ID</v>
          </cell>
          <cell r="M1012">
            <v>0</v>
          </cell>
          <cell r="N1012">
            <v>0</v>
          </cell>
        </row>
        <row r="1013">
          <cell r="E1013" t="str">
            <v>LL</v>
          </cell>
          <cell r="M1013">
            <v>0</v>
          </cell>
          <cell r="N1013">
            <v>0</v>
          </cell>
        </row>
        <row r="1014">
          <cell r="E1014" t="str">
            <v>PMK</v>
          </cell>
          <cell r="M1014">
            <v>0</v>
          </cell>
          <cell r="N1014">
            <v>0</v>
          </cell>
        </row>
        <row r="1016">
          <cell r="C1016" t="str">
            <v>A0424</v>
          </cell>
          <cell r="D1016" t="str">
            <v>PT Prima Multi Mineral</v>
          </cell>
          <cell r="E1016" t="str">
            <v>PEB 1</v>
          </cell>
          <cell r="M1016">
            <v>0</v>
          </cell>
          <cell r="N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</row>
        <row r="1017">
          <cell r="E1017" t="str">
            <v>PEB 2</v>
          </cell>
          <cell r="M1017">
            <v>0</v>
          </cell>
          <cell r="N1017">
            <v>0</v>
          </cell>
        </row>
        <row r="1018">
          <cell r="E1018" t="str">
            <v>PEB 3</v>
          </cell>
          <cell r="M1018">
            <v>0</v>
          </cell>
          <cell r="N1018">
            <v>0</v>
          </cell>
        </row>
        <row r="1019">
          <cell r="E1019" t="str">
            <v>PEB 4</v>
          </cell>
          <cell r="M1019">
            <v>0</v>
          </cell>
          <cell r="N1019">
            <v>0</v>
          </cell>
        </row>
        <row r="1020">
          <cell r="E1020" t="str">
            <v>PEB 5</v>
          </cell>
          <cell r="M1020">
            <v>0</v>
          </cell>
          <cell r="N1020">
            <v>0</v>
          </cell>
        </row>
        <row r="1021">
          <cell r="E1021" t="str">
            <v>PEB 6</v>
          </cell>
          <cell r="M1021">
            <v>0</v>
          </cell>
          <cell r="N1021">
            <v>0</v>
          </cell>
        </row>
        <row r="1022">
          <cell r="E1022" t="str">
            <v>PEB 7 / TB</v>
          </cell>
          <cell r="M1022">
            <v>0</v>
          </cell>
          <cell r="N1022">
            <v>0</v>
          </cell>
        </row>
        <row r="1023">
          <cell r="E1023" t="str">
            <v>MPP</v>
          </cell>
          <cell r="M1023">
            <v>0</v>
          </cell>
          <cell r="N1023">
            <v>0</v>
          </cell>
        </row>
        <row r="1024">
          <cell r="E1024" t="str">
            <v>ID</v>
          </cell>
          <cell r="M1024">
            <v>0</v>
          </cell>
          <cell r="N1024">
            <v>0</v>
          </cell>
        </row>
        <row r="1025">
          <cell r="E1025" t="str">
            <v>LL</v>
          </cell>
          <cell r="M1025">
            <v>0</v>
          </cell>
          <cell r="N1025">
            <v>0</v>
          </cell>
        </row>
        <row r="1026">
          <cell r="E1026" t="str">
            <v>PMK</v>
          </cell>
          <cell r="M1026">
            <v>0</v>
          </cell>
          <cell r="N1026">
            <v>0</v>
          </cell>
        </row>
        <row r="1028">
          <cell r="C1028" t="str">
            <v>A0439</v>
          </cell>
          <cell r="D1028" t="str">
            <v>PT Rimbunan Alam Sentosa</v>
          </cell>
          <cell r="E1028" t="str">
            <v>PEB 1</v>
          </cell>
          <cell r="M1028">
            <v>0</v>
          </cell>
          <cell r="N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0</v>
          </cell>
        </row>
        <row r="1029">
          <cell r="E1029" t="str">
            <v>PEB 2</v>
          </cell>
          <cell r="M1029">
            <v>0</v>
          </cell>
          <cell r="N1029">
            <v>0</v>
          </cell>
        </row>
        <row r="1030">
          <cell r="E1030" t="str">
            <v>PEB 3</v>
          </cell>
          <cell r="M1030">
            <v>0</v>
          </cell>
          <cell r="N1030">
            <v>0</v>
          </cell>
        </row>
        <row r="1031">
          <cell r="E1031" t="str">
            <v>PEB 4</v>
          </cell>
          <cell r="M1031">
            <v>0</v>
          </cell>
          <cell r="N1031">
            <v>0</v>
          </cell>
        </row>
        <row r="1032">
          <cell r="E1032" t="str">
            <v>PEB 5</v>
          </cell>
          <cell r="M1032">
            <v>0</v>
          </cell>
          <cell r="N1032">
            <v>0</v>
          </cell>
        </row>
        <row r="1033">
          <cell r="E1033" t="str">
            <v>PEB 6</v>
          </cell>
          <cell r="M1033">
            <v>0</v>
          </cell>
          <cell r="N1033">
            <v>0</v>
          </cell>
        </row>
        <row r="1034">
          <cell r="E1034" t="str">
            <v>PEB 7 / TB</v>
          </cell>
          <cell r="M1034">
            <v>0</v>
          </cell>
          <cell r="N1034">
            <v>0</v>
          </cell>
        </row>
        <row r="1035">
          <cell r="E1035" t="str">
            <v>MPP</v>
          </cell>
          <cell r="M1035">
            <v>0</v>
          </cell>
          <cell r="N1035">
            <v>0</v>
          </cell>
        </row>
        <row r="1036">
          <cell r="E1036" t="str">
            <v>ID</v>
          </cell>
          <cell r="M1036">
            <v>0</v>
          </cell>
          <cell r="N1036">
            <v>0</v>
          </cell>
        </row>
        <row r="1037">
          <cell r="E1037" t="str">
            <v>LL</v>
          </cell>
          <cell r="M1037">
            <v>0</v>
          </cell>
          <cell r="N1037">
            <v>0</v>
          </cell>
        </row>
        <row r="1038">
          <cell r="E1038" t="str">
            <v>PMK</v>
          </cell>
          <cell r="M1038">
            <v>0</v>
          </cell>
          <cell r="N1038">
            <v>0</v>
          </cell>
        </row>
        <row r="1040">
          <cell r="C1040" t="str">
            <v>A0126</v>
          </cell>
          <cell r="D1040" t="str">
            <v>PT Sari Aditya Loka</v>
          </cell>
          <cell r="E1040" t="str">
            <v>PEB 1</v>
          </cell>
          <cell r="M1040">
            <v>0</v>
          </cell>
          <cell r="N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0</v>
          </cell>
        </row>
        <row r="1041">
          <cell r="E1041" t="str">
            <v>PEB 2</v>
          </cell>
          <cell r="M1041">
            <v>0</v>
          </cell>
          <cell r="N1041">
            <v>0</v>
          </cell>
        </row>
        <row r="1042">
          <cell r="E1042" t="str">
            <v>PEB 3</v>
          </cell>
          <cell r="M1042">
            <v>0</v>
          </cell>
          <cell r="N1042">
            <v>0</v>
          </cell>
        </row>
        <row r="1043">
          <cell r="E1043" t="str">
            <v>PEB 4</v>
          </cell>
          <cell r="M1043">
            <v>0</v>
          </cell>
          <cell r="N1043">
            <v>0</v>
          </cell>
        </row>
        <row r="1044">
          <cell r="E1044" t="str">
            <v>PEB 5</v>
          </cell>
          <cell r="M1044">
            <v>0</v>
          </cell>
          <cell r="N1044">
            <v>0</v>
          </cell>
        </row>
        <row r="1045">
          <cell r="E1045" t="str">
            <v>PEB 6</v>
          </cell>
          <cell r="M1045">
            <v>0</v>
          </cell>
          <cell r="N1045">
            <v>0</v>
          </cell>
        </row>
        <row r="1046">
          <cell r="E1046" t="str">
            <v>PEB 7 / TB</v>
          </cell>
          <cell r="M1046">
            <v>0</v>
          </cell>
          <cell r="N1046">
            <v>0</v>
          </cell>
        </row>
        <row r="1047">
          <cell r="E1047" t="str">
            <v>MPP</v>
          </cell>
          <cell r="M1047">
            <v>0</v>
          </cell>
          <cell r="N1047">
            <v>0</v>
          </cell>
        </row>
        <row r="1048">
          <cell r="E1048" t="str">
            <v>ID</v>
          </cell>
          <cell r="M1048">
            <v>0</v>
          </cell>
          <cell r="N1048">
            <v>0</v>
          </cell>
        </row>
        <row r="1049">
          <cell r="E1049" t="str">
            <v>LL</v>
          </cell>
          <cell r="M1049">
            <v>0</v>
          </cell>
          <cell r="N1049">
            <v>0</v>
          </cell>
        </row>
        <row r="1050">
          <cell r="E1050" t="str">
            <v>PMK</v>
          </cell>
          <cell r="M1050">
            <v>0</v>
          </cell>
          <cell r="N1050">
            <v>0</v>
          </cell>
        </row>
        <row r="1052">
          <cell r="C1052" t="str">
            <v>A0127</v>
          </cell>
          <cell r="D1052" t="str">
            <v>PT Sari Lembah Subur</v>
          </cell>
          <cell r="E1052" t="str">
            <v>PEB 1</v>
          </cell>
          <cell r="M1052">
            <v>0</v>
          </cell>
          <cell r="N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0</v>
          </cell>
        </row>
        <row r="1053">
          <cell r="E1053" t="str">
            <v>PEB 2</v>
          </cell>
          <cell r="M1053">
            <v>0</v>
          </cell>
          <cell r="N1053">
            <v>0</v>
          </cell>
        </row>
        <row r="1054">
          <cell r="E1054" t="str">
            <v>PEB 3</v>
          </cell>
          <cell r="M1054">
            <v>0</v>
          </cell>
          <cell r="N1054">
            <v>0</v>
          </cell>
        </row>
        <row r="1055">
          <cell r="E1055" t="str">
            <v>PEB 4</v>
          </cell>
          <cell r="M1055">
            <v>0</v>
          </cell>
          <cell r="N1055">
            <v>0</v>
          </cell>
        </row>
        <row r="1056">
          <cell r="E1056" t="str">
            <v>PEB 5</v>
          </cell>
          <cell r="M1056">
            <v>0</v>
          </cell>
          <cell r="N1056">
            <v>0</v>
          </cell>
        </row>
        <row r="1057">
          <cell r="E1057" t="str">
            <v>PEB 6</v>
          </cell>
          <cell r="M1057">
            <v>0</v>
          </cell>
          <cell r="N1057">
            <v>0</v>
          </cell>
        </row>
        <row r="1058">
          <cell r="E1058" t="str">
            <v>PEB 7 / TB</v>
          </cell>
          <cell r="M1058">
            <v>0</v>
          </cell>
          <cell r="N1058">
            <v>0</v>
          </cell>
        </row>
        <row r="1059">
          <cell r="E1059" t="str">
            <v>MPP</v>
          </cell>
          <cell r="M1059">
            <v>0</v>
          </cell>
          <cell r="N1059">
            <v>0</v>
          </cell>
        </row>
        <row r="1060">
          <cell r="E1060" t="str">
            <v>ID</v>
          </cell>
          <cell r="M1060">
            <v>0</v>
          </cell>
          <cell r="N1060">
            <v>0</v>
          </cell>
        </row>
        <row r="1061">
          <cell r="E1061" t="str">
            <v>LL</v>
          </cell>
          <cell r="M1061">
            <v>0</v>
          </cell>
          <cell r="N1061">
            <v>0</v>
          </cell>
        </row>
        <row r="1062">
          <cell r="E1062" t="str">
            <v>PMK</v>
          </cell>
          <cell r="M1062">
            <v>0</v>
          </cell>
          <cell r="N1062">
            <v>0</v>
          </cell>
        </row>
        <row r="1064">
          <cell r="C1064" t="str">
            <v>A0278</v>
          </cell>
          <cell r="D1064" t="str">
            <v>PT Sawit Asahan Indah</v>
          </cell>
          <cell r="E1064" t="str">
            <v>PEB 1</v>
          </cell>
          <cell r="M1064">
            <v>0</v>
          </cell>
          <cell r="N1064">
            <v>0</v>
          </cell>
          <cell r="P1064">
            <v>0</v>
          </cell>
          <cell r="Q1064">
            <v>0</v>
          </cell>
          <cell r="R1064">
            <v>0</v>
          </cell>
          <cell r="S1064">
            <v>0</v>
          </cell>
          <cell r="T1064">
            <v>0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0</v>
          </cell>
        </row>
        <row r="1065">
          <cell r="E1065" t="str">
            <v>PEB 2</v>
          </cell>
          <cell r="M1065">
            <v>0</v>
          </cell>
          <cell r="N1065">
            <v>0</v>
          </cell>
        </row>
        <row r="1066">
          <cell r="E1066" t="str">
            <v>PEB 3</v>
          </cell>
          <cell r="M1066">
            <v>0</v>
          </cell>
          <cell r="N1066">
            <v>0</v>
          </cell>
        </row>
        <row r="1067">
          <cell r="E1067" t="str">
            <v>PEB 4</v>
          </cell>
          <cell r="M1067">
            <v>0</v>
          </cell>
          <cell r="N1067">
            <v>0</v>
          </cell>
        </row>
        <row r="1068">
          <cell r="E1068" t="str">
            <v>PEB 5</v>
          </cell>
          <cell r="M1068">
            <v>0</v>
          </cell>
          <cell r="N1068">
            <v>0</v>
          </cell>
        </row>
        <row r="1069">
          <cell r="E1069" t="str">
            <v>PEB 6</v>
          </cell>
          <cell r="M1069">
            <v>0</v>
          </cell>
          <cell r="N1069">
            <v>0</v>
          </cell>
        </row>
        <row r="1070">
          <cell r="E1070" t="str">
            <v>PEB 7 / TB</v>
          </cell>
          <cell r="M1070">
            <v>0</v>
          </cell>
          <cell r="N1070">
            <v>0</v>
          </cell>
        </row>
        <row r="1071">
          <cell r="E1071" t="str">
            <v>MPP</v>
          </cell>
          <cell r="M1071">
            <v>0</v>
          </cell>
          <cell r="N1071">
            <v>0</v>
          </cell>
        </row>
        <row r="1072">
          <cell r="E1072" t="str">
            <v>ID</v>
          </cell>
          <cell r="M1072">
            <v>0</v>
          </cell>
          <cell r="N1072">
            <v>0</v>
          </cell>
        </row>
        <row r="1073">
          <cell r="E1073" t="str">
            <v>LL</v>
          </cell>
          <cell r="M1073">
            <v>0</v>
          </cell>
          <cell r="N1073">
            <v>0</v>
          </cell>
        </row>
        <row r="1074">
          <cell r="E1074" t="str">
            <v>PMK</v>
          </cell>
          <cell r="M1074">
            <v>0</v>
          </cell>
          <cell r="N1074">
            <v>0</v>
          </cell>
        </row>
        <row r="1076">
          <cell r="C1076" t="str">
            <v>A0436</v>
          </cell>
          <cell r="D1076" t="str">
            <v>PT Sawit Jaya Abadi</v>
          </cell>
          <cell r="E1076" t="str">
            <v>PEB 1</v>
          </cell>
          <cell r="M1076">
            <v>0</v>
          </cell>
          <cell r="N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  <cell r="AF1076">
            <v>0</v>
          </cell>
          <cell r="AG1076">
            <v>0</v>
          </cell>
          <cell r="AH1076">
            <v>0</v>
          </cell>
          <cell r="AI1076">
            <v>0</v>
          </cell>
        </row>
        <row r="1077">
          <cell r="E1077" t="str">
            <v>PEB 2</v>
          </cell>
          <cell r="M1077">
            <v>0</v>
          </cell>
          <cell r="N1077">
            <v>0</v>
          </cell>
        </row>
        <row r="1078">
          <cell r="E1078" t="str">
            <v>PEB 3</v>
          </cell>
          <cell r="M1078">
            <v>0</v>
          </cell>
          <cell r="N1078">
            <v>0</v>
          </cell>
        </row>
        <row r="1079">
          <cell r="E1079" t="str">
            <v>PEB 4</v>
          </cell>
          <cell r="M1079">
            <v>0</v>
          </cell>
          <cell r="N1079">
            <v>0</v>
          </cell>
        </row>
        <row r="1080">
          <cell r="E1080" t="str">
            <v>PEB 5</v>
          </cell>
          <cell r="M1080">
            <v>0</v>
          </cell>
          <cell r="N1080">
            <v>0</v>
          </cell>
        </row>
        <row r="1081">
          <cell r="E1081" t="str">
            <v>PEB 6</v>
          </cell>
          <cell r="M1081">
            <v>0</v>
          </cell>
          <cell r="N1081">
            <v>0</v>
          </cell>
        </row>
        <row r="1082">
          <cell r="E1082" t="str">
            <v>PEB 7 / TB</v>
          </cell>
          <cell r="M1082">
            <v>0</v>
          </cell>
          <cell r="N1082">
            <v>0</v>
          </cell>
        </row>
        <row r="1083">
          <cell r="E1083" t="str">
            <v>MPP</v>
          </cell>
          <cell r="M1083">
            <v>0</v>
          </cell>
          <cell r="N1083">
            <v>0</v>
          </cell>
        </row>
        <row r="1084">
          <cell r="E1084" t="str">
            <v>ID</v>
          </cell>
          <cell r="M1084">
            <v>0</v>
          </cell>
          <cell r="N1084">
            <v>0</v>
          </cell>
        </row>
        <row r="1085">
          <cell r="E1085" t="str">
            <v>LL</v>
          </cell>
          <cell r="M1085">
            <v>0</v>
          </cell>
          <cell r="N1085">
            <v>0</v>
          </cell>
        </row>
        <row r="1086">
          <cell r="E1086" t="str">
            <v>PMK</v>
          </cell>
          <cell r="M1086">
            <v>0</v>
          </cell>
          <cell r="N1086">
            <v>0</v>
          </cell>
        </row>
        <row r="1088">
          <cell r="C1088" t="str">
            <v>A0128</v>
          </cell>
          <cell r="D1088" t="str">
            <v>PT Sedaya Multi Investama</v>
          </cell>
          <cell r="E1088" t="str">
            <v>PEB 1</v>
          </cell>
          <cell r="M1088">
            <v>0</v>
          </cell>
          <cell r="N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  <cell r="AF1088">
            <v>0</v>
          </cell>
          <cell r="AG1088">
            <v>0</v>
          </cell>
          <cell r="AH1088">
            <v>0</v>
          </cell>
          <cell r="AI1088">
            <v>0</v>
          </cell>
        </row>
        <row r="1089">
          <cell r="E1089" t="str">
            <v>PEB 2</v>
          </cell>
          <cell r="M1089">
            <v>0</v>
          </cell>
          <cell r="N1089">
            <v>0</v>
          </cell>
        </row>
        <row r="1090">
          <cell r="E1090" t="str">
            <v>PEB 3</v>
          </cell>
          <cell r="M1090">
            <v>0</v>
          </cell>
          <cell r="N1090">
            <v>0</v>
          </cell>
        </row>
        <row r="1091">
          <cell r="E1091" t="str">
            <v>PEB 4</v>
          </cell>
          <cell r="M1091">
            <v>0</v>
          </cell>
          <cell r="N1091">
            <v>0</v>
          </cell>
        </row>
        <row r="1092">
          <cell r="E1092" t="str">
            <v>PEB 5</v>
          </cell>
          <cell r="M1092">
            <v>0</v>
          </cell>
          <cell r="N1092">
            <v>0</v>
          </cell>
        </row>
        <row r="1093">
          <cell r="E1093" t="str">
            <v>PEB 6</v>
          </cell>
          <cell r="M1093">
            <v>0</v>
          </cell>
          <cell r="N1093">
            <v>0</v>
          </cell>
        </row>
        <row r="1094">
          <cell r="E1094" t="str">
            <v>PEB 7 / TB</v>
          </cell>
          <cell r="M1094">
            <v>0</v>
          </cell>
          <cell r="N1094">
            <v>0</v>
          </cell>
        </row>
        <row r="1095">
          <cell r="E1095" t="str">
            <v>MPP</v>
          </cell>
          <cell r="M1095">
            <v>0</v>
          </cell>
          <cell r="N1095">
            <v>0</v>
          </cell>
        </row>
        <row r="1096">
          <cell r="E1096" t="str">
            <v>ID</v>
          </cell>
          <cell r="M1096">
            <v>0</v>
          </cell>
          <cell r="N1096">
            <v>0</v>
          </cell>
        </row>
        <row r="1097">
          <cell r="E1097" t="str">
            <v>LL</v>
          </cell>
          <cell r="M1097">
            <v>0</v>
          </cell>
          <cell r="N1097">
            <v>0</v>
          </cell>
        </row>
        <row r="1098">
          <cell r="E1098" t="str">
            <v>PMK</v>
          </cell>
          <cell r="M1098">
            <v>0</v>
          </cell>
          <cell r="N1098">
            <v>0</v>
          </cell>
        </row>
        <row r="1100">
          <cell r="C1100" t="str">
            <v>A0240</v>
          </cell>
          <cell r="D1100" t="str">
            <v>PT Sedaya Pratama</v>
          </cell>
          <cell r="E1100" t="str">
            <v>PEB 1</v>
          </cell>
          <cell r="M1100">
            <v>0</v>
          </cell>
          <cell r="N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  <cell r="AF1100">
            <v>0</v>
          </cell>
          <cell r="AG1100">
            <v>0</v>
          </cell>
          <cell r="AH1100">
            <v>0</v>
          </cell>
          <cell r="AI1100">
            <v>0</v>
          </cell>
        </row>
        <row r="1101">
          <cell r="E1101" t="str">
            <v>PEB 2</v>
          </cell>
          <cell r="M1101">
            <v>0</v>
          </cell>
          <cell r="N1101">
            <v>0</v>
          </cell>
        </row>
        <row r="1102">
          <cell r="E1102" t="str">
            <v>PEB 3</v>
          </cell>
          <cell r="M1102">
            <v>0</v>
          </cell>
          <cell r="N1102">
            <v>0</v>
          </cell>
        </row>
        <row r="1103">
          <cell r="E1103" t="str">
            <v>PEB 4</v>
          </cell>
          <cell r="M1103">
            <v>0</v>
          </cell>
          <cell r="N1103">
            <v>0</v>
          </cell>
        </row>
        <row r="1104">
          <cell r="E1104" t="str">
            <v>PEB 5</v>
          </cell>
          <cell r="M1104">
            <v>0</v>
          </cell>
          <cell r="N1104">
            <v>0</v>
          </cell>
        </row>
        <row r="1105">
          <cell r="E1105" t="str">
            <v>PEB 6</v>
          </cell>
          <cell r="M1105">
            <v>0</v>
          </cell>
          <cell r="N1105">
            <v>0</v>
          </cell>
        </row>
        <row r="1106">
          <cell r="E1106" t="str">
            <v>PEB 7 / TB</v>
          </cell>
          <cell r="M1106">
            <v>0</v>
          </cell>
          <cell r="N1106">
            <v>0</v>
          </cell>
        </row>
        <row r="1107">
          <cell r="E1107" t="str">
            <v>MPP</v>
          </cell>
          <cell r="M1107">
            <v>0</v>
          </cell>
          <cell r="N1107">
            <v>0</v>
          </cell>
        </row>
        <row r="1108">
          <cell r="E1108" t="str">
            <v>ID</v>
          </cell>
          <cell r="M1108">
            <v>0</v>
          </cell>
          <cell r="N1108">
            <v>0</v>
          </cell>
        </row>
        <row r="1109">
          <cell r="E1109" t="str">
            <v>LL</v>
          </cell>
          <cell r="M1109">
            <v>0</v>
          </cell>
          <cell r="N1109">
            <v>0</v>
          </cell>
        </row>
        <row r="1110">
          <cell r="E1110" t="str">
            <v>PMK</v>
          </cell>
          <cell r="M1110">
            <v>0</v>
          </cell>
          <cell r="N1110">
            <v>0</v>
          </cell>
        </row>
        <row r="1112">
          <cell r="C1112" t="str">
            <v>A0209</v>
          </cell>
          <cell r="D1112" t="str">
            <v>PT Serasi Auto Raya</v>
          </cell>
          <cell r="E1112" t="str">
            <v>PEB 1</v>
          </cell>
          <cell r="M1112">
            <v>0</v>
          </cell>
          <cell r="N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  <cell r="AF1112">
            <v>0</v>
          </cell>
          <cell r="AG1112">
            <v>0</v>
          </cell>
          <cell r="AH1112">
            <v>0</v>
          </cell>
          <cell r="AI1112">
            <v>0</v>
          </cell>
          <cell r="AK1112">
            <v>1404394.7010000001</v>
          </cell>
        </row>
        <row r="1113">
          <cell r="E1113" t="str">
            <v>PEB 2</v>
          </cell>
          <cell r="M1113">
            <v>0</v>
          </cell>
          <cell r="N1113">
            <v>0</v>
          </cell>
        </row>
        <row r="1114">
          <cell r="E1114" t="str">
            <v>PEB 3</v>
          </cell>
          <cell r="M1114">
            <v>0</v>
          </cell>
          <cell r="N1114">
            <v>0</v>
          </cell>
        </row>
        <row r="1115">
          <cell r="E1115" t="str">
            <v>PEB 4</v>
          </cell>
          <cell r="M1115">
            <v>0</v>
          </cell>
          <cell r="N1115">
            <v>0</v>
          </cell>
        </row>
        <row r="1116">
          <cell r="E1116" t="str">
            <v>PEB 5</v>
          </cell>
          <cell r="M1116">
            <v>0</v>
          </cell>
          <cell r="N1116">
            <v>0</v>
          </cell>
        </row>
        <row r="1117">
          <cell r="E1117" t="str">
            <v>PEB 6</v>
          </cell>
          <cell r="M1117">
            <v>0</v>
          </cell>
          <cell r="N1117">
            <v>0</v>
          </cell>
        </row>
        <row r="1118">
          <cell r="E1118" t="str">
            <v>PEB 7 / TB</v>
          </cell>
          <cell r="M1118">
            <v>0</v>
          </cell>
          <cell r="N1118">
            <v>0</v>
          </cell>
        </row>
        <row r="1119">
          <cell r="E1119" t="str">
            <v>MPP</v>
          </cell>
          <cell r="M1119">
            <v>0</v>
          </cell>
          <cell r="N1119">
            <v>0</v>
          </cell>
        </row>
        <row r="1120">
          <cell r="E1120" t="str">
            <v>ID</v>
          </cell>
          <cell r="M1120">
            <v>0</v>
          </cell>
          <cell r="N1120">
            <v>0</v>
          </cell>
        </row>
        <row r="1121">
          <cell r="E1121" t="str">
            <v>LL</v>
          </cell>
          <cell r="M1121">
            <v>0</v>
          </cell>
          <cell r="N1121">
            <v>0</v>
          </cell>
        </row>
        <row r="1122">
          <cell r="E1122" t="str">
            <v>PMK</v>
          </cell>
          <cell r="M1122">
            <v>0</v>
          </cell>
          <cell r="N1122">
            <v>0</v>
          </cell>
        </row>
        <row r="1124">
          <cell r="C1124" t="str">
            <v>A0373</v>
          </cell>
          <cell r="D1124" t="str">
            <v>PT Serasi Transportasi Nusantara</v>
          </cell>
          <cell r="E1124" t="str">
            <v>PEB 1</v>
          </cell>
          <cell r="M1124">
            <v>0</v>
          </cell>
          <cell r="N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  <cell r="AF1124">
            <v>0</v>
          </cell>
          <cell r="AG1124">
            <v>0</v>
          </cell>
          <cell r="AH1124">
            <v>0</v>
          </cell>
          <cell r="AI1124">
            <v>0</v>
          </cell>
        </row>
        <row r="1125">
          <cell r="E1125" t="str">
            <v>PEB 2</v>
          </cell>
          <cell r="M1125">
            <v>0</v>
          </cell>
          <cell r="N1125">
            <v>0</v>
          </cell>
        </row>
        <row r="1126">
          <cell r="E1126" t="str">
            <v>PEB 3</v>
          </cell>
          <cell r="M1126">
            <v>0</v>
          </cell>
          <cell r="N1126">
            <v>0</v>
          </cell>
        </row>
        <row r="1127">
          <cell r="E1127" t="str">
            <v>PEB 4</v>
          </cell>
          <cell r="M1127">
            <v>0</v>
          </cell>
          <cell r="N1127">
            <v>0</v>
          </cell>
        </row>
        <row r="1128">
          <cell r="E1128" t="str">
            <v>PEB 5</v>
          </cell>
          <cell r="M1128">
            <v>0</v>
          </cell>
          <cell r="N1128">
            <v>0</v>
          </cell>
        </row>
        <row r="1129">
          <cell r="E1129" t="str">
            <v>PEB 6</v>
          </cell>
          <cell r="M1129">
            <v>0</v>
          </cell>
          <cell r="N1129">
            <v>0</v>
          </cell>
        </row>
        <row r="1130">
          <cell r="E1130" t="str">
            <v>PEB 7 / TB</v>
          </cell>
          <cell r="M1130">
            <v>0</v>
          </cell>
          <cell r="N1130">
            <v>0</v>
          </cell>
        </row>
        <row r="1131">
          <cell r="E1131" t="str">
            <v>MPP</v>
          </cell>
          <cell r="M1131">
            <v>0</v>
          </cell>
          <cell r="N1131">
            <v>0</v>
          </cell>
        </row>
        <row r="1132">
          <cell r="E1132" t="str">
            <v>ID</v>
          </cell>
          <cell r="M1132">
            <v>0</v>
          </cell>
          <cell r="N1132">
            <v>0</v>
          </cell>
        </row>
        <row r="1133">
          <cell r="E1133" t="str">
            <v>LL</v>
          </cell>
          <cell r="M1133">
            <v>0</v>
          </cell>
          <cell r="N1133">
            <v>0</v>
          </cell>
        </row>
        <row r="1134">
          <cell r="E1134" t="str">
            <v>PMK</v>
          </cell>
          <cell r="M1134">
            <v>0</v>
          </cell>
          <cell r="N1134">
            <v>0</v>
          </cell>
        </row>
        <row r="1136">
          <cell r="C1136" t="str">
            <v>A0132</v>
          </cell>
          <cell r="D1136" t="str">
            <v>PT Showa Indonesia</v>
          </cell>
          <cell r="E1136" t="str">
            <v>PEB 1</v>
          </cell>
          <cell r="M1136">
            <v>0</v>
          </cell>
          <cell r="N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  <cell r="AF1136">
            <v>0</v>
          </cell>
          <cell r="AG1136">
            <v>0</v>
          </cell>
          <cell r="AH1136">
            <v>0</v>
          </cell>
          <cell r="AI1136">
            <v>0</v>
          </cell>
        </row>
        <row r="1137">
          <cell r="E1137" t="str">
            <v>PEB 2</v>
          </cell>
          <cell r="M1137">
            <v>0</v>
          </cell>
          <cell r="N1137">
            <v>0</v>
          </cell>
        </row>
        <row r="1138">
          <cell r="E1138" t="str">
            <v>PEB 3</v>
          </cell>
          <cell r="M1138">
            <v>0</v>
          </cell>
          <cell r="N1138">
            <v>0</v>
          </cell>
        </row>
        <row r="1139">
          <cell r="E1139" t="str">
            <v>PEB 4</v>
          </cell>
          <cell r="M1139">
            <v>0</v>
          </cell>
          <cell r="N1139">
            <v>0</v>
          </cell>
        </row>
        <row r="1140">
          <cell r="E1140" t="str">
            <v>PEB 5</v>
          </cell>
          <cell r="M1140">
            <v>0</v>
          </cell>
          <cell r="N1140">
            <v>0</v>
          </cell>
        </row>
        <row r="1141">
          <cell r="E1141" t="str">
            <v>PEB 6</v>
          </cell>
          <cell r="M1141">
            <v>0</v>
          </cell>
          <cell r="N1141">
            <v>0</v>
          </cell>
        </row>
        <row r="1142">
          <cell r="E1142" t="str">
            <v>PEB 7 / TB</v>
          </cell>
          <cell r="M1142">
            <v>0</v>
          </cell>
          <cell r="N1142">
            <v>0</v>
          </cell>
        </row>
        <row r="1143">
          <cell r="E1143" t="str">
            <v>MPP</v>
          </cell>
          <cell r="M1143">
            <v>0</v>
          </cell>
          <cell r="N1143">
            <v>0</v>
          </cell>
        </row>
        <row r="1144">
          <cell r="E1144" t="str">
            <v>ID</v>
          </cell>
          <cell r="M1144">
            <v>0</v>
          </cell>
          <cell r="N1144">
            <v>0</v>
          </cell>
        </row>
        <row r="1145">
          <cell r="E1145" t="str">
            <v>LL</v>
          </cell>
          <cell r="M1145">
            <v>0</v>
          </cell>
          <cell r="N1145">
            <v>0</v>
          </cell>
        </row>
        <row r="1146">
          <cell r="E1146" t="str">
            <v>PMK</v>
          </cell>
          <cell r="M1146">
            <v>0</v>
          </cell>
          <cell r="N1146">
            <v>0</v>
          </cell>
        </row>
        <row r="1148">
          <cell r="C1148" t="str">
            <v>A0135</v>
          </cell>
          <cell r="D1148" t="str">
            <v>PT Staco Estika Sedaya Finance</v>
          </cell>
          <cell r="E1148" t="str">
            <v>PEB 1</v>
          </cell>
          <cell r="M1148">
            <v>0</v>
          </cell>
          <cell r="N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0</v>
          </cell>
        </row>
        <row r="1149">
          <cell r="E1149" t="str">
            <v>PEB 2</v>
          </cell>
          <cell r="M1149">
            <v>0</v>
          </cell>
          <cell r="N1149">
            <v>0</v>
          </cell>
        </row>
        <row r="1150">
          <cell r="E1150" t="str">
            <v>PEB 3</v>
          </cell>
          <cell r="M1150">
            <v>0</v>
          </cell>
          <cell r="N1150">
            <v>0</v>
          </cell>
        </row>
        <row r="1151">
          <cell r="E1151" t="str">
            <v>PEB 4</v>
          </cell>
          <cell r="M1151">
            <v>0</v>
          </cell>
          <cell r="N1151">
            <v>0</v>
          </cell>
        </row>
        <row r="1152">
          <cell r="E1152" t="str">
            <v>PEB 5</v>
          </cell>
          <cell r="M1152">
            <v>0</v>
          </cell>
          <cell r="N1152">
            <v>0</v>
          </cell>
        </row>
        <row r="1153">
          <cell r="E1153" t="str">
            <v>PEB 6</v>
          </cell>
          <cell r="M1153">
            <v>0</v>
          </cell>
          <cell r="N1153">
            <v>0</v>
          </cell>
        </row>
        <row r="1154">
          <cell r="E1154" t="str">
            <v>PEB 7 / TB</v>
          </cell>
          <cell r="M1154">
            <v>0</v>
          </cell>
          <cell r="N1154">
            <v>0</v>
          </cell>
        </row>
        <row r="1155">
          <cell r="E1155" t="str">
            <v>MPP</v>
          </cell>
          <cell r="M1155">
            <v>0</v>
          </cell>
          <cell r="N1155">
            <v>0</v>
          </cell>
        </row>
        <row r="1156">
          <cell r="E1156" t="str">
            <v>ID</v>
          </cell>
          <cell r="M1156">
            <v>0</v>
          </cell>
          <cell r="N1156">
            <v>0</v>
          </cell>
        </row>
        <row r="1157">
          <cell r="E1157" t="str">
            <v>LL</v>
          </cell>
          <cell r="M1157">
            <v>0</v>
          </cell>
          <cell r="N1157">
            <v>0</v>
          </cell>
        </row>
        <row r="1158">
          <cell r="E1158" t="str">
            <v>PMK</v>
          </cell>
          <cell r="M1158">
            <v>0</v>
          </cell>
          <cell r="N1158">
            <v>0</v>
          </cell>
        </row>
        <row r="1160">
          <cell r="C1160" t="str">
            <v>A0273</v>
          </cell>
          <cell r="D1160" t="str">
            <v>PT Stacomitra Graha</v>
          </cell>
          <cell r="E1160" t="str">
            <v>PEB 1</v>
          </cell>
          <cell r="M1160">
            <v>0</v>
          </cell>
          <cell r="N1160">
            <v>0</v>
          </cell>
          <cell r="P1160">
            <v>0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B1160">
            <v>0</v>
          </cell>
          <cell r="AC1160">
            <v>0</v>
          </cell>
          <cell r="AD1160">
            <v>0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0</v>
          </cell>
        </row>
        <row r="1161">
          <cell r="E1161" t="str">
            <v>PEB 2</v>
          </cell>
          <cell r="M1161">
            <v>0</v>
          </cell>
          <cell r="N1161">
            <v>0</v>
          </cell>
        </row>
        <row r="1162">
          <cell r="E1162" t="str">
            <v>PEB 3</v>
          </cell>
          <cell r="M1162">
            <v>0</v>
          </cell>
          <cell r="N1162">
            <v>0</v>
          </cell>
        </row>
        <row r="1163">
          <cell r="E1163" t="str">
            <v>PEB 4</v>
          </cell>
          <cell r="M1163">
            <v>0</v>
          </cell>
          <cell r="N1163">
            <v>0</v>
          </cell>
        </row>
        <row r="1164">
          <cell r="E1164" t="str">
            <v>PEB 5</v>
          </cell>
          <cell r="M1164">
            <v>0</v>
          </cell>
          <cell r="N1164">
            <v>0</v>
          </cell>
        </row>
        <row r="1165">
          <cell r="E1165" t="str">
            <v>PEB 6</v>
          </cell>
          <cell r="M1165">
            <v>0</v>
          </cell>
          <cell r="N1165">
            <v>0</v>
          </cell>
        </row>
        <row r="1166">
          <cell r="E1166" t="str">
            <v>PEB 7 / TB</v>
          </cell>
          <cell r="M1166">
            <v>0</v>
          </cell>
          <cell r="N1166">
            <v>0</v>
          </cell>
        </row>
        <row r="1167">
          <cell r="E1167" t="str">
            <v>MPP</v>
          </cell>
          <cell r="M1167">
            <v>0</v>
          </cell>
          <cell r="N1167">
            <v>0</v>
          </cell>
        </row>
        <row r="1168">
          <cell r="E1168" t="str">
            <v>ID</v>
          </cell>
          <cell r="M1168">
            <v>0</v>
          </cell>
          <cell r="N1168">
            <v>0</v>
          </cell>
        </row>
        <row r="1169">
          <cell r="E1169" t="str">
            <v>LL</v>
          </cell>
          <cell r="M1169">
            <v>0</v>
          </cell>
          <cell r="N1169">
            <v>0</v>
          </cell>
        </row>
        <row r="1170">
          <cell r="E1170" t="str">
            <v>PMK</v>
          </cell>
          <cell r="M1170">
            <v>0</v>
          </cell>
          <cell r="N1170">
            <v>0</v>
          </cell>
        </row>
        <row r="1172">
          <cell r="C1172" t="str">
            <v>A0435</v>
          </cell>
          <cell r="D1172" t="str">
            <v>PT Subur Abadi Plantation</v>
          </cell>
          <cell r="E1172" t="str">
            <v>PEB 1</v>
          </cell>
          <cell r="M1172">
            <v>0</v>
          </cell>
          <cell r="N1172">
            <v>0</v>
          </cell>
          <cell r="P1172">
            <v>0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0</v>
          </cell>
          <cell r="AD1172">
            <v>0</v>
          </cell>
          <cell r="AE1172">
            <v>0</v>
          </cell>
          <cell r="AF1172">
            <v>0</v>
          </cell>
          <cell r="AG1172">
            <v>0</v>
          </cell>
          <cell r="AH1172">
            <v>0</v>
          </cell>
          <cell r="AI1172">
            <v>0</v>
          </cell>
        </row>
        <row r="1173">
          <cell r="E1173" t="str">
            <v>PEB 2</v>
          </cell>
          <cell r="M1173">
            <v>0</v>
          </cell>
          <cell r="N1173">
            <v>0</v>
          </cell>
        </row>
        <row r="1174">
          <cell r="E1174" t="str">
            <v>PEB 3</v>
          </cell>
          <cell r="M1174">
            <v>0</v>
          </cell>
          <cell r="N1174">
            <v>0</v>
          </cell>
        </row>
        <row r="1175">
          <cell r="E1175" t="str">
            <v>PEB 4</v>
          </cell>
          <cell r="M1175">
            <v>0</v>
          </cell>
          <cell r="N1175">
            <v>0</v>
          </cell>
        </row>
        <row r="1176">
          <cell r="E1176" t="str">
            <v>PEB 5</v>
          </cell>
          <cell r="M1176">
            <v>0</v>
          </cell>
          <cell r="N1176">
            <v>0</v>
          </cell>
        </row>
        <row r="1177">
          <cell r="E1177" t="str">
            <v>PEB 6</v>
          </cell>
          <cell r="M1177">
            <v>0</v>
          </cell>
          <cell r="N1177">
            <v>0</v>
          </cell>
        </row>
        <row r="1178">
          <cell r="E1178" t="str">
            <v>PEB 7 / TB</v>
          </cell>
          <cell r="M1178">
            <v>0</v>
          </cell>
          <cell r="N1178">
            <v>0</v>
          </cell>
        </row>
        <row r="1179">
          <cell r="E1179" t="str">
            <v>MPP</v>
          </cell>
          <cell r="M1179">
            <v>0</v>
          </cell>
          <cell r="N1179">
            <v>0</v>
          </cell>
        </row>
        <row r="1180">
          <cell r="E1180" t="str">
            <v>ID</v>
          </cell>
          <cell r="M1180">
            <v>0</v>
          </cell>
          <cell r="N1180">
            <v>0</v>
          </cell>
        </row>
        <row r="1181">
          <cell r="E1181" t="str">
            <v>LL</v>
          </cell>
          <cell r="M1181">
            <v>0</v>
          </cell>
          <cell r="N1181">
            <v>0</v>
          </cell>
        </row>
        <row r="1182">
          <cell r="E1182" t="str">
            <v>PMK</v>
          </cell>
          <cell r="M1182">
            <v>0</v>
          </cell>
          <cell r="N1182">
            <v>0</v>
          </cell>
        </row>
        <row r="1184">
          <cell r="C1184" t="str">
            <v>A0169</v>
          </cell>
          <cell r="D1184" t="str">
            <v>PT Sukses Tani Nusa Subur</v>
          </cell>
          <cell r="E1184" t="str">
            <v>PEB 1</v>
          </cell>
          <cell r="M1184">
            <v>0</v>
          </cell>
          <cell r="N1184">
            <v>0</v>
          </cell>
          <cell r="P1184">
            <v>0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  <cell r="AD1184">
            <v>0</v>
          </cell>
          <cell r="AE1184">
            <v>0</v>
          </cell>
          <cell r="AF1184">
            <v>0</v>
          </cell>
          <cell r="AG1184">
            <v>0</v>
          </cell>
          <cell r="AH1184">
            <v>0</v>
          </cell>
          <cell r="AI1184">
            <v>0</v>
          </cell>
        </row>
        <row r="1185">
          <cell r="E1185" t="str">
            <v>PEB 2</v>
          </cell>
          <cell r="M1185">
            <v>0</v>
          </cell>
          <cell r="N1185">
            <v>0</v>
          </cell>
        </row>
        <row r="1186">
          <cell r="E1186" t="str">
            <v>PEB 3</v>
          </cell>
          <cell r="M1186">
            <v>0</v>
          </cell>
          <cell r="N1186">
            <v>0</v>
          </cell>
        </row>
        <row r="1187">
          <cell r="E1187" t="str">
            <v>PEB 4</v>
          </cell>
          <cell r="M1187">
            <v>0</v>
          </cell>
          <cell r="N1187">
            <v>0</v>
          </cell>
        </row>
        <row r="1188">
          <cell r="E1188" t="str">
            <v>PEB 5</v>
          </cell>
          <cell r="M1188">
            <v>0</v>
          </cell>
          <cell r="N1188">
            <v>0</v>
          </cell>
        </row>
        <row r="1189">
          <cell r="E1189" t="str">
            <v>PEB 6</v>
          </cell>
          <cell r="M1189">
            <v>0</v>
          </cell>
          <cell r="N1189">
            <v>0</v>
          </cell>
        </row>
        <row r="1190">
          <cell r="E1190" t="str">
            <v>PEB 7 / TB</v>
          </cell>
          <cell r="M1190">
            <v>0</v>
          </cell>
          <cell r="N1190">
            <v>0</v>
          </cell>
        </row>
        <row r="1191">
          <cell r="E1191" t="str">
            <v>MPP</v>
          </cell>
          <cell r="M1191">
            <v>0</v>
          </cell>
          <cell r="N1191">
            <v>0</v>
          </cell>
        </row>
        <row r="1192">
          <cell r="E1192" t="str">
            <v>ID</v>
          </cell>
          <cell r="M1192">
            <v>0</v>
          </cell>
          <cell r="N1192">
            <v>0</v>
          </cell>
        </row>
        <row r="1193">
          <cell r="E1193" t="str">
            <v>LL</v>
          </cell>
          <cell r="M1193">
            <v>0</v>
          </cell>
          <cell r="N1193">
            <v>0</v>
          </cell>
        </row>
        <row r="1194">
          <cell r="E1194" t="str">
            <v>PMK</v>
          </cell>
          <cell r="M1194">
            <v>0</v>
          </cell>
          <cell r="N1194">
            <v>0</v>
          </cell>
        </row>
        <row r="1196">
          <cell r="C1196" t="str">
            <v>A0377</v>
          </cell>
          <cell r="D1196" t="str">
            <v>PT Sumber Kharisma Persada</v>
          </cell>
          <cell r="E1196" t="str">
            <v>PEB 1</v>
          </cell>
          <cell r="M1196">
            <v>0</v>
          </cell>
          <cell r="N1196">
            <v>0</v>
          </cell>
          <cell r="P1196">
            <v>0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0</v>
          </cell>
          <cell r="AD1196">
            <v>0</v>
          </cell>
          <cell r="AE1196">
            <v>0</v>
          </cell>
          <cell r="AF1196">
            <v>0</v>
          </cell>
          <cell r="AG1196">
            <v>0</v>
          </cell>
          <cell r="AH1196">
            <v>0</v>
          </cell>
          <cell r="AI1196">
            <v>0</v>
          </cell>
        </row>
        <row r="1197">
          <cell r="E1197" t="str">
            <v>PEB 2</v>
          </cell>
          <cell r="M1197">
            <v>0</v>
          </cell>
          <cell r="N1197">
            <v>0</v>
          </cell>
        </row>
        <row r="1198">
          <cell r="E1198" t="str">
            <v>PEB 3</v>
          </cell>
          <cell r="M1198">
            <v>0</v>
          </cell>
          <cell r="N1198">
            <v>0</v>
          </cell>
        </row>
        <row r="1199">
          <cell r="E1199" t="str">
            <v>PEB 4</v>
          </cell>
          <cell r="M1199">
            <v>0</v>
          </cell>
          <cell r="N1199">
            <v>0</v>
          </cell>
        </row>
        <row r="1200">
          <cell r="E1200" t="str">
            <v>PEB 5</v>
          </cell>
          <cell r="M1200">
            <v>0</v>
          </cell>
          <cell r="N1200">
            <v>0</v>
          </cell>
        </row>
        <row r="1201">
          <cell r="E1201" t="str">
            <v>PEB 6</v>
          </cell>
          <cell r="M1201">
            <v>0</v>
          </cell>
          <cell r="N1201">
            <v>0</v>
          </cell>
        </row>
        <row r="1202">
          <cell r="E1202" t="str">
            <v>PEB 7 / TB</v>
          </cell>
          <cell r="M1202">
            <v>0</v>
          </cell>
          <cell r="N1202">
            <v>0</v>
          </cell>
        </row>
        <row r="1203">
          <cell r="E1203" t="str">
            <v>MPP</v>
          </cell>
          <cell r="M1203">
            <v>0</v>
          </cell>
          <cell r="N1203">
            <v>0</v>
          </cell>
        </row>
        <row r="1204">
          <cell r="E1204" t="str">
            <v>ID</v>
          </cell>
          <cell r="M1204">
            <v>0</v>
          </cell>
          <cell r="N1204">
            <v>0</v>
          </cell>
        </row>
        <row r="1205">
          <cell r="E1205" t="str">
            <v>LL</v>
          </cell>
          <cell r="M1205">
            <v>0</v>
          </cell>
          <cell r="N1205">
            <v>0</v>
          </cell>
        </row>
        <row r="1206">
          <cell r="E1206" t="str">
            <v>PMK</v>
          </cell>
          <cell r="M1206">
            <v>0</v>
          </cell>
          <cell r="N1206">
            <v>0</v>
          </cell>
        </row>
        <row r="1208">
          <cell r="C1208" t="str">
            <v>A0421</v>
          </cell>
          <cell r="D1208" t="str">
            <v>PT Sumber Utama Makmur</v>
          </cell>
          <cell r="E1208" t="str">
            <v>PEB 1</v>
          </cell>
          <cell r="M1208">
            <v>0</v>
          </cell>
          <cell r="N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0</v>
          </cell>
          <cell r="AH1208">
            <v>0</v>
          </cell>
          <cell r="AI1208">
            <v>0</v>
          </cell>
        </row>
        <row r="1209">
          <cell r="E1209" t="str">
            <v>PEB 2</v>
          </cell>
          <cell r="M1209">
            <v>0</v>
          </cell>
          <cell r="N1209">
            <v>0</v>
          </cell>
        </row>
        <row r="1210">
          <cell r="E1210" t="str">
            <v>PEB 3</v>
          </cell>
          <cell r="M1210">
            <v>0</v>
          </cell>
          <cell r="N1210">
            <v>0</v>
          </cell>
        </row>
        <row r="1211">
          <cell r="E1211" t="str">
            <v>PEB 4</v>
          </cell>
          <cell r="M1211">
            <v>0</v>
          </cell>
          <cell r="N1211">
            <v>0</v>
          </cell>
        </row>
        <row r="1212">
          <cell r="E1212" t="str">
            <v>PEB 5</v>
          </cell>
          <cell r="M1212">
            <v>0</v>
          </cell>
          <cell r="N1212">
            <v>0</v>
          </cell>
        </row>
        <row r="1213">
          <cell r="E1213" t="str">
            <v>PEB 6</v>
          </cell>
          <cell r="M1213">
            <v>0</v>
          </cell>
          <cell r="N1213">
            <v>0</v>
          </cell>
        </row>
        <row r="1214">
          <cell r="E1214" t="str">
            <v>PEB 7 / TB</v>
          </cell>
          <cell r="M1214">
            <v>0</v>
          </cell>
          <cell r="N1214">
            <v>0</v>
          </cell>
        </row>
        <row r="1215">
          <cell r="E1215" t="str">
            <v>MPP</v>
          </cell>
          <cell r="M1215">
            <v>0</v>
          </cell>
          <cell r="N1215">
            <v>0</v>
          </cell>
        </row>
        <row r="1216">
          <cell r="E1216" t="str">
            <v>ID</v>
          </cell>
          <cell r="M1216">
            <v>0</v>
          </cell>
          <cell r="N1216">
            <v>0</v>
          </cell>
        </row>
        <row r="1217">
          <cell r="E1217" t="str">
            <v>LL</v>
          </cell>
          <cell r="M1217">
            <v>0</v>
          </cell>
          <cell r="N1217">
            <v>0</v>
          </cell>
        </row>
        <row r="1218">
          <cell r="E1218" t="str">
            <v>PMK</v>
          </cell>
          <cell r="M1218">
            <v>0</v>
          </cell>
          <cell r="N1218">
            <v>0</v>
          </cell>
        </row>
        <row r="1220">
          <cell r="C1220" t="str">
            <v>A0142</v>
          </cell>
          <cell r="D1220" t="str">
            <v>PT Surya Artha Nusantara Finance</v>
          </cell>
          <cell r="E1220" t="str">
            <v>PEB 1</v>
          </cell>
          <cell r="M1220">
            <v>0</v>
          </cell>
          <cell r="N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  <cell r="AF1220">
            <v>0</v>
          </cell>
          <cell r="AG1220">
            <v>0</v>
          </cell>
          <cell r="AH1220">
            <v>0</v>
          </cell>
          <cell r="AI1220">
            <v>0</v>
          </cell>
        </row>
        <row r="1221">
          <cell r="E1221" t="str">
            <v>PEB 2</v>
          </cell>
          <cell r="M1221">
            <v>0</v>
          </cell>
          <cell r="N1221">
            <v>0</v>
          </cell>
        </row>
        <row r="1222">
          <cell r="E1222" t="str">
            <v>PEB 3</v>
          </cell>
          <cell r="M1222">
            <v>0</v>
          </cell>
          <cell r="N1222">
            <v>0</v>
          </cell>
        </row>
        <row r="1223">
          <cell r="E1223" t="str">
            <v>PEB 4</v>
          </cell>
          <cell r="M1223">
            <v>0</v>
          </cell>
          <cell r="N1223">
            <v>0</v>
          </cell>
        </row>
        <row r="1224">
          <cell r="E1224" t="str">
            <v>PEB 5</v>
          </cell>
          <cell r="M1224">
            <v>0</v>
          </cell>
          <cell r="N1224">
            <v>0</v>
          </cell>
        </row>
        <row r="1225">
          <cell r="E1225" t="str">
            <v>PEB 6</v>
          </cell>
          <cell r="M1225">
            <v>0</v>
          </cell>
          <cell r="N1225">
            <v>0</v>
          </cell>
        </row>
        <row r="1226">
          <cell r="E1226" t="str">
            <v>PEB 7 / TB</v>
          </cell>
          <cell r="M1226">
            <v>0</v>
          </cell>
          <cell r="N1226">
            <v>0</v>
          </cell>
        </row>
        <row r="1227">
          <cell r="E1227" t="str">
            <v>MPP</v>
          </cell>
          <cell r="M1227">
            <v>0</v>
          </cell>
          <cell r="N1227">
            <v>0</v>
          </cell>
        </row>
        <row r="1228">
          <cell r="E1228" t="str">
            <v>ID</v>
          </cell>
          <cell r="M1228">
            <v>0</v>
          </cell>
          <cell r="N1228">
            <v>0</v>
          </cell>
        </row>
        <row r="1229">
          <cell r="E1229" t="str">
            <v>LL</v>
          </cell>
          <cell r="M1229">
            <v>0</v>
          </cell>
          <cell r="N1229">
            <v>0</v>
          </cell>
        </row>
        <row r="1230">
          <cell r="E1230" t="str">
            <v>PMK</v>
          </cell>
          <cell r="M1230">
            <v>0</v>
          </cell>
          <cell r="N1230">
            <v>0</v>
          </cell>
        </row>
        <row r="1232">
          <cell r="C1232" t="str">
            <v>A0251</v>
          </cell>
          <cell r="D1232" t="str">
            <v>PT Surya Indah Nusantara Pagi</v>
          </cell>
          <cell r="E1232" t="str">
            <v>PEB 1</v>
          </cell>
          <cell r="M1232">
            <v>0</v>
          </cell>
          <cell r="N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0</v>
          </cell>
          <cell r="AH1232">
            <v>0</v>
          </cell>
          <cell r="AI1232">
            <v>0</v>
          </cell>
        </row>
        <row r="1233">
          <cell r="E1233" t="str">
            <v>PEB 2</v>
          </cell>
          <cell r="M1233">
            <v>0</v>
          </cell>
          <cell r="N1233">
            <v>0</v>
          </cell>
        </row>
        <row r="1234">
          <cell r="E1234" t="str">
            <v>PEB 3</v>
          </cell>
          <cell r="M1234">
            <v>0</v>
          </cell>
          <cell r="N1234">
            <v>0</v>
          </cell>
        </row>
        <row r="1235">
          <cell r="E1235" t="str">
            <v>PEB 4</v>
          </cell>
          <cell r="M1235">
            <v>0</v>
          </cell>
          <cell r="N1235">
            <v>0</v>
          </cell>
        </row>
        <row r="1236">
          <cell r="E1236" t="str">
            <v>PEB 5</v>
          </cell>
          <cell r="M1236">
            <v>0</v>
          </cell>
          <cell r="N1236">
            <v>0</v>
          </cell>
        </row>
        <row r="1237">
          <cell r="E1237" t="str">
            <v>PEB 6</v>
          </cell>
          <cell r="M1237">
            <v>0</v>
          </cell>
          <cell r="N1237">
            <v>0</v>
          </cell>
        </row>
        <row r="1238">
          <cell r="E1238" t="str">
            <v>PEB 7 / TB</v>
          </cell>
          <cell r="M1238">
            <v>0</v>
          </cell>
          <cell r="N1238">
            <v>0</v>
          </cell>
        </row>
        <row r="1239">
          <cell r="E1239" t="str">
            <v>MPP</v>
          </cell>
          <cell r="M1239">
            <v>0</v>
          </cell>
          <cell r="N1239">
            <v>0</v>
          </cell>
        </row>
        <row r="1240">
          <cell r="E1240" t="str">
            <v>ID</v>
          </cell>
          <cell r="M1240">
            <v>0</v>
          </cell>
          <cell r="N1240">
            <v>0</v>
          </cell>
        </row>
        <row r="1241">
          <cell r="E1241" t="str">
            <v>LL</v>
          </cell>
          <cell r="M1241">
            <v>0</v>
          </cell>
          <cell r="N1241">
            <v>0</v>
          </cell>
        </row>
        <row r="1242">
          <cell r="E1242" t="str">
            <v>PMK</v>
          </cell>
          <cell r="M1242">
            <v>0</v>
          </cell>
          <cell r="N1242">
            <v>0</v>
          </cell>
        </row>
        <row r="1244">
          <cell r="C1244" t="str">
            <v>A0259</v>
          </cell>
          <cell r="D1244" t="str">
            <v>PT Surya Panen Subur</v>
          </cell>
          <cell r="E1244" t="str">
            <v>PEB 1</v>
          </cell>
          <cell r="M1244">
            <v>0</v>
          </cell>
          <cell r="N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</row>
        <row r="1245">
          <cell r="E1245" t="str">
            <v>PEB 2</v>
          </cell>
          <cell r="M1245">
            <v>0</v>
          </cell>
          <cell r="N1245">
            <v>0</v>
          </cell>
        </row>
        <row r="1246">
          <cell r="E1246" t="str">
            <v>PEB 3</v>
          </cell>
          <cell r="M1246">
            <v>0</v>
          </cell>
          <cell r="N1246">
            <v>0</v>
          </cell>
        </row>
        <row r="1247">
          <cell r="E1247" t="str">
            <v>PEB 4</v>
          </cell>
          <cell r="M1247">
            <v>0</v>
          </cell>
          <cell r="N1247">
            <v>0</v>
          </cell>
        </row>
        <row r="1248">
          <cell r="E1248" t="str">
            <v>PEB 5</v>
          </cell>
          <cell r="M1248">
            <v>0</v>
          </cell>
          <cell r="N1248">
            <v>0</v>
          </cell>
        </row>
        <row r="1249">
          <cell r="E1249" t="str">
            <v>PEB 6</v>
          </cell>
          <cell r="M1249">
            <v>0</v>
          </cell>
          <cell r="N1249">
            <v>0</v>
          </cell>
        </row>
        <row r="1250">
          <cell r="E1250" t="str">
            <v>PEB 7 / TB</v>
          </cell>
          <cell r="M1250">
            <v>0</v>
          </cell>
          <cell r="N1250">
            <v>0</v>
          </cell>
        </row>
        <row r="1251">
          <cell r="E1251" t="str">
            <v>MPP</v>
          </cell>
          <cell r="M1251">
            <v>0</v>
          </cell>
          <cell r="N1251">
            <v>0</v>
          </cell>
        </row>
        <row r="1252">
          <cell r="E1252" t="str">
            <v>ID</v>
          </cell>
          <cell r="M1252">
            <v>0</v>
          </cell>
          <cell r="N1252">
            <v>0</v>
          </cell>
        </row>
        <row r="1253">
          <cell r="E1253" t="str">
            <v>LL</v>
          </cell>
          <cell r="M1253">
            <v>0</v>
          </cell>
          <cell r="N1253">
            <v>0</v>
          </cell>
        </row>
        <row r="1254">
          <cell r="E1254" t="str">
            <v>PMK</v>
          </cell>
          <cell r="M1254">
            <v>0</v>
          </cell>
          <cell r="N1254">
            <v>0</v>
          </cell>
        </row>
        <row r="1256">
          <cell r="C1256" t="str">
            <v>A0170</v>
          </cell>
          <cell r="D1256" t="str">
            <v>PT Suryaraya Lestari</v>
          </cell>
          <cell r="E1256" t="str">
            <v>PEB 1</v>
          </cell>
          <cell r="M1256">
            <v>0</v>
          </cell>
          <cell r="N1256">
            <v>0</v>
          </cell>
          <cell r="P1256">
            <v>0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B1256">
            <v>0</v>
          </cell>
          <cell r="AC1256">
            <v>0</v>
          </cell>
          <cell r="AD1256">
            <v>0</v>
          </cell>
          <cell r="AE1256">
            <v>0</v>
          </cell>
          <cell r="AF1256">
            <v>0</v>
          </cell>
          <cell r="AG1256">
            <v>0</v>
          </cell>
          <cell r="AH1256">
            <v>0</v>
          </cell>
          <cell r="AI1256">
            <v>0</v>
          </cell>
        </row>
        <row r="1257">
          <cell r="E1257" t="str">
            <v>PEB 2</v>
          </cell>
          <cell r="M1257">
            <v>0</v>
          </cell>
          <cell r="N1257">
            <v>0</v>
          </cell>
        </row>
        <row r="1258">
          <cell r="E1258" t="str">
            <v>PEB 3</v>
          </cell>
          <cell r="M1258">
            <v>0</v>
          </cell>
          <cell r="N1258">
            <v>0</v>
          </cell>
        </row>
        <row r="1259">
          <cell r="E1259" t="str">
            <v>PEB 4</v>
          </cell>
          <cell r="M1259">
            <v>0</v>
          </cell>
          <cell r="N1259">
            <v>0</v>
          </cell>
        </row>
        <row r="1260">
          <cell r="E1260" t="str">
            <v>PEB 5</v>
          </cell>
          <cell r="M1260">
            <v>0</v>
          </cell>
          <cell r="N1260">
            <v>0</v>
          </cell>
        </row>
        <row r="1261">
          <cell r="E1261" t="str">
            <v>PEB 6</v>
          </cell>
          <cell r="M1261">
            <v>0</v>
          </cell>
          <cell r="N1261">
            <v>0</v>
          </cell>
        </row>
        <row r="1262">
          <cell r="E1262" t="str">
            <v>PEB 7 / TB</v>
          </cell>
          <cell r="M1262">
            <v>0</v>
          </cell>
          <cell r="N1262">
            <v>0</v>
          </cell>
        </row>
        <row r="1263">
          <cell r="E1263" t="str">
            <v>MPP</v>
          </cell>
          <cell r="M1263">
            <v>0</v>
          </cell>
          <cell r="N1263">
            <v>0</v>
          </cell>
        </row>
        <row r="1264">
          <cell r="E1264" t="str">
            <v>ID</v>
          </cell>
          <cell r="M1264">
            <v>0</v>
          </cell>
          <cell r="N1264">
            <v>0</v>
          </cell>
        </row>
        <row r="1265">
          <cell r="E1265" t="str">
            <v>LL</v>
          </cell>
          <cell r="M1265">
            <v>0</v>
          </cell>
          <cell r="N1265">
            <v>0</v>
          </cell>
        </row>
        <row r="1266">
          <cell r="E1266" t="str">
            <v>PMK</v>
          </cell>
          <cell r="M1266">
            <v>0</v>
          </cell>
          <cell r="N1266">
            <v>0</v>
          </cell>
        </row>
        <row r="1268">
          <cell r="C1268" t="str">
            <v>A0140</v>
          </cell>
          <cell r="D1268" t="str">
            <v>PT Suryaraya Prawira</v>
          </cell>
          <cell r="E1268" t="str">
            <v>PEB 1</v>
          </cell>
          <cell r="M1268">
            <v>0</v>
          </cell>
          <cell r="N1268">
            <v>0</v>
          </cell>
          <cell r="P1268">
            <v>0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B1268">
            <v>0</v>
          </cell>
          <cell r="AC1268">
            <v>0</v>
          </cell>
          <cell r="AD1268">
            <v>0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0</v>
          </cell>
        </row>
        <row r="1269">
          <cell r="E1269" t="str">
            <v>PEB 2</v>
          </cell>
          <cell r="M1269">
            <v>0</v>
          </cell>
          <cell r="N1269">
            <v>0</v>
          </cell>
        </row>
        <row r="1270">
          <cell r="E1270" t="str">
            <v>PEB 3</v>
          </cell>
          <cell r="M1270">
            <v>0</v>
          </cell>
          <cell r="N1270">
            <v>0</v>
          </cell>
        </row>
        <row r="1271">
          <cell r="E1271" t="str">
            <v>PEB 4</v>
          </cell>
          <cell r="M1271">
            <v>0</v>
          </cell>
          <cell r="N1271">
            <v>0</v>
          </cell>
        </row>
        <row r="1272">
          <cell r="E1272" t="str">
            <v>PEB 5</v>
          </cell>
          <cell r="M1272">
            <v>0</v>
          </cell>
          <cell r="N1272">
            <v>0</v>
          </cell>
        </row>
        <row r="1273">
          <cell r="E1273" t="str">
            <v>PEB 6</v>
          </cell>
          <cell r="M1273">
            <v>0</v>
          </cell>
          <cell r="N1273">
            <v>0</v>
          </cell>
        </row>
        <row r="1274">
          <cell r="E1274" t="str">
            <v>PEB 7 / TB</v>
          </cell>
          <cell r="M1274">
            <v>0</v>
          </cell>
          <cell r="N1274">
            <v>0</v>
          </cell>
        </row>
        <row r="1275">
          <cell r="E1275" t="str">
            <v>MPP</v>
          </cell>
          <cell r="M1275">
            <v>0</v>
          </cell>
          <cell r="N1275">
            <v>0</v>
          </cell>
        </row>
        <row r="1276">
          <cell r="E1276" t="str">
            <v>ID</v>
          </cell>
          <cell r="M1276">
            <v>0</v>
          </cell>
          <cell r="N1276">
            <v>0</v>
          </cell>
        </row>
        <row r="1277">
          <cell r="E1277" t="str">
            <v>LL</v>
          </cell>
          <cell r="M1277">
            <v>0</v>
          </cell>
          <cell r="N1277">
            <v>0</v>
          </cell>
        </row>
        <row r="1278">
          <cell r="E1278" t="str">
            <v>PMK</v>
          </cell>
          <cell r="M1278">
            <v>0</v>
          </cell>
          <cell r="N1278">
            <v>0</v>
          </cell>
        </row>
        <row r="1280">
          <cell r="C1280" t="str">
            <v>A0199</v>
          </cell>
          <cell r="D1280" t="str">
            <v>PT Suryaraya Rubberindo Industries</v>
          </cell>
          <cell r="E1280" t="str">
            <v>PEB 1</v>
          </cell>
          <cell r="M1280">
            <v>0</v>
          </cell>
          <cell r="N1280">
            <v>0</v>
          </cell>
          <cell r="P1280">
            <v>0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0</v>
          </cell>
          <cell r="AL1280">
            <v>330093.50099999999</v>
          </cell>
        </row>
        <row r="1281">
          <cell r="E1281" t="str">
            <v>PEB 2</v>
          </cell>
          <cell r="M1281">
            <v>0</v>
          </cell>
          <cell r="N1281">
            <v>0</v>
          </cell>
        </row>
        <row r="1282">
          <cell r="E1282" t="str">
            <v>PEB 3</v>
          </cell>
          <cell r="M1282">
            <v>0</v>
          </cell>
          <cell r="N1282">
            <v>0</v>
          </cell>
        </row>
        <row r="1283">
          <cell r="E1283" t="str">
            <v>PEB 4</v>
          </cell>
          <cell r="M1283">
            <v>0</v>
          </cell>
          <cell r="N1283">
            <v>0</v>
          </cell>
        </row>
        <row r="1284">
          <cell r="E1284" t="str">
            <v>PEB 5</v>
          </cell>
          <cell r="M1284">
            <v>0</v>
          </cell>
          <cell r="N1284">
            <v>0</v>
          </cell>
        </row>
        <row r="1285">
          <cell r="E1285" t="str">
            <v>PEB 6</v>
          </cell>
          <cell r="M1285">
            <v>0</v>
          </cell>
          <cell r="N1285">
            <v>0</v>
          </cell>
        </row>
        <row r="1286">
          <cell r="E1286" t="str">
            <v>PEB 7 / TB</v>
          </cell>
          <cell r="M1286">
            <v>0</v>
          </cell>
          <cell r="N1286">
            <v>0</v>
          </cell>
        </row>
        <row r="1287">
          <cell r="E1287" t="str">
            <v>MPP</v>
          </cell>
          <cell r="M1287">
            <v>0</v>
          </cell>
          <cell r="N1287">
            <v>0</v>
          </cell>
        </row>
        <row r="1288">
          <cell r="E1288" t="str">
            <v>ID</v>
          </cell>
          <cell r="M1288">
            <v>0</v>
          </cell>
          <cell r="N1288">
            <v>0</v>
          </cell>
        </row>
        <row r="1289">
          <cell r="E1289" t="str">
            <v>LL</v>
          </cell>
          <cell r="M1289">
            <v>0</v>
          </cell>
          <cell r="N1289">
            <v>0</v>
          </cell>
        </row>
        <row r="1290">
          <cell r="E1290" t="str">
            <v>PMK</v>
          </cell>
          <cell r="M1290">
            <v>0</v>
          </cell>
          <cell r="N1290">
            <v>0</v>
          </cell>
        </row>
        <row r="1292">
          <cell r="C1292" t="str">
            <v>A0221</v>
          </cell>
          <cell r="D1292" t="str">
            <v>PT Swadaya Harapan Nusantara</v>
          </cell>
          <cell r="E1292" t="str">
            <v>PEB 1</v>
          </cell>
          <cell r="M1292">
            <v>0</v>
          </cell>
          <cell r="N1292">
            <v>0</v>
          </cell>
          <cell r="P1292">
            <v>0</v>
          </cell>
          <cell r="Q1292">
            <v>0</v>
          </cell>
          <cell r="R1292">
            <v>0</v>
          </cell>
          <cell r="S1292">
            <v>0</v>
          </cell>
          <cell r="T1292">
            <v>0</v>
          </cell>
          <cell r="U1292">
            <v>0</v>
          </cell>
          <cell r="V1292">
            <v>0</v>
          </cell>
          <cell r="W1292">
            <v>0</v>
          </cell>
          <cell r="X1292">
            <v>0</v>
          </cell>
          <cell r="Y1292">
            <v>0</v>
          </cell>
          <cell r="Z1292">
            <v>0</v>
          </cell>
          <cell r="AA1292">
            <v>0</v>
          </cell>
          <cell r="AB1292">
            <v>0</v>
          </cell>
          <cell r="AC1292">
            <v>0</v>
          </cell>
          <cell r="AD1292">
            <v>0</v>
          </cell>
          <cell r="AE1292">
            <v>0</v>
          </cell>
          <cell r="AF1292">
            <v>0</v>
          </cell>
          <cell r="AG1292">
            <v>0</v>
          </cell>
          <cell r="AH1292">
            <v>0</v>
          </cell>
          <cell r="AI1292">
            <v>0</v>
          </cell>
          <cell r="AK1292">
            <v>40309.194302000004</v>
          </cell>
        </row>
        <row r="1293">
          <cell r="E1293" t="str">
            <v>PEB 2</v>
          </cell>
          <cell r="M1293">
            <v>0</v>
          </cell>
          <cell r="N1293">
            <v>0</v>
          </cell>
        </row>
        <row r="1294">
          <cell r="E1294" t="str">
            <v>PEB 3</v>
          </cell>
          <cell r="M1294">
            <v>0</v>
          </cell>
          <cell r="N1294">
            <v>0</v>
          </cell>
        </row>
        <row r="1295">
          <cell r="E1295" t="str">
            <v>PEB 4</v>
          </cell>
          <cell r="M1295">
            <v>0</v>
          </cell>
          <cell r="N1295">
            <v>0</v>
          </cell>
        </row>
        <row r="1296">
          <cell r="E1296" t="str">
            <v>PEB 5</v>
          </cell>
          <cell r="M1296">
            <v>0</v>
          </cell>
          <cell r="N1296">
            <v>0</v>
          </cell>
        </row>
        <row r="1297">
          <cell r="E1297" t="str">
            <v>PEB 6</v>
          </cell>
          <cell r="M1297">
            <v>0</v>
          </cell>
          <cell r="N1297">
            <v>0</v>
          </cell>
        </row>
        <row r="1298">
          <cell r="E1298" t="str">
            <v>PEB 7 / TB</v>
          </cell>
          <cell r="M1298">
            <v>0</v>
          </cell>
          <cell r="N1298">
            <v>0</v>
          </cell>
        </row>
        <row r="1299">
          <cell r="E1299" t="str">
            <v>MPP</v>
          </cell>
          <cell r="M1299">
            <v>0</v>
          </cell>
          <cell r="N1299">
            <v>0</v>
          </cell>
        </row>
        <row r="1300">
          <cell r="E1300" t="str">
            <v>ID</v>
          </cell>
          <cell r="M1300">
            <v>0</v>
          </cell>
          <cell r="N1300">
            <v>0</v>
          </cell>
        </row>
        <row r="1301">
          <cell r="E1301" t="str">
            <v>LL</v>
          </cell>
          <cell r="M1301">
            <v>0</v>
          </cell>
          <cell r="N1301">
            <v>0</v>
          </cell>
        </row>
        <row r="1302">
          <cell r="E1302" t="str">
            <v>PMK</v>
          </cell>
          <cell r="M1302">
            <v>0</v>
          </cell>
          <cell r="N1302">
            <v>0</v>
          </cell>
        </row>
        <row r="1304">
          <cell r="C1304" t="str">
            <v>A0143</v>
          </cell>
          <cell r="D1304" t="str">
            <v>PT Swadharma Bhakti Sedaya Finance</v>
          </cell>
          <cell r="E1304" t="str">
            <v>PEB 1</v>
          </cell>
          <cell r="M1304">
            <v>0</v>
          </cell>
          <cell r="N1304">
            <v>0</v>
          </cell>
          <cell r="P1304">
            <v>0</v>
          </cell>
          <cell r="Q1304">
            <v>0</v>
          </cell>
          <cell r="R1304">
            <v>0</v>
          </cell>
          <cell r="S1304">
            <v>0</v>
          </cell>
          <cell r="T1304">
            <v>0</v>
          </cell>
          <cell r="U1304">
            <v>0</v>
          </cell>
          <cell r="V1304">
            <v>0</v>
          </cell>
          <cell r="W1304">
            <v>0</v>
          </cell>
          <cell r="X1304">
            <v>0</v>
          </cell>
          <cell r="Y1304">
            <v>0</v>
          </cell>
          <cell r="Z1304">
            <v>0</v>
          </cell>
          <cell r="AA1304">
            <v>0</v>
          </cell>
          <cell r="AB1304">
            <v>0</v>
          </cell>
          <cell r="AC1304">
            <v>0</v>
          </cell>
          <cell r="AD1304">
            <v>0</v>
          </cell>
          <cell r="AE1304">
            <v>0</v>
          </cell>
          <cell r="AF1304">
            <v>0</v>
          </cell>
          <cell r="AG1304">
            <v>0</v>
          </cell>
          <cell r="AH1304">
            <v>0</v>
          </cell>
          <cell r="AI1304">
            <v>0</v>
          </cell>
        </row>
        <row r="1305">
          <cell r="E1305" t="str">
            <v>PEB 2</v>
          </cell>
          <cell r="M1305">
            <v>0</v>
          </cell>
          <cell r="N1305">
            <v>0</v>
          </cell>
        </row>
        <row r="1306">
          <cell r="E1306" t="str">
            <v>PEB 3</v>
          </cell>
          <cell r="M1306">
            <v>0</v>
          </cell>
          <cell r="N1306">
            <v>0</v>
          </cell>
        </row>
        <row r="1307">
          <cell r="E1307" t="str">
            <v>PEB 4</v>
          </cell>
          <cell r="M1307">
            <v>0</v>
          </cell>
          <cell r="N1307">
            <v>0</v>
          </cell>
        </row>
        <row r="1308">
          <cell r="E1308" t="str">
            <v>PEB 5</v>
          </cell>
          <cell r="M1308">
            <v>0</v>
          </cell>
          <cell r="N1308">
            <v>0</v>
          </cell>
        </row>
        <row r="1309">
          <cell r="E1309" t="str">
            <v>PEB 6</v>
          </cell>
          <cell r="M1309">
            <v>0</v>
          </cell>
          <cell r="N1309">
            <v>0</v>
          </cell>
        </row>
        <row r="1310">
          <cell r="E1310" t="str">
            <v>PEB 7 / TB</v>
          </cell>
          <cell r="M1310">
            <v>0</v>
          </cell>
          <cell r="N1310">
            <v>0</v>
          </cell>
        </row>
        <row r="1311">
          <cell r="E1311" t="str">
            <v>MPP</v>
          </cell>
          <cell r="M1311">
            <v>0</v>
          </cell>
          <cell r="N1311">
            <v>0</v>
          </cell>
        </row>
        <row r="1312">
          <cell r="E1312" t="str">
            <v>ID</v>
          </cell>
          <cell r="M1312">
            <v>0</v>
          </cell>
          <cell r="N1312">
            <v>0</v>
          </cell>
        </row>
        <row r="1313">
          <cell r="E1313" t="str">
            <v>LL</v>
          </cell>
          <cell r="M1313">
            <v>0</v>
          </cell>
          <cell r="N1313">
            <v>0</v>
          </cell>
        </row>
        <row r="1314">
          <cell r="E1314" t="str">
            <v>PMK</v>
          </cell>
          <cell r="M1314">
            <v>0</v>
          </cell>
          <cell r="N1314">
            <v>0</v>
          </cell>
        </row>
        <row r="1316">
          <cell r="C1316" t="str">
            <v>A0452</v>
          </cell>
          <cell r="D1316" t="str">
            <v>PT Telen Orbit Prima</v>
          </cell>
          <cell r="E1316" t="str">
            <v>PEB 1</v>
          </cell>
          <cell r="M1316">
            <v>0</v>
          </cell>
          <cell r="N1316">
            <v>0</v>
          </cell>
          <cell r="P1316">
            <v>0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B1316">
            <v>0</v>
          </cell>
          <cell r="AC1316">
            <v>0</v>
          </cell>
          <cell r="AD1316">
            <v>0</v>
          </cell>
          <cell r="AE1316">
            <v>0</v>
          </cell>
          <cell r="AF1316">
            <v>0</v>
          </cell>
          <cell r="AG1316">
            <v>0</v>
          </cell>
          <cell r="AH1316">
            <v>0</v>
          </cell>
          <cell r="AI1316">
            <v>0</v>
          </cell>
          <cell r="AK1316">
            <v>34352.337767767305</v>
          </cell>
        </row>
        <row r="1317">
          <cell r="E1317" t="str">
            <v>PEB 2</v>
          </cell>
          <cell r="M1317">
            <v>0</v>
          </cell>
          <cell r="N1317">
            <v>0</v>
          </cell>
        </row>
        <row r="1318">
          <cell r="E1318" t="str">
            <v>PEB 3</v>
          </cell>
          <cell r="M1318">
            <v>0</v>
          </cell>
          <cell r="N1318">
            <v>0</v>
          </cell>
        </row>
        <row r="1319">
          <cell r="E1319" t="str">
            <v>PEB 4</v>
          </cell>
          <cell r="M1319">
            <v>0</v>
          </cell>
          <cell r="N1319">
            <v>0</v>
          </cell>
        </row>
        <row r="1320">
          <cell r="E1320" t="str">
            <v>PEB 5</v>
          </cell>
          <cell r="M1320">
            <v>0</v>
          </cell>
          <cell r="N1320">
            <v>0</v>
          </cell>
        </row>
        <row r="1321">
          <cell r="E1321" t="str">
            <v>PEB 6</v>
          </cell>
          <cell r="M1321">
            <v>0</v>
          </cell>
          <cell r="N1321">
            <v>0</v>
          </cell>
        </row>
        <row r="1322">
          <cell r="E1322" t="str">
            <v>PEB 7 / TB</v>
          </cell>
          <cell r="M1322">
            <v>0</v>
          </cell>
          <cell r="N1322">
            <v>0</v>
          </cell>
        </row>
        <row r="1323">
          <cell r="E1323" t="str">
            <v>MPP</v>
          </cell>
          <cell r="M1323">
            <v>0</v>
          </cell>
          <cell r="N1323">
            <v>0</v>
          </cell>
        </row>
        <row r="1324">
          <cell r="E1324" t="str">
            <v>ID</v>
          </cell>
          <cell r="M1324">
            <v>0</v>
          </cell>
          <cell r="N1324">
            <v>0</v>
          </cell>
        </row>
        <row r="1325">
          <cell r="E1325" t="str">
            <v>LL</v>
          </cell>
          <cell r="M1325">
            <v>0</v>
          </cell>
          <cell r="N1325">
            <v>0</v>
          </cell>
        </row>
        <row r="1326">
          <cell r="E1326" t="str">
            <v>PMK</v>
          </cell>
          <cell r="M1326">
            <v>0</v>
          </cell>
          <cell r="N1326">
            <v>0</v>
          </cell>
        </row>
        <row r="1328">
          <cell r="C1328" t="str">
            <v>A0146</v>
          </cell>
          <cell r="D1328" t="str">
            <v>PT Tjahja Sakti Motor</v>
          </cell>
          <cell r="E1328" t="str">
            <v>PEB 1</v>
          </cell>
          <cell r="M1328">
            <v>0</v>
          </cell>
          <cell r="N1328">
            <v>0</v>
          </cell>
          <cell r="P1328">
            <v>0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B1328">
            <v>0</v>
          </cell>
          <cell r="AC1328">
            <v>0</v>
          </cell>
          <cell r="AD1328">
            <v>0</v>
          </cell>
          <cell r="AE1328">
            <v>0</v>
          </cell>
          <cell r="AF1328">
            <v>0</v>
          </cell>
          <cell r="AG1328">
            <v>0</v>
          </cell>
          <cell r="AH1328">
            <v>0</v>
          </cell>
          <cell r="AI1328">
            <v>0</v>
          </cell>
        </row>
        <row r="1329">
          <cell r="E1329" t="str">
            <v>PEB 2</v>
          </cell>
          <cell r="M1329">
            <v>0</v>
          </cell>
          <cell r="N1329">
            <v>0</v>
          </cell>
        </row>
        <row r="1330">
          <cell r="E1330" t="str">
            <v>PEB 3</v>
          </cell>
          <cell r="M1330">
            <v>0</v>
          </cell>
          <cell r="N1330">
            <v>0</v>
          </cell>
        </row>
        <row r="1331">
          <cell r="E1331" t="str">
            <v>PEB 4</v>
          </cell>
          <cell r="M1331">
            <v>0</v>
          </cell>
          <cell r="N1331">
            <v>0</v>
          </cell>
        </row>
        <row r="1332">
          <cell r="E1332" t="str">
            <v>PEB 5</v>
          </cell>
          <cell r="M1332">
            <v>0</v>
          </cell>
          <cell r="N1332">
            <v>0</v>
          </cell>
        </row>
        <row r="1333">
          <cell r="E1333" t="str">
            <v>PEB 6</v>
          </cell>
          <cell r="M1333">
            <v>0</v>
          </cell>
          <cell r="N1333">
            <v>0</v>
          </cell>
        </row>
        <row r="1334">
          <cell r="E1334" t="str">
            <v>PEB 7 / TB</v>
          </cell>
          <cell r="M1334">
            <v>0</v>
          </cell>
          <cell r="N1334">
            <v>0</v>
          </cell>
        </row>
        <row r="1335">
          <cell r="E1335" t="str">
            <v>MPP</v>
          </cell>
          <cell r="M1335">
            <v>0</v>
          </cell>
          <cell r="N1335">
            <v>0</v>
          </cell>
        </row>
        <row r="1336">
          <cell r="E1336" t="str">
            <v>ID</v>
          </cell>
          <cell r="M1336">
            <v>0</v>
          </cell>
          <cell r="N1336">
            <v>0</v>
          </cell>
        </row>
        <row r="1337">
          <cell r="E1337" t="str">
            <v>LL</v>
          </cell>
          <cell r="M1337">
            <v>0</v>
          </cell>
          <cell r="N1337">
            <v>0</v>
          </cell>
        </row>
        <row r="1338">
          <cell r="E1338" t="str">
            <v>PMK</v>
          </cell>
          <cell r="M1338">
            <v>0</v>
          </cell>
          <cell r="N1338">
            <v>0</v>
          </cell>
        </row>
        <row r="1340">
          <cell r="C1340" t="str">
            <v>A0364</v>
          </cell>
          <cell r="D1340" t="str">
            <v>PT Toyoda Gosei Safety System Indonesia</v>
          </cell>
          <cell r="E1340" t="str">
            <v>PEB 1</v>
          </cell>
          <cell r="M1340">
            <v>0</v>
          </cell>
          <cell r="N1340">
            <v>0</v>
          </cell>
          <cell r="P1340">
            <v>0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0</v>
          </cell>
          <cell r="AA1340">
            <v>0</v>
          </cell>
          <cell r="AB1340">
            <v>0</v>
          </cell>
          <cell r="AC1340">
            <v>0</v>
          </cell>
          <cell r="AD1340">
            <v>0</v>
          </cell>
          <cell r="AE1340">
            <v>0</v>
          </cell>
          <cell r="AF1340">
            <v>0</v>
          </cell>
          <cell r="AG1340">
            <v>0</v>
          </cell>
          <cell r="AH1340">
            <v>0</v>
          </cell>
          <cell r="AI1340">
            <v>0</v>
          </cell>
        </row>
        <row r="1341">
          <cell r="E1341" t="str">
            <v>PEB 2</v>
          </cell>
          <cell r="M1341">
            <v>0</v>
          </cell>
          <cell r="N1341">
            <v>0</v>
          </cell>
        </row>
        <row r="1342">
          <cell r="E1342" t="str">
            <v>PEB 3</v>
          </cell>
          <cell r="M1342">
            <v>0</v>
          </cell>
          <cell r="N1342">
            <v>0</v>
          </cell>
        </row>
        <row r="1343">
          <cell r="E1343" t="str">
            <v>PEB 4</v>
          </cell>
          <cell r="M1343">
            <v>0</v>
          </cell>
          <cell r="N1343">
            <v>0</v>
          </cell>
        </row>
        <row r="1344">
          <cell r="E1344" t="str">
            <v>PEB 5</v>
          </cell>
          <cell r="M1344">
            <v>0</v>
          </cell>
          <cell r="N1344">
            <v>0</v>
          </cell>
        </row>
        <row r="1345">
          <cell r="E1345" t="str">
            <v>PEB 6</v>
          </cell>
          <cell r="M1345">
            <v>0</v>
          </cell>
          <cell r="N1345">
            <v>0</v>
          </cell>
        </row>
        <row r="1346">
          <cell r="E1346" t="str">
            <v>PEB 7 / TB</v>
          </cell>
          <cell r="M1346">
            <v>0</v>
          </cell>
          <cell r="N1346">
            <v>0</v>
          </cell>
        </row>
        <row r="1347">
          <cell r="E1347" t="str">
            <v>MPP</v>
          </cell>
          <cell r="M1347">
            <v>0</v>
          </cell>
          <cell r="N1347">
            <v>0</v>
          </cell>
        </row>
        <row r="1348">
          <cell r="E1348" t="str">
            <v>ID</v>
          </cell>
          <cell r="M1348">
            <v>0</v>
          </cell>
          <cell r="N1348">
            <v>0</v>
          </cell>
        </row>
        <row r="1349">
          <cell r="E1349" t="str">
            <v>LL</v>
          </cell>
          <cell r="M1349">
            <v>0</v>
          </cell>
          <cell r="N1349">
            <v>0</v>
          </cell>
        </row>
        <row r="1350">
          <cell r="E1350" t="str">
            <v>PMK</v>
          </cell>
          <cell r="M1350">
            <v>0</v>
          </cell>
          <cell r="N1350">
            <v>0</v>
          </cell>
        </row>
        <row r="1352">
          <cell r="C1352" t="str">
            <v>A0411</v>
          </cell>
          <cell r="D1352" t="str">
            <v>PT Toyota Astra Financial Services</v>
          </cell>
          <cell r="E1352" t="str">
            <v>PEB 1</v>
          </cell>
          <cell r="M1352">
            <v>0</v>
          </cell>
          <cell r="N1352">
            <v>0</v>
          </cell>
          <cell r="P1352">
            <v>0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B1352">
            <v>0</v>
          </cell>
          <cell r="AC1352">
            <v>0</v>
          </cell>
          <cell r="AD1352">
            <v>0</v>
          </cell>
          <cell r="AE1352">
            <v>0</v>
          </cell>
          <cell r="AF1352">
            <v>0</v>
          </cell>
          <cell r="AG1352">
            <v>0</v>
          </cell>
          <cell r="AH1352">
            <v>0</v>
          </cell>
          <cell r="AI1352">
            <v>0</v>
          </cell>
        </row>
        <row r="1353">
          <cell r="E1353" t="str">
            <v>PEB 2</v>
          </cell>
          <cell r="M1353">
            <v>0</v>
          </cell>
          <cell r="N1353">
            <v>0</v>
          </cell>
        </row>
        <row r="1354">
          <cell r="E1354" t="str">
            <v>PEB 3</v>
          </cell>
          <cell r="M1354">
            <v>0</v>
          </cell>
          <cell r="N1354">
            <v>0</v>
          </cell>
        </row>
        <row r="1355">
          <cell r="E1355" t="str">
            <v>PEB 4</v>
          </cell>
          <cell r="M1355">
            <v>0</v>
          </cell>
          <cell r="N1355">
            <v>0</v>
          </cell>
        </row>
        <row r="1356">
          <cell r="E1356" t="str">
            <v>PEB 5</v>
          </cell>
          <cell r="M1356">
            <v>0</v>
          </cell>
          <cell r="N1356">
            <v>0</v>
          </cell>
        </row>
        <row r="1357">
          <cell r="E1357" t="str">
            <v>PEB 6</v>
          </cell>
          <cell r="M1357">
            <v>0</v>
          </cell>
          <cell r="N1357">
            <v>0</v>
          </cell>
        </row>
        <row r="1358">
          <cell r="E1358" t="str">
            <v>PEB 7 / TB</v>
          </cell>
          <cell r="M1358">
            <v>0</v>
          </cell>
          <cell r="N1358">
            <v>0</v>
          </cell>
        </row>
        <row r="1359">
          <cell r="E1359" t="str">
            <v>MPP</v>
          </cell>
          <cell r="M1359">
            <v>0</v>
          </cell>
          <cell r="N1359">
            <v>0</v>
          </cell>
        </row>
        <row r="1360">
          <cell r="E1360" t="str">
            <v>ID</v>
          </cell>
          <cell r="M1360">
            <v>0</v>
          </cell>
          <cell r="N1360">
            <v>0</v>
          </cell>
        </row>
        <row r="1361">
          <cell r="E1361" t="str">
            <v>LL</v>
          </cell>
          <cell r="M1361">
            <v>0</v>
          </cell>
          <cell r="N1361">
            <v>0</v>
          </cell>
        </row>
        <row r="1362">
          <cell r="E1362" t="str">
            <v>PMK</v>
          </cell>
          <cell r="M1362">
            <v>0</v>
          </cell>
          <cell r="N1362">
            <v>0</v>
          </cell>
        </row>
        <row r="1364">
          <cell r="C1364" t="str">
            <v>A0150</v>
          </cell>
          <cell r="D1364" t="str">
            <v>PT Traktor Nusantara</v>
          </cell>
          <cell r="E1364" t="str">
            <v>PEB 1</v>
          </cell>
          <cell r="M1364">
            <v>0</v>
          </cell>
          <cell r="N1364">
            <v>0</v>
          </cell>
          <cell r="P1364">
            <v>0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0</v>
          </cell>
          <cell r="V1364">
            <v>0</v>
          </cell>
          <cell r="W1364">
            <v>0</v>
          </cell>
          <cell r="X1364">
            <v>0</v>
          </cell>
          <cell r="Y1364">
            <v>0</v>
          </cell>
          <cell r="Z1364">
            <v>0</v>
          </cell>
          <cell r="AA1364">
            <v>0</v>
          </cell>
          <cell r="AB1364">
            <v>0</v>
          </cell>
          <cell r="AC1364">
            <v>0</v>
          </cell>
          <cell r="AD1364">
            <v>0</v>
          </cell>
          <cell r="AE1364">
            <v>0</v>
          </cell>
          <cell r="AF1364">
            <v>0</v>
          </cell>
          <cell r="AG1364">
            <v>0</v>
          </cell>
          <cell r="AH1364">
            <v>0</v>
          </cell>
          <cell r="AI1364">
            <v>0</v>
          </cell>
          <cell r="AL1364">
            <v>40309.194302000004</v>
          </cell>
        </row>
        <row r="1365">
          <cell r="E1365" t="str">
            <v>PEB 2</v>
          </cell>
          <cell r="M1365">
            <v>0</v>
          </cell>
          <cell r="N1365">
            <v>0</v>
          </cell>
          <cell r="P1365">
            <v>0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  <cell r="AF1365">
            <v>0</v>
          </cell>
          <cell r="AG1365">
            <v>0</v>
          </cell>
          <cell r="AH1365">
            <v>0</v>
          </cell>
          <cell r="AI1365">
            <v>0</v>
          </cell>
        </row>
        <row r="1366">
          <cell r="E1366" t="str">
            <v>PEB 3</v>
          </cell>
          <cell r="M1366">
            <v>0</v>
          </cell>
          <cell r="N1366">
            <v>0</v>
          </cell>
          <cell r="P1366">
            <v>0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0</v>
          </cell>
          <cell r="V1366">
            <v>0</v>
          </cell>
          <cell r="W1366">
            <v>0</v>
          </cell>
          <cell r="X1366">
            <v>0</v>
          </cell>
          <cell r="Y1366">
            <v>0</v>
          </cell>
          <cell r="Z1366">
            <v>0</v>
          </cell>
          <cell r="AA1366">
            <v>0</v>
          </cell>
          <cell r="AB1366">
            <v>0</v>
          </cell>
          <cell r="AC1366">
            <v>0</v>
          </cell>
          <cell r="AD1366">
            <v>0</v>
          </cell>
          <cell r="AE1366">
            <v>0</v>
          </cell>
          <cell r="AF1366">
            <v>0</v>
          </cell>
          <cell r="AG1366">
            <v>0</v>
          </cell>
          <cell r="AH1366">
            <v>0</v>
          </cell>
          <cell r="AI1366">
            <v>0</v>
          </cell>
        </row>
        <row r="1367">
          <cell r="E1367" t="str">
            <v>PEB 4</v>
          </cell>
          <cell r="M1367">
            <v>0</v>
          </cell>
          <cell r="N1367">
            <v>0</v>
          </cell>
          <cell r="P1367">
            <v>0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0</v>
          </cell>
          <cell r="V1367">
            <v>0</v>
          </cell>
          <cell r="W1367">
            <v>0</v>
          </cell>
          <cell r="X1367">
            <v>0</v>
          </cell>
          <cell r="Y1367">
            <v>0</v>
          </cell>
          <cell r="Z1367">
            <v>0</v>
          </cell>
          <cell r="AA1367">
            <v>0</v>
          </cell>
          <cell r="AB1367">
            <v>0</v>
          </cell>
          <cell r="AC1367">
            <v>0</v>
          </cell>
          <cell r="AD1367">
            <v>0</v>
          </cell>
          <cell r="AE1367">
            <v>0</v>
          </cell>
          <cell r="AF1367">
            <v>0</v>
          </cell>
          <cell r="AG1367">
            <v>0</v>
          </cell>
          <cell r="AH1367">
            <v>0</v>
          </cell>
          <cell r="AI1367">
            <v>0</v>
          </cell>
        </row>
        <row r="1368">
          <cell r="E1368" t="str">
            <v>PEB 5</v>
          </cell>
        </row>
        <row r="1369">
          <cell r="E1369" t="str">
            <v>PEB 6</v>
          </cell>
        </row>
        <row r="1370">
          <cell r="E1370" t="str">
            <v>PEB 7 / TB</v>
          </cell>
          <cell r="M1370">
            <v>0</v>
          </cell>
          <cell r="N1370">
            <v>0</v>
          </cell>
          <cell r="P1370">
            <v>0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0</v>
          </cell>
          <cell r="V1370">
            <v>0</v>
          </cell>
          <cell r="W1370">
            <v>0</v>
          </cell>
          <cell r="X1370">
            <v>0</v>
          </cell>
          <cell r="Y1370">
            <v>0</v>
          </cell>
          <cell r="Z1370">
            <v>0</v>
          </cell>
          <cell r="AA1370">
            <v>0</v>
          </cell>
          <cell r="AB1370">
            <v>0</v>
          </cell>
          <cell r="AC1370">
            <v>0</v>
          </cell>
          <cell r="AD1370">
            <v>0</v>
          </cell>
          <cell r="AE1370">
            <v>0</v>
          </cell>
          <cell r="AF1370">
            <v>0</v>
          </cell>
          <cell r="AG1370">
            <v>0</v>
          </cell>
          <cell r="AH1370">
            <v>0</v>
          </cell>
          <cell r="AI1370">
            <v>0</v>
          </cell>
        </row>
        <row r="1371">
          <cell r="E1371" t="str">
            <v>MPP</v>
          </cell>
          <cell r="M1371">
            <v>0</v>
          </cell>
          <cell r="N1371">
            <v>0</v>
          </cell>
          <cell r="P1371">
            <v>0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0</v>
          </cell>
          <cell r="V1371">
            <v>0</v>
          </cell>
          <cell r="W1371">
            <v>0</v>
          </cell>
          <cell r="X1371">
            <v>0</v>
          </cell>
          <cell r="Y1371">
            <v>0</v>
          </cell>
          <cell r="Z1371">
            <v>0</v>
          </cell>
          <cell r="AA1371">
            <v>0</v>
          </cell>
          <cell r="AB1371">
            <v>0</v>
          </cell>
          <cell r="AC1371">
            <v>0</v>
          </cell>
          <cell r="AD1371">
            <v>0</v>
          </cell>
          <cell r="AE1371">
            <v>0</v>
          </cell>
          <cell r="AF1371">
            <v>0</v>
          </cell>
          <cell r="AG1371">
            <v>0</v>
          </cell>
          <cell r="AH1371">
            <v>0</v>
          </cell>
          <cell r="AI1371">
            <v>0</v>
          </cell>
        </row>
        <row r="1372">
          <cell r="E1372" t="str">
            <v>ID</v>
          </cell>
          <cell r="M1372">
            <v>0</v>
          </cell>
          <cell r="N1372">
            <v>0</v>
          </cell>
          <cell r="P1372">
            <v>0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0</v>
          </cell>
          <cell r="V1372">
            <v>0</v>
          </cell>
          <cell r="W1372">
            <v>0</v>
          </cell>
          <cell r="X1372">
            <v>0</v>
          </cell>
          <cell r="Y1372">
            <v>0</v>
          </cell>
          <cell r="Z1372">
            <v>0</v>
          </cell>
          <cell r="AA1372">
            <v>0</v>
          </cell>
          <cell r="AB1372">
            <v>0</v>
          </cell>
          <cell r="AC1372">
            <v>0</v>
          </cell>
          <cell r="AD1372">
            <v>0</v>
          </cell>
          <cell r="AE1372">
            <v>0</v>
          </cell>
          <cell r="AF1372">
            <v>0</v>
          </cell>
          <cell r="AG1372">
            <v>0</v>
          </cell>
          <cell r="AH1372">
            <v>0</v>
          </cell>
          <cell r="AI1372">
            <v>0</v>
          </cell>
        </row>
        <row r="1373">
          <cell r="E1373" t="str">
            <v>LL</v>
          </cell>
          <cell r="M1373">
            <v>0</v>
          </cell>
          <cell r="N1373">
            <v>0</v>
          </cell>
          <cell r="P1373">
            <v>0</v>
          </cell>
          <cell r="Q1373">
            <v>0</v>
          </cell>
          <cell r="R1373">
            <v>0</v>
          </cell>
          <cell r="S1373">
            <v>0</v>
          </cell>
          <cell r="T1373">
            <v>0</v>
          </cell>
          <cell r="U1373">
            <v>0</v>
          </cell>
          <cell r="V1373">
            <v>0</v>
          </cell>
          <cell r="W1373">
            <v>0</v>
          </cell>
          <cell r="X1373">
            <v>0</v>
          </cell>
          <cell r="Y1373">
            <v>0</v>
          </cell>
          <cell r="Z1373">
            <v>0</v>
          </cell>
          <cell r="AA1373">
            <v>0</v>
          </cell>
          <cell r="AB1373">
            <v>0</v>
          </cell>
          <cell r="AC1373">
            <v>0</v>
          </cell>
          <cell r="AD1373">
            <v>0</v>
          </cell>
          <cell r="AE1373">
            <v>0</v>
          </cell>
          <cell r="AF1373">
            <v>0</v>
          </cell>
          <cell r="AG1373">
            <v>0</v>
          </cell>
          <cell r="AH1373">
            <v>0</v>
          </cell>
          <cell r="AI1373">
            <v>0</v>
          </cell>
        </row>
        <row r="1374">
          <cell r="E1374" t="str">
            <v>PMK</v>
          </cell>
          <cell r="M1374">
            <v>0</v>
          </cell>
          <cell r="N1374">
            <v>0</v>
          </cell>
          <cell r="P1374">
            <v>0</v>
          </cell>
          <cell r="Q1374">
            <v>0</v>
          </cell>
          <cell r="R1374">
            <v>0</v>
          </cell>
          <cell r="S1374">
            <v>0</v>
          </cell>
          <cell r="T1374">
            <v>0</v>
          </cell>
          <cell r="U1374">
            <v>0</v>
          </cell>
          <cell r="V1374">
            <v>0</v>
          </cell>
          <cell r="W1374">
            <v>0</v>
          </cell>
          <cell r="X1374">
            <v>0</v>
          </cell>
          <cell r="Y1374">
            <v>0</v>
          </cell>
          <cell r="Z1374">
            <v>0</v>
          </cell>
          <cell r="AA1374">
            <v>0</v>
          </cell>
          <cell r="AB1374">
            <v>0</v>
          </cell>
          <cell r="AC1374">
            <v>0</v>
          </cell>
          <cell r="AD1374">
            <v>0</v>
          </cell>
          <cell r="AE1374">
            <v>0</v>
          </cell>
          <cell r="AF1374">
            <v>0</v>
          </cell>
          <cell r="AG1374">
            <v>0</v>
          </cell>
          <cell r="AH1374">
            <v>0</v>
          </cell>
          <cell r="AI1374">
            <v>0</v>
          </cell>
        </row>
        <row r="1376">
          <cell r="C1376" t="str">
            <v>A0151</v>
          </cell>
          <cell r="D1376" t="str">
            <v>Dana Pensiun Astra</v>
          </cell>
          <cell r="E1376" t="str">
            <v>PEB 1</v>
          </cell>
          <cell r="M1376">
            <v>0</v>
          </cell>
          <cell r="N1376">
            <v>0</v>
          </cell>
          <cell r="P1376">
            <v>0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0</v>
          </cell>
          <cell r="V1376">
            <v>0</v>
          </cell>
          <cell r="W1376">
            <v>0</v>
          </cell>
          <cell r="X1376">
            <v>0</v>
          </cell>
          <cell r="Y1376">
            <v>0</v>
          </cell>
          <cell r="Z1376">
            <v>0</v>
          </cell>
          <cell r="AA1376">
            <v>0</v>
          </cell>
          <cell r="AB1376">
            <v>0</v>
          </cell>
          <cell r="AC1376">
            <v>0</v>
          </cell>
          <cell r="AD1376">
            <v>0</v>
          </cell>
          <cell r="AE1376">
            <v>0</v>
          </cell>
          <cell r="AF1376">
            <v>0</v>
          </cell>
          <cell r="AG1376">
            <v>0</v>
          </cell>
          <cell r="AH1376">
            <v>0</v>
          </cell>
          <cell r="AI1376">
            <v>0</v>
          </cell>
        </row>
        <row r="1377">
          <cell r="E1377" t="str">
            <v>PEB 2</v>
          </cell>
          <cell r="M1377">
            <v>0</v>
          </cell>
          <cell r="N1377">
            <v>0</v>
          </cell>
        </row>
        <row r="1378">
          <cell r="E1378" t="str">
            <v>PEB 3</v>
          </cell>
          <cell r="M1378">
            <v>0</v>
          </cell>
          <cell r="N1378">
            <v>0</v>
          </cell>
        </row>
        <row r="1379">
          <cell r="E1379" t="str">
            <v>PEB 4</v>
          </cell>
          <cell r="M1379">
            <v>0</v>
          </cell>
          <cell r="N1379">
            <v>0</v>
          </cell>
        </row>
        <row r="1380">
          <cell r="E1380" t="str">
            <v>PEB 5</v>
          </cell>
          <cell r="M1380">
            <v>0</v>
          </cell>
          <cell r="N1380">
            <v>0</v>
          </cell>
        </row>
        <row r="1381">
          <cell r="E1381" t="str">
            <v>PEB 6</v>
          </cell>
          <cell r="M1381">
            <v>0</v>
          </cell>
          <cell r="N1381">
            <v>0</v>
          </cell>
        </row>
        <row r="1382">
          <cell r="E1382" t="str">
            <v>PEB 7 / TB</v>
          </cell>
          <cell r="M1382">
            <v>0</v>
          </cell>
          <cell r="N1382">
            <v>0</v>
          </cell>
        </row>
        <row r="1383">
          <cell r="E1383" t="str">
            <v>MPP</v>
          </cell>
          <cell r="M1383">
            <v>0</v>
          </cell>
          <cell r="N1383">
            <v>0</v>
          </cell>
        </row>
        <row r="1384">
          <cell r="E1384" t="str">
            <v>ID</v>
          </cell>
          <cell r="M1384">
            <v>0</v>
          </cell>
          <cell r="N1384">
            <v>0</v>
          </cell>
        </row>
        <row r="1385">
          <cell r="E1385" t="str">
            <v>LL</v>
          </cell>
          <cell r="M1385">
            <v>0</v>
          </cell>
          <cell r="N1385">
            <v>0</v>
          </cell>
        </row>
        <row r="1386">
          <cell r="E1386" t="str">
            <v>PMK</v>
          </cell>
          <cell r="M1386">
            <v>0</v>
          </cell>
          <cell r="N1386">
            <v>0</v>
          </cell>
        </row>
        <row r="1388">
          <cell r="C1388" t="str">
            <v>A0153</v>
          </cell>
          <cell r="D1388" t="str">
            <v>PT Tunggal Perkasa Plantation</v>
          </cell>
          <cell r="E1388" t="str">
            <v>PEB 1</v>
          </cell>
          <cell r="M1388">
            <v>0</v>
          </cell>
          <cell r="N1388">
            <v>0</v>
          </cell>
          <cell r="P1388">
            <v>0</v>
          </cell>
          <cell r="Q1388">
            <v>0</v>
          </cell>
          <cell r="R1388">
            <v>0</v>
          </cell>
          <cell r="S1388">
            <v>0</v>
          </cell>
          <cell r="T1388">
            <v>0</v>
          </cell>
          <cell r="U1388">
            <v>0</v>
          </cell>
          <cell r="V1388">
            <v>0</v>
          </cell>
          <cell r="W1388">
            <v>0</v>
          </cell>
          <cell r="X1388">
            <v>0</v>
          </cell>
          <cell r="Y1388">
            <v>0</v>
          </cell>
          <cell r="Z1388">
            <v>0</v>
          </cell>
          <cell r="AA1388">
            <v>0</v>
          </cell>
          <cell r="AB1388">
            <v>0</v>
          </cell>
          <cell r="AC1388">
            <v>0</v>
          </cell>
          <cell r="AD1388">
            <v>0</v>
          </cell>
          <cell r="AE1388">
            <v>0</v>
          </cell>
          <cell r="AF1388">
            <v>0</v>
          </cell>
          <cell r="AG1388">
            <v>0</v>
          </cell>
          <cell r="AH1388">
            <v>0</v>
          </cell>
          <cell r="AI1388">
            <v>0</v>
          </cell>
        </row>
        <row r="1389">
          <cell r="E1389" t="str">
            <v>PEB 2</v>
          </cell>
          <cell r="M1389">
            <v>0</v>
          </cell>
          <cell r="N1389">
            <v>0</v>
          </cell>
        </row>
        <row r="1390">
          <cell r="E1390" t="str">
            <v>PEB 3</v>
          </cell>
          <cell r="M1390">
            <v>0</v>
          </cell>
          <cell r="N1390">
            <v>0</v>
          </cell>
        </row>
        <row r="1391">
          <cell r="E1391" t="str">
            <v>PEB 4</v>
          </cell>
          <cell r="M1391">
            <v>0</v>
          </cell>
          <cell r="N1391">
            <v>0</v>
          </cell>
        </row>
        <row r="1392">
          <cell r="E1392" t="str">
            <v>PEB 5</v>
          </cell>
          <cell r="M1392">
            <v>0</v>
          </cell>
          <cell r="N1392">
            <v>0</v>
          </cell>
        </row>
        <row r="1393">
          <cell r="E1393" t="str">
            <v>PEB 6</v>
          </cell>
          <cell r="M1393">
            <v>0</v>
          </cell>
          <cell r="N1393">
            <v>0</v>
          </cell>
        </row>
        <row r="1394">
          <cell r="E1394" t="str">
            <v>PEB 7 / TB</v>
          </cell>
          <cell r="M1394">
            <v>0</v>
          </cell>
          <cell r="N1394">
            <v>0</v>
          </cell>
        </row>
        <row r="1395">
          <cell r="E1395" t="str">
            <v>MPP</v>
          </cell>
          <cell r="M1395">
            <v>0</v>
          </cell>
          <cell r="N1395">
            <v>0</v>
          </cell>
        </row>
        <row r="1396">
          <cell r="E1396" t="str">
            <v>ID</v>
          </cell>
          <cell r="M1396">
            <v>0</v>
          </cell>
          <cell r="N1396">
            <v>0</v>
          </cell>
        </row>
        <row r="1397">
          <cell r="E1397" t="str">
            <v>LL</v>
          </cell>
          <cell r="M1397">
            <v>0</v>
          </cell>
          <cell r="N1397">
            <v>0</v>
          </cell>
        </row>
        <row r="1398">
          <cell r="E1398" t="str">
            <v>PMK</v>
          </cell>
          <cell r="M1398">
            <v>0</v>
          </cell>
          <cell r="N1398">
            <v>0</v>
          </cell>
        </row>
        <row r="1400">
          <cell r="C1400" t="str">
            <v>A0156</v>
          </cell>
          <cell r="D1400" t="str">
            <v>PT United Tractors Pandu Eng.</v>
          </cell>
          <cell r="E1400" t="str">
            <v>PEB 1</v>
          </cell>
          <cell r="M1400">
            <v>0</v>
          </cell>
          <cell r="N1400">
            <v>0</v>
          </cell>
          <cell r="P1400">
            <v>0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B1400">
            <v>0</v>
          </cell>
          <cell r="AC1400">
            <v>0</v>
          </cell>
          <cell r="AD1400">
            <v>0</v>
          </cell>
          <cell r="AE1400">
            <v>0</v>
          </cell>
          <cell r="AF1400">
            <v>0</v>
          </cell>
          <cell r="AG1400">
            <v>0</v>
          </cell>
          <cell r="AH1400">
            <v>0</v>
          </cell>
          <cell r="AI1400">
            <v>0</v>
          </cell>
        </row>
        <row r="1401">
          <cell r="E1401" t="str">
            <v>PEB 2</v>
          </cell>
          <cell r="M1401">
            <v>0</v>
          </cell>
          <cell r="N1401">
            <v>0</v>
          </cell>
        </row>
        <row r="1402">
          <cell r="E1402" t="str">
            <v>PEB 3</v>
          </cell>
          <cell r="M1402">
            <v>0</v>
          </cell>
          <cell r="N1402">
            <v>0</v>
          </cell>
        </row>
        <row r="1403">
          <cell r="E1403" t="str">
            <v>PEB 4</v>
          </cell>
          <cell r="M1403">
            <v>0</v>
          </cell>
          <cell r="N1403">
            <v>0</v>
          </cell>
        </row>
        <row r="1404">
          <cell r="E1404" t="str">
            <v>PEB 5</v>
          </cell>
          <cell r="M1404">
            <v>0</v>
          </cell>
          <cell r="N1404">
            <v>0</v>
          </cell>
        </row>
        <row r="1405">
          <cell r="E1405" t="str">
            <v>PEB 6</v>
          </cell>
          <cell r="M1405">
            <v>0</v>
          </cell>
          <cell r="N1405">
            <v>0</v>
          </cell>
        </row>
        <row r="1406">
          <cell r="E1406" t="str">
            <v>PEB 7 / TB</v>
          </cell>
          <cell r="M1406">
            <v>0</v>
          </cell>
          <cell r="N1406">
            <v>0</v>
          </cell>
        </row>
        <row r="1407">
          <cell r="E1407" t="str">
            <v>MPP</v>
          </cell>
          <cell r="M1407">
            <v>0</v>
          </cell>
          <cell r="N1407">
            <v>0</v>
          </cell>
        </row>
        <row r="1408">
          <cell r="E1408" t="str">
            <v>ID</v>
          </cell>
          <cell r="M1408">
            <v>0</v>
          </cell>
          <cell r="N1408">
            <v>0</v>
          </cell>
        </row>
        <row r="1409">
          <cell r="E1409" t="str">
            <v>LL</v>
          </cell>
          <cell r="M1409">
            <v>0</v>
          </cell>
          <cell r="N1409">
            <v>0</v>
          </cell>
        </row>
        <row r="1410">
          <cell r="E1410" t="str">
            <v>PMK</v>
          </cell>
          <cell r="M1410">
            <v>0</v>
          </cell>
          <cell r="N1410">
            <v>0</v>
          </cell>
        </row>
        <row r="1412">
          <cell r="C1412" t="str">
            <v>A0155</v>
          </cell>
          <cell r="D1412" t="str">
            <v>PT United Tractors TBK (Parent)</v>
          </cell>
          <cell r="E1412" t="str">
            <v>PEB 1</v>
          </cell>
          <cell r="M1412">
            <v>0</v>
          </cell>
          <cell r="N1412">
            <v>0</v>
          </cell>
          <cell r="P1412">
            <v>0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B1412">
            <v>0</v>
          </cell>
          <cell r="AC1412">
            <v>0</v>
          </cell>
          <cell r="AD1412">
            <v>0</v>
          </cell>
          <cell r="AE1412">
            <v>0</v>
          </cell>
          <cell r="AF1412">
            <v>0</v>
          </cell>
          <cell r="AG1412">
            <v>0</v>
          </cell>
          <cell r="AH1412">
            <v>0</v>
          </cell>
          <cell r="AI1412">
            <v>0</v>
          </cell>
          <cell r="AK1412">
            <v>663827.304</v>
          </cell>
          <cell r="AL1412">
            <v>1627258.6880000001</v>
          </cell>
        </row>
        <row r="1413">
          <cell r="E1413" t="str">
            <v>PEB 2</v>
          </cell>
          <cell r="M1413">
            <v>0</v>
          </cell>
          <cell r="N1413">
            <v>0</v>
          </cell>
        </row>
        <row r="1414">
          <cell r="E1414" t="str">
            <v>PEB 3</v>
          </cell>
          <cell r="M1414">
            <v>0</v>
          </cell>
          <cell r="N1414">
            <v>0</v>
          </cell>
        </row>
        <row r="1415">
          <cell r="E1415" t="str">
            <v>PEB 4</v>
          </cell>
          <cell r="M1415">
            <v>0</v>
          </cell>
          <cell r="N1415">
            <v>0</v>
          </cell>
        </row>
        <row r="1416">
          <cell r="E1416" t="str">
            <v>PEB 5</v>
          </cell>
          <cell r="M1416">
            <v>0</v>
          </cell>
          <cell r="N1416">
            <v>0</v>
          </cell>
        </row>
        <row r="1417">
          <cell r="E1417" t="str">
            <v>PEB 6</v>
          </cell>
          <cell r="M1417">
            <v>0</v>
          </cell>
          <cell r="N1417">
            <v>0</v>
          </cell>
        </row>
        <row r="1418">
          <cell r="E1418" t="str">
            <v>PEB 7 / TB</v>
          </cell>
          <cell r="M1418">
            <v>0</v>
          </cell>
          <cell r="N1418">
            <v>0</v>
          </cell>
        </row>
        <row r="1419">
          <cell r="E1419" t="str">
            <v>MPP</v>
          </cell>
          <cell r="M1419">
            <v>0</v>
          </cell>
          <cell r="N1419">
            <v>0</v>
          </cell>
        </row>
        <row r="1420">
          <cell r="E1420" t="str">
            <v>ID</v>
          </cell>
          <cell r="M1420">
            <v>0</v>
          </cell>
          <cell r="N1420">
            <v>0</v>
          </cell>
        </row>
        <row r="1421">
          <cell r="E1421" t="str">
            <v>LL</v>
          </cell>
          <cell r="M1421">
            <v>0</v>
          </cell>
          <cell r="N1421">
            <v>0</v>
          </cell>
        </row>
        <row r="1422">
          <cell r="E1422" t="str">
            <v>PMK</v>
          </cell>
          <cell r="M1422">
            <v>0</v>
          </cell>
          <cell r="N1422">
            <v>0</v>
          </cell>
        </row>
        <row r="1424">
          <cell r="C1424" t="str">
            <v>A0099</v>
          </cell>
          <cell r="D1424" t="str">
            <v>PT Waru Kalimantan Plantation</v>
          </cell>
          <cell r="E1424" t="str">
            <v>PEB 1</v>
          </cell>
          <cell r="M1424">
            <v>0</v>
          </cell>
          <cell r="N1424">
            <v>0</v>
          </cell>
          <cell r="P1424">
            <v>0</v>
          </cell>
          <cell r="Q1424">
            <v>0</v>
          </cell>
          <cell r="R1424">
            <v>0</v>
          </cell>
          <cell r="S1424">
            <v>0</v>
          </cell>
          <cell r="T1424">
            <v>0</v>
          </cell>
          <cell r="U1424">
            <v>0</v>
          </cell>
          <cell r="V1424">
            <v>0</v>
          </cell>
          <cell r="W1424">
            <v>0</v>
          </cell>
          <cell r="X1424">
            <v>0</v>
          </cell>
          <cell r="Y1424">
            <v>0</v>
          </cell>
          <cell r="Z1424">
            <v>0</v>
          </cell>
          <cell r="AA1424">
            <v>0</v>
          </cell>
          <cell r="AB1424">
            <v>0</v>
          </cell>
          <cell r="AC1424">
            <v>0</v>
          </cell>
          <cell r="AD1424">
            <v>0</v>
          </cell>
          <cell r="AE1424">
            <v>0</v>
          </cell>
          <cell r="AF1424">
            <v>0</v>
          </cell>
          <cell r="AG1424">
            <v>0</v>
          </cell>
          <cell r="AH1424">
            <v>0</v>
          </cell>
          <cell r="AI1424">
            <v>0</v>
          </cell>
        </row>
        <row r="1425">
          <cell r="E1425" t="str">
            <v>PEB 2</v>
          </cell>
          <cell r="M1425">
            <v>0</v>
          </cell>
          <cell r="N1425">
            <v>0</v>
          </cell>
        </row>
        <row r="1426">
          <cell r="E1426" t="str">
            <v>PEB 3</v>
          </cell>
          <cell r="M1426">
            <v>0</v>
          </cell>
          <cell r="N1426">
            <v>0</v>
          </cell>
        </row>
        <row r="1427">
          <cell r="E1427" t="str">
            <v>PEB 4</v>
          </cell>
          <cell r="M1427">
            <v>0</v>
          </cell>
          <cell r="N1427">
            <v>0</v>
          </cell>
        </row>
        <row r="1428">
          <cell r="E1428" t="str">
            <v>PEB 5</v>
          </cell>
          <cell r="M1428">
            <v>0</v>
          </cell>
          <cell r="N1428">
            <v>0</v>
          </cell>
        </row>
        <row r="1429">
          <cell r="E1429" t="str">
            <v>PEB 6</v>
          </cell>
          <cell r="M1429">
            <v>0</v>
          </cell>
          <cell r="N1429">
            <v>0</v>
          </cell>
        </row>
        <row r="1430">
          <cell r="E1430" t="str">
            <v>PEB 7 / TB</v>
          </cell>
          <cell r="M1430">
            <v>0</v>
          </cell>
          <cell r="N1430">
            <v>0</v>
          </cell>
        </row>
        <row r="1431">
          <cell r="E1431" t="str">
            <v>MPP</v>
          </cell>
          <cell r="M1431">
            <v>0</v>
          </cell>
          <cell r="N1431">
            <v>0</v>
          </cell>
        </row>
        <row r="1432">
          <cell r="E1432" t="str">
            <v>ID</v>
          </cell>
          <cell r="M1432">
            <v>0</v>
          </cell>
          <cell r="N1432">
            <v>0</v>
          </cell>
        </row>
        <row r="1433">
          <cell r="E1433" t="str">
            <v>LL</v>
          </cell>
          <cell r="M1433">
            <v>0</v>
          </cell>
          <cell r="N1433">
            <v>0</v>
          </cell>
        </row>
        <row r="1434">
          <cell r="E1434" t="str">
            <v>PMK</v>
          </cell>
          <cell r="M1434">
            <v>0</v>
          </cell>
          <cell r="N1434">
            <v>0</v>
          </cell>
        </row>
        <row r="1436">
          <cell r="C1436" t="str">
            <v>A0326</v>
          </cell>
          <cell r="D1436" t="str">
            <v>PT Yutaka Manufacturing Indonesia</v>
          </cell>
          <cell r="E1436" t="str">
            <v>PEB 1</v>
          </cell>
          <cell r="M1436">
            <v>0</v>
          </cell>
          <cell r="N1436">
            <v>0</v>
          </cell>
          <cell r="P1436">
            <v>0</v>
          </cell>
          <cell r="Q1436">
            <v>0</v>
          </cell>
          <cell r="R1436">
            <v>0</v>
          </cell>
          <cell r="S1436">
            <v>0</v>
          </cell>
          <cell r="T1436">
            <v>0</v>
          </cell>
          <cell r="U1436">
            <v>0</v>
          </cell>
          <cell r="V1436">
            <v>0</v>
          </cell>
          <cell r="W1436">
            <v>0</v>
          </cell>
          <cell r="X1436">
            <v>0</v>
          </cell>
          <cell r="Y1436">
            <v>0</v>
          </cell>
          <cell r="Z1436">
            <v>0</v>
          </cell>
          <cell r="AA1436">
            <v>0</v>
          </cell>
          <cell r="AB1436">
            <v>0</v>
          </cell>
          <cell r="AC1436">
            <v>0</v>
          </cell>
          <cell r="AD1436">
            <v>0</v>
          </cell>
          <cell r="AE1436">
            <v>0</v>
          </cell>
          <cell r="AF1436">
            <v>0</v>
          </cell>
          <cell r="AG1436">
            <v>0</v>
          </cell>
          <cell r="AH1436">
            <v>0</v>
          </cell>
          <cell r="AI1436">
            <v>0</v>
          </cell>
        </row>
        <row r="1437">
          <cell r="E1437" t="str">
            <v>PEB 2</v>
          </cell>
          <cell r="M1437">
            <v>0</v>
          </cell>
          <cell r="N1437">
            <v>0</v>
          </cell>
        </row>
        <row r="1438">
          <cell r="E1438" t="str">
            <v>PEB 3</v>
          </cell>
          <cell r="M1438">
            <v>0</v>
          </cell>
          <cell r="N1438">
            <v>0</v>
          </cell>
        </row>
        <row r="1439">
          <cell r="E1439" t="str">
            <v>PEB 4</v>
          </cell>
          <cell r="M1439">
            <v>0</v>
          </cell>
          <cell r="N1439">
            <v>0</v>
          </cell>
        </row>
        <row r="1440">
          <cell r="E1440" t="str">
            <v>PEB 5</v>
          </cell>
          <cell r="M1440">
            <v>0</v>
          </cell>
          <cell r="N1440">
            <v>0</v>
          </cell>
        </row>
        <row r="1441">
          <cell r="E1441" t="str">
            <v>PEB 6</v>
          </cell>
          <cell r="M1441">
            <v>0</v>
          </cell>
          <cell r="N1441">
            <v>0</v>
          </cell>
        </row>
        <row r="1442">
          <cell r="E1442" t="str">
            <v>PEB 7 / TB</v>
          </cell>
          <cell r="M1442">
            <v>0</v>
          </cell>
          <cell r="N1442">
            <v>0</v>
          </cell>
        </row>
        <row r="1443">
          <cell r="E1443" t="str">
            <v>MPP</v>
          </cell>
          <cell r="M1443">
            <v>0</v>
          </cell>
          <cell r="N1443">
            <v>0</v>
          </cell>
        </row>
        <row r="1444">
          <cell r="E1444" t="str">
            <v>ID</v>
          </cell>
          <cell r="M1444">
            <v>0</v>
          </cell>
          <cell r="N1444">
            <v>0</v>
          </cell>
        </row>
        <row r="1445">
          <cell r="E1445" t="str">
            <v>LL</v>
          </cell>
          <cell r="M1445">
            <v>0</v>
          </cell>
          <cell r="N1445">
            <v>0</v>
          </cell>
        </row>
        <row r="1446">
          <cell r="E1446" t="str">
            <v>PMK</v>
          </cell>
          <cell r="M1446">
            <v>0</v>
          </cell>
          <cell r="N1446">
            <v>0</v>
          </cell>
        </row>
        <row r="1448">
          <cell r="C1448" t="str">
            <v>R0406</v>
          </cell>
          <cell r="D1448" t="str">
            <v>Yayasan Astra Bina Ilmu</v>
          </cell>
          <cell r="E1448" t="str">
            <v>PEB 1</v>
          </cell>
          <cell r="M1448">
            <v>0</v>
          </cell>
          <cell r="N1448">
            <v>0</v>
          </cell>
          <cell r="P1448">
            <v>0</v>
          </cell>
          <cell r="Q1448">
            <v>0</v>
          </cell>
          <cell r="R1448">
            <v>0</v>
          </cell>
          <cell r="S1448">
            <v>0</v>
          </cell>
          <cell r="T1448">
            <v>0</v>
          </cell>
          <cell r="U1448">
            <v>0</v>
          </cell>
          <cell r="V1448">
            <v>0</v>
          </cell>
          <cell r="W1448">
            <v>0</v>
          </cell>
          <cell r="X1448">
            <v>0</v>
          </cell>
          <cell r="Y1448">
            <v>0</v>
          </cell>
          <cell r="Z1448">
            <v>0</v>
          </cell>
          <cell r="AA1448">
            <v>0</v>
          </cell>
          <cell r="AB1448">
            <v>0</v>
          </cell>
          <cell r="AC1448">
            <v>0</v>
          </cell>
          <cell r="AD1448">
            <v>0</v>
          </cell>
          <cell r="AE1448">
            <v>0</v>
          </cell>
          <cell r="AF1448">
            <v>0</v>
          </cell>
          <cell r="AG1448">
            <v>0</v>
          </cell>
          <cell r="AH1448">
            <v>0</v>
          </cell>
          <cell r="AI1448">
            <v>0</v>
          </cell>
        </row>
        <row r="1449">
          <cell r="E1449" t="str">
            <v>PEB 2</v>
          </cell>
          <cell r="M1449">
            <v>0</v>
          </cell>
          <cell r="N1449">
            <v>0</v>
          </cell>
        </row>
        <row r="1450">
          <cell r="E1450" t="str">
            <v>PEB 3</v>
          </cell>
          <cell r="M1450">
            <v>0</v>
          </cell>
          <cell r="N1450">
            <v>0</v>
          </cell>
        </row>
        <row r="1451">
          <cell r="E1451" t="str">
            <v>PEB 4</v>
          </cell>
          <cell r="M1451">
            <v>0</v>
          </cell>
          <cell r="N1451">
            <v>0</v>
          </cell>
        </row>
        <row r="1452">
          <cell r="E1452" t="str">
            <v>PEB 5</v>
          </cell>
          <cell r="M1452">
            <v>0</v>
          </cell>
          <cell r="N1452">
            <v>0</v>
          </cell>
        </row>
        <row r="1453">
          <cell r="E1453" t="str">
            <v>PEB 6</v>
          </cell>
          <cell r="M1453">
            <v>0</v>
          </cell>
          <cell r="N1453">
            <v>0</v>
          </cell>
        </row>
        <row r="1454">
          <cell r="E1454" t="str">
            <v>PEB 7 / TB</v>
          </cell>
          <cell r="M1454">
            <v>0</v>
          </cell>
          <cell r="N1454">
            <v>0</v>
          </cell>
        </row>
        <row r="1455">
          <cell r="E1455" t="str">
            <v>MPP</v>
          </cell>
          <cell r="M1455">
            <v>0</v>
          </cell>
          <cell r="N1455">
            <v>0</v>
          </cell>
        </row>
        <row r="1456">
          <cell r="E1456" t="str">
            <v>ID</v>
          </cell>
          <cell r="M1456">
            <v>0</v>
          </cell>
          <cell r="N1456">
            <v>0</v>
          </cell>
        </row>
        <row r="1457">
          <cell r="E1457" t="str">
            <v>LL</v>
          </cell>
          <cell r="M1457">
            <v>0</v>
          </cell>
          <cell r="N1457">
            <v>0</v>
          </cell>
        </row>
        <row r="1458">
          <cell r="E1458" t="str">
            <v>PMK</v>
          </cell>
          <cell r="M1458">
            <v>0</v>
          </cell>
          <cell r="N1458">
            <v>0</v>
          </cell>
        </row>
        <row r="1460">
          <cell r="C1460" t="str">
            <v>R0411</v>
          </cell>
          <cell r="D1460" t="str">
            <v>Yayasan Astra Bina Pendidikan</v>
          </cell>
          <cell r="E1460" t="str">
            <v>PEB 1</v>
          </cell>
          <cell r="M1460">
            <v>0</v>
          </cell>
          <cell r="N1460">
            <v>0</v>
          </cell>
          <cell r="P1460">
            <v>0</v>
          </cell>
          <cell r="Q1460">
            <v>0</v>
          </cell>
          <cell r="R1460">
            <v>0</v>
          </cell>
          <cell r="S1460">
            <v>0</v>
          </cell>
          <cell r="T1460">
            <v>0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0</v>
          </cell>
          <cell r="AA1460">
            <v>0</v>
          </cell>
          <cell r="AB1460">
            <v>0</v>
          </cell>
          <cell r="AC1460">
            <v>0</v>
          </cell>
          <cell r="AD1460">
            <v>0</v>
          </cell>
          <cell r="AE1460">
            <v>0</v>
          </cell>
          <cell r="AF1460">
            <v>0</v>
          </cell>
          <cell r="AG1460">
            <v>0</v>
          </cell>
          <cell r="AH1460">
            <v>0</v>
          </cell>
          <cell r="AI1460">
            <v>0</v>
          </cell>
        </row>
        <row r="1461">
          <cell r="E1461" t="str">
            <v>PEB 2</v>
          </cell>
          <cell r="M1461">
            <v>0</v>
          </cell>
          <cell r="N1461">
            <v>0</v>
          </cell>
        </row>
        <row r="1462">
          <cell r="E1462" t="str">
            <v>PEB 3</v>
          </cell>
          <cell r="M1462">
            <v>0</v>
          </cell>
          <cell r="N1462">
            <v>0</v>
          </cell>
        </row>
        <row r="1463">
          <cell r="E1463" t="str">
            <v>PEB 4</v>
          </cell>
          <cell r="M1463">
            <v>0</v>
          </cell>
          <cell r="N1463">
            <v>0</v>
          </cell>
        </row>
        <row r="1464">
          <cell r="E1464" t="str">
            <v>PEB 5</v>
          </cell>
          <cell r="M1464">
            <v>0</v>
          </cell>
          <cell r="N1464">
            <v>0</v>
          </cell>
        </row>
        <row r="1465">
          <cell r="E1465" t="str">
            <v>PEB 6</v>
          </cell>
          <cell r="M1465">
            <v>0</v>
          </cell>
          <cell r="N1465">
            <v>0</v>
          </cell>
        </row>
        <row r="1466">
          <cell r="E1466" t="str">
            <v>PEB 7 / TB</v>
          </cell>
          <cell r="M1466">
            <v>0</v>
          </cell>
          <cell r="N1466">
            <v>0</v>
          </cell>
        </row>
        <row r="1467">
          <cell r="E1467" t="str">
            <v>MPP</v>
          </cell>
          <cell r="M1467">
            <v>0</v>
          </cell>
          <cell r="N1467">
            <v>0</v>
          </cell>
        </row>
        <row r="1468">
          <cell r="E1468" t="str">
            <v>ID</v>
          </cell>
          <cell r="M1468">
            <v>0</v>
          </cell>
          <cell r="N1468">
            <v>0</v>
          </cell>
        </row>
        <row r="1469">
          <cell r="E1469" t="str">
            <v>LL</v>
          </cell>
          <cell r="M1469">
            <v>0</v>
          </cell>
          <cell r="N1469">
            <v>0</v>
          </cell>
        </row>
        <row r="1470">
          <cell r="E1470" t="str">
            <v>PMK</v>
          </cell>
          <cell r="M1470">
            <v>0</v>
          </cell>
          <cell r="N1470">
            <v>0</v>
          </cell>
        </row>
        <row r="1472">
          <cell r="C1472" t="str">
            <v>R0410</v>
          </cell>
          <cell r="D1472" t="str">
            <v>Yayasan Dharma Bhakti Astra</v>
          </cell>
          <cell r="E1472" t="str">
            <v>PEB 1</v>
          </cell>
          <cell r="M1472">
            <v>0</v>
          </cell>
          <cell r="N1472">
            <v>0</v>
          </cell>
          <cell r="P1472">
            <v>0</v>
          </cell>
          <cell r="Q1472">
            <v>0</v>
          </cell>
          <cell r="R1472">
            <v>0</v>
          </cell>
          <cell r="S1472">
            <v>0</v>
          </cell>
          <cell r="T1472">
            <v>0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0</v>
          </cell>
          <cell r="AA1472">
            <v>0</v>
          </cell>
          <cell r="AB1472">
            <v>0</v>
          </cell>
          <cell r="AC1472">
            <v>0</v>
          </cell>
          <cell r="AD1472">
            <v>0</v>
          </cell>
          <cell r="AE1472">
            <v>0</v>
          </cell>
          <cell r="AF1472">
            <v>0</v>
          </cell>
          <cell r="AG1472">
            <v>0</v>
          </cell>
          <cell r="AH1472">
            <v>0</v>
          </cell>
          <cell r="AI1472">
            <v>0</v>
          </cell>
        </row>
        <row r="1473">
          <cell r="E1473" t="str">
            <v>PEB 2</v>
          </cell>
          <cell r="M1473">
            <v>0</v>
          </cell>
          <cell r="N1473">
            <v>0</v>
          </cell>
        </row>
        <row r="1474">
          <cell r="E1474" t="str">
            <v>PEB 3</v>
          </cell>
          <cell r="M1474">
            <v>0</v>
          </cell>
          <cell r="N1474">
            <v>0</v>
          </cell>
        </row>
        <row r="1475">
          <cell r="E1475" t="str">
            <v>PEB 4</v>
          </cell>
          <cell r="M1475">
            <v>0</v>
          </cell>
          <cell r="N1475">
            <v>0</v>
          </cell>
        </row>
        <row r="1476">
          <cell r="E1476" t="str">
            <v>PEB 5</v>
          </cell>
          <cell r="M1476">
            <v>0</v>
          </cell>
          <cell r="N1476">
            <v>0</v>
          </cell>
        </row>
        <row r="1477">
          <cell r="E1477" t="str">
            <v>PEB 6</v>
          </cell>
          <cell r="M1477">
            <v>0</v>
          </cell>
          <cell r="N1477">
            <v>0</v>
          </cell>
        </row>
        <row r="1478">
          <cell r="E1478" t="str">
            <v>PEB 7 / TB</v>
          </cell>
          <cell r="M1478">
            <v>0</v>
          </cell>
          <cell r="N1478">
            <v>0</v>
          </cell>
        </row>
        <row r="1479">
          <cell r="E1479" t="str">
            <v>MPP</v>
          </cell>
          <cell r="M1479">
            <v>0</v>
          </cell>
          <cell r="N1479">
            <v>0</v>
          </cell>
        </row>
        <row r="1480">
          <cell r="E1480" t="str">
            <v>ID</v>
          </cell>
          <cell r="M1480">
            <v>0</v>
          </cell>
          <cell r="N1480">
            <v>0</v>
          </cell>
        </row>
        <row r="1481">
          <cell r="E1481" t="str">
            <v>LL</v>
          </cell>
          <cell r="M1481">
            <v>0</v>
          </cell>
          <cell r="N1481">
            <v>0</v>
          </cell>
        </row>
        <row r="1482">
          <cell r="E1482" t="str">
            <v>PMK</v>
          </cell>
          <cell r="M1482">
            <v>0</v>
          </cell>
          <cell r="N1482">
            <v>0</v>
          </cell>
        </row>
      </sheetData>
      <sheetData sheetId="5" refreshError="1">
        <row r="8">
          <cell r="C8" t="str">
            <v>S0363</v>
          </cell>
          <cell r="D8" t="str">
            <v>AI AWSO</v>
          </cell>
          <cell r="E8" t="str">
            <v>PEB 1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60237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133338</v>
          </cell>
          <cell r="AA8">
            <v>0</v>
          </cell>
          <cell r="AB8">
            <v>44667</v>
          </cell>
          <cell r="AC8">
            <v>0</v>
          </cell>
        </row>
        <row r="9">
          <cell r="E9" t="str">
            <v>PEB 2</v>
          </cell>
          <cell r="G9">
            <v>0</v>
          </cell>
        </row>
        <row r="10">
          <cell r="E10" t="str">
            <v>PEB 3</v>
          </cell>
          <cell r="G10">
            <v>0</v>
          </cell>
        </row>
        <row r="11">
          <cell r="E11" t="str">
            <v>PEB 4</v>
          </cell>
          <cell r="G11">
            <v>0</v>
          </cell>
        </row>
        <row r="12">
          <cell r="E12" t="str">
            <v>PEB 5</v>
          </cell>
          <cell r="G12">
            <v>0</v>
          </cell>
        </row>
        <row r="13">
          <cell r="E13" t="str">
            <v>PEB 6</v>
          </cell>
          <cell r="G13">
            <v>0</v>
          </cell>
        </row>
        <row r="14">
          <cell r="E14" t="str">
            <v>PEB 7 / TB</v>
          </cell>
          <cell r="G14">
            <v>60237</v>
          </cell>
        </row>
        <row r="15">
          <cell r="E15" t="str">
            <v>MPP</v>
          </cell>
          <cell r="G15">
            <v>0</v>
          </cell>
        </row>
        <row r="16">
          <cell r="E16" t="str">
            <v>ID</v>
          </cell>
          <cell r="G16">
            <v>0</v>
          </cell>
        </row>
        <row r="17">
          <cell r="E17" t="str">
            <v>LL</v>
          </cell>
          <cell r="G17">
            <v>133338</v>
          </cell>
        </row>
        <row r="18">
          <cell r="E18" t="str">
            <v>PMK</v>
          </cell>
          <cell r="G18">
            <v>44667</v>
          </cell>
        </row>
        <row r="20">
          <cell r="C20" t="str">
            <v>S0173</v>
          </cell>
          <cell r="D20" t="str">
            <v>AI BSO</v>
          </cell>
          <cell r="E20" t="str">
            <v>PEB 1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105072</v>
          </cell>
          <cell r="U20">
            <v>699543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187090</v>
          </cell>
          <cell r="AA20">
            <v>0</v>
          </cell>
          <cell r="AB20">
            <v>196664</v>
          </cell>
          <cell r="AC20">
            <v>0</v>
          </cell>
        </row>
        <row r="21">
          <cell r="E21" t="str">
            <v>PEB 2</v>
          </cell>
          <cell r="G21">
            <v>0</v>
          </cell>
          <cell r="H21">
            <v>0</v>
          </cell>
        </row>
        <row r="22">
          <cell r="E22" t="str">
            <v>PEB 3</v>
          </cell>
          <cell r="G22">
            <v>0</v>
          </cell>
          <cell r="H22">
            <v>0</v>
          </cell>
        </row>
        <row r="23">
          <cell r="E23" t="str">
            <v>PEB 4</v>
          </cell>
          <cell r="G23">
            <v>0</v>
          </cell>
          <cell r="H23">
            <v>0</v>
          </cell>
        </row>
        <row r="24">
          <cell r="E24" t="str">
            <v>PEB 5</v>
          </cell>
          <cell r="G24">
            <v>0</v>
          </cell>
          <cell r="H24">
            <v>0</v>
          </cell>
        </row>
        <row r="25">
          <cell r="E25" t="str">
            <v>PEB 6</v>
          </cell>
          <cell r="G25">
            <v>0</v>
          </cell>
          <cell r="H25">
            <v>0</v>
          </cell>
        </row>
        <row r="26">
          <cell r="E26" t="str">
            <v>PEB 7 / TB</v>
          </cell>
          <cell r="G26">
            <v>105072</v>
          </cell>
          <cell r="H26">
            <v>699543</v>
          </cell>
        </row>
        <row r="27">
          <cell r="E27" t="str">
            <v>MPP</v>
          </cell>
          <cell r="G27">
            <v>0</v>
          </cell>
          <cell r="H27">
            <v>0</v>
          </cell>
        </row>
        <row r="28">
          <cell r="E28" t="str">
            <v>ID</v>
          </cell>
          <cell r="G28">
            <v>0</v>
          </cell>
          <cell r="H28">
            <v>0</v>
          </cell>
        </row>
        <row r="29">
          <cell r="E29" t="str">
            <v>LL</v>
          </cell>
          <cell r="G29">
            <v>187090</v>
          </cell>
          <cell r="H29">
            <v>0</v>
          </cell>
        </row>
        <row r="30">
          <cell r="E30" t="str">
            <v>PMK</v>
          </cell>
          <cell r="G30">
            <v>196664</v>
          </cell>
          <cell r="H30">
            <v>0</v>
          </cell>
        </row>
        <row r="32">
          <cell r="C32" t="str">
            <v>S0003</v>
          </cell>
          <cell r="D32" t="str">
            <v>AI DSO</v>
          </cell>
          <cell r="E32" t="str">
            <v>PEB 1</v>
          </cell>
          <cell r="J32">
            <v>273592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142084</v>
          </cell>
          <cell r="U32">
            <v>44473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711300</v>
          </cell>
          <cell r="AA32">
            <v>0</v>
          </cell>
          <cell r="AB32">
            <v>500056</v>
          </cell>
          <cell r="AC32">
            <v>0</v>
          </cell>
        </row>
        <row r="33">
          <cell r="E33" t="str">
            <v>PEB 2</v>
          </cell>
          <cell r="G33">
            <v>273592</v>
          </cell>
          <cell r="H33">
            <v>0</v>
          </cell>
        </row>
        <row r="34">
          <cell r="E34" t="str">
            <v>PEB 3</v>
          </cell>
          <cell r="G34">
            <v>0</v>
          </cell>
          <cell r="H34">
            <v>0</v>
          </cell>
        </row>
        <row r="35">
          <cell r="E35" t="str">
            <v>PEB 4</v>
          </cell>
          <cell r="G35">
            <v>0</v>
          </cell>
          <cell r="H35">
            <v>0</v>
          </cell>
        </row>
        <row r="36">
          <cell r="E36" t="str">
            <v>PEB 5</v>
          </cell>
          <cell r="G36">
            <v>0</v>
          </cell>
          <cell r="H36">
            <v>0</v>
          </cell>
        </row>
        <row r="37">
          <cell r="E37" t="str">
            <v>PEB 6</v>
          </cell>
          <cell r="G37">
            <v>0</v>
          </cell>
          <cell r="H37">
            <v>0</v>
          </cell>
        </row>
        <row r="38">
          <cell r="E38" t="str">
            <v>PEB 7 / TB</v>
          </cell>
          <cell r="G38">
            <v>142084</v>
          </cell>
          <cell r="H38">
            <v>44473</v>
          </cell>
        </row>
        <row r="39">
          <cell r="E39" t="str">
            <v>MPP</v>
          </cell>
          <cell r="G39">
            <v>0</v>
          </cell>
          <cell r="H39">
            <v>0</v>
          </cell>
        </row>
        <row r="40">
          <cell r="E40" t="str">
            <v>ID</v>
          </cell>
          <cell r="G40">
            <v>0</v>
          </cell>
          <cell r="H40">
            <v>0</v>
          </cell>
        </row>
        <row r="41">
          <cell r="E41" t="str">
            <v>LL</v>
          </cell>
          <cell r="G41">
            <v>711300</v>
          </cell>
          <cell r="H41">
            <v>0</v>
          </cell>
        </row>
        <row r="42">
          <cell r="E42" t="str">
            <v>PMK</v>
          </cell>
          <cell r="G42">
            <v>500056</v>
          </cell>
          <cell r="H42">
            <v>0</v>
          </cell>
        </row>
        <row r="44">
          <cell r="C44" t="str">
            <v>S0001</v>
          </cell>
          <cell r="D44" t="str">
            <v>AI HO</v>
          </cell>
          <cell r="E44" t="str">
            <v>PEB 1</v>
          </cell>
          <cell r="J44">
            <v>7761552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399633</v>
          </cell>
          <cell r="U44">
            <v>57483</v>
          </cell>
          <cell r="V44">
            <v>91440</v>
          </cell>
          <cell r="W44">
            <v>0</v>
          </cell>
          <cell r="X44">
            <v>0</v>
          </cell>
          <cell r="Y44">
            <v>0</v>
          </cell>
          <cell r="Z44">
            <v>2647532</v>
          </cell>
          <cell r="AA44">
            <v>0</v>
          </cell>
          <cell r="AB44">
            <v>153981</v>
          </cell>
          <cell r="AC44">
            <v>0</v>
          </cell>
        </row>
        <row r="45">
          <cell r="E45" t="str">
            <v>PEB 2</v>
          </cell>
          <cell r="G45">
            <v>7761552</v>
          </cell>
          <cell r="H45">
            <v>0</v>
          </cell>
        </row>
        <row r="46">
          <cell r="E46" t="str">
            <v>PEB 3</v>
          </cell>
          <cell r="G46">
            <v>0</v>
          </cell>
          <cell r="H46">
            <v>0</v>
          </cell>
        </row>
        <row r="47">
          <cell r="E47" t="str">
            <v>PEB 4</v>
          </cell>
          <cell r="G47">
            <v>0</v>
          </cell>
          <cell r="H47">
            <v>0</v>
          </cell>
        </row>
        <row r="48">
          <cell r="E48" t="str">
            <v>PEB 5</v>
          </cell>
          <cell r="G48">
            <v>0</v>
          </cell>
          <cell r="H48">
            <v>0</v>
          </cell>
        </row>
        <row r="49">
          <cell r="E49" t="str">
            <v>PEB 6</v>
          </cell>
          <cell r="G49">
            <v>0</v>
          </cell>
          <cell r="H49">
            <v>0</v>
          </cell>
        </row>
        <row r="50">
          <cell r="E50" t="str">
            <v>PEB 7 / TB</v>
          </cell>
          <cell r="G50">
            <v>399633</v>
          </cell>
          <cell r="H50">
            <v>57483</v>
          </cell>
        </row>
        <row r="51">
          <cell r="E51" t="str">
            <v>MPP</v>
          </cell>
          <cell r="G51">
            <v>91440</v>
          </cell>
          <cell r="H51">
            <v>0</v>
          </cell>
        </row>
        <row r="52">
          <cell r="E52" t="str">
            <v>ID</v>
          </cell>
          <cell r="G52">
            <v>0</v>
          </cell>
          <cell r="H52">
            <v>0</v>
          </cell>
        </row>
        <row r="53">
          <cell r="E53" t="str">
            <v>LL</v>
          </cell>
          <cell r="G53">
            <v>2647532</v>
          </cell>
          <cell r="H53">
            <v>0</v>
          </cell>
        </row>
        <row r="54">
          <cell r="E54" t="str">
            <v>PMK</v>
          </cell>
          <cell r="G54">
            <v>153981</v>
          </cell>
          <cell r="H54">
            <v>0</v>
          </cell>
        </row>
        <row r="56">
          <cell r="C56" t="str">
            <v>S0005</v>
          </cell>
          <cell r="D56" t="str">
            <v>AI HSO</v>
          </cell>
          <cell r="E56" t="str">
            <v>PEB 1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662302</v>
          </cell>
          <cell r="U56">
            <v>138221</v>
          </cell>
          <cell r="V56">
            <v>0</v>
          </cell>
          <cell r="W56">
            <v>0</v>
          </cell>
          <cell r="X56">
            <v>343549</v>
          </cell>
          <cell r="Y56">
            <v>256045</v>
          </cell>
          <cell r="Z56">
            <v>975766</v>
          </cell>
          <cell r="AA56">
            <v>0</v>
          </cell>
          <cell r="AB56">
            <v>414981</v>
          </cell>
          <cell r="AC56">
            <v>0</v>
          </cell>
        </row>
        <row r="57">
          <cell r="E57" t="str">
            <v>PEB 2</v>
          </cell>
          <cell r="G57">
            <v>0</v>
          </cell>
          <cell r="H57">
            <v>0</v>
          </cell>
        </row>
        <row r="58">
          <cell r="E58" t="str">
            <v>PEB 3</v>
          </cell>
          <cell r="G58">
            <v>0</v>
          </cell>
          <cell r="H58">
            <v>0</v>
          </cell>
        </row>
        <row r="59">
          <cell r="E59" t="str">
            <v>PEB 4</v>
          </cell>
          <cell r="G59">
            <v>0</v>
          </cell>
          <cell r="H59">
            <v>0</v>
          </cell>
        </row>
        <row r="60">
          <cell r="E60" t="str">
            <v>PEB 5</v>
          </cell>
          <cell r="G60">
            <v>0</v>
          </cell>
          <cell r="H60">
            <v>0</v>
          </cell>
        </row>
        <row r="61">
          <cell r="E61" t="str">
            <v>PEB 6</v>
          </cell>
          <cell r="G61">
            <v>0</v>
          </cell>
          <cell r="H61">
            <v>0</v>
          </cell>
        </row>
        <row r="62">
          <cell r="E62" t="str">
            <v>PEB 7 / TB</v>
          </cell>
          <cell r="G62">
            <v>662302</v>
          </cell>
          <cell r="H62">
            <v>138221</v>
          </cell>
        </row>
        <row r="63">
          <cell r="E63" t="str">
            <v>MPP</v>
          </cell>
          <cell r="G63">
            <v>0</v>
          </cell>
          <cell r="H63">
            <v>0</v>
          </cell>
        </row>
        <row r="64">
          <cell r="E64" t="str">
            <v>ID</v>
          </cell>
          <cell r="G64">
            <v>343549</v>
          </cell>
          <cell r="H64">
            <v>256045</v>
          </cell>
        </row>
        <row r="65">
          <cell r="E65" t="str">
            <v>LL</v>
          </cell>
          <cell r="G65">
            <v>975766</v>
          </cell>
          <cell r="H65">
            <v>0</v>
          </cell>
        </row>
        <row r="66">
          <cell r="E66" t="str">
            <v>PMK</v>
          </cell>
          <cell r="G66">
            <v>414981</v>
          </cell>
          <cell r="H66">
            <v>0</v>
          </cell>
        </row>
        <row r="68">
          <cell r="C68" t="str">
            <v>S0004</v>
          </cell>
          <cell r="D68" t="str">
            <v>AI ISO</v>
          </cell>
          <cell r="E68" t="str">
            <v>PEB 1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194990</v>
          </cell>
          <cell r="U68">
            <v>1610</v>
          </cell>
          <cell r="V68">
            <v>108619</v>
          </cell>
          <cell r="W68">
            <v>0</v>
          </cell>
          <cell r="X68">
            <v>0</v>
          </cell>
          <cell r="Y68">
            <v>0</v>
          </cell>
          <cell r="Z68">
            <v>874757</v>
          </cell>
          <cell r="AA68">
            <v>0</v>
          </cell>
          <cell r="AB68">
            <v>447143</v>
          </cell>
          <cell r="AC68">
            <v>0</v>
          </cell>
        </row>
        <row r="69">
          <cell r="E69" t="str">
            <v>PEB 2</v>
          </cell>
          <cell r="G69">
            <v>0</v>
          </cell>
          <cell r="H69">
            <v>0</v>
          </cell>
        </row>
        <row r="70">
          <cell r="E70" t="str">
            <v>PEB 3</v>
          </cell>
          <cell r="G70">
            <v>0</v>
          </cell>
          <cell r="H70">
            <v>0</v>
          </cell>
        </row>
        <row r="71">
          <cell r="E71" t="str">
            <v>PEB 4</v>
          </cell>
          <cell r="G71">
            <v>0</v>
          </cell>
          <cell r="H71">
            <v>0</v>
          </cell>
        </row>
        <row r="72">
          <cell r="E72" t="str">
            <v>PEB 5</v>
          </cell>
          <cell r="G72">
            <v>0</v>
          </cell>
          <cell r="H72">
            <v>0</v>
          </cell>
        </row>
        <row r="73">
          <cell r="E73" t="str">
            <v>PEB 6</v>
          </cell>
          <cell r="G73">
            <v>0</v>
          </cell>
          <cell r="H73">
            <v>0</v>
          </cell>
        </row>
        <row r="74">
          <cell r="E74" t="str">
            <v>PEB 7 / TB</v>
          </cell>
          <cell r="G74">
            <v>194990</v>
          </cell>
          <cell r="H74">
            <v>1610</v>
          </cell>
        </row>
        <row r="75">
          <cell r="E75" t="str">
            <v>MPP</v>
          </cell>
          <cell r="G75">
            <v>108619</v>
          </cell>
          <cell r="H75">
            <v>0</v>
          </cell>
        </row>
        <row r="76">
          <cell r="E76" t="str">
            <v>ID</v>
          </cell>
          <cell r="G76">
            <v>0</v>
          </cell>
          <cell r="H76">
            <v>0</v>
          </cell>
        </row>
        <row r="77">
          <cell r="E77" t="str">
            <v>LL</v>
          </cell>
          <cell r="G77">
            <v>874757</v>
          </cell>
          <cell r="H77">
            <v>0</v>
          </cell>
        </row>
        <row r="78">
          <cell r="E78" t="str">
            <v>PMK</v>
          </cell>
          <cell r="G78">
            <v>447143</v>
          </cell>
          <cell r="H78">
            <v>0</v>
          </cell>
        </row>
        <row r="80">
          <cell r="C80" t="str">
            <v>S0172</v>
          </cell>
          <cell r="D80" t="str">
            <v>AI NDSO</v>
          </cell>
          <cell r="E80" t="str">
            <v>PEB 1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31691</v>
          </cell>
          <cell r="AC80">
            <v>0</v>
          </cell>
        </row>
        <row r="81">
          <cell r="E81" t="str">
            <v>PEB 2</v>
          </cell>
          <cell r="G81">
            <v>0</v>
          </cell>
        </row>
        <row r="82">
          <cell r="E82" t="str">
            <v>PEB 3</v>
          </cell>
          <cell r="G82">
            <v>0</v>
          </cell>
        </row>
        <row r="83">
          <cell r="E83" t="str">
            <v>PEB 4</v>
          </cell>
          <cell r="G83">
            <v>0</v>
          </cell>
        </row>
        <row r="84">
          <cell r="E84" t="str">
            <v>PEB 5</v>
          </cell>
          <cell r="G84">
            <v>0</v>
          </cell>
        </row>
        <row r="85">
          <cell r="E85" t="str">
            <v>PEB 6</v>
          </cell>
          <cell r="G85">
            <v>0</v>
          </cell>
        </row>
        <row r="86">
          <cell r="E86" t="str">
            <v>PEB 7 / TB</v>
          </cell>
          <cell r="G86">
            <v>0</v>
          </cell>
        </row>
        <row r="87">
          <cell r="E87" t="str">
            <v>MPP</v>
          </cell>
          <cell r="G87">
            <v>0</v>
          </cell>
        </row>
        <row r="88">
          <cell r="E88" t="str">
            <v>ID</v>
          </cell>
          <cell r="G88">
            <v>0</v>
          </cell>
        </row>
        <row r="89">
          <cell r="E89" t="str">
            <v>LL</v>
          </cell>
          <cell r="G89">
            <v>0</v>
          </cell>
        </row>
        <row r="90">
          <cell r="E90" t="str">
            <v>PMK</v>
          </cell>
          <cell r="G90">
            <v>31691</v>
          </cell>
        </row>
        <row r="92">
          <cell r="C92" t="str">
            <v>S0174</v>
          </cell>
          <cell r="D92" t="str">
            <v>AI PSO</v>
          </cell>
          <cell r="E92" t="str">
            <v>PEB 1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51819</v>
          </cell>
          <cell r="U92">
            <v>276778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109889</v>
          </cell>
          <cell r="AA92">
            <v>0</v>
          </cell>
          <cell r="AB92">
            <v>64443</v>
          </cell>
          <cell r="AC92">
            <v>0</v>
          </cell>
        </row>
        <row r="93">
          <cell r="E93" t="str">
            <v>PEB 2</v>
          </cell>
          <cell r="G93">
            <v>0</v>
          </cell>
          <cell r="H93">
            <v>0</v>
          </cell>
        </row>
        <row r="94">
          <cell r="E94" t="str">
            <v>PEB 3</v>
          </cell>
          <cell r="G94">
            <v>0</v>
          </cell>
          <cell r="H94">
            <v>0</v>
          </cell>
        </row>
        <row r="95">
          <cell r="E95" t="str">
            <v>PEB 4</v>
          </cell>
          <cell r="G95">
            <v>0</v>
          </cell>
          <cell r="H95">
            <v>0</v>
          </cell>
        </row>
        <row r="96">
          <cell r="E96" t="str">
            <v>PEB 5</v>
          </cell>
          <cell r="G96">
            <v>0</v>
          </cell>
          <cell r="H96">
            <v>0</v>
          </cell>
        </row>
        <row r="97">
          <cell r="E97" t="str">
            <v>PEB 6</v>
          </cell>
          <cell r="G97">
            <v>0</v>
          </cell>
          <cell r="H97">
            <v>0</v>
          </cell>
        </row>
        <row r="98">
          <cell r="E98" t="str">
            <v>PEB 7 / TB</v>
          </cell>
          <cell r="G98">
            <v>51819</v>
          </cell>
          <cell r="H98">
            <v>276778</v>
          </cell>
        </row>
        <row r="99">
          <cell r="E99" t="str">
            <v>MPP</v>
          </cell>
          <cell r="G99">
            <v>0</v>
          </cell>
          <cell r="H99">
            <v>0</v>
          </cell>
        </row>
        <row r="100">
          <cell r="E100" t="str">
            <v>ID</v>
          </cell>
          <cell r="G100">
            <v>0</v>
          </cell>
          <cell r="H100">
            <v>0</v>
          </cell>
        </row>
        <row r="101">
          <cell r="E101" t="str">
            <v>LL</v>
          </cell>
          <cell r="G101">
            <v>109889</v>
          </cell>
          <cell r="H101">
            <v>0</v>
          </cell>
        </row>
        <row r="102">
          <cell r="E102" t="str">
            <v>PMK</v>
          </cell>
          <cell r="G102">
            <v>64443</v>
          </cell>
          <cell r="H102">
            <v>0</v>
          </cell>
        </row>
        <row r="104">
          <cell r="C104" t="str">
            <v>S0015</v>
          </cell>
          <cell r="D104" t="str">
            <v>AI SSC</v>
          </cell>
          <cell r="E104" t="str">
            <v>PEB 1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66852</v>
          </cell>
          <cell r="U104">
            <v>0</v>
          </cell>
          <cell r="V104">
            <v>38703</v>
          </cell>
          <cell r="W104">
            <v>0</v>
          </cell>
          <cell r="X104">
            <v>0</v>
          </cell>
          <cell r="Y104">
            <v>0</v>
          </cell>
          <cell r="Z104">
            <v>137997</v>
          </cell>
          <cell r="AA104">
            <v>0</v>
          </cell>
          <cell r="AB104">
            <v>88844</v>
          </cell>
          <cell r="AC104">
            <v>0</v>
          </cell>
        </row>
        <row r="105">
          <cell r="E105" t="str">
            <v>PEB 2</v>
          </cell>
          <cell r="G105">
            <v>0</v>
          </cell>
        </row>
        <row r="106">
          <cell r="E106" t="str">
            <v>PEB 3</v>
          </cell>
          <cell r="G106">
            <v>0</v>
          </cell>
        </row>
        <row r="107">
          <cell r="E107" t="str">
            <v>PEB 4</v>
          </cell>
          <cell r="G107">
            <v>0</v>
          </cell>
        </row>
        <row r="108">
          <cell r="E108" t="str">
            <v>PEB 5</v>
          </cell>
          <cell r="G108">
            <v>0</v>
          </cell>
        </row>
        <row r="109">
          <cell r="E109" t="str">
            <v>PEB 6</v>
          </cell>
          <cell r="G109">
            <v>0</v>
          </cell>
        </row>
        <row r="110">
          <cell r="E110" t="str">
            <v>PEB 7 / TB</v>
          </cell>
          <cell r="G110">
            <v>66852</v>
          </cell>
        </row>
        <row r="111">
          <cell r="E111" t="str">
            <v>MPP</v>
          </cell>
          <cell r="G111">
            <v>38703</v>
          </cell>
        </row>
        <row r="112">
          <cell r="E112" t="str">
            <v>ID</v>
          </cell>
          <cell r="G112">
            <v>0</v>
          </cell>
        </row>
        <row r="113">
          <cell r="E113" t="str">
            <v>LL</v>
          </cell>
          <cell r="G113">
            <v>137997</v>
          </cell>
        </row>
        <row r="114">
          <cell r="E114" t="str">
            <v>PMK</v>
          </cell>
          <cell r="G114">
            <v>88844</v>
          </cell>
        </row>
        <row r="116">
          <cell r="C116" t="str">
            <v>S0002</v>
          </cell>
          <cell r="D116" t="str">
            <v>AI TSO</v>
          </cell>
          <cell r="E116" t="str">
            <v>PEB 1</v>
          </cell>
          <cell r="J116">
            <v>548391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613941</v>
          </cell>
          <cell r="U116">
            <v>66609</v>
          </cell>
          <cell r="V116">
            <v>0</v>
          </cell>
          <cell r="W116">
            <v>0</v>
          </cell>
          <cell r="X116">
            <v>183876</v>
          </cell>
          <cell r="Y116">
            <v>0</v>
          </cell>
          <cell r="Z116">
            <v>3848202</v>
          </cell>
          <cell r="AA116">
            <v>0</v>
          </cell>
          <cell r="AB116">
            <v>2922655</v>
          </cell>
          <cell r="AC116">
            <v>0</v>
          </cell>
        </row>
        <row r="117">
          <cell r="E117" t="str">
            <v>PEB 2</v>
          </cell>
          <cell r="G117">
            <v>548391</v>
          </cell>
          <cell r="H117">
            <v>0</v>
          </cell>
        </row>
        <row r="118">
          <cell r="E118" t="str">
            <v>PEB 3</v>
          </cell>
          <cell r="G118">
            <v>0</v>
          </cell>
          <cell r="H118">
            <v>0</v>
          </cell>
        </row>
        <row r="119">
          <cell r="E119" t="str">
            <v>PEB 4</v>
          </cell>
          <cell r="G119">
            <v>0</v>
          </cell>
          <cell r="H119">
            <v>0</v>
          </cell>
        </row>
        <row r="120">
          <cell r="E120" t="str">
            <v>PEB 5</v>
          </cell>
          <cell r="G120">
            <v>0</v>
          </cell>
          <cell r="H120">
            <v>0</v>
          </cell>
        </row>
        <row r="121">
          <cell r="E121" t="str">
            <v>PEB 6</v>
          </cell>
          <cell r="G121">
            <v>0</v>
          </cell>
          <cell r="H121">
            <v>0</v>
          </cell>
        </row>
        <row r="122">
          <cell r="E122" t="str">
            <v>PEB 7 / TB</v>
          </cell>
          <cell r="G122">
            <v>613941</v>
          </cell>
          <cell r="H122">
            <v>66609</v>
          </cell>
        </row>
        <row r="123">
          <cell r="E123" t="str">
            <v>MPP</v>
          </cell>
          <cell r="G123">
            <v>0</v>
          </cell>
          <cell r="H123">
            <v>0</v>
          </cell>
        </row>
        <row r="124">
          <cell r="E124" t="str">
            <v>ID</v>
          </cell>
          <cell r="G124">
            <v>183876</v>
          </cell>
          <cell r="H124">
            <v>0</v>
          </cell>
        </row>
        <row r="125">
          <cell r="E125" t="str">
            <v>LL</v>
          </cell>
          <cell r="G125">
            <v>3848202</v>
          </cell>
          <cell r="H125">
            <v>0</v>
          </cell>
        </row>
        <row r="126">
          <cell r="E126" t="str">
            <v>PMK</v>
          </cell>
          <cell r="G126">
            <v>2922655</v>
          </cell>
          <cell r="H126">
            <v>0</v>
          </cell>
        </row>
        <row r="128">
          <cell r="C128" t="str">
            <v>A0253</v>
          </cell>
          <cell r="D128" t="str">
            <v>PT Agro Menara Rahmat</v>
          </cell>
          <cell r="E128" t="str">
            <v>PEB 1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</row>
        <row r="129">
          <cell r="E129" t="str">
            <v>PEB 2</v>
          </cell>
        </row>
        <row r="130">
          <cell r="E130" t="str">
            <v>PEB 3</v>
          </cell>
        </row>
        <row r="131">
          <cell r="E131" t="str">
            <v>PEB 4</v>
          </cell>
        </row>
        <row r="132">
          <cell r="E132" t="str">
            <v>PEB 5</v>
          </cell>
        </row>
        <row r="133">
          <cell r="E133" t="str">
            <v>PEB 6</v>
          </cell>
        </row>
        <row r="134">
          <cell r="E134" t="str">
            <v>PEB 7 / TB</v>
          </cell>
        </row>
        <row r="135">
          <cell r="E135" t="str">
            <v>MPP</v>
          </cell>
        </row>
        <row r="136">
          <cell r="E136" t="str">
            <v>ID</v>
          </cell>
        </row>
        <row r="137">
          <cell r="E137" t="str">
            <v>LL</v>
          </cell>
        </row>
        <row r="138">
          <cell r="E138" t="str">
            <v>PMK</v>
          </cell>
        </row>
        <row r="140">
          <cell r="C140" t="str">
            <v>A0438</v>
          </cell>
          <cell r="D140" t="str">
            <v>PT Agro Nusa Abadi</v>
          </cell>
          <cell r="E140" t="str">
            <v>PEB 1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</row>
        <row r="141">
          <cell r="E141" t="str">
            <v>PEB 2</v>
          </cell>
        </row>
        <row r="142">
          <cell r="E142" t="str">
            <v>PEB 3</v>
          </cell>
        </row>
        <row r="143">
          <cell r="E143" t="str">
            <v>PEB 4</v>
          </cell>
        </row>
        <row r="144">
          <cell r="E144" t="str">
            <v>PEB 5</v>
          </cell>
        </row>
        <row r="145">
          <cell r="E145" t="str">
            <v>PEB 6</v>
          </cell>
        </row>
        <row r="146">
          <cell r="E146" t="str">
            <v>PEB 7 / TB</v>
          </cell>
        </row>
        <row r="147">
          <cell r="E147" t="str">
            <v>MPP</v>
          </cell>
        </row>
        <row r="148">
          <cell r="E148" t="str">
            <v>ID</v>
          </cell>
        </row>
        <row r="149">
          <cell r="E149" t="str">
            <v>LL</v>
          </cell>
        </row>
        <row r="150">
          <cell r="E150" t="str">
            <v>PMK</v>
          </cell>
        </row>
        <row r="152">
          <cell r="C152" t="str">
            <v>A0049</v>
          </cell>
          <cell r="D152" t="str">
            <v>PT Aisin Indonesia</v>
          </cell>
          <cell r="E152" t="str">
            <v>PEB 1</v>
          </cell>
          <cell r="G152">
            <v>0</v>
          </cell>
          <cell r="H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1235613.095</v>
          </cell>
          <cell r="AA152">
            <v>0</v>
          </cell>
          <cell r="AB152">
            <v>366611.25</v>
          </cell>
          <cell r="AC152">
            <v>0</v>
          </cell>
        </row>
        <row r="153">
          <cell r="E153" t="str">
            <v>PEB 2</v>
          </cell>
          <cell r="G153">
            <v>0</v>
          </cell>
          <cell r="H153">
            <v>0</v>
          </cell>
        </row>
        <row r="154">
          <cell r="E154" t="str">
            <v>PEB 3</v>
          </cell>
          <cell r="G154">
            <v>0</v>
          </cell>
          <cell r="H154">
            <v>0</v>
          </cell>
        </row>
        <row r="155">
          <cell r="E155" t="str">
            <v>PEB 4</v>
          </cell>
          <cell r="G155">
            <v>0</v>
          </cell>
          <cell r="H155">
            <v>0</v>
          </cell>
        </row>
        <row r="156">
          <cell r="E156" t="str">
            <v>PEB 5</v>
          </cell>
          <cell r="G156">
            <v>0</v>
          </cell>
          <cell r="H156">
            <v>0</v>
          </cell>
        </row>
        <row r="157">
          <cell r="E157" t="str">
            <v>PEB 6</v>
          </cell>
        </row>
        <row r="158">
          <cell r="E158" t="str">
            <v>PEB 7 / TB</v>
          </cell>
          <cell r="G158">
            <v>0</v>
          </cell>
          <cell r="H158">
            <v>0</v>
          </cell>
        </row>
        <row r="159">
          <cell r="E159" t="str">
            <v>MPP</v>
          </cell>
          <cell r="G159">
            <v>0</v>
          </cell>
          <cell r="H159">
            <v>0</v>
          </cell>
        </row>
        <row r="160">
          <cell r="E160" t="str">
            <v>ID</v>
          </cell>
          <cell r="G160">
            <v>0</v>
          </cell>
          <cell r="H160">
            <v>0</v>
          </cell>
        </row>
        <row r="161">
          <cell r="E161" t="str">
            <v>LL</v>
          </cell>
          <cell r="G161">
            <v>1235613.095</v>
          </cell>
          <cell r="H161">
            <v>0</v>
          </cell>
        </row>
        <row r="162">
          <cell r="E162" t="str">
            <v>PMK</v>
          </cell>
          <cell r="G162">
            <v>366611.25</v>
          </cell>
          <cell r="H162">
            <v>0</v>
          </cell>
        </row>
        <row r="164">
          <cell r="C164" t="str">
            <v>A0161</v>
          </cell>
          <cell r="D164" t="str">
            <v>PT Ardendi Jaya Sentosa</v>
          </cell>
          <cell r="E164" t="str">
            <v>PEB 1</v>
          </cell>
          <cell r="G164">
            <v>0</v>
          </cell>
          <cell r="H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57332</v>
          </cell>
          <cell r="U164">
            <v>0</v>
          </cell>
          <cell r="V164">
            <v>0</v>
          </cell>
          <cell r="W164">
            <v>0</v>
          </cell>
          <cell r="X164">
            <v>7193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</row>
        <row r="165">
          <cell r="E165" t="str">
            <v>PEB 2</v>
          </cell>
          <cell r="G165">
            <v>0</v>
          </cell>
          <cell r="H165">
            <v>0</v>
          </cell>
        </row>
        <row r="166">
          <cell r="E166" t="str">
            <v>PEB 3</v>
          </cell>
          <cell r="G166">
            <v>0</v>
          </cell>
          <cell r="H166">
            <v>0</v>
          </cell>
        </row>
        <row r="167">
          <cell r="E167" t="str">
            <v>PEB 4</v>
          </cell>
          <cell r="G167">
            <v>0</v>
          </cell>
          <cell r="H167">
            <v>0</v>
          </cell>
        </row>
        <row r="168">
          <cell r="E168" t="str">
            <v>PEB 5</v>
          </cell>
          <cell r="G168">
            <v>0</v>
          </cell>
          <cell r="H168">
            <v>0</v>
          </cell>
        </row>
        <row r="169">
          <cell r="E169" t="str">
            <v>PEB 6</v>
          </cell>
        </row>
        <row r="170">
          <cell r="E170" t="str">
            <v>PEB 7 / TB</v>
          </cell>
          <cell r="G170">
            <v>57332</v>
          </cell>
          <cell r="H170">
            <v>0</v>
          </cell>
        </row>
        <row r="171">
          <cell r="E171" t="str">
            <v>MPP</v>
          </cell>
          <cell r="G171">
            <v>0</v>
          </cell>
          <cell r="H171">
            <v>0</v>
          </cell>
        </row>
        <row r="172">
          <cell r="E172" t="str">
            <v>ID</v>
          </cell>
          <cell r="G172">
            <v>7193</v>
          </cell>
          <cell r="H172">
            <v>0</v>
          </cell>
        </row>
        <row r="173">
          <cell r="E173" t="str">
            <v>LL</v>
          </cell>
          <cell r="G173">
            <v>0</v>
          </cell>
          <cell r="H173">
            <v>0</v>
          </cell>
        </row>
        <row r="174">
          <cell r="E174" t="str">
            <v>PMK</v>
          </cell>
          <cell r="G174">
            <v>0</v>
          </cell>
          <cell r="H174">
            <v>0</v>
          </cell>
        </row>
        <row r="176">
          <cell r="C176" t="str">
            <v>A0011</v>
          </cell>
          <cell r="D176" t="str">
            <v>PT Astra Agro Lestari Tbk - Parent</v>
          </cell>
          <cell r="E176" t="str">
            <v>PEB 1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</row>
        <row r="177">
          <cell r="E177" t="str">
            <v>PEB 2</v>
          </cell>
        </row>
        <row r="178">
          <cell r="E178" t="str">
            <v>PEB 3</v>
          </cell>
        </row>
        <row r="179">
          <cell r="E179" t="str">
            <v>PEB 4</v>
          </cell>
        </row>
        <row r="180">
          <cell r="E180" t="str">
            <v>PEB 5</v>
          </cell>
        </row>
        <row r="181">
          <cell r="E181" t="str">
            <v>PEB 6</v>
          </cell>
        </row>
        <row r="182">
          <cell r="E182" t="str">
            <v>PEB 7 / TB</v>
          </cell>
        </row>
        <row r="183">
          <cell r="E183" t="str">
            <v>MPP</v>
          </cell>
        </row>
        <row r="184">
          <cell r="E184" t="str">
            <v>ID</v>
          </cell>
        </row>
        <row r="185">
          <cell r="E185" t="str">
            <v>LL</v>
          </cell>
        </row>
        <row r="186">
          <cell r="E186" t="str">
            <v>PMK</v>
          </cell>
        </row>
        <row r="188">
          <cell r="C188" t="str">
            <v>A0177</v>
          </cell>
          <cell r="D188" t="str">
            <v>PT Astra Auto Finance</v>
          </cell>
          <cell r="E188" t="str">
            <v>PEB 1</v>
          </cell>
          <cell r="G188">
            <v>0</v>
          </cell>
          <cell r="H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10426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14094</v>
          </cell>
          <cell r="AA188">
            <v>0</v>
          </cell>
          <cell r="AB188">
            <v>20100</v>
          </cell>
          <cell r="AC188">
            <v>0</v>
          </cell>
        </row>
        <row r="189">
          <cell r="E189" t="str">
            <v>PEB 2</v>
          </cell>
          <cell r="G189">
            <v>0</v>
          </cell>
          <cell r="H189">
            <v>0</v>
          </cell>
        </row>
        <row r="190">
          <cell r="E190" t="str">
            <v>PEB 3</v>
          </cell>
          <cell r="G190">
            <v>0</v>
          </cell>
          <cell r="H190">
            <v>0</v>
          </cell>
        </row>
        <row r="191">
          <cell r="E191" t="str">
            <v>PEB 4</v>
          </cell>
          <cell r="G191">
            <v>0</v>
          </cell>
          <cell r="H191">
            <v>0</v>
          </cell>
        </row>
        <row r="192">
          <cell r="E192" t="str">
            <v>PEB 5</v>
          </cell>
          <cell r="G192">
            <v>0</v>
          </cell>
          <cell r="H192">
            <v>0</v>
          </cell>
        </row>
        <row r="193">
          <cell r="E193" t="str">
            <v>PEB 6</v>
          </cell>
        </row>
        <row r="194">
          <cell r="E194" t="str">
            <v>PEB 7 / TB</v>
          </cell>
          <cell r="G194">
            <v>10426</v>
          </cell>
          <cell r="H194">
            <v>0</v>
          </cell>
        </row>
        <row r="195">
          <cell r="E195" t="str">
            <v>MPP</v>
          </cell>
        </row>
        <row r="196">
          <cell r="E196" t="str">
            <v>ID</v>
          </cell>
          <cell r="G196">
            <v>0</v>
          </cell>
          <cell r="H196">
            <v>0</v>
          </cell>
        </row>
        <row r="197">
          <cell r="E197" t="str">
            <v>LL</v>
          </cell>
          <cell r="G197">
            <v>14094</v>
          </cell>
          <cell r="H197">
            <v>0</v>
          </cell>
        </row>
        <row r="198">
          <cell r="E198" t="str">
            <v>PMK</v>
          </cell>
          <cell r="G198">
            <v>20100</v>
          </cell>
          <cell r="H198">
            <v>0</v>
          </cell>
        </row>
        <row r="200">
          <cell r="C200" t="str">
            <v>A0045</v>
          </cell>
          <cell r="D200" t="str">
            <v>PT Astra Daihatsu Motor</v>
          </cell>
          <cell r="E200" t="str">
            <v>PEB 1</v>
          </cell>
          <cell r="G200">
            <v>0</v>
          </cell>
          <cell r="H200">
            <v>0</v>
          </cell>
          <cell r="J200">
            <v>819991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162471</v>
          </cell>
          <cell r="U200">
            <v>160376</v>
          </cell>
          <cell r="V200">
            <v>0</v>
          </cell>
          <cell r="W200">
            <v>0</v>
          </cell>
          <cell r="X200">
            <v>462599</v>
          </cell>
          <cell r="Y200">
            <v>2718</v>
          </cell>
          <cell r="Z200">
            <v>3038132.1359999999</v>
          </cell>
          <cell r="AA200">
            <v>0</v>
          </cell>
          <cell r="AB200">
            <v>1256743.1000000001</v>
          </cell>
          <cell r="AC200">
            <v>0</v>
          </cell>
        </row>
        <row r="201">
          <cell r="E201" t="str">
            <v>PEB 2</v>
          </cell>
          <cell r="G201">
            <v>819991</v>
          </cell>
          <cell r="H201">
            <v>0</v>
          </cell>
        </row>
        <row r="202">
          <cell r="E202" t="str">
            <v>PEB 3</v>
          </cell>
          <cell r="G202">
            <v>0</v>
          </cell>
          <cell r="H202">
            <v>0</v>
          </cell>
        </row>
        <row r="203">
          <cell r="E203" t="str">
            <v>PEB 4</v>
          </cell>
          <cell r="G203">
            <v>0</v>
          </cell>
          <cell r="H203">
            <v>0</v>
          </cell>
        </row>
        <row r="204">
          <cell r="E204" t="str">
            <v>PEB 5</v>
          </cell>
          <cell r="G204">
            <v>0</v>
          </cell>
          <cell r="H204">
            <v>0</v>
          </cell>
        </row>
        <row r="205">
          <cell r="E205" t="str">
            <v>PEB 6</v>
          </cell>
        </row>
        <row r="206">
          <cell r="E206" t="str">
            <v>PEB 7 / TB</v>
          </cell>
          <cell r="G206">
            <v>162471</v>
          </cell>
          <cell r="H206">
            <v>160376</v>
          </cell>
        </row>
        <row r="207">
          <cell r="E207" t="str">
            <v>MPP</v>
          </cell>
          <cell r="G207">
            <v>0</v>
          </cell>
          <cell r="H207">
            <v>0</v>
          </cell>
        </row>
        <row r="208">
          <cell r="E208" t="str">
            <v>ID</v>
          </cell>
          <cell r="G208">
            <v>462599</v>
          </cell>
          <cell r="H208">
            <v>2718</v>
          </cell>
        </row>
        <row r="209">
          <cell r="E209" t="str">
            <v>LL</v>
          </cell>
          <cell r="G209">
            <v>3038132.1359999999</v>
          </cell>
          <cell r="H209">
            <v>0</v>
          </cell>
        </row>
        <row r="210">
          <cell r="E210" t="str">
            <v>PMK</v>
          </cell>
          <cell r="G210">
            <v>1256743.1000000001</v>
          </cell>
          <cell r="H210">
            <v>0</v>
          </cell>
        </row>
        <row r="212">
          <cell r="C212" t="str">
            <v>A0371</v>
          </cell>
          <cell r="D212" t="str">
            <v>PT Astra Graphia Information Technology Tbk</v>
          </cell>
          <cell r="E212" t="str">
            <v>PEB 1</v>
          </cell>
          <cell r="G212">
            <v>0</v>
          </cell>
          <cell r="H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242753</v>
          </cell>
          <cell r="U212">
            <v>25490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296755.54499999998</v>
          </cell>
          <cell r="AA212">
            <v>0</v>
          </cell>
          <cell r="AB212">
            <v>0</v>
          </cell>
          <cell r="AC212">
            <v>0</v>
          </cell>
        </row>
        <row r="213">
          <cell r="E213" t="str">
            <v>PEB 2</v>
          </cell>
          <cell r="G213">
            <v>0</v>
          </cell>
          <cell r="H213">
            <v>0</v>
          </cell>
        </row>
        <row r="214">
          <cell r="E214" t="str">
            <v>PEB 3</v>
          </cell>
          <cell r="G214">
            <v>0</v>
          </cell>
          <cell r="H214">
            <v>0</v>
          </cell>
        </row>
        <row r="215">
          <cell r="E215" t="str">
            <v>PEB 4</v>
          </cell>
          <cell r="G215">
            <v>0</v>
          </cell>
          <cell r="H215">
            <v>0</v>
          </cell>
        </row>
        <row r="216">
          <cell r="E216" t="str">
            <v>PEB 5</v>
          </cell>
          <cell r="G216">
            <v>0</v>
          </cell>
          <cell r="H216">
            <v>0</v>
          </cell>
        </row>
        <row r="217">
          <cell r="E217" t="str">
            <v>PEB 6</v>
          </cell>
        </row>
        <row r="218">
          <cell r="E218" t="str">
            <v>PEB 7 / TB</v>
          </cell>
          <cell r="G218">
            <v>242753</v>
          </cell>
          <cell r="H218">
            <v>25490</v>
          </cell>
        </row>
        <row r="219">
          <cell r="E219" t="str">
            <v>MPP</v>
          </cell>
          <cell r="G219">
            <v>0</v>
          </cell>
          <cell r="H219">
            <v>0</v>
          </cell>
        </row>
        <row r="220">
          <cell r="E220" t="str">
            <v>ID</v>
          </cell>
          <cell r="G220">
            <v>0</v>
          </cell>
          <cell r="H220">
            <v>0</v>
          </cell>
        </row>
        <row r="221">
          <cell r="E221" t="str">
            <v>LL</v>
          </cell>
          <cell r="G221">
            <v>296755.54499999998</v>
          </cell>
          <cell r="H221">
            <v>0</v>
          </cell>
        </row>
        <row r="222">
          <cell r="E222" t="str">
            <v>PMK</v>
          </cell>
        </row>
        <row r="224">
          <cell r="C224" t="str">
            <v>A0014</v>
          </cell>
          <cell r="D224" t="str">
            <v>PT Astra Graphia Tbk</v>
          </cell>
          <cell r="E224" t="str">
            <v>PEB 1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593916</v>
          </cell>
          <cell r="U224">
            <v>248810</v>
          </cell>
          <cell r="V224">
            <v>0</v>
          </cell>
          <cell r="W224">
            <v>0</v>
          </cell>
          <cell r="X224">
            <v>101655</v>
          </cell>
          <cell r="Y224">
            <v>5023</v>
          </cell>
          <cell r="Z224">
            <v>669792</v>
          </cell>
          <cell r="AA224">
            <v>0</v>
          </cell>
          <cell r="AB224">
            <v>0</v>
          </cell>
          <cell r="AC224">
            <v>0</v>
          </cell>
        </row>
        <row r="225">
          <cell r="E225" t="str">
            <v>PEB 2</v>
          </cell>
        </row>
        <row r="226">
          <cell r="E226" t="str">
            <v>PEB 3</v>
          </cell>
        </row>
        <row r="227">
          <cell r="E227" t="str">
            <v>PEB 4</v>
          </cell>
        </row>
        <row r="228">
          <cell r="E228" t="str">
            <v>PEB 5</v>
          </cell>
        </row>
        <row r="229">
          <cell r="E229" t="str">
            <v>PEB 6</v>
          </cell>
        </row>
        <row r="230">
          <cell r="E230" t="str">
            <v>PEB 7 / TB</v>
          </cell>
          <cell r="G230">
            <v>593916</v>
          </cell>
          <cell r="H230">
            <v>248810</v>
          </cell>
        </row>
        <row r="231">
          <cell r="E231" t="str">
            <v>MPP</v>
          </cell>
        </row>
        <row r="232">
          <cell r="E232" t="str">
            <v>ID</v>
          </cell>
          <cell r="G232">
            <v>101655</v>
          </cell>
          <cell r="H232">
            <v>5023</v>
          </cell>
        </row>
        <row r="233">
          <cell r="E233" t="str">
            <v>LL</v>
          </cell>
          <cell r="G233">
            <v>669792</v>
          </cell>
        </row>
        <row r="234">
          <cell r="E234" t="str">
            <v>PMK</v>
          </cell>
        </row>
        <row r="236">
          <cell r="C236" t="str">
            <v>A0060</v>
          </cell>
          <cell r="D236" t="str">
            <v>PT Astra Honda Motor</v>
          </cell>
          <cell r="E236" t="str">
            <v>PEB 1</v>
          </cell>
          <cell r="G236">
            <v>0</v>
          </cell>
          <cell r="H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1139848</v>
          </cell>
          <cell r="S236">
            <v>0</v>
          </cell>
          <cell r="T236">
            <v>695255</v>
          </cell>
          <cell r="U236">
            <v>1083087</v>
          </cell>
          <cell r="V236">
            <v>44126.640909090915</v>
          </cell>
          <cell r="W236">
            <v>0</v>
          </cell>
          <cell r="X236">
            <v>480262</v>
          </cell>
          <cell r="Y236">
            <v>44257</v>
          </cell>
          <cell r="Z236">
            <v>7100994.4000000004</v>
          </cell>
          <cell r="AA236">
            <v>0</v>
          </cell>
          <cell r="AB236">
            <v>792339.95</v>
          </cell>
          <cell r="AC236">
            <v>0</v>
          </cell>
        </row>
        <row r="237">
          <cell r="E237" t="str">
            <v>PEB 2</v>
          </cell>
          <cell r="G237">
            <v>0</v>
          </cell>
          <cell r="H237">
            <v>0</v>
          </cell>
        </row>
        <row r="238">
          <cell r="E238" t="str">
            <v>PEB 3</v>
          </cell>
          <cell r="G238">
            <v>0</v>
          </cell>
          <cell r="H238">
            <v>0</v>
          </cell>
        </row>
        <row r="239">
          <cell r="E239" t="str">
            <v>PEB 4</v>
          </cell>
          <cell r="G239">
            <v>0</v>
          </cell>
          <cell r="H239">
            <v>0</v>
          </cell>
        </row>
        <row r="240">
          <cell r="E240" t="str">
            <v>PEB 5</v>
          </cell>
          <cell r="G240">
            <v>0</v>
          </cell>
          <cell r="H240">
            <v>0</v>
          </cell>
        </row>
        <row r="241">
          <cell r="E241" t="str">
            <v>PEB 6</v>
          </cell>
          <cell r="G241">
            <v>1139848</v>
          </cell>
          <cell r="H241">
            <v>0</v>
          </cell>
        </row>
        <row r="242">
          <cell r="E242" t="str">
            <v>PEB 7 / TB</v>
          </cell>
          <cell r="G242">
            <v>695255</v>
          </cell>
          <cell r="H242">
            <v>1083087</v>
          </cell>
        </row>
        <row r="243">
          <cell r="E243" t="str">
            <v>MPP</v>
          </cell>
          <cell r="G243">
            <v>44126.640909090915</v>
          </cell>
          <cell r="H243">
            <v>0</v>
          </cell>
        </row>
        <row r="244">
          <cell r="E244" t="str">
            <v>ID</v>
          </cell>
          <cell r="G244">
            <v>480262</v>
          </cell>
          <cell r="H244">
            <v>44257</v>
          </cell>
        </row>
        <row r="245">
          <cell r="E245" t="str">
            <v>LL</v>
          </cell>
          <cell r="G245">
            <v>7100994.4000000004</v>
          </cell>
          <cell r="H245">
            <v>0</v>
          </cell>
        </row>
        <row r="246">
          <cell r="E246" t="str">
            <v>PMK</v>
          </cell>
          <cell r="G246">
            <v>792339.95</v>
          </cell>
          <cell r="H246">
            <v>0</v>
          </cell>
        </row>
        <row r="248">
          <cell r="C248" t="str">
            <v>A0316</v>
          </cell>
          <cell r="D248" t="str">
            <v>PT Astra Komponen Indonesia</v>
          </cell>
          <cell r="E248" t="str">
            <v>PEB 1</v>
          </cell>
          <cell r="G248">
            <v>0</v>
          </cell>
          <cell r="H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15226</v>
          </cell>
          <cell r="U248">
            <v>11129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</row>
        <row r="249">
          <cell r="E249" t="str">
            <v>PEB 2</v>
          </cell>
          <cell r="G249">
            <v>0</v>
          </cell>
          <cell r="H249">
            <v>0</v>
          </cell>
        </row>
        <row r="250">
          <cell r="E250" t="str">
            <v>PEB 3</v>
          </cell>
          <cell r="G250">
            <v>0</v>
          </cell>
          <cell r="H250">
            <v>0</v>
          </cell>
        </row>
        <row r="251">
          <cell r="E251" t="str">
            <v>PEB 4</v>
          </cell>
          <cell r="G251">
            <v>0</v>
          </cell>
          <cell r="H251">
            <v>0</v>
          </cell>
        </row>
        <row r="252">
          <cell r="E252" t="str">
            <v>PEB 5</v>
          </cell>
          <cell r="G252">
            <v>0</v>
          </cell>
          <cell r="H252">
            <v>0</v>
          </cell>
        </row>
        <row r="253">
          <cell r="E253" t="str">
            <v>PEB 6</v>
          </cell>
        </row>
        <row r="254">
          <cell r="E254" t="str">
            <v>PEB 7 / TB</v>
          </cell>
          <cell r="G254">
            <v>15226</v>
          </cell>
          <cell r="H254">
            <v>11129</v>
          </cell>
        </row>
        <row r="255">
          <cell r="E255" t="str">
            <v>MPP</v>
          </cell>
          <cell r="G255">
            <v>0</v>
          </cell>
          <cell r="H255">
            <v>0</v>
          </cell>
        </row>
        <row r="256">
          <cell r="E256" t="str">
            <v>ID</v>
          </cell>
          <cell r="G256">
            <v>0</v>
          </cell>
          <cell r="H256">
            <v>0</v>
          </cell>
        </row>
        <row r="257">
          <cell r="E257" t="str">
            <v>LL</v>
          </cell>
          <cell r="G257">
            <v>0</v>
          </cell>
          <cell r="H257">
            <v>0</v>
          </cell>
        </row>
        <row r="258">
          <cell r="E258" t="str">
            <v>PMK</v>
          </cell>
          <cell r="G258">
            <v>0</v>
          </cell>
          <cell r="H258">
            <v>0</v>
          </cell>
        </row>
        <row r="260">
          <cell r="C260" t="str">
            <v>A0178</v>
          </cell>
          <cell r="D260" t="str">
            <v>PT Astra Mitra Ventura</v>
          </cell>
          <cell r="E260" t="str">
            <v>PEB 1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</row>
        <row r="261">
          <cell r="E261" t="str">
            <v>PEB 2</v>
          </cell>
        </row>
        <row r="262">
          <cell r="E262" t="str">
            <v>PEB 3</v>
          </cell>
        </row>
        <row r="263">
          <cell r="E263" t="str">
            <v>PEB 4</v>
          </cell>
        </row>
        <row r="264">
          <cell r="E264" t="str">
            <v>PEB 5</v>
          </cell>
        </row>
        <row r="265">
          <cell r="E265" t="str">
            <v>PEB 6</v>
          </cell>
        </row>
        <row r="266">
          <cell r="E266" t="str">
            <v>PEB 7 / TB</v>
          </cell>
        </row>
        <row r="267">
          <cell r="E267" t="str">
            <v>MPP</v>
          </cell>
        </row>
        <row r="268">
          <cell r="E268" t="str">
            <v>ID</v>
          </cell>
        </row>
        <row r="269">
          <cell r="E269" t="str">
            <v>LL</v>
          </cell>
        </row>
        <row r="270">
          <cell r="E270" t="str">
            <v>PMK</v>
          </cell>
        </row>
        <row r="272">
          <cell r="C272" t="str">
            <v>A0020</v>
          </cell>
          <cell r="D272" t="str">
            <v>PT Astra Multi Finance</v>
          </cell>
          <cell r="E272" t="str">
            <v>PEB 1</v>
          </cell>
          <cell r="G272">
            <v>0</v>
          </cell>
          <cell r="H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4382</v>
          </cell>
          <cell r="U272">
            <v>1896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12698.066000000001</v>
          </cell>
          <cell r="AA272">
            <v>0</v>
          </cell>
          <cell r="AB272">
            <v>0</v>
          </cell>
          <cell r="AC272">
            <v>0</v>
          </cell>
        </row>
        <row r="273">
          <cell r="E273" t="str">
            <v>PEB 2</v>
          </cell>
          <cell r="G273">
            <v>0</v>
          </cell>
          <cell r="H273">
            <v>0</v>
          </cell>
        </row>
        <row r="274">
          <cell r="E274" t="str">
            <v>PEB 3</v>
          </cell>
          <cell r="G274">
            <v>0</v>
          </cell>
          <cell r="H274">
            <v>0</v>
          </cell>
        </row>
        <row r="275">
          <cell r="E275" t="str">
            <v>PEB 4</v>
          </cell>
          <cell r="G275">
            <v>0</v>
          </cell>
          <cell r="H275">
            <v>0</v>
          </cell>
        </row>
        <row r="276">
          <cell r="E276" t="str">
            <v>PEB 5</v>
          </cell>
          <cell r="G276">
            <v>0</v>
          </cell>
          <cell r="H276">
            <v>0</v>
          </cell>
        </row>
        <row r="277">
          <cell r="E277" t="str">
            <v>PEB 6</v>
          </cell>
        </row>
        <row r="278">
          <cell r="E278" t="str">
            <v>PEB 7 / TB</v>
          </cell>
          <cell r="G278">
            <v>4382</v>
          </cell>
          <cell r="H278">
            <v>1896</v>
          </cell>
        </row>
        <row r="279">
          <cell r="E279" t="str">
            <v>MPP</v>
          </cell>
          <cell r="G279">
            <v>0</v>
          </cell>
          <cell r="H279">
            <v>0</v>
          </cell>
        </row>
        <row r="280">
          <cell r="E280" t="str">
            <v>ID</v>
          </cell>
          <cell r="G280">
            <v>0</v>
          </cell>
          <cell r="H280">
            <v>0</v>
          </cell>
        </row>
        <row r="281">
          <cell r="E281" t="str">
            <v>LL</v>
          </cell>
          <cell r="G281">
            <v>12698.066000000001</v>
          </cell>
          <cell r="H281">
            <v>0</v>
          </cell>
        </row>
        <row r="282">
          <cell r="E282" t="str">
            <v>PMK</v>
          </cell>
          <cell r="G282">
            <v>0</v>
          </cell>
          <cell r="H282">
            <v>0</v>
          </cell>
        </row>
        <row r="284">
          <cell r="C284" t="str">
            <v>A0306</v>
          </cell>
          <cell r="D284" t="str">
            <v>PT Astra Nippon Gasket Indonesia</v>
          </cell>
          <cell r="E284" t="str">
            <v>PEB 1</v>
          </cell>
          <cell r="G284">
            <v>0</v>
          </cell>
          <cell r="H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9478</v>
          </cell>
          <cell r="U284">
            <v>2957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66575.02</v>
          </cell>
          <cell r="AA284">
            <v>0</v>
          </cell>
          <cell r="AB284">
            <v>38289.5</v>
          </cell>
          <cell r="AC284">
            <v>0</v>
          </cell>
        </row>
        <row r="285">
          <cell r="E285" t="str">
            <v>PEB 2</v>
          </cell>
          <cell r="G285">
            <v>0</v>
          </cell>
          <cell r="H285">
            <v>0</v>
          </cell>
        </row>
        <row r="286">
          <cell r="E286" t="str">
            <v>PEB 3</v>
          </cell>
          <cell r="G286">
            <v>0</v>
          </cell>
          <cell r="H286">
            <v>0</v>
          </cell>
        </row>
        <row r="287">
          <cell r="E287" t="str">
            <v>PEB 4</v>
          </cell>
          <cell r="G287">
            <v>0</v>
          </cell>
          <cell r="H287">
            <v>0</v>
          </cell>
        </row>
        <row r="288">
          <cell r="E288" t="str">
            <v>PEB 5</v>
          </cell>
          <cell r="G288">
            <v>0</v>
          </cell>
          <cell r="H288">
            <v>0</v>
          </cell>
        </row>
        <row r="289">
          <cell r="E289" t="str">
            <v>PEB 6</v>
          </cell>
        </row>
        <row r="290">
          <cell r="E290" t="str">
            <v>PEB 7 / TB</v>
          </cell>
          <cell r="G290">
            <v>9478</v>
          </cell>
          <cell r="H290">
            <v>2957</v>
          </cell>
        </row>
        <row r="291">
          <cell r="E291" t="str">
            <v>MPP</v>
          </cell>
          <cell r="G291">
            <v>0</v>
          </cell>
          <cell r="H291">
            <v>0</v>
          </cell>
        </row>
        <row r="292">
          <cell r="E292" t="str">
            <v>ID</v>
          </cell>
          <cell r="G292">
            <v>0</v>
          </cell>
          <cell r="H292">
            <v>0</v>
          </cell>
        </row>
        <row r="293">
          <cell r="E293" t="str">
            <v>LL</v>
          </cell>
          <cell r="G293">
            <v>66575.02</v>
          </cell>
          <cell r="H293">
            <v>0</v>
          </cell>
        </row>
        <row r="294">
          <cell r="E294" t="str">
            <v>PMK</v>
          </cell>
          <cell r="G294">
            <v>38289.5</v>
          </cell>
          <cell r="H294">
            <v>0</v>
          </cell>
        </row>
        <row r="296">
          <cell r="C296" t="str">
            <v>A0172</v>
          </cell>
          <cell r="D296" t="str">
            <v>PT Astra Nissan Diesel Indonesia</v>
          </cell>
          <cell r="E296" t="str">
            <v>PEB 1</v>
          </cell>
          <cell r="G296">
            <v>0</v>
          </cell>
          <cell r="H296">
            <v>0</v>
          </cell>
          <cell r="J296">
            <v>39130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143360</v>
          </cell>
          <cell r="AA296">
            <v>0</v>
          </cell>
          <cell r="AB296">
            <v>42921</v>
          </cell>
          <cell r="AC296">
            <v>0</v>
          </cell>
        </row>
        <row r="297">
          <cell r="E297" t="str">
            <v>PEB 2</v>
          </cell>
          <cell r="G297">
            <v>39130</v>
          </cell>
          <cell r="H297">
            <v>0</v>
          </cell>
        </row>
        <row r="298">
          <cell r="E298" t="str">
            <v>PEB 3</v>
          </cell>
          <cell r="G298">
            <v>0</v>
          </cell>
          <cell r="H298">
            <v>0</v>
          </cell>
        </row>
        <row r="299">
          <cell r="E299" t="str">
            <v>PEB 4</v>
          </cell>
          <cell r="G299">
            <v>0</v>
          </cell>
          <cell r="H299">
            <v>0</v>
          </cell>
        </row>
        <row r="300">
          <cell r="E300" t="str">
            <v>PEB 5</v>
          </cell>
          <cell r="G300">
            <v>0</v>
          </cell>
          <cell r="H300">
            <v>0</v>
          </cell>
        </row>
        <row r="301">
          <cell r="E301" t="str">
            <v>PEB 6</v>
          </cell>
        </row>
        <row r="302">
          <cell r="E302" t="str">
            <v>PEB 7 / TB</v>
          </cell>
          <cell r="G302">
            <v>0</v>
          </cell>
          <cell r="H302">
            <v>0</v>
          </cell>
        </row>
        <row r="303">
          <cell r="E303" t="str">
            <v>MPP</v>
          </cell>
          <cell r="G303">
            <v>0</v>
          </cell>
          <cell r="H303">
            <v>0</v>
          </cell>
        </row>
        <row r="304">
          <cell r="E304" t="str">
            <v>ID</v>
          </cell>
          <cell r="G304">
            <v>0</v>
          </cell>
          <cell r="H304">
            <v>0</v>
          </cell>
        </row>
        <row r="305">
          <cell r="E305" t="str">
            <v>LL</v>
          </cell>
          <cell r="G305">
            <v>143360</v>
          </cell>
          <cell r="H305">
            <v>0</v>
          </cell>
        </row>
        <row r="306">
          <cell r="E306" t="str">
            <v>PMK</v>
          </cell>
          <cell r="G306">
            <v>42921</v>
          </cell>
          <cell r="H306">
            <v>0</v>
          </cell>
        </row>
        <row r="308">
          <cell r="C308" t="str">
            <v>A0317</v>
          </cell>
          <cell r="D308" t="str">
            <v>PT Astra Otoparts Tbk - HO</v>
          </cell>
          <cell r="E308" t="str">
            <v>PEB 1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</row>
        <row r="309">
          <cell r="E309" t="str">
            <v>PEB 2</v>
          </cell>
        </row>
        <row r="310">
          <cell r="E310" t="str">
            <v>PEB 3</v>
          </cell>
        </row>
        <row r="311">
          <cell r="E311" t="str">
            <v>PEB 4</v>
          </cell>
        </row>
        <row r="312">
          <cell r="E312" t="str">
            <v>PEB 5</v>
          </cell>
        </row>
        <row r="313">
          <cell r="E313" t="str">
            <v>PEB 6</v>
          </cell>
        </row>
        <row r="314">
          <cell r="E314" t="str">
            <v>PEB 7 / TB</v>
          </cell>
        </row>
        <row r="315">
          <cell r="E315" t="str">
            <v>MPP</v>
          </cell>
        </row>
        <row r="316">
          <cell r="E316" t="str">
            <v>ID</v>
          </cell>
        </row>
        <row r="317">
          <cell r="E317" t="str">
            <v>LL</v>
          </cell>
        </row>
        <row r="318">
          <cell r="E318" t="str">
            <v>PMK</v>
          </cell>
        </row>
        <row r="320">
          <cell r="C320" t="str">
            <v>Nm</v>
          </cell>
          <cell r="D320" t="str">
            <v>PT Astra Otoparts Tbk - Div. Nusametal</v>
          </cell>
          <cell r="E320" t="str">
            <v>PEB 1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</row>
        <row r="321">
          <cell r="E321" t="str">
            <v>PEB 2</v>
          </cell>
        </row>
        <row r="322">
          <cell r="E322" t="str">
            <v>PEB 3</v>
          </cell>
        </row>
        <row r="323">
          <cell r="E323" t="str">
            <v>PEB 4</v>
          </cell>
        </row>
        <row r="324">
          <cell r="E324" t="str">
            <v>PEB 5</v>
          </cell>
        </row>
        <row r="325">
          <cell r="E325" t="str">
            <v>PEB 6</v>
          </cell>
        </row>
        <row r="326">
          <cell r="E326" t="str">
            <v>PEB 7 / TB</v>
          </cell>
        </row>
        <row r="327">
          <cell r="E327" t="str">
            <v>MPP</v>
          </cell>
        </row>
        <row r="328">
          <cell r="E328" t="str">
            <v>ID</v>
          </cell>
        </row>
        <row r="329">
          <cell r="E329" t="str">
            <v>LL</v>
          </cell>
        </row>
        <row r="330">
          <cell r="E330" t="str">
            <v>PMK</v>
          </cell>
        </row>
        <row r="332">
          <cell r="C332" t="str">
            <v>Ap</v>
          </cell>
          <cell r="D332" t="str">
            <v>PT Astra Otoparts Tbk - Div. Adiwira</v>
          </cell>
          <cell r="E332" t="str">
            <v>PEB 1</v>
          </cell>
          <cell r="G332">
            <v>0</v>
          </cell>
          <cell r="H332">
            <v>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52382</v>
          </cell>
          <cell r="U332">
            <v>159164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336524.96726</v>
          </cell>
          <cell r="AA332">
            <v>0</v>
          </cell>
          <cell r="AB332">
            <v>335802.66425999999</v>
          </cell>
          <cell r="AC332">
            <v>0</v>
          </cell>
        </row>
        <row r="333">
          <cell r="E333" t="str">
            <v>PEB 2</v>
          </cell>
          <cell r="G333">
            <v>0</v>
          </cell>
          <cell r="H333">
            <v>0</v>
          </cell>
        </row>
        <row r="334">
          <cell r="E334" t="str">
            <v>PEB 3</v>
          </cell>
          <cell r="G334">
            <v>0</v>
          </cell>
          <cell r="H334">
            <v>0</v>
          </cell>
        </row>
        <row r="335">
          <cell r="E335" t="str">
            <v>PEB 4</v>
          </cell>
          <cell r="G335">
            <v>0</v>
          </cell>
          <cell r="H335">
            <v>0</v>
          </cell>
        </row>
        <row r="336">
          <cell r="E336" t="str">
            <v>PEB 5</v>
          </cell>
          <cell r="G336">
            <v>0</v>
          </cell>
          <cell r="H336">
            <v>0</v>
          </cell>
        </row>
        <row r="337">
          <cell r="E337" t="str">
            <v>PEB 6</v>
          </cell>
        </row>
        <row r="338">
          <cell r="E338" t="str">
            <v>PEB 7 / TB</v>
          </cell>
          <cell r="G338">
            <v>52382</v>
          </cell>
          <cell r="H338">
            <v>159164</v>
          </cell>
        </row>
        <row r="339">
          <cell r="E339" t="str">
            <v>MPP</v>
          </cell>
          <cell r="G339">
            <v>0</v>
          </cell>
          <cell r="H339">
            <v>0</v>
          </cell>
        </row>
        <row r="340">
          <cell r="E340" t="str">
            <v>ID</v>
          </cell>
          <cell r="G340">
            <v>0</v>
          </cell>
          <cell r="H340">
            <v>0</v>
          </cell>
        </row>
        <row r="341">
          <cell r="E341" t="str">
            <v>LL</v>
          </cell>
          <cell r="G341">
            <v>336524.96726</v>
          </cell>
          <cell r="H341">
            <v>0</v>
          </cell>
        </row>
        <row r="342">
          <cell r="E342" t="str">
            <v>PMK</v>
          </cell>
          <cell r="G342">
            <v>335802.66425999999</v>
          </cell>
          <cell r="H342">
            <v>0</v>
          </cell>
        </row>
        <row r="344">
          <cell r="C344" t="str">
            <v>We</v>
          </cell>
          <cell r="D344" t="str">
            <v>PT Astra Otoparts Tbk - Div. Winteq</v>
          </cell>
          <cell r="E344" t="str">
            <v>PEB 1</v>
          </cell>
          <cell r="G344">
            <v>0</v>
          </cell>
          <cell r="H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25005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55865</v>
          </cell>
          <cell r="AA344">
            <v>0</v>
          </cell>
          <cell r="AB344">
            <v>30295</v>
          </cell>
          <cell r="AC344">
            <v>0</v>
          </cell>
        </row>
        <row r="345">
          <cell r="E345" t="str">
            <v>PEB 2</v>
          </cell>
          <cell r="G345">
            <v>0</v>
          </cell>
          <cell r="H345">
            <v>0</v>
          </cell>
        </row>
        <row r="346">
          <cell r="E346" t="str">
            <v>PEB 3</v>
          </cell>
          <cell r="G346">
            <v>0</v>
          </cell>
          <cell r="H346">
            <v>0</v>
          </cell>
        </row>
        <row r="347">
          <cell r="E347" t="str">
            <v>PEB 4</v>
          </cell>
          <cell r="G347">
            <v>0</v>
          </cell>
          <cell r="H347">
            <v>0</v>
          </cell>
        </row>
        <row r="348">
          <cell r="E348" t="str">
            <v>PEB 5</v>
          </cell>
          <cell r="G348">
            <v>0</v>
          </cell>
          <cell r="H348">
            <v>0</v>
          </cell>
        </row>
        <row r="349">
          <cell r="E349" t="str">
            <v>PEB 6</v>
          </cell>
        </row>
        <row r="350">
          <cell r="E350" t="str">
            <v>PEB 7 / TB</v>
          </cell>
          <cell r="G350">
            <v>25005</v>
          </cell>
          <cell r="H350">
            <v>0</v>
          </cell>
        </row>
        <row r="351">
          <cell r="E351" t="str">
            <v>MPP</v>
          </cell>
          <cell r="G351">
            <v>0</v>
          </cell>
          <cell r="H351">
            <v>0</v>
          </cell>
        </row>
        <row r="352">
          <cell r="E352" t="str">
            <v>ID</v>
          </cell>
          <cell r="G352">
            <v>0</v>
          </cell>
          <cell r="H352">
            <v>0</v>
          </cell>
        </row>
        <row r="353">
          <cell r="E353" t="str">
            <v>LL</v>
          </cell>
          <cell r="G353">
            <v>55865</v>
          </cell>
          <cell r="H353">
            <v>0</v>
          </cell>
        </row>
        <row r="354">
          <cell r="E354" t="str">
            <v>PMK</v>
          </cell>
          <cell r="G354">
            <v>30295</v>
          </cell>
          <cell r="H354">
            <v>0</v>
          </cell>
        </row>
        <row r="356">
          <cell r="C356" t="str">
            <v>A0024</v>
          </cell>
          <cell r="D356" t="str">
            <v>PT Astra Sedaya Finance</v>
          </cell>
          <cell r="E356" t="str">
            <v>PEB 1</v>
          </cell>
          <cell r="G356">
            <v>0</v>
          </cell>
          <cell r="H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624134.30000000005</v>
          </cell>
          <cell r="U356">
            <v>1218099.8370000001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785943.36499999999</v>
          </cell>
          <cell r="AA356">
            <v>0</v>
          </cell>
          <cell r="AB356">
            <v>508000</v>
          </cell>
          <cell r="AC356">
            <v>0</v>
          </cell>
        </row>
        <row r="357">
          <cell r="E357" t="str">
            <v>PEB 2</v>
          </cell>
          <cell r="G357">
            <v>0</v>
          </cell>
          <cell r="H357">
            <v>0</v>
          </cell>
        </row>
        <row r="358">
          <cell r="E358" t="str">
            <v>PEB 3</v>
          </cell>
          <cell r="G358">
            <v>0</v>
          </cell>
          <cell r="H358">
            <v>0</v>
          </cell>
        </row>
        <row r="359">
          <cell r="E359" t="str">
            <v>PEB 4</v>
          </cell>
          <cell r="G359">
            <v>0</v>
          </cell>
          <cell r="H359">
            <v>0</v>
          </cell>
        </row>
        <row r="360">
          <cell r="E360" t="str">
            <v>PEB 5</v>
          </cell>
          <cell r="G360">
            <v>0</v>
          </cell>
          <cell r="H360">
            <v>0</v>
          </cell>
        </row>
        <row r="361">
          <cell r="E361" t="str">
            <v>PEB 6</v>
          </cell>
        </row>
        <row r="362">
          <cell r="E362" t="str">
            <v>PEB 7 / TB</v>
          </cell>
          <cell r="G362">
            <v>624134.30000000005</v>
          </cell>
          <cell r="H362">
            <v>1218099.8370000001</v>
          </cell>
        </row>
        <row r="363">
          <cell r="E363" t="str">
            <v>MPP</v>
          </cell>
        </row>
        <row r="364">
          <cell r="E364" t="str">
            <v>ID</v>
          </cell>
          <cell r="G364">
            <v>0</v>
          </cell>
          <cell r="H364">
            <v>0</v>
          </cell>
        </row>
        <row r="365">
          <cell r="E365" t="str">
            <v>LL</v>
          </cell>
          <cell r="G365">
            <v>785943.36499999999</v>
          </cell>
          <cell r="H365">
            <v>0</v>
          </cell>
        </row>
        <row r="366">
          <cell r="E366" t="str">
            <v>PMK</v>
          </cell>
          <cell r="G366">
            <v>508000</v>
          </cell>
          <cell r="H366">
            <v>0</v>
          </cell>
        </row>
        <row r="368">
          <cell r="C368" t="str">
            <v>A0224</v>
          </cell>
          <cell r="D368" t="str">
            <v>PT Astratel Nusantara</v>
          </cell>
          <cell r="E368" t="str">
            <v>PEB 1</v>
          </cell>
          <cell r="G368">
            <v>0</v>
          </cell>
          <cell r="H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23250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30069.091</v>
          </cell>
          <cell r="AA368">
            <v>0</v>
          </cell>
          <cell r="AB368">
            <v>0</v>
          </cell>
          <cell r="AC368">
            <v>0</v>
          </cell>
        </row>
        <row r="369">
          <cell r="E369" t="str">
            <v>PEB 2</v>
          </cell>
          <cell r="G369">
            <v>0</v>
          </cell>
          <cell r="H369">
            <v>0</v>
          </cell>
        </row>
        <row r="370">
          <cell r="E370" t="str">
            <v>PEB 3</v>
          </cell>
          <cell r="G370">
            <v>0</v>
          </cell>
          <cell r="H370">
            <v>0</v>
          </cell>
        </row>
        <row r="371">
          <cell r="E371" t="str">
            <v>PEB 4</v>
          </cell>
          <cell r="G371">
            <v>0</v>
          </cell>
          <cell r="H371">
            <v>0</v>
          </cell>
        </row>
        <row r="372">
          <cell r="E372" t="str">
            <v>PEB 5</v>
          </cell>
          <cell r="G372">
            <v>0</v>
          </cell>
          <cell r="H372">
            <v>0</v>
          </cell>
        </row>
        <row r="373">
          <cell r="E373" t="str">
            <v>PEB 6</v>
          </cell>
        </row>
        <row r="374">
          <cell r="E374" t="str">
            <v>PEB 7 / TB</v>
          </cell>
          <cell r="G374">
            <v>23250</v>
          </cell>
          <cell r="H374">
            <v>0</v>
          </cell>
        </row>
        <row r="375">
          <cell r="E375" t="str">
            <v>MPP</v>
          </cell>
          <cell r="G375">
            <v>0</v>
          </cell>
          <cell r="H375">
            <v>0</v>
          </cell>
        </row>
        <row r="376">
          <cell r="E376" t="str">
            <v>ID</v>
          </cell>
          <cell r="G376">
            <v>0</v>
          </cell>
          <cell r="H376">
            <v>0</v>
          </cell>
        </row>
        <row r="377">
          <cell r="E377" t="str">
            <v>LL</v>
          </cell>
          <cell r="G377">
            <v>30069.091</v>
          </cell>
          <cell r="H377">
            <v>0</v>
          </cell>
        </row>
        <row r="378">
          <cell r="E378" t="str">
            <v>PMK</v>
          </cell>
          <cell r="G378">
            <v>0</v>
          </cell>
          <cell r="H378">
            <v>0</v>
          </cell>
        </row>
        <row r="380">
          <cell r="C380" t="str">
            <v>A0026</v>
          </cell>
          <cell r="D380" t="str">
            <v>PT Asuransi Astra Buana</v>
          </cell>
          <cell r="E380" t="str">
            <v>PEB 1</v>
          </cell>
          <cell r="G380">
            <v>0</v>
          </cell>
          <cell r="H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246800</v>
          </cell>
          <cell r="AC380">
            <v>0</v>
          </cell>
        </row>
        <row r="381">
          <cell r="E381" t="str">
            <v>PEB 2</v>
          </cell>
          <cell r="G381">
            <v>0</v>
          </cell>
          <cell r="H381">
            <v>0</v>
          </cell>
        </row>
        <row r="382">
          <cell r="E382" t="str">
            <v>PEB 3</v>
          </cell>
          <cell r="G382">
            <v>0</v>
          </cell>
          <cell r="H382">
            <v>0</v>
          </cell>
        </row>
        <row r="383">
          <cell r="E383" t="str">
            <v>PEB 4</v>
          </cell>
          <cell r="G383">
            <v>0</v>
          </cell>
          <cell r="H383">
            <v>0</v>
          </cell>
        </row>
        <row r="384">
          <cell r="E384" t="str">
            <v>PEB 5</v>
          </cell>
          <cell r="G384">
            <v>0</v>
          </cell>
          <cell r="H384">
            <v>0</v>
          </cell>
        </row>
        <row r="385">
          <cell r="E385" t="str">
            <v>PEB 6</v>
          </cell>
        </row>
        <row r="386">
          <cell r="E386" t="str">
            <v>PEB 7 / TB</v>
          </cell>
          <cell r="G386">
            <v>0</v>
          </cell>
          <cell r="H386">
            <v>0</v>
          </cell>
        </row>
        <row r="387">
          <cell r="E387" t="str">
            <v>MPP</v>
          </cell>
          <cell r="G387">
            <v>0</v>
          </cell>
          <cell r="H387">
            <v>0</v>
          </cell>
        </row>
        <row r="388">
          <cell r="E388" t="str">
            <v>ID</v>
          </cell>
          <cell r="G388">
            <v>0</v>
          </cell>
          <cell r="H388">
            <v>0</v>
          </cell>
        </row>
        <row r="389">
          <cell r="E389" t="str">
            <v>LL</v>
          </cell>
          <cell r="G389">
            <v>0</v>
          </cell>
          <cell r="H389">
            <v>0</v>
          </cell>
        </row>
        <row r="390">
          <cell r="E390" t="str">
            <v>PMK</v>
          </cell>
          <cell r="G390">
            <v>246800</v>
          </cell>
          <cell r="H390">
            <v>0</v>
          </cell>
        </row>
        <row r="392">
          <cell r="C392" t="str">
            <v>A0038</v>
          </cell>
          <cell r="D392" t="str">
            <v>PT AT Indonesia</v>
          </cell>
          <cell r="E392" t="str">
            <v>PEB 1</v>
          </cell>
          <cell r="G392">
            <v>0</v>
          </cell>
          <cell r="H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657910.80000000005</v>
          </cell>
          <cell r="AA392">
            <v>0</v>
          </cell>
          <cell r="AB392">
            <v>0</v>
          </cell>
          <cell r="AC392">
            <v>0</v>
          </cell>
        </row>
        <row r="393">
          <cell r="E393" t="str">
            <v>PEB 2</v>
          </cell>
          <cell r="G393">
            <v>0</v>
          </cell>
          <cell r="H393">
            <v>0</v>
          </cell>
        </row>
        <row r="394">
          <cell r="E394" t="str">
            <v>PEB 3</v>
          </cell>
          <cell r="G394">
            <v>0</v>
          </cell>
          <cell r="H394">
            <v>0</v>
          </cell>
        </row>
        <row r="395">
          <cell r="E395" t="str">
            <v>PEB 4</v>
          </cell>
          <cell r="G395">
            <v>0</v>
          </cell>
          <cell r="H395">
            <v>0</v>
          </cell>
        </row>
        <row r="396">
          <cell r="E396" t="str">
            <v>PEB 5</v>
          </cell>
          <cell r="G396">
            <v>0</v>
          </cell>
          <cell r="H396">
            <v>0</v>
          </cell>
        </row>
        <row r="397">
          <cell r="E397" t="str">
            <v>PEB 6</v>
          </cell>
        </row>
        <row r="398">
          <cell r="E398" t="str">
            <v>PEB 7 / TB</v>
          </cell>
          <cell r="G398">
            <v>0</v>
          </cell>
          <cell r="H398">
            <v>0</v>
          </cell>
        </row>
        <row r="399">
          <cell r="E399" t="str">
            <v>MPP</v>
          </cell>
          <cell r="G399">
            <v>0</v>
          </cell>
          <cell r="H399">
            <v>0</v>
          </cell>
        </row>
        <row r="400">
          <cell r="E400" t="str">
            <v>ID</v>
          </cell>
          <cell r="G400">
            <v>0</v>
          </cell>
          <cell r="H400">
            <v>0</v>
          </cell>
        </row>
        <row r="401">
          <cell r="E401" t="str">
            <v>LL</v>
          </cell>
          <cell r="G401">
            <v>657910.80000000005</v>
          </cell>
          <cell r="H401">
            <v>0</v>
          </cell>
        </row>
        <row r="402">
          <cell r="E402" t="str">
            <v>PMK</v>
          </cell>
          <cell r="G402">
            <v>0</v>
          </cell>
          <cell r="H402">
            <v>0</v>
          </cell>
        </row>
        <row r="404">
          <cell r="C404" t="str">
            <v>A0331</v>
          </cell>
          <cell r="D404" t="str">
            <v>PT Bhadra Cemerlang</v>
          </cell>
          <cell r="E404" t="str">
            <v>PEB 1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</row>
        <row r="405">
          <cell r="E405" t="str">
            <v>PEB 2</v>
          </cell>
        </row>
        <row r="406">
          <cell r="E406" t="str">
            <v>PEB 3</v>
          </cell>
        </row>
        <row r="407">
          <cell r="E407" t="str">
            <v>PEB 4</v>
          </cell>
        </row>
        <row r="408">
          <cell r="E408" t="str">
            <v>PEB 5</v>
          </cell>
        </row>
        <row r="409">
          <cell r="E409" t="str">
            <v>PEB 6</v>
          </cell>
        </row>
        <row r="410">
          <cell r="E410" t="str">
            <v>PEB 7 / TB</v>
          </cell>
        </row>
        <row r="411">
          <cell r="E411" t="str">
            <v>MPP</v>
          </cell>
        </row>
        <row r="412">
          <cell r="E412" t="str">
            <v>ID</v>
          </cell>
        </row>
        <row r="413">
          <cell r="E413" t="str">
            <v>LL</v>
          </cell>
        </row>
        <row r="414">
          <cell r="E414" t="str">
            <v>PMK</v>
          </cell>
        </row>
        <row r="416">
          <cell r="C416" t="str">
            <v>A0398</v>
          </cell>
          <cell r="D416" t="str">
            <v>PT Bhadra Sukses</v>
          </cell>
          <cell r="E416" t="str">
            <v>PEB 1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</row>
        <row r="417">
          <cell r="E417" t="str">
            <v>PEB 2</v>
          </cell>
        </row>
        <row r="418">
          <cell r="E418" t="str">
            <v>PEB 3</v>
          </cell>
        </row>
        <row r="419">
          <cell r="E419" t="str">
            <v>PEB 4</v>
          </cell>
        </row>
        <row r="420">
          <cell r="E420" t="str">
            <v>PEB 5</v>
          </cell>
        </row>
        <row r="421">
          <cell r="E421" t="str">
            <v>PEB 6</v>
          </cell>
        </row>
        <row r="422">
          <cell r="E422" t="str">
            <v>PEB 7 / TB</v>
          </cell>
        </row>
        <row r="423">
          <cell r="E423" t="str">
            <v>MPP</v>
          </cell>
        </row>
        <row r="424">
          <cell r="E424" t="str">
            <v>ID</v>
          </cell>
        </row>
        <row r="425">
          <cell r="E425" t="str">
            <v>LL</v>
          </cell>
        </row>
        <row r="426">
          <cell r="E426" t="str">
            <v>PMK</v>
          </cell>
        </row>
        <row r="428">
          <cell r="C428" t="str">
            <v>A0210</v>
          </cell>
          <cell r="D428" t="str">
            <v>PT Bina Pertiwi</v>
          </cell>
          <cell r="E428" t="str">
            <v>PEB 1</v>
          </cell>
          <cell r="G428">
            <v>0</v>
          </cell>
          <cell r="H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8280</v>
          </cell>
          <cell r="U428">
            <v>0</v>
          </cell>
          <cell r="V428">
            <v>17686</v>
          </cell>
          <cell r="W428">
            <v>0</v>
          </cell>
          <cell r="X428">
            <v>85129</v>
          </cell>
          <cell r="Y428">
            <v>0</v>
          </cell>
          <cell r="Z428">
            <v>29283</v>
          </cell>
          <cell r="AA428">
            <v>0</v>
          </cell>
          <cell r="AB428">
            <v>0</v>
          </cell>
          <cell r="AC428">
            <v>0</v>
          </cell>
        </row>
        <row r="429">
          <cell r="E429" t="str">
            <v>PEB 2</v>
          </cell>
          <cell r="G429">
            <v>0</v>
          </cell>
          <cell r="H429">
            <v>0</v>
          </cell>
        </row>
        <row r="430">
          <cell r="E430" t="str">
            <v>PEB 3</v>
          </cell>
          <cell r="G430">
            <v>0</v>
          </cell>
          <cell r="H430">
            <v>0</v>
          </cell>
        </row>
        <row r="431">
          <cell r="E431" t="str">
            <v>PEB 4</v>
          </cell>
          <cell r="G431">
            <v>0</v>
          </cell>
          <cell r="H431">
            <v>0</v>
          </cell>
        </row>
        <row r="432">
          <cell r="E432" t="str">
            <v>PEB 5</v>
          </cell>
          <cell r="G432">
            <v>0</v>
          </cell>
          <cell r="H432">
            <v>0</v>
          </cell>
        </row>
        <row r="433">
          <cell r="E433" t="str">
            <v>PEB 6</v>
          </cell>
        </row>
        <row r="434">
          <cell r="E434" t="str">
            <v>PEB 7 / TB</v>
          </cell>
          <cell r="G434">
            <v>8280</v>
          </cell>
          <cell r="H434">
            <v>0</v>
          </cell>
        </row>
        <row r="435">
          <cell r="E435" t="str">
            <v>MPP</v>
          </cell>
          <cell r="G435">
            <v>17686</v>
          </cell>
          <cell r="H435">
            <v>0</v>
          </cell>
        </row>
        <row r="436">
          <cell r="E436" t="str">
            <v>ID</v>
          </cell>
          <cell r="G436">
            <v>85129</v>
          </cell>
          <cell r="H436">
            <v>0</v>
          </cell>
        </row>
        <row r="437">
          <cell r="E437" t="str">
            <v>LL</v>
          </cell>
          <cell r="G437">
            <v>29283</v>
          </cell>
          <cell r="H437">
            <v>0</v>
          </cell>
        </row>
        <row r="438">
          <cell r="E438" t="str">
            <v>PMK</v>
          </cell>
          <cell r="G438">
            <v>0</v>
          </cell>
          <cell r="H438">
            <v>0</v>
          </cell>
        </row>
        <row r="440">
          <cell r="C440" t="str">
            <v>A0415</v>
          </cell>
          <cell r="D440" t="str">
            <v>PT Borneo Indah Marjaya</v>
          </cell>
          <cell r="E440" t="str">
            <v>PEB 1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</row>
        <row r="441">
          <cell r="E441" t="str">
            <v>PEB 2</v>
          </cell>
        </row>
        <row r="442">
          <cell r="E442" t="str">
            <v>PEB 3</v>
          </cell>
        </row>
        <row r="443">
          <cell r="E443" t="str">
            <v>PEB 4</v>
          </cell>
        </row>
        <row r="444">
          <cell r="E444" t="str">
            <v>PEB 5</v>
          </cell>
        </row>
        <row r="445">
          <cell r="E445" t="str">
            <v>PEB 6</v>
          </cell>
        </row>
        <row r="446">
          <cell r="E446" t="str">
            <v>PEB 7 / TB</v>
          </cell>
        </row>
        <row r="447">
          <cell r="E447" t="str">
            <v>MPP</v>
          </cell>
        </row>
        <row r="448">
          <cell r="E448" t="str">
            <v>ID</v>
          </cell>
        </row>
        <row r="449">
          <cell r="E449" t="str">
            <v>LL</v>
          </cell>
        </row>
        <row r="450">
          <cell r="E450" t="str">
            <v>PMK</v>
          </cell>
        </row>
        <row r="452">
          <cell r="C452" t="str">
            <v>A0232</v>
          </cell>
          <cell r="D452" t="str">
            <v>PT Brahmayasa Bahtera</v>
          </cell>
          <cell r="E452" t="str">
            <v>PEB 1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5700</v>
          </cell>
          <cell r="AA452">
            <v>0</v>
          </cell>
          <cell r="AB452">
            <v>0</v>
          </cell>
          <cell r="AC452">
            <v>0</v>
          </cell>
        </row>
        <row r="453">
          <cell r="E453" t="str">
            <v>PEB 2</v>
          </cell>
        </row>
        <row r="454">
          <cell r="E454" t="str">
            <v>PEB 3</v>
          </cell>
        </row>
        <row r="455">
          <cell r="E455" t="str">
            <v>PEB 4</v>
          </cell>
        </row>
        <row r="456">
          <cell r="E456" t="str">
            <v>PEB 5</v>
          </cell>
        </row>
        <row r="457">
          <cell r="E457" t="str">
            <v>PEB 6</v>
          </cell>
        </row>
        <row r="458">
          <cell r="E458" t="str">
            <v>PEB 7 / TB</v>
          </cell>
        </row>
        <row r="459">
          <cell r="E459" t="str">
            <v>MPP</v>
          </cell>
        </row>
        <row r="460">
          <cell r="E460" t="str">
            <v>ID</v>
          </cell>
        </row>
        <row r="461">
          <cell r="E461" t="str">
            <v>LL</v>
          </cell>
          <cell r="G461">
            <v>5700</v>
          </cell>
        </row>
        <row r="462">
          <cell r="E462" t="str">
            <v>PMK</v>
          </cell>
        </row>
        <row r="464">
          <cell r="C464" t="str">
            <v>A0248</v>
          </cell>
          <cell r="D464" t="str">
            <v>PT Cakradenta Agung Pertiwi</v>
          </cell>
          <cell r="E464" t="str">
            <v>PEB 1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</row>
        <row r="465">
          <cell r="E465" t="str">
            <v>PEB 2</v>
          </cell>
        </row>
        <row r="466">
          <cell r="E466" t="str">
            <v>PEB 3</v>
          </cell>
        </row>
        <row r="467">
          <cell r="E467" t="str">
            <v>PEB 4</v>
          </cell>
        </row>
        <row r="468">
          <cell r="E468" t="str">
            <v>PEB 5</v>
          </cell>
        </row>
        <row r="469">
          <cell r="E469" t="str">
            <v>PEB 6</v>
          </cell>
        </row>
        <row r="470">
          <cell r="E470" t="str">
            <v>PEB 7 / TB</v>
          </cell>
        </row>
        <row r="471">
          <cell r="E471" t="str">
            <v>MPP</v>
          </cell>
        </row>
        <row r="472">
          <cell r="E472" t="str">
            <v>ID</v>
          </cell>
        </row>
        <row r="473">
          <cell r="E473" t="str">
            <v>LL</v>
          </cell>
        </row>
        <row r="474">
          <cell r="E474" t="str">
            <v>PMK</v>
          </cell>
        </row>
        <row r="476">
          <cell r="C476" t="str">
            <v>A0247</v>
          </cell>
          <cell r="D476" t="str">
            <v>PT Cakung Permata Nusa</v>
          </cell>
          <cell r="E476" t="str">
            <v>PEB 1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</row>
        <row r="477">
          <cell r="E477" t="str">
            <v>PEB 2</v>
          </cell>
        </row>
        <row r="478">
          <cell r="E478" t="str">
            <v>PEB 3</v>
          </cell>
        </row>
        <row r="479">
          <cell r="E479" t="str">
            <v>PEB 4</v>
          </cell>
        </row>
        <row r="480">
          <cell r="E480" t="str">
            <v>PEB 5</v>
          </cell>
        </row>
        <row r="481">
          <cell r="E481" t="str">
            <v>PEB 6</v>
          </cell>
        </row>
        <row r="482">
          <cell r="E482" t="str">
            <v>PEB 7 / TB</v>
          </cell>
        </row>
        <row r="483">
          <cell r="E483" t="str">
            <v>MPP</v>
          </cell>
        </row>
        <row r="484">
          <cell r="E484" t="str">
            <v>ID</v>
          </cell>
        </row>
        <row r="485">
          <cell r="E485" t="str">
            <v>LL</v>
          </cell>
        </row>
        <row r="486">
          <cell r="E486" t="str">
            <v>PMK</v>
          </cell>
        </row>
        <row r="488">
          <cell r="C488" t="str">
            <v>A0037</v>
          </cell>
          <cell r="D488" t="str">
            <v>PT Century Batteries Indonesia</v>
          </cell>
          <cell r="E488" t="str">
            <v>PEB 1</v>
          </cell>
          <cell r="G488">
            <v>0</v>
          </cell>
          <cell r="H488">
            <v>0</v>
          </cell>
          <cell r="J488">
            <v>0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73119</v>
          </cell>
          <cell r="U488">
            <v>0</v>
          </cell>
          <cell r="V488">
            <v>0</v>
          </cell>
          <cell r="W488">
            <v>0</v>
          </cell>
          <cell r="X488">
            <v>177368</v>
          </cell>
          <cell r="Y488">
            <v>15806</v>
          </cell>
          <cell r="Z488">
            <v>225915.75</v>
          </cell>
          <cell r="AA488">
            <v>0</v>
          </cell>
          <cell r="AB488">
            <v>289313.16255999991</v>
          </cell>
          <cell r="AC488">
            <v>0</v>
          </cell>
        </row>
        <row r="489">
          <cell r="E489" t="str">
            <v>PEB 2</v>
          </cell>
          <cell r="G489">
            <v>0</v>
          </cell>
          <cell r="H489">
            <v>0</v>
          </cell>
        </row>
        <row r="490">
          <cell r="E490" t="str">
            <v>PEB 3</v>
          </cell>
          <cell r="G490">
            <v>0</v>
          </cell>
          <cell r="H490">
            <v>0</v>
          </cell>
        </row>
        <row r="491">
          <cell r="E491" t="str">
            <v>PEB 4</v>
          </cell>
          <cell r="G491">
            <v>0</v>
          </cell>
          <cell r="H491">
            <v>0</v>
          </cell>
        </row>
        <row r="492">
          <cell r="E492" t="str">
            <v>PEB 5</v>
          </cell>
          <cell r="G492">
            <v>0</v>
          </cell>
          <cell r="H492">
            <v>0</v>
          </cell>
        </row>
        <row r="493">
          <cell r="E493" t="str">
            <v>PEB 6</v>
          </cell>
        </row>
        <row r="494">
          <cell r="E494" t="str">
            <v>PEB 7 / TB</v>
          </cell>
          <cell r="G494">
            <v>73119</v>
          </cell>
          <cell r="H494">
            <v>0</v>
          </cell>
        </row>
        <row r="495">
          <cell r="E495" t="str">
            <v>MPP</v>
          </cell>
          <cell r="G495">
            <v>0</v>
          </cell>
          <cell r="H495">
            <v>0</v>
          </cell>
        </row>
        <row r="496">
          <cell r="E496" t="str">
            <v>ID</v>
          </cell>
          <cell r="G496">
            <v>177368</v>
          </cell>
          <cell r="H496">
            <v>15806</v>
          </cell>
        </row>
        <row r="497">
          <cell r="E497" t="str">
            <v>LL</v>
          </cell>
          <cell r="G497">
            <v>225915.75</v>
          </cell>
          <cell r="H497">
            <v>0</v>
          </cell>
        </row>
        <row r="498">
          <cell r="E498" t="str">
            <v>PMK</v>
          </cell>
          <cell r="G498">
            <v>289313.16255999991</v>
          </cell>
          <cell r="H498">
            <v>0</v>
          </cell>
        </row>
        <row r="500">
          <cell r="C500" t="str">
            <v>A0445</v>
          </cell>
          <cell r="D500" t="str">
            <v>PT Citra Agro Nusantara</v>
          </cell>
          <cell r="E500" t="str">
            <v>PEB 1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</row>
        <row r="501">
          <cell r="E501" t="str">
            <v>PEB 2</v>
          </cell>
        </row>
        <row r="502">
          <cell r="E502" t="str">
            <v>PEB 3</v>
          </cell>
        </row>
        <row r="503">
          <cell r="E503" t="str">
            <v>PEB 4</v>
          </cell>
        </row>
        <row r="504">
          <cell r="E504" t="str">
            <v>PEB 5</v>
          </cell>
        </row>
        <row r="505">
          <cell r="E505" t="str">
            <v>PEB 6</v>
          </cell>
        </row>
        <row r="506">
          <cell r="E506" t="str">
            <v>PEB 7 / TB</v>
          </cell>
        </row>
        <row r="507">
          <cell r="E507" t="str">
            <v>MPP</v>
          </cell>
        </row>
        <row r="508">
          <cell r="E508" t="str">
            <v>ID</v>
          </cell>
        </row>
        <row r="509">
          <cell r="E509" t="str">
            <v>LL</v>
          </cell>
        </row>
        <row r="510">
          <cell r="E510" t="str">
            <v>PMK</v>
          </cell>
        </row>
        <row r="512">
          <cell r="C512" t="str">
            <v>A0008</v>
          </cell>
          <cell r="D512" t="str">
            <v>PT Daya Mitra Serasi</v>
          </cell>
          <cell r="E512" t="str">
            <v>PEB 1</v>
          </cell>
          <cell r="G512">
            <v>0</v>
          </cell>
          <cell r="H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7584</v>
          </cell>
          <cell r="AA512">
            <v>0</v>
          </cell>
          <cell r="AB512">
            <v>0</v>
          </cell>
          <cell r="AC512">
            <v>0</v>
          </cell>
        </row>
        <row r="513">
          <cell r="E513" t="str">
            <v>PEB 2</v>
          </cell>
          <cell r="G513">
            <v>0</v>
          </cell>
          <cell r="H513">
            <v>0</v>
          </cell>
        </row>
        <row r="514">
          <cell r="E514" t="str">
            <v>PEB 3</v>
          </cell>
          <cell r="G514">
            <v>0</v>
          </cell>
          <cell r="H514">
            <v>0</v>
          </cell>
        </row>
        <row r="515">
          <cell r="E515" t="str">
            <v>PEB 4</v>
          </cell>
          <cell r="G515">
            <v>0</v>
          </cell>
          <cell r="H515">
            <v>0</v>
          </cell>
        </row>
        <row r="516">
          <cell r="E516" t="str">
            <v>PEB 5</v>
          </cell>
          <cell r="G516">
            <v>0</v>
          </cell>
          <cell r="H516">
            <v>0</v>
          </cell>
        </row>
        <row r="517">
          <cell r="E517" t="str">
            <v>PEB 6</v>
          </cell>
        </row>
        <row r="518">
          <cell r="E518" t="str">
            <v>PEB 7 / TB</v>
          </cell>
          <cell r="G518">
            <v>0</v>
          </cell>
          <cell r="H518">
            <v>0</v>
          </cell>
        </row>
        <row r="519">
          <cell r="E519" t="str">
            <v>MPP</v>
          </cell>
          <cell r="G519">
            <v>0</v>
          </cell>
          <cell r="H519">
            <v>0</v>
          </cell>
        </row>
        <row r="520">
          <cell r="E520" t="str">
            <v>ID</v>
          </cell>
          <cell r="G520">
            <v>0</v>
          </cell>
          <cell r="H520">
            <v>0</v>
          </cell>
        </row>
        <row r="521">
          <cell r="E521" t="str">
            <v>LL</v>
          </cell>
          <cell r="G521">
            <v>7584</v>
          </cell>
          <cell r="H521">
            <v>0</v>
          </cell>
        </row>
        <row r="522">
          <cell r="E522" t="str">
            <v>PMK</v>
          </cell>
          <cell r="G522">
            <v>0</v>
          </cell>
          <cell r="H522">
            <v>0</v>
          </cell>
        </row>
        <row r="524">
          <cell r="C524" t="str">
            <v>A0051</v>
          </cell>
          <cell r="D524" t="str">
            <v>PT DIC Astra Chemicals</v>
          </cell>
          <cell r="E524" t="str">
            <v>PEB 1</v>
          </cell>
          <cell r="G524">
            <v>0</v>
          </cell>
          <cell r="H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31875</v>
          </cell>
          <cell r="AC524">
            <v>0</v>
          </cell>
        </row>
        <row r="525">
          <cell r="E525" t="str">
            <v>PEB 2</v>
          </cell>
          <cell r="G525">
            <v>0</v>
          </cell>
          <cell r="H525">
            <v>0</v>
          </cell>
        </row>
        <row r="526">
          <cell r="E526" t="str">
            <v>PEB 3</v>
          </cell>
          <cell r="G526">
            <v>0</v>
          </cell>
          <cell r="H526">
            <v>0</v>
          </cell>
        </row>
        <row r="527">
          <cell r="E527" t="str">
            <v>PEB 4</v>
          </cell>
          <cell r="G527">
            <v>0</v>
          </cell>
          <cell r="H527">
            <v>0</v>
          </cell>
        </row>
        <row r="528">
          <cell r="E528" t="str">
            <v>PEB 5</v>
          </cell>
          <cell r="G528">
            <v>0</v>
          </cell>
          <cell r="H528">
            <v>0</v>
          </cell>
        </row>
        <row r="529">
          <cell r="E529" t="str">
            <v>PEB 6</v>
          </cell>
        </row>
        <row r="530">
          <cell r="E530" t="str">
            <v>PEB 7 / TB</v>
          </cell>
          <cell r="G530">
            <v>0</v>
          </cell>
          <cell r="H530">
            <v>0</v>
          </cell>
        </row>
        <row r="531">
          <cell r="E531" t="str">
            <v>MPP</v>
          </cell>
          <cell r="G531">
            <v>0</v>
          </cell>
          <cell r="H531">
            <v>0</v>
          </cell>
        </row>
        <row r="532">
          <cell r="E532" t="str">
            <v>ID</v>
          </cell>
          <cell r="G532">
            <v>0</v>
          </cell>
          <cell r="H532">
            <v>0</v>
          </cell>
        </row>
        <row r="533">
          <cell r="E533" t="str">
            <v>LL</v>
          </cell>
          <cell r="G533">
            <v>0</v>
          </cell>
          <cell r="H533">
            <v>0</v>
          </cell>
        </row>
        <row r="534">
          <cell r="E534" t="str">
            <v>PMK</v>
          </cell>
          <cell r="G534">
            <v>31875</v>
          </cell>
          <cell r="H534">
            <v>0</v>
          </cell>
        </row>
        <row r="536">
          <cell r="C536" t="str">
            <v>A0239</v>
          </cell>
          <cell r="D536" t="str">
            <v>PT Astra Daido Steel Indonesia (d/h PT Dirgamenara Nusadwipa)</v>
          </cell>
          <cell r="E536" t="str">
            <v>PEB 1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</row>
        <row r="537">
          <cell r="E537" t="str">
            <v>PEB 2</v>
          </cell>
        </row>
        <row r="538">
          <cell r="E538" t="str">
            <v>PEB 3</v>
          </cell>
        </row>
        <row r="539">
          <cell r="E539" t="str">
            <v>PEB 4</v>
          </cell>
        </row>
        <row r="540">
          <cell r="E540" t="str">
            <v>PEB 5</v>
          </cell>
        </row>
        <row r="541">
          <cell r="E541" t="str">
            <v>PEB 6</v>
          </cell>
        </row>
        <row r="542">
          <cell r="E542" t="str">
            <v>PEB 7 / TB</v>
          </cell>
        </row>
        <row r="543">
          <cell r="E543" t="str">
            <v>MPP</v>
          </cell>
        </row>
        <row r="544">
          <cell r="E544" t="str">
            <v>ID</v>
          </cell>
        </row>
        <row r="545">
          <cell r="E545" t="str">
            <v>LL</v>
          </cell>
        </row>
        <row r="546">
          <cell r="E546" t="str">
            <v>PMK</v>
          </cell>
        </row>
        <row r="548">
          <cell r="C548" t="str">
            <v xml:space="preserve">A0054 </v>
          </cell>
          <cell r="D548" t="str">
            <v>PT Ekadura Indonesia &amp; Ekadura Dumai</v>
          </cell>
          <cell r="E548" t="str">
            <v>PEB 1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</row>
        <row r="549">
          <cell r="E549" t="str">
            <v>PEB 2</v>
          </cell>
        </row>
        <row r="550">
          <cell r="E550" t="str">
            <v>PEB 3</v>
          </cell>
        </row>
        <row r="551">
          <cell r="E551" t="str">
            <v>PEB 4</v>
          </cell>
        </row>
        <row r="552">
          <cell r="E552" t="str">
            <v>PEB 5</v>
          </cell>
        </row>
        <row r="553">
          <cell r="E553" t="str">
            <v>PEB 6</v>
          </cell>
        </row>
        <row r="554">
          <cell r="E554" t="str">
            <v>PEB 7 / TB</v>
          </cell>
        </row>
        <row r="555">
          <cell r="E555" t="str">
            <v>MPP</v>
          </cell>
        </row>
        <row r="556">
          <cell r="E556" t="str">
            <v>ID</v>
          </cell>
        </row>
        <row r="557">
          <cell r="E557" t="str">
            <v>LL</v>
          </cell>
        </row>
        <row r="558">
          <cell r="E558" t="str">
            <v>PMK</v>
          </cell>
        </row>
        <row r="560">
          <cell r="C560" t="str">
            <v>A0266</v>
          </cell>
          <cell r="D560" t="str">
            <v>PT Ekadura Perdana</v>
          </cell>
          <cell r="E560" t="str">
            <v>PEB 1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</row>
        <row r="561">
          <cell r="E561" t="str">
            <v>PEB 2</v>
          </cell>
        </row>
        <row r="562">
          <cell r="E562" t="str">
            <v>PEB 3</v>
          </cell>
        </row>
        <row r="563">
          <cell r="E563" t="str">
            <v>PEB 4</v>
          </cell>
        </row>
        <row r="564">
          <cell r="E564" t="str">
            <v>PEB 5</v>
          </cell>
        </row>
        <row r="565">
          <cell r="E565" t="str">
            <v>PEB 6</v>
          </cell>
        </row>
        <row r="566">
          <cell r="E566" t="str">
            <v>PEB 7 / TB</v>
          </cell>
        </row>
        <row r="567">
          <cell r="E567" t="str">
            <v>MPP</v>
          </cell>
        </row>
        <row r="568">
          <cell r="E568" t="str">
            <v>ID</v>
          </cell>
        </row>
        <row r="569">
          <cell r="E569" t="str">
            <v>LL</v>
          </cell>
        </row>
        <row r="570">
          <cell r="E570" t="str">
            <v>PMK</v>
          </cell>
        </row>
        <row r="572">
          <cell r="C572" t="str">
            <v>A0062</v>
          </cell>
          <cell r="D572" t="str">
            <v>PT FSCM Manufacturing Indonesia</v>
          </cell>
          <cell r="E572" t="str">
            <v>PEB 1</v>
          </cell>
          <cell r="G572">
            <v>0</v>
          </cell>
          <cell r="H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46684</v>
          </cell>
          <cell r="U572">
            <v>48932</v>
          </cell>
          <cell r="V572">
            <v>110331.17073746937</v>
          </cell>
          <cell r="W572">
            <v>0</v>
          </cell>
          <cell r="X572">
            <v>170216</v>
          </cell>
          <cell r="Y572">
            <v>65882</v>
          </cell>
          <cell r="Z572">
            <v>347828.20623515151</v>
          </cell>
          <cell r="AA572">
            <v>0</v>
          </cell>
          <cell r="AB572">
            <v>306181</v>
          </cell>
          <cell r="AC572">
            <v>0</v>
          </cell>
        </row>
        <row r="573">
          <cell r="E573" t="str">
            <v>PEB 2</v>
          </cell>
          <cell r="G573">
            <v>0</v>
          </cell>
          <cell r="H573">
            <v>0</v>
          </cell>
        </row>
        <row r="574">
          <cell r="E574" t="str">
            <v>PEB 3</v>
          </cell>
          <cell r="G574">
            <v>0</v>
          </cell>
          <cell r="H574">
            <v>0</v>
          </cell>
        </row>
        <row r="575">
          <cell r="E575" t="str">
            <v>PEB 4</v>
          </cell>
          <cell r="G575">
            <v>0</v>
          </cell>
          <cell r="H575">
            <v>0</v>
          </cell>
        </row>
        <row r="576">
          <cell r="E576" t="str">
            <v>PEB 5</v>
          </cell>
          <cell r="G576">
            <v>0</v>
          </cell>
          <cell r="H576">
            <v>0</v>
          </cell>
        </row>
        <row r="577">
          <cell r="E577" t="str">
            <v>PEB 6</v>
          </cell>
        </row>
        <row r="578">
          <cell r="E578" t="str">
            <v>PEB 7 / TB</v>
          </cell>
          <cell r="G578">
            <v>46684</v>
          </cell>
          <cell r="H578">
            <v>48932</v>
          </cell>
        </row>
        <row r="579">
          <cell r="E579" t="str">
            <v>MPP</v>
          </cell>
          <cell r="G579">
            <v>110331.17073746937</v>
          </cell>
          <cell r="H579">
            <v>0</v>
          </cell>
        </row>
        <row r="580">
          <cell r="E580" t="str">
            <v>ID</v>
          </cell>
          <cell r="G580">
            <v>170216</v>
          </cell>
          <cell r="H580">
            <v>65882</v>
          </cell>
        </row>
        <row r="581">
          <cell r="E581" t="str">
            <v>LL</v>
          </cell>
          <cell r="G581">
            <v>347828.20623515151</v>
          </cell>
          <cell r="H581">
            <v>0</v>
          </cell>
        </row>
        <row r="582">
          <cell r="E582" t="str">
            <v>PMK</v>
          </cell>
          <cell r="G582">
            <v>306181</v>
          </cell>
          <cell r="H582">
            <v>0</v>
          </cell>
        </row>
        <row r="584">
          <cell r="C584" t="str">
            <v>A0098</v>
          </cell>
          <cell r="D584" t="str">
            <v>PT Federal International Finance</v>
          </cell>
          <cell r="E584" t="str">
            <v>PEB 1</v>
          </cell>
          <cell r="G584">
            <v>0</v>
          </cell>
          <cell r="H584">
            <v>0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948515</v>
          </cell>
          <cell r="U584">
            <v>755753</v>
          </cell>
          <cell r="V584">
            <v>0</v>
          </cell>
          <cell r="W584">
            <v>0</v>
          </cell>
          <cell r="X584">
            <v>101726</v>
          </cell>
          <cell r="Y584">
            <v>0</v>
          </cell>
          <cell r="Z584">
            <v>1080435.699</v>
          </cell>
          <cell r="AA584">
            <v>0</v>
          </cell>
          <cell r="AB584">
            <v>170007.38500000001</v>
          </cell>
          <cell r="AC584">
            <v>0</v>
          </cell>
        </row>
        <row r="585">
          <cell r="E585" t="str">
            <v>PEB 2</v>
          </cell>
          <cell r="G585">
            <v>0</v>
          </cell>
          <cell r="H585">
            <v>0</v>
          </cell>
        </row>
        <row r="586">
          <cell r="E586" t="str">
            <v>PEB 3</v>
          </cell>
          <cell r="G586">
            <v>0</v>
          </cell>
          <cell r="H586">
            <v>0</v>
          </cell>
        </row>
        <row r="587">
          <cell r="E587" t="str">
            <v>PEB 4</v>
          </cell>
          <cell r="G587">
            <v>0</v>
          </cell>
          <cell r="H587">
            <v>0</v>
          </cell>
        </row>
        <row r="588">
          <cell r="E588" t="str">
            <v>PEB 5</v>
          </cell>
          <cell r="G588">
            <v>0</v>
          </cell>
          <cell r="H588">
            <v>0</v>
          </cell>
        </row>
        <row r="589">
          <cell r="E589" t="str">
            <v>PEB 6</v>
          </cell>
        </row>
        <row r="590">
          <cell r="E590" t="str">
            <v>PEB 7 / TB</v>
          </cell>
          <cell r="G590">
            <v>948515</v>
          </cell>
          <cell r="H590">
            <v>755753</v>
          </cell>
        </row>
        <row r="591">
          <cell r="E591" t="str">
            <v>MPP</v>
          </cell>
          <cell r="G591">
            <v>0</v>
          </cell>
          <cell r="H591">
            <v>0</v>
          </cell>
        </row>
        <row r="592">
          <cell r="E592" t="str">
            <v>ID</v>
          </cell>
          <cell r="G592">
            <v>101726</v>
          </cell>
          <cell r="H592">
            <v>0</v>
          </cell>
        </row>
        <row r="593">
          <cell r="E593" t="str">
            <v>LL</v>
          </cell>
          <cell r="G593">
            <v>1080435.699</v>
          </cell>
          <cell r="H593">
            <v>0</v>
          </cell>
        </row>
        <row r="594">
          <cell r="E594" t="str">
            <v>PMK</v>
          </cell>
          <cell r="G594">
            <v>170007.38500000001</v>
          </cell>
          <cell r="H594">
            <v>0</v>
          </cell>
        </row>
        <row r="596">
          <cell r="C596" t="str">
            <v>A0059</v>
          </cell>
          <cell r="D596" t="str">
            <v>PT Federal Izumi Manufacturing</v>
          </cell>
          <cell r="E596" t="str">
            <v>PEB 1</v>
          </cell>
          <cell r="G596">
            <v>0</v>
          </cell>
          <cell r="H596">
            <v>0</v>
          </cell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42888</v>
          </cell>
          <cell r="U596">
            <v>30317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454920.6</v>
          </cell>
          <cell r="AA596">
            <v>0</v>
          </cell>
          <cell r="AB596">
            <v>324500</v>
          </cell>
          <cell r="AC596">
            <v>0</v>
          </cell>
        </row>
        <row r="597">
          <cell r="E597" t="str">
            <v>PEB 2</v>
          </cell>
          <cell r="G597">
            <v>0</v>
          </cell>
          <cell r="H597">
            <v>0</v>
          </cell>
        </row>
        <row r="598">
          <cell r="E598" t="str">
            <v>PEB 3</v>
          </cell>
          <cell r="G598">
            <v>0</v>
          </cell>
          <cell r="H598">
            <v>0</v>
          </cell>
        </row>
        <row r="599">
          <cell r="E599" t="str">
            <v>PEB 4</v>
          </cell>
          <cell r="G599">
            <v>0</v>
          </cell>
          <cell r="H599">
            <v>0</v>
          </cell>
        </row>
        <row r="600">
          <cell r="E600" t="str">
            <v>PEB 5</v>
          </cell>
          <cell r="G600">
            <v>0</v>
          </cell>
          <cell r="H600">
            <v>0</v>
          </cell>
        </row>
        <row r="601">
          <cell r="E601" t="str">
            <v>PEB 6</v>
          </cell>
        </row>
        <row r="602">
          <cell r="E602" t="str">
            <v>PEB 7 / TB</v>
          </cell>
          <cell r="G602">
            <v>42888</v>
          </cell>
          <cell r="H602">
            <v>30317</v>
          </cell>
        </row>
        <row r="603">
          <cell r="E603" t="str">
            <v>MPP</v>
          </cell>
          <cell r="G603">
            <v>0</v>
          </cell>
          <cell r="H603">
            <v>0</v>
          </cell>
        </row>
        <row r="604">
          <cell r="E604" t="str">
            <v>ID</v>
          </cell>
          <cell r="G604">
            <v>0</v>
          </cell>
          <cell r="H604">
            <v>0</v>
          </cell>
        </row>
        <row r="605">
          <cell r="E605" t="str">
            <v>LL</v>
          </cell>
          <cell r="G605">
            <v>454920.6</v>
          </cell>
          <cell r="H605">
            <v>0</v>
          </cell>
        </row>
        <row r="606">
          <cell r="E606" t="str">
            <v>PMK</v>
          </cell>
          <cell r="G606">
            <v>324500</v>
          </cell>
          <cell r="H606">
            <v>0</v>
          </cell>
        </row>
        <row r="608">
          <cell r="C608" t="str">
            <v>A0274</v>
          </cell>
          <cell r="D608" t="str">
            <v>PT Federal Nittan Industries</v>
          </cell>
          <cell r="E608" t="str">
            <v>PEB 1</v>
          </cell>
          <cell r="G608">
            <v>0</v>
          </cell>
          <cell r="H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  <cell r="S608">
            <v>0</v>
          </cell>
          <cell r="T608">
            <v>56615</v>
          </cell>
          <cell r="U608">
            <v>0</v>
          </cell>
          <cell r="V608">
            <v>0</v>
          </cell>
          <cell r="W608">
            <v>0</v>
          </cell>
          <cell r="X608">
            <v>0</v>
          </cell>
          <cell r="Y608">
            <v>0</v>
          </cell>
          <cell r="Z608">
            <v>184693.723</v>
          </cell>
          <cell r="AA608">
            <v>0</v>
          </cell>
          <cell r="AB608">
            <v>32442.5</v>
          </cell>
          <cell r="AC608">
            <v>0</v>
          </cell>
        </row>
        <row r="609">
          <cell r="E609" t="str">
            <v>PEB 2</v>
          </cell>
          <cell r="G609">
            <v>0</v>
          </cell>
          <cell r="H609">
            <v>0</v>
          </cell>
        </row>
        <row r="610">
          <cell r="E610" t="str">
            <v>PEB 3</v>
          </cell>
          <cell r="G610">
            <v>0</v>
          </cell>
          <cell r="H610">
            <v>0</v>
          </cell>
        </row>
        <row r="611">
          <cell r="E611" t="str">
            <v>PEB 4</v>
          </cell>
          <cell r="G611">
            <v>0</v>
          </cell>
          <cell r="H611">
            <v>0</v>
          </cell>
        </row>
        <row r="612">
          <cell r="E612" t="str">
            <v>PEB 5</v>
          </cell>
          <cell r="G612">
            <v>0</v>
          </cell>
          <cell r="H612">
            <v>0</v>
          </cell>
        </row>
        <row r="613">
          <cell r="E613" t="str">
            <v>PEB 6</v>
          </cell>
        </row>
        <row r="614">
          <cell r="E614" t="str">
            <v>PEB 7 / TB</v>
          </cell>
          <cell r="G614">
            <v>56615</v>
          </cell>
          <cell r="H614">
            <v>0</v>
          </cell>
        </row>
        <row r="615">
          <cell r="E615" t="str">
            <v>MPP</v>
          </cell>
          <cell r="G615">
            <v>0</v>
          </cell>
          <cell r="H615">
            <v>0</v>
          </cell>
        </row>
        <row r="616">
          <cell r="E616" t="str">
            <v>ID</v>
          </cell>
          <cell r="G616">
            <v>0</v>
          </cell>
          <cell r="H616">
            <v>0</v>
          </cell>
        </row>
        <row r="617">
          <cell r="E617" t="str">
            <v>LL</v>
          </cell>
          <cell r="G617">
            <v>184693.723</v>
          </cell>
          <cell r="H617">
            <v>0</v>
          </cell>
        </row>
        <row r="618">
          <cell r="E618" t="str">
            <v>PMK</v>
          </cell>
          <cell r="G618">
            <v>32442.5</v>
          </cell>
          <cell r="H618">
            <v>0</v>
          </cell>
        </row>
        <row r="620">
          <cell r="C620" t="str">
            <v>A0275</v>
          </cell>
          <cell r="D620" t="str">
            <v>PT Fuji Technica Indonesia</v>
          </cell>
          <cell r="E620" t="str">
            <v>PEB 1</v>
          </cell>
          <cell r="G620">
            <v>0</v>
          </cell>
          <cell r="H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6920</v>
          </cell>
          <cell r="U620">
            <v>1478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28458</v>
          </cell>
          <cell r="AA620">
            <v>0</v>
          </cell>
          <cell r="AB620">
            <v>69726</v>
          </cell>
          <cell r="AC620">
            <v>0</v>
          </cell>
        </row>
        <row r="621">
          <cell r="E621" t="str">
            <v>PEB 2</v>
          </cell>
          <cell r="G621">
            <v>0</v>
          </cell>
          <cell r="H621">
            <v>0</v>
          </cell>
        </row>
        <row r="622">
          <cell r="E622" t="str">
            <v>PEB 3</v>
          </cell>
          <cell r="G622">
            <v>0</v>
          </cell>
          <cell r="H622">
            <v>0</v>
          </cell>
        </row>
        <row r="623">
          <cell r="E623" t="str">
            <v>PEB 4</v>
          </cell>
          <cell r="G623">
            <v>0</v>
          </cell>
          <cell r="H623">
            <v>0</v>
          </cell>
        </row>
        <row r="624">
          <cell r="E624" t="str">
            <v>PEB 5</v>
          </cell>
          <cell r="G624">
            <v>0</v>
          </cell>
          <cell r="H624">
            <v>0</v>
          </cell>
        </row>
        <row r="625">
          <cell r="E625" t="str">
            <v>PEB 6</v>
          </cell>
        </row>
        <row r="626">
          <cell r="E626" t="str">
            <v>PEB 7 / TB</v>
          </cell>
          <cell r="G626">
            <v>6920</v>
          </cell>
          <cell r="H626">
            <v>1478</v>
          </cell>
        </row>
        <row r="627">
          <cell r="E627" t="str">
            <v>MPP</v>
          </cell>
          <cell r="G627">
            <v>0</v>
          </cell>
          <cell r="H627">
            <v>0</v>
          </cell>
        </row>
        <row r="628">
          <cell r="E628" t="str">
            <v>ID</v>
          </cell>
          <cell r="G628">
            <v>0</v>
          </cell>
          <cell r="H628">
            <v>0</v>
          </cell>
        </row>
        <row r="629">
          <cell r="E629" t="str">
            <v>LL</v>
          </cell>
          <cell r="G629">
            <v>28458</v>
          </cell>
          <cell r="H629">
            <v>0</v>
          </cell>
        </row>
        <row r="630">
          <cell r="E630" t="str">
            <v>PMK</v>
          </cell>
          <cell r="G630">
            <v>69726</v>
          </cell>
          <cell r="H630">
            <v>0</v>
          </cell>
        </row>
        <row r="632">
          <cell r="C632" t="str">
            <v>A0065</v>
          </cell>
          <cell r="D632" t="str">
            <v>PT Gaya Motor</v>
          </cell>
          <cell r="E632" t="str">
            <v>PEB 1</v>
          </cell>
          <cell r="G632">
            <v>0</v>
          </cell>
          <cell r="H632">
            <v>0</v>
          </cell>
          <cell r="J632">
            <v>94860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108064</v>
          </cell>
          <cell r="U632">
            <v>18636.649333333335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615849.81799999997</v>
          </cell>
          <cell r="AA632">
            <v>0</v>
          </cell>
          <cell r="AB632">
            <v>95309</v>
          </cell>
          <cell r="AC632">
            <v>0</v>
          </cell>
        </row>
        <row r="633">
          <cell r="E633" t="str">
            <v>PEB 2</v>
          </cell>
          <cell r="G633">
            <v>94860</v>
          </cell>
          <cell r="H633">
            <v>0</v>
          </cell>
        </row>
        <row r="634">
          <cell r="E634" t="str">
            <v>PEB 3</v>
          </cell>
          <cell r="G634">
            <v>0</v>
          </cell>
          <cell r="H634">
            <v>0</v>
          </cell>
        </row>
        <row r="635">
          <cell r="E635" t="str">
            <v>PEB 4</v>
          </cell>
          <cell r="G635">
            <v>0</v>
          </cell>
          <cell r="H635">
            <v>0</v>
          </cell>
        </row>
        <row r="636">
          <cell r="E636" t="str">
            <v>PEB 5</v>
          </cell>
          <cell r="G636">
            <v>0</v>
          </cell>
          <cell r="H636">
            <v>0</v>
          </cell>
        </row>
        <row r="637">
          <cell r="E637" t="str">
            <v>PEB 6</v>
          </cell>
        </row>
        <row r="638">
          <cell r="E638" t="str">
            <v>PEB 7 / TB</v>
          </cell>
          <cell r="G638">
            <v>108064</v>
          </cell>
          <cell r="H638">
            <v>18636.649333333335</v>
          </cell>
        </row>
        <row r="639">
          <cell r="E639" t="str">
            <v>MPP</v>
          </cell>
          <cell r="G639">
            <v>0</v>
          </cell>
          <cell r="H639">
            <v>0</v>
          </cell>
        </row>
        <row r="640">
          <cell r="E640" t="str">
            <v>ID</v>
          </cell>
          <cell r="G640">
            <v>0</v>
          </cell>
          <cell r="H640">
            <v>0</v>
          </cell>
        </row>
        <row r="641">
          <cell r="E641" t="str">
            <v>LL</v>
          </cell>
          <cell r="G641">
            <v>615849.81799999997</v>
          </cell>
          <cell r="H641">
            <v>0</v>
          </cell>
        </row>
        <row r="642">
          <cell r="E642" t="str">
            <v>PMK</v>
          </cell>
          <cell r="G642">
            <v>95309</v>
          </cell>
          <cell r="H642">
            <v>0</v>
          </cell>
        </row>
        <row r="644">
          <cell r="C644" t="str">
            <v>A0070</v>
          </cell>
          <cell r="D644" t="str">
            <v>PT GS Battery</v>
          </cell>
          <cell r="E644" t="str">
            <v>PEB 1</v>
          </cell>
          <cell r="G644">
            <v>0</v>
          </cell>
          <cell r="H644">
            <v>0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1933519</v>
          </cell>
          <cell r="O644">
            <v>1389556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42095</v>
          </cell>
          <cell r="U644">
            <v>36194</v>
          </cell>
          <cell r="V644">
            <v>0</v>
          </cell>
          <cell r="W644">
            <v>0</v>
          </cell>
          <cell r="X644">
            <v>59002</v>
          </cell>
          <cell r="Y644">
            <v>0</v>
          </cell>
          <cell r="Z644">
            <v>453993.7</v>
          </cell>
          <cell r="AA644">
            <v>0</v>
          </cell>
          <cell r="AB644">
            <v>306102.63750000001</v>
          </cell>
          <cell r="AC644">
            <v>0</v>
          </cell>
        </row>
        <row r="645">
          <cell r="E645" t="str">
            <v>PEB 2</v>
          </cell>
          <cell r="G645">
            <v>0</v>
          </cell>
          <cell r="H645">
            <v>0</v>
          </cell>
        </row>
        <row r="646">
          <cell r="E646" t="str">
            <v>PEB 3</v>
          </cell>
          <cell r="G646">
            <v>0</v>
          </cell>
          <cell r="H646">
            <v>0</v>
          </cell>
        </row>
        <row r="647">
          <cell r="E647" t="str">
            <v>PEB 4</v>
          </cell>
          <cell r="G647">
            <v>1933519</v>
          </cell>
          <cell r="H647">
            <v>1389556</v>
          </cell>
        </row>
        <row r="648">
          <cell r="E648" t="str">
            <v>PEB 5</v>
          </cell>
          <cell r="G648">
            <v>0</v>
          </cell>
          <cell r="H648">
            <v>0</v>
          </cell>
        </row>
        <row r="649">
          <cell r="E649" t="str">
            <v>PEB 6</v>
          </cell>
        </row>
        <row r="650">
          <cell r="E650" t="str">
            <v>PEB 7 / TB</v>
          </cell>
          <cell r="G650">
            <v>42095</v>
          </cell>
          <cell r="H650">
            <v>36194</v>
          </cell>
        </row>
        <row r="651">
          <cell r="E651" t="str">
            <v>MPP</v>
          </cell>
          <cell r="G651">
            <v>0</v>
          </cell>
          <cell r="H651">
            <v>0</v>
          </cell>
        </row>
        <row r="652">
          <cell r="E652" t="str">
            <v>ID</v>
          </cell>
          <cell r="G652">
            <v>59002</v>
          </cell>
          <cell r="H652">
            <v>0</v>
          </cell>
        </row>
        <row r="653">
          <cell r="E653" t="str">
            <v>LL</v>
          </cell>
          <cell r="G653">
            <v>453993.7</v>
          </cell>
          <cell r="H653">
            <v>0</v>
          </cell>
        </row>
        <row r="654">
          <cell r="E654" t="str">
            <v>PMK</v>
          </cell>
          <cell r="G654">
            <v>306102.63750000001</v>
          </cell>
          <cell r="H654">
            <v>0</v>
          </cell>
        </row>
        <row r="656">
          <cell r="C656" t="str">
            <v>A0254</v>
          </cell>
          <cell r="D656" t="str">
            <v>PT Gunung Sejahtera Dua Indah</v>
          </cell>
          <cell r="E656" t="str">
            <v>PEB 1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</row>
        <row r="657">
          <cell r="E657" t="str">
            <v>PEB 2</v>
          </cell>
        </row>
        <row r="658">
          <cell r="E658" t="str">
            <v>PEB 3</v>
          </cell>
        </row>
        <row r="659">
          <cell r="E659" t="str">
            <v>PEB 4</v>
          </cell>
        </row>
        <row r="660">
          <cell r="E660" t="str">
            <v>PEB 5</v>
          </cell>
        </row>
        <row r="661">
          <cell r="E661" t="str">
            <v>PEB 6</v>
          </cell>
        </row>
        <row r="662">
          <cell r="E662" t="str">
            <v>PEB 7 / TB</v>
          </cell>
        </row>
        <row r="663">
          <cell r="E663" t="str">
            <v>MPP</v>
          </cell>
        </row>
        <row r="664">
          <cell r="E664" t="str">
            <v>ID</v>
          </cell>
        </row>
        <row r="665">
          <cell r="E665" t="str">
            <v>LL</v>
          </cell>
        </row>
        <row r="666">
          <cell r="E666" t="str">
            <v>PMK</v>
          </cell>
        </row>
        <row r="668">
          <cell r="C668" t="str">
            <v>A0256</v>
          </cell>
          <cell r="D668" t="str">
            <v>PT Gunung Sejahtera Ibu Pertiwi</v>
          </cell>
          <cell r="E668" t="str">
            <v>PEB 1</v>
          </cell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</row>
        <row r="669">
          <cell r="E669" t="str">
            <v>PEB 2</v>
          </cell>
        </row>
        <row r="670">
          <cell r="E670" t="str">
            <v>PEB 3</v>
          </cell>
        </row>
        <row r="671">
          <cell r="E671" t="str">
            <v>PEB 4</v>
          </cell>
        </row>
        <row r="672">
          <cell r="E672" t="str">
            <v>PEB 5</v>
          </cell>
        </row>
        <row r="673">
          <cell r="E673" t="str">
            <v>PEB 6</v>
          </cell>
        </row>
        <row r="674">
          <cell r="E674" t="str">
            <v>PEB 7 / TB</v>
          </cell>
        </row>
        <row r="675">
          <cell r="E675" t="str">
            <v>MPP</v>
          </cell>
        </row>
        <row r="676">
          <cell r="E676" t="str">
            <v>ID</v>
          </cell>
        </row>
        <row r="677">
          <cell r="E677" t="str">
            <v>LL</v>
          </cell>
        </row>
        <row r="678">
          <cell r="E678" t="str">
            <v>PMK</v>
          </cell>
        </row>
        <row r="680">
          <cell r="C680" t="str">
            <v>A0250</v>
          </cell>
          <cell r="D680" t="str">
            <v>PT Gunung Sejahtera Puti Pesona</v>
          </cell>
          <cell r="E680" t="str">
            <v>PEB 1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</row>
        <row r="681">
          <cell r="E681" t="str">
            <v>PEB 2</v>
          </cell>
        </row>
        <row r="682">
          <cell r="E682" t="str">
            <v>PEB 3</v>
          </cell>
        </row>
        <row r="683">
          <cell r="E683" t="str">
            <v>PEB 4</v>
          </cell>
        </row>
        <row r="684">
          <cell r="E684" t="str">
            <v>PEB 5</v>
          </cell>
        </row>
        <row r="685">
          <cell r="E685" t="str">
            <v>PEB 6</v>
          </cell>
        </row>
        <row r="686">
          <cell r="E686" t="str">
            <v>PEB 7 / TB</v>
          </cell>
        </row>
        <row r="687">
          <cell r="E687" t="str">
            <v>MPP</v>
          </cell>
        </row>
        <row r="688">
          <cell r="E688" t="str">
            <v>ID</v>
          </cell>
        </row>
        <row r="689">
          <cell r="E689" t="str">
            <v>LL</v>
          </cell>
        </row>
        <row r="690">
          <cell r="E690" t="str">
            <v>PMK</v>
          </cell>
        </row>
        <row r="692">
          <cell r="C692" t="str">
            <v>A0252</v>
          </cell>
          <cell r="D692" t="str">
            <v>PT Gunung Sejahtera Yoli Makmur</v>
          </cell>
          <cell r="E692" t="str">
            <v>PEB 1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</row>
        <row r="693">
          <cell r="E693" t="str">
            <v>PEB 2</v>
          </cell>
        </row>
        <row r="694">
          <cell r="E694" t="str">
            <v>PEB 3</v>
          </cell>
        </row>
        <row r="695">
          <cell r="E695" t="str">
            <v>PEB 4</v>
          </cell>
        </row>
        <row r="696">
          <cell r="E696" t="str">
            <v>PEB 5</v>
          </cell>
        </row>
        <row r="697">
          <cell r="E697" t="str">
            <v>PEB 6</v>
          </cell>
        </row>
        <row r="698">
          <cell r="E698" t="str">
            <v>PEB 7 / TB</v>
          </cell>
        </row>
        <row r="699">
          <cell r="E699" t="str">
            <v>MPP</v>
          </cell>
        </row>
        <row r="700">
          <cell r="E700" t="str">
            <v>ID</v>
          </cell>
        </row>
        <row r="701">
          <cell r="E701" t="str">
            <v>LL</v>
          </cell>
        </row>
        <row r="702">
          <cell r="E702" t="str">
            <v>PMK</v>
          </cell>
        </row>
        <row r="704">
          <cell r="C704" t="str">
            <v>A0077</v>
          </cell>
          <cell r="D704" t="str">
            <v>PT Indokarlo Perkasa</v>
          </cell>
          <cell r="E704" t="str">
            <v>PEB 1</v>
          </cell>
          <cell r="G704">
            <v>0</v>
          </cell>
          <cell r="H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1045302.8</v>
          </cell>
          <cell r="AA704">
            <v>0</v>
          </cell>
          <cell r="AB704">
            <v>96916.3</v>
          </cell>
          <cell r="AC704">
            <v>0</v>
          </cell>
        </row>
        <row r="705">
          <cell r="E705" t="str">
            <v>PEB 2</v>
          </cell>
          <cell r="G705">
            <v>0</v>
          </cell>
          <cell r="H705">
            <v>0</v>
          </cell>
        </row>
        <row r="706">
          <cell r="E706" t="str">
            <v>PEB 3</v>
          </cell>
          <cell r="G706">
            <v>0</v>
          </cell>
          <cell r="H706">
            <v>0</v>
          </cell>
        </row>
        <row r="707">
          <cell r="E707" t="str">
            <v>PEB 4</v>
          </cell>
          <cell r="G707">
            <v>0</v>
          </cell>
          <cell r="H707">
            <v>0</v>
          </cell>
        </row>
        <row r="708">
          <cell r="E708" t="str">
            <v>PEB 5</v>
          </cell>
          <cell r="G708">
            <v>0</v>
          </cell>
          <cell r="H708">
            <v>0</v>
          </cell>
        </row>
        <row r="709">
          <cell r="E709" t="str">
            <v>PEB 6</v>
          </cell>
        </row>
        <row r="710">
          <cell r="E710" t="str">
            <v>PEB 7 / TB</v>
          </cell>
          <cell r="G710">
            <v>0</v>
          </cell>
          <cell r="H710">
            <v>0</v>
          </cell>
        </row>
        <row r="711">
          <cell r="E711" t="str">
            <v>MPP</v>
          </cell>
          <cell r="G711">
            <v>0</v>
          </cell>
          <cell r="H711">
            <v>0</v>
          </cell>
        </row>
        <row r="712">
          <cell r="E712" t="str">
            <v>ID</v>
          </cell>
          <cell r="G712">
            <v>0</v>
          </cell>
          <cell r="H712">
            <v>0</v>
          </cell>
        </row>
        <row r="713">
          <cell r="E713" t="str">
            <v>LL</v>
          </cell>
          <cell r="G713">
            <v>1045302.8</v>
          </cell>
          <cell r="H713">
            <v>0</v>
          </cell>
        </row>
        <row r="714">
          <cell r="E714" t="str">
            <v>PMK</v>
          </cell>
          <cell r="G714">
            <v>96916.3</v>
          </cell>
          <cell r="H714">
            <v>0</v>
          </cell>
        </row>
        <row r="716">
          <cell r="C716" t="str">
            <v>A0079</v>
          </cell>
          <cell r="D716" t="str">
            <v>PT Intertel Nusaperdana</v>
          </cell>
          <cell r="E716" t="str">
            <v>PEB 1</v>
          </cell>
          <cell r="G716">
            <v>0</v>
          </cell>
          <cell r="H716">
            <v>0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</row>
        <row r="717">
          <cell r="E717" t="str">
            <v>PEB 2</v>
          </cell>
          <cell r="G717">
            <v>0</v>
          </cell>
          <cell r="H717">
            <v>0</v>
          </cell>
        </row>
        <row r="718">
          <cell r="E718" t="str">
            <v>PEB 3</v>
          </cell>
          <cell r="G718">
            <v>0</v>
          </cell>
          <cell r="H718">
            <v>0</v>
          </cell>
        </row>
        <row r="719">
          <cell r="E719" t="str">
            <v>PEB 4</v>
          </cell>
          <cell r="G719">
            <v>0</v>
          </cell>
          <cell r="H719">
            <v>0</v>
          </cell>
        </row>
        <row r="720">
          <cell r="E720" t="str">
            <v>PEB 5</v>
          </cell>
          <cell r="G720">
            <v>0</v>
          </cell>
          <cell r="H720">
            <v>0</v>
          </cell>
        </row>
        <row r="721">
          <cell r="E721" t="str">
            <v>PEB 6</v>
          </cell>
          <cell r="G721">
            <v>0</v>
          </cell>
          <cell r="H721">
            <v>0</v>
          </cell>
        </row>
        <row r="722">
          <cell r="E722" t="str">
            <v>PEB 7 / TB</v>
          </cell>
          <cell r="G722">
            <v>0</v>
          </cell>
          <cell r="H722">
            <v>0</v>
          </cell>
        </row>
        <row r="723">
          <cell r="E723" t="str">
            <v>MPP</v>
          </cell>
          <cell r="G723">
            <v>0</v>
          </cell>
          <cell r="H723">
            <v>0</v>
          </cell>
        </row>
        <row r="724">
          <cell r="E724" t="str">
            <v>ID</v>
          </cell>
          <cell r="G724">
            <v>0</v>
          </cell>
          <cell r="H724">
            <v>0</v>
          </cell>
        </row>
        <row r="725">
          <cell r="E725" t="str">
            <v>LL</v>
          </cell>
          <cell r="G725">
            <v>0</v>
          </cell>
          <cell r="H725">
            <v>0</v>
          </cell>
        </row>
        <row r="726">
          <cell r="E726" t="str">
            <v>PMK</v>
          </cell>
          <cell r="G726">
            <v>0</v>
          </cell>
          <cell r="H726">
            <v>0</v>
          </cell>
        </row>
        <row r="728">
          <cell r="C728" t="str">
            <v>A0081</v>
          </cell>
          <cell r="D728" t="str">
            <v>PT Inti Pantja Press Industry</v>
          </cell>
          <cell r="E728" t="str">
            <v>PEB 1</v>
          </cell>
          <cell r="G728">
            <v>0</v>
          </cell>
          <cell r="H728">
            <v>0</v>
          </cell>
          <cell r="J728">
            <v>16850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15640.627</v>
          </cell>
          <cell r="W728">
            <v>0</v>
          </cell>
          <cell r="X728">
            <v>0</v>
          </cell>
          <cell r="Y728">
            <v>0</v>
          </cell>
          <cell r="Z728">
            <v>176767.62727272729</v>
          </cell>
          <cell r="AA728">
            <v>0</v>
          </cell>
          <cell r="AB728">
            <v>96740</v>
          </cell>
          <cell r="AC728">
            <v>0</v>
          </cell>
        </row>
        <row r="729">
          <cell r="E729" t="str">
            <v>PEB 2</v>
          </cell>
          <cell r="G729">
            <v>16850</v>
          </cell>
          <cell r="H729">
            <v>0</v>
          </cell>
        </row>
        <row r="730">
          <cell r="E730" t="str">
            <v>PEB 3</v>
          </cell>
          <cell r="G730">
            <v>0</v>
          </cell>
          <cell r="H730">
            <v>0</v>
          </cell>
        </row>
        <row r="731">
          <cell r="E731" t="str">
            <v>PEB 4</v>
          </cell>
          <cell r="G731">
            <v>0</v>
          </cell>
          <cell r="H731">
            <v>0</v>
          </cell>
        </row>
        <row r="732">
          <cell r="E732" t="str">
            <v>PEB 5</v>
          </cell>
          <cell r="G732">
            <v>0</v>
          </cell>
          <cell r="H732">
            <v>0</v>
          </cell>
        </row>
        <row r="733">
          <cell r="E733" t="str">
            <v>PEB 6</v>
          </cell>
        </row>
        <row r="734">
          <cell r="E734" t="str">
            <v>PEB 7 / TB</v>
          </cell>
          <cell r="G734">
            <v>0</v>
          </cell>
          <cell r="H734">
            <v>0</v>
          </cell>
        </row>
        <row r="735">
          <cell r="E735" t="str">
            <v>MPP</v>
          </cell>
          <cell r="G735">
            <v>15640.627</v>
          </cell>
          <cell r="H735">
            <v>0</v>
          </cell>
        </row>
        <row r="736">
          <cell r="E736" t="str">
            <v>ID</v>
          </cell>
          <cell r="G736">
            <v>0</v>
          </cell>
          <cell r="H736">
            <v>0</v>
          </cell>
        </row>
        <row r="737">
          <cell r="E737" t="str">
            <v>LL</v>
          </cell>
          <cell r="G737">
            <v>176767.62727272729</v>
          </cell>
          <cell r="H737">
            <v>0</v>
          </cell>
        </row>
        <row r="738">
          <cell r="E738" t="str">
            <v>PMK</v>
          </cell>
          <cell r="G738">
            <v>96740</v>
          </cell>
          <cell r="H738">
            <v>0</v>
          </cell>
        </row>
        <row r="740">
          <cell r="C740" t="str">
            <v>A0115</v>
          </cell>
          <cell r="D740" t="str">
            <v>PT Isuzu Astra Motor Indonesia (d/h Pantja Motor)</v>
          </cell>
          <cell r="E740" t="str">
            <v>PEB 1</v>
          </cell>
          <cell r="G740">
            <v>0</v>
          </cell>
          <cell r="H740">
            <v>0</v>
          </cell>
          <cell r="J740">
            <v>486917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T740">
            <v>85022</v>
          </cell>
          <cell r="U740">
            <v>77881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491371.21600000001</v>
          </cell>
          <cell r="AA740">
            <v>0</v>
          </cell>
          <cell r="AB740">
            <v>139894.66699999999</v>
          </cell>
          <cell r="AC740">
            <v>0</v>
          </cell>
        </row>
        <row r="741">
          <cell r="E741" t="str">
            <v>PEB 2</v>
          </cell>
          <cell r="G741">
            <v>486917</v>
          </cell>
          <cell r="H741">
            <v>0</v>
          </cell>
        </row>
        <row r="742">
          <cell r="E742" t="str">
            <v>PEB 3</v>
          </cell>
          <cell r="G742">
            <v>0</v>
          </cell>
          <cell r="H742">
            <v>0</v>
          </cell>
        </row>
        <row r="743">
          <cell r="E743" t="str">
            <v>PEB 4</v>
          </cell>
          <cell r="G743">
            <v>0</v>
          </cell>
          <cell r="H743">
            <v>0</v>
          </cell>
        </row>
        <row r="744">
          <cell r="E744" t="str">
            <v>PEB 5</v>
          </cell>
          <cell r="G744">
            <v>0</v>
          </cell>
          <cell r="H744">
            <v>0</v>
          </cell>
        </row>
        <row r="745">
          <cell r="E745" t="str">
            <v>PEB 6</v>
          </cell>
        </row>
        <row r="746">
          <cell r="E746" t="str">
            <v>PEB 7 / TB</v>
          </cell>
          <cell r="G746">
            <v>85022</v>
          </cell>
          <cell r="H746">
            <v>77881</v>
          </cell>
        </row>
        <row r="747">
          <cell r="E747" t="str">
            <v>MPP</v>
          </cell>
          <cell r="G747">
            <v>0</v>
          </cell>
          <cell r="H747">
            <v>0</v>
          </cell>
        </row>
        <row r="748">
          <cell r="E748" t="str">
            <v>ID</v>
          </cell>
          <cell r="G748">
            <v>0</v>
          </cell>
          <cell r="H748">
            <v>0</v>
          </cell>
        </row>
        <row r="749">
          <cell r="E749" t="str">
            <v>LL</v>
          </cell>
          <cell r="G749">
            <v>491371.21600000001</v>
          </cell>
          <cell r="H749">
            <v>0</v>
          </cell>
        </row>
        <row r="750">
          <cell r="E750" t="str">
            <v>PMK</v>
          </cell>
          <cell r="G750">
            <v>139894.66699999999</v>
          </cell>
          <cell r="H750">
            <v>0</v>
          </cell>
        </row>
        <row r="752">
          <cell r="C752" t="str">
            <v>A0360</v>
          </cell>
          <cell r="D752" t="str">
            <v>PT Kalimantan Prima Persada</v>
          </cell>
          <cell r="E752" t="str">
            <v>PEB 1</v>
          </cell>
          <cell r="G752">
            <v>0</v>
          </cell>
          <cell r="H752">
            <v>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16274</v>
          </cell>
          <cell r="U752">
            <v>3525</v>
          </cell>
          <cell r="V752">
            <v>36685</v>
          </cell>
          <cell r="W752">
            <v>0</v>
          </cell>
          <cell r="X752">
            <v>0</v>
          </cell>
          <cell r="Y752">
            <v>0</v>
          </cell>
          <cell r="Z752">
            <v>196068</v>
          </cell>
          <cell r="AA752">
            <v>0</v>
          </cell>
          <cell r="AB752">
            <v>0</v>
          </cell>
          <cell r="AC752">
            <v>0</v>
          </cell>
        </row>
        <row r="753">
          <cell r="E753" t="str">
            <v>PEB 2</v>
          </cell>
          <cell r="G753">
            <v>0</v>
          </cell>
          <cell r="H753">
            <v>0</v>
          </cell>
        </row>
        <row r="754">
          <cell r="E754" t="str">
            <v>PEB 3</v>
          </cell>
          <cell r="G754">
            <v>0</v>
          </cell>
          <cell r="H754">
            <v>0</v>
          </cell>
        </row>
        <row r="755">
          <cell r="E755" t="str">
            <v>PEB 4</v>
          </cell>
          <cell r="G755">
            <v>0</v>
          </cell>
          <cell r="H755">
            <v>0</v>
          </cell>
        </row>
        <row r="756">
          <cell r="E756" t="str">
            <v>PEB 5</v>
          </cell>
          <cell r="G756">
            <v>0</v>
          </cell>
          <cell r="H756">
            <v>0</v>
          </cell>
        </row>
        <row r="757">
          <cell r="E757" t="str">
            <v>PEB 6</v>
          </cell>
        </row>
        <row r="758">
          <cell r="E758" t="str">
            <v>PEB 7 / TB</v>
          </cell>
          <cell r="G758">
            <v>16274</v>
          </cell>
          <cell r="H758">
            <v>3525</v>
          </cell>
        </row>
        <row r="759">
          <cell r="E759" t="str">
            <v>MPP</v>
          </cell>
          <cell r="G759">
            <v>36685</v>
          </cell>
          <cell r="H759">
            <v>0</v>
          </cell>
        </row>
        <row r="760">
          <cell r="E760" t="str">
            <v>ID</v>
          </cell>
          <cell r="G760">
            <v>0</v>
          </cell>
          <cell r="H760">
            <v>0</v>
          </cell>
        </row>
        <row r="761">
          <cell r="E761" t="str">
            <v>LL</v>
          </cell>
          <cell r="G761">
            <v>196068</v>
          </cell>
          <cell r="H761">
            <v>0</v>
          </cell>
        </row>
        <row r="762">
          <cell r="E762" t="str">
            <v>PMK</v>
          </cell>
          <cell r="G762">
            <v>0</v>
          </cell>
          <cell r="H762">
            <v>0</v>
          </cell>
        </row>
        <row r="764">
          <cell r="C764" t="str">
            <v>A0350</v>
          </cell>
          <cell r="D764" t="str">
            <v>PT Karya Nusa Eka Daya</v>
          </cell>
          <cell r="E764" t="str">
            <v>PEB 1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</row>
        <row r="765">
          <cell r="E765" t="str">
            <v>PEB 2</v>
          </cell>
        </row>
        <row r="766">
          <cell r="E766" t="str">
            <v>PEB 3</v>
          </cell>
        </row>
        <row r="767">
          <cell r="E767" t="str">
            <v>PEB 4</v>
          </cell>
        </row>
        <row r="768">
          <cell r="E768" t="str">
            <v>PEB 5</v>
          </cell>
        </row>
        <row r="769">
          <cell r="E769" t="str">
            <v>PEB 6</v>
          </cell>
        </row>
        <row r="770">
          <cell r="E770" t="str">
            <v>PEB 7 / TB</v>
          </cell>
        </row>
        <row r="771">
          <cell r="E771" t="str">
            <v>MPP</v>
          </cell>
        </row>
        <row r="772">
          <cell r="E772" t="str">
            <v>ID</v>
          </cell>
        </row>
        <row r="773">
          <cell r="E773" t="str">
            <v>LL</v>
          </cell>
        </row>
        <row r="774">
          <cell r="E774" t="str">
            <v>PMK</v>
          </cell>
        </row>
        <row r="776">
          <cell r="C776" t="str">
            <v>A0083</v>
          </cell>
          <cell r="D776" t="str">
            <v>PT Karya Tanah Subur</v>
          </cell>
          <cell r="E776" t="str">
            <v>PEB 1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</row>
        <row r="777">
          <cell r="E777" t="str">
            <v>PEB 2</v>
          </cell>
        </row>
        <row r="778">
          <cell r="E778" t="str">
            <v>PEB 3</v>
          </cell>
        </row>
        <row r="779">
          <cell r="E779" t="str">
            <v>PEB 4</v>
          </cell>
        </row>
        <row r="780">
          <cell r="E780" t="str">
            <v>PEB 5</v>
          </cell>
        </row>
        <row r="781">
          <cell r="E781" t="str">
            <v>PEB 6</v>
          </cell>
        </row>
        <row r="782">
          <cell r="E782" t="str">
            <v>PEB 7 / TB</v>
          </cell>
        </row>
        <row r="783">
          <cell r="E783" t="str">
            <v>MPP</v>
          </cell>
        </row>
        <row r="784">
          <cell r="E784" t="str">
            <v>ID</v>
          </cell>
        </row>
        <row r="785">
          <cell r="E785" t="str">
            <v>LL</v>
          </cell>
        </row>
        <row r="786">
          <cell r="E786" t="str">
            <v>PMK</v>
          </cell>
        </row>
        <row r="788">
          <cell r="C788" t="str">
            <v>A0084</v>
          </cell>
          <cell r="D788" t="str">
            <v>PT Kayaba Indonesia</v>
          </cell>
          <cell r="E788" t="str">
            <v>PEB 1</v>
          </cell>
          <cell r="G788">
            <v>0</v>
          </cell>
          <cell r="H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  <cell r="N788">
            <v>0</v>
          </cell>
          <cell r="O788">
            <v>0</v>
          </cell>
          <cell r="P788">
            <v>0</v>
          </cell>
          <cell r="Q788">
            <v>0</v>
          </cell>
          <cell r="R788">
            <v>0</v>
          </cell>
          <cell r="S788">
            <v>0</v>
          </cell>
          <cell r="T788">
            <v>62571</v>
          </cell>
          <cell r="U788">
            <v>343315</v>
          </cell>
          <cell r="V788">
            <v>320000</v>
          </cell>
          <cell r="W788">
            <v>0</v>
          </cell>
          <cell r="X788">
            <v>0</v>
          </cell>
          <cell r="Y788">
            <v>0</v>
          </cell>
          <cell r="Z788">
            <v>284814.90000000002</v>
          </cell>
          <cell r="AA788">
            <v>0</v>
          </cell>
          <cell r="AB788">
            <v>19400</v>
          </cell>
          <cell r="AC788">
            <v>0</v>
          </cell>
        </row>
        <row r="789">
          <cell r="E789" t="str">
            <v>PEB 2</v>
          </cell>
          <cell r="G789">
            <v>0</v>
          </cell>
          <cell r="H789">
            <v>0</v>
          </cell>
        </row>
        <row r="790">
          <cell r="E790" t="str">
            <v>PEB 3</v>
          </cell>
          <cell r="G790">
            <v>0</v>
          </cell>
          <cell r="H790">
            <v>0</v>
          </cell>
        </row>
        <row r="791">
          <cell r="E791" t="str">
            <v>PEB 4</v>
          </cell>
          <cell r="G791">
            <v>0</v>
          </cell>
          <cell r="H791">
            <v>0</v>
          </cell>
        </row>
        <row r="792">
          <cell r="E792" t="str">
            <v>PEB 5</v>
          </cell>
          <cell r="G792">
            <v>0</v>
          </cell>
          <cell r="H792">
            <v>0</v>
          </cell>
        </row>
        <row r="793">
          <cell r="E793" t="str">
            <v>PEB 6</v>
          </cell>
        </row>
        <row r="794">
          <cell r="E794" t="str">
            <v>PEB 7 / TB</v>
          </cell>
          <cell r="G794">
            <v>62571</v>
          </cell>
          <cell r="H794">
            <v>343315</v>
          </cell>
        </row>
        <row r="795">
          <cell r="E795" t="str">
            <v>MPP</v>
          </cell>
          <cell r="G795">
            <v>320000</v>
          </cell>
          <cell r="H795">
            <v>0</v>
          </cell>
        </row>
        <row r="796">
          <cell r="E796" t="str">
            <v>ID</v>
          </cell>
          <cell r="G796">
            <v>0</v>
          </cell>
          <cell r="H796">
            <v>0</v>
          </cell>
        </row>
        <row r="797">
          <cell r="E797" t="str">
            <v>LL</v>
          </cell>
          <cell r="G797">
            <v>284814.90000000002</v>
          </cell>
          <cell r="H797">
            <v>0</v>
          </cell>
        </row>
        <row r="798">
          <cell r="E798" t="str">
            <v>PMK</v>
          </cell>
          <cell r="G798">
            <v>19400</v>
          </cell>
          <cell r="H798">
            <v>0</v>
          </cell>
        </row>
        <row r="800">
          <cell r="C800" t="str">
            <v>A0086</v>
          </cell>
          <cell r="D800" t="str">
            <v>PT Kimia Tirta Utama</v>
          </cell>
          <cell r="E800" t="str">
            <v>PEB 1</v>
          </cell>
          <cell r="J800">
            <v>0</v>
          </cell>
          <cell r="K800">
            <v>0</v>
          </cell>
          <cell r="L800">
            <v>0</v>
          </cell>
          <cell r="M800">
            <v>0</v>
          </cell>
          <cell r="N800">
            <v>0</v>
          </cell>
          <cell r="O800">
            <v>0</v>
          </cell>
          <cell r="P800">
            <v>0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B800">
            <v>0</v>
          </cell>
          <cell r="AC800">
            <v>0</v>
          </cell>
        </row>
        <row r="801">
          <cell r="E801" t="str">
            <v>PEB 2</v>
          </cell>
        </row>
        <row r="802">
          <cell r="E802" t="str">
            <v>PEB 3</v>
          </cell>
        </row>
        <row r="803">
          <cell r="E803" t="str">
            <v>PEB 4</v>
          </cell>
        </row>
        <row r="804">
          <cell r="E804" t="str">
            <v>PEB 5</v>
          </cell>
        </row>
        <row r="805">
          <cell r="E805" t="str">
            <v>PEB 6</v>
          </cell>
        </row>
        <row r="806">
          <cell r="E806" t="str">
            <v>PEB 7 / TB</v>
          </cell>
        </row>
        <row r="807">
          <cell r="E807" t="str">
            <v>MPP</v>
          </cell>
        </row>
        <row r="808">
          <cell r="E808" t="str">
            <v>ID</v>
          </cell>
        </row>
        <row r="809">
          <cell r="E809" t="str">
            <v>LL</v>
          </cell>
        </row>
        <row r="810">
          <cell r="E810" t="str">
            <v>PMK</v>
          </cell>
        </row>
        <row r="812">
          <cell r="C812" t="str">
            <v>A0378</v>
          </cell>
          <cell r="D812" t="str">
            <v>PT Komatsu Astra Finance</v>
          </cell>
          <cell r="E812" t="str">
            <v>PEB 1</v>
          </cell>
          <cell r="J812">
            <v>0</v>
          </cell>
          <cell r="K812">
            <v>0</v>
          </cell>
          <cell r="L812">
            <v>0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B812">
            <v>0</v>
          </cell>
          <cell r="AC812">
            <v>0</v>
          </cell>
        </row>
        <row r="813">
          <cell r="E813" t="str">
            <v>PEB 2</v>
          </cell>
        </row>
        <row r="814">
          <cell r="E814" t="str">
            <v>PEB 3</v>
          </cell>
        </row>
        <row r="815">
          <cell r="E815" t="str">
            <v>PEB 4</v>
          </cell>
        </row>
        <row r="816">
          <cell r="E816" t="str">
            <v>PEB 5</v>
          </cell>
        </row>
        <row r="817">
          <cell r="E817" t="str">
            <v>PEB 6</v>
          </cell>
        </row>
        <row r="818">
          <cell r="E818" t="str">
            <v>PEB 7 / TB</v>
          </cell>
        </row>
        <row r="819">
          <cell r="E819" t="str">
            <v>MPP</v>
          </cell>
        </row>
        <row r="820">
          <cell r="E820" t="str">
            <v>ID</v>
          </cell>
        </row>
        <row r="821">
          <cell r="E821" t="str">
            <v>LL</v>
          </cell>
        </row>
        <row r="822">
          <cell r="E822" t="str">
            <v>PMK</v>
          </cell>
        </row>
        <row r="824">
          <cell r="C824" t="str">
            <v>A0328</v>
          </cell>
          <cell r="D824" t="str">
            <v>PT Komatsu Remanufacturing Asia</v>
          </cell>
          <cell r="E824" t="str">
            <v>PEB 1</v>
          </cell>
          <cell r="G824">
            <v>0</v>
          </cell>
          <cell r="H824">
            <v>0</v>
          </cell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47897</v>
          </cell>
          <cell r="U824">
            <v>1798</v>
          </cell>
          <cell r="V824">
            <v>0</v>
          </cell>
          <cell r="W824">
            <v>0</v>
          </cell>
          <cell r="X824">
            <v>43116</v>
          </cell>
          <cell r="Y824">
            <v>0</v>
          </cell>
          <cell r="Z824">
            <v>179231.91800000001</v>
          </cell>
          <cell r="AA824">
            <v>0</v>
          </cell>
          <cell r="AB824">
            <v>62550</v>
          </cell>
          <cell r="AC824">
            <v>0</v>
          </cell>
        </row>
        <row r="825">
          <cell r="E825" t="str">
            <v>PEB 2</v>
          </cell>
          <cell r="G825">
            <v>0</v>
          </cell>
          <cell r="H825">
            <v>0</v>
          </cell>
        </row>
        <row r="826">
          <cell r="E826" t="str">
            <v>PEB 3</v>
          </cell>
          <cell r="G826">
            <v>0</v>
          </cell>
          <cell r="H826">
            <v>0</v>
          </cell>
        </row>
        <row r="827">
          <cell r="E827" t="str">
            <v>PEB 4</v>
          </cell>
          <cell r="G827">
            <v>0</v>
          </cell>
          <cell r="H827">
            <v>0</v>
          </cell>
        </row>
        <row r="828">
          <cell r="E828" t="str">
            <v>PEB 5</v>
          </cell>
          <cell r="G828">
            <v>0</v>
          </cell>
          <cell r="H828">
            <v>0</v>
          </cell>
        </row>
        <row r="829">
          <cell r="E829" t="str">
            <v>PEB 6</v>
          </cell>
        </row>
        <row r="830">
          <cell r="E830" t="str">
            <v>PEB 7 / TB</v>
          </cell>
          <cell r="G830">
            <v>47897</v>
          </cell>
          <cell r="H830">
            <v>1798</v>
          </cell>
        </row>
        <row r="831">
          <cell r="E831" t="str">
            <v>MPP</v>
          </cell>
          <cell r="G831">
            <v>0</v>
          </cell>
          <cell r="H831">
            <v>0</v>
          </cell>
        </row>
        <row r="832">
          <cell r="E832" t="str">
            <v>ID</v>
          </cell>
          <cell r="G832">
            <v>43116</v>
          </cell>
          <cell r="H832">
            <v>0</v>
          </cell>
        </row>
        <row r="833">
          <cell r="E833" t="str">
            <v>LL</v>
          </cell>
          <cell r="G833">
            <v>179231.91800000001</v>
          </cell>
          <cell r="H833">
            <v>0</v>
          </cell>
        </row>
        <row r="834">
          <cell r="E834" t="str">
            <v>PMK</v>
          </cell>
          <cell r="G834">
            <v>62550</v>
          </cell>
          <cell r="H834">
            <v>0</v>
          </cell>
        </row>
        <row r="836">
          <cell r="C836" t="str">
            <v>A0262</v>
          </cell>
          <cell r="D836" t="str">
            <v>PT Lestari Tani Teladan</v>
          </cell>
          <cell r="E836" t="str">
            <v>PEB 1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</row>
        <row r="837">
          <cell r="E837" t="str">
            <v>PEB 2</v>
          </cell>
        </row>
        <row r="838">
          <cell r="E838" t="str">
            <v>PEB 3</v>
          </cell>
        </row>
        <row r="839">
          <cell r="E839" t="str">
            <v>PEB 4</v>
          </cell>
        </row>
        <row r="840">
          <cell r="E840" t="str">
            <v>PEB 5</v>
          </cell>
        </row>
        <row r="841">
          <cell r="E841" t="str">
            <v>PEB 6</v>
          </cell>
        </row>
        <row r="842">
          <cell r="E842" t="str">
            <v>PEB 7 / TB</v>
          </cell>
        </row>
        <row r="843">
          <cell r="E843" t="str">
            <v>MPP</v>
          </cell>
        </row>
        <row r="844">
          <cell r="E844" t="str">
            <v>ID</v>
          </cell>
        </row>
        <row r="845">
          <cell r="E845" t="str">
            <v>LL</v>
          </cell>
        </row>
        <row r="846">
          <cell r="E846" t="str">
            <v>PMK</v>
          </cell>
        </row>
        <row r="848">
          <cell r="C848" t="str">
            <v>A0261</v>
          </cell>
          <cell r="D848" t="str">
            <v>PT LETAWA</v>
          </cell>
          <cell r="E848" t="str">
            <v>PEB 1</v>
          </cell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</row>
        <row r="849">
          <cell r="E849" t="str">
            <v>PEB 2</v>
          </cell>
        </row>
        <row r="850">
          <cell r="E850" t="str">
            <v>PEB 3</v>
          </cell>
        </row>
        <row r="851">
          <cell r="E851" t="str">
            <v>PEB 4</v>
          </cell>
        </row>
        <row r="852">
          <cell r="E852" t="str">
            <v>PEB 5</v>
          </cell>
        </row>
        <row r="853">
          <cell r="E853" t="str">
            <v>PEB 6</v>
          </cell>
        </row>
        <row r="854">
          <cell r="E854" t="str">
            <v>PEB 7 / TB</v>
          </cell>
        </row>
        <row r="855">
          <cell r="E855" t="str">
            <v>MPP</v>
          </cell>
        </row>
        <row r="856">
          <cell r="E856" t="str">
            <v>ID</v>
          </cell>
        </row>
        <row r="857">
          <cell r="E857" t="str">
            <v>LL</v>
          </cell>
        </row>
        <row r="858">
          <cell r="E858" t="str">
            <v>PMK</v>
          </cell>
        </row>
        <row r="860">
          <cell r="C860" t="str">
            <v>A0263</v>
          </cell>
          <cell r="D860" t="str">
            <v>PT Mamuang</v>
          </cell>
          <cell r="E860" t="str">
            <v>PEB 1</v>
          </cell>
          <cell r="J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</row>
        <row r="861">
          <cell r="E861" t="str">
            <v>PEB 2</v>
          </cell>
        </row>
        <row r="862">
          <cell r="E862" t="str">
            <v>PEB 3</v>
          </cell>
        </row>
        <row r="863">
          <cell r="E863" t="str">
            <v>PEB 4</v>
          </cell>
        </row>
        <row r="864">
          <cell r="E864" t="str">
            <v>PEB 5</v>
          </cell>
        </row>
        <row r="865">
          <cell r="E865" t="str">
            <v>PEB 6</v>
          </cell>
        </row>
        <row r="866">
          <cell r="E866" t="str">
            <v>PEB 7 / TB</v>
          </cell>
        </row>
        <row r="867">
          <cell r="E867" t="str">
            <v>MPP</v>
          </cell>
        </row>
        <row r="868">
          <cell r="E868" t="str">
            <v>ID</v>
          </cell>
        </row>
        <row r="869">
          <cell r="E869" t="str">
            <v>LL</v>
          </cell>
        </row>
        <row r="870">
          <cell r="E870" t="str">
            <v>PMK</v>
          </cell>
        </row>
        <row r="872">
          <cell r="C872" t="str">
            <v>A0096</v>
          </cell>
          <cell r="D872" t="str">
            <v>PT Menara Terus Makmur</v>
          </cell>
          <cell r="E872" t="str">
            <v>PEB 1</v>
          </cell>
          <cell r="G872">
            <v>0</v>
          </cell>
          <cell r="H872">
            <v>0</v>
          </cell>
          <cell r="J872">
            <v>0</v>
          </cell>
          <cell r="K872">
            <v>0</v>
          </cell>
          <cell r="L872">
            <v>0</v>
          </cell>
          <cell r="M872">
            <v>0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>
            <v>0</v>
          </cell>
          <cell r="T872">
            <v>2705</v>
          </cell>
          <cell r="U872">
            <v>2134</v>
          </cell>
          <cell r="V872">
            <v>0</v>
          </cell>
          <cell r="W872">
            <v>0</v>
          </cell>
          <cell r="X872">
            <v>42227</v>
          </cell>
          <cell r="Y872">
            <v>0</v>
          </cell>
          <cell r="Z872">
            <v>437129.65</v>
          </cell>
          <cell r="AA872">
            <v>0</v>
          </cell>
          <cell r="AB872">
            <v>221231.25</v>
          </cell>
          <cell r="AC872">
            <v>0</v>
          </cell>
        </row>
        <row r="873">
          <cell r="E873" t="str">
            <v>PEB 2</v>
          </cell>
          <cell r="G873">
            <v>0</v>
          </cell>
          <cell r="H873">
            <v>0</v>
          </cell>
        </row>
        <row r="874">
          <cell r="E874" t="str">
            <v>PEB 3</v>
          </cell>
          <cell r="G874">
            <v>0</v>
          </cell>
          <cell r="H874">
            <v>0</v>
          </cell>
        </row>
        <row r="875">
          <cell r="E875" t="str">
            <v>PEB 4</v>
          </cell>
          <cell r="G875">
            <v>0</v>
          </cell>
          <cell r="H875">
            <v>0</v>
          </cell>
        </row>
        <row r="876">
          <cell r="E876" t="str">
            <v>PEB 5</v>
          </cell>
          <cell r="G876">
            <v>0</v>
          </cell>
          <cell r="H876">
            <v>0</v>
          </cell>
        </row>
        <row r="877">
          <cell r="E877" t="str">
            <v>PEB 6</v>
          </cell>
        </row>
        <row r="878">
          <cell r="E878" t="str">
            <v>PEB 7 / TB</v>
          </cell>
          <cell r="G878">
            <v>2705</v>
          </cell>
          <cell r="H878">
            <v>2134</v>
          </cell>
        </row>
        <row r="879">
          <cell r="E879" t="str">
            <v>MPP</v>
          </cell>
          <cell r="G879">
            <v>0</v>
          </cell>
          <cell r="H879">
            <v>0</v>
          </cell>
        </row>
        <row r="880">
          <cell r="E880" t="str">
            <v>ID</v>
          </cell>
          <cell r="G880">
            <v>42227</v>
          </cell>
          <cell r="H880">
            <v>0</v>
          </cell>
        </row>
        <row r="881">
          <cell r="E881" t="str">
            <v>LL</v>
          </cell>
          <cell r="G881">
            <v>437129.65</v>
          </cell>
          <cell r="H881">
            <v>0</v>
          </cell>
        </row>
        <row r="882">
          <cell r="E882" t="str">
            <v>PMK</v>
          </cell>
          <cell r="G882">
            <v>221231.25</v>
          </cell>
          <cell r="H882">
            <v>0</v>
          </cell>
        </row>
        <row r="884">
          <cell r="C884" t="str">
            <v>A0097</v>
          </cell>
          <cell r="D884" t="str">
            <v>PT Mesin Isuzu Indonesia</v>
          </cell>
          <cell r="E884" t="str">
            <v>PEB 1</v>
          </cell>
          <cell r="G884">
            <v>0</v>
          </cell>
          <cell r="H884">
            <v>0</v>
          </cell>
          <cell r="J884">
            <v>36275</v>
          </cell>
          <cell r="K884">
            <v>0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>
            <v>32807.292000000001</v>
          </cell>
          <cell r="W884">
            <v>0</v>
          </cell>
          <cell r="X884">
            <v>0</v>
          </cell>
          <cell r="Y884">
            <v>0</v>
          </cell>
          <cell r="Z884">
            <v>100593.33100000001</v>
          </cell>
          <cell r="AA884">
            <v>0</v>
          </cell>
          <cell r="AB884">
            <v>32213</v>
          </cell>
          <cell r="AC884">
            <v>0</v>
          </cell>
        </row>
        <row r="885">
          <cell r="E885" t="str">
            <v>PEB 2</v>
          </cell>
          <cell r="G885">
            <v>36275</v>
          </cell>
          <cell r="H885">
            <v>0</v>
          </cell>
        </row>
        <row r="886">
          <cell r="E886" t="str">
            <v>PEB 3</v>
          </cell>
          <cell r="G886">
            <v>0</v>
          </cell>
          <cell r="H886">
            <v>0</v>
          </cell>
        </row>
        <row r="887">
          <cell r="E887" t="str">
            <v>PEB 4</v>
          </cell>
          <cell r="G887">
            <v>0</v>
          </cell>
          <cell r="H887">
            <v>0</v>
          </cell>
        </row>
        <row r="888">
          <cell r="E888" t="str">
            <v>PEB 5</v>
          </cell>
          <cell r="G888">
            <v>0</v>
          </cell>
          <cell r="H888">
            <v>0</v>
          </cell>
        </row>
        <row r="889">
          <cell r="E889" t="str">
            <v>PEB 6</v>
          </cell>
        </row>
        <row r="890">
          <cell r="E890" t="str">
            <v>PEB 7 / TB</v>
          </cell>
          <cell r="G890">
            <v>0</v>
          </cell>
          <cell r="H890">
            <v>0</v>
          </cell>
        </row>
        <row r="891">
          <cell r="E891" t="str">
            <v>MPP</v>
          </cell>
          <cell r="G891">
            <v>32807.292000000001</v>
          </cell>
          <cell r="H891">
            <v>0</v>
          </cell>
        </row>
        <row r="892">
          <cell r="E892" t="str">
            <v>ID</v>
          </cell>
          <cell r="G892">
            <v>0</v>
          </cell>
          <cell r="H892">
            <v>0</v>
          </cell>
        </row>
        <row r="893">
          <cell r="E893" t="str">
            <v>LL</v>
          </cell>
          <cell r="G893">
            <v>100593.33100000001</v>
          </cell>
          <cell r="H893">
            <v>0</v>
          </cell>
        </row>
        <row r="894">
          <cell r="E894" t="str">
            <v>PMK</v>
          </cell>
          <cell r="G894">
            <v>32213</v>
          </cell>
          <cell r="H894">
            <v>0</v>
          </cell>
        </row>
        <row r="896">
          <cell r="C896" t="str">
            <v>A0451</v>
          </cell>
          <cell r="D896" t="str">
            <v>PT Multi Prima Universal</v>
          </cell>
          <cell r="E896" t="str">
            <v>PEB 1</v>
          </cell>
          <cell r="G896">
            <v>0</v>
          </cell>
          <cell r="H896">
            <v>0</v>
          </cell>
          <cell r="J896">
            <v>0</v>
          </cell>
          <cell r="K896">
            <v>0</v>
          </cell>
          <cell r="L896">
            <v>0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39169.5</v>
          </cell>
          <cell r="AA896">
            <v>0</v>
          </cell>
          <cell r="AB896">
            <v>0</v>
          </cell>
          <cell r="AC896">
            <v>0</v>
          </cell>
        </row>
        <row r="897">
          <cell r="E897" t="str">
            <v>PEB 2</v>
          </cell>
          <cell r="G897">
            <v>0</v>
          </cell>
          <cell r="H897">
            <v>0</v>
          </cell>
        </row>
        <row r="898">
          <cell r="E898" t="str">
            <v>PEB 3</v>
          </cell>
          <cell r="G898">
            <v>0</v>
          </cell>
          <cell r="H898">
            <v>0</v>
          </cell>
        </row>
        <row r="899">
          <cell r="E899" t="str">
            <v>PEB 4</v>
          </cell>
          <cell r="G899">
            <v>0</v>
          </cell>
          <cell r="H899">
            <v>0</v>
          </cell>
        </row>
        <row r="900">
          <cell r="E900" t="str">
            <v>PEB 5</v>
          </cell>
          <cell r="G900">
            <v>0</v>
          </cell>
          <cell r="H900">
            <v>0</v>
          </cell>
        </row>
        <row r="901">
          <cell r="E901" t="str">
            <v>PEB 6</v>
          </cell>
        </row>
        <row r="902">
          <cell r="E902" t="str">
            <v>PEB 7 / TB</v>
          </cell>
          <cell r="G902">
            <v>0</v>
          </cell>
          <cell r="H902">
            <v>0</v>
          </cell>
        </row>
        <row r="903">
          <cell r="E903" t="str">
            <v>MPP</v>
          </cell>
          <cell r="G903">
            <v>0</v>
          </cell>
          <cell r="H903">
            <v>0</v>
          </cell>
        </row>
        <row r="904">
          <cell r="E904" t="str">
            <v>ID</v>
          </cell>
          <cell r="G904">
            <v>0</v>
          </cell>
          <cell r="H904">
            <v>0</v>
          </cell>
        </row>
        <row r="905">
          <cell r="E905" t="str">
            <v>LL</v>
          </cell>
          <cell r="G905">
            <v>39169.5</v>
          </cell>
          <cell r="H905">
            <v>0</v>
          </cell>
        </row>
        <row r="906">
          <cell r="E906" t="str">
            <v>PMK</v>
          </cell>
          <cell r="G906">
            <v>0</v>
          </cell>
          <cell r="H906">
            <v>0</v>
          </cell>
        </row>
        <row r="908">
          <cell r="C908" t="str">
            <v>A0329</v>
          </cell>
          <cell r="D908" t="str">
            <v>PT Nirmala Agro Lestari</v>
          </cell>
          <cell r="E908" t="str">
            <v>PEB 1</v>
          </cell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</row>
        <row r="909">
          <cell r="E909" t="str">
            <v>PEB 2</v>
          </cell>
        </row>
        <row r="910">
          <cell r="E910" t="str">
            <v>PEB 3</v>
          </cell>
        </row>
        <row r="911">
          <cell r="E911" t="str">
            <v>PEB 4</v>
          </cell>
        </row>
        <row r="912">
          <cell r="E912" t="str">
            <v>PEB 5</v>
          </cell>
        </row>
        <row r="913">
          <cell r="E913" t="str">
            <v>PEB 6</v>
          </cell>
        </row>
        <row r="914">
          <cell r="E914" t="str">
            <v>PEB 7 / TB</v>
          </cell>
        </row>
        <row r="915">
          <cell r="E915" t="str">
            <v>MPP</v>
          </cell>
        </row>
        <row r="916">
          <cell r="E916" t="str">
            <v>ID</v>
          </cell>
        </row>
        <row r="917">
          <cell r="E917" t="str">
            <v>LL</v>
          </cell>
        </row>
        <row r="918">
          <cell r="E918" t="str">
            <v>PMK</v>
          </cell>
        </row>
        <row r="920">
          <cell r="C920" t="str">
            <v>A0345</v>
          </cell>
          <cell r="D920" t="str">
            <v>PT Nusa Keihin Indonesia</v>
          </cell>
          <cell r="E920" t="str">
            <v>PEB 1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</row>
        <row r="921">
          <cell r="E921" t="str">
            <v>PEB 2</v>
          </cell>
        </row>
        <row r="922">
          <cell r="E922" t="str">
            <v>PEB 3</v>
          </cell>
        </row>
        <row r="923">
          <cell r="E923" t="str">
            <v>PEB 4</v>
          </cell>
        </row>
        <row r="924">
          <cell r="E924" t="str">
            <v>PEB 5</v>
          </cell>
        </row>
        <row r="925">
          <cell r="E925" t="str">
            <v>PEB 6</v>
          </cell>
        </row>
        <row r="926">
          <cell r="E926" t="str">
            <v>PEB 7 / TB</v>
          </cell>
        </row>
        <row r="927">
          <cell r="E927" t="str">
            <v>MPP</v>
          </cell>
        </row>
        <row r="928">
          <cell r="E928" t="str">
            <v>ID</v>
          </cell>
        </row>
        <row r="929">
          <cell r="E929" t="str">
            <v>LL</v>
          </cell>
        </row>
        <row r="930">
          <cell r="E930" t="str">
            <v>PMK</v>
          </cell>
        </row>
        <row r="932">
          <cell r="C932" t="str">
            <v>A0231</v>
          </cell>
          <cell r="D932" t="str">
            <v>PT Pama Indo Mining</v>
          </cell>
          <cell r="E932" t="str">
            <v>PEB 1</v>
          </cell>
          <cell r="G932">
            <v>0</v>
          </cell>
          <cell r="H932">
            <v>0</v>
          </cell>
          <cell r="J932">
            <v>0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29327.5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</row>
        <row r="933">
          <cell r="E933" t="str">
            <v>PEB 2</v>
          </cell>
          <cell r="G933">
            <v>0</v>
          </cell>
          <cell r="H933">
            <v>0</v>
          </cell>
        </row>
        <row r="934">
          <cell r="E934" t="str">
            <v>PEB 3</v>
          </cell>
          <cell r="G934">
            <v>0</v>
          </cell>
          <cell r="H934">
            <v>0</v>
          </cell>
        </row>
        <row r="935">
          <cell r="E935" t="str">
            <v>PEB 4</v>
          </cell>
          <cell r="G935">
            <v>0</v>
          </cell>
          <cell r="H935">
            <v>0</v>
          </cell>
        </row>
        <row r="936">
          <cell r="E936" t="str">
            <v>PEB 5</v>
          </cell>
          <cell r="G936">
            <v>0</v>
          </cell>
          <cell r="H936">
            <v>0</v>
          </cell>
        </row>
        <row r="937">
          <cell r="E937" t="str">
            <v>PEB 6</v>
          </cell>
        </row>
        <row r="938">
          <cell r="E938" t="str">
            <v>PEB 7 / TB</v>
          </cell>
          <cell r="G938">
            <v>0</v>
          </cell>
          <cell r="H938">
            <v>0</v>
          </cell>
        </row>
        <row r="939">
          <cell r="E939" t="str">
            <v>MPP</v>
          </cell>
          <cell r="G939">
            <v>0</v>
          </cell>
          <cell r="H939">
            <v>0</v>
          </cell>
        </row>
        <row r="940">
          <cell r="E940" t="str">
            <v>ID</v>
          </cell>
          <cell r="G940">
            <v>29327.5</v>
          </cell>
          <cell r="H940">
            <v>0</v>
          </cell>
        </row>
        <row r="941">
          <cell r="E941" t="str">
            <v>LL</v>
          </cell>
          <cell r="G941">
            <v>0</v>
          </cell>
          <cell r="H941">
            <v>0</v>
          </cell>
        </row>
        <row r="942">
          <cell r="E942" t="str">
            <v>PMK</v>
          </cell>
          <cell r="G942">
            <v>0</v>
          </cell>
          <cell r="H942">
            <v>0</v>
          </cell>
        </row>
        <row r="944">
          <cell r="C944" t="str">
            <v>A0112</v>
          </cell>
          <cell r="D944" t="str">
            <v>PT Pama Persada Nusantara</v>
          </cell>
          <cell r="E944" t="str">
            <v>PEB 1</v>
          </cell>
          <cell r="G944">
            <v>0</v>
          </cell>
          <cell r="H944">
            <v>0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3072243</v>
          </cell>
          <cell r="S944">
            <v>0</v>
          </cell>
          <cell r="T944">
            <v>728129</v>
          </cell>
          <cell r="U944">
            <v>303406</v>
          </cell>
          <cell r="V944">
            <v>289671.5</v>
          </cell>
          <cell r="W944">
            <v>0</v>
          </cell>
          <cell r="X944">
            <v>638050</v>
          </cell>
          <cell r="Y944">
            <v>184485</v>
          </cell>
          <cell r="Z944">
            <v>2616772.1149999998</v>
          </cell>
          <cell r="AA944">
            <v>0</v>
          </cell>
          <cell r="AB944">
            <v>1549867</v>
          </cell>
          <cell r="AC944">
            <v>0</v>
          </cell>
        </row>
        <row r="945">
          <cell r="E945" t="str">
            <v>PEB 2</v>
          </cell>
          <cell r="G945">
            <v>0</v>
          </cell>
          <cell r="H945">
            <v>0</v>
          </cell>
        </row>
        <row r="946">
          <cell r="E946" t="str">
            <v>PEB 3</v>
          </cell>
          <cell r="G946">
            <v>0</v>
          </cell>
          <cell r="H946">
            <v>0</v>
          </cell>
        </row>
        <row r="947">
          <cell r="E947" t="str">
            <v>PEB 4</v>
          </cell>
          <cell r="G947">
            <v>0</v>
          </cell>
          <cell r="H947">
            <v>0</v>
          </cell>
        </row>
        <row r="948">
          <cell r="E948" t="str">
            <v>PEB 5</v>
          </cell>
          <cell r="G948">
            <v>0</v>
          </cell>
          <cell r="H948">
            <v>0</v>
          </cell>
        </row>
        <row r="949">
          <cell r="E949" t="str">
            <v>PEB 6</v>
          </cell>
          <cell r="G949">
            <v>3072243</v>
          </cell>
          <cell r="H949">
            <v>0</v>
          </cell>
        </row>
        <row r="950">
          <cell r="E950" t="str">
            <v>PEB 7 / TB</v>
          </cell>
          <cell r="G950">
            <v>728129</v>
          </cell>
          <cell r="H950">
            <v>303406</v>
          </cell>
        </row>
        <row r="951">
          <cell r="E951" t="str">
            <v>MPP</v>
          </cell>
          <cell r="G951">
            <v>289671.5</v>
          </cell>
          <cell r="H951">
            <v>0</v>
          </cell>
        </row>
        <row r="952">
          <cell r="E952" t="str">
            <v>ID</v>
          </cell>
          <cell r="G952">
            <v>638050</v>
          </cell>
          <cell r="H952">
            <v>184485</v>
          </cell>
        </row>
        <row r="953">
          <cell r="E953" t="str">
            <v>LL</v>
          </cell>
          <cell r="G953">
            <v>2616772.1149999998</v>
          </cell>
          <cell r="H953">
            <v>0</v>
          </cell>
        </row>
        <row r="954">
          <cell r="E954" t="str">
            <v>PMK</v>
          </cell>
          <cell r="G954">
            <v>1549867</v>
          </cell>
          <cell r="H954">
            <v>0</v>
          </cell>
        </row>
        <row r="956">
          <cell r="C956" t="str">
            <v>A0258</v>
          </cell>
          <cell r="D956" t="str">
            <v>PT Pandji Waringin</v>
          </cell>
          <cell r="E956" t="str">
            <v>PEB 1</v>
          </cell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</row>
        <row r="957">
          <cell r="E957" t="str">
            <v>PEB 2</v>
          </cell>
        </row>
        <row r="958">
          <cell r="E958" t="str">
            <v>PEB 3</v>
          </cell>
        </row>
        <row r="959">
          <cell r="E959" t="str">
            <v>PEB 4</v>
          </cell>
        </row>
        <row r="960">
          <cell r="E960" t="str">
            <v>PEB 5</v>
          </cell>
        </row>
        <row r="961">
          <cell r="E961" t="str">
            <v>PEB 6</v>
          </cell>
        </row>
        <row r="962">
          <cell r="E962" t="str">
            <v>PEB 7 / TB</v>
          </cell>
        </row>
        <row r="963">
          <cell r="E963" t="str">
            <v>MPP</v>
          </cell>
        </row>
        <row r="964">
          <cell r="E964" t="str">
            <v>ID</v>
          </cell>
        </row>
        <row r="965">
          <cell r="E965" t="str">
            <v>LL</v>
          </cell>
        </row>
        <row r="966">
          <cell r="E966" t="str">
            <v>PMK</v>
          </cell>
        </row>
        <row r="968">
          <cell r="C968" t="str">
            <v>A0267</v>
          </cell>
          <cell r="D968" t="str">
            <v>PT Pasang Kayu</v>
          </cell>
          <cell r="E968" t="str">
            <v>PEB 1</v>
          </cell>
          <cell r="J968">
            <v>0</v>
          </cell>
          <cell r="K968">
            <v>0</v>
          </cell>
          <cell r="L968">
            <v>0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</row>
        <row r="969">
          <cell r="E969" t="str">
            <v>PEB 2</v>
          </cell>
        </row>
        <row r="970">
          <cell r="E970" t="str">
            <v>PEB 3</v>
          </cell>
        </row>
        <row r="971">
          <cell r="E971" t="str">
            <v>PEB 4</v>
          </cell>
        </row>
        <row r="972">
          <cell r="E972" t="str">
            <v>PEB 5</v>
          </cell>
        </row>
        <row r="973">
          <cell r="E973" t="str">
            <v>PEB 6</v>
          </cell>
        </row>
        <row r="974">
          <cell r="E974" t="str">
            <v>PEB 7 / TB</v>
          </cell>
        </row>
        <row r="975">
          <cell r="E975" t="str">
            <v>MPP</v>
          </cell>
        </row>
        <row r="976">
          <cell r="E976" t="str">
            <v>ID</v>
          </cell>
        </row>
        <row r="977">
          <cell r="E977" t="str">
            <v>LL</v>
          </cell>
        </row>
        <row r="978">
          <cell r="E978" t="str">
            <v>PMK</v>
          </cell>
        </row>
        <row r="980">
          <cell r="C980" t="str">
            <v>A0117</v>
          </cell>
          <cell r="D980" t="str">
            <v>PT Perkebunan Lembah Bhakti</v>
          </cell>
          <cell r="E980" t="str">
            <v>PEB 1</v>
          </cell>
          <cell r="J980">
            <v>0</v>
          </cell>
          <cell r="K980">
            <v>0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</row>
        <row r="981">
          <cell r="E981" t="str">
            <v>PEB 2</v>
          </cell>
        </row>
        <row r="982">
          <cell r="E982" t="str">
            <v>PEB 3</v>
          </cell>
        </row>
        <row r="983">
          <cell r="E983" t="str">
            <v>PEB 4</v>
          </cell>
        </row>
        <row r="984">
          <cell r="E984" t="str">
            <v>PEB 5</v>
          </cell>
        </row>
        <row r="985">
          <cell r="E985" t="str">
            <v>PEB 6</v>
          </cell>
        </row>
        <row r="986">
          <cell r="E986" t="str">
            <v>PEB 7 / TB</v>
          </cell>
        </row>
        <row r="987">
          <cell r="E987" t="str">
            <v>MPP</v>
          </cell>
        </row>
        <row r="988">
          <cell r="E988" t="str">
            <v>ID</v>
          </cell>
        </row>
        <row r="989">
          <cell r="E989" t="str">
            <v>LL</v>
          </cell>
        </row>
        <row r="990">
          <cell r="E990" t="str">
            <v>PMK</v>
          </cell>
        </row>
        <row r="992">
          <cell r="C992" t="str">
            <v>A0249</v>
          </cell>
          <cell r="D992" t="str">
            <v>PT Persada Bina Nusantara Abadi</v>
          </cell>
          <cell r="E992" t="str">
            <v>PEB 1</v>
          </cell>
          <cell r="J992">
            <v>0</v>
          </cell>
          <cell r="K992">
            <v>0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</row>
        <row r="993">
          <cell r="E993" t="str">
            <v>PEB 2</v>
          </cell>
        </row>
        <row r="994">
          <cell r="E994" t="str">
            <v>PEB 3</v>
          </cell>
        </row>
        <row r="995">
          <cell r="E995" t="str">
            <v>PEB 4</v>
          </cell>
        </row>
        <row r="996">
          <cell r="E996" t="str">
            <v>PEB 5</v>
          </cell>
        </row>
        <row r="997">
          <cell r="E997" t="str">
            <v>PEB 6</v>
          </cell>
        </row>
        <row r="998">
          <cell r="E998" t="str">
            <v>PEB 7 / TB</v>
          </cell>
        </row>
        <row r="999">
          <cell r="E999" t="str">
            <v>MPP</v>
          </cell>
        </row>
        <row r="1000">
          <cell r="E1000" t="str">
            <v>ID</v>
          </cell>
        </row>
        <row r="1001">
          <cell r="E1001" t="str">
            <v>LL</v>
          </cell>
        </row>
        <row r="1002">
          <cell r="E1002" t="str">
            <v>PMK</v>
          </cell>
        </row>
        <row r="1004">
          <cell r="C1004" t="str">
            <v>A0057</v>
          </cell>
          <cell r="D1004" t="str">
            <v>PT Pratama Sedaya Finance</v>
          </cell>
          <cell r="E1004" t="str">
            <v>PEB 1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</row>
        <row r="1005">
          <cell r="E1005" t="str">
            <v>PEB 2</v>
          </cell>
        </row>
        <row r="1006">
          <cell r="E1006" t="str">
            <v>PEB 3</v>
          </cell>
        </row>
        <row r="1007">
          <cell r="E1007" t="str">
            <v>PEB 4</v>
          </cell>
        </row>
        <row r="1008">
          <cell r="E1008" t="str">
            <v>PEB 5</v>
          </cell>
        </row>
        <row r="1009">
          <cell r="E1009" t="str">
            <v>PEB 6</v>
          </cell>
        </row>
        <row r="1010">
          <cell r="E1010" t="str">
            <v>PEB 7 / TB</v>
          </cell>
        </row>
        <row r="1011">
          <cell r="E1011" t="str">
            <v>MPP</v>
          </cell>
        </row>
        <row r="1012">
          <cell r="E1012" t="str">
            <v>ID</v>
          </cell>
        </row>
        <row r="1013">
          <cell r="E1013" t="str">
            <v>LL</v>
          </cell>
        </row>
        <row r="1014">
          <cell r="E1014" t="str">
            <v>PMK</v>
          </cell>
        </row>
        <row r="1016">
          <cell r="C1016" t="str">
            <v>A0424</v>
          </cell>
          <cell r="D1016" t="str">
            <v>PT Prima Multi Mineral</v>
          </cell>
          <cell r="E1016" t="str">
            <v>PEB 1</v>
          </cell>
          <cell r="G1016">
            <v>0</v>
          </cell>
          <cell r="H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1801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</row>
        <row r="1017">
          <cell r="E1017" t="str">
            <v>PEB 2</v>
          </cell>
          <cell r="G1017">
            <v>0</v>
          </cell>
          <cell r="H1017">
            <v>0</v>
          </cell>
        </row>
        <row r="1018">
          <cell r="E1018" t="str">
            <v>PEB 3</v>
          </cell>
          <cell r="G1018">
            <v>0</v>
          </cell>
          <cell r="H1018">
            <v>0</v>
          </cell>
        </row>
        <row r="1019">
          <cell r="E1019" t="str">
            <v>PEB 4</v>
          </cell>
          <cell r="G1019">
            <v>0</v>
          </cell>
          <cell r="H1019">
            <v>0</v>
          </cell>
        </row>
        <row r="1020">
          <cell r="E1020" t="str">
            <v>PEB 5</v>
          </cell>
          <cell r="G1020">
            <v>0</v>
          </cell>
          <cell r="H1020">
            <v>0</v>
          </cell>
        </row>
        <row r="1021">
          <cell r="E1021" t="str">
            <v>PEB 6</v>
          </cell>
        </row>
        <row r="1022">
          <cell r="E1022" t="str">
            <v>PEB 7 / TB</v>
          </cell>
          <cell r="G1022">
            <v>0</v>
          </cell>
          <cell r="H1022">
            <v>1801</v>
          </cell>
        </row>
        <row r="1023">
          <cell r="E1023" t="str">
            <v>MPP</v>
          </cell>
          <cell r="G1023">
            <v>0</v>
          </cell>
          <cell r="H1023">
            <v>0</v>
          </cell>
        </row>
        <row r="1024">
          <cell r="E1024" t="str">
            <v>ID</v>
          </cell>
          <cell r="G1024">
            <v>0</v>
          </cell>
          <cell r="H1024">
            <v>0</v>
          </cell>
        </row>
        <row r="1025">
          <cell r="E1025" t="str">
            <v>LL</v>
          </cell>
          <cell r="G1025">
            <v>0</v>
          </cell>
          <cell r="H1025">
            <v>0</v>
          </cell>
        </row>
        <row r="1026">
          <cell r="E1026" t="str">
            <v>PMK</v>
          </cell>
          <cell r="G1026">
            <v>0</v>
          </cell>
          <cell r="H1026">
            <v>0</v>
          </cell>
        </row>
        <row r="1028">
          <cell r="C1028" t="str">
            <v>A0439</v>
          </cell>
          <cell r="D1028" t="str">
            <v>PT Rimbunan Alam Sentosa</v>
          </cell>
          <cell r="E1028" t="str">
            <v>PEB 1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</row>
        <row r="1029">
          <cell r="E1029" t="str">
            <v>PEB 2</v>
          </cell>
        </row>
        <row r="1030">
          <cell r="E1030" t="str">
            <v>PEB 3</v>
          </cell>
        </row>
        <row r="1031">
          <cell r="E1031" t="str">
            <v>PEB 4</v>
          </cell>
        </row>
        <row r="1032">
          <cell r="E1032" t="str">
            <v>PEB 5</v>
          </cell>
        </row>
        <row r="1033">
          <cell r="E1033" t="str">
            <v>PEB 6</v>
          </cell>
        </row>
        <row r="1034">
          <cell r="E1034" t="str">
            <v>PEB 7 / TB</v>
          </cell>
        </row>
        <row r="1035">
          <cell r="E1035" t="str">
            <v>MPP</v>
          </cell>
        </row>
        <row r="1036">
          <cell r="E1036" t="str">
            <v>ID</v>
          </cell>
        </row>
        <row r="1037">
          <cell r="E1037" t="str">
            <v>LL</v>
          </cell>
        </row>
        <row r="1038">
          <cell r="E1038" t="str">
            <v>PMK</v>
          </cell>
        </row>
        <row r="1040">
          <cell r="C1040" t="str">
            <v>A0126</v>
          </cell>
          <cell r="D1040" t="str">
            <v>PT Sari Aditya Loka</v>
          </cell>
          <cell r="E1040" t="str">
            <v>PEB 1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</row>
        <row r="1041">
          <cell r="E1041" t="str">
            <v>PEB 2</v>
          </cell>
        </row>
        <row r="1042">
          <cell r="E1042" t="str">
            <v>PEB 3</v>
          </cell>
        </row>
        <row r="1043">
          <cell r="E1043" t="str">
            <v>PEB 4</v>
          </cell>
        </row>
        <row r="1044">
          <cell r="E1044" t="str">
            <v>PEB 5</v>
          </cell>
        </row>
        <row r="1045">
          <cell r="E1045" t="str">
            <v>PEB 6</v>
          </cell>
        </row>
        <row r="1046">
          <cell r="E1046" t="str">
            <v>PEB 7 / TB</v>
          </cell>
        </row>
        <row r="1047">
          <cell r="E1047" t="str">
            <v>MPP</v>
          </cell>
        </row>
        <row r="1048">
          <cell r="E1048" t="str">
            <v>ID</v>
          </cell>
        </row>
        <row r="1049">
          <cell r="E1049" t="str">
            <v>LL</v>
          </cell>
        </row>
        <row r="1050">
          <cell r="E1050" t="str">
            <v>PMK</v>
          </cell>
        </row>
        <row r="1052">
          <cell r="C1052" t="str">
            <v>A0127</v>
          </cell>
          <cell r="D1052" t="str">
            <v>PT Sari Lembah Subur</v>
          </cell>
          <cell r="E1052" t="str">
            <v>PEB 1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</row>
        <row r="1053">
          <cell r="E1053" t="str">
            <v>PEB 2</v>
          </cell>
        </row>
        <row r="1054">
          <cell r="E1054" t="str">
            <v>PEB 3</v>
          </cell>
        </row>
        <row r="1055">
          <cell r="E1055" t="str">
            <v>PEB 4</v>
          </cell>
        </row>
        <row r="1056">
          <cell r="E1056" t="str">
            <v>PEB 5</v>
          </cell>
        </row>
        <row r="1057">
          <cell r="E1057" t="str">
            <v>PEB 6</v>
          </cell>
        </row>
        <row r="1058">
          <cell r="E1058" t="str">
            <v>PEB 7 / TB</v>
          </cell>
        </row>
        <row r="1059">
          <cell r="E1059" t="str">
            <v>MPP</v>
          </cell>
        </row>
        <row r="1060">
          <cell r="E1060" t="str">
            <v>ID</v>
          </cell>
        </row>
        <row r="1061">
          <cell r="E1061" t="str">
            <v>LL</v>
          </cell>
        </row>
        <row r="1062">
          <cell r="E1062" t="str">
            <v>PMK</v>
          </cell>
        </row>
        <row r="1064">
          <cell r="C1064" t="str">
            <v>A0278</v>
          </cell>
          <cell r="D1064" t="str">
            <v>PT Sawit Asahan Indah</v>
          </cell>
          <cell r="E1064" t="str">
            <v>PEB 1</v>
          </cell>
          <cell r="J1064">
            <v>0</v>
          </cell>
          <cell r="K1064">
            <v>0</v>
          </cell>
          <cell r="L1064">
            <v>0</v>
          </cell>
          <cell r="M1064">
            <v>0</v>
          </cell>
          <cell r="N1064">
            <v>0</v>
          </cell>
          <cell r="O1064">
            <v>0</v>
          </cell>
          <cell r="P1064">
            <v>0</v>
          </cell>
          <cell r="Q1064">
            <v>0</v>
          </cell>
          <cell r="R1064">
            <v>0</v>
          </cell>
          <cell r="S1064">
            <v>0</v>
          </cell>
          <cell r="T1064">
            <v>0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</row>
        <row r="1065">
          <cell r="E1065" t="str">
            <v>PEB 2</v>
          </cell>
        </row>
        <row r="1066">
          <cell r="E1066" t="str">
            <v>PEB 3</v>
          </cell>
        </row>
        <row r="1067">
          <cell r="E1067" t="str">
            <v>PEB 4</v>
          </cell>
        </row>
        <row r="1068">
          <cell r="E1068" t="str">
            <v>PEB 5</v>
          </cell>
        </row>
        <row r="1069">
          <cell r="E1069" t="str">
            <v>PEB 6</v>
          </cell>
        </row>
        <row r="1070">
          <cell r="E1070" t="str">
            <v>PEB 7 / TB</v>
          </cell>
        </row>
        <row r="1071">
          <cell r="E1071" t="str">
            <v>MPP</v>
          </cell>
        </row>
        <row r="1072">
          <cell r="E1072" t="str">
            <v>ID</v>
          </cell>
        </row>
        <row r="1073">
          <cell r="E1073" t="str">
            <v>LL</v>
          </cell>
        </row>
        <row r="1074">
          <cell r="E1074" t="str">
            <v>PMK</v>
          </cell>
        </row>
        <row r="1076">
          <cell r="C1076" t="str">
            <v>A0436</v>
          </cell>
          <cell r="D1076" t="str">
            <v>PT Sawit Jaya Abadi</v>
          </cell>
          <cell r="E1076" t="str">
            <v>PEB 1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</row>
        <row r="1077">
          <cell r="E1077" t="str">
            <v>PEB 2</v>
          </cell>
        </row>
        <row r="1078">
          <cell r="E1078" t="str">
            <v>PEB 3</v>
          </cell>
        </row>
        <row r="1079">
          <cell r="E1079" t="str">
            <v>PEB 4</v>
          </cell>
        </row>
        <row r="1080">
          <cell r="E1080" t="str">
            <v>PEB 5</v>
          </cell>
        </row>
        <row r="1081">
          <cell r="E1081" t="str">
            <v>PEB 6</v>
          </cell>
        </row>
        <row r="1082">
          <cell r="E1082" t="str">
            <v>PEB 7 / TB</v>
          </cell>
        </row>
        <row r="1083">
          <cell r="E1083" t="str">
            <v>MPP</v>
          </cell>
        </row>
        <row r="1084">
          <cell r="E1084" t="str">
            <v>ID</v>
          </cell>
        </row>
        <row r="1085">
          <cell r="E1085" t="str">
            <v>LL</v>
          </cell>
        </row>
        <row r="1086">
          <cell r="E1086" t="str">
            <v>PMK</v>
          </cell>
        </row>
        <row r="1088">
          <cell r="C1088" t="str">
            <v>A0128</v>
          </cell>
          <cell r="D1088" t="str">
            <v>PT Sedaya Multi Investama</v>
          </cell>
          <cell r="E1088" t="str">
            <v>PEB 1</v>
          </cell>
          <cell r="G1088">
            <v>0</v>
          </cell>
          <cell r="H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3159</v>
          </cell>
          <cell r="AA1088">
            <v>0</v>
          </cell>
          <cell r="AB1088">
            <v>0</v>
          </cell>
          <cell r="AC1088">
            <v>0</v>
          </cell>
        </row>
        <row r="1089">
          <cell r="E1089" t="str">
            <v>PEB 2</v>
          </cell>
          <cell r="G1089">
            <v>0</v>
          </cell>
          <cell r="H1089">
            <v>0</v>
          </cell>
        </row>
        <row r="1090">
          <cell r="E1090" t="str">
            <v>PEB 3</v>
          </cell>
          <cell r="G1090">
            <v>0</v>
          </cell>
          <cell r="H1090">
            <v>0</v>
          </cell>
        </row>
        <row r="1091">
          <cell r="E1091" t="str">
            <v>PEB 4</v>
          </cell>
          <cell r="G1091">
            <v>0</v>
          </cell>
          <cell r="H1091">
            <v>0</v>
          </cell>
        </row>
        <row r="1092">
          <cell r="E1092" t="str">
            <v>PEB 5</v>
          </cell>
          <cell r="G1092">
            <v>0</v>
          </cell>
          <cell r="H1092">
            <v>0</v>
          </cell>
        </row>
        <row r="1093">
          <cell r="E1093" t="str">
            <v>PEB 6</v>
          </cell>
        </row>
        <row r="1094">
          <cell r="E1094" t="str">
            <v>PEB 7 / TB</v>
          </cell>
          <cell r="G1094">
            <v>0</v>
          </cell>
          <cell r="H1094">
            <v>0</v>
          </cell>
        </row>
        <row r="1095">
          <cell r="E1095" t="str">
            <v>MPP</v>
          </cell>
          <cell r="G1095">
            <v>0</v>
          </cell>
          <cell r="H1095">
            <v>0</v>
          </cell>
        </row>
        <row r="1096">
          <cell r="E1096" t="str">
            <v>ID</v>
          </cell>
          <cell r="G1096">
            <v>0</v>
          </cell>
          <cell r="H1096">
            <v>0</v>
          </cell>
        </row>
        <row r="1097">
          <cell r="E1097" t="str">
            <v>LL</v>
          </cell>
          <cell r="G1097">
            <v>3159</v>
          </cell>
          <cell r="H1097">
            <v>0</v>
          </cell>
        </row>
        <row r="1098">
          <cell r="E1098" t="str">
            <v>PMK</v>
          </cell>
          <cell r="G1098">
            <v>0</v>
          </cell>
          <cell r="H1098">
            <v>0</v>
          </cell>
        </row>
        <row r="1100">
          <cell r="C1100" t="str">
            <v>A0240</v>
          </cell>
          <cell r="D1100" t="str">
            <v>PT Sedaya Pratama</v>
          </cell>
          <cell r="E1100" t="str">
            <v>PEB 1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</row>
        <row r="1101">
          <cell r="E1101" t="str">
            <v>PEB 2</v>
          </cell>
        </row>
        <row r="1102">
          <cell r="E1102" t="str">
            <v>PEB 3</v>
          </cell>
        </row>
        <row r="1103">
          <cell r="E1103" t="str">
            <v>PEB 4</v>
          </cell>
        </row>
        <row r="1104">
          <cell r="E1104" t="str">
            <v>PEB 5</v>
          </cell>
        </row>
        <row r="1105">
          <cell r="E1105" t="str">
            <v>PEB 6</v>
          </cell>
        </row>
        <row r="1106">
          <cell r="E1106" t="str">
            <v>PEB 7 / TB</v>
          </cell>
        </row>
        <row r="1107">
          <cell r="E1107" t="str">
            <v>MPP</v>
          </cell>
        </row>
        <row r="1108">
          <cell r="E1108" t="str">
            <v>ID</v>
          </cell>
        </row>
        <row r="1109">
          <cell r="E1109" t="str">
            <v>LL</v>
          </cell>
        </row>
        <row r="1110">
          <cell r="E1110" t="str">
            <v>PMK</v>
          </cell>
        </row>
        <row r="1112">
          <cell r="C1112" t="str">
            <v>A0209</v>
          </cell>
          <cell r="D1112" t="str">
            <v>PT Serasi Auto Raya</v>
          </cell>
          <cell r="E1112" t="str">
            <v>PEB 1</v>
          </cell>
          <cell r="G1112">
            <v>0</v>
          </cell>
          <cell r="H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216525</v>
          </cell>
          <cell r="U1112">
            <v>95079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619453</v>
          </cell>
          <cell r="AA1112">
            <v>0</v>
          </cell>
          <cell r="AB1112">
            <v>527759.32799999998</v>
          </cell>
          <cell r="AC1112">
            <v>0</v>
          </cell>
        </row>
        <row r="1113">
          <cell r="E1113" t="str">
            <v>PEB 2</v>
          </cell>
          <cell r="G1113">
            <v>0</v>
          </cell>
          <cell r="H1113">
            <v>0</v>
          </cell>
        </row>
        <row r="1114">
          <cell r="E1114" t="str">
            <v>PEB 3</v>
          </cell>
          <cell r="G1114">
            <v>0</v>
          </cell>
          <cell r="H1114">
            <v>0</v>
          </cell>
        </row>
        <row r="1115">
          <cell r="E1115" t="str">
            <v>PEB 4</v>
          </cell>
          <cell r="G1115">
            <v>0</v>
          </cell>
          <cell r="H1115">
            <v>0</v>
          </cell>
        </row>
        <row r="1116">
          <cell r="E1116" t="str">
            <v>PEB 5</v>
          </cell>
          <cell r="G1116">
            <v>0</v>
          </cell>
          <cell r="H1116">
            <v>0</v>
          </cell>
        </row>
        <row r="1117">
          <cell r="E1117" t="str">
            <v>PEB 6</v>
          </cell>
        </row>
        <row r="1118">
          <cell r="E1118" t="str">
            <v>PEB 7 / TB</v>
          </cell>
          <cell r="G1118">
            <v>216525</v>
          </cell>
          <cell r="H1118">
            <v>95079</v>
          </cell>
        </row>
        <row r="1119">
          <cell r="E1119" t="str">
            <v>MPP</v>
          </cell>
          <cell r="G1119">
            <v>0</v>
          </cell>
          <cell r="H1119">
            <v>0</v>
          </cell>
        </row>
        <row r="1120">
          <cell r="E1120" t="str">
            <v>ID</v>
          </cell>
          <cell r="G1120">
            <v>0</v>
          </cell>
          <cell r="H1120">
            <v>0</v>
          </cell>
        </row>
        <row r="1121">
          <cell r="E1121" t="str">
            <v>LL</v>
          </cell>
          <cell r="G1121">
            <v>619453</v>
          </cell>
          <cell r="H1121">
            <v>0</v>
          </cell>
        </row>
        <row r="1122">
          <cell r="E1122" t="str">
            <v>PMK</v>
          </cell>
          <cell r="G1122">
            <v>527759.32799999998</v>
          </cell>
          <cell r="H1122">
            <v>0</v>
          </cell>
        </row>
        <row r="1124">
          <cell r="C1124" t="str">
            <v>A0373</v>
          </cell>
          <cell r="D1124" t="str">
            <v>PT Serasi Transportasi Nusantara</v>
          </cell>
          <cell r="E1124" t="str">
            <v>PEB 1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</row>
        <row r="1125">
          <cell r="E1125" t="str">
            <v>PEB 2</v>
          </cell>
        </row>
        <row r="1126">
          <cell r="E1126" t="str">
            <v>PEB 3</v>
          </cell>
        </row>
        <row r="1127">
          <cell r="E1127" t="str">
            <v>PEB 4</v>
          </cell>
        </row>
        <row r="1128">
          <cell r="E1128" t="str">
            <v>PEB 5</v>
          </cell>
        </row>
        <row r="1129">
          <cell r="E1129" t="str">
            <v>PEB 6</v>
          </cell>
        </row>
        <row r="1130">
          <cell r="E1130" t="str">
            <v>PEB 7 / TB</v>
          </cell>
        </row>
        <row r="1131">
          <cell r="E1131" t="str">
            <v>MPP</v>
          </cell>
        </row>
        <row r="1132">
          <cell r="E1132" t="str">
            <v>ID</v>
          </cell>
        </row>
        <row r="1133">
          <cell r="E1133" t="str">
            <v>LL</v>
          </cell>
        </row>
        <row r="1134">
          <cell r="E1134" t="str">
            <v>PMK</v>
          </cell>
        </row>
        <row r="1136">
          <cell r="C1136" t="str">
            <v>A0132</v>
          </cell>
          <cell r="D1136" t="str">
            <v>PT Showa Indonesia</v>
          </cell>
          <cell r="E1136" t="str">
            <v>PEB 1</v>
          </cell>
          <cell r="G1136">
            <v>0</v>
          </cell>
          <cell r="H1136">
            <v>0</v>
          </cell>
          <cell r="J1136">
            <v>132127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38322</v>
          </cell>
          <cell r="U1136">
            <v>106778</v>
          </cell>
          <cell r="V1136">
            <v>12506.335164079999</v>
          </cell>
          <cell r="W1136">
            <v>0</v>
          </cell>
          <cell r="X1136">
            <v>0</v>
          </cell>
          <cell r="Y1136">
            <v>0</v>
          </cell>
          <cell r="Z1136">
            <v>1404916.34139698</v>
          </cell>
          <cell r="AA1136">
            <v>0</v>
          </cell>
          <cell r="AB1136">
            <v>433340</v>
          </cell>
          <cell r="AC1136">
            <v>0</v>
          </cell>
        </row>
        <row r="1137">
          <cell r="E1137" t="str">
            <v>PEB 2</v>
          </cell>
          <cell r="G1137">
            <v>132127</v>
          </cell>
          <cell r="H1137">
            <v>0</v>
          </cell>
        </row>
        <row r="1138">
          <cell r="E1138" t="str">
            <v>PEB 3</v>
          </cell>
          <cell r="G1138">
            <v>0</v>
          </cell>
          <cell r="H1138">
            <v>0</v>
          </cell>
        </row>
        <row r="1139">
          <cell r="E1139" t="str">
            <v>PEB 4</v>
          </cell>
          <cell r="G1139">
            <v>0</v>
          </cell>
          <cell r="H1139">
            <v>0</v>
          </cell>
        </row>
        <row r="1140">
          <cell r="E1140" t="str">
            <v>PEB 5</v>
          </cell>
          <cell r="G1140">
            <v>0</v>
          </cell>
          <cell r="H1140">
            <v>0</v>
          </cell>
        </row>
        <row r="1141">
          <cell r="E1141" t="str">
            <v>PEB 6</v>
          </cell>
        </row>
        <row r="1142">
          <cell r="E1142" t="str">
            <v>PEB 7 / TB</v>
          </cell>
          <cell r="G1142">
            <v>38322</v>
          </cell>
          <cell r="H1142">
            <v>106778</v>
          </cell>
        </row>
        <row r="1143">
          <cell r="E1143" t="str">
            <v>MPP</v>
          </cell>
          <cell r="G1143">
            <v>12506.335164079999</v>
          </cell>
          <cell r="H1143">
            <v>0</v>
          </cell>
        </row>
        <row r="1144">
          <cell r="E1144" t="str">
            <v>ID</v>
          </cell>
          <cell r="G1144">
            <v>0</v>
          </cell>
          <cell r="H1144">
            <v>0</v>
          </cell>
        </row>
        <row r="1145">
          <cell r="E1145" t="str">
            <v>LL</v>
          </cell>
          <cell r="G1145">
            <v>1404916.34139698</v>
          </cell>
          <cell r="H1145">
            <v>0</v>
          </cell>
        </row>
        <row r="1146">
          <cell r="E1146" t="str">
            <v>PMK</v>
          </cell>
          <cell r="G1146">
            <v>433340</v>
          </cell>
          <cell r="H1146">
            <v>0</v>
          </cell>
        </row>
        <row r="1148">
          <cell r="C1148" t="str">
            <v>A0135</v>
          </cell>
          <cell r="D1148" t="str">
            <v>PT Staco Estika Sedaya Finance</v>
          </cell>
          <cell r="E1148" t="str">
            <v>PEB 1</v>
          </cell>
          <cell r="G1148">
            <v>0</v>
          </cell>
          <cell r="H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20703.7</v>
          </cell>
          <cell r="U1148">
            <v>38873.050000000003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3268</v>
          </cell>
          <cell r="AA1148">
            <v>0</v>
          </cell>
          <cell r="AB1148">
            <v>10050</v>
          </cell>
          <cell r="AC1148">
            <v>0</v>
          </cell>
        </row>
        <row r="1149">
          <cell r="E1149" t="str">
            <v>PEB 2</v>
          </cell>
          <cell r="G1149">
            <v>0</v>
          </cell>
          <cell r="H1149">
            <v>0</v>
          </cell>
        </row>
        <row r="1150">
          <cell r="E1150" t="str">
            <v>PEB 3</v>
          </cell>
          <cell r="G1150">
            <v>0</v>
          </cell>
          <cell r="H1150">
            <v>0</v>
          </cell>
        </row>
        <row r="1151">
          <cell r="E1151" t="str">
            <v>PEB 4</v>
          </cell>
          <cell r="G1151">
            <v>0</v>
          </cell>
          <cell r="H1151">
            <v>0</v>
          </cell>
        </row>
        <row r="1152">
          <cell r="E1152" t="str">
            <v>PEB 5</v>
          </cell>
          <cell r="G1152">
            <v>0</v>
          </cell>
          <cell r="H1152">
            <v>0</v>
          </cell>
        </row>
        <row r="1153">
          <cell r="E1153" t="str">
            <v>PEB 6</v>
          </cell>
        </row>
        <row r="1154">
          <cell r="E1154" t="str">
            <v>PEB 7 / TB</v>
          </cell>
          <cell r="G1154">
            <v>20703.7</v>
          </cell>
          <cell r="H1154">
            <v>38873.050000000003</v>
          </cell>
        </row>
        <row r="1155">
          <cell r="E1155" t="str">
            <v>MPP</v>
          </cell>
        </row>
        <row r="1156">
          <cell r="E1156" t="str">
            <v>ID</v>
          </cell>
          <cell r="G1156">
            <v>0</v>
          </cell>
          <cell r="H1156">
            <v>0</v>
          </cell>
        </row>
        <row r="1157">
          <cell r="E1157" t="str">
            <v>LL</v>
          </cell>
          <cell r="G1157">
            <v>3268</v>
          </cell>
          <cell r="H1157">
            <v>0</v>
          </cell>
        </row>
        <row r="1158">
          <cell r="E1158" t="str">
            <v>PMK</v>
          </cell>
          <cell r="G1158">
            <v>10050</v>
          </cell>
          <cell r="H1158">
            <v>0</v>
          </cell>
        </row>
        <row r="1160">
          <cell r="C1160" t="str">
            <v>A0273</v>
          </cell>
          <cell r="D1160" t="str">
            <v>PT Stacomitra Graha</v>
          </cell>
          <cell r="E1160" t="str">
            <v>PEB 1</v>
          </cell>
          <cell r="J1160">
            <v>0</v>
          </cell>
          <cell r="K1160">
            <v>0</v>
          </cell>
          <cell r="L1160">
            <v>0</v>
          </cell>
          <cell r="M1160">
            <v>0</v>
          </cell>
          <cell r="N1160">
            <v>0</v>
          </cell>
          <cell r="O1160">
            <v>0</v>
          </cell>
          <cell r="P1160">
            <v>0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B1160">
            <v>0</v>
          </cell>
          <cell r="AC1160">
            <v>0</v>
          </cell>
        </row>
        <row r="1161">
          <cell r="E1161" t="str">
            <v>PEB 2</v>
          </cell>
        </row>
        <row r="1162">
          <cell r="E1162" t="str">
            <v>PEB 3</v>
          </cell>
        </row>
        <row r="1163">
          <cell r="E1163" t="str">
            <v>PEB 4</v>
          </cell>
        </row>
        <row r="1164">
          <cell r="E1164" t="str">
            <v>PEB 5</v>
          </cell>
        </row>
        <row r="1165">
          <cell r="E1165" t="str">
            <v>PEB 6</v>
          </cell>
        </row>
        <row r="1166">
          <cell r="E1166" t="str">
            <v>PEB 7 / TB</v>
          </cell>
        </row>
        <row r="1167">
          <cell r="E1167" t="str">
            <v>MPP</v>
          </cell>
        </row>
        <row r="1168">
          <cell r="E1168" t="str">
            <v>ID</v>
          </cell>
        </row>
        <row r="1169">
          <cell r="E1169" t="str">
            <v>LL</v>
          </cell>
        </row>
        <row r="1170">
          <cell r="E1170" t="str">
            <v>PMK</v>
          </cell>
        </row>
        <row r="1172">
          <cell r="C1172" t="str">
            <v>A0435</v>
          </cell>
          <cell r="D1172" t="str">
            <v>PT Subur Abadi Plantation</v>
          </cell>
          <cell r="E1172" t="str">
            <v>PEB 1</v>
          </cell>
          <cell r="J1172">
            <v>0</v>
          </cell>
          <cell r="K1172">
            <v>0</v>
          </cell>
          <cell r="L1172">
            <v>0</v>
          </cell>
          <cell r="M1172">
            <v>0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0</v>
          </cell>
        </row>
        <row r="1173">
          <cell r="E1173" t="str">
            <v>PEB 2</v>
          </cell>
        </row>
        <row r="1174">
          <cell r="E1174" t="str">
            <v>PEB 3</v>
          </cell>
        </row>
        <row r="1175">
          <cell r="E1175" t="str">
            <v>PEB 4</v>
          </cell>
        </row>
        <row r="1176">
          <cell r="E1176" t="str">
            <v>PEB 5</v>
          </cell>
        </row>
        <row r="1177">
          <cell r="E1177" t="str">
            <v>PEB 6</v>
          </cell>
        </row>
        <row r="1178">
          <cell r="E1178" t="str">
            <v>PEB 7 / TB</v>
          </cell>
        </row>
        <row r="1179">
          <cell r="E1179" t="str">
            <v>MPP</v>
          </cell>
        </row>
        <row r="1180">
          <cell r="E1180" t="str">
            <v>ID</v>
          </cell>
        </row>
        <row r="1181">
          <cell r="E1181" t="str">
            <v>LL</v>
          </cell>
        </row>
        <row r="1182">
          <cell r="E1182" t="str">
            <v>PMK</v>
          </cell>
        </row>
        <row r="1184">
          <cell r="C1184" t="str">
            <v>A0169</v>
          </cell>
          <cell r="D1184" t="str">
            <v>PT Sukses Tani Nusa Subur</v>
          </cell>
          <cell r="E1184" t="str">
            <v>PEB 1</v>
          </cell>
          <cell r="J1184">
            <v>0</v>
          </cell>
          <cell r="K1184">
            <v>0</v>
          </cell>
          <cell r="L1184">
            <v>0</v>
          </cell>
          <cell r="M1184">
            <v>0</v>
          </cell>
          <cell r="N1184">
            <v>0</v>
          </cell>
          <cell r="O1184">
            <v>0</v>
          </cell>
          <cell r="P1184">
            <v>0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</row>
        <row r="1185">
          <cell r="E1185" t="str">
            <v>PEB 2</v>
          </cell>
        </row>
        <row r="1186">
          <cell r="E1186" t="str">
            <v>PEB 3</v>
          </cell>
        </row>
        <row r="1187">
          <cell r="E1187" t="str">
            <v>PEB 4</v>
          </cell>
        </row>
        <row r="1188">
          <cell r="E1188" t="str">
            <v>PEB 5</v>
          </cell>
        </row>
        <row r="1189">
          <cell r="E1189" t="str">
            <v>PEB 6</v>
          </cell>
        </row>
        <row r="1190">
          <cell r="E1190" t="str">
            <v>PEB 7 / TB</v>
          </cell>
        </row>
        <row r="1191">
          <cell r="E1191" t="str">
            <v>MPP</v>
          </cell>
        </row>
        <row r="1192">
          <cell r="E1192" t="str">
            <v>ID</v>
          </cell>
        </row>
        <row r="1193">
          <cell r="E1193" t="str">
            <v>LL</v>
          </cell>
        </row>
        <row r="1194">
          <cell r="E1194" t="str">
            <v>PMK</v>
          </cell>
        </row>
        <row r="1196">
          <cell r="C1196" t="str">
            <v>A0377</v>
          </cell>
          <cell r="D1196" t="str">
            <v>PT Sumber Kharisma Persada</v>
          </cell>
          <cell r="E1196" t="str">
            <v>PEB 1</v>
          </cell>
          <cell r="J1196">
            <v>0</v>
          </cell>
          <cell r="K1196">
            <v>0</v>
          </cell>
          <cell r="L1196">
            <v>0</v>
          </cell>
          <cell r="M1196">
            <v>0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0</v>
          </cell>
        </row>
        <row r="1197">
          <cell r="E1197" t="str">
            <v>PEB 2</v>
          </cell>
        </row>
        <row r="1198">
          <cell r="E1198" t="str">
            <v>PEB 3</v>
          </cell>
        </row>
        <row r="1199">
          <cell r="E1199" t="str">
            <v>PEB 4</v>
          </cell>
        </row>
        <row r="1200">
          <cell r="E1200" t="str">
            <v>PEB 5</v>
          </cell>
        </row>
        <row r="1201">
          <cell r="E1201" t="str">
            <v>PEB 6</v>
          </cell>
        </row>
        <row r="1202">
          <cell r="E1202" t="str">
            <v>PEB 7 / TB</v>
          </cell>
        </row>
        <row r="1203">
          <cell r="E1203" t="str">
            <v>MPP</v>
          </cell>
        </row>
        <row r="1204">
          <cell r="E1204" t="str">
            <v>ID</v>
          </cell>
        </row>
        <row r="1205">
          <cell r="E1205" t="str">
            <v>LL</v>
          </cell>
        </row>
        <row r="1206">
          <cell r="E1206" t="str">
            <v>PMK</v>
          </cell>
        </row>
        <row r="1208">
          <cell r="C1208" t="str">
            <v>A0421</v>
          </cell>
          <cell r="D1208" t="str">
            <v>PT Sumber Utama Makmur</v>
          </cell>
          <cell r="E1208" t="str">
            <v>PEB 1</v>
          </cell>
          <cell r="J1208">
            <v>0</v>
          </cell>
          <cell r="K1208">
            <v>0</v>
          </cell>
          <cell r="L1208">
            <v>0</v>
          </cell>
          <cell r="M1208">
            <v>0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</row>
        <row r="1209">
          <cell r="E1209" t="str">
            <v>PEB 2</v>
          </cell>
        </row>
        <row r="1210">
          <cell r="E1210" t="str">
            <v>PEB 3</v>
          </cell>
        </row>
        <row r="1211">
          <cell r="E1211" t="str">
            <v>PEB 4</v>
          </cell>
        </row>
        <row r="1212">
          <cell r="E1212" t="str">
            <v>PEB 5</v>
          </cell>
        </row>
        <row r="1213">
          <cell r="E1213" t="str">
            <v>PEB 6</v>
          </cell>
        </row>
        <row r="1214">
          <cell r="E1214" t="str">
            <v>PEB 7 / TB</v>
          </cell>
        </row>
        <row r="1215">
          <cell r="E1215" t="str">
            <v>MPP</v>
          </cell>
        </row>
        <row r="1216">
          <cell r="E1216" t="str">
            <v>ID</v>
          </cell>
        </row>
        <row r="1217">
          <cell r="E1217" t="str">
            <v>LL</v>
          </cell>
        </row>
        <row r="1218">
          <cell r="E1218" t="str">
            <v>PMK</v>
          </cell>
        </row>
        <row r="1220">
          <cell r="C1220" t="str">
            <v>A0142</v>
          </cell>
          <cell r="D1220" t="str">
            <v>PT Surya Artha Nusantara Finance</v>
          </cell>
          <cell r="E1220" t="str">
            <v>PEB 1</v>
          </cell>
          <cell r="G1220">
            <v>0</v>
          </cell>
          <cell r="H1220">
            <v>0</v>
          </cell>
          <cell r="J1220">
            <v>0</v>
          </cell>
          <cell r="K1220">
            <v>0</v>
          </cell>
          <cell r="L1220">
            <v>0</v>
          </cell>
          <cell r="M1220">
            <v>0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6594</v>
          </cell>
          <cell r="U1220">
            <v>1799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62429</v>
          </cell>
          <cell r="AA1220">
            <v>0</v>
          </cell>
          <cell r="AB1220">
            <v>20000</v>
          </cell>
          <cell r="AC1220">
            <v>0</v>
          </cell>
        </row>
        <row r="1221">
          <cell r="E1221" t="str">
            <v>PEB 2</v>
          </cell>
          <cell r="G1221">
            <v>0</v>
          </cell>
          <cell r="H1221">
            <v>0</v>
          </cell>
        </row>
        <row r="1222">
          <cell r="E1222" t="str">
            <v>PEB 3</v>
          </cell>
          <cell r="G1222">
            <v>0</v>
          </cell>
          <cell r="H1222">
            <v>0</v>
          </cell>
        </row>
        <row r="1223">
          <cell r="E1223" t="str">
            <v>PEB 4</v>
          </cell>
          <cell r="G1223">
            <v>0</v>
          </cell>
          <cell r="H1223">
            <v>0</v>
          </cell>
        </row>
        <row r="1224">
          <cell r="E1224" t="str">
            <v>PEB 5</v>
          </cell>
          <cell r="G1224">
            <v>0</v>
          </cell>
          <cell r="H1224">
            <v>0</v>
          </cell>
        </row>
        <row r="1225">
          <cell r="E1225" t="str">
            <v>PEB 6</v>
          </cell>
        </row>
        <row r="1226">
          <cell r="E1226" t="str">
            <v>PEB 7 / TB</v>
          </cell>
          <cell r="G1226">
            <v>6594</v>
          </cell>
          <cell r="H1226">
            <v>1799</v>
          </cell>
        </row>
        <row r="1227">
          <cell r="E1227" t="str">
            <v>MPP</v>
          </cell>
          <cell r="G1227">
            <v>0</v>
          </cell>
          <cell r="H1227">
            <v>0</v>
          </cell>
        </row>
        <row r="1228">
          <cell r="E1228" t="str">
            <v>ID</v>
          </cell>
          <cell r="G1228">
            <v>0</v>
          </cell>
          <cell r="H1228">
            <v>0</v>
          </cell>
        </row>
        <row r="1229">
          <cell r="E1229" t="str">
            <v>LL</v>
          </cell>
          <cell r="G1229">
            <v>62429</v>
          </cell>
          <cell r="H1229">
            <v>0</v>
          </cell>
        </row>
        <row r="1230">
          <cell r="E1230" t="str">
            <v>PMK</v>
          </cell>
          <cell r="G1230">
            <v>20000</v>
          </cell>
          <cell r="H1230">
            <v>0</v>
          </cell>
        </row>
        <row r="1232">
          <cell r="C1232" t="str">
            <v>A0251</v>
          </cell>
          <cell r="D1232" t="str">
            <v>PT Surya Indah Nusantara Pagi</v>
          </cell>
          <cell r="E1232" t="str">
            <v>PEB 1</v>
          </cell>
          <cell r="J1232">
            <v>0</v>
          </cell>
          <cell r="K1232">
            <v>0</v>
          </cell>
          <cell r="L1232">
            <v>0</v>
          </cell>
          <cell r="M1232">
            <v>0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</row>
        <row r="1233">
          <cell r="E1233" t="str">
            <v>PEB 2</v>
          </cell>
        </row>
        <row r="1234">
          <cell r="E1234" t="str">
            <v>PEB 3</v>
          </cell>
        </row>
        <row r="1235">
          <cell r="E1235" t="str">
            <v>PEB 4</v>
          </cell>
        </row>
        <row r="1236">
          <cell r="E1236" t="str">
            <v>PEB 5</v>
          </cell>
        </row>
        <row r="1237">
          <cell r="E1237" t="str">
            <v>PEB 6</v>
          </cell>
        </row>
        <row r="1238">
          <cell r="E1238" t="str">
            <v>PEB 7 / TB</v>
          </cell>
        </row>
        <row r="1239">
          <cell r="E1239" t="str">
            <v>MPP</v>
          </cell>
        </row>
        <row r="1240">
          <cell r="E1240" t="str">
            <v>ID</v>
          </cell>
        </row>
        <row r="1241">
          <cell r="E1241" t="str">
            <v>LL</v>
          </cell>
        </row>
        <row r="1242">
          <cell r="E1242" t="str">
            <v>PMK</v>
          </cell>
        </row>
        <row r="1244">
          <cell r="C1244" t="str">
            <v>A0259</v>
          </cell>
          <cell r="D1244" t="str">
            <v>PT Surya Panen Subur</v>
          </cell>
          <cell r="E1244" t="str">
            <v>PEB 1</v>
          </cell>
          <cell r="J1244">
            <v>0</v>
          </cell>
          <cell r="K1244">
            <v>0</v>
          </cell>
          <cell r="L1244">
            <v>0</v>
          </cell>
          <cell r="M1244">
            <v>0</v>
          </cell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</row>
        <row r="1245">
          <cell r="E1245" t="str">
            <v>PEB 2</v>
          </cell>
        </row>
        <row r="1246">
          <cell r="E1246" t="str">
            <v>PEB 3</v>
          </cell>
        </row>
        <row r="1247">
          <cell r="E1247" t="str">
            <v>PEB 4</v>
          </cell>
        </row>
        <row r="1248">
          <cell r="E1248" t="str">
            <v>PEB 5</v>
          </cell>
        </row>
        <row r="1249">
          <cell r="E1249" t="str">
            <v>PEB 6</v>
          </cell>
        </row>
        <row r="1250">
          <cell r="E1250" t="str">
            <v>PEB 7 / TB</v>
          </cell>
        </row>
        <row r="1251">
          <cell r="E1251" t="str">
            <v>MPP</v>
          </cell>
        </row>
        <row r="1252">
          <cell r="E1252" t="str">
            <v>ID</v>
          </cell>
        </row>
        <row r="1253">
          <cell r="E1253" t="str">
            <v>LL</v>
          </cell>
        </row>
        <row r="1254">
          <cell r="E1254" t="str">
            <v>PMK</v>
          </cell>
        </row>
        <row r="1256">
          <cell r="C1256" t="str">
            <v>A0170</v>
          </cell>
          <cell r="D1256" t="str">
            <v>PT Suryaraya Lestari</v>
          </cell>
          <cell r="E1256" t="str">
            <v>PEB 1</v>
          </cell>
          <cell r="J1256">
            <v>0</v>
          </cell>
          <cell r="K1256">
            <v>0</v>
          </cell>
          <cell r="L1256">
            <v>0</v>
          </cell>
          <cell r="M1256">
            <v>0</v>
          </cell>
          <cell r="N1256">
            <v>0</v>
          </cell>
          <cell r="O1256">
            <v>0</v>
          </cell>
          <cell r="P1256">
            <v>0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B1256">
            <v>0</v>
          </cell>
          <cell r="AC1256">
            <v>0</v>
          </cell>
        </row>
        <row r="1257">
          <cell r="E1257" t="str">
            <v>PEB 2</v>
          </cell>
        </row>
        <row r="1258">
          <cell r="E1258" t="str">
            <v>PEB 3</v>
          </cell>
        </row>
        <row r="1259">
          <cell r="E1259" t="str">
            <v>PEB 4</v>
          </cell>
        </row>
        <row r="1260">
          <cell r="E1260" t="str">
            <v>PEB 5</v>
          </cell>
        </row>
        <row r="1261">
          <cell r="E1261" t="str">
            <v>PEB 6</v>
          </cell>
        </row>
        <row r="1262">
          <cell r="E1262" t="str">
            <v>PEB 7 / TB</v>
          </cell>
        </row>
        <row r="1263">
          <cell r="E1263" t="str">
            <v>MPP</v>
          </cell>
        </row>
        <row r="1264">
          <cell r="E1264" t="str">
            <v>ID</v>
          </cell>
        </row>
        <row r="1265">
          <cell r="E1265" t="str">
            <v>LL</v>
          </cell>
        </row>
        <row r="1266">
          <cell r="E1266" t="str">
            <v>PMK</v>
          </cell>
        </row>
        <row r="1268">
          <cell r="C1268" t="str">
            <v>A0140</v>
          </cell>
          <cell r="D1268" t="str">
            <v>PT Suryaraya Prawira</v>
          </cell>
          <cell r="E1268" t="str">
            <v>PEB 1</v>
          </cell>
          <cell r="G1268">
            <v>0</v>
          </cell>
          <cell r="H1268">
            <v>0</v>
          </cell>
          <cell r="J1268">
            <v>0</v>
          </cell>
          <cell r="K1268">
            <v>0</v>
          </cell>
          <cell r="L1268">
            <v>0</v>
          </cell>
          <cell r="M1268">
            <v>0</v>
          </cell>
          <cell r="N1268">
            <v>0</v>
          </cell>
          <cell r="O1268">
            <v>0</v>
          </cell>
          <cell r="P1268">
            <v>0</v>
          </cell>
          <cell r="Q1268">
            <v>0</v>
          </cell>
          <cell r="R1268">
            <v>0</v>
          </cell>
          <cell r="S1268">
            <v>0</v>
          </cell>
          <cell r="T1268">
            <v>9612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25050</v>
          </cell>
          <cell r="AA1268">
            <v>0</v>
          </cell>
          <cell r="AB1268">
            <v>0</v>
          </cell>
          <cell r="AC1268">
            <v>0</v>
          </cell>
        </row>
        <row r="1269">
          <cell r="E1269" t="str">
            <v>PEB 2</v>
          </cell>
          <cell r="G1269">
            <v>0</v>
          </cell>
          <cell r="H1269">
            <v>0</v>
          </cell>
        </row>
        <row r="1270">
          <cell r="E1270" t="str">
            <v>PEB 3</v>
          </cell>
          <cell r="G1270">
            <v>0</v>
          </cell>
          <cell r="H1270">
            <v>0</v>
          </cell>
        </row>
        <row r="1271">
          <cell r="E1271" t="str">
            <v>PEB 4</v>
          </cell>
          <cell r="G1271">
            <v>0</v>
          </cell>
          <cell r="H1271">
            <v>0</v>
          </cell>
        </row>
        <row r="1272">
          <cell r="E1272" t="str">
            <v>PEB 5</v>
          </cell>
          <cell r="G1272">
            <v>0</v>
          </cell>
          <cell r="H1272">
            <v>0</v>
          </cell>
        </row>
        <row r="1273">
          <cell r="E1273" t="str">
            <v>PEB 6</v>
          </cell>
        </row>
        <row r="1274">
          <cell r="E1274" t="str">
            <v>PEB 7 / TB</v>
          </cell>
          <cell r="G1274">
            <v>9612</v>
          </cell>
          <cell r="H1274">
            <v>0</v>
          </cell>
        </row>
        <row r="1275">
          <cell r="E1275" t="str">
            <v>MPP</v>
          </cell>
          <cell r="G1275">
            <v>0</v>
          </cell>
          <cell r="H1275">
            <v>0</v>
          </cell>
        </row>
        <row r="1276">
          <cell r="E1276" t="str">
            <v>ID</v>
          </cell>
          <cell r="G1276">
            <v>0</v>
          </cell>
          <cell r="H1276">
            <v>0</v>
          </cell>
        </row>
        <row r="1277">
          <cell r="E1277" t="str">
            <v>LL</v>
          </cell>
          <cell r="G1277">
            <v>25050</v>
          </cell>
          <cell r="H1277">
            <v>0</v>
          </cell>
        </row>
        <row r="1278">
          <cell r="E1278" t="str">
            <v>PMK</v>
          </cell>
          <cell r="G1278">
            <v>0</v>
          </cell>
          <cell r="H1278">
            <v>0</v>
          </cell>
        </row>
        <row r="1280">
          <cell r="C1280" t="str">
            <v>A0199</v>
          </cell>
          <cell r="D1280" t="str">
            <v>PT Suryaraya Rubberindo Industries</v>
          </cell>
          <cell r="E1280" t="str">
            <v>PEB 1</v>
          </cell>
          <cell r="G1280">
            <v>0</v>
          </cell>
          <cell r="H1280">
            <v>0</v>
          </cell>
          <cell r="J1280">
            <v>0</v>
          </cell>
          <cell r="K1280">
            <v>0</v>
          </cell>
          <cell r="L1280">
            <v>0</v>
          </cell>
          <cell r="M1280">
            <v>0</v>
          </cell>
          <cell r="N1280">
            <v>0</v>
          </cell>
          <cell r="O1280">
            <v>0</v>
          </cell>
          <cell r="P1280">
            <v>0</v>
          </cell>
          <cell r="Q1280">
            <v>0</v>
          </cell>
          <cell r="R1280">
            <v>0</v>
          </cell>
          <cell r="S1280">
            <v>0</v>
          </cell>
          <cell r="T1280">
            <v>3630</v>
          </cell>
          <cell r="U1280">
            <v>19970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746295.40293333353</v>
          </cell>
          <cell r="AA1280">
            <v>0</v>
          </cell>
          <cell r="AB1280">
            <v>381250</v>
          </cell>
          <cell r="AC1280">
            <v>0</v>
          </cell>
        </row>
        <row r="1281">
          <cell r="E1281" t="str">
            <v>PEB 2</v>
          </cell>
          <cell r="G1281">
            <v>0</v>
          </cell>
          <cell r="H1281">
            <v>0</v>
          </cell>
        </row>
        <row r="1282">
          <cell r="E1282" t="str">
            <v>PEB 3</v>
          </cell>
          <cell r="G1282">
            <v>0</v>
          </cell>
          <cell r="H1282">
            <v>0</v>
          </cell>
        </row>
        <row r="1283">
          <cell r="E1283" t="str">
            <v>PEB 4</v>
          </cell>
          <cell r="G1283">
            <v>0</v>
          </cell>
          <cell r="H1283">
            <v>0</v>
          </cell>
        </row>
        <row r="1284">
          <cell r="E1284" t="str">
            <v>PEB 5</v>
          </cell>
          <cell r="G1284">
            <v>0</v>
          </cell>
          <cell r="H1284">
            <v>0</v>
          </cell>
        </row>
        <row r="1285">
          <cell r="E1285" t="str">
            <v>PEB 6</v>
          </cell>
        </row>
        <row r="1286">
          <cell r="E1286" t="str">
            <v>PEB 7 / TB</v>
          </cell>
          <cell r="G1286">
            <v>3630</v>
          </cell>
          <cell r="H1286">
            <v>19970</v>
          </cell>
        </row>
        <row r="1287">
          <cell r="E1287" t="str">
            <v>MPP</v>
          </cell>
          <cell r="G1287">
            <v>0</v>
          </cell>
          <cell r="H1287">
            <v>0</v>
          </cell>
        </row>
        <row r="1288">
          <cell r="E1288" t="str">
            <v>ID</v>
          </cell>
          <cell r="G1288">
            <v>0</v>
          </cell>
          <cell r="H1288">
            <v>0</v>
          </cell>
        </row>
        <row r="1289">
          <cell r="E1289" t="str">
            <v>LL</v>
          </cell>
          <cell r="G1289">
            <v>746295.40293333353</v>
          </cell>
          <cell r="H1289">
            <v>0</v>
          </cell>
        </row>
        <row r="1290">
          <cell r="E1290" t="str">
            <v>PMK</v>
          </cell>
          <cell r="G1290">
            <v>381250</v>
          </cell>
          <cell r="H1290">
            <v>0</v>
          </cell>
        </row>
        <row r="1292">
          <cell r="C1292" t="str">
            <v>A0221</v>
          </cell>
          <cell r="D1292" t="str">
            <v>PT Swadaya Harapan Nusantara</v>
          </cell>
          <cell r="E1292" t="str">
            <v>PEB 1</v>
          </cell>
          <cell r="G1292">
            <v>0</v>
          </cell>
          <cell r="H1292">
            <v>0</v>
          </cell>
          <cell r="J1292">
            <v>0</v>
          </cell>
          <cell r="K1292">
            <v>0</v>
          </cell>
          <cell r="L1292">
            <v>0</v>
          </cell>
          <cell r="M1292">
            <v>0</v>
          </cell>
          <cell r="N1292">
            <v>0</v>
          </cell>
          <cell r="O1292">
            <v>0</v>
          </cell>
          <cell r="P1292">
            <v>0</v>
          </cell>
          <cell r="Q1292">
            <v>0</v>
          </cell>
          <cell r="R1292">
            <v>0</v>
          </cell>
          <cell r="S1292">
            <v>0</v>
          </cell>
          <cell r="T1292">
            <v>0</v>
          </cell>
          <cell r="U1292">
            <v>0</v>
          </cell>
          <cell r="V1292">
            <v>0</v>
          </cell>
          <cell r="W1292">
            <v>0</v>
          </cell>
          <cell r="X1292">
            <v>0</v>
          </cell>
          <cell r="Y1292">
            <v>0</v>
          </cell>
          <cell r="Z1292">
            <v>51880</v>
          </cell>
          <cell r="AA1292">
            <v>0</v>
          </cell>
          <cell r="AB1292">
            <v>43666.25</v>
          </cell>
          <cell r="AC1292">
            <v>0</v>
          </cell>
        </row>
        <row r="1293">
          <cell r="E1293" t="str">
            <v>PEB 2</v>
          </cell>
          <cell r="G1293">
            <v>0</v>
          </cell>
          <cell r="H1293">
            <v>0</v>
          </cell>
        </row>
        <row r="1294">
          <cell r="E1294" t="str">
            <v>PEB 3</v>
          </cell>
          <cell r="G1294">
            <v>0</v>
          </cell>
          <cell r="H1294">
            <v>0</v>
          </cell>
        </row>
        <row r="1295">
          <cell r="E1295" t="str">
            <v>PEB 4</v>
          </cell>
          <cell r="G1295">
            <v>0</v>
          </cell>
          <cell r="H1295">
            <v>0</v>
          </cell>
        </row>
        <row r="1296">
          <cell r="E1296" t="str">
            <v>PEB 5</v>
          </cell>
          <cell r="G1296">
            <v>0</v>
          </cell>
          <cell r="H1296">
            <v>0</v>
          </cell>
        </row>
        <row r="1297">
          <cell r="E1297" t="str">
            <v>PEB 6</v>
          </cell>
        </row>
        <row r="1298">
          <cell r="E1298" t="str">
            <v>PEB 7 / TB</v>
          </cell>
          <cell r="G1298">
            <v>0</v>
          </cell>
          <cell r="H1298">
            <v>0</v>
          </cell>
        </row>
        <row r="1299">
          <cell r="E1299" t="str">
            <v>MPP</v>
          </cell>
          <cell r="G1299">
            <v>0</v>
          </cell>
          <cell r="H1299">
            <v>0</v>
          </cell>
        </row>
        <row r="1300">
          <cell r="E1300" t="str">
            <v>ID</v>
          </cell>
          <cell r="G1300">
            <v>0</v>
          </cell>
          <cell r="H1300">
            <v>0</v>
          </cell>
        </row>
        <row r="1301">
          <cell r="E1301" t="str">
            <v>LL</v>
          </cell>
          <cell r="G1301">
            <v>51880</v>
          </cell>
          <cell r="H1301">
            <v>0</v>
          </cell>
        </row>
        <row r="1302">
          <cell r="E1302" t="str">
            <v>PMK</v>
          </cell>
          <cell r="G1302">
            <v>43666.25</v>
          </cell>
          <cell r="H1302">
            <v>0</v>
          </cell>
        </row>
        <row r="1304">
          <cell r="C1304" t="str">
            <v>A0143</v>
          </cell>
          <cell r="D1304" t="str">
            <v>PT Swadharma Bhakti Sedaya Finance</v>
          </cell>
          <cell r="E1304" t="str">
            <v>PEB 1</v>
          </cell>
          <cell r="G1304">
            <v>0</v>
          </cell>
          <cell r="H1304">
            <v>0</v>
          </cell>
          <cell r="J1304">
            <v>0</v>
          </cell>
          <cell r="K1304">
            <v>0</v>
          </cell>
          <cell r="L1304">
            <v>0</v>
          </cell>
          <cell r="M1304">
            <v>0</v>
          </cell>
          <cell r="N1304">
            <v>0</v>
          </cell>
          <cell r="O1304">
            <v>0</v>
          </cell>
          <cell r="P1304">
            <v>0</v>
          </cell>
          <cell r="Q1304">
            <v>0</v>
          </cell>
          <cell r="R1304">
            <v>0</v>
          </cell>
          <cell r="S1304">
            <v>0</v>
          </cell>
          <cell r="T1304">
            <v>74184.600000000006</v>
          </cell>
          <cell r="U1304">
            <v>98210.25</v>
          </cell>
          <cell r="V1304">
            <v>0</v>
          </cell>
          <cell r="W1304">
            <v>0</v>
          </cell>
          <cell r="X1304">
            <v>0</v>
          </cell>
          <cell r="Y1304">
            <v>0</v>
          </cell>
          <cell r="Z1304">
            <v>44442</v>
          </cell>
          <cell r="AA1304">
            <v>0</v>
          </cell>
          <cell r="AB1304">
            <v>100400</v>
          </cell>
          <cell r="AC1304">
            <v>0</v>
          </cell>
        </row>
        <row r="1305">
          <cell r="E1305" t="str">
            <v>PEB 2</v>
          </cell>
          <cell r="G1305">
            <v>0</v>
          </cell>
          <cell r="H1305">
            <v>0</v>
          </cell>
        </row>
        <row r="1306">
          <cell r="E1306" t="str">
            <v>PEB 3</v>
          </cell>
          <cell r="G1306">
            <v>0</v>
          </cell>
          <cell r="H1306">
            <v>0</v>
          </cell>
        </row>
        <row r="1307">
          <cell r="E1307" t="str">
            <v>PEB 4</v>
          </cell>
          <cell r="G1307">
            <v>0</v>
          </cell>
          <cell r="H1307">
            <v>0</v>
          </cell>
        </row>
        <row r="1308">
          <cell r="E1308" t="str">
            <v>PEB 5</v>
          </cell>
          <cell r="G1308">
            <v>0</v>
          </cell>
          <cell r="H1308">
            <v>0</v>
          </cell>
        </row>
        <row r="1309">
          <cell r="E1309" t="str">
            <v>PEB 6</v>
          </cell>
        </row>
        <row r="1310">
          <cell r="E1310" t="str">
            <v>PEB 7 / TB</v>
          </cell>
          <cell r="G1310">
            <v>74184.600000000006</v>
          </cell>
          <cell r="H1310">
            <v>98210.25</v>
          </cell>
        </row>
        <row r="1311">
          <cell r="E1311" t="str">
            <v>MPP</v>
          </cell>
        </row>
        <row r="1312">
          <cell r="E1312" t="str">
            <v>ID</v>
          </cell>
          <cell r="G1312">
            <v>0</v>
          </cell>
          <cell r="H1312">
            <v>0</v>
          </cell>
        </row>
        <row r="1313">
          <cell r="E1313" t="str">
            <v>LL</v>
          </cell>
          <cell r="G1313">
            <v>44442</v>
          </cell>
          <cell r="H1313">
            <v>0</v>
          </cell>
        </row>
        <row r="1314">
          <cell r="E1314" t="str">
            <v>PMK</v>
          </cell>
          <cell r="G1314">
            <v>100400</v>
          </cell>
          <cell r="H1314">
            <v>0</v>
          </cell>
        </row>
        <row r="1316">
          <cell r="C1316" t="str">
            <v>A0452</v>
          </cell>
          <cell r="D1316" t="str">
            <v>PT Telen Orbit Prima</v>
          </cell>
          <cell r="E1316" t="str">
            <v>PEB 1</v>
          </cell>
          <cell r="G1316">
            <v>0</v>
          </cell>
          <cell r="H1316">
            <v>0</v>
          </cell>
          <cell r="J1316">
            <v>0</v>
          </cell>
          <cell r="K1316">
            <v>0</v>
          </cell>
          <cell r="L1316">
            <v>0</v>
          </cell>
          <cell r="M1316">
            <v>0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35878.800000000003</v>
          </cell>
          <cell r="AA1316">
            <v>0</v>
          </cell>
          <cell r="AB1316">
            <v>0</v>
          </cell>
          <cell r="AC1316">
            <v>0</v>
          </cell>
        </row>
        <row r="1317">
          <cell r="E1317" t="str">
            <v>PEB 2</v>
          </cell>
          <cell r="G1317">
            <v>0</v>
          </cell>
          <cell r="H1317">
            <v>0</v>
          </cell>
        </row>
        <row r="1318">
          <cell r="E1318" t="str">
            <v>PEB 3</v>
          </cell>
          <cell r="G1318">
            <v>0</v>
          </cell>
          <cell r="H1318">
            <v>0</v>
          </cell>
        </row>
        <row r="1319">
          <cell r="E1319" t="str">
            <v>PEB 4</v>
          </cell>
          <cell r="G1319">
            <v>0</v>
          </cell>
          <cell r="H1319">
            <v>0</v>
          </cell>
        </row>
        <row r="1320">
          <cell r="E1320" t="str">
            <v>PEB 5</v>
          </cell>
          <cell r="G1320">
            <v>0</v>
          </cell>
          <cell r="H1320">
            <v>0</v>
          </cell>
        </row>
        <row r="1321">
          <cell r="E1321" t="str">
            <v>PEB 6</v>
          </cell>
        </row>
        <row r="1322">
          <cell r="E1322" t="str">
            <v>PEB 7 / TB</v>
          </cell>
          <cell r="G1322">
            <v>0</v>
          </cell>
          <cell r="H1322">
            <v>0</v>
          </cell>
        </row>
        <row r="1323">
          <cell r="E1323" t="str">
            <v>MPP</v>
          </cell>
          <cell r="G1323">
            <v>0</v>
          </cell>
          <cell r="H1323">
            <v>0</v>
          </cell>
        </row>
        <row r="1324">
          <cell r="E1324" t="str">
            <v>ID</v>
          </cell>
          <cell r="G1324">
            <v>0</v>
          </cell>
          <cell r="H1324">
            <v>0</v>
          </cell>
        </row>
        <row r="1325">
          <cell r="E1325" t="str">
            <v>LL</v>
          </cell>
          <cell r="G1325">
            <v>35878.800000000003</v>
          </cell>
          <cell r="H1325">
            <v>0</v>
          </cell>
        </row>
        <row r="1326">
          <cell r="E1326" t="str">
            <v>PMK</v>
          </cell>
          <cell r="G1326">
            <v>0</v>
          </cell>
          <cell r="H1326">
            <v>0</v>
          </cell>
        </row>
        <row r="1328">
          <cell r="C1328" t="str">
            <v>A0146</v>
          </cell>
          <cell r="D1328" t="str">
            <v>PT Tjahja Sakti Motor</v>
          </cell>
          <cell r="E1328" t="str">
            <v>PEB 1</v>
          </cell>
          <cell r="G1328">
            <v>0</v>
          </cell>
          <cell r="H1328">
            <v>0</v>
          </cell>
          <cell r="J1328">
            <v>0</v>
          </cell>
          <cell r="K1328">
            <v>0</v>
          </cell>
          <cell r="L1328">
            <v>0</v>
          </cell>
          <cell r="M1328">
            <v>0</v>
          </cell>
          <cell r="N1328">
            <v>0</v>
          </cell>
          <cell r="O1328">
            <v>0</v>
          </cell>
          <cell r="P1328">
            <v>0</v>
          </cell>
          <cell r="Q1328">
            <v>0</v>
          </cell>
          <cell r="R1328">
            <v>0</v>
          </cell>
          <cell r="S1328">
            <v>0</v>
          </cell>
          <cell r="T1328">
            <v>38376</v>
          </cell>
          <cell r="U1328">
            <v>0</v>
          </cell>
          <cell r="V1328">
            <v>34326</v>
          </cell>
          <cell r="W1328">
            <v>0</v>
          </cell>
          <cell r="X1328">
            <v>869428.75</v>
          </cell>
          <cell r="Y1328">
            <v>64973.89500000012</v>
          </cell>
          <cell r="Z1328">
            <v>94513.600000000006</v>
          </cell>
          <cell r="AA1328">
            <v>0</v>
          </cell>
          <cell r="AB1328">
            <v>66670</v>
          </cell>
          <cell r="AC1328">
            <v>0</v>
          </cell>
        </row>
        <row r="1329">
          <cell r="E1329" t="str">
            <v>PEB 2</v>
          </cell>
          <cell r="G1329">
            <v>0</v>
          </cell>
          <cell r="H1329">
            <v>0</v>
          </cell>
        </row>
        <row r="1330">
          <cell r="E1330" t="str">
            <v>PEB 3</v>
          </cell>
          <cell r="G1330">
            <v>0</v>
          </cell>
          <cell r="H1330">
            <v>0</v>
          </cell>
        </row>
        <row r="1331">
          <cell r="E1331" t="str">
            <v>PEB 4</v>
          </cell>
          <cell r="G1331">
            <v>0</v>
          </cell>
          <cell r="H1331">
            <v>0</v>
          </cell>
        </row>
        <row r="1332">
          <cell r="E1332" t="str">
            <v>PEB 5</v>
          </cell>
          <cell r="G1332">
            <v>0</v>
          </cell>
          <cell r="H1332">
            <v>0</v>
          </cell>
        </row>
        <row r="1333">
          <cell r="E1333" t="str">
            <v>PEB 6</v>
          </cell>
        </row>
        <row r="1334">
          <cell r="E1334" t="str">
            <v>PEB 7 / TB</v>
          </cell>
          <cell r="G1334">
            <v>38376</v>
          </cell>
          <cell r="H1334">
            <v>0</v>
          </cell>
        </row>
        <row r="1335">
          <cell r="E1335" t="str">
            <v>MPP</v>
          </cell>
          <cell r="G1335">
            <v>34326</v>
          </cell>
          <cell r="H1335">
            <v>0</v>
          </cell>
        </row>
        <row r="1336">
          <cell r="E1336" t="str">
            <v>ID</v>
          </cell>
          <cell r="G1336">
            <v>869428.75</v>
          </cell>
          <cell r="H1336">
            <v>64973.89500000012</v>
          </cell>
        </row>
        <row r="1337">
          <cell r="E1337" t="str">
            <v>LL</v>
          </cell>
          <cell r="G1337">
            <v>94513.600000000006</v>
          </cell>
          <cell r="H1337">
            <v>0</v>
          </cell>
        </row>
        <row r="1338">
          <cell r="E1338" t="str">
            <v>PMK</v>
          </cell>
          <cell r="G1338">
            <v>66670</v>
          </cell>
          <cell r="H1338">
            <v>0</v>
          </cell>
        </row>
        <row r="1340">
          <cell r="C1340" t="str">
            <v>A0364</v>
          </cell>
          <cell r="D1340" t="str">
            <v>PT Toyoda Gosei Safety System Indonesia</v>
          </cell>
          <cell r="E1340" t="str">
            <v>PEB 1</v>
          </cell>
          <cell r="G1340">
            <v>0</v>
          </cell>
          <cell r="H1340">
            <v>0</v>
          </cell>
          <cell r="J1340">
            <v>0</v>
          </cell>
          <cell r="K1340">
            <v>0</v>
          </cell>
          <cell r="L1340">
            <v>0</v>
          </cell>
          <cell r="M1340">
            <v>0</v>
          </cell>
          <cell r="N1340">
            <v>0</v>
          </cell>
          <cell r="O1340">
            <v>0</v>
          </cell>
          <cell r="P1340">
            <v>0</v>
          </cell>
          <cell r="Q1340">
            <v>0</v>
          </cell>
          <cell r="R1340">
            <v>0</v>
          </cell>
          <cell r="S1340">
            <v>0</v>
          </cell>
          <cell r="T1340">
            <v>11053</v>
          </cell>
          <cell r="U1340">
            <v>13586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1157.575</v>
          </cell>
          <cell r="AA1340">
            <v>0</v>
          </cell>
          <cell r="AB1340">
            <v>0</v>
          </cell>
          <cell r="AC1340">
            <v>0</v>
          </cell>
        </row>
        <row r="1341">
          <cell r="E1341" t="str">
            <v>PEB 2</v>
          </cell>
          <cell r="G1341">
            <v>0</v>
          </cell>
          <cell r="H1341">
            <v>0</v>
          </cell>
        </row>
        <row r="1342">
          <cell r="E1342" t="str">
            <v>PEB 3</v>
          </cell>
          <cell r="G1342">
            <v>0</v>
          </cell>
          <cell r="H1342">
            <v>0</v>
          </cell>
        </row>
        <row r="1343">
          <cell r="E1343" t="str">
            <v>PEB 4</v>
          </cell>
          <cell r="G1343">
            <v>0</v>
          </cell>
          <cell r="H1343">
            <v>0</v>
          </cell>
        </row>
        <row r="1344">
          <cell r="E1344" t="str">
            <v>PEB 5</v>
          </cell>
          <cell r="G1344">
            <v>0</v>
          </cell>
          <cell r="H1344">
            <v>0</v>
          </cell>
        </row>
        <row r="1345">
          <cell r="E1345" t="str">
            <v>PEB 6</v>
          </cell>
        </row>
        <row r="1346">
          <cell r="E1346" t="str">
            <v>PEB 7 / TB</v>
          </cell>
          <cell r="G1346">
            <v>11053</v>
          </cell>
          <cell r="H1346">
            <v>13586</v>
          </cell>
        </row>
        <row r="1347">
          <cell r="E1347" t="str">
            <v>MPP</v>
          </cell>
          <cell r="G1347">
            <v>0</v>
          </cell>
          <cell r="H1347">
            <v>0</v>
          </cell>
        </row>
        <row r="1348">
          <cell r="E1348" t="str">
            <v>ID</v>
          </cell>
          <cell r="G1348">
            <v>0</v>
          </cell>
          <cell r="H1348">
            <v>0</v>
          </cell>
        </row>
        <row r="1349">
          <cell r="E1349" t="str">
            <v>LL</v>
          </cell>
          <cell r="G1349">
            <v>1157.575</v>
          </cell>
          <cell r="H1349">
            <v>0</v>
          </cell>
        </row>
        <row r="1350">
          <cell r="E1350" t="str">
            <v>PMK</v>
          </cell>
          <cell r="G1350">
            <v>0</v>
          </cell>
          <cell r="H1350">
            <v>0</v>
          </cell>
        </row>
        <row r="1352">
          <cell r="C1352" t="str">
            <v>A0411</v>
          </cell>
          <cell r="D1352" t="str">
            <v>PT Toyota Astra Financial Services</v>
          </cell>
          <cell r="E1352" t="str">
            <v>PEB 1</v>
          </cell>
          <cell r="G1352">
            <v>0</v>
          </cell>
          <cell r="H1352">
            <v>0</v>
          </cell>
          <cell r="J1352">
            <v>0</v>
          </cell>
          <cell r="K1352">
            <v>0</v>
          </cell>
          <cell r="L1352">
            <v>0</v>
          </cell>
          <cell r="M1352">
            <v>0</v>
          </cell>
          <cell r="N1352">
            <v>0</v>
          </cell>
          <cell r="O1352">
            <v>0</v>
          </cell>
          <cell r="P1352">
            <v>0</v>
          </cell>
          <cell r="Q1352">
            <v>0</v>
          </cell>
          <cell r="R1352">
            <v>0</v>
          </cell>
          <cell r="S1352">
            <v>0</v>
          </cell>
          <cell r="T1352">
            <v>73678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141773.42000000001</v>
          </cell>
          <cell r="AA1352">
            <v>0</v>
          </cell>
          <cell r="AB1352">
            <v>0</v>
          </cell>
          <cell r="AC1352">
            <v>0</v>
          </cell>
        </row>
        <row r="1353">
          <cell r="E1353" t="str">
            <v>PEB 2</v>
          </cell>
          <cell r="G1353">
            <v>0</v>
          </cell>
          <cell r="H1353">
            <v>0</v>
          </cell>
        </row>
        <row r="1354">
          <cell r="E1354" t="str">
            <v>PEB 3</v>
          </cell>
          <cell r="G1354">
            <v>0</v>
          </cell>
          <cell r="H1354">
            <v>0</v>
          </cell>
        </row>
        <row r="1355">
          <cell r="E1355" t="str">
            <v>PEB 4</v>
          </cell>
          <cell r="G1355">
            <v>0</v>
          </cell>
          <cell r="H1355">
            <v>0</v>
          </cell>
        </row>
        <row r="1356">
          <cell r="E1356" t="str">
            <v>PEB 5</v>
          </cell>
          <cell r="G1356">
            <v>0</v>
          </cell>
          <cell r="H1356">
            <v>0</v>
          </cell>
        </row>
        <row r="1357">
          <cell r="E1357" t="str">
            <v>PEB 6</v>
          </cell>
        </row>
        <row r="1358">
          <cell r="E1358" t="str">
            <v>PEB 7 / TB</v>
          </cell>
          <cell r="G1358">
            <v>73678</v>
          </cell>
          <cell r="H1358">
            <v>0</v>
          </cell>
        </row>
        <row r="1359">
          <cell r="E1359" t="str">
            <v>MPP</v>
          </cell>
          <cell r="G1359">
            <v>0</v>
          </cell>
          <cell r="H1359">
            <v>0</v>
          </cell>
        </row>
        <row r="1360">
          <cell r="E1360" t="str">
            <v>ID</v>
          </cell>
          <cell r="G1360">
            <v>0</v>
          </cell>
          <cell r="H1360">
            <v>0</v>
          </cell>
        </row>
        <row r="1361">
          <cell r="E1361" t="str">
            <v>LL</v>
          </cell>
          <cell r="G1361">
            <v>141773.42000000001</v>
          </cell>
          <cell r="H1361">
            <v>0</v>
          </cell>
        </row>
        <row r="1362">
          <cell r="E1362" t="str">
            <v>PMK</v>
          </cell>
          <cell r="G1362">
            <v>0</v>
          </cell>
          <cell r="H1362">
            <v>0</v>
          </cell>
        </row>
        <row r="1364">
          <cell r="C1364" t="str">
            <v>A0150</v>
          </cell>
          <cell r="D1364" t="str">
            <v>PT Traktor Nusantara</v>
          </cell>
          <cell r="E1364" t="str">
            <v>PEB 1</v>
          </cell>
          <cell r="G1364">
            <v>0</v>
          </cell>
          <cell r="H1364">
            <v>0</v>
          </cell>
          <cell r="J1364">
            <v>285764</v>
          </cell>
          <cell r="K1364">
            <v>46096</v>
          </cell>
          <cell r="L1364">
            <v>0</v>
          </cell>
          <cell r="M1364">
            <v>0</v>
          </cell>
          <cell r="N1364">
            <v>0</v>
          </cell>
          <cell r="O1364">
            <v>0</v>
          </cell>
          <cell r="P1364">
            <v>0</v>
          </cell>
          <cell r="Q1364">
            <v>0</v>
          </cell>
          <cell r="R1364">
            <v>0</v>
          </cell>
          <cell r="S1364">
            <v>0</v>
          </cell>
          <cell r="T1364">
            <v>111767</v>
          </cell>
          <cell r="U1364">
            <v>5109</v>
          </cell>
          <cell r="V1364">
            <v>19704</v>
          </cell>
          <cell r="W1364">
            <v>0</v>
          </cell>
          <cell r="X1364">
            <v>0</v>
          </cell>
          <cell r="Y1364">
            <v>0</v>
          </cell>
          <cell r="Z1364">
            <v>397262.77100000001</v>
          </cell>
          <cell r="AA1364">
            <v>0</v>
          </cell>
          <cell r="AB1364">
            <v>195740</v>
          </cell>
          <cell r="AC1364">
            <v>0</v>
          </cell>
        </row>
        <row r="1365">
          <cell r="E1365" t="str">
            <v>PEB 2</v>
          </cell>
          <cell r="G1365">
            <v>285764</v>
          </cell>
          <cell r="H1365">
            <v>46096</v>
          </cell>
        </row>
        <row r="1366">
          <cell r="E1366" t="str">
            <v>PEB 3</v>
          </cell>
          <cell r="G1366">
            <v>0</v>
          </cell>
          <cell r="H1366">
            <v>0</v>
          </cell>
        </row>
        <row r="1367">
          <cell r="E1367" t="str">
            <v>PEB 4</v>
          </cell>
          <cell r="G1367">
            <v>0</v>
          </cell>
          <cell r="H1367">
            <v>0</v>
          </cell>
        </row>
        <row r="1368">
          <cell r="E1368" t="str">
            <v>PEB 5</v>
          </cell>
          <cell r="G1368">
            <v>0</v>
          </cell>
          <cell r="H1368">
            <v>0</v>
          </cell>
        </row>
        <row r="1369">
          <cell r="E1369" t="str">
            <v>PEB 6</v>
          </cell>
        </row>
        <row r="1370">
          <cell r="E1370" t="str">
            <v>PEB 7 / TB</v>
          </cell>
          <cell r="G1370">
            <v>111767</v>
          </cell>
          <cell r="H1370">
            <v>5109</v>
          </cell>
        </row>
        <row r="1371">
          <cell r="E1371" t="str">
            <v>MPP</v>
          </cell>
          <cell r="G1371">
            <v>19704</v>
          </cell>
          <cell r="H1371">
            <v>0</v>
          </cell>
        </row>
        <row r="1372">
          <cell r="E1372" t="str">
            <v>ID</v>
          </cell>
          <cell r="G1372">
            <v>0</v>
          </cell>
          <cell r="H1372">
            <v>0</v>
          </cell>
        </row>
        <row r="1373">
          <cell r="E1373" t="str">
            <v>LL</v>
          </cell>
          <cell r="G1373">
            <v>397262.77100000001</v>
          </cell>
          <cell r="H1373">
            <v>0</v>
          </cell>
        </row>
        <row r="1374">
          <cell r="E1374" t="str">
            <v>PMK</v>
          </cell>
          <cell r="G1374">
            <v>195740</v>
          </cell>
          <cell r="H1374">
            <v>0</v>
          </cell>
        </row>
        <row r="1376">
          <cell r="C1376" t="str">
            <v>A0151</v>
          </cell>
          <cell r="D1376" t="str">
            <v>Dana Pensiun Astra</v>
          </cell>
          <cell r="E1376" t="str">
            <v>PEB 1</v>
          </cell>
          <cell r="J1376">
            <v>0</v>
          </cell>
          <cell r="K1376">
            <v>0</v>
          </cell>
          <cell r="L1376">
            <v>0</v>
          </cell>
          <cell r="M1376">
            <v>0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0</v>
          </cell>
          <cell r="V1376">
            <v>0</v>
          </cell>
          <cell r="W1376">
            <v>0</v>
          </cell>
          <cell r="X1376">
            <v>0</v>
          </cell>
          <cell r="Y1376">
            <v>0</v>
          </cell>
          <cell r="Z1376">
            <v>0</v>
          </cell>
          <cell r="AA1376">
            <v>0</v>
          </cell>
          <cell r="AB1376">
            <v>0</v>
          </cell>
          <cell r="AC1376">
            <v>0</v>
          </cell>
        </row>
        <row r="1377">
          <cell r="E1377" t="str">
            <v>PEB 2</v>
          </cell>
        </row>
        <row r="1378">
          <cell r="E1378" t="str">
            <v>PEB 3</v>
          </cell>
        </row>
        <row r="1379">
          <cell r="E1379" t="str">
            <v>PEB 4</v>
          </cell>
        </row>
        <row r="1380">
          <cell r="E1380" t="str">
            <v>PEB 5</v>
          </cell>
        </row>
        <row r="1381">
          <cell r="E1381" t="str">
            <v>PEB 6</v>
          </cell>
        </row>
        <row r="1382">
          <cell r="E1382" t="str">
            <v>PEB 7 / TB</v>
          </cell>
        </row>
        <row r="1383">
          <cell r="E1383" t="str">
            <v>MPP</v>
          </cell>
        </row>
        <row r="1384">
          <cell r="E1384" t="str">
            <v>ID</v>
          </cell>
        </row>
        <row r="1385">
          <cell r="E1385" t="str">
            <v>LL</v>
          </cell>
        </row>
        <row r="1386">
          <cell r="E1386" t="str">
            <v>PMK</v>
          </cell>
        </row>
        <row r="1388">
          <cell r="C1388" t="str">
            <v>A0153</v>
          </cell>
          <cell r="D1388" t="str">
            <v>PT Tunggal Perkasa Plantation</v>
          </cell>
          <cell r="E1388" t="str">
            <v>PEB 1</v>
          </cell>
          <cell r="J1388">
            <v>0</v>
          </cell>
          <cell r="K1388">
            <v>0</v>
          </cell>
          <cell r="L1388">
            <v>0</v>
          </cell>
          <cell r="M1388">
            <v>0</v>
          </cell>
          <cell r="N1388">
            <v>0</v>
          </cell>
          <cell r="O1388">
            <v>0</v>
          </cell>
          <cell r="P1388">
            <v>0</v>
          </cell>
          <cell r="Q1388">
            <v>0</v>
          </cell>
          <cell r="R1388">
            <v>0</v>
          </cell>
          <cell r="S1388">
            <v>0</v>
          </cell>
          <cell r="T1388">
            <v>0</v>
          </cell>
          <cell r="U1388">
            <v>0</v>
          </cell>
          <cell r="V1388">
            <v>0</v>
          </cell>
          <cell r="W1388">
            <v>0</v>
          </cell>
          <cell r="X1388">
            <v>0</v>
          </cell>
          <cell r="Y1388">
            <v>0</v>
          </cell>
          <cell r="Z1388">
            <v>0</v>
          </cell>
          <cell r="AA1388">
            <v>0</v>
          </cell>
          <cell r="AB1388">
            <v>0</v>
          </cell>
          <cell r="AC1388">
            <v>0</v>
          </cell>
        </row>
        <row r="1389">
          <cell r="E1389" t="str">
            <v>PEB 2</v>
          </cell>
        </row>
        <row r="1390">
          <cell r="E1390" t="str">
            <v>PEB 3</v>
          </cell>
        </row>
        <row r="1391">
          <cell r="E1391" t="str">
            <v>PEB 4</v>
          </cell>
        </row>
        <row r="1392">
          <cell r="E1392" t="str">
            <v>PEB 5</v>
          </cell>
        </row>
        <row r="1393">
          <cell r="E1393" t="str">
            <v>PEB 6</v>
          </cell>
        </row>
        <row r="1394">
          <cell r="E1394" t="str">
            <v>PEB 7 / TB</v>
          </cell>
        </row>
        <row r="1395">
          <cell r="E1395" t="str">
            <v>MPP</v>
          </cell>
        </row>
        <row r="1396">
          <cell r="E1396" t="str">
            <v>ID</v>
          </cell>
        </row>
        <row r="1397">
          <cell r="E1397" t="str">
            <v>LL</v>
          </cell>
        </row>
        <row r="1398">
          <cell r="E1398" t="str">
            <v>PMK</v>
          </cell>
        </row>
        <row r="1400">
          <cell r="C1400" t="str">
            <v>A0156</v>
          </cell>
          <cell r="D1400" t="str">
            <v>PT United Tractors Pandu Eng.</v>
          </cell>
          <cell r="E1400" t="str">
            <v>PEB 1</v>
          </cell>
          <cell r="G1400">
            <v>0</v>
          </cell>
          <cell r="H1400">
            <v>0</v>
          </cell>
          <cell r="J1400">
            <v>450306</v>
          </cell>
          <cell r="K1400">
            <v>0</v>
          </cell>
          <cell r="L1400">
            <v>0</v>
          </cell>
          <cell r="M1400">
            <v>0</v>
          </cell>
          <cell r="N1400">
            <v>0</v>
          </cell>
          <cell r="O1400">
            <v>0</v>
          </cell>
          <cell r="P1400">
            <v>0</v>
          </cell>
          <cell r="Q1400">
            <v>0</v>
          </cell>
          <cell r="R1400">
            <v>0</v>
          </cell>
          <cell r="S1400">
            <v>0</v>
          </cell>
          <cell r="T1400">
            <v>80911</v>
          </cell>
          <cell r="U1400">
            <v>2255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335904.86499999999</v>
          </cell>
          <cell r="AA1400">
            <v>0</v>
          </cell>
          <cell r="AB1400">
            <v>118100</v>
          </cell>
          <cell r="AC1400">
            <v>0</v>
          </cell>
        </row>
        <row r="1401">
          <cell r="E1401" t="str">
            <v>PEB 2</v>
          </cell>
          <cell r="G1401">
            <v>450306</v>
          </cell>
          <cell r="H1401">
            <v>0</v>
          </cell>
        </row>
        <row r="1402">
          <cell r="E1402" t="str">
            <v>PEB 3</v>
          </cell>
          <cell r="G1402">
            <v>0</v>
          </cell>
          <cell r="H1402">
            <v>0</v>
          </cell>
        </row>
        <row r="1403">
          <cell r="E1403" t="str">
            <v>PEB 4</v>
          </cell>
          <cell r="G1403">
            <v>0</v>
          </cell>
          <cell r="H1403">
            <v>0</v>
          </cell>
        </row>
        <row r="1404">
          <cell r="E1404" t="str">
            <v>PEB 5</v>
          </cell>
          <cell r="G1404">
            <v>0</v>
          </cell>
          <cell r="H1404">
            <v>0</v>
          </cell>
        </row>
        <row r="1405">
          <cell r="E1405" t="str">
            <v>PEB 6</v>
          </cell>
        </row>
        <row r="1406">
          <cell r="E1406" t="str">
            <v>PEB 7 / TB</v>
          </cell>
          <cell r="G1406">
            <v>80911</v>
          </cell>
          <cell r="H1406">
            <v>2255</v>
          </cell>
        </row>
        <row r="1407">
          <cell r="E1407" t="str">
            <v>MPP</v>
          </cell>
          <cell r="G1407">
            <v>0</v>
          </cell>
          <cell r="H1407">
            <v>0</v>
          </cell>
        </row>
        <row r="1408">
          <cell r="E1408" t="str">
            <v>ID</v>
          </cell>
          <cell r="G1408">
            <v>0</v>
          </cell>
          <cell r="H1408">
            <v>0</v>
          </cell>
        </row>
        <row r="1409">
          <cell r="E1409" t="str">
            <v>LL</v>
          </cell>
          <cell r="G1409">
            <v>335904.86499999999</v>
          </cell>
          <cell r="H1409">
            <v>0</v>
          </cell>
        </row>
        <row r="1410">
          <cell r="E1410" t="str">
            <v>PMK</v>
          </cell>
          <cell r="G1410">
            <v>118100</v>
          </cell>
          <cell r="H1410">
            <v>0</v>
          </cell>
        </row>
        <row r="1412">
          <cell r="C1412" t="str">
            <v>A0155</v>
          </cell>
          <cell r="D1412" t="str">
            <v>PT United Tractors TBK (Parent)</v>
          </cell>
          <cell r="E1412" t="str">
            <v>PEB 1</v>
          </cell>
          <cell r="G1412">
            <v>0</v>
          </cell>
          <cell r="H1412">
            <v>0</v>
          </cell>
          <cell r="J1412">
            <v>0</v>
          </cell>
          <cell r="K1412">
            <v>0</v>
          </cell>
          <cell r="L1412">
            <v>0</v>
          </cell>
          <cell r="M1412">
            <v>0</v>
          </cell>
          <cell r="N1412">
            <v>0</v>
          </cell>
          <cell r="O1412">
            <v>0</v>
          </cell>
          <cell r="P1412">
            <v>0</v>
          </cell>
          <cell r="Q1412">
            <v>0</v>
          </cell>
          <cell r="R1412">
            <v>2239803</v>
          </cell>
          <cell r="S1412">
            <v>0</v>
          </cell>
          <cell r="T1412">
            <v>344418</v>
          </cell>
          <cell r="U1412">
            <v>222102</v>
          </cell>
          <cell r="V1412">
            <v>52904.805999999997</v>
          </cell>
          <cell r="W1412">
            <v>0</v>
          </cell>
          <cell r="X1412">
            <v>321050</v>
          </cell>
          <cell r="Y1412">
            <v>7245</v>
          </cell>
          <cell r="Z1412">
            <v>1606724.331</v>
          </cell>
          <cell r="AA1412">
            <v>0</v>
          </cell>
          <cell r="AB1412">
            <v>692533.25</v>
          </cell>
          <cell r="AC1412">
            <v>0</v>
          </cell>
        </row>
        <row r="1413">
          <cell r="E1413" t="str">
            <v>PEB 2</v>
          </cell>
          <cell r="G1413">
            <v>0</v>
          </cell>
          <cell r="H1413">
            <v>0</v>
          </cell>
        </row>
        <row r="1414">
          <cell r="E1414" t="str">
            <v>PEB 3</v>
          </cell>
          <cell r="G1414">
            <v>0</v>
          </cell>
          <cell r="H1414">
            <v>0</v>
          </cell>
        </row>
        <row r="1415">
          <cell r="E1415" t="str">
            <v>PEB 4</v>
          </cell>
          <cell r="G1415">
            <v>0</v>
          </cell>
          <cell r="H1415">
            <v>0</v>
          </cell>
        </row>
        <row r="1416">
          <cell r="E1416" t="str">
            <v>PEB 5</v>
          </cell>
          <cell r="G1416">
            <v>0</v>
          </cell>
          <cell r="H1416">
            <v>0</v>
          </cell>
        </row>
        <row r="1417">
          <cell r="E1417" t="str">
            <v>PEB 6</v>
          </cell>
          <cell r="G1417">
            <v>2239803</v>
          </cell>
          <cell r="H1417">
            <v>0</v>
          </cell>
        </row>
        <row r="1418">
          <cell r="E1418" t="str">
            <v>PEB 7 / TB</v>
          </cell>
          <cell r="G1418">
            <v>344418</v>
          </cell>
          <cell r="H1418">
            <v>222102</v>
          </cell>
        </row>
        <row r="1419">
          <cell r="E1419" t="str">
            <v>MPP</v>
          </cell>
          <cell r="G1419">
            <v>52904.805999999997</v>
          </cell>
          <cell r="H1419">
            <v>0</v>
          </cell>
        </row>
        <row r="1420">
          <cell r="E1420" t="str">
            <v>ID</v>
          </cell>
          <cell r="G1420">
            <v>321050</v>
          </cell>
          <cell r="H1420">
            <v>7245</v>
          </cell>
        </row>
        <row r="1421">
          <cell r="E1421" t="str">
            <v>LL</v>
          </cell>
          <cell r="G1421">
            <v>1606724.331</v>
          </cell>
          <cell r="H1421">
            <v>0</v>
          </cell>
        </row>
        <row r="1422">
          <cell r="E1422" t="str">
            <v>PMK</v>
          </cell>
          <cell r="G1422">
            <v>692533.25</v>
          </cell>
          <cell r="H1422">
            <v>0</v>
          </cell>
        </row>
        <row r="1424">
          <cell r="C1424" t="str">
            <v>A0099</v>
          </cell>
          <cell r="D1424" t="str">
            <v>PT Waru Kalimantan Plantation</v>
          </cell>
          <cell r="E1424" t="str">
            <v>PEB 1</v>
          </cell>
          <cell r="J1424">
            <v>0</v>
          </cell>
          <cell r="K1424">
            <v>0</v>
          </cell>
          <cell r="L1424">
            <v>0</v>
          </cell>
          <cell r="M1424">
            <v>0</v>
          </cell>
          <cell r="N1424">
            <v>0</v>
          </cell>
          <cell r="O1424">
            <v>0</v>
          </cell>
          <cell r="P1424">
            <v>0</v>
          </cell>
          <cell r="Q1424">
            <v>0</v>
          </cell>
          <cell r="R1424">
            <v>0</v>
          </cell>
          <cell r="S1424">
            <v>0</v>
          </cell>
          <cell r="T1424">
            <v>0</v>
          </cell>
          <cell r="U1424">
            <v>0</v>
          </cell>
          <cell r="V1424">
            <v>0</v>
          </cell>
          <cell r="W1424">
            <v>0</v>
          </cell>
          <cell r="X1424">
            <v>0</v>
          </cell>
          <cell r="Y1424">
            <v>0</v>
          </cell>
          <cell r="Z1424">
            <v>0</v>
          </cell>
          <cell r="AA1424">
            <v>0</v>
          </cell>
          <cell r="AB1424">
            <v>0</v>
          </cell>
          <cell r="AC1424">
            <v>0</v>
          </cell>
        </row>
        <row r="1425">
          <cell r="E1425" t="str">
            <v>PEB 2</v>
          </cell>
        </row>
        <row r="1426">
          <cell r="E1426" t="str">
            <v>PEB 3</v>
          </cell>
        </row>
        <row r="1427">
          <cell r="E1427" t="str">
            <v>PEB 4</v>
          </cell>
        </row>
        <row r="1428">
          <cell r="E1428" t="str">
            <v>PEB 5</v>
          </cell>
        </row>
        <row r="1429">
          <cell r="E1429" t="str">
            <v>PEB 6</v>
          </cell>
        </row>
        <row r="1430">
          <cell r="E1430" t="str">
            <v>PEB 7 / TB</v>
          </cell>
        </row>
        <row r="1431">
          <cell r="E1431" t="str">
            <v>MPP</v>
          </cell>
        </row>
        <row r="1432">
          <cell r="E1432" t="str">
            <v>ID</v>
          </cell>
        </row>
        <row r="1433">
          <cell r="E1433" t="str">
            <v>LL</v>
          </cell>
        </row>
        <row r="1434">
          <cell r="E1434" t="str">
            <v>PMK</v>
          </cell>
        </row>
        <row r="1436">
          <cell r="C1436" t="str">
            <v>A0326</v>
          </cell>
          <cell r="D1436" t="str">
            <v>PT Yutaka Manufacturing Indonesia</v>
          </cell>
          <cell r="E1436" t="str">
            <v>PEB 1</v>
          </cell>
          <cell r="G1436">
            <v>0</v>
          </cell>
          <cell r="H1436">
            <v>0</v>
          </cell>
          <cell r="J1436">
            <v>0</v>
          </cell>
          <cell r="K1436">
            <v>0</v>
          </cell>
          <cell r="L1436">
            <v>0</v>
          </cell>
          <cell r="M1436">
            <v>0</v>
          </cell>
          <cell r="N1436">
            <v>0</v>
          </cell>
          <cell r="O1436">
            <v>0</v>
          </cell>
          <cell r="P1436">
            <v>0</v>
          </cell>
          <cell r="Q1436">
            <v>0</v>
          </cell>
          <cell r="R1436">
            <v>0</v>
          </cell>
          <cell r="S1436">
            <v>0</v>
          </cell>
          <cell r="T1436">
            <v>18716</v>
          </cell>
          <cell r="U1436">
            <v>5848</v>
          </cell>
          <cell r="V1436">
            <v>0</v>
          </cell>
          <cell r="W1436">
            <v>0</v>
          </cell>
          <cell r="X1436">
            <v>0</v>
          </cell>
          <cell r="Y1436">
            <v>0</v>
          </cell>
          <cell r="Z1436">
            <v>50988.346666666665</v>
          </cell>
          <cell r="AA1436">
            <v>0</v>
          </cell>
          <cell r="AB1436">
            <v>20727.5</v>
          </cell>
          <cell r="AC1436">
            <v>0</v>
          </cell>
        </row>
        <row r="1437">
          <cell r="E1437" t="str">
            <v>PEB 2</v>
          </cell>
          <cell r="G1437">
            <v>0</v>
          </cell>
          <cell r="H1437">
            <v>0</v>
          </cell>
        </row>
        <row r="1438">
          <cell r="E1438" t="str">
            <v>PEB 3</v>
          </cell>
          <cell r="G1438">
            <v>0</v>
          </cell>
          <cell r="H1438">
            <v>0</v>
          </cell>
        </row>
        <row r="1439">
          <cell r="E1439" t="str">
            <v>PEB 4</v>
          </cell>
          <cell r="G1439">
            <v>0</v>
          </cell>
          <cell r="H1439">
            <v>0</v>
          </cell>
        </row>
        <row r="1440">
          <cell r="E1440" t="str">
            <v>PEB 5</v>
          </cell>
          <cell r="G1440">
            <v>0</v>
          </cell>
          <cell r="H1440">
            <v>0</v>
          </cell>
        </row>
        <row r="1441">
          <cell r="E1441" t="str">
            <v>PEB 6</v>
          </cell>
        </row>
        <row r="1442">
          <cell r="E1442" t="str">
            <v>PEB 7 / TB</v>
          </cell>
          <cell r="G1442">
            <v>18716</v>
          </cell>
          <cell r="H1442">
            <v>5848</v>
          </cell>
        </row>
        <row r="1443">
          <cell r="E1443" t="str">
            <v>MPP</v>
          </cell>
          <cell r="G1443">
            <v>0</v>
          </cell>
          <cell r="H1443">
            <v>0</v>
          </cell>
        </row>
        <row r="1444">
          <cell r="E1444" t="str">
            <v>ID</v>
          </cell>
          <cell r="G1444">
            <v>0</v>
          </cell>
          <cell r="H1444">
            <v>0</v>
          </cell>
        </row>
        <row r="1445">
          <cell r="E1445" t="str">
            <v>LL</v>
          </cell>
          <cell r="G1445">
            <v>50988.346666666665</v>
          </cell>
          <cell r="H1445">
            <v>0</v>
          </cell>
        </row>
        <row r="1446">
          <cell r="E1446" t="str">
            <v>PMK</v>
          </cell>
          <cell r="G1446">
            <v>20727.5</v>
          </cell>
          <cell r="H1446">
            <v>0</v>
          </cell>
        </row>
        <row r="1448">
          <cell r="C1448" t="str">
            <v>R0406</v>
          </cell>
          <cell r="D1448" t="str">
            <v>Yayasan Astra Bina Ilmu</v>
          </cell>
          <cell r="E1448" t="str">
            <v>PEB 1</v>
          </cell>
          <cell r="G1448">
            <v>0</v>
          </cell>
          <cell r="H1448">
            <v>0</v>
          </cell>
          <cell r="J1448">
            <v>0</v>
          </cell>
          <cell r="K1448">
            <v>0</v>
          </cell>
          <cell r="L1448">
            <v>0</v>
          </cell>
          <cell r="M1448">
            <v>0</v>
          </cell>
          <cell r="N1448">
            <v>0</v>
          </cell>
          <cell r="O1448">
            <v>0</v>
          </cell>
          <cell r="P1448">
            <v>0</v>
          </cell>
          <cell r="Q1448">
            <v>0</v>
          </cell>
          <cell r="R1448">
            <v>0</v>
          </cell>
          <cell r="S1448">
            <v>0</v>
          </cell>
          <cell r="T1448">
            <v>73803</v>
          </cell>
          <cell r="U1448">
            <v>0</v>
          </cell>
          <cell r="V1448">
            <v>0</v>
          </cell>
          <cell r="W1448">
            <v>0</v>
          </cell>
          <cell r="X1448">
            <v>0</v>
          </cell>
          <cell r="Y1448">
            <v>0</v>
          </cell>
          <cell r="Z1448">
            <v>42420.317999999999</v>
          </cell>
          <cell r="AA1448">
            <v>0</v>
          </cell>
          <cell r="AB1448">
            <v>20446.25</v>
          </cell>
          <cell r="AC1448">
            <v>0</v>
          </cell>
        </row>
        <row r="1449">
          <cell r="E1449" t="str">
            <v>PEB 2</v>
          </cell>
          <cell r="G1449">
            <v>0</v>
          </cell>
          <cell r="H1449">
            <v>0</v>
          </cell>
        </row>
        <row r="1450">
          <cell r="E1450" t="str">
            <v>PEB 3</v>
          </cell>
          <cell r="G1450">
            <v>0</v>
          </cell>
          <cell r="H1450">
            <v>0</v>
          </cell>
        </row>
        <row r="1451">
          <cell r="E1451" t="str">
            <v>PEB 4</v>
          </cell>
          <cell r="G1451">
            <v>0</v>
          </cell>
          <cell r="H1451">
            <v>0</v>
          </cell>
        </row>
        <row r="1452">
          <cell r="E1452" t="str">
            <v>PEB 5</v>
          </cell>
          <cell r="G1452">
            <v>0</v>
          </cell>
          <cell r="H1452">
            <v>0</v>
          </cell>
        </row>
        <row r="1453">
          <cell r="E1453" t="str">
            <v>PEB 6</v>
          </cell>
        </row>
        <row r="1454">
          <cell r="E1454" t="str">
            <v>PEB 7 / TB</v>
          </cell>
          <cell r="G1454">
            <v>73803</v>
          </cell>
          <cell r="H1454">
            <v>0</v>
          </cell>
        </row>
        <row r="1455">
          <cell r="E1455" t="str">
            <v>MPP</v>
          </cell>
          <cell r="G1455">
            <v>0</v>
          </cell>
          <cell r="H1455">
            <v>0</v>
          </cell>
        </row>
        <row r="1456">
          <cell r="E1456" t="str">
            <v>ID</v>
          </cell>
          <cell r="G1456">
            <v>0</v>
          </cell>
          <cell r="H1456">
            <v>0</v>
          </cell>
        </row>
        <row r="1457">
          <cell r="E1457" t="str">
            <v>LL</v>
          </cell>
          <cell r="G1457">
            <v>42420.317999999999</v>
          </cell>
          <cell r="H1457">
            <v>0</v>
          </cell>
        </row>
        <row r="1458">
          <cell r="E1458" t="str">
            <v>PMK</v>
          </cell>
          <cell r="G1458">
            <v>20446.25</v>
          </cell>
          <cell r="H1458">
            <v>0</v>
          </cell>
        </row>
        <row r="1460">
          <cell r="C1460" t="str">
            <v>R0411</v>
          </cell>
          <cell r="D1460" t="str">
            <v>Yayasan Astra Bina Pendidikan</v>
          </cell>
          <cell r="E1460" t="str">
            <v>PEB 1</v>
          </cell>
          <cell r="J1460">
            <v>0</v>
          </cell>
          <cell r="K1460">
            <v>0</v>
          </cell>
          <cell r="L1460">
            <v>0</v>
          </cell>
          <cell r="M1460">
            <v>0</v>
          </cell>
          <cell r="N1460">
            <v>0</v>
          </cell>
          <cell r="O1460">
            <v>0</v>
          </cell>
          <cell r="P1460">
            <v>0</v>
          </cell>
          <cell r="Q1460">
            <v>0</v>
          </cell>
          <cell r="R1460">
            <v>0</v>
          </cell>
          <cell r="S1460">
            <v>0</v>
          </cell>
          <cell r="T1460">
            <v>0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0</v>
          </cell>
          <cell r="AA1460">
            <v>0</v>
          </cell>
          <cell r="AB1460">
            <v>0</v>
          </cell>
          <cell r="AC1460">
            <v>0</v>
          </cell>
        </row>
        <row r="1461">
          <cell r="E1461" t="str">
            <v>PEB 2</v>
          </cell>
        </row>
        <row r="1462">
          <cell r="E1462" t="str">
            <v>PEB 3</v>
          </cell>
        </row>
        <row r="1463">
          <cell r="E1463" t="str">
            <v>PEB 4</v>
          </cell>
        </row>
        <row r="1464">
          <cell r="E1464" t="str">
            <v>PEB 5</v>
          </cell>
        </row>
        <row r="1465">
          <cell r="E1465" t="str">
            <v>PEB 6</v>
          </cell>
        </row>
        <row r="1466">
          <cell r="E1466" t="str">
            <v>PEB 7 / TB</v>
          </cell>
        </row>
        <row r="1467">
          <cell r="E1467" t="str">
            <v>MPP</v>
          </cell>
        </row>
        <row r="1468">
          <cell r="E1468" t="str">
            <v>ID</v>
          </cell>
        </row>
        <row r="1469">
          <cell r="E1469" t="str">
            <v>LL</v>
          </cell>
        </row>
        <row r="1470">
          <cell r="E1470" t="str">
            <v>PMK</v>
          </cell>
        </row>
        <row r="1472">
          <cell r="C1472" t="str">
            <v>R0410</v>
          </cell>
          <cell r="D1472" t="str">
            <v>Yayasan Dharma Bhakti Astra</v>
          </cell>
          <cell r="E1472" t="str">
            <v>PEB 1</v>
          </cell>
          <cell r="G1472">
            <v>0</v>
          </cell>
          <cell r="H1472">
            <v>0</v>
          </cell>
          <cell r="J1472">
            <v>0</v>
          </cell>
          <cell r="K1472">
            <v>0</v>
          </cell>
          <cell r="L1472">
            <v>0</v>
          </cell>
          <cell r="M1472">
            <v>0</v>
          </cell>
          <cell r="N1472">
            <v>0</v>
          </cell>
          <cell r="O1472">
            <v>0</v>
          </cell>
          <cell r="P1472">
            <v>0</v>
          </cell>
          <cell r="Q1472">
            <v>0</v>
          </cell>
          <cell r="R1472">
            <v>0</v>
          </cell>
          <cell r="S1472">
            <v>0</v>
          </cell>
          <cell r="T1472">
            <v>0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11892</v>
          </cell>
          <cell r="AA1472">
            <v>0</v>
          </cell>
          <cell r="AB1472">
            <v>9444.25</v>
          </cell>
          <cell r="AC1472">
            <v>0</v>
          </cell>
        </row>
        <row r="1473">
          <cell r="E1473" t="str">
            <v>PEB 2</v>
          </cell>
          <cell r="G1473">
            <v>0</v>
          </cell>
          <cell r="H1473">
            <v>0</v>
          </cell>
        </row>
        <row r="1474">
          <cell r="E1474" t="str">
            <v>PEB 3</v>
          </cell>
          <cell r="G1474">
            <v>0</v>
          </cell>
          <cell r="H1474">
            <v>0</v>
          </cell>
        </row>
        <row r="1475">
          <cell r="E1475" t="str">
            <v>PEB 4</v>
          </cell>
          <cell r="G1475">
            <v>0</v>
          </cell>
          <cell r="H1475">
            <v>0</v>
          </cell>
        </row>
        <row r="1476">
          <cell r="E1476" t="str">
            <v>PEB 5</v>
          </cell>
          <cell r="G1476">
            <v>0</v>
          </cell>
          <cell r="H1476">
            <v>0</v>
          </cell>
        </row>
        <row r="1477">
          <cell r="E1477" t="str">
            <v>PEB 6</v>
          </cell>
        </row>
        <row r="1478">
          <cell r="E1478" t="str">
            <v>PEB 7 / TB</v>
          </cell>
          <cell r="G1478">
            <v>0</v>
          </cell>
          <cell r="H1478">
            <v>0</v>
          </cell>
        </row>
        <row r="1479">
          <cell r="E1479" t="str">
            <v>MPP</v>
          </cell>
          <cell r="G1479">
            <v>0</v>
          </cell>
          <cell r="H1479">
            <v>0</v>
          </cell>
        </row>
        <row r="1480">
          <cell r="E1480" t="str">
            <v>ID</v>
          </cell>
          <cell r="G1480">
            <v>0</v>
          </cell>
          <cell r="H1480">
            <v>0</v>
          </cell>
        </row>
        <row r="1481">
          <cell r="E1481" t="str">
            <v>LL</v>
          </cell>
          <cell r="G1481">
            <v>11892</v>
          </cell>
          <cell r="H1481">
            <v>0</v>
          </cell>
        </row>
        <row r="1482">
          <cell r="E1482" t="str">
            <v>PMK</v>
          </cell>
          <cell r="G1482">
            <v>9444.25</v>
          </cell>
          <cell r="H1482">
            <v>0</v>
          </cell>
        </row>
      </sheetData>
      <sheetData sheetId="6" refreshError="1">
        <row r="8">
          <cell r="C8" t="str">
            <v>S0363</v>
          </cell>
          <cell r="D8" t="str">
            <v>AI AWSO</v>
          </cell>
          <cell r="F8">
            <v>13</v>
          </cell>
          <cell r="G8">
            <v>45.816037487495393</v>
          </cell>
          <cell r="H8">
            <v>22.404254198915392</v>
          </cell>
          <cell r="I8">
            <v>129254</v>
          </cell>
          <cell r="J8">
            <v>124712</v>
          </cell>
          <cell r="K8">
            <v>203</v>
          </cell>
          <cell r="L8">
            <v>31.3013220582434</v>
          </cell>
          <cell r="M8">
            <v>8.475307080985754</v>
          </cell>
          <cell r="N8">
            <v>612969</v>
          </cell>
          <cell r="P8">
            <v>216</v>
          </cell>
          <cell r="Q8">
            <v>32.174892894263202</v>
          </cell>
          <cell r="R8">
            <v>9.3136233427130009</v>
          </cell>
          <cell r="S8">
            <v>742223</v>
          </cell>
        </row>
        <row r="9">
          <cell r="C9" t="str">
            <v>S0173</v>
          </cell>
          <cell r="D9" t="str">
            <v>AI BSO</v>
          </cell>
          <cell r="F9">
            <v>28</v>
          </cell>
          <cell r="G9">
            <v>45.938398357289529</v>
          </cell>
          <cell r="H9">
            <v>22.70881001271146</v>
          </cell>
          <cell r="I9">
            <v>172178</v>
          </cell>
          <cell r="J9">
            <v>162988</v>
          </cell>
          <cell r="K9">
            <v>162</v>
          </cell>
          <cell r="L9">
            <v>35.229649910005833</v>
          </cell>
          <cell r="M9">
            <v>10.315934460584247</v>
          </cell>
          <cell r="N9">
            <v>404747</v>
          </cell>
          <cell r="P9">
            <v>190</v>
          </cell>
          <cell r="Q9">
            <v>36.807781260131854</v>
          </cell>
          <cell r="R9">
            <v>12.14225296300299</v>
          </cell>
          <cell r="S9">
            <v>576925</v>
          </cell>
        </row>
        <row r="10">
          <cell r="C10" t="str">
            <v>S0003</v>
          </cell>
          <cell r="D10" t="str">
            <v>AI DSO</v>
          </cell>
          <cell r="F10">
            <v>199</v>
          </cell>
          <cell r="G10">
            <v>47.372289235362317</v>
          </cell>
          <cell r="H10">
            <v>23.132472767671359</v>
          </cell>
          <cell r="I10">
            <v>1155647</v>
          </cell>
          <cell r="J10">
            <v>1090272.75</v>
          </cell>
          <cell r="K10">
            <v>1763</v>
          </cell>
          <cell r="L10">
            <v>31.880789348937412</v>
          </cell>
          <cell r="M10">
            <v>6.493380744895707</v>
          </cell>
          <cell r="N10">
            <v>3138457.5</v>
          </cell>
          <cell r="P10">
            <v>1962</v>
          </cell>
          <cell r="Q10">
            <v>33.45204749236175</v>
          </cell>
          <cell r="R10">
            <v>8.1810358481231962</v>
          </cell>
          <cell r="S10">
            <v>4294104.5</v>
          </cell>
        </row>
        <row r="11">
          <cell r="C11" t="str">
            <v>S0001</v>
          </cell>
          <cell r="D11" t="str">
            <v>AI HO</v>
          </cell>
          <cell r="F11">
            <v>66</v>
          </cell>
          <cell r="G11">
            <v>46.561093481011348</v>
          </cell>
          <cell r="H11">
            <v>21.729409080538446</v>
          </cell>
          <cell r="I11">
            <v>1600702</v>
          </cell>
          <cell r="J11">
            <v>1550927.9416666701</v>
          </cell>
          <cell r="K11">
            <v>424</v>
          </cell>
          <cell r="L11">
            <v>32.336865419136558</v>
          </cell>
          <cell r="M11">
            <v>6.9958673950382826</v>
          </cell>
          <cell r="N11">
            <v>3544758.75</v>
          </cell>
          <cell r="P11">
            <v>490</v>
          </cell>
          <cell r="Q11">
            <v>34.252781851960499</v>
          </cell>
          <cell r="R11">
            <v>8.9803852547179002</v>
          </cell>
          <cell r="S11">
            <v>5145460.75</v>
          </cell>
        </row>
        <row r="12">
          <cell r="C12" t="str">
            <v>S0005</v>
          </cell>
          <cell r="D12" t="str">
            <v>AI HSO</v>
          </cell>
          <cell r="F12">
            <v>138</v>
          </cell>
          <cell r="G12">
            <v>46.340723546508734</v>
          </cell>
          <cell r="H12">
            <v>22.127448938090829</v>
          </cell>
          <cell r="I12">
            <v>1008778.5</v>
          </cell>
          <cell r="J12">
            <v>959739.54166666698</v>
          </cell>
          <cell r="K12">
            <v>2027</v>
          </cell>
          <cell r="L12">
            <v>30.247189296313611</v>
          </cell>
          <cell r="M12">
            <v>5.1979225020740918</v>
          </cell>
          <cell r="N12">
            <v>3618668.85</v>
          </cell>
          <cell r="P12">
            <v>2165</v>
          </cell>
          <cell r="Q12">
            <v>31.273012726580113</v>
          </cell>
          <cell r="R12">
            <v>6.2770331940696131</v>
          </cell>
          <cell r="S12">
            <v>4627447.3499999996</v>
          </cell>
        </row>
        <row r="13">
          <cell r="C13" t="str">
            <v>S0004</v>
          </cell>
          <cell r="D13" t="str">
            <v>AI ISO</v>
          </cell>
          <cell r="F13">
            <v>84</v>
          </cell>
          <cell r="G13">
            <v>44.901176623969235</v>
          </cell>
          <cell r="H13">
            <v>20.180404810794954</v>
          </cell>
          <cell r="I13">
            <v>653371</v>
          </cell>
          <cell r="J13">
            <v>621183.16666666698</v>
          </cell>
          <cell r="K13">
            <v>1057</v>
          </cell>
          <cell r="L13">
            <v>34.62616098018681</v>
          </cell>
          <cell r="M13">
            <v>9.9813336596996276</v>
          </cell>
          <cell r="N13">
            <v>2431366</v>
          </cell>
          <cell r="P13">
            <v>1141</v>
          </cell>
          <cell r="Q13">
            <v>35.38260384966776</v>
          </cell>
          <cell r="R13">
            <v>10.732185523583949</v>
          </cell>
          <cell r="S13">
            <v>3084737</v>
          </cell>
        </row>
        <row r="14">
          <cell r="C14" t="str">
            <v>S0172</v>
          </cell>
          <cell r="D14" t="str">
            <v>AI NDSO</v>
          </cell>
          <cell r="F14">
            <v>14</v>
          </cell>
          <cell r="G14">
            <v>46.296470128092302</v>
          </cell>
          <cell r="H14">
            <v>21.929207001075582</v>
          </cell>
          <cell r="I14">
            <v>103532</v>
          </cell>
          <cell r="J14">
            <v>97224.25</v>
          </cell>
          <cell r="K14">
            <v>106</v>
          </cell>
          <cell r="L14">
            <v>34.506424909276404</v>
          </cell>
          <cell r="M14">
            <v>9.0766985652112133</v>
          </cell>
          <cell r="N14">
            <v>371889</v>
          </cell>
          <cell r="P14">
            <v>120</v>
          </cell>
          <cell r="Q14">
            <v>35.881930184804915</v>
          </cell>
          <cell r="R14">
            <v>10.576157882728726</v>
          </cell>
          <cell r="S14">
            <v>475421</v>
          </cell>
        </row>
        <row r="15">
          <cell r="C15" t="str">
            <v>S0174</v>
          </cell>
          <cell r="D15" t="str">
            <v>AI PSO</v>
          </cell>
          <cell r="F15">
            <v>25</v>
          </cell>
          <cell r="G15">
            <v>47.071211498973305</v>
          </cell>
          <cell r="H15">
            <v>24.24213552361396</v>
          </cell>
          <cell r="I15">
            <v>125516</v>
          </cell>
          <cell r="J15">
            <v>117723.66666666701</v>
          </cell>
          <cell r="K15">
            <v>120</v>
          </cell>
          <cell r="L15">
            <v>34.591056354095365</v>
          </cell>
          <cell r="M15">
            <v>11.000593201003872</v>
          </cell>
          <cell r="N15">
            <v>288591</v>
          </cell>
          <cell r="P15">
            <v>145</v>
          </cell>
          <cell r="Q15">
            <v>36.742807241143289</v>
          </cell>
          <cell r="R15">
            <v>13.283617739384924</v>
          </cell>
          <cell r="S15">
            <v>414107</v>
          </cell>
        </row>
        <row r="16">
          <cell r="C16" t="str">
            <v>S0015</v>
          </cell>
          <cell r="D16" t="str">
            <v>AI SSC</v>
          </cell>
          <cell r="F16">
            <v>32</v>
          </cell>
          <cell r="G16">
            <v>45.440965092402465</v>
          </cell>
          <cell r="H16">
            <v>21.528148528405204</v>
          </cell>
          <cell r="I16">
            <v>129400</v>
          </cell>
          <cell r="J16">
            <v>121236.5</v>
          </cell>
          <cell r="K16">
            <v>184</v>
          </cell>
          <cell r="L16">
            <v>34.172201886736303</v>
          </cell>
          <cell r="M16">
            <v>8.6988215337916213</v>
          </cell>
          <cell r="N16">
            <v>436052</v>
          </cell>
          <cell r="P16">
            <v>216</v>
          </cell>
          <cell r="Q16">
            <v>35.841648287575737</v>
          </cell>
          <cell r="R16">
            <v>10.599462570030669</v>
          </cell>
          <cell r="S16">
            <v>565452</v>
          </cell>
        </row>
        <row r="17">
          <cell r="C17" t="str">
            <v>S0002</v>
          </cell>
          <cell r="D17" t="str">
            <v>AI TSO</v>
          </cell>
          <cell r="F17">
            <v>735</v>
          </cell>
          <cell r="G17">
            <v>45.125692494657017</v>
          </cell>
          <cell r="H17">
            <v>22.057362630199176</v>
          </cell>
          <cell r="I17">
            <v>3423305</v>
          </cell>
          <cell r="J17">
            <v>3214530.2291666698</v>
          </cell>
          <cell r="K17">
            <v>3607</v>
          </cell>
          <cell r="L17">
            <v>31.640517231400558</v>
          </cell>
          <cell r="M17">
            <v>8.5267558119080356</v>
          </cell>
          <cell r="N17">
            <v>7802757</v>
          </cell>
          <cell r="P17">
            <v>4342</v>
          </cell>
          <cell r="Q17">
            <v>33.923244964816824</v>
          </cell>
          <cell r="R17">
            <v>10.817174054985896</v>
          </cell>
          <cell r="S17">
            <v>11226062</v>
          </cell>
        </row>
        <row r="18">
          <cell r="C18" t="str">
            <v>A0253</v>
          </cell>
          <cell r="D18" t="str">
            <v>PT Agro Menara Rahmat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596</v>
          </cell>
          <cell r="L18">
            <v>32.958776052074242</v>
          </cell>
          <cell r="M18">
            <v>4.4561369660387031</v>
          </cell>
          <cell r="N18">
            <v>667294.82700000121</v>
          </cell>
          <cell r="P18">
            <v>596</v>
          </cell>
          <cell r="Q18">
            <v>32.958776052074242</v>
          </cell>
          <cell r="R18">
            <v>4.4561369660387031</v>
          </cell>
          <cell r="S18">
            <v>667294.82700000121</v>
          </cell>
        </row>
        <row r="19">
          <cell r="C19" t="str">
            <v>A0438</v>
          </cell>
          <cell r="D19" t="str">
            <v>PT Agro Nusa Abadi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196</v>
          </cell>
          <cell r="L19">
            <v>29.616631046669177</v>
          </cell>
          <cell r="M19">
            <v>2.454203858134631</v>
          </cell>
          <cell r="N19">
            <v>299420.16700000002</v>
          </cell>
          <cell r="P19">
            <v>196</v>
          </cell>
          <cell r="Q19">
            <v>29.616631046669177</v>
          </cell>
          <cell r="R19">
            <v>2.454203858134631</v>
          </cell>
          <cell r="S19">
            <v>299420.16700000002</v>
          </cell>
        </row>
        <row r="20">
          <cell r="C20" t="str">
            <v>A0049</v>
          </cell>
          <cell r="D20" t="str">
            <v>PT Aisin Indonesia</v>
          </cell>
          <cell r="F20">
            <v>54</v>
          </cell>
          <cell r="G20">
            <v>43.198671635358842</v>
          </cell>
          <cell r="H20">
            <v>19.53618779628362</v>
          </cell>
          <cell r="I20">
            <v>374094.32799999998</v>
          </cell>
          <cell r="J20">
            <v>359058.22658333299</v>
          </cell>
          <cell r="K20">
            <v>788</v>
          </cell>
          <cell r="L20">
            <v>30.019025978312577</v>
          </cell>
          <cell r="M20">
            <v>7.8784540176570452</v>
          </cell>
          <cell r="N20">
            <v>1764436.548000003</v>
          </cell>
          <cell r="P20">
            <v>842</v>
          </cell>
          <cell r="Q20">
            <v>30.864276412374938</v>
          </cell>
          <cell r="R20">
            <v>8.6260996519157587</v>
          </cell>
          <cell r="S20">
            <v>2138530.8760000034</v>
          </cell>
        </row>
        <row r="21">
          <cell r="C21" t="str">
            <v>A0161</v>
          </cell>
          <cell r="D21" t="str">
            <v>PT Ardendi Jaya Sentosa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P21">
            <v>478</v>
          </cell>
          <cell r="Q21">
            <v>31.533488554580867</v>
          </cell>
          <cell r="R21">
            <v>3.4365468713754175</v>
          </cell>
          <cell r="S21">
            <v>485481.77</v>
          </cell>
        </row>
        <row r="22">
          <cell r="C22" t="str">
            <v>A0011</v>
          </cell>
          <cell r="D22" t="str">
            <v>PT Astra Agro Lestari Tbk - Parent</v>
          </cell>
          <cell r="F22">
            <v>5</v>
          </cell>
          <cell r="G22">
            <v>47.483641341546885</v>
          </cell>
          <cell r="H22">
            <v>18.817248459958932</v>
          </cell>
          <cell r="I22">
            <v>215656</v>
          </cell>
          <cell r="J22">
            <v>210538</v>
          </cell>
          <cell r="K22">
            <v>956</v>
          </cell>
          <cell r="L22">
            <v>37.184369621311703</v>
          </cell>
          <cell r="M22">
            <v>9.9524685046924279</v>
          </cell>
          <cell r="N22">
            <v>3494033.1450000005</v>
          </cell>
          <cell r="P22">
            <v>961</v>
          </cell>
          <cell r="Q22">
            <v>37.237955842540821</v>
          </cell>
          <cell r="R22">
            <v>9.9985911891631218</v>
          </cell>
          <cell r="S22">
            <v>3709689.1449999982</v>
          </cell>
        </row>
        <row r="23">
          <cell r="C23" t="str">
            <v>A0177</v>
          </cell>
          <cell r="D23" t="str">
            <v>PT Astra Auto Finance</v>
          </cell>
          <cell r="F23">
            <v>14</v>
          </cell>
          <cell r="G23">
            <v>43.128385645839444</v>
          </cell>
          <cell r="H23">
            <v>19.846484795150097</v>
          </cell>
          <cell r="I23">
            <v>58222</v>
          </cell>
          <cell r="J23">
            <v>46530.791666666701</v>
          </cell>
          <cell r="K23">
            <v>14</v>
          </cell>
          <cell r="L23">
            <v>36.14667057788207</v>
          </cell>
          <cell r="M23">
            <v>11.821061894983865</v>
          </cell>
          <cell r="N23">
            <v>67003</v>
          </cell>
          <cell r="P23">
            <v>28</v>
          </cell>
          <cell r="Q23">
            <v>39.637528111860767</v>
          </cell>
          <cell r="R23">
            <v>15.833773345066982</v>
          </cell>
          <cell r="S23">
            <v>125225</v>
          </cell>
        </row>
        <row r="24">
          <cell r="C24" t="str">
            <v>A0045</v>
          </cell>
          <cell r="D24" t="str">
            <v>PT Astra Daihatsu Motor</v>
          </cell>
          <cell r="F24">
            <v>345</v>
          </cell>
          <cell r="G24">
            <v>47.356525707030151</v>
          </cell>
          <cell r="H24">
            <v>24.192966897796818</v>
          </cell>
          <cell r="I24">
            <v>1925671</v>
          </cell>
          <cell r="J24">
            <v>1789263.625</v>
          </cell>
          <cell r="K24">
            <v>3911</v>
          </cell>
          <cell r="L24">
            <v>27.613566817192464</v>
          </cell>
          <cell r="M24">
            <v>6.134229942714069</v>
          </cell>
          <cell r="N24">
            <v>7409521</v>
          </cell>
          <cell r="P24">
            <v>4256</v>
          </cell>
          <cell r="Q24">
            <v>29.213971144493673</v>
          </cell>
          <cell r="R24">
            <v>7.5981078208869244</v>
          </cell>
          <cell r="S24">
            <v>9335192</v>
          </cell>
        </row>
        <row r="25">
          <cell r="C25" t="str">
            <v>A0371</v>
          </cell>
          <cell r="D25" t="str">
            <v>PT Astra Graphia Information Technology Tbk</v>
          </cell>
          <cell r="F25">
            <v>29</v>
          </cell>
          <cell r="G25">
            <v>44.710425074936865</v>
          </cell>
          <cell r="H25">
            <v>19.829497982015152</v>
          </cell>
          <cell r="I25">
            <v>399500</v>
          </cell>
          <cell r="J25">
            <v>381831.5</v>
          </cell>
          <cell r="K25">
            <v>251</v>
          </cell>
          <cell r="L25">
            <v>33.452980685062634</v>
          </cell>
          <cell r="M25">
            <v>5.9499824112175519</v>
          </cell>
          <cell r="N25">
            <v>1804037</v>
          </cell>
          <cell r="P25">
            <v>280</v>
          </cell>
          <cell r="Q25">
            <v>34.618930282585318</v>
          </cell>
          <cell r="R25">
            <v>7.3875036667644443</v>
          </cell>
          <cell r="S25">
            <v>2203537</v>
          </cell>
        </row>
        <row r="26">
          <cell r="C26" t="str">
            <v>A0014</v>
          </cell>
          <cell r="D26" t="str">
            <v>PT Astra Graphia Tbk</v>
          </cell>
          <cell r="F26">
            <v>376</v>
          </cell>
          <cell r="G26">
            <v>45.589293255857903</v>
          </cell>
          <cell r="H26">
            <v>23.266882199600964</v>
          </cell>
          <cell r="I26">
            <v>2001712</v>
          </cell>
          <cell r="J26">
            <v>2010799.54166667</v>
          </cell>
          <cell r="K26">
            <v>582</v>
          </cell>
          <cell r="L26">
            <v>33.668978786360626</v>
          </cell>
          <cell r="M26">
            <v>9.9795460906830709</v>
          </cell>
          <cell r="N26">
            <v>2033356</v>
          </cell>
          <cell r="P26">
            <v>958</v>
          </cell>
          <cell r="Q26">
            <v>38.347515571883584</v>
          </cell>
          <cell r="R26">
            <v>15.194617465373172</v>
          </cell>
          <cell r="S26">
            <v>4035068</v>
          </cell>
        </row>
        <row r="27">
          <cell r="C27" t="str">
            <v>A0060</v>
          </cell>
          <cell r="D27" t="str">
            <v>PT Astra Honda Motor</v>
          </cell>
          <cell r="F27">
            <v>1321</v>
          </cell>
          <cell r="G27">
            <v>47.655588319263309</v>
          </cell>
          <cell r="H27">
            <v>25.302240799261689</v>
          </cell>
          <cell r="I27">
            <v>8742252.3000000007</v>
          </cell>
          <cell r="J27">
            <v>7408404.4874999905</v>
          </cell>
          <cell r="K27">
            <v>8849</v>
          </cell>
          <cell r="L27">
            <v>30.051709304229625</v>
          </cell>
          <cell r="M27">
            <v>8.674730316359943</v>
          </cell>
          <cell r="N27">
            <v>22548728.28199951</v>
          </cell>
          <cell r="P27">
            <v>10170</v>
          </cell>
          <cell r="Q27">
            <v>32.338309518473402</v>
          </cell>
          <cell r="R27">
            <v>10.834508226675936</v>
          </cell>
          <cell r="S27">
            <v>31290980.581999499</v>
          </cell>
        </row>
        <row r="28">
          <cell r="C28" t="str">
            <v>A0316</v>
          </cell>
          <cell r="D28" t="str">
            <v>PT Astra Komponen Indonesia</v>
          </cell>
          <cell r="F28">
            <v>12</v>
          </cell>
          <cell r="G28">
            <v>46.698380104950957</v>
          </cell>
          <cell r="H28">
            <v>22.417750399269909</v>
          </cell>
          <cell r="I28">
            <v>208304</v>
          </cell>
          <cell r="J28">
            <v>202212.58333333299</v>
          </cell>
          <cell r="K28">
            <v>76</v>
          </cell>
          <cell r="L28">
            <v>34.451132965884938</v>
          </cell>
          <cell r="M28">
            <v>8.4477466767534892</v>
          </cell>
          <cell r="N28">
            <v>296613</v>
          </cell>
          <cell r="P28">
            <v>111</v>
          </cell>
          <cell r="Q28">
            <v>33.970611268352542</v>
          </cell>
          <cell r="R28">
            <v>8.4888173594539147</v>
          </cell>
          <cell r="S28">
            <v>597279</v>
          </cell>
        </row>
        <row r="29">
          <cell r="C29" t="str">
            <v>A0178</v>
          </cell>
          <cell r="D29" t="str">
            <v>PT Astra Mitra Ventura</v>
          </cell>
          <cell r="F29">
            <v>4</v>
          </cell>
          <cell r="G29">
            <v>47.150581793292261</v>
          </cell>
          <cell r="H29">
            <v>21.716632443531825</v>
          </cell>
          <cell r="I29">
            <v>59664.741999999998</v>
          </cell>
          <cell r="J29">
            <v>57245.8576666667</v>
          </cell>
          <cell r="K29">
            <v>12</v>
          </cell>
          <cell r="L29">
            <v>34.592516541181837</v>
          </cell>
          <cell r="M29">
            <v>8.4312114989733047</v>
          </cell>
          <cell r="N29">
            <v>53162.152000000002</v>
          </cell>
          <cell r="P29">
            <v>16</v>
          </cell>
          <cell r="Q29">
            <v>37.732032854209436</v>
          </cell>
          <cell r="R29">
            <v>11.752566735112936</v>
          </cell>
          <cell r="S29">
            <v>112826.894</v>
          </cell>
        </row>
        <row r="30">
          <cell r="C30" t="str">
            <v>A0020</v>
          </cell>
          <cell r="D30" t="str">
            <v>PT Astra Multi Finance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82</v>
          </cell>
          <cell r="L30">
            <v>33.832223168227571</v>
          </cell>
          <cell r="M30">
            <v>8.3244019298509198</v>
          </cell>
          <cell r="N30">
            <v>192131.76700000005</v>
          </cell>
          <cell r="P30">
            <v>82</v>
          </cell>
          <cell r="Q30">
            <v>33.832223168227571</v>
          </cell>
          <cell r="R30">
            <v>8.3244019298509198</v>
          </cell>
          <cell r="S30">
            <v>192131.76700000005</v>
          </cell>
        </row>
        <row r="31">
          <cell r="C31" t="str">
            <v>A0306</v>
          </cell>
          <cell r="D31" t="str">
            <v>PT Astra Nippon Gasket Indonesia</v>
          </cell>
          <cell r="F31">
            <v>22</v>
          </cell>
          <cell r="G31">
            <v>43.797274593989172</v>
          </cell>
          <cell r="H31">
            <v>20.660693174040194</v>
          </cell>
          <cell r="I31">
            <v>67818.78</v>
          </cell>
          <cell r="J31">
            <v>62412.093333333301</v>
          </cell>
          <cell r="K31">
            <v>111</v>
          </cell>
          <cell r="L31">
            <v>32.616337076296027</v>
          </cell>
          <cell r="M31">
            <v>9.3544468493133746</v>
          </cell>
          <cell r="N31">
            <v>297034.73</v>
          </cell>
          <cell r="P31">
            <v>133</v>
          </cell>
          <cell r="Q31">
            <v>34.465815462681363</v>
          </cell>
          <cell r="R31">
            <v>11.224653008290744</v>
          </cell>
          <cell r="S31">
            <v>364853.51</v>
          </cell>
        </row>
        <row r="32">
          <cell r="C32" t="str">
            <v>A0172</v>
          </cell>
          <cell r="D32" t="str">
            <v>PT Astra Nissan Diesel Indonesia</v>
          </cell>
          <cell r="F32">
            <v>16</v>
          </cell>
          <cell r="G32">
            <v>47.291581108829568</v>
          </cell>
          <cell r="H32">
            <v>22.328542094455848</v>
          </cell>
          <cell r="I32">
            <v>183115</v>
          </cell>
          <cell r="J32">
            <v>176340.41666666701</v>
          </cell>
          <cell r="K32">
            <v>52</v>
          </cell>
          <cell r="L32">
            <v>35.853524982888445</v>
          </cell>
          <cell r="M32">
            <v>10.48149318169852</v>
          </cell>
          <cell r="N32">
            <v>214511</v>
          </cell>
          <cell r="P32">
            <v>68</v>
          </cell>
          <cell r="Q32">
            <v>38.544832306639286</v>
          </cell>
          <cell r="R32">
            <v>13.2690341023473</v>
          </cell>
          <cell r="S32">
            <v>397626</v>
          </cell>
        </row>
        <row r="33">
          <cell r="C33" t="str">
            <v>A0317</v>
          </cell>
          <cell r="D33" t="str">
            <v>PT Astra Otoparts Tbk - HO</v>
          </cell>
          <cell r="F33">
            <v>53</v>
          </cell>
          <cell r="G33">
            <v>47.061588728319954</v>
          </cell>
          <cell r="H33">
            <v>22.71563803546292</v>
          </cell>
          <cell r="I33">
            <v>801035</v>
          </cell>
          <cell r="J33">
            <v>746972.61666666646</v>
          </cell>
          <cell r="K33">
            <v>466</v>
          </cell>
          <cell r="L33">
            <v>32.549162341038674</v>
          </cell>
          <cell r="M33">
            <v>8.0089420791802919</v>
          </cell>
          <cell r="N33">
            <v>1752068</v>
          </cell>
          <cell r="P33">
            <v>519</v>
          </cell>
          <cell r="Q33">
            <v>34.031163494267801</v>
          </cell>
          <cell r="R33">
            <v>9.5107819359875858</v>
          </cell>
          <cell r="S33">
            <v>2553103</v>
          </cell>
        </row>
        <row r="34">
          <cell r="C34" t="str">
            <v>Nm</v>
          </cell>
          <cell r="D34" t="str">
            <v>PT Astra Otoparts Tbk - Div. Nusametal</v>
          </cell>
          <cell r="F34">
            <v>27</v>
          </cell>
          <cell r="G34">
            <v>43.318275154004112</v>
          </cell>
          <cell r="H34">
            <v>20.433594443176926</v>
          </cell>
          <cell r="I34">
            <v>185931</v>
          </cell>
          <cell r="J34">
            <v>175228.64666666702</v>
          </cell>
          <cell r="K34">
            <v>465</v>
          </cell>
          <cell r="L34">
            <v>33.944221442081954</v>
          </cell>
          <cell r="M34">
            <v>12.188346470601244</v>
          </cell>
          <cell r="N34">
            <v>1140295.5</v>
          </cell>
          <cell r="P34">
            <v>496</v>
          </cell>
          <cell r="Q34">
            <v>34.477506568633927</v>
          </cell>
          <cell r="R34">
            <v>12.566094809123266</v>
          </cell>
          <cell r="S34">
            <v>1335776</v>
          </cell>
        </row>
        <row r="35">
          <cell r="C35" t="str">
            <v>Ap</v>
          </cell>
          <cell r="D35" t="str">
            <v>PT Astra Otoparts Tbk - Div. Adiwira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777</v>
          </cell>
          <cell r="L35">
            <v>32.123252616065798</v>
          </cell>
          <cell r="M35">
            <v>9.61396127720562</v>
          </cell>
          <cell r="N35">
            <v>1542670.2184799979</v>
          </cell>
          <cell r="P35">
            <v>777</v>
          </cell>
          <cell r="Q35">
            <v>32.123252616065798</v>
          </cell>
          <cell r="R35">
            <v>9.61396127720562</v>
          </cell>
          <cell r="S35">
            <v>1542670.2184799979</v>
          </cell>
        </row>
        <row r="36">
          <cell r="C36" t="str">
            <v>We</v>
          </cell>
          <cell r="D36" t="str">
            <v>PT Astra Otoparts Tbk - Div. Winteq</v>
          </cell>
          <cell r="F36">
            <v>2</v>
          </cell>
          <cell r="G36">
            <v>42.249144421629019</v>
          </cell>
          <cell r="H36">
            <v>18.6652977412731</v>
          </cell>
          <cell r="I36">
            <v>17048</v>
          </cell>
          <cell r="J36">
            <v>14710.791666666701</v>
          </cell>
          <cell r="K36">
            <v>61</v>
          </cell>
          <cell r="L36">
            <v>30.108324637290874</v>
          </cell>
          <cell r="M36">
            <v>7.1548568799721739</v>
          </cell>
          <cell r="N36">
            <v>210653</v>
          </cell>
          <cell r="P36">
            <v>63</v>
          </cell>
          <cell r="Q36">
            <v>30.493747487587328</v>
          </cell>
          <cell r="R36">
            <v>7.5202677009658538</v>
          </cell>
          <cell r="S36">
            <v>227701</v>
          </cell>
        </row>
        <row r="37">
          <cell r="C37" t="str">
            <v>A0024</v>
          </cell>
          <cell r="D37" t="str">
            <v>PT Astra Sedaya Finance</v>
          </cell>
          <cell r="F37">
            <v>224</v>
          </cell>
          <cell r="G37">
            <v>44.1309157133079</v>
          </cell>
          <cell r="H37">
            <v>20.006563508360212</v>
          </cell>
          <cell r="I37">
            <v>1376608.16</v>
          </cell>
          <cell r="J37">
            <v>1109283.8125</v>
          </cell>
          <cell r="K37">
            <v>1315</v>
          </cell>
          <cell r="L37">
            <v>33.282267731617694</v>
          </cell>
          <cell r="M37">
            <v>7.2592187756185735</v>
          </cell>
          <cell r="N37">
            <v>4150763.5</v>
          </cell>
          <cell r="P37">
            <v>1540</v>
          </cell>
          <cell r="Q37">
            <v>34.873975306008084</v>
          </cell>
          <cell r="R37">
            <v>9.1170840111291991</v>
          </cell>
          <cell r="S37">
            <v>5528686.6600000001</v>
          </cell>
        </row>
        <row r="38">
          <cell r="C38" t="str">
            <v>A0224</v>
          </cell>
          <cell r="D38" t="str">
            <v>PT Astratel Nusantara</v>
          </cell>
          <cell r="F38">
            <v>8</v>
          </cell>
          <cell r="G38">
            <v>49.388774811772763</v>
          </cell>
          <cell r="H38">
            <v>22.996577686516087</v>
          </cell>
          <cell r="I38">
            <v>247739.8</v>
          </cell>
          <cell r="J38">
            <v>219710.6</v>
          </cell>
          <cell r="K38">
            <v>24</v>
          </cell>
          <cell r="L38">
            <v>39.105863563769098</v>
          </cell>
          <cell r="M38">
            <v>10.346338124572211</v>
          </cell>
          <cell r="N38">
            <v>295897.09999999998</v>
          </cell>
          <cell r="P38">
            <v>32</v>
          </cell>
          <cell r="Q38">
            <v>41.67659137577003</v>
          </cell>
          <cell r="R38">
            <v>13.508898015058177</v>
          </cell>
          <cell r="S38">
            <v>543636.9</v>
          </cell>
        </row>
        <row r="39">
          <cell r="C39" t="str">
            <v>A0026</v>
          </cell>
          <cell r="D39" t="str">
            <v>PT Asuransi Astra Buana</v>
          </cell>
          <cell r="F39">
            <v>64</v>
          </cell>
          <cell r="G39">
            <v>47.877652292950046</v>
          </cell>
          <cell r="H39">
            <v>21.749315537303229</v>
          </cell>
          <cell r="I39">
            <v>705442</v>
          </cell>
          <cell r="J39">
            <v>676150.91666666698</v>
          </cell>
          <cell r="K39">
            <v>577</v>
          </cell>
          <cell r="L39">
            <v>36.320655945394812</v>
          </cell>
          <cell r="M39">
            <v>10.182375500743197</v>
          </cell>
          <cell r="N39">
            <v>2877806.8059999999</v>
          </cell>
          <cell r="P39">
            <v>643</v>
          </cell>
          <cell r="Q39">
            <v>37.433313853290791</v>
          </cell>
          <cell r="R39">
            <v>11.303559738264886</v>
          </cell>
          <cell r="S39">
            <v>3589498.8059999999</v>
          </cell>
        </row>
        <row r="40">
          <cell r="C40" t="str">
            <v>A0038</v>
          </cell>
          <cell r="D40" t="str">
            <v>PT AT Indonesia</v>
          </cell>
          <cell r="F40">
            <v>49</v>
          </cell>
          <cell r="G40">
            <v>43.664976462864409</v>
          </cell>
          <cell r="H40">
            <v>21.591361801394076</v>
          </cell>
          <cell r="I40">
            <v>181367.5</v>
          </cell>
          <cell r="J40">
            <v>150014.53750000001</v>
          </cell>
          <cell r="K40">
            <v>405</v>
          </cell>
          <cell r="L40">
            <v>31.293627736794537</v>
          </cell>
          <cell r="M40">
            <v>9.0182100877971294</v>
          </cell>
          <cell r="N40">
            <v>985532</v>
          </cell>
          <cell r="P40">
            <v>454</v>
          </cell>
          <cell r="Q40">
            <v>32.62886140987257</v>
          </cell>
          <cell r="R40">
            <v>10.375224259528975</v>
          </cell>
          <cell r="S40">
            <v>1166899.4999999932</v>
          </cell>
        </row>
        <row r="41">
          <cell r="C41" t="str">
            <v>A0331</v>
          </cell>
          <cell r="D41" t="str">
            <v>PT Bhadra Cemerlang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217</v>
          </cell>
          <cell r="L41">
            <v>33.865485731949292</v>
          </cell>
          <cell r="M41">
            <v>3.2291877604191326</v>
          </cell>
          <cell r="N41">
            <v>268595.3699999993</v>
          </cell>
          <cell r="P41">
            <v>217</v>
          </cell>
          <cell r="Q41">
            <v>33.865485731949292</v>
          </cell>
          <cell r="R41">
            <v>3.2291877604191326</v>
          </cell>
          <cell r="S41">
            <v>268595.3699999993</v>
          </cell>
        </row>
        <row r="42">
          <cell r="C42" t="str">
            <v>A0398</v>
          </cell>
          <cell r="D42" t="str">
            <v>PT Bhadra Sukses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92</v>
          </cell>
          <cell r="L42">
            <v>37.921197512126909</v>
          </cell>
          <cell r="M42">
            <v>10.910841293932089</v>
          </cell>
          <cell r="N42">
            <v>127940.17399999998</v>
          </cell>
          <cell r="P42">
            <v>92</v>
          </cell>
          <cell r="Q42">
            <v>37.921197512126909</v>
          </cell>
          <cell r="R42">
            <v>10.910841293932089</v>
          </cell>
          <cell r="S42">
            <v>127940.17399999998</v>
          </cell>
        </row>
        <row r="43">
          <cell r="C43" t="str">
            <v>A0210</v>
          </cell>
          <cell r="D43" t="str">
            <v>PT Bina Pertiwi</v>
          </cell>
          <cell r="F43">
            <v>23</v>
          </cell>
          <cell r="G43">
            <v>47.931434693330957</v>
          </cell>
          <cell r="H43">
            <v>23.267089247983812</v>
          </cell>
          <cell r="I43">
            <v>148584</v>
          </cell>
          <cell r="J43">
            <v>117017.95833333299</v>
          </cell>
          <cell r="K43">
            <v>56</v>
          </cell>
          <cell r="L43">
            <v>32.394250513347025</v>
          </cell>
          <cell r="M43">
            <v>8.5340275740686398</v>
          </cell>
          <cell r="N43">
            <v>177854.4</v>
          </cell>
          <cell r="P43">
            <v>102</v>
          </cell>
          <cell r="Q43">
            <v>34.881749003502847</v>
          </cell>
          <cell r="R43">
            <v>10.328461569432701</v>
          </cell>
          <cell r="S43">
            <v>417219.4</v>
          </cell>
        </row>
        <row r="44">
          <cell r="C44" t="str">
            <v>A0415</v>
          </cell>
          <cell r="D44" t="str">
            <v>PT Borneo Indah Marjaya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72</v>
          </cell>
          <cell r="L44">
            <v>30.800250969655476</v>
          </cell>
          <cell r="M44">
            <v>2.8931097421857173</v>
          </cell>
          <cell r="N44">
            <v>150655.46600000001</v>
          </cell>
          <cell r="P44">
            <v>72</v>
          </cell>
          <cell r="Q44">
            <v>30.800250969655476</v>
          </cell>
          <cell r="R44">
            <v>2.8931097421857173</v>
          </cell>
          <cell r="S44">
            <v>150655.46600000001</v>
          </cell>
        </row>
        <row r="45">
          <cell r="C45" t="str">
            <v>A0232</v>
          </cell>
          <cell r="D45" t="str">
            <v>PT Brahmayasa Bahtera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P45">
            <v>2</v>
          </cell>
          <cell r="Q45">
            <v>37.937029431895965</v>
          </cell>
          <cell r="R45">
            <v>14.451745379876797</v>
          </cell>
          <cell r="S45">
            <v>6977</v>
          </cell>
        </row>
        <row r="46">
          <cell r="C46" t="str">
            <v>A0248</v>
          </cell>
          <cell r="D46" t="str">
            <v>PT Cakradenta Agung Pertiwi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164</v>
          </cell>
          <cell r="L46">
            <v>35.572127343450056</v>
          </cell>
          <cell r="M46">
            <v>7.384567870319354</v>
          </cell>
          <cell r="N46">
            <v>196753.47699999998</v>
          </cell>
          <cell r="P46">
            <v>164</v>
          </cell>
          <cell r="Q46">
            <v>35.572127343450056</v>
          </cell>
          <cell r="R46">
            <v>7.384567870319354</v>
          </cell>
          <cell r="S46">
            <v>196753.47699999998</v>
          </cell>
        </row>
        <row r="47">
          <cell r="C47" t="str">
            <v>A0247</v>
          </cell>
          <cell r="D47" t="str">
            <v>PT Cakung Permata Nusa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504</v>
          </cell>
          <cell r="L47">
            <v>34.428310680877409</v>
          </cell>
          <cell r="M47">
            <v>7.1459535217235466</v>
          </cell>
          <cell r="N47">
            <v>720968.53700000036</v>
          </cell>
          <cell r="P47">
            <v>504</v>
          </cell>
          <cell r="Q47">
            <v>34.428310680877409</v>
          </cell>
          <cell r="R47">
            <v>7.1459535217235466</v>
          </cell>
          <cell r="S47">
            <v>720968.53700000036</v>
          </cell>
        </row>
        <row r="48">
          <cell r="C48" t="str">
            <v>A0037</v>
          </cell>
          <cell r="D48" t="str">
            <v>PT Century Batteries Indonesia</v>
          </cell>
          <cell r="F48">
            <v>73</v>
          </cell>
          <cell r="G48">
            <v>49.946461890429724</v>
          </cell>
          <cell r="H48">
            <v>27.475682821861557</v>
          </cell>
          <cell r="I48">
            <v>334572.875</v>
          </cell>
          <cell r="J48">
            <v>262402.203125</v>
          </cell>
          <cell r="K48">
            <v>259</v>
          </cell>
          <cell r="L48">
            <v>34.819352059598472</v>
          </cell>
          <cell r="M48">
            <v>12.52588933903103</v>
          </cell>
          <cell r="N48">
            <v>764999.25</v>
          </cell>
          <cell r="P48">
            <v>332</v>
          </cell>
          <cell r="Q48">
            <v>38.145493679028242</v>
          </cell>
          <cell r="R48">
            <v>15.813042725316027</v>
          </cell>
          <cell r="S48">
            <v>1099572.125</v>
          </cell>
        </row>
        <row r="49">
          <cell r="C49" t="str">
            <v>A0445</v>
          </cell>
          <cell r="D49" t="str">
            <v>PT Citra Agro Nusantara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140</v>
          </cell>
          <cell r="L49">
            <v>30.674958443336273</v>
          </cell>
          <cell r="M49">
            <v>2.8801212476777152</v>
          </cell>
          <cell r="N49">
            <v>192217.86500000005</v>
          </cell>
          <cell r="P49">
            <v>140</v>
          </cell>
          <cell r="Q49">
            <v>30.674958443336273</v>
          </cell>
          <cell r="R49">
            <v>2.8801212476777152</v>
          </cell>
          <cell r="S49">
            <v>192217.86500000005</v>
          </cell>
        </row>
        <row r="50">
          <cell r="C50" t="str">
            <v>A0008</v>
          </cell>
          <cell r="D50" t="str">
            <v>PT Daya Mitra Serasi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K50">
            <v>63</v>
          </cell>
          <cell r="L50">
            <v>38.033180144063095</v>
          </cell>
          <cell r="M50">
            <v>8.5365752963288895</v>
          </cell>
          <cell r="N50">
            <v>159915</v>
          </cell>
          <cell r="P50">
            <v>63</v>
          </cell>
          <cell r="Q50">
            <v>38.033180144063095</v>
          </cell>
          <cell r="R50">
            <v>8.5365752963288895</v>
          </cell>
          <cell r="S50">
            <v>159915</v>
          </cell>
        </row>
        <row r="51">
          <cell r="C51" t="str">
            <v>A0051</v>
          </cell>
          <cell r="D51" t="str">
            <v>PT DIC Astra Chemicals</v>
          </cell>
          <cell r="F51">
            <v>35</v>
          </cell>
          <cell r="G51">
            <v>42.914324826439831</v>
          </cell>
          <cell r="H51">
            <v>19.501085362276321</v>
          </cell>
          <cell r="I51">
            <v>188551.19700000007</v>
          </cell>
          <cell r="J51">
            <v>170260.0916666667</v>
          </cell>
          <cell r="K51">
            <v>162</v>
          </cell>
          <cell r="L51">
            <v>35.234263695591572</v>
          </cell>
          <cell r="M51">
            <v>12.336417640547227</v>
          </cell>
          <cell r="N51">
            <v>345843.8</v>
          </cell>
          <cell r="P51">
            <v>197</v>
          </cell>
          <cell r="Q51">
            <v>36.594655631877202</v>
          </cell>
          <cell r="R51">
            <v>13.692214149963347</v>
          </cell>
          <cell r="S51">
            <v>534394.99699999997</v>
          </cell>
        </row>
        <row r="52">
          <cell r="C52" t="str">
            <v>A0239</v>
          </cell>
          <cell r="D52" t="str">
            <v>PT Astra Daido Steel Indonesia (d/h PT Dirgamenara Nusadwipa)</v>
          </cell>
          <cell r="F52">
            <v>1</v>
          </cell>
          <cell r="G52">
            <v>54.176591375770023</v>
          </cell>
          <cell r="H52">
            <v>2.9979466119096507</v>
          </cell>
          <cell r="I52">
            <v>26910.444</v>
          </cell>
          <cell r="J52">
            <v>20597.458333333299</v>
          </cell>
          <cell r="K52">
            <v>77</v>
          </cell>
          <cell r="L52">
            <v>32.889659279803027</v>
          </cell>
          <cell r="M52">
            <v>9.0730952825408657</v>
          </cell>
          <cell r="N52">
            <v>209028.78199999998</v>
          </cell>
          <cell r="P52">
            <v>80</v>
          </cell>
          <cell r="Q52">
            <v>32.916495550992479</v>
          </cell>
          <cell r="R52">
            <v>8.794147843942504</v>
          </cell>
          <cell r="S52">
            <v>240204</v>
          </cell>
        </row>
        <row r="53">
          <cell r="C53" t="str">
            <v xml:space="preserve">A0054 </v>
          </cell>
          <cell r="D53" t="str">
            <v>PT Ekadura Indonesia &amp; Ekadura Dumai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1481</v>
          </cell>
          <cell r="L53">
            <v>33.574487889262151</v>
          </cell>
          <cell r="M53">
            <v>6.3569660139545423</v>
          </cell>
          <cell r="N53">
            <v>2010813.7946900018</v>
          </cell>
          <cell r="P53">
            <v>1481</v>
          </cell>
          <cell r="Q53">
            <v>33.574487889262151</v>
          </cell>
          <cell r="R53">
            <v>6.3569660139545423</v>
          </cell>
          <cell r="S53">
            <v>2010813.7946900018</v>
          </cell>
        </row>
        <row r="54">
          <cell r="C54" t="str">
            <v>A0266</v>
          </cell>
          <cell r="D54" t="str">
            <v>PT Ekadura Perdana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5</v>
          </cell>
          <cell r="L54">
            <v>36.753456536618749</v>
          </cell>
          <cell r="M54">
            <v>7.4266940451745374</v>
          </cell>
          <cell r="N54">
            <v>28940.147000000001</v>
          </cell>
          <cell r="P54">
            <v>5</v>
          </cell>
          <cell r="Q54">
            <v>36.753456536618749</v>
          </cell>
          <cell r="R54">
            <v>7.4266940451745374</v>
          </cell>
          <cell r="S54">
            <v>28940.147000000001</v>
          </cell>
        </row>
        <row r="55">
          <cell r="C55" t="str">
            <v>A0062</v>
          </cell>
          <cell r="D55" t="str">
            <v>PT FCSM Manufacturing Indonesia</v>
          </cell>
          <cell r="F55">
            <v>95</v>
          </cell>
          <cell r="G55">
            <v>44.928823084405053</v>
          </cell>
          <cell r="H55">
            <v>21.313130876472503</v>
          </cell>
          <cell r="I55">
            <v>352132.02800000017</v>
          </cell>
          <cell r="J55">
            <v>314914.57687500003</v>
          </cell>
          <cell r="K55">
            <v>478</v>
          </cell>
          <cell r="L55">
            <v>32.648567067320776</v>
          </cell>
          <cell r="M55">
            <v>9.6060931499317253</v>
          </cell>
          <cell r="N55">
            <v>1081538.7070000002</v>
          </cell>
          <cell r="P55">
            <v>573</v>
          </cell>
          <cell r="Q55">
            <v>34.684560647814656</v>
          </cell>
          <cell r="R55">
            <v>11.547050539148817</v>
          </cell>
          <cell r="S55">
            <v>1433670.7350000022</v>
          </cell>
        </row>
        <row r="56">
          <cell r="C56" t="str">
            <v>A0098</v>
          </cell>
          <cell r="D56" t="str">
            <v>PT Federal International Finance</v>
          </cell>
          <cell r="F56">
            <v>48</v>
          </cell>
          <cell r="G56">
            <v>45.59531143052704</v>
          </cell>
          <cell r="H56">
            <v>20.746577686516087</v>
          </cell>
          <cell r="I56">
            <v>730308.61499999999</v>
          </cell>
          <cell r="J56">
            <v>691027.85</v>
          </cell>
          <cell r="K56">
            <v>10809</v>
          </cell>
          <cell r="L56">
            <v>29.753808095505079</v>
          </cell>
          <cell r="M56">
            <v>4.9018798123017957</v>
          </cell>
          <cell r="N56">
            <v>14592442.366000185</v>
          </cell>
          <cell r="P56">
            <v>10857</v>
          </cell>
          <cell r="Q56">
            <v>29.823845137052569</v>
          </cell>
          <cell r="R56">
            <v>4.9719309772610201</v>
          </cell>
          <cell r="S56">
            <v>15322750.981000185</v>
          </cell>
        </row>
        <row r="57">
          <cell r="C57" t="str">
            <v>A0059</v>
          </cell>
          <cell r="D57" t="str">
            <v>PT Federal Izumi Manufacturing</v>
          </cell>
          <cell r="F57">
            <v>31</v>
          </cell>
          <cell r="G57">
            <v>44.155174317193264</v>
          </cell>
          <cell r="H57">
            <v>20.489015477688721</v>
          </cell>
          <cell r="I57">
            <v>141149</v>
          </cell>
          <cell r="J57">
            <v>130530.085083333</v>
          </cell>
          <cell r="K57">
            <v>380</v>
          </cell>
          <cell r="L57">
            <v>35.58410605569366</v>
          </cell>
          <cell r="M57">
            <v>13.227623473468086</v>
          </cell>
          <cell r="N57">
            <v>891779.8</v>
          </cell>
          <cell r="P57">
            <v>411</v>
          </cell>
          <cell r="Q57">
            <v>36.230585656925982</v>
          </cell>
          <cell r="R57">
            <v>13.775319707363071</v>
          </cell>
          <cell r="S57">
            <v>1032928.8</v>
          </cell>
        </row>
        <row r="58">
          <cell r="C58" t="str">
            <v>A0274</v>
          </cell>
          <cell r="D58" t="str">
            <v>PT Federal Nittan Industries</v>
          </cell>
          <cell r="F58">
            <v>10</v>
          </cell>
          <cell r="G58">
            <v>44.24</v>
          </cell>
          <cell r="H58">
            <v>20.76</v>
          </cell>
          <cell r="I58">
            <v>122199</v>
          </cell>
          <cell r="J58">
            <v>96856.062999999995</v>
          </cell>
          <cell r="K58">
            <v>348</v>
          </cell>
          <cell r="L58">
            <v>28.79</v>
          </cell>
          <cell r="M58">
            <v>7.03</v>
          </cell>
          <cell r="N58">
            <v>658012</v>
          </cell>
          <cell r="P58">
            <v>358</v>
          </cell>
          <cell r="Q58">
            <v>29.220867317479772</v>
          </cell>
          <cell r="R58">
            <v>7.413006320764465</v>
          </cell>
          <cell r="S58">
            <v>780210</v>
          </cell>
        </row>
        <row r="59">
          <cell r="C59" t="str">
            <v>A0275</v>
          </cell>
          <cell r="D59" t="str">
            <v>PT Fuji Technica Indonesia</v>
          </cell>
          <cell r="F59">
            <v>22</v>
          </cell>
          <cell r="G59">
            <v>47.549374649990661</v>
          </cell>
          <cell r="H59">
            <v>22.123576628710101</v>
          </cell>
          <cell r="I59">
            <v>165853</v>
          </cell>
          <cell r="J59">
            <v>156560.16666666701</v>
          </cell>
          <cell r="K59">
            <v>154</v>
          </cell>
          <cell r="L59">
            <v>36.135665839977925</v>
          </cell>
          <cell r="M59">
            <v>12.128270087202319</v>
          </cell>
          <cell r="N59">
            <v>366653</v>
          </cell>
          <cell r="P59">
            <v>176</v>
          </cell>
          <cell r="Q59">
            <v>37.562379441229503</v>
          </cell>
          <cell r="R59">
            <v>13.377683404890792</v>
          </cell>
          <cell r="S59">
            <v>532506</v>
          </cell>
        </row>
        <row r="60">
          <cell r="C60" t="str">
            <v>A0065</v>
          </cell>
          <cell r="D60" t="str">
            <v>PT Gaya Motor</v>
          </cell>
          <cell r="F60">
            <v>149</v>
          </cell>
          <cell r="G60">
            <v>48.399046345933854</v>
          </cell>
          <cell r="H60">
            <v>25.725084868780701</v>
          </cell>
          <cell r="I60">
            <v>578010</v>
          </cell>
          <cell r="J60">
            <v>535450.41666666698</v>
          </cell>
          <cell r="K60">
            <v>544</v>
          </cell>
          <cell r="L60">
            <v>36.651744373314017</v>
          </cell>
          <cell r="M60">
            <v>12.699822844949065</v>
          </cell>
          <cell r="N60">
            <v>1113745</v>
          </cell>
          <cell r="P60">
            <v>693</v>
          </cell>
          <cell r="Q60">
            <v>39.177499054295794</v>
          </cell>
          <cell r="R60">
            <v>15.500348157432311</v>
          </cell>
          <cell r="S60">
            <v>1691755</v>
          </cell>
        </row>
        <row r="61">
          <cell r="C61" t="str">
            <v>A0070</v>
          </cell>
          <cell r="D61" t="str">
            <v>PT GS Battery</v>
          </cell>
          <cell r="F61">
            <v>304</v>
          </cell>
          <cell r="G61">
            <v>47.638675744803493</v>
          </cell>
          <cell r="H61">
            <v>26.234005187506728</v>
          </cell>
          <cell r="I61">
            <v>1332691.0999999901</v>
          </cell>
          <cell r="J61">
            <v>1011413.49916667</v>
          </cell>
          <cell r="K61">
            <v>1053</v>
          </cell>
          <cell r="L61">
            <v>32.888855088261899</v>
          </cell>
          <cell r="M61">
            <v>10.966647231306284</v>
          </cell>
          <cell r="N61">
            <v>2780352.6999999387</v>
          </cell>
          <cell r="P61">
            <v>1357</v>
          </cell>
          <cell r="Q61">
            <v>36.193162737184927</v>
          </cell>
          <cell r="R61">
            <v>14.386895439622114</v>
          </cell>
          <cell r="S61">
            <v>4113043.7999998638</v>
          </cell>
        </row>
        <row r="62">
          <cell r="C62" t="str">
            <v>A0254</v>
          </cell>
          <cell r="D62" t="str">
            <v>PT Gunung Sejahtera Dua Indah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1018</v>
          </cell>
          <cell r="L62">
            <v>31.375417703782283</v>
          </cell>
          <cell r="M62">
            <v>4.030912433150589</v>
          </cell>
          <cell r="N62">
            <v>1405988.5679999937</v>
          </cell>
          <cell r="P62">
            <v>1018</v>
          </cell>
          <cell r="Q62">
            <v>31.375417703782283</v>
          </cell>
          <cell r="R62">
            <v>4.030912433150589</v>
          </cell>
          <cell r="S62">
            <v>1405988.5679999937</v>
          </cell>
        </row>
        <row r="63">
          <cell r="C63" t="str">
            <v>A0256</v>
          </cell>
          <cell r="D63" t="str">
            <v>PT Gunung Sejahtera Ibu Pertiwi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904</v>
          </cell>
          <cell r="L63">
            <v>32.891545977115911</v>
          </cell>
          <cell r="M63">
            <v>5.5788797829102448</v>
          </cell>
          <cell r="N63">
            <v>1323278.5509999949</v>
          </cell>
          <cell r="P63">
            <v>904</v>
          </cell>
          <cell r="Q63">
            <v>32.891545977115911</v>
          </cell>
          <cell r="R63">
            <v>5.5788797829102448</v>
          </cell>
          <cell r="S63">
            <v>1323278.5509999949</v>
          </cell>
        </row>
        <row r="64">
          <cell r="C64" t="str">
            <v>A0250</v>
          </cell>
          <cell r="D64" t="str">
            <v>PT Gunung Sejahtera Puti Pesona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1002</v>
          </cell>
          <cell r="L64">
            <v>32.534779858489721</v>
          </cell>
          <cell r="M64">
            <v>4.728825716124212</v>
          </cell>
          <cell r="N64">
            <v>1370419.9122399983</v>
          </cell>
          <cell r="P64">
            <v>1002</v>
          </cell>
          <cell r="Q64">
            <v>32.534779858489721</v>
          </cell>
          <cell r="R64">
            <v>4.728825716124212</v>
          </cell>
          <cell r="S64">
            <v>1370419.9122399983</v>
          </cell>
        </row>
        <row r="65">
          <cell r="C65" t="str">
            <v>A0252</v>
          </cell>
          <cell r="D65" t="str">
            <v>PT Gunung Sejahtera Yoli Makmur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414</v>
          </cell>
          <cell r="L65">
            <v>31.657027976999402</v>
          </cell>
          <cell r="M65">
            <v>3.768883069302674</v>
          </cell>
          <cell r="N65">
            <v>489592.94700000045</v>
          </cell>
          <cell r="P65">
            <v>414</v>
          </cell>
          <cell r="Q65">
            <v>31.657027976999402</v>
          </cell>
          <cell r="R65">
            <v>3.768883069302674</v>
          </cell>
          <cell r="S65">
            <v>489592.94700000045</v>
          </cell>
        </row>
        <row r="66">
          <cell r="C66" t="str">
            <v>A0077</v>
          </cell>
          <cell r="D66" t="str">
            <v>PT Indokarlo Perkasa</v>
          </cell>
          <cell r="F66">
            <v>1</v>
          </cell>
          <cell r="G66">
            <v>42.543463381245722</v>
          </cell>
          <cell r="H66">
            <v>2.9979466119096543</v>
          </cell>
          <cell r="I66">
            <v>17966</v>
          </cell>
          <cell r="J66">
            <v>16882.166666666701</v>
          </cell>
          <cell r="K66">
            <v>453</v>
          </cell>
          <cell r="L66">
            <v>33.198374816607839</v>
          </cell>
          <cell r="M66">
            <v>10.542550764316685</v>
          </cell>
          <cell r="N66">
            <v>919869.80000000098</v>
          </cell>
          <cell r="P66">
            <v>454</v>
          </cell>
          <cell r="Q66">
            <v>33.21895871212466</v>
          </cell>
          <cell r="R66">
            <v>10.525932693496404</v>
          </cell>
          <cell r="S66">
            <v>937835.80000000098</v>
          </cell>
        </row>
        <row r="67">
          <cell r="C67" t="str">
            <v>A0079</v>
          </cell>
          <cell r="D67" t="str">
            <v>PT Intertel Nusaperdana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4</v>
          </cell>
          <cell r="L67">
            <v>38.946611909650926</v>
          </cell>
          <cell r="M67">
            <v>14.93634496919918</v>
          </cell>
          <cell r="N67">
            <v>22887</v>
          </cell>
          <cell r="P67">
            <v>4</v>
          </cell>
          <cell r="Q67">
            <v>38.946611909650926</v>
          </cell>
          <cell r="R67">
            <v>14.93634496919918</v>
          </cell>
          <cell r="S67">
            <v>22887</v>
          </cell>
        </row>
        <row r="68">
          <cell r="C68" t="str">
            <v>A0081</v>
          </cell>
          <cell r="D68" t="str">
            <v>PT Inti Pantja Press Industry</v>
          </cell>
          <cell r="F68">
            <v>66</v>
          </cell>
          <cell r="G68">
            <v>45.280069690747304</v>
          </cell>
          <cell r="H68">
            <v>19.23576628710099</v>
          </cell>
          <cell r="I68">
            <v>248668</v>
          </cell>
          <cell r="J68">
            <v>229894.16666666701</v>
          </cell>
          <cell r="K68">
            <v>118</v>
          </cell>
          <cell r="L68">
            <v>37.345630459750119</v>
          </cell>
          <cell r="M68">
            <v>12.642095615958421</v>
          </cell>
          <cell r="N68">
            <v>340448</v>
          </cell>
          <cell r="P68">
            <v>184</v>
          </cell>
          <cell r="Q68">
            <v>40.191679314346949</v>
          </cell>
          <cell r="R68">
            <v>15.007216617563888</v>
          </cell>
          <cell r="S68">
            <v>589116</v>
          </cell>
        </row>
        <row r="69">
          <cell r="C69" t="str">
            <v>A0115</v>
          </cell>
          <cell r="D69" t="str">
            <v>PT Isuzu Astra Motor Indonesia (d/h Pantja Motor)</v>
          </cell>
          <cell r="F69">
            <v>101</v>
          </cell>
          <cell r="G69">
            <v>46.348832008457514</v>
          </cell>
          <cell r="H69">
            <v>20.304064081972868</v>
          </cell>
          <cell r="I69">
            <v>572414</v>
          </cell>
          <cell r="J69">
            <v>546992.75</v>
          </cell>
          <cell r="K69">
            <v>278</v>
          </cell>
          <cell r="L69">
            <v>37.485490868085833</v>
          </cell>
          <cell r="M69">
            <v>11.035882587564444</v>
          </cell>
          <cell r="N69">
            <v>1135972</v>
          </cell>
          <cell r="P69">
            <v>379</v>
          </cell>
          <cell r="Q69">
            <v>39.847489430559563</v>
          </cell>
          <cell r="R69">
            <v>13.505767365757734</v>
          </cell>
          <cell r="S69">
            <v>1708386</v>
          </cell>
        </row>
        <row r="70">
          <cell r="C70" t="str">
            <v>A0360</v>
          </cell>
          <cell r="D70" t="str">
            <v>PT Kalimantan Prima Persada</v>
          </cell>
          <cell r="F70">
            <v>23</v>
          </cell>
          <cell r="G70">
            <v>47.032229265244169</v>
          </cell>
          <cell r="H70">
            <v>23.79930363360414</v>
          </cell>
          <cell r="I70">
            <v>322386</v>
          </cell>
          <cell r="J70">
            <v>220120.24995833298</v>
          </cell>
          <cell r="K70">
            <v>994</v>
          </cell>
          <cell r="L70">
            <v>27.204398189272549</v>
          </cell>
          <cell r="M70">
            <v>3.1313851624462692</v>
          </cell>
          <cell r="N70">
            <v>2037403</v>
          </cell>
          <cell r="P70">
            <v>1017</v>
          </cell>
          <cell r="Q70">
            <v>27.652815214589502</v>
          </cell>
          <cell r="R70">
            <v>3.5988012143996966</v>
          </cell>
          <cell r="S70">
            <v>2359789</v>
          </cell>
        </row>
        <row r="71">
          <cell r="C71" t="str">
            <v>A0350</v>
          </cell>
          <cell r="D71" t="str">
            <v>PT Karya Nusa Eka Daya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751</v>
          </cell>
          <cell r="L71">
            <v>33.232262527444632</v>
          </cell>
          <cell r="M71">
            <v>2.5536382701230624</v>
          </cell>
          <cell r="N71">
            <v>906049.06499999994</v>
          </cell>
          <cell r="P71">
            <v>751</v>
          </cell>
          <cell r="Q71">
            <v>33.232262527444632</v>
          </cell>
          <cell r="R71">
            <v>2.5536382701230624</v>
          </cell>
          <cell r="S71">
            <v>906049.06499999994</v>
          </cell>
        </row>
        <row r="72">
          <cell r="C72" t="str">
            <v>A0083</v>
          </cell>
          <cell r="D72" t="str">
            <v>PT Karya Tanah Subur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683</v>
          </cell>
          <cell r="L72">
            <v>33.565754016332875</v>
          </cell>
          <cell r="M72">
            <v>5.2398214985423799</v>
          </cell>
          <cell r="N72">
            <v>994130.67800000031</v>
          </cell>
          <cell r="P72">
            <v>683</v>
          </cell>
          <cell r="Q72">
            <v>33.565754016332875</v>
          </cell>
          <cell r="R72">
            <v>5.2398214985423799</v>
          </cell>
          <cell r="S72">
            <v>994130.67800000031</v>
          </cell>
        </row>
        <row r="73">
          <cell r="C73" t="str">
            <v>A0084</v>
          </cell>
          <cell r="D73" t="str">
            <v>PT Kayaba Indonesia</v>
          </cell>
          <cell r="F73">
            <v>152</v>
          </cell>
          <cell r="G73">
            <v>48.893908281998613</v>
          </cell>
          <cell r="H73">
            <v>25.94045174537986</v>
          </cell>
          <cell r="I73">
            <v>766860.89199999999</v>
          </cell>
          <cell r="J73">
            <v>597341.18075000006</v>
          </cell>
          <cell r="K73">
            <v>985</v>
          </cell>
          <cell r="L73">
            <v>31.522082434324602</v>
          </cell>
          <cell r="M73">
            <v>8.1566189627437051</v>
          </cell>
          <cell r="N73">
            <v>2641513.5929999803</v>
          </cell>
          <cell r="P73">
            <v>1137</v>
          </cell>
          <cell r="Q73">
            <v>33.844437340961775</v>
          </cell>
          <cell r="R73">
            <v>10.534053072647565</v>
          </cell>
          <cell r="S73">
            <v>3408374.484999991</v>
          </cell>
        </row>
        <row r="74">
          <cell r="C74" t="str">
            <v>A0086</v>
          </cell>
          <cell r="D74" t="str">
            <v>PT Kimia Tirta Utama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771</v>
          </cell>
          <cell r="L74">
            <v>32.966578512132536</v>
          </cell>
          <cell r="M74">
            <v>5.9227134196413251</v>
          </cell>
          <cell r="N74">
            <v>1073593.2969999984</v>
          </cell>
          <cell r="P74">
            <v>771</v>
          </cell>
          <cell r="Q74">
            <v>32.966578512132536</v>
          </cell>
          <cell r="R74">
            <v>5.9227134196413251</v>
          </cell>
          <cell r="S74">
            <v>1073593.2969999984</v>
          </cell>
        </row>
        <row r="75">
          <cell r="C75" t="str">
            <v>A0378</v>
          </cell>
          <cell r="D75" t="str">
            <v>PT Komatsu Astra Finance</v>
          </cell>
          <cell r="F75">
            <v>1</v>
          </cell>
          <cell r="G75">
            <v>44.188911704312112</v>
          </cell>
          <cell r="H75">
            <v>4.9938398357289531</v>
          </cell>
          <cell r="I75">
            <v>36060</v>
          </cell>
          <cell r="J75">
            <v>35405</v>
          </cell>
          <cell r="K75">
            <v>6</v>
          </cell>
          <cell r="L75">
            <v>35.752680812229066</v>
          </cell>
          <cell r="M75">
            <v>6.151950718685832</v>
          </cell>
          <cell r="N75">
            <v>58875</v>
          </cell>
          <cell r="P75">
            <v>7</v>
          </cell>
          <cell r="Q75">
            <v>36.957856653955218</v>
          </cell>
          <cell r="R75">
            <v>5.9865063068348494</v>
          </cell>
          <cell r="S75">
            <v>94935</v>
          </cell>
        </row>
        <row r="76">
          <cell r="C76" t="str">
            <v>A0328</v>
          </cell>
          <cell r="D76" t="str">
            <v>PT Komatsu Remanufacturing Asia</v>
          </cell>
          <cell r="F76">
            <v>17</v>
          </cell>
          <cell r="G76">
            <v>43.720256069573622</v>
          </cell>
          <cell r="H76">
            <v>22.033256834561342</v>
          </cell>
          <cell r="I76">
            <v>218051</v>
          </cell>
          <cell r="J76">
            <v>163530.9</v>
          </cell>
          <cell r="K76">
            <v>78</v>
          </cell>
          <cell r="L76">
            <v>31.682339107390444</v>
          </cell>
          <cell r="M76">
            <v>7.2352972147633343</v>
          </cell>
          <cell r="N76">
            <v>275089</v>
          </cell>
          <cell r="P76">
            <v>189</v>
          </cell>
          <cell r="Q76">
            <v>30.58382132988568</v>
          </cell>
          <cell r="R76">
            <v>5.65</v>
          </cell>
          <cell r="S76">
            <v>700194</v>
          </cell>
        </row>
        <row r="77">
          <cell r="C77" t="str">
            <v>A0262</v>
          </cell>
          <cell r="D77" t="str">
            <v>PT Lestari Tani Teladan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633</v>
          </cell>
          <cell r="L77">
            <v>33.07477295409992</v>
          </cell>
          <cell r="M77">
            <v>4.8916613412657499</v>
          </cell>
          <cell r="N77">
            <v>881275.08100000012</v>
          </cell>
          <cell r="P77">
            <v>633</v>
          </cell>
          <cell r="Q77">
            <v>33.07477295409992</v>
          </cell>
          <cell r="R77">
            <v>4.8916613412657499</v>
          </cell>
          <cell r="S77">
            <v>881275.08100000012</v>
          </cell>
        </row>
        <row r="78">
          <cell r="C78" t="str">
            <v>A0261</v>
          </cell>
          <cell r="D78" t="str">
            <v>PT LETAWA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965</v>
          </cell>
          <cell r="L78">
            <v>33.237017728647821</v>
          </cell>
          <cell r="M78">
            <v>6.9908650828270886</v>
          </cell>
          <cell r="N78">
            <v>1430864.8136000016</v>
          </cell>
          <cell r="P78">
            <v>965</v>
          </cell>
          <cell r="Q78">
            <v>33.237017728647821</v>
          </cell>
          <cell r="R78">
            <v>6.9908650828270886</v>
          </cell>
          <cell r="S78">
            <v>1430864.8136000016</v>
          </cell>
        </row>
        <row r="79">
          <cell r="C79" t="str">
            <v>A0263</v>
          </cell>
          <cell r="D79" t="str">
            <v>PT Mamuang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842</v>
          </cell>
          <cell r="L79">
            <v>33.371331580718639</v>
          </cell>
          <cell r="M79">
            <v>5.0587418567635742</v>
          </cell>
          <cell r="N79">
            <v>1108522.8670000017</v>
          </cell>
          <cell r="P79">
            <v>842</v>
          </cell>
          <cell r="Q79">
            <v>33.371331580718639</v>
          </cell>
          <cell r="R79">
            <v>5.0587418567635742</v>
          </cell>
          <cell r="S79">
            <v>1108522.8670000017</v>
          </cell>
        </row>
        <row r="80">
          <cell r="C80" t="str">
            <v>A0096</v>
          </cell>
          <cell r="D80" t="str">
            <v>PT Menara Terus Makmur</v>
          </cell>
          <cell r="F80">
            <v>71</v>
          </cell>
          <cell r="G80">
            <v>42.60107393161158</v>
          </cell>
          <cell r="H80">
            <v>19.559668758616052</v>
          </cell>
          <cell r="I80">
            <v>264430.7</v>
          </cell>
          <cell r="J80">
            <v>231987.85833333299</v>
          </cell>
          <cell r="K80">
            <v>422</v>
          </cell>
          <cell r="L80">
            <v>31.532644977957723</v>
          </cell>
          <cell r="M80">
            <v>9.4189722679071277</v>
          </cell>
          <cell r="N80">
            <v>922979.7</v>
          </cell>
          <cell r="P80">
            <v>493</v>
          </cell>
          <cell r="Q80">
            <v>33.126678356678653</v>
          </cell>
          <cell r="R80">
            <v>10.879397117481828</v>
          </cell>
          <cell r="S80">
            <v>1187410.3999999999</v>
          </cell>
        </row>
        <row r="81">
          <cell r="C81" t="str">
            <v>A0097</v>
          </cell>
          <cell r="D81" t="str">
            <v>PT Mesin Isuzu Indonesia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163</v>
          </cell>
          <cell r="L81">
            <v>37.22</v>
          </cell>
          <cell r="M81">
            <v>15.1</v>
          </cell>
          <cell r="N81">
            <v>594570</v>
          </cell>
          <cell r="P81">
            <v>164</v>
          </cell>
          <cell r="Q81">
            <v>37.258409709353792</v>
          </cell>
          <cell r="R81">
            <v>15.11732692275587</v>
          </cell>
          <cell r="S81">
            <v>597436.18200000003</v>
          </cell>
        </row>
        <row r="82">
          <cell r="C82" t="str">
            <v>A0451</v>
          </cell>
          <cell r="D82" t="str">
            <v>PT Multi Prima Universal</v>
          </cell>
          <cell r="F82">
            <v>11</v>
          </cell>
          <cell r="G82">
            <v>42.490448634185803</v>
          </cell>
          <cell r="H82">
            <v>19.920000000000002</v>
          </cell>
          <cell r="I82">
            <v>103445.39999999997</v>
          </cell>
          <cell r="J82">
            <v>74719.875</v>
          </cell>
          <cell r="K82">
            <v>9</v>
          </cell>
          <cell r="L82">
            <v>29.556011864020078</v>
          </cell>
          <cell r="M82">
            <v>6.98</v>
          </cell>
          <cell r="N82">
            <v>23254.600000000002</v>
          </cell>
          <cell r="P82">
            <v>20</v>
          </cell>
          <cell r="Q82">
            <v>36.669952087611222</v>
          </cell>
          <cell r="R82">
            <v>14.1</v>
          </cell>
          <cell r="S82">
            <v>126699.99999999991</v>
          </cell>
        </row>
        <row r="83">
          <cell r="C83" t="str">
            <v>A0329</v>
          </cell>
          <cell r="D83" t="str">
            <v>PT Nirmala Agro Lestari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232</v>
          </cell>
          <cell r="L83">
            <v>31.869550850857941</v>
          </cell>
          <cell r="M83">
            <v>3.4703084802567927</v>
          </cell>
          <cell r="N83">
            <v>307017.60299999954</v>
          </cell>
          <cell r="P83">
            <v>232</v>
          </cell>
          <cell r="Q83">
            <v>31.869550850857941</v>
          </cell>
          <cell r="R83">
            <v>3.4703084802567927</v>
          </cell>
          <cell r="S83">
            <v>307017.60299999954</v>
          </cell>
        </row>
        <row r="84">
          <cell r="C84" t="str">
            <v>A0345</v>
          </cell>
          <cell r="D84" t="str">
            <v>PT Nusa Keihin Indonesia</v>
          </cell>
          <cell r="F84">
            <v>3</v>
          </cell>
          <cell r="G84">
            <v>40.433493041295911</v>
          </cell>
          <cell r="H84">
            <v>18.209445585215605</v>
          </cell>
          <cell r="I84">
            <v>11251.5</v>
          </cell>
          <cell r="J84">
            <v>10607.5</v>
          </cell>
          <cell r="K84">
            <v>32</v>
          </cell>
          <cell r="L84">
            <v>28.96603353867215</v>
          </cell>
          <cell r="M84">
            <v>8.102926078028748</v>
          </cell>
          <cell r="N84">
            <v>69678.5</v>
          </cell>
          <cell r="P84">
            <v>35</v>
          </cell>
          <cell r="Q84">
            <v>29.948958638897043</v>
          </cell>
          <cell r="R84">
            <v>8.9691991786447627</v>
          </cell>
          <cell r="S84">
            <v>80930</v>
          </cell>
        </row>
        <row r="85">
          <cell r="C85" t="str">
            <v>A0231</v>
          </cell>
          <cell r="D85" t="str">
            <v>PT Pama Indo Mining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87</v>
          </cell>
          <cell r="L85">
            <v>37.06766739833369</v>
          </cell>
          <cell r="M85">
            <v>10.17</v>
          </cell>
          <cell r="N85">
            <v>176717.69999999998</v>
          </cell>
          <cell r="P85">
            <v>87</v>
          </cell>
          <cell r="Q85">
            <v>37.06766739833369</v>
          </cell>
          <cell r="R85">
            <v>10.17</v>
          </cell>
          <cell r="S85">
            <v>176717.69999999998</v>
          </cell>
        </row>
        <row r="86">
          <cell r="C86" t="str">
            <v>A0112</v>
          </cell>
          <cell r="D86" t="str">
            <v>PT Pama Persada Nusantara</v>
          </cell>
          <cell r="F86">
            <v>315</v>
          </cell>
          <cell r="G86">
            <v>44.994865443325423</v>
          </cell>
          <cell r="H86">
            <v>22.437964864248251</v>
          </cell>
          <cell r="I86">
            <v>2206614.5</v>
          </cell>
          <cell r="J86">
            <v>1731771.5832916701</v>
          </cell>
          <cell r="K86">
            <v>6625</v>
          </cell>
          <cell r="L86">
            <v>27.831101674996539</v>
          </cell>
          <cell r="M86">
            <v>4.6170644557230096</v>
          </cell>
          <cell r="N86">
            <v>14909724.257999999</v>
          </cell>
          <cell r="P86">
            <v>10547</v>
          </cell>
          <cell r="Q86">
            <v>29.680958613791404</v>
          </cell>
          <cell r="R86">
            <v>5.76291787868887</v>
          </cell>
          <cell r="S86">
            <v>22777842.696999867</v>
          </cell>
        </row>
        <row r="87">
          <cell r="C87" t="str">
            <v>A0258</v>
          </cell>
          <cell r="D87" t="str">
            <v>PT Pandji Waringin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21</v>
          </cell>
          <cell r="L87">
            <v>41.031517877513771</v>
          </cell>
          <cell r="M87">
            <v>14.608128809360844</v>
          </cell>
          <cell r="N87">
            <v>36812.633999999998</v>
          </cell>
          <cell r="P87">
            <v>21</v>
          </cell>
          <cell r="Q87">
            <v>41.031517877513771</v>
          </cell>
          <cell r="R87">
            <v>14.608128809360844</v>
          </cell>
          <cell r="S87">
            <v>36812.633999999998</v>
          </cell>
        </row>
        <row r="88">
          <cell r="C88" t="str">
            <v>A0267</v>
          </cell>
          <cell r="D88" t="str">
            <v>PT Pasang Kayu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907</v>
          </cell>
          <cell r="L88">
            <v>32.803391674911197</v>
          </cell>
          <cell r="M88">
            <v>4.9681819176577022</v>
          </cell>
          <cell r="N88">
            <v>1227194.72</v>
          </cell>
          <cell r="P88">
            <v>907</v>
          </cell>
          <cell r="Q88">
            <v>32.803391674911197</v>
          </cell>
          <cell r="R88">
            <v>4.9681819176577022</v>
          </cell>
          <cell r="S88">
            <v>1227194.72</v>
          </cell>
        </row>
        <row r="89">
          <cell r="C89" t="str">
            <v>A0117</v>
          </cell>
          <cell r="D89" t="str">
            <v>PT Perkebunan Lembah Bhakti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834</v>
          </cell>
          <cell r="L89">
            <v>34.276302982254862</v>
          </cell>
          <cell r="M89">
            <v>7.5474733149825015</v>
          </cell>
          <cell r="N89">
            <v>1231746.0010000002</v>
          </cell>
          <cell r="P89">
            <v>834</v>
          </cell>
          <cell r="Q89">
            <v>34.276302982254862</v>
          </cell>
          <cell r="R89">
            <v>7.5474733149825015</v>
          </cell>
          <cell r="S89">
            <v>1231746.0010000002</v>
          </cell>
        </row>
        <row r="90">
          <cell r="C90" t="str">
            <v>A0249</v>
          </cell>
          <cell r="D90" t="str">
            <v>PT Persada Bina Nusantara Abadi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195</v>
          </cell>
          <cell r="L90">
            <v>33.743659944891959</v>
          </cell>
          <cell r="M90">
            <v>4.4543568683199082</v>
          </cell>
          <cell r="N90">
            <v>229375.42</v>
          </cell>
          <cell r="P90">
            <v>195</v>
          </cell>
          <cell r="Q90">
            <v>33.743659944891959</v>
          </cell>
          <cell r="R90">
            <v>4.4543568683199082</v>
          </cell>
          <cell r="S90">
            <v>229375.42</v>
          </cell>
        </row>
        <row r="91">
          <cell r="C91" t="str">
            <v>A0057</v>
          </cell>
          <cell r="D91" t="str">
            <v>PT Pratama Sedaya Finance</v>
          </cell>
          <cell r="F91">
            <v>2</v>
          </cell>
          <cell r="G91">
            <v>47.09924709103354</v>
          </cell>
          <cell r="H91">
            <v>21.582477754962355</v>
          </cell>
          <cell r="I91">
            <v>9936</v>
          </cell>
          <cell r="J91">
            <v>9936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P91">
            <v>2</v>
          </cell>
          <cell r="Q91">
            <v>47.09924709103354</v>
          </cell>
          <cell r="R91">
            <v>21.582477754962355</v>
          </cell>
          <cell r="S91">
            <v>9936</v>
          </cell>
        </row>
        <row r="92">
          <cell r="C92" t="str">
            <v>A0424</v>
          </cell>
          <cell r="D92" t="str">
            <v>PT Prima Multi Mineral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P92">
            <v>43</v>
          </cell>
          <cell r="Q92">
            <v>30.973751651465221</v>
          </cell>
          <cell r="R92">
            <v>2.4882520052788895</v>
          </cell>
          <cell r="S92">
            <v>127197.47999999998</v>
          </cell>
        </row>
        <row r="93">
          <cell r="C93" t="str">
            <v>A0439</v>
          </cell>
          <cell r="D93" t="str">
            <v>PT Rimbunan Alam Sentosa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114</v>
          </cell>
          <cell r="L93">
            <v>30.80255052415432</v>
          </cell>
          <cell r="M93">
            <v>3.2544400014409707</v>
          </cell>
          <cell r="N93">
            <v>168580.56099999999</v>
          </cell>
          <cell r="P93">
            <v>114</v>
          </cell>
          <cell r="Q93">
            <v>30.80255052415432</v>
          </cell>
          <cell r="R93">
            <v>3.2544400014409707</v>
          </cell>
          <cell r="S93">
            <v>168580.56099999999</v>
          </cell>
        </row>
        <row r="94">
          <cell r="C94" t="str">
            <v>A0126</v>
          </cell>
          <cell r="D94" t="str">
            <v>PT Sari Aditya Loka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1301</v>
          </cell>
          <cell r="L94">
            <v>33.810178133915834</v>
          </cell>
          <cell r="M94">
            <v>6.8007455961059833</v>
          </cell>
          <cell r="N94">
            <v>2035144.1538499985</v>
          </cell>
          <cell r="P94">
            <v>1301</v>
          </cell>
          <cell r="Q94">
            <v>33.810178133915834</v>
          </cell>
          <cell r="R94">
            <v>6.8007455961059833</v>
          </cell>
          <cell r="S94">
            <v>2035144.1538499985</v>
          </cell>
        </row>
        <row r="95">
          <cell r="C95" t="str">
            <v>A0127</v>
          </cell>
          <cell r="D95" t="str">
            <v>PT Sari Lembah Subur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1312</v>
          </cell>
          <cell r="L95">
            <v>31.91338625398577</v>
          </cell>
          <cell r="M95">
            <v>5.6949758768634959</v>
          </cell>
          <cell r="N95">
            <v>1913248.4450000005</v>
          </cell>
          <cell r="P95">
            <v>1312</v>
          </cell>
          <cell r="Q95">
            <v>31.91338625398577</v>
          </cell>
          <cell r="R95">
            <v>5.6949758768634959</v>
          </cell>
          <cell r="S95">
            <v>1913248.4450000005</v>
          </cell>
        </row>
        <row r="96">
          <cell r="C96" t="str">
            <v>A0278</v>
          </cell>
          <cell r="D96" t="str">
            <v>PT Sawit Asahan Indah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734</v>
          </cell>
          <cell r="L96">
            <v>33.325768808270261</v>
          </cell>
          <cell r="M96">
            <v>6.1999041379220463</v>
          </cell>
          <cell r="N96">
            <v>1110513.9444390002</v>
          </cell>
          <cell r="P96">
            <v>734</v>
          </cell>
          <cell r="Q96">
            <v>33.325768808270261</v>
          </cell>
          <cell r="R96">
            <v>6.1999041379220463</v>
          </cell>
          <cell r="S96">
            <v>1110513.9444390002</v>
          </cell>
        </row>
        <row r="97">
          <cell r="C97" t="str">
            <v>A0436</v>
          </cell>
          <cell r="D97" t="str">
            <v>PT Sawit Jaya Abadi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107</v>
          </cell>
          <cell r="L97">
            <v>31.038835261982907</v>
          </cell>
          <cell r="M97">
            <v>3.520364364441201</v>
          </cell>
          <cell r="N97">
            <v>174559.55400000003</v>
          </cell>
          <cell r="P97">
            <v>107</v>
          </cell>
          <cell r="Q97">
            <v>31.038835261982907</v>
          </cell>
          <cell r="R97">
            <v>3.520364364441201</v>
          </cell>
          <cell r="S97">
            <v>174559.55400000003</v>
          </cell>
        </row>
        <row r="98">
          <cell r="C98" t="str">
            <v>A0128</v>
          </cell>
          <cell r="D98" t="str">
            <v>PT Sedaya Multi Investama</v>
          </cell>
          <cell r="F98">
            <v>3</v>
          </cell>
          <cell r="G98">
            <v>46.796258270590918</v>
          </cell>
          <cell r="H98">
            <v>21.113392653433721</v>
          </cell>
          <cell r="I98">
            <v>29604</v>
          </cell>
          <cell r="J98">
            <v>28494.166666666701</v>
          </cell>
          <cell r="K98">
            <v>5</v>
          </cell>
          <cell r="L98">
            <v>44.21355236139631</v>
          </cell>
          <cell r="M98">
            <v>10.23353867214237</v>
          </cell>
          <cell r="N98">
            <v>10082.25</v>
          </cell>
          <cell r="P98">
            <v>8</v>
          </cell>
          <cell r="Q98">
            <v>45.182067077344286</v>
          </cell>
          <cell r="R98">
            <v>14.313483915126628</v>
          </cell>
          <cell r="S98">
            <v>39686.25</v>
          </cell>
        </row>
        <row r="99">
          <cell r="C99" t="str">
            <v>A0240</v>
          </cell>
          <cell r="D99" t="str">
            <v>PT Sedaya Pratama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14</v>
          </cell>
          <cell r="L99">
            <v>45.313581695511871</v>
          </cell>
          <cell r="M99">
            <v>15.929989244157621</v>
          </cell>
          <cell r="N99">
            <v>25105</v>
          </cell>
          <cell r="P99">
            <v>14</v>
          </cell>
          <cell r="Q99">
            <v>45.313581695511871</v>
          </cell>
          <cell r="R99">
            <v>15.929989244157621</v>
          </cell>
          <cell r="S99">
            <v>25105</v>
          </cell>
        </row>
        <row r="100">
          <cell r="C100" t="str">
            <v>A0209</v>
          </cell>
          <cell r="D100" t="str">
            <v>PT Serasi Auto Raya</v>
          </cell>
          <cell r="F100">
            <v>63</v>
          </cell>
          <cell r="G100">
            <v>44.824353834620794</v>
          </cell>
          <cell r="H100">
            <v>20.890844496593981</v>
          </cell>
          <cell r="I100">
            <v>451942</v>
          </cell>
          <cell r="J100">
            <v>420759.58333333302</v>
          </cell>
          <cell r="K100">
            <v>1002</v>
          </cell>
          <cell r="L100">
            <v>31.768637946557266</v>
          </cell>
          <cell r="M100">
            <v>6.7377059706733116</v>
          </cell>
          <cell r="N100">
            <v>2732254</v>
          </cell>
          <cell r="P100">
            <v>1065</v>
          </cell>
          <cell r="Q100">
            <v>32.540947900499077</v>
          </cell>
          <cell r="R100">
            <v>7.5749338834742526</v>
          </cell>
          <cell r="S100">
            <v>3184196</v>
          </cell>
        </row>
        <row r="101">
          <cell r="C101" t="str">
            <v>A0373</v>
          </cell>
          <cell r="D101" t="str">
            <v>PT Serasi Transportasi Nusantara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56</v>
          </cell>
          <cell r="L101">
            <v>31.915371076562042</v>
          </cell>
          <cell r="M101">
            <v>3.7742250904468562</v>
          </cell>
          <cell r="N101">
            <v>109740</v>
          </cell>
          <cell r="P101">
            <v>56</v>
          </cell>
          <cell r="Q101">
            <v>31.915371076562</v>
          </cell>
          <cell r="R101">
            <v>3.7742250904468602</v>
          </cell>
          <cell r="S101">
            <v>109740</v>
          </cell>
        </row>
        <row r="102">
          <cell r="C102" t="str">
            <v>A0132</v>
          </cell>
          <cell r="D102" t="str">
            <v>PT Showa Indonesia</v>
          </cell>
          <cell r="F102">
            <v>167</v>
          </cell>
          <cell r="G102">
            <v>45.47740658313765</v>
          </cell>
          <cell r="H102">
            <v>22.8211503071885</v>
          </cell>
          <cell r="I102">
            <v>891831.8075484765</v>
          </cell>
          <cell r="J102">
            <v>697616.06595833297</v>
          </cell>
          <cell r="K102">
            <v>1422</v>
          </cell>
          <cell r="L102">
            <v>30.12575245169533</v>
          </cell>
          <cell r="M102">
            <v>8.3339715875780076</v>
          </cell>
          <cell r="N102">
            <v>3195347.8117422028</v>
          </cell>
          <cell r="P102">
            <v>1589</v>
          </cell>
          <cell r="Q102">
            <v>31.739173622211894</v>
          </cell>
          <cell r="R102">
            <v>9.8565385140568988</v>
          </cell>
          <cell r="S102">
            <v>4087179.6192906788</v>
          </cell>
        </row>
        <row r="103">
          <cell r="C103" t="str">
            <v>A0135</v>
          </cell>
          <cell r="D103" t="str">
            <v>PT Staco Estika Sedaya Finance</v>
          </cell>
          <cell r="F103">
            <v>11</v>
          </cell>
          <cell r="G103">
            <v>43.619687636114747</v>
          </cell>
          <cell r="H103">
            <v>19.175409122021033</v>
          </cell>
          <cell r="I103">
            <v>57569</v>
          </cell>
          <cell r="J103">
            <v>44436.375</v>
          </cell>
          <cell r="K103">
            <v>31</v>
          </cell>
          <cell r="L103">
            <v>38.257225497339427</v>
          </cell>
          <cell r="M103">
            <v>12.766863173698964</v>
          </cell>
          <cell r="N103">
            <v>78075</v>
          </cell>
          <cell r="P103">
            <v>42</v>
          </cell>
          <cell r="Q103">
            <v>39.661679867018677</v>
          </cell>
          <cell r="R103">
            <v>14.445291874449982</v>
          </cell>
          <cell r="S103">
            <v>135644</v>
          </cell>
        </row>
        <row r="104">
          <cell r="C104" t="str">
            <v>A0273</v>
          </cell>
          <cell r="D104" t="str">
            <v>PT Stacomitra Graha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2</v>
          </cell>
          <cell r="L104">
            <v>42.92950034223135</v>
          </cell>
          <cell r="M104">
            <v>15.626283367556468</v>
          </cell>
          <cell r="N104">
            <v>3349</v>
          </cell>
          <cell r="P104">
            <v>2</v>
          </cell>
          <cell r="Q104">
            <v>42.92950034223135</v>
          </cell>
          <cell r="R104">
            <v>15.626283367556468</v>
          </cell>
          <cell r="S104">
            <v>3349</v>
          </cell>
        </row>
        <row r="105">
          <cell r="C105" t="str">
            <v>A0435</v>
          </cell>
          <cell r="D105" t="str">
            <v>PT Subur Abadi Plantation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23</v>
          </cell>
          <cell r="L105">
            <v>35.201023718120403</v>
          </cell>
          <cell r="M105">
            <v>7.3681516531262083</v>
          </cell>
          <cell r="N105">
            <v>72796.861000000004</v>
          </cell>
          <cell r="P105">
            <v>23</v>
          </cell>
          <cell r="Q105">
            <v>35.201023718120403</v>
          </cell>
          <cell r="R105">
            <v>7.3681516531262083</v>
          </cell>
          <cell r="S105">
            <v>72796.861000000004</v>
          </cell>
        </row>
        <row r="106">
          <cell r="C106" t="str">
            <v>A0169</v>
          </cell>
          <cell r="D106" t="str">
            <v>PT Sukses Tani Nusa Subur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517</v>
          </cell>
          <cell r="L106">
            <v>32.765454360106773</v>
          </cell>
          <cell r="M106">
            <v>6.5806441363259065</v>
          </cell>
          <cell r="N106">
            <v>748848.55359999905</v>
          </cell>
          <cell r="P106">
            <v>517</v>
          </cell>
          <cell r="Q106">
            <v>32.765454360106773</v>
          </cell>
          <cell r="R106">
            <v>6.5806441363259065</v>
          </cell>
          <cell r="S106">
            <v>748848.55359999905</v>
          </cell>
        </row>
        <row r="107">
          <cell r="C107" t="str">
            <v>A0377</v>
          </cell>
          <cell r="D107" t="str">
            <v>PT Sumber Kharisma Persada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260</v>
          </cell>
          <cell r="L107">
            <v>33.16435528879061</v>
          </cell>
          <cell r="M107">
            <v>4.1606486600326402</v>
          </cell>
          <cell r="N107">
            <v>340706.70599999995</v>
          </cell>
          <cell r="P107">
            <v>260</v>
          </cell>
          <cell r="Q107">
            <v>33.16435528879061</v>
          </cell>
          <cell r="R107">
            <v>4.1606486600326402</v>
          </cell>
          <cell r="S107">
            <v>340706.70599999995</v>
          </cell>
        </row>
        <row r="108">
          <cell r="C108" t="str">
            <v>A0421</v>
          </cell>
          <cell r="D108" t="str">
            <v>PT Sumber Utama Makmur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29</v>
          </cell>
          <cell r="L108">
            <v>33.073237508555785</v>
          </cell>
          <cell r="M108">
            <v>5.5710543085746647</v>
          </cell>
          <cell r="N108">
            <v>66130.462</v>
          </cell>
          <cell r="P108">
            <v>29</v>
          </cell>
          <cell r="Q108">
            <v>33.073237508555785</v>
          </cell>
          <cell r="R108">
            <v>5.5710543085746647</v>
          </cell>
          <cell r="S108">
            <v>66130.462</v>
          </cell>
        </row>
        <row r="109">
          <cell r="C109" t="str">
            <v>A0142</v>
          </cell>
          <cell r="D109" t="str">
            <v>PT Surya Artha Nusantara Finance</v>
          </cell>
          <cell r="F109">
            <v>7</v>
          </cell>
          <cell r="G109">
            <v>45.803852547179041</v>
          </cell>
          <cell r="H109">
            <v>19.938593918060036</v>
          </cell>
          <cell r="I109">
            <v>91763</v>
          </cell>
          <cell r="J109">
            <v>87742.666666666672</v>
          </cell>
          <cell r="K109">
            <v>58</v>
          </cell>
          <cell r="L109">
            <v>31.07927966201704</v>
          </cell>
          <cell r="M109">
            <v>3.7859755953645329</v>
          </cell>
          <cell r="N109">
            <v>321034</v>
          </cell>
          <cell r="P109">
            <v>65</v>
          </cell>
          <cell r="Q109">
            <v>32.665002895803717</v>
          </cell>
          <cell r="R109">
            <v>5.5254883378086692</v>
          </cell>
          <cell r="S109">
            <v>412797</v>
          </cell>
        </row>
        <row r="110">
          <cell r="C110" t="str">
            <v>A0251</v>
          </cell>
          <cell r="D110" t="str">
            <v>PT Surya Indah Nusantara Pagi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679</v>
          </cell>
          <cell r="L110">
            <v>31.86946620982058</v>
          </cell>
          <cell r="M110">
            <v>3.9195942819643568</v>
          </cell>
          <cell r="N110">
            <v>848197.72299999709</v>
          </cell>
          <cell r="P110">
            <v>679</v>
          </cell>
          <cell r="Q110">
            <v>31.86946620982058</v>
          </cell>
          <cell r="R110">
            <v>3.9195942819643568</v>
          </cell>
          <cell r="S110">
            <v>848197.72299999709</v>
          </cell>
        </row>
        <row r="111">
          <cell r="C111" t="str">
            <v>A0259</v>
          </cell>
          <cell r="D111" t="str">
            <v>PT Surya Panen Subur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27</v>
          </cell>
          <cell r="L111">
            <v>35.916343448170956</v>
          </cell>
          <cell r="M111">
            <v>7.3537658123558192</v>
          </cell>
          <cell r="N111">
            <v>136670.91600000003</v>
          </cell>
          <cell r="P111">
            <v>27</v>
          </cell>
          <cell r="Q111">
            <v>35.916343448170956</v>
          </cell>
          <cell r="R111">
            <v>7.3537658123558192</v>
          </cell>
          <cell r="S111">
            <v>136670.91600000003</v>
          </cell>
        </row>
        <row r="112">
          <cell r="C112" t="str">
            <v>A0170</v>
          </cell>
          <cell r="D112" t="str">
            <v>PT Suryaraya Lestari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400</v>
          </cell>
          <cell r="L112">
            <v>33.631478439425017</v>
          </cell>
          <cell r="M112">
            <v>7.8522861054072495</v>
          </cell>
          <cell r="N112">
            <v>679611.58405600034</v>
          </cell>
          <cell r="P112">
            <v>400</v>
          </cell>
          <cell r="Q112">
            <v>33.631478439425017</v>
          </cell>
          <cell r="R112">
            <v>7.8522861054072495</v>
          </cell>
          <cell r="S112">
            <v>679611.58405600034</v>
          </cell>
        </row>
        <row r="113">
          <cell r="C113" t="str">
            <v>A0140</v>
          </cell>
          <cell r="D113" t="str">
            <v>PT Suryaraya Prawira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17</v>
          </cell>
          <cell r="L113">
            <v>39.74</v>
          </cell>
          <cell r="M113">
            <v>10.47</v>
          </cell>
          <cell r="N113">
            <v>70306</v>
          </cell>
          <cell r="P113">
            <v>18</v>
          </cell>
          <cell r="Q113">
            <v>39.277207392197127</v>
          </cell>
          <cell r="R113">
            <v>9.9356605065023942</v>
          </cell>
          <cell r="S113">
            <v>71506</v>
          </cell>
        </row>
        <row r="114">
          <cell r="C114" t="str">
            <v>A0199</v>
          </cell>
          <cell r="D114" t="str">
            <v>PT Suryaraya Rubberindo Industries</v>
          </cell>
          <cell r="F114">
            <v>32</v>
          </cell>
          <cell r="G114">
            <v>46.591632443531822</v>
          </cell>
          <cell r="H114">
            <v>24.101214921286797</v>
          </cell>
          <cell r="I114">
            <v>306933.70060000004</v>
          </cell>
          <cell r="J114">
            <v>193452.43799999999</v>
          </cell>
          <cell r="K114">
            <v>730</v>
          </cell>
          <cell r="L114">
            <v>33.919578445988414</v>
          </cell>
          <cell r="M114">
            <v>10.030735187945963</v>
          </cell>
          <cell r="N114">
            <v>2308101.3512666663</v>
          </cell>
          <cell r="P114">
            <v>762</v>
          </cell>
          <cell r="Q114">
            <v>34.451738193916754</v>
          </cell>
          <cell r="R114">
            <v>10.621621475960275</v>
          </cell>
          <cell r="S114">
            <v>2615035.0518666673</v>
          </cell>
        </row>
        <row r="115">
          <cell r="C115" t="str">
            <v>A0221</v>
          </cell>
          <cell r="D115" t="str">
            <v>PT Swadaya Harapan Nusantara</v>
          </cell>
          <cell r="F115">
            <v>28</v>
          </cell>
          <cell r="G115">
            <v>45.07</v>
          </cell>
          <cell r="H115">
            <v>20.83</v>
          </cell>
          <cell r="I115">
            <v>135550</v>
          </cell>
          <cell r="J115">
            <v>99717</v>
          </cell>
          <cell r="K115">
            <v>35</v>
          </cell>
          <cell r="L115">
            <v>36.71</v>
          </cell>
          <cell r="M115">
            <v>11.17</v>
          </cell>
          <cell r="N115">
            <v>157028</v>
          </cell>
          <cell r="P115">
            <v>63</v>
          </cell>
          <cell r="Q115">
            <v>40.425714068424554</v>
          </cell>
          <cell r="R115">
            <v>15.460208815444956</v>
          </cell>
          <cell r="S115">
            <v>292578</v>
          </cell>
        </row>
        <row r="116">
          <cell r="C116" t="str">
            <v>A0143</v>
          </cell>
          <cell r="D116" t="str">
            <v>PT Swadharma Bhakti Sedaya Finance</v>
          </cell>
          <cell r="F116">
            <v>37</v>
          </cell>
          <cell r="G116">
            <v>45.922045248533948</v>
          </cell>
          <cell r="H116">
            <v>22.204561851379097</v>
          </cell>
          <cell r="I116">
            <v>167221</v>
          </cell>
          <cell r="J116">
            <v>129811.875</v>
          </cell>
          <cell r="K116">
            <v>49</v>
          </cell>
          <cell r="L116">
            <v>37.327298886700468</v>
          </cell>
          <cell r="M116">
            <v>11.565128720892876</v>
          </cell>
          <cell r="N116">
            <v>101733</v>
          </cell>
          <cell r="P116">
            <v>86</v>
          </cell>
          <cell r="Q116">
            <v>41.025038600512545</v>
          </cell>
          <cell r="R116">
            <v>16.142559253776483</v>
          </cell>
          <cell r="S116">
            <v>268954</v>
          </cell>
        </row>
        <row r="117">
          <cell r="C117" t="str">
            <v>A0452</v>
          </cell>
          <cell r="D117" t="str">
            <v>PT Telen Orbit Prima</v>
          </cell>
          <cell r="F117">
            <v>5</v>
          </cell>
          <cell r="G117">
            <v>47.43052703627653</v>
          </cell>
          <cell r="H117">
            <v>23.892676249144422</v>
          </cell>
          <cell r="I117">
            <v>114087</v>
          </cell>
          <cell r="J117">
            <v>89931.25</v>
          </cell>
          <cell r="K117">
            <v>10</v>
          </cell>
          <cell r="L117">
            <v>36.147570157426415</v>
          </cell>
          <cell r="M117">
            <v>6.3972621492128674</v>
          </cell>
          <cell r="N117">
            <v>131534.99999999997</v>
          </cell>
          <cell r="P117">
            <v>15</v>
          </cell>
          <cell r="Q117">
            <v>39.908555783709794</v>
          </cell>
          <cell r="R117">
            <v>12.229066849190049</v>
          </cell>
          <cell r="S117">
            <v>245621.99999999994</v>
          </cell>
        </row>
        <row r="118">
          <cell r="C118" t="str">
            <v>A0146</v>
          </cell>
          <cell r="D118" t="str">
            <v>PT Tjahja Sakti Motor</v>
          </cell>
          <cell r="F118">
            <v>19</v>
          </cell>
          <cell r="G118">
            <v>48.411542202528906</v>
          </cell>
          <cell r="H118">
            <v>22.983104578695201</v>
          </cell>
          <cell r="I118">
            <v>204001</v>
          </cell>
          <cell r="J118">
            <v>196486.5</v>
          </cell>
          <cell r="K118">
            <v>45</v>
          </cell>
          <cell r="L118">
            <v>35.815225492432887</v>
          </cell>
          <cell r="M118">
            <v>10.075716784546353</v>
          </cell>
          <cell r="N118">
            <v>117616</v>
          </cell>
          <cell r="P118">
            <v>64</v>
          </cell>
          <cell r="Q118">
            <v>39.554757015742638</v>
          </cell>
          <cell r="R118">
            <v>13.907597535934288</v>
          </cell>
          <cell r="S118">
            <v>321617</v>
          </cell>
        </row>
        <row r="119">
          <cell r="C119" t="str">
            <v>A0364</v>
          </cell>
          <cell r="D119" t="str">
            <v>PT Toyoda Gosei Safety System Indonesia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56</v>
          </cell>
          <cell r="L119">
            <v>33.109318470714769</v>
          </cell>
          <cell r="M119">
            <v>5.6614843062481635</v>
          </cell>
          <cell r="N119">
            <v>110278.45</v>
          </cell>
          <cell r="P119">
            <v>56</v>
          </cell>
          <cell r="Q119">
            <v>33.109318470714769</v>
          </cell>
          <cell r="R119">
            <v>5.6614843062481635</v>
          </cell>
          <cell r="S119">
            <v>110278.45</v>
          </cell>
        </row>
        <row r="120">
          <cell r="C120" t="str">
            <v>A0411</v>
          </cell>
          <cell r="D120" t="str">
            <v>PT Toyota Astra Financial Services</v>
          </cell>
          <cell r="F120">
            <v>4</v>
          </cell>
          <cell r="G120">
            <v>48.682409308692677</v>
          </cell>
          <cell r="H120">
            <v>23.899383983572896</v>
          </cell>
          <cell r="I120">
            <v>206040</v>
          </cell>
          <cell r="J120">
            <v>202059.16666666701</v>
          </cell>
          <cell r="K120">
            <v>340</v>
          </cell>
          <cell r="L120">
            <v>30.848121753834995</v>
          </cell>
          <cell r="M120">
            <v>3.240713451705119</v>
          </cell>
          <cell r="N120">
            <v>1424558.64347</v>
          </cell>
          <cell r="P120">
            <v>344</v>
          </cell>
          <cell r="Q120">
            <v>31.055497190519393</v>
          </cell>
          <cell r="R120">
            <v>3.4809305509128845</v>
          </cell>
          <cell r="S120">
            <v>1630598.64347</v>
          </cell>
        </row>
        <row r="121">
          <cell r="C121" t="str">
            <v>A0150</v>
          </cell>
          <cell r="D121" t="str">
            <v>PT Traktor Nusantara</v>
          </cell>
          <cell r="F121">
            <v>100</v>
          </cell>
          <cell r="G121">
            <v>45.626776180698144</v>
          </cell>
          <cell r="H121">
            <v>21.66973305954825</v>
          </cell>
          <cell r="I121">
            <v>766539</v>
          </cell>
          <cell r="J121">
            <v>569667.625</v>
          </cell>
          <cell r="K121">
            <v>330</v>
          </cell>
          <cell r="L121">
            <v>31.26</v>
          </cell>
          <cell r="M121">
            <v>7.6</v>
          </cell>
          <cell r="N121">
            <v>1092133</v>
          </cell>
          <cell r="P121">
            <v>430</v>
          </cell>
          <cell r="Q121">
            <v>34.598500549161933</v>
          </cell>
          <cell r="R121">
            <v>10.873106983111279</v>
          </cell>
          <cell r="S121">
            <v>1858672</v>
          </cell>
        </row>
        <row r="122">
          <cell r="C122" t="str">
            <v>A0151</v>
          </cell>
          <cell r="D122" t="str">
            <v>Dana Pensiun Astra</v>
          </cell>
        </row>
        <row r="123">
          <cell r="C123" t="str">
            <v>A0153</v>
          </cell>
          <cell r="D123" t="str">
            <v>PT Tunggal Perkasa Plantation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2037</v>
          </cell>
          <cell r="L123">
            <v>35.969606764924251</v>
          </cell>
          <cell r="M123">
            <v>9.0401064226928121</v>
          </cell>
          <cell r="N123">
            <v>2932496.9439999959</v>
          </cell>
          <cell r="P123">
            <v>2037</v>
          </cell>
          <cell r="Q123">
            <v>35.969606764924251</v>
          </cell>
          <cell r="R123">
            <v>9.0401064226928121</v>
          </cell>
          <cell r="S123">
            <v>2932496.9439999959</v>
          </cell>
        </row>
        <row r="124">
          <cell r="C124" t="str">
            <v>A0156</v>
          </cell>
          <cell r="D124" t="str">
            <v>PT United Tractors Pandu Eng.</v>
          </cell>
          <cell r="F124">
            <v>81</v>
          </cell>
          <cell r="G124">
            <v>45.447613253225846</v>
          </cell>
          <cell r="H124">
            <v>22.131636541857862</v>
          </cell>
          <cell r="I124">
            <v>642159</v>
          </cell>
          <cell r="J124">
            <v>491614.74999999971</v>
          </cell>
          <cell r="K124">
            <v>260</v>
          </cell>
          <cell r="L124">
            <v>36.4009055967988</v>
          </cell>
          <cell r="M124">
            <v>12.680471752751025</v>
          </cell>
          <cell r="N124">
            <v>927369</v>
          </cell>
          <cell r="P124">
            <v>341</v>
          </cell>
          <cell r="Q124">
            <v>38.549830289381198</v>
          </cell>
          <cell r="R124">
            <v>14.925469840486073</v>
          </cell>
          <cell r="S124">
            <v>1569528</v>
          </cell>
        </row>
        <row r="125">
          <cell r="C125" t="str">
            <v>A0155</v>
          </cell>
          <cell r="D125" t="str">
            <v>PT United Tractors TBK (Parent)</v>
          </cell>
          <cell r="F125">
            <v>570</v>
          </cell>
          <cell r="G125">
            <v>45.032784562364171</v>
          </cell>
          <cell r="H125">
            <v>22.633884505925991</v>
          </cell>
          <cell r="I125">
            <v>3988514.4</v>
          </cell>
          <cell r="J125">
            <v>3009299</v>
          </cell>
          <cell r="K125">
            <v>1583</v>
          </cell>
          <cell r="L125">
            <v>30.31174919349716</v>
          </cell>
          <cell r="M125">
            <v>7.6237349006361486</v>
          </cell>
          <cell r="N125">
            <v>6000597.0999999996</v>
          </cell>
          <cell r="P125">
            <v>2153</v>
          </cell>
          <cell r="Q125">
            <v>34.209097154599881</v>
          </cell>
          <cell r="R125">
            <v>11.597624949412443</v>
          </cell>
          <cell r="S125">
            <v>9989111.5</v>
          </cell>
        </row>
        <row r="126">
          <cell r="C126" t="str">
            <v>A0099</v>
          </cell>
          <cell r="D126" t="str">
            <v>PT Waru Kalimantan Plantation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972</v>
          </cell>
          <cell r="L126">
            <v>35.015582089047747</v>
          </cell>
          <cell r="M126">
            <v>8.2497133988502078</v>
          </cell>
          <cell r="N126">
            <v>1131413.1100000001</v>
          </cell>
          <cell r="P126">
            <v>972</v>
          </cell>
          <cell r="Q126">
            <v>35.015582089047747</v>
          </cell>
          <cell r="R126">
            <v>8.2497133988502078</v>
          </cell>
          <cell r="S126">
            <v>1131413.1100000001</v>
          </cell>
        </row>
        <row r="127">
          <cell r="C127" t="str">
            <v>A0326</v>
          </cell>
          <cell r="D127" t="str">
            <v>PT Yutaka Manufacturing Indonesia</v>
          </cell>
          <cell r="F127">
            <v>6</v>
          </cell>
          <cell r="G127">
            <v>50.180698151950729</v>
          </cell>
          <cell r="H127">
            <v>27.987223362993387</v>
          </cell>
          <cell r="I127">
            <v>124735.43666666666</v>
          </cell>
          <cell r="J127">
            <v>98534.058333333305</v>
          </cell>
          <cell r="K127">
            <v>415</v>
          </cell>
          <cell r="L127">
            <v>31.055355714438853</v>
          </cell>
          <cell r="M127">
            <v>8.5092072602525022</v>
          </cell>
          <cell r="N127">
            <v>798720.46666666749</v>
          </cell>
          <cell r="P127">
            <v>421</v>
          </cell>
          <cell r="Q127">
            <v>31.327925915448528</v>
          </cell>
          <cell r="R127">
            <v>8.7868036892701866</v>
          </cell>
          <cell r="S127">
            <v>923455.90333333425</v>
          </cell>
        </row>
        <row r="128">
          <cell r="C128" t="str">
            <v>R0406</v>
          </cell>
          <cell r="D128" t="str">
            <v>Yayasan Astra Bina Ilmu</v>
          </cell>
          <cell r="F128">
            <v>1</v>
          </cell>
          <cell r="G128">
            <v>46.488706365503077</v>
          </cell>
          <cell r="H128">
            <v>19.912388774811774</v>
          </cell>
          <cell r="I128">
            <v>11284</v>
          </cell>
          <cell r="J128">
            <v>10726.5</v>
          </cell>
          <cell r="K128">
            <v>70</v>
          </cell>
          <cell r="L128">
            <v>33.344558521560565</v>
          </cell>
          <cell r="M128">
            <v>9.7699814217268024</v>
          </cell>
          <cell r="N128">
            <v>300956</v>
          </cell>
          <cell r="P128">
            <v>71</v>
          </cell>
          <cell r="Q128">
            <v>33.529687364433002</v>
          </cell>
          <cell r="R128">
            <v>9.9128322295167308</v>
          </cell>
          <cell r="S128">
            <v>312240</v>
          </cell>
        </row>
        <row r="129">
          <cell r="C129" t="str">
            <v>R0411</v>
          </cell>
          <cell r="D129" t="str">
            <v>Yayasan Astra Bina Pendidikan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6</v>
          </cell>
          <cell r="L129">
            <v>35.706137348847825</v>
          </cell>
          <cell r="M129">
            <v>4.6151038101756789</v>
          </cell>
          <cell r="N129">
            <v>42677</v>
          </cell>
          <cell r="P129">
            <v>6</v>
          </cell>
          <cell r="Q129">
            <v>35.706137348847825</v>
          </cell>
          <cell r="R129">
            <v>4.6151038101756789</v>
          </cell>
          <cell r="S129">
            <v>42677</v>
          </cell>
        </row>
        <row r="130">
          <cell r="C130" t="str">
            <v>R0410</v>
          </cell>
          <cell r="D130" t="str">
            <v>Yayasan Dharma Bhakti Astra</v>
          </cell>
          <cell r="F130">
            <v>3</v>
          </cell>
          <cell r="G130">
            <v>47.972621492128674</v>
          </cell>
          <cell r="H130">
            <v>23.164042892995667</v>
          </cell>
          <cell r="I130">
            <v>14439</v>
          </cell>
          <cell r="J130">
            <v>13419</v>
          </cell>
          <cell r="K130">
            <v>5</v>
          </cell>
          <cell r="L130">
            <v>40.153867214236826</v>
          </cell>
          <cell r="M130">
            <v>17.164681724845998</v>
          </cell>
          <cell r="N130">
            <v>31870</v>
          </cell>
          <cell r="P130">
            <v>8</v>
          </cell>
          <cell r="Q130">
            <v>43.085900068446271</v>
          </cell>
          <cell r="R130">
            <v>19.414442162902123</v>
          </cell>
          <cell r="S130">
            <v>46309</v>
          </cell>
        </row>
      </sheetData>
      <sheetData sheetId="7" refreshError="1">
        <row r="2">
          <cell r="B2" t="str">
            <v>S0001</v>
          </cell>
          <cell r="C2" t="str">
            <v>PT ASTRA INTERNATIONAL - HO</v>
          </cell>
          <cell r="D2">
            <v>36508604383.74733</v>
          </cell>
          <cell r="E2">
            <v>1000449040</v>
          </cell>
          <cell r="F2">
            <v>458392192</v>
          </cell>
          <cell r="G2">
            <v>3931744432</v>
          </cell>
          <cell r="H2">
            <v>-36579554421</v>
          </cell>
        </row>
        <row r="3">
          <cell r="B3" t="str">
            <v>S0005</v>
          </cell>
          <cell r="C3" t="str">
            <v>PT AI-HONDA SALES OPS.</v>
          </cell>
          <cell r="D3">
            <v>29475830559.03421</v>
          </cell>
          <cell r="E3">
            <v>579868907.60000002</v>
          </cell>
          <cell r="F3">
            <v>265540256</v>
          </cell>
          <cell r="G3">
            <v>1010863928</v>
          </cell>
          <cell r="H3">
            <v>-47741000</v>
          </cell>
        </row>
        <row r="4">
          <cell r="B4" t="str">
            <v>S0002</v>
          </cell>
          <cell r="C4" t="str">
            <v>PT AI-TOYOTA SALES OPS.</v>
          </cell>
          <cell r="D4">
            <v>103064532384.79892</v>
          </cell>
          <cell r="E4">
            <v>1943355492.8</v>
          </cell>
          <cell r="F4">
            <v>889757536</v>
          </cell>
          <cell r="G4">
            <v>4220836224</v>
          </cell>
          <cell r="H4">
            <v>-4991088837</v>
          </cell>
        </row>
        <row r="5">
          <cell r="B5" t="str">
            <v>S0173</v>
          </cell>
          <cell r="C5" t="str">
            <v>PT AI-BMW SALES OPS.</v>
          </cell>
          <cell r="D5">
            <v>5161236228.5754337</v>
          </cell>
          <cell r="E5">
            <v>96281937.599999994</v>
          </cell>
          <cell r="F5">
            <v>44077568</v>
          </cell>
          <cell r="G5">
            <v>226804984</v>
          </cell>
          <cell r="H5">
            <v>0</v>
          </cell>
        </row>
        <row r="6">
          <cell r="B6" t="str">
            <v>S0004</v>
          </cell>
          <cell r="C6" t="str">
            <v>PT AI-ISUZU SALE SOPS.</v>
          </cell>
          <cell r="D6">
            <v>18799229898.125767</v>
          </cell>
          <cell r="E6">
            <v>368229975.59999996</v>
          </cell>
          <cell r="F6">
            <v>168581440</v>
          </cell>
          <cell r="G6">
            <v>781481768</v>
          </cell>
          <cell r="H6">
            <v>-207197000</v>
          </cell>
        </row>
        <row r="7">
          <cell r="B7" t="str">
            <v>S0003</v>
          </cell>
          <cell r="C7" t="str">
            <v>PT AI-DAIHATSU SALES OPS.</v>
          </cell>
          <cell r="D7">
            <v>35707328411.589958</v>
          </cell>
          <cell r="E7">
            <v>655974166.20000005</v>
          </cell>
          <cell r="F7">
            <v>300323296</v>
          </cell>
          <cell r="G7">
            <v>1608764576</v>
          </cell>
          <cell r="H7">
            <v>-450532230</v>
          </cell>
        </row>
        <row r="8">
          <cell r="B8" t="str">
            <v>S0172</v>
          </cell>
          <cell r="C8" t="str">
            <v>PT AI-NISSAN SALES OPS.</v>
          </cell>
          <cell r="D8">
            <v>3036028488.2032232</v>
          </cell>
          <cell r="E8">
            <v>56890072.199999996</v>
          </cell>
          <cell r="F8">
            <v>26043392</v>
          </cell>
          <cell r="G8">
            <v>138098184</v>
          </cell>
          <cell r="H8">
            <v>0</v>
          </cell>
        </row>
        <row r="9">
          <cell r="B9" t="str">
            <v>S0174</v>
          </cell>
          <cell r="C9" t="str">
            <v>PT AI-PEUGEOT SALES OPS.</v>
          </cell>
          <cell r="D9">
            <v>3554730961.1086245</v>
          </cell>
          <cell r="E9">
            <v>70188547.200000003</v>
          </cell>
          <cell r="F9">
            <v>32132096</v>
          </cell>
          <cell r="G9">
            <v>190115328</v>
          </cell>
          <cell r="H9">
            <v>-39164000</v>
          </cell>
        </row>
        <row r="10">
          <cell r="B10" t="str">
            <v>S0363</v>
          </cell>
          <cell r="C10" t="str">
            <v>PT AI-ASTRA WORLD SALES OPS.</v>
          </cell>
          <cell r="D10">
            <v>4003536333.0675082</v>
          </cell>
          <cell r="E10">
            <v>72278836.799999997</v>
          </cell>
          <cell r="F10">
            <v>33089024</v>
          </cell>
          <cell r="G10">
            <v>257720632</v>
          </cell>
          <cell r="H10">
            <v>0</v>
          </cell>
        </row>
        <row r="11">
          <cell r="B11" t="str">
            <v>S0015</v>
          </cell>
          <cell r="C11" t="str">
            <v>PT AI-SHARE SERVICE CENTRE OPS</v>
          </cell>
          <cell r="D11">
            <v>9088923018.4008789</v>
          </cell>
          <cell r="E11">
            <v>72022902</v>
          </cell>
          <cell r="F11">
            <v>32972640</v>
          </cell>
          <cell r="G11">
            <v>0</v>
          </cell>
          <cell r="H11">
            <v>-157317000</v>
          </cell>
        </row>
        <row r="12">
          <cell r="B12" t="str">
            <v>R0410</v>
          </cell>
          <cell r="C12" t="str">
            <v>YAYASAN DHARMA BAKTI ASTRA</v>
          </cell>
          <cell r="D12">
            <v>257907257.58772582</v>
          </cell>
          <cell r="E12">
            <v>8034237.5999999996</v>
          </cell>
          <cell r="F12">
            <v>3677952</v>
          </cell>
          <cell r="G12">
            <v>51199952</v>
          </cell>
          <cell r="H12">
            <v>0</v>
          </cell>
        </row>
        <row r="13">
          <cell r="B13" t="str">
            <v>R0406</v>
          </cell>
          <cell r="C13" t="str">
            <v>YAYASAN ASTRA BINA ILMU - POLMAN ASTRA</v>
          </cell>
          <cell r="D13">
            <v>200220032.16816142</v>
          </cell>
          <cell r="E13">
            <v>6310012.7999999998</v>
          </cell>
          <cell r="F13">
            <v>2888704</v>
          </cell>
          <cell r="G13">
            <v>27366888</v>
          </cell>
          <cell r="H13">
            <v>0</v>
          </cell>
        </row>
        <row r="14">
          <cell r="B14" t="str">
            <v>R0411</v>
          </cell>
          <cell r="C14" t="str">
            <v>YAYASAN ASTRA BINA ILMU - BERNAS</v>
          </cell>
        </row>
        <row r="15">
          <cell r="B15" t="str">
            <v>A0411</v>
          </cell>
          <cell r="C15" t="str">
            <v>PT TOYOTA ASTRA FINANCE</v>
          </cell>
          <cell r="D15">
            <v>5655771551.316678</v>
          </cell>
          <cell r="E15">
            <v>115217568</v>
          </cell>
          <cell r="F15">
            <v>52746240</v>
          </cell>
          <cell r="G15">
            <v>661127976</v>
          </cell>
          <cell r="H15">
            <v>0</v>
          </cell>
        </row>
        <row r="16">
          <cell r="B16" t="str">
            <v>A0049</v>
          </cell>
          <cell r="C16" t="str">
            <v>PT AISIN INDONESIA</v>
          </cell>
          <cell r="D16">
            <v>8698132838.02178</v>
          </cell>
          <cell r="E16">
            <v>223606103.95739996</v>
          </cell>
          <cell r="F16">
            <v>96611539.455999985</v>
          </cell>
          <cell r="G16">
            <v>872748040</v>
          </cell>
          <cell r="H16">
            <v>-269184000</v>
          </cell>
        </row>
        <row r="17">
          <cell r="B17" t="str">
            <v>A0038</v>
          </cell>
          <cell r="C17" t="str">
            <v>PT AT INDONESIA</v>
          </cell>
          <cell r="D17">
            <v>4077659153.6051455</v>
          </cell>
          <cell r="E17">
            <v>96341339.150000006</v>
          </cell>
          <cell r="F17">
            <v>41969081.600000001</v>
          </cell>
          <cell r="G17">
            <v>284032208</v>
          </cell>
          <cell r="H17">
            <v>-230278000</v>
          </cell>
        </row>
        <row r="18">
          <cell r="B18" t="str">
            <v>A0096</v>
          </cell>
          <cell r="C18" t="str">
            <v>PT MENARA TERUS MAKMUR</v>
          </cell>
          <cell r="D18">
            <v>5360114472.5393229</v>
          </cell>
          <cell r="E18">
            <v>147981399.77000001</v>
          </cell>
          <cell r="F18">
            <v>64949292.800000004</v>
          </cell>
          <cell r="G18">
            <v>354508968</v>
          </cell>
          <cell r="H18">
            <v>0</v>
          </cell>
        </row>
        <row r="19">
          <cell r="B19" t="str">
            <v>A0209</v>
          </cell>
          <cell r="C19" t="str">
            <v>PT SERASI AUTO RAYA</v>
          </cell>
          <cell r="D19">
            <v>10612465107.40102</v>
          </cell>
          <cell r="E19">
            <v>221769916.50000003</v>
          </cell>
          <cell r="F19">
            <v>97839552</v>
          </cell>
          <cell r="G19">
            <v>486668512</v>
          </cell>
          <cell r="H19">
            <v>-32747000</v>
          </cell>
        </row>
        <row r="20">
          <cell r="B20" t="str">
            <v>A0306</v>
          </cell>
          <cell r="C20" t="str">
            <v>PT ASTRA NIPPON GASKET INDONESIA</v>
          </cell>
          <cell r="D20">
            <v>989940731.97370112</v>
          </cell>
          <cell r="E20">
            <v>39272513.094000004</v>
          </cell>
          <cell r="F20">
            <v>17265607.680000003</v>
          </cell>
          <cell r="G20">
            <v>263013512</v>
          </cell>
          <cell r="H20">
            <v>0</v>
          </cell>
        </row>
        <row r="21">
          <cell r="B21" t="str">
            <v>A0045</v>
          </cell>
          <cell r="C21" t="str">
            <v>PT ASTRA DAIHATSU MOTOR - HO</v>
          </cell>
          <cell r="D21">
            <v>58170010170.859688</v>
          </cell>
          <cell r="E21">
            <v>1159268228.8</v>
          </cell>
          <cell r="F21">
            <v>520618720</v>
          </cell>
          <cell r="G21">
            <v>4173468624</v>
          </cell>
          <cell r="H21">
            <v>-6263342469</v>
          </cell>
        </row>
        <row r="22">
          <cell r="B22" t="str">
            <v>A0037</v>
          </cell>
          <cell r="C22" t="str">
            <v>PT CENTURY BATTERIES INDONESIA</v>
          </cell>
          <cell r="D22">
            <v>10598074866.00366</v>
          </cell>
          <cell r="E22">
            <v>167553656.07499999</v>
          </cell>
          <cell r="F22">
            <v>75470344</v>
          </cell>
          <cell r="G22">
            <v>388185832</v>
          </cell>
          <cell r="H22">
            <v>-352556000</v>
          </cell>
        </row>
        <row r="23">
          <cell r="B23" t="str">
            <v>A0065</v>
          </cell>
          <cell r="C23" t="str">
            <v>PT GAYA MOTOR</v>
          </cell>
          <cell r="D23">
            <v>17341007834.51292</v>
          </cell>
          <cell r="E23">
            <v>339311046.20000005</v>
          </cell>
          <cell r="F23">
            <v>155510112</v>
          </cell>
          <cell r="G23">
            <v>1464746592</v>
          </cell>
          <cell r="H23">
            <v>-2681845355</v>
          </cell>
        </row>
        <row r="24">
          <cell r="B24" t="str">
            <v>A0070</v>
          </cell>
          <cell r="C24" t="str">
            <v>PT GS BATTERY INC.</v>
          </cell>
          <cell r="D24">
            <v>37774892744.792656</v>
          </cell>
          <cell r="E24">
            <v>614550773.45000005</v>
          </cell>
          <cell r="F24">
            <v>268468480</v>
          </cell>
          <cell r="G24">
            <v>1853393408</v>
          </cell>
          <cell r="H24">
            <v>-3692367095</v>
          </cell>
        </row>
        <row r="25">
          <cell r="B25" t="str">
            <v>A0081</v>
          </cell>
          <cell r="C25" t="str">
            <v>PT INTI PANTJA PRESS INDUSTRI</v>
          </cell>
          <cell r="D25">
            <v>6132714098.8128099</v>
          </cell>
          <cell r="E25">
            <v>139477881.20000002</v>
          </cell>
          <cell r="F25">
            <v>63659008</v>
          </cell>
          <cell r="G25">
            <v>250100616</v>
          </cell>
          <cell r="H25">
            <v>0</v>
          </cell>
        </row>
        <row r="26">
          <cell r="B26" t="str">
            <v>A0084</v>
          </cell>
          <cell r="C26" t="str">
            <v>PT KAYABA INDONESIA</v>
          </cell>
          <cell r="D26">
            <v>22276672935.001968</v>
          </cell>
          <cell r="E26">
            <v>350341842.01299995</v>
          </cell>
          <cell r="F26">
            <v>163834370.24000001</v>
          </cell>
          <cell r="G26">
            <v>1466569936</v>
          </cell>
          <cell r="H26">
            <v>-1319361000</v>
          </cell>
        </row>
        <row r="27">
          <cell r="B27" t="str">
            <v>A0115</v>
          </cell>
          <cell r="C27" t="str">
            <v>PT ISUZU ASTRA MOTOR INDONESIA</v>
          </cell>
          <cell r="D27">
            <v>15698158164.8528</v>
          </cell>
          <cell r="E27">
            <v>336984606</v>
          </cell>
          <cell r="F27">
            <v>155333952</v>
          </cell>
          <cell r="G27">
            <v>789983160</v>
          </cell>
          <cell r="H27">
            <v>-1782754739</v>
          </cell>
        </row>
        <row r="28">
          <cell r="B28" t="str">
            <v>A0146</v>
          </cell>
          <cell r="C28" t="str">
            <v>PT TJAHJA  SAKTI MOTOR CORPORATION</v>
          </cell>
          <cell r="D28">
            <v>7758949308.3102446</v>
          </cell>
          <cell r="E28">
            <v>127642900.19999997</v>
          </cell>
          <cell r="F28">
            <v>60412928</v>
          </cell>
          <cell r="G28">
            <v>312322400</v>
          </cell>
          <cell r="H28">
            <v>-15357000</v>
          </cell>
        </row>
        <row r="29">
          <cell r="B29" t="str">
            <v>A0172</v>
          </cell>
          <cell r="C29" t="str">
            <v>PT ASTRA NISSAN DIESEL INDONESIA</v>
          </cell>
          <cell r="D29">
            <v>6359042481.1181107</v>
          </cell>
          <cell r="E29">
            <v>101804075.40000001</v>
          </cell>
          <cell r="F29">
            <v>47628736</v>
          </cell>
          <cell r="G29">
            <v>179260504</v>
          </cell>
          <cell r="H29">
            <v>-150474000</v>
          </cell>
        </row>
        <row r="30">
          <cell r="B30" t="str">
            <v>A0275</v>
          </cell>
          <cell r="C30" t="str">
            <v>PT FUJI TECHNICA INDONESIA</v>
          </cell>
          <cell r="D30">
            <v>4077496583.7868857</v>
          </cell>
          <cell r="E30">
            <v>92297194.499999985</v>
          </cell>
          <cell r="F30">
            <v>42458368</v>
          </cell>
          <cell r="G30">
            <v>338961272</v>
          </cell>
          <cell r="H30">
            <v>0</v>
          </cell>
        </row>
        <row r="31">
          <cell r="B31" t="str">
            <v>A0051</v>
          </cell>
          <cell r="C31" t="str">
            <v>PT DIC ASTRA CHEMICALS</v>
          </cell>
          <cell r="D31">
            <v>4286104859.3430185</v>
          </cell>
          <cell r="E31">
            <v>92445445.890000001</v>
          </cell>
          <cell r="F31">
            <v>41004739.200000003</v>
          </cell>
          <cell r="G31">
            <v>165564616</v>
          </cell>
          <cell r="H31">
            <v>-1715000</v>
          </cell>
        </row>
        <row r="32">
          <cell r="B32" t="str">
            <v>A0059</v>
          </cell>
          <cell r="C32" t="str">
            <v>PT FEDERAL IZUMI MFG.</v>
          </cell>
          <cell r="D32">
            <v>4112026030.3846941</v>
          </cell>
          <cell r="E32">
            <v>79778959</v>
          </cell>
          <cell r="F32">
            <v>35941549</v>
          </cell>
          <cell r="G32">
            <v>191380336</v>
          </cell>
          <cell r="H32">
            <v>-588657000</v>
          </cell>
        </row>
        <row r="33">
          <cell r="B33" t="str">
            <v>A0060</v>
          </cell>
          <cell r="C33" t="str">
            <v>PT ASTRA HONDA MOTOR</v>
          </cell>
          <cell r="D33">
            <v>222461552109.14651</v>
          </cell>
          <cell r="E33">
            <v>4822736684.04</v>
          </cell>
          <cell r="F33">
            <v>2167691513.6000004</v>
          </cell>
          <cell r="G33">
            <v>18583366176</v>
          </cell>
          <cell r="H33">
            <v>-14205800901</v>
          </cell>
        </row>
        <row r="34">
          <cell r="B34" t="str">
            <v>A0098</v>
          </cell>
          <cell r="C34" t="str">
            <v>PT FEDERAL INTERNATIONAL FINANCE</v>
          </cell>
          <cell r="D34">
            <v>19867706726.186302</v>
          </cell>
          <cell r="E34">
            <v>415661832.29999995</v>
          </cell>
          <cell r="F34">
            <v>182969990.39999998</v>
          </cell>
          <cell r="G34">
            <v>925078848</v>
          </cell>
          <cell r="H34">
            <v>-159911000</v>
          </cell>
        </row>
        <row r="35">
          <cell r="B35" t="str">
            <v>A0062</v>
          </cell>
          <cell r="C35" t="str">
            <v>PT FEDERAL SUPERIOR CHAIN MFG.</v>
          </cell>
          <cell r="D35">
            <v>9885011240.0084724</v>
          </cell>
          <cell r="E35">
            <v>192558934.86729997</v>
          </cell>
          <cell r="F35">
            <v>84456581.120000005</v>
          </cell>
          <cell r="G35">
            <v>96575592</v>
          </cell>
          <cell r="H35">
            <v>-456774410</v>
          </cell>
        </row>
        <row r="36">
          <cell r="B36" t="str">
            <v>A0132</v>
          </cell>
          <cell r="C36" t="str">
            <v>PT SHOWA INDONESIA MFG</v>
          </cell>
          <cell r="D36">
            <v>22372440431.218414</v>
          </cell>
          <cell r="E36">
            <v>490203859.85400003</v>
          </cell>
          <cell r="F36">
            <v>220095577.12000006</v>
          </cell>
          <cell r="G36">
            <v>2086667320</v>
          </cell>
          <cell r="H36">
            <v>-1624638000</v>
          </cell>
        </row>
        <row r="37">
          <cell r="B37" t="str">
            <v>A0199</v>
          </cell>
          <cell r="C37" t="str">
            <v>PT SURYARAYA RUBBERINDO INDUSTRIES</v>
          </cell>
          <cell r="D37">
            <v>7321334094.8663607</v>
          </cell>
          <cell r="E37">
            <v>135192456.24899998</v>
          </cell>
          <cell r="F37">
            <v>58120081.920000009</v>
          </cell>
          <cell r="G37">
            <v>553071344</v>
          </cell>
          <cell r="H37">
            <v>0</v>
          </cell>
        </row>
        <row r="38">
          <cell r="B38" t="str">
            <v>A0326</v>
          </cell>
          <cell r="C38" t="str">
            <v>PT YUTAKA MANUFACTURING INDONESIA</v>
          </cell>
          <cell r="D38">
            <v>3362939936.7172542</v>
          </cell>
          <cell r="E38">
            <v>61569864.32</v>
          </cell>
          <cell r="F38">
            <v>27330972.800000004</v>
          </cell>
          <cell r="G38">
            <v>256375536</v>
          </cell>
          <cell r="H38">
            <v>-661906000</v>
          </cell>
        </row>
        <row r="39">
          <cell r="B39" t="str">
            <v>A0210</v>
          </cell>
          <cell r="C39" t="str">
            <v>PT BINA PERTIWI</v>
          </cell>
          <cell r="D39">
            <v>3510830523.135736</v>
          </cell>
          <cell r="E39">
            <v>68101011.5</v>
          </cell>
          <cell r="F39">
            <v>30671680</v>
          </cell>
          <cell r="G39">
            <v>226006352</v>
          </cell>
          <cell r="H39">
            <v>-203184000</v>
          </cell>
        </row>
        <row r="40">
          <cell r="B40" t="str">
            <v>A0150</v>
          </cell>
          <cell r="C40" t="str">
            <v>PT TRAKTOR NUSANTARA</v>
          </cell>
          <cell r="D40">
            <v>20399865236.692783</v>
          </cell>
          <cell r="E40">
            <v>428020013.39999998</v>
          </cell>
          <cell r="F40">
            <v>189769792</v>
          </cell>
          <cell r="G40">
            <v>1037988528</v>
          </cell>
          <cell r="H40">
            <v>-972490000</v>
          </cell>
        </row>
        <row r="41">
          <cell r="B41" t="str">
            <v>A0155</v>
          </cell>
          <cell r="C41" t="str">
            <v>PT UNITED TRACTORS Tbk</v>
          </cell>
          <cell r="D41">
            <v>94056902094.40274</v>
          </cell>
          <cell r="E41">
            <v>1949143815.4375911</v>
          </cell>
          <cell r="F41">
            <v>863957293.65307021</v>
          </cell>
          <cell r="G41">
            <v>5085257096.5994444</v>
          </cell>
          <cell r="H41">
            <v>-8032685268.5137796</v>
          </cell>
        </row>
        <row r="42">
          <cell r="B42" t="str">
            <v>A0156</v>
          </cell>
          <cell r="C42" t="str">
            <v>PT UNITED TRACTORS PANDU ENG.</v>
          </cell>
          <cell r="D42">
            <v>16787667014.022804</v>
          </cell>
          <cell r="E42">
            <v>320428181.30000001</v>
          </cell>
          <cell r="F42">
            <v>141332704</v>
          </cell>
          <cell r="G42">
            <v>427390880</v>
          </cell>
          <cell r="H42">
            <v>-630882066</v>
          </cell>
        </row>
        <row r="43">
          <cell r="B43" t="str">
            <v>A0112</v>
          </cell>
          <cell r="C43" t="str">
            <v>PT PAMA PERSADA NUSANTARA</v>
          </cell>
          <cell r="D43">
            <v>48553711523.970917</v>
          </cell>
          <cell r="E43">
            <v>1119642404.4000001</v>
          </cell>
          <cell r="F43">
            <v>510443488</v>
          </cell>
          <cell r="G43">
            <v>4068842992</v>
          </cell>
          <cell r="H43">
            <v>-5627343000</v>
          </cell>
        </row>
        <row r="44">
          <cell r="B44" t="str">
            <v>A0378</v>
          </cell>
          <cell r="C44" t="str">
            <v>PT KOMATSU ASTRA FINANCE</v>
          </cell>
          <cell r="D44">
            <v>511433389.80379891</v>
          </cell>
          <cell r="E44">
            <v>21441276</v>
          </cell>
          <cell r="F44">
            <v>9231360</v>
          </cell>
          <cell r="G44">
            <v>93344488</v>
          </cell>
          <cell r="H44">
            <v>0</v>
          </cell>
        </row>
        <row r="45">
          <cell r="B45" t="str">
            <v>A0328</v>
          </cell>
          <cell r="C45" t="str">
            <v>PT Komatsu Remanufacturing Asia</v>
          </cell>
          <cell r="D45">
            <v>4884019619.1902723</v>
          </cell>
          <cell r="E45">
            <v>101211675.30763365</v>
          </cell>
          <cell r="F45">
            <v>44862038.5998789</v>
          </cell>
          <cell r="G45">
            <v>264058191.10957354</v>
          </cell>
          <cell r="H45">
            <v>-417107001.95957905</v>
          </cell>
        </row>
        <row r="46">
          <cell r="B46" t="str">
            <v>A0451</v>
          </cell>
          <cell r="C46" t="str">
            <v>PT Multi Prima Universal</v>
          </cell>
          <cell r="D46">
            <v>1865256597.7831974</v>
          </cell>
          <cell r="E46">
            <v>38653764.697929986</v>
          </cell>
          <cell r="F46">
            <v>17133267.270187967</v>
          </cell>
          <cell r="G46">
            <v>100846499.72136816</v>
          </cell>
          <cell r="H46">
            <v>-159297391.91253725</v>
          </cell>
        </row>
        <row r="47">
          <cell r="B47" t="str">
            <v>A0057</v>
          </cell>
          <cell r="C47" t="str">
            <v>PT Pratama Sedaya Finance</v>
          </cell>
          <cell r="D47">
            <v>1502011275</v>
          </cell>
          <cell r="E47">
            <v>3706128</v>
          </cell>
          <cell r="F47">
            <v>2519296</v>
          </cell>
          <cell r="G47">
            <v>0</v>
          </cell>
          <cell r="H47">
            <v>0</v>
          </cell>
        </row>
        <row r="48">
          <cell r="B48" t="str">
            <v>A0221</v>
          </cell>
          <cell r="C48" t="str">
            <v>PT Swadaya Harapan Nusantara</v>
          </cell>
        </row>
        <row r="49">
          <cell r="B49" t="str">
            <v>A0452</v>
          </cell>
          <cell r="C49" t="str">
            <v>PT Telen Orbit Prima</v>
          </cell>
          <cell r="D49">
            <v>3105132988.5459819</v>
          </cell>
          <cell r="E49">
            <v>64347757.856845424</v>
          </cell>
          <cell r="F49">
            <v>28522120.47686293</v>
          </cell>
          <cell r="G49">
            <v>167881348.56961411</v>
          </cell>
          <cell r="H49">
            <v>-265185812.61410463</v>
          </cell>
        </row>
        <row r="50">
          <cell r="B50" t="str">
            <v>A0360</v>
          </cell>
          <cell r="C50" t="str">
            <v>PT KALIMANTAN PRIMA PERSADA</v>
          </cell>
          <cell r="D50">
            <v>5682036515.2149124</v>
          </cell>
          <cell r="E50">
            <v>140352421.19999999</v>
          </cell>
          <cell r="F50">
            <v>62851776</v>
          </cell>
          <cell r="G50">
            <v>489808992</v>
          </cell>
          <cell r="H50">
            <v>0</v>
          </cell>
        </row>
        <row r="51">
          <cell r="B51" t="str">
            <v>A0014</v>
          </cell>
          <cell r="C51" t="str">
            <v>PT ASTRA GRAPHIA Tbk</v>
          </cell>
          <cell r="D51">
            <v>73251982009.967072</v>
          </cell>
          <cell r="E51">
            <v>1254104782.6999998</v>
          </cell>
          <cell r="F51">
            <v>562300640</v>
          </cell>
          <cell r="G51">
            <v>6405767712</v>
          </cell>
          <cell r="H51">
            <v>-6060040934</v>
          </cell>
        </row>
        <row r="52">
          <cell r="B52" t="str">
            <v>A0079</v>
          </cell>
          <cell r="C52" t="str">
            <v>PT INTERTEL NUSA PERDANA</v>
          </cell>
          <cell r="D52">
            <v>402877592.12837255</v>
          </cell>
        </row>
        <row r="53">
          <cell r="B53" t="str">
            <v>A0316</v>
          </cell>
          <cell r="C53" t="str">
            <v>PT ASTRA KOMPONEN INDONESIA</v>
          </cell>
          <cell r="D53">
            <v>7521048676.9713631</v>
          </cell>
          <cell r="E53">
            <v>124802416.3</v>
          </cell>
          <cell r="F53">
            <v>54932960</v>
          </cell>
          <cell r="G53">
            <v>248299128</v>
          </cell>
          <cell r="H53">
            <v>-668914991</v>
          </cell>
        </row>
        <row r="54">
          <cell r="B54" t="str">
            <v>A0239</v>
          </cell>
          <cell r="C54" t="str">
            <v>PT DIRGAMENARA NUSADWIPA</v>
          </cell>
          <cell r="D54">
            <v>1231787704.185868</v>
          </cell>
          <cell r="E54">
            <v>22167931.800000001</v>
          </cell>
          <cell r="F54">
            <v>10632416</v>
          </cell>
          <cell r="G54">
            <v>64058648</v>
          </cell>
          <cell r="H54">
            <v>0</v>
          </cell>
        </row>
        <row r="55">
          <cell r="B55" t="str">
            <v>A0077</v>
          </cell>
          <cell r="C55" t="str">
            <v>PT INDOKARLO PERKASA</v>
          </cell>
          <cell r="D55">
            <v>385043899.09875685</v>
          </cell>
          <cell r="E55">
            <v>10565804.6</v>
          </cell>
          <cell r="F55">
            <v>4599296</v>
          </cell>
          <cell r="G55">
            <v>46701960</v>
          </cell>
          <cell r="H55">
            <v>0</v>
          </cell>
        </row>
        <row r="56">
          <cell r="B56" t="str">
            <v>A0345</v>
          </cell>
          <cell r="C56" t="str">
            <v>PT NUSA KEIHIN INDONESIA</v>
          </cell>
          <cell r="D56">
            <v>121338050.0680612</v>
          </cell>
          <cell r="E56">
            <v>5391096.2999999998</v>
          </cell>
          <cell r="F56">
            <v>2605968</v>
          </cell>
          <cell r="G56">
            <v>0</v>
          </cell>
          <cell r="H56">
            <v>0</v>
          </cell>
        </row>
        <row r="57">
          <cell r="B57" t="str">
            <v>A0371</v>
          </cell>
          <cell r="C57" t="str">
            <v>PT SCS ASTRAGRAPHIA TECH.</v>
          </cell>
          <cell r="D57">
            <v>9967621574.6099586</v>
          </cell>
          <cell r="E57">
            <v>241443591.59999999</v>
          </cell>
          <cell r="F57">
            <v>105828096</v>
          </cell>
          <cell r="G57">
            <v>545139272</v>
          </cell>
          <cell r="H57">
            <v>-123134000</v>
          </cell>
        </row>
        <row r="58">
          <cell r="B58" t="str">
            <v>A0177</v>
          </cell>
          <cell r="C58" t="str">
            <v>PT ASTRA AUTO FINANCE</v>
          </cell>
          <cell r="D58">
            <v>1480115134.5724785</v>
          </cell>
          <cell r="E58">
            <v>29325687.5</v>
          </cell>
          <cell r="F58">
            <v>12876000</v>
          </cell>
          <cell r="G58">
            <v>62823056</v>
          </cell>
          <cell r="H58">
            <v>0</v>
          </cell>
        </row>
        <row r="59">
          <cell r="B59" t="str">
            <v>A0178</v>
          </cell>
          <cell r="C59" t="str">
            <v>PT ASTRA MITRA VENTURA</v>
          </cell>
          <cell r="D59">
            <v>1520848736.7614231</v>
          </cell>
          <cell r="E59">
            <v>32714178.038599998</v>
          </cell>
          <cell r="F59">
            <v>15274173.951999996</v>
          </cell>
          <cell r="G59">
            <v>114011424</v>
          </cell>
          <cell r="H59">
            <v>0</v>
          </cell>
        </row>
        <row r="60">
          <cell r="B60" t="str">
            <v>A0020</v>
          </cell>
          <cell r="C60" t="str">
            <v>PT ASTRA MULTI FINANCE</v>
          </cell>
          <cell r="D60">
            <v>143498309.65803048</v>
          </cell>
        </row>
        <row r="61">
          <cell r="B61" t="str">
            <v>A0024</v>
          </cell>
          <cell r="C61" t="str">
            <v>PT ASTRA SEDAYA FINANCE</v>
          </cell>
          <cell r="D61">
            <v>31470311768.707035</v>
          </cell>
          <cell r="E61">
            <v>688104024.23999989</v>
          </cell>
          <cell r="F61">
            <v>306027200</v>
          </cell>
          <cell r="G61">
            <v>1134343392</v>
          </cell>
          <cell r="H61">
            <v>-1922571392</v>
          </cell>
        </row>
        <row r="62">
          <cell r="B62" t="str">
            <v>A0026</v>
          </cell>
          <cell r="C62" t="str">
            <v>PT ASURANSI ASTRA BUANA</v>
          </cell>
          <cell r="D62">
            <v>21901965574.152115</v>
          </cell>
          <cell r="E62">
            <v>388495760.89999998</v>
          </cell>
          <cell r="F62">
            <v>181100512</v>
          </cell>
          <cell r="G62">
            <v>807481592</v>
          </cell>
          <cell r="H62">
            <v>-308076000</v>
          </cell>
        </row>
        <row r="63">
          <cell r="B63" t="str">
            <v>A0135</v>
          </cell>
          <cell r="C63" t="str">
            <v>PT STACOMITRA SEDAYA FINANCE</v>
          </cell>
          <cell r="D63">
            <v>1676508082.4042416</v>
          </cell>
          <cell r="E63">
            <v>27477666.400000002</v>
          </cell>
          <cell r="F63">
            <v>12188224</v>
          </cell>
          <cell r="G63">
            <v>0</v>
          </cell>
          <cell r="H63">
            <v>0</v>
          </cell>
        </row>
        <row r="64">
          <cell r="B64" t="str">
            <v>A0142</v>
          </cell>
          <cell r="C64" t="str">
            <v>PT SURYA ARTHA NUSANTARA FINANCE</v>
          </cell>
          <cell r="D64">
            <v>2439678198.5576715</v>
          </cell>
          <cell r="E64">
            <v>53596257.399999999</v>
          </cell>
          <cell r="F64">
            <v>23978752</v>
          </cell>
          <cell r="G64">
            <v>122104048</v>
          </cell>
          <cell r="H64">
            <v>-1411000</v>
          </cell>
        </row>
        <row r="65">
          <cell r="B65" t="str">
            <v>A0143</v>
          </cell>
          <cell r="C65" t="str">
            <v>PT SWADHARMA BHAKTI SEDAYA FINANCE</v>
          </cell>
          <cell r="D65">
            <v>4672496340.5112638</v>
          </cell>
          <cell r="E65">
            <v>82066562.300000012</v>
          </cell>
          <cell r="F65">
            <v>36016640</v>
          </cell>
          <cell r="G65">
            <v>168049608</v>
          </cell>
          <cell r="H65">
            <v>-139834000</v>
          </cell>
        </row>
        <row r="66">
          <cell r="B66" t="str">
            <v>A0224</v>
          </cell>
          <cell r="C66" t="str">
            <v>PT ASTRATEL NUSANTARA</v>
          </cell>
          <cell r="D66">
            <v>6393809494.1477633</v>
          </cell>
          <cell r="E66">
            <v>139799569.14000002</v>
          </cell>
          <cell r="F66">
            <v>63421388.800000004</v>
          </cell>
          <cell r="G66">
            <v>397153784</v>
          </cell>
          <cell r="H66">
            <v>-797592000</v>
          </cell>
        </row>
        <row r="67">
          <cell r="B67" t="str">
            <v>A0274</v>
          </cell>
          <cell r="C67" t="str">
            <v>PT FEDERAL NITTAN INDUSTRIES</v>
          </cell>
          <cell r="D67">
            <v>2560869220.7216716</v>
          </cell>
          <cell r="E67">
            <v>62905314.450000003</v>
          </cell>
          <cell r="F67">
            <v>27102192</v>
          </cell>
          <cell r="G67">
            <v>135048384</v>
          </cell>
          <cell r="H67">
            <v>0</v>
          </cell>
        </row>
        <row r="68">
          <cell r="B68" t="str">
            <v>A0128</v>
          </cell>
          <cell r="C68" t="str">
            <v>PT SEDAYA MULTI INVESTAMA</v>
          </cell>
          <cell r="D68">
            <v>1244885859.2454031</v>
          </cell>
          <cell r="E68">
            <v>17691350.399999999</v>
          </cell>
          <cell r="F68">
            <v>7578624</v>
          </cell>
          <cell r="G68">
            <v>117552920</v>
          </cell>
          <cell r="H68">
            <v>0</v>
          </cell>
        </row>
        <row r="69">
          <cell r="B69" t="str">
            <v>A0011</v>
          </cell>
          <cell r="C69" t="str">
            <v>PT ASTRA AGRO LESTARI  Tbk</v>
          </cell>
          <cell r="D69">
            <v>7159245815.0078011</v>
          </cell>
          <cell r="E69">
            <v>115184141</v>
          </cell>
          <cell r="F69">
            <v>52590848</v>
          </cell>
          <cell r="G69">
            <v>293504528</v>
          </cell>
          <cell r="H69">
            <v>0</v>
          </cell>
        </row>
        <row r="70">
          <cell r="B70" t="str">
            <v>A0317</v>
          </cell>
          <cell r="C70" t="str">
            <v>PT ASTRA OTOPARTS - HO</v>
          </cell>
          <cell r="D70">
            <v>12338246070.153135</v>
          </cell>
          <cell r="E70">
            <v>418354597.96905357</v>
          </cell>
          <cell r="F70">
            <v>198567908.14486727</v>
          </cell>
          <cell r="G70">
            <v>1243117407.4256172</v>
          </cell>
          <cell r="H70">
            <v>-8411456363.9342136</v>
          </cell>
        </row>
        <row r="71">
          <cell r="B71" t="str">
            <v>An</v>
          </cell>
          <cell r="C71" t="str">
            <v>PT ASTRA OTOPARTS - NIAGA</v>
          </cell>
        </row>
        <row r="72">
          <cell r="B72" t="str">
            <v>Co</v>
          </cell>
          <cell r="C72" t="str">
            <v>PT ASTRA OTOPARTS - CORPORATE</v>
          </cell>
        </row>
        <row r="73">
          <cell r="B73" t="str">
            <v>Intl</v>
          </cell>
          <cell r="C73" t="str">
            <v>PT ASTRA OTOPARTS - INTERNATIONAL</v>
          </cell>
        </row>
        <row r="74">
          <cell r="B74" t="str">
            <v>Re</v>
          </cell>
          <cell r="C74" t="str">
            <v>PT ASTRA OTOPARTS - RETAIL</v>
          </cell>
        </row>
        <row r="75">
          <cell r="B75" t="str">
            <v>Nm</v>
          </cell>
          <cell r="C75" t="str">
            <v>PT ASTRA OTOPARTS - UNIT NUSAMETAL</v>
          </cell>
          <cell r="D75">
            <v>4421492422.9203014</v>
          </cell>
          <cell r="E75">
            <v>149920148.65781334</v>
          </cell>
          <cell r="F75">
            <v>71158128.659916431</v>
          </cell>
          <cell r="G75">
            <v>445479379.0366087</v>
          </cell>
          <cell r="H75">
            <v>-3014301252.1712723</v>
          </cell>
        </row>
        <row r="76">
          <cell r="B76" t="str">
            <v>Ap</v>
          </cell>
          <cell r="C76" t="str">
            <v>PT ASTRA OTOPARTS - UNIT ADIWIRA PLASTIC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</row>
        <row r="77">
          <cell r="B77" t="str">
            <v>We</v>
          </cell>
          <cell r="C77" t="str">
            <v>PT ASTRA OTOPARTS - UNIT WINTEQ</v>
          </cell>
          <cell r="D77">
            <v>303022499.9265635</v>
          </cell>
          <cell r="E77">
            <v>10274625.373133089</v>
          </cell>
          <cell r="F77">
            <v>4876750.1952162888</v>
          </cell>
          <cell r="G77">
            <v>30530477.537774026</v>
          </cell>
          <cell r="H77">
            <v>-206582079.89451393</v>
          </cell>
        </row>
      </sheetData>
      <sheetData sheetId="8" refreshError="1">
        <row r="10">
          <cell r="D10" t="str">
            <v>S0001</v>
          </cell>
          <cell r="E10" t="str">
            <v>PT ASTRA INTERNATIONAL TBK.</v>
          </cell>
          <cell r="F10">
            <v>62928783628.922974</v>
          </cell>
          <cell r="G10">
            <v>0</v>
          </cell>
          <cell r="H10">
            <v>62928783628.922974</v>
          </cell>
          <cell r="J10">
            <v>0</v>
          </cell>
          <cell r="K10">
            <v>0</v>
          </cell>
          <cell r="M10">
            <v>0</v>
          </cell>
          <cell r="N10">
            <v>1638265609.6267111</v>
          </cell>
          <cell r="P10">
            <v>0</v>
          </cell>
          <cell r="Q10">
            <v>0</v>
          </cell>
          <cell r="R10">
            <v>0</v>
          </cell>
          <cell r="T10">
            <v>1638265.6096267111</v>
          </cell>
          <cell r="V10">
            <v>7.0999999999999994E-2</v>
          </cell>
        </row>
        <row r="11">
          <cell r="D11" t="str">
            <v>A0049</v>
          </cell>
          <cell r="E11" t="str">
            <v>PT AISIN INDONESIA</v>
          </cell>
          <cell r="F11">
            <v>2820552871.6381569</v>
          </cell>
          <cell r="G11">
            <v>0</v>
          </cell>
          <cell r="H11">
            <v>2820552871.6381569</v>
          </cell>
          <cell r="J11">
            <v>0</v>
          </cell>
          <cell r="K11">
            <v>0</v>
          </cell>
          <cell r="M11">
            <v>50512999.891281605</v>
          </cell>
          <cell r="N11">
            <v>58580504.99559287</v>
          </cell>
          <cell r="P11">
            <v>0</v>
          </cell>
          <cell r="Q11">
            <v>0</v>
          </cell>
          <cell r="R11">
            <v>0</v>
          </cell>
          <cell r="T11">
            <v>109093.50488687446</v>
          </cell>
          <cell r="V11">
            <v>7.4999999999999997E-2</v>
          </cell>
        </row>
        <row r="12">
          <cell r="D12" t="str">
            <v>A0038</v>
          </cell>
          <cell r="E12" t="str">
            <v>PT AT INDONESIA</v>
          </cell>
          <cell r="F12">
            <v>1094664458.0534072</v>
          </cell>
          <cell r="G12">
            <v>0</v>
          </cell>
          <cell r="H12">
            <v>1094664458.0534072</v>
          </cell>
          <cell r="J12">
            <v>0</v>
          </cell>
          <cell r="K12">
            <v>0</v>
          </cell>
          <cell r="M12">
            <v>9922827.5865064748</v>
          </cell>
          <cell r="N12">
            <v>25581198.200326812</v>
          </cell>
          <cell r="P12">
            <v>0</v>
          </cell>
          <cell r="Q12">
            <v>0</v>
          </cell>
          <cell r="R12">
            <v>0</v>
          </cell>
          <cell r="T12">
            <v>35504.025786833285</v>
          </cell>
          <cell r="V12">
            <v>7.4300000000000005E-2</v>
          </cell>
        </row>
        <row r="13">
          <cell r="D13" t="str">
            <v>A0096</v>
          </cell>
          <cell r="E13" t="str">
            <v>PT MENARA TERUS MAKMUR</v>
          </cell>
          <cell r="F13">
            <v>1311400569.7459278</v>
          </cell>
          <cell r="G13">
            <v>0</v>
          </cell>
          <cell r="H13">
            <v>1311400569.7459278</v>
          </cell>
          <cell r="J13">
            <v>0</v>
          </cell>
          <cell r="K13">
            <v>0</v>
          </cell>
          <cell r="M13">
            <v>14408637.486535396</v>
          </cell>
          <cell r="N13">
            <v>29904983.558763769</v>
          </cell>
          <cell r="P13">
            <v>0</v>
          </cell>
          <cell r="Q13">
            <v>0</v>
          </cell>
          <cell r="R13">
            <v>0</v>
          </cell>
          <cell r="T13">
            <v>44313.621045299165</v>
          </cell>
          <cell r="V13">
            <v>7.3800000000000004E-2</v>
          </cell>
        </row>
        <row r="14">
          <cell r="D14" t="str">
            <v>A0209</v>
          </cell>
          <cell r="E14" t="str">
            <v>PT SERASI AUTO RAYA</v>
          </cell>
          <cell r="F14">
            <v>2336728655.0594978</v>
          </cell>
          <cell r="G14">
            <v>0</v>
          </cell>
          <cell r="H14">
            <v>2336728655.0594978</v>
          </cell>
          <cell r="J14">
            <v>0</v>
          </cell>
          <cell r="K14">
            <v>0</v>
          </cell>
          <cell r="M14">
            <v>0</v>
          </cell>
          <cell r="N14">
            <v>60833564.131593436</v>
          </cell>
          <cell r="P14">
            <v>0</v>
          </cell>
          <cell r="Q14">
            <v>0</v>
          </cell>
          <cell r="R14">
            <v>0</v>
          </cell>
          <cell r="T14">
            <v>60833.564131593434</v>
          </cell>
          <cell r="V14">
            <v>7.3700000000000002E-2</v>
          </cell>
        </row>
        <row r="15">
          <cell r="D15" t="str">
            <v>A0306</v>
          </cell>
          <cell r="E15" t="str">
            <v>PT NHK GASKET INDONESIA</v>
          </cell>
          <cell r="F15">
            <v>1031649083.2963855</v>
          </cell>
          <cell r="G15">
            <v>278391131.74450839</v>
          </cell>
          <cell r="H15">
            <v>753257951.55187714</v>
          </cell>
          <cell r="J15">
            <v>0</v>
          </cell>
          <cell r="K15">
            <v>9165214.3335329648</v>
          </cell>
          <cell r="M15">
            <v>5809048.1480495306</v>
          </cell>
          <cell r="N15">
            <v>17902426.227847032</v>
          </cell>
          <cell r="P15">
            <v>0</v>
          </cell>
          <cell r="Q15">
            <v>0</v>
          </cell>
          <cell r="R15">
            <v>0</v>
          </cell>
          <cell r="T15">
            <v>32876.688709429531</v>
          </cell>
          <cell r="V15">
            <v>7.3800000000000004E-2</v>
          </cell>
        </row>
        <row r="16">
          <cell r="D16" t="str">
            <v>A0045</v>
          </cell>
          <cell r="E16" t="str">
            <v>PT ASTRA DAIHATSU MOTOR</v>
          </cell>
          <cell r="F16">
            <v>16620914345.389008</v>
          </cell>
          <cell r="G16">
            <v>0</v>
          </cell>
          <cell r="H16">
            <v>16620914345.389008</v>
          </cell>
          <cell r="J16">
            <v>0</v>
          </cell>
          <cell r="K16">
            <v>0</v>
          </cell>
          <cell r="M16">
            <v>126027575.94435585</v>
          </cell>
          <cell r="N16">
            <v>395656002.38890034</v>
          </cell>
          <cell r="P16">
            <v>0</v>
          </cell>
          <cell r="Q16">
            <v>0</v>
          </cell>
          <cell r="R16">
            <v>0</v>
          </cell>
          <cell r="T16">
            <v>521683.57833325618</v>
          </cell>
          <cell r="V16">
            <v>7.1900000000000006E-2</v>
          </cell>
        </row>
        <row r="17">
          <cell r="D17" t="str">
            <v>A0037</v>
          </cell>
          <cell r="E17" t="str">
            <v>PT CENTURY BATTERIES INDONESIA</v>
          </cell>
          <cell r="F17">
            <v>1863866113.4530792</v>
          </cell>
          <cell r="G17">
            <v>0</v>
          </cell>
          <cell r="H17">
            <v>1863866113.4530792</v>
          </cell>
          <cell r="J17">
            <v>0</v>
          </cell>
          <cell r="K17">
            <v>0</v>
          </cell>
          <cell r="M17">
            <v>0</v>
          </cell>
          <cell r="N17">
            <v>48523228.617044829</v>
          </cell>
          <cell r="P17">
            <v>0</v>
          </cell>
          <cell r="Q17">
            <v>0</v>
          </cell>
          <cell r="R17">
            <v>0</v>
          </cell>
          <cell r="T17">
            <v>48523.228617044828</v>
          </cell>
          <cell r="V17">
            <v>7.1499999999999994E-2</v>
          </cell>
        </row>
        <row r="18">
          <cell r="D18" t="str">
            <v>A0065</v>
          </cell>
          <cell r="E18" t="str">
            <v>PT GAYA MOTOR</v>
          </cell>
          <cell r="F18">
            <v>5386572847.8780708</v>
          </cell>
          <cell r="G18">
            <v>0</v>
          </cell>
          <cell r="H18">
            <v>5386572847.8780708</v>
          </cell>
          <cell r="J18">
            <v>0</v>
          </cell>
          <cell r="K18">
            <v>0</v>
          </cell>
          <cell r="M18">
            <v>60706415.020602554</v>
          </cell>
          <cell r="N18">
            <v>122386908.61024508</v>
          </cell>
          <cell r="P18">
            <v>0</v>
          </cell>
          <cell r="Q18">
            <v>0</v>
          </cell>
          <cell r="R18">
            <v>0</v>
          </cell>
          <cell r="T18">
            <v>183093.32363084762</v>
          </cell>
          <cell r="V18">
            <v>7.0199999999999999E-2</v>
          </cell>
        </row>
        <row r="19">
          <cell r="D19" t="str">
            <v>A0070</v>
          </cell>
          <cell r="E19" t="str">
            <v>PT GS BATTERY INC.</v>
          </cell>
          <cell r="F19">
            <v>8899029573.86763</v>
          </cell>
          <cell r="G19">
            <v>0</v>
          </cell>
          <cell r="H19">
            <v>8899029573.86763</v>
          </cell>
          <cell r="J19">
            <v>0</v>
          </cell>
          <cell r="K19">
            <v>0</v>
          </cell>
          <cell r="M19">
            <v>0</v>
          </cell>
          <cell r="N19">
            <v>231674176.25434092</v>
          </cell>
          <cell r="P19">
            <v>0</v>
          </cell>
          <cell r="Q19">
            <v>0</v>
          </cell>
          <cell r="R19">
            <v>0</v>
          </cell>
          <cell r="T19">
            <v>231674.17625434091</v>
          </cell>
          <cell r="V19">
            <v>7.3899999999999993E-2</v>
          </cell>
        </row>
        <row r="20">
          <cell r="D20" t="str">
            <v>A0081</v>
          </cell>
          <cell r="E20" t="str">
            <v>PT INTI PANTJA PRESS INDUSTRI</v>
          </cell>
          <cell r="F20">
            <v>1196296197.2240019</v>
          </cell>
          <cell r="G20">
            <v>0</v>
          </cell>
          <cell r="H20">
            <v>1196296197.2240019</v>
          </cell>
          <cell r="J20">
            <v>0</v>
          </cell>
          <cell r="K20">
            <v>0</v>
          </cell>
          <cell r="M20">
            <v>168016.62309843127</v>
          </cell>
          <cell r="N20">
            <v>31094560.392022304</v>
          </cell>
          <cell r="P20">
            <v>0</v>
          </cell>
          <cell r="Q20">
            <v>0</v>
          </cell>
          <cell r="R20">
            <v>0</v>
          </cell>
          <cell r="T20">
            <v>31262.577015120736</v>
          </cell>
          <cell r="V20">
            <v>7.0900000000000005E-2</v>
          </cell>
        </row>
        <row r="21">
          <cell r="D21" t="str">
            <v>A0084</v>
          </cell>
          <cell r="E21" t="str">
            <v>PT KAYABA INDONESIA</v>
          </cell>
          <cell r="F21">
            <v>6060066905.0819893</v>
          </cell>
          <cell r="G21">
            <v>0</v>
          </cell>
          <cell r="H21">
            <v>6060066905.0819893</v>
          </cell>
          <cell r="J21">
            <v>0</v>
          </cell>
          <cell r="K21">
            <v>0</v>
          </cell>
          <cell r="M21">
            <v>36195664.668294355</v>
          </cell>
          <cell r="N21">
            <v>147125577.22645351</v>
          </cell>
          <cell r="P21">
            <v>0</v>
          </cell>
          <cell r="Q21">
            <v>0</v>
          </cell>
          <cell r="R21">
            <v>0</v>
          </cell>
          <cell r="T21">
            <v>183321.24189474786</v>
          </cell>
          <cell r="V21">
            <v>6.8199999999999997E-2</v>
          </cell>
        </row>
        <row r="22">
          <cell r="D22" t="str">
            <v>A0115</v>
          </cell>
          <cell r="E22" t="str">
            <v>PT PANTJA MOTOR</v>
          </cell>
          <cell r="F22">
            <v>3649705321.6118488</v>
          </cell>
          <cell r="G22">
            <v>0</v>
          </cell>
          <cell r="H22">
            <v>3649705321.6118488</v>
          </cell>
          <cell r="J22">
            <v>0</v>
          </cell>
          <cell r="K22">
            <v>0</v>
          </cell>
          <cell r="M22">
            <v>5286894.68996548</v>
          </cell>
          <cell r="N22">
            <v>93461000.527647495</v>
          </cell>
          <cell r="P22">
            <v>0</v>
          </cell>
          <cell r="Q22">
            <v>0</v>
          </cell>
          <cell r="R22">
            <v>0</v>
          </cell>
          <cell r="T22">
            <v>98747.895217612982</v>
          </cell>
          <cell r="V22">
            <v>6.9999999999999993E-2</v>
          </cell>
        </row>
        <row r="23">
          <cell r="D23" t="str">
            <v>A0146</v>
          </cell>
          <cell r="E23" t="str">
            <v>PT TJAHJA  SAKTI MOTOR CORPORATION</v>
          </cell>
          <cell r="F23">
            <v>1499609446.6992464</v>
          </cell>
          <cell r="G23">
            <v>0</v>
          </cell>
          <cell r="H23">
            <v>1499609446.6992464</v>
          </cell>
          <cell r="J23">
            <v>0</v>
          </cell>
          <cell r="K23">
            <v>0</v>
          </cell>
          <cell r="M23">
            <v>0</v>
          </cell>
          <cell r="N23">
            <v>39040299.887022674</v>
          </cell>
          <cell r="P23">
            <v>0</v>
          </cell>
          <cell r="Q23">
            <v>0</v>
          </cell>
          <cell r="R23">
            <v>0</v>
          </cell>
          <cell r="T23">
            <v>39040.299887022673</v>
          </cell>
          <cell r="V23">
            <v>6.7799999999999999E-2</v>
          </cell>
        </row>
        <row r="24">
          <cell r="D24" t="str">
            <v>A0172</v>
          </cell>
          <cell r="E24" t="str">
            <v>PT ASTRA NISSAN DIESEL INDONESIA</v>
          </cell>
          <cell r="F24">
            <v>860715536.07146454</v>
          </cell>
          <cell r="G24">
            <v>0</v>
          </cell>
          <cell r="H24">
            <v>860715536.07146454</v>
          </cell>
          <cell r="J24">
            <v>0</v>
          </cell>
          <cell r="K24">
            <v>0</v>
          </cell>
          <cell r="M24">
            <v>0</v>
          </cell>
          <cell r="N24">
            <v>22407562.66213933</v>
          </cell>
          <cell r="P24">
            <v>0</v>
          </cell>
          <cell r="Q24">
            <v>0</v>
          </cell>
          <cell r="R24">
            <v>0</v>
          </cell>
          <cell r="T24">
            <v>22407.562662139331</v>
          </cell>
          <cell r="V24">
            <v>6.8699999999999997E-2</v>
          </cell>
        </row>
        <row r="25">
          <cell r="D25" t="str">
            <v>A0275</v>
          </cell>
          <cell r="E25" t="str">
            <v>PT FUJI TECHNICA INDONESIA</v>
          </cell>
          <cell r="F25">
            <v>1345901320.9293599</v>
          </cell>
          <cell r="G25">
            <v>0</v>
          </cell>
          <cell r="H25">
            <v>1345901320.9293599</v>
          </cell>
          <cell r="J25">
            <v>0</v>
          </cell>
          <cell r="K25">
            <v>0</v>
          </cell>
          <cell r="M25">
            <v>10383880.112904098</v>
          </cell>
          <cell r="N25">
            <v>31986278.798496868</v>
          </cell>
          <cell r="P25">
            <v>0</v>
          </cell>
          <cell r="Q25">
            <v>0</v>
          </cell>
          <cell r="R25">
            <v>0</v>
          </cell>
          <cell r="T25">
            <v>42370.158911400969</v>
          </cell>
          <cell r="V25">
            <v>7.17E-2</v>
          </cell>
        </row>
        <row r="26">
          <cell r="D26" t="str">
            <v>A0051</v>
          </cell>
          <cell r="E26" t="str">
            <v>PT DIC ASTRA CHEMICALS</v>
          </cell>
          <cell r="F26">
            <v>781106092.43378401</v>
          </cell>
          <cell r="G26">
            <v>0</v>
          </cell>
          <cell r="H26">
            <v>781106092.43378401</v>
          </cell>
          <cell r="J26">
            <v>0</v>
          </cell>
          <cell r="K26">
            <v>0</v>
          </cell>
          <cell r="M26">
            <v>510647.86348649062</v>
          </cell>
          <cell r="N26">
            <v>20184928.974691499</v>
          </cell>
          <cell r="P26">
            <v>0</v>
          </cell>
          <cell r="Q26">
            <v>0</v>
          </cell>
          <cell r="R26">
            <v>0</v>
          </cell>
          <cell r="T26">
            <v>20695.576838177989</v>
          </cell>
          <cell r="V26">
            <v>7.3099999999999998E-2</v>
          </cell>
        </row>
        <row r="27">
          <cell r="D27" t="str">
            <v>A0059</v>
          </cell>
          <cell r="E27" t="str">
            <v>PT FEDERAL IZUMI MFG.</v>
          </cell>
          <cell r="F27">
            <v>918908656.9015584</v>
          </cell>
          <cell r="G27">
            <v>0</v>
          </cell>
          <cell r="H27">
            <v>918908656.9015584</v>
          </cell>
          <cell r="J27">
            <v>0</v>
          </cell>
          <cell r="K27">
            <v>0</v>
          </cell>
          <cell r="M27">
            <v>0</v>
          </cell>
          <cell r="N27">
            <v>23922541.707896333</v>
          </cell>
          <cell r="P27">
            <v>0</v>
          </cell>
          <cell r="Q27">
            <v>0</v>
          </cell>
          <cell r="R27">
            <v>0</v>
          </cell>
          <cell r="T27">
            <v>23922.541707896333</v>
          </cell>
          <cell r="V27">
            <v>7.1999999999999995E-2</v>
          </cell>
        </row>
        <row r="28">
          <cell r="D28" t="str">
            <v>A0060</v>
          </cell>
          <cell r="E28" t="str">
            <v>PT ASTRA HONDA MOTOR</v>
          </cell>
          <cell r="F28">
            <v>82426006572.39856</v>
          </cell>
          <cell r="G28">
            <v>0</v>
          </cell>
          <cell r="H28">
            <v>82426006572.39856</v>
          </cell>
          <cell r="J28">
            <v>0</v>
          </cell>
          <cell r="K28">
            <v>0</v>
          </cell>
          <cell r="M28">
            <v>250794872.03312007</v>
          </cell>
          <cell r="N28">
            <v>2072125899.518604</v>
          </cell>
          <cell r="P28">
            <v>0</v>
          </cell>
          <cell r="Q28">
            <v>0</v>
          </cell>
          <cell r="R28">
            <v>0</v>
          </cell>
          <cell r="T28">
            <v>2322920.7715517241</v>
          </cell>
          <cell r="V28">
            <v>7.1999999999999995E-2</v>
          </cell>
        </row>
        <row r="29">
          <cell r="D29" t="str">
            <v>A0098</v>
          </cell>
          <cell r="E29" t="str">
            <v>PT FEDERAL INTERNATIONAL FINANCE</v>
          </cell>
          <cell r="F29">
            <v>4441746678.2696724</v>
          </cell>
          <cell r="G29">
            <v>0</v>
          </cell>
          <cell r="H29">
            <v>4441746678.2696724</v>
          </cell>
          <cell r="J29">
            <v>0</v>
          </cell>
          <cell r="K29">
            <v>0</v>
          </cell>
          <cell r="M29">
            <v>0</v>
          </cell>
          <cell r="N29">
            <v>115634855.94433737</v>
          </cell>
          <cell r="P29">
            <v>0</v>
          </cell>
          <cell r="Q29">
            <v>0</v>
          </cell>
          <cell r="R29">
            <v>0</v>
          </cell>
          <cell r="T29">
            <v>115634.85594433737</v>
          </cell>
          <cell r="V29">
            <v>7.3700000000000002E-2</v>
          </cell>
        </row>
        <row r="30">
          <cell r="D30" t="str">
            <v>A0062</v>
          </cell>
          <cell r="E30" t="str">
            <v>PT FEDERAL SUPERIOR CHAIN MFG.</v>
          </cell>
          <cell r="F30">
            <v>463705693.28325653</v>
          </cell>
          <cell r="G30">
            <v>0</v>
          </cell>
          <cell r="H30">
            <v>463705693.28325653</v>
          </cell>
          <cell r="J30">
            <v>0</v>
          </cell>
          <cell r="K30">
            <v>0</v>
          </cell>
          <cell r="M30">
            <v>0</v>
          </cell>
          <cell r="N30">
            <v>12071949.376515746</v>
          </cell>
          <cell r="P30">
            <v>0</v>
          </cell>
          <cell r="Q30">
            <v>0</v>
          </cell>
          <cell r="R30">
            <v>0</v>
          </cell>
          <cell r="T30">
            <v>12071.949376515746</v>
          </cell>
          <cell r="V30">
            <v>7.3899999999999993E-2</v>
          </cell>
        </row>
        <row r="31">
          <cell r="D31" t="str">
            <v>A0132</v>
          </cell>
          <cell r="E31" t="str">
            <v>PT SHOWA INDONESIA MFG</v>
          </cell>
          <cell r="F31">
            <v>7387265805.5130196</v>
          </cell>
          <cell r="G31">
            <v>0</v>
          </cell>
          <cell r="H31">
            <v>7387265805.5130196</v>
          </cell>
          <cell r="J31">
            <v>0</v>
          </cell>
          <cell r="K31">
            <v>0</v>
          </cell>
          <cell r="M31">
            <v>97042510.039874196</v>
          </cell>
          <cell r="N31">
            <v>163790904.99187878</v>
          </cell>
          <cell r="P31">
            <v>0</v>
          </cell>
          <cell r="Q31">
            <v>0</v>
          </cell>
          <cell r="R31">
            <v>0</v>
          </cell>
          <cell r="T31">
            <v>260833.41503175299</v>
          </cell>
          <cell r="V31">
            <v>7.1999999999999995E-2</v>
          </cell>
        </row>
        <row r="32">
          <cell r="D32" t="str">
            <v>A0199</v>
          </cell>
          <cell r="E32" t="str">
            <v>PT SURYARAYA RUBBERINDO INDUSTRIES</v>
          </cell>
          <cell r="F32">
            <v>1267316249.9898596</v>
          </cell>
          <cell r="G32">
            <v>0</v>
          </cell>
          <cell r="H32">
            <v>1267316249.9898596</v>
          </cell>
          <cell r="J32">
            <v>0</v>
          </cell>
          <cell r="K32">
            <v>0</v>
          </cell>
          <cell r="M32">
            <v>51188348.345787771</v>
          </cell>
          <cell r="N32">
            <v>17945569.30551777</v>
          </cell>
          <cell r="P32">
            <v>0</v>
          </cell>
          <cell r="Q32">
            <v>0</v>
          </cell>
          <cell r="R32">
            <v>0</v>
          </cell>
          <cell r="T32">
            <v>69133.917651305543</v>
          </cell>
          <cell r="V32">
            <v>7.5399999999999995E-2</v>
          </cell>
        </row>
        <row r="33">
          <cell r="D33" t="str">
            <v>A0326</v>
          </cell>
          <cell r="E33" t="str">
            <v>PT YUTAKA MANUFACTURING INDONESIA</v>
          </cell>
          <cell r="F33">
            <v>780748811.64762115</v>
          </cell>
          <cell r="G33">
            <v>0</v>
          </cell>
          <cell r="H33">
            <v>780748811.64762115</v>
          </cell>
          <cell r="J33">
            <v>0</v>
          </cell>
          <cell r="K33">
            <v>0</v>
          </cell>
          <cell r="M33">
            <v>16601316.181441663</v>
          </cell>
          <cell r="N33">
            <v>15445625.766556544</v>
          </cell>
          <cell r="P33">
            <v>0</v>
          </cell>
          <cell r="Q33">
            <v>0</v>
          </cell>
          <cell r="R33">
            <v>0</v>
          </cell>
          <cell r="T33">
            <v>32046.941947998206</v>
          </cell>
          <cell r="V33">
            <v>7.1599999999999997E-2</v>
          </cell>
        </row>
        <row r="34">
          <cell r="D34" t="str">
            <v>A0210</v>
          </cell>
          <cell r="E34" t="str">
            <v>PT BINA PERTIWI</v>
          </cell>
          <cell r="F34">
            <v>1085164752.9951148</v>
          </cell>
          <cell r="G34">
            <v>0</v>
          </cell>
          <cell r="H34">
            <v>1085164752.9951148</v>
          </cell>
          <cell r="J34">
            <v>0</v>
          </cell>
          <cell r="K34">
            <v>0</v>
          </cell>
          <cell r="M34">
            <v>0</v>
          </cell>
          <cell r="N34">
            <v>28250793.883037396</v>
          </cell>
          <cell r="P34">
            <v>0</v>
          </cell>
          <cell r="Q34">
            <v>0</v>
          </cell>
          <cell r="R34">
            <v>0</v>
          </cell>
          <cell r="T34">
            <v>28250.793883037397</v>
          </cell>
          <cell r="V34">
            <v>7.1800000000000003E-2</v>
          </cell>
        </row>
        <row r="35">
          <cell r="D35" t="e">
            <v>#N/A</v>
          </cell>
          <cell r="E35" t="str">
            <v>PT KOMATSU INDONESIA TBK.</v>
          </cell>
          <cell r="F35">
            <v>6924117878.4827156</v>
          </cell>
          <cell r="G35">
            <v>0</v>
          </cell>
          <cell r="H35">
            <v>6924117878.4827156</v>
          </cell>
          <cell r="J35">
            <v>0</v>
          </cell>
          <cell r="K35">
            <v>0</v>
          </cell>
          <cell r="M35">
            <v>86546093.775136709</v>
          </cell>
          <cell r="N35">
            <v>154818995.67194477</v>
          </cell>
          <cell r="P35">
            <v>0</v>
          </cell>
          <cell r="Q35">
            <v>0</v>
          </cell>
          <cell r="R35">
            <v>0</v>
          </cell>
          <cell r="T35">
            <v>241365.08944708147</v>
          </cell>
          <cell r="V35">
            <v>7.2700000000000001E-2</v>
          </cell>
        </row>
        <row r="36">
          <cell r="D36" t="e">
            <v>#N/A</v>
          </cell>
          <cell r="E36" t="str">
            <v>PT PANDU DAYATAMA PATRIA</v>
          </cell>
          <cell r="F36">
            <v>705140254.56384802</v>
          </cell>
          <cell r="G36">
            <v>0</v>
          </cell>
          <cell r="H36">
            <v>705140254.56384802</v>
          </cell>
          <cell r="J36">
            <v>0</v>
          </cell>
          <cell r="K36">
            <v>0</v>
          </cell>
          <cell r="M36">
            <v>5150562.608785239</v>
          </cell>
          <cell r="N36">
            <v>16843315.149155058</v>
          </cell>
          <cell r="P36">
            <v>0</v>
          </cell>
          <cell r="Q36">
            <v>0</v>
          </cell>
          <cell r="R36">
            <v>0</v>
          </cell>
          <cell r="T36">
            <v>21993.877757940296</v>
          </cell>
          <cell r="V36">
            <v>7.5800000000000006E-2</v>
          </cell>
        </row>
        <row r="37">
          <cell r="D37" t="str">
            <v>A0150</v>
          </cell>
          <cell r="E37" t="str">
            <v>PT TRAKTOR NUSANTARA</v>
          </cell>
          <cell r="F37">
            <v>4983880139.0979691</v>
          </cell>
          <cell r="G37">
            <v>0</v>
          </cell>
          <cell r="H37">
            <v>4983880139.0979691</v>
          </cell>
          <cell r="J37">
            <v>0</v>
          </cell>
          <cell r="K37">
            <v>0</v>
          </cell>
          <cell r="M37">
            <v>0</v>
          </cell>
          <cell r="N37">
            <v>129748565.97471364</v>
          </cell>
          <cell r="P37">
            <v>0</v>
          </cell>
          <cell r="Q37">
            <v>0</v>
          </cell>
          <cell r="R37">
            <v>0</v>
          </cell>
          <cell r="T37">
            <v>129748.56597471364</v>
          </cell>
          <cell r="V37">
            <v>7.3200000000000001E-2</v>
          </cell>
        </row>
        <row r="38">
          <cell r="D38" t="str">
            <v>A0155</v>
          </cell>
          <cell r="E38" t="str">
            <v>PT UNITED TRACTORS TBK.</v>
          </cell>
          <cell r="F38">
            <v>26974916247.326492</v>
          </cell>
          <cell r="G38">
            <v>0</v>
          </cell>
          <cell r="H38">
            <v>26974916247.326492</v>
          </cell>
          <cell r="J38">
            <v>0</v>
          </cell>
          <cell r="K38">
            <v>0</v>
          </cell>
          <cell r="M38">
            <v>0</v>
          </cell>
          <cell r="N38">
            <v>702255391.92282259</v>
          </cell>
          <cell r="P38">
            <v>0</v>
          </cell>
          <cell r="Q38">
            <v>0</v>
          </cell>
          <cell r="R38">
            <v>0</v>
          </cell>
          <cell r="T38">
            <v>702255.39192282257</v>
          </cell>
          <cell r="V38">
            <v>7.3099999999999998E-2</v>
          </cell>
        </row>
        <row r="39">
          <cell r="D39" t="str">
            <v>A0156</v>
          </cell>
          <cell r="E39" t="str">
            <v>PT UNITED TRACTORS PANDU ENG.</v>
          </cell>
          <cell r="F39">
            <v>2052108328.3571758</v>
          </cell>
          <cell r="G39">
            <v>0</v>
          </cell>
          <cell r="H39">
            <v>2052108328.3571758</v>
          </cell>
          <cell r="J39">
            <v>0</v>
          </cell>
          <cell r="K39">
            <v>0</v>
          </cell>
          <cell r="M39">
            <v>0</v>
          </cell>
          <cell r="N39">
            <v>53423859.602951907</v>
          </cell>
          <cell r="P39">
            <v>0</v>
          </cell>
          <cell r="Q39">
            <v>0</v>
          </cell>
          <cell r="R39">
            <v>0</v>
          </cell>
          <cell r="T39">
            <v>53423.859602951903</v>
          </cell>
          <cell r="V39">
            <v>7.3899999999999993E-2</v>
          </cell>
        </row>
        <row r="40">
          <cell r="D40" t="str">
            <v>A0112</v>
          </cell>
          <cell r="E40" t="str">
            <v>PT PAMA PERSADA NUSANTARA</v>
          </cell>
          <cell r="F40">
            <v>17925957915.204269</v>
          </cell>
          <cell r="G40">
            <v>0</v>
          </cell>
          <cell r="H40">
            <v>17925957915.204269</v>
          </cell>
          <cell r="J40">
            <v>0</v>
          </cell>
          <cell r="K40">
            <v>0</v>
          </cell>
          <cell r="M40">
            <v>59383760.498975888</v>
          </cell>
          <cell r="N40">
            <v>449221613.86520922</v>
          </cell>
          <cell r="P40">
            <v>0</v>
          </cell>
          <cell r="Q40">
            <v>0</v>
          </cell>
          <cell r="R40">
            <v>0</v>
          </cell>
          <cell r="T40">
            <v>508605.37436418509</v>
          </cell>
          <cell r="V40">
            <v>7.0800000000000002E-2</v>
          </cell>
        </row>
        <row r="41">
          <cell r="D41" t="str">
            <v>A0378</v>
          </cell>
          <cell r="E41" t="str">
            <v>PT KOMATSU ASTRA FINANCE</v>
          </cell>
          <cell r="F41">
            <v>447904043.48576748</v>
          </cell>
          <cell r="G41">
            <v>1086750.6399999857</v>
          </cell>
          <cell r="H41">
            <v>446817292.8457675</v>
          </cell>
          <cell r="J41">
            <v>0</v>
          </cell>
          <cell r="K41">
            <v>35778.088476773009</v>
          </cell>
          <cell r="M41">
            <v>0</v>
          </cell>
          <cell r="N41">
            <v>11632282.755888002</v>
          </cell>
          <cell r="P41">
            <v>0</v>
          </cell>
          <cell r="Q41">
            <v>0</v>
          </cell>
          <cell r="R41">
            <v>0</v>
          </cell>
          <cell r="T41">
            <v>11668.060844364776</v>
          </cell>
          <cell r="V41">
            <v>7.5300000000000006E-2</v>
          </cell>
        </row>
        <row r="42">
          <cell r="D42" t="e">
            <v>#N/A</v>
          </cell>
          <cell r="E42" t="str">
            <v>PT KOMATSU UNDERCARRIAGE INDONESIA</v>
          </cell>
          <cell r="F42">
            <v>334232836.5404985</v>
          </cell>
          <cell r="G42">
            <v>37998374.671804905</v>
          </cell>
          <cell r="H42">
            <v>296234461.86869359</v>
          </cell>
          <cell r="J42">
            <v>0</v>
          </cell>
          <cell r="K42">
            <v>1250985.4247533954</v>
          </cell>
          <cell r="M42">
            <v>0</v>
          </cell>
          <cell r="N42">
            <v>7712062.7998711262</v>
          </cell>
          <cell r="P42">
            <v>0</v>
          </cell>
          <cell r="Q42">
            <v>0</v>
          </cell>
          <cell r="R42">
            <v>0</v>
          </cell>
          <cell r="T42">
            <v>8963.0482246245228</v>
          </cell>
          <cell r="V42">
            <v>6.1600000000000002E-2</v>
          </cell>
        </row>
        <row r="43">
          <cell r="D43" t="str">
            <v>A0360</v>
          </cell>
          <cell r="E43" t="str">
            <v>PT KALIMANTAN PRIMA PERSADA</v>
          </cell>
          <cell r="F43">
            <v>2351807614.7017889</v>
          </cell>
          <cell r="G43">
            <v>0</v>
          </cell>
          <cell r="H43">
            <v>2351807614.7017889</v>
          </cell>
          <cell r="J43">
            <v>0</v>
          </cell>
          <cell r="K43">
            <v>0</v>
          </cell>
          <cell r="M43">
            <v>0</v>
          </cell>
          <cell r="N43">
            <v>61226124.41301544</v>
          </cell>
          <cell r="P43">
            <v>0</v>
          </cell>
          <cell r="Q43">
            <v>0</v>
          </cell>
          <cell r="R43">
            <v>0</v>
          </cell>
          <cell r="T43">
            <v>61226.124413015437</v>
          </cell>
          <cell r="V43">
            <v>7.2800000000000004E-2</v>
          </cell>
        </row>
        <row r="44">
          <cell r="D44" t="e">
            <v>#N/A</v>
          </cell>
          <cell r="E44" t="str">
            <v>PT KOMATSU MARKETING AND SUPPORT INDONESIA</v>
          </cell>
          <cell r="F44">
            <v>147522887.98455033</v>
          </cell>
          <cell r="G44">
            <v>0</v>
          </cell>
          <cell r="H44">
            <v>147522887.98455033</v>
          </cell>
          <cell r="J44">
            <v>0</v>
          </cell>
          <cell r="K44">
            <v>0</v>
          </cell>
          <cell r="M44">
            <v>0</v>
          </cell>
          <cell r="N44">
            <v>3840558.4866067865</v>
          </cell>
          <cell r="P44">
            <v>0</v>
          </cell>
          <cell r="Q44">
            <v>0</v>
          </cell>
          <cell r="R44">
            <v>0</v>
          </cell>
          <cell r="T44">
            <v>3840.5584866067866</v>
          </cell>
          <cell r="V44">
            <v>7.5600000000000001E-2</v>
          </cell>
        </row>
        <row r="45">
          <cell r="D45" t="str">
            <v>A0014</v>
          </cell>
          <cell r="E45" t="str">
            <v>PT ASTRA GRAPHIA TBK.</v>
          </cell>
          <cell r="F45">
            <v>20816475261.890503</v>
          </cell>
          <cell r="G45">
            <v>0</v>
          </cell>
          <cell r="H45">
            <v>20816475261.890503</v>
          </cell>
          <cell r="J45">
            <v>0</v>
          </cell>
          <cell r="K45">
            <v>0</v>
          </cell>
          <cell r="M45">
            <v>366540122.47298336</v>
          </cell>
          <cell r="N45">
            <v>434180841.44230694</v>
          </cell>
          <cell r="P45">
            <v>0</v>
          </cell>
          <cell r="Q45">
            <v>0</v>
          </cell>
          <cell r="R45">
            <v>0</v>
          </cell>
          <cell r="T45">
            <v>800720.96391529031</v>
          </cell>
          <cell r="V45">
            <v>7.1800000000000003E-2</v>
          </cell>
        </row>
        <row r="46">
          <cell r="D46" t="str">
            <v>A0079</v>
          </cell>
          <cell r="E46" t="str">
            <v>PT INTERTEL NUSA PERDANA</v>
          </cell>
          <cell r="F46">
            <v>-267993315</v>
          </cell>
          <cell r="G46">
            <v>0</v>
          </cell>
          <cell r="H46">
            <v>0</v>
          </cell>
          <cell r="J46">
            <v>0</v>
          </cell>
          <cell r="K46">
            <v>0</v>
          </cell>
          <cell r="M46">
            <v>0</v>
          </cell>
          <cell r="N46">
            <v>0</v>
          </cell>
          <cell r="P46">
            <v>267993315</v>
          </cell>
          <cell r="Q46">
            <v>260573915</v>
          </cell>
          <cell r="R46" t="str">
            <v>No Contribution</v>
          </cell>
          <cell r="T46">
            <v>0</v>
          </cell>
          <cell r="V46">
            <v>0</v>
          </cell>
        </row>
        <row r="47">
          <cell r="D47" t="str">
            <v>An</v>
          </cell>
          <cell r="E47" t="str">
            <v>PT ASTRA OTOPARTS - UNIT NIAGA</v>
          </cell>
          <cell r="F47">
            <v>7581869832.7272911</v>
          </cell>
          <cell r="G47">
            <v>0</v>
          </cell>
          <cell r="H47">
            <v>7581869832.7272911</v>
          </cell>
          <cell r="J47">
            <v>0</v>
          </cell>
          <cell r="K47">
            <v>0</v>
          </cell>
          <cell r="M47">
            <v>24796306.8061864</v>
          </cell>
          <cell r="N47">
            <v>190094601.78071865</v>
          </cell>
          <cell r="P47">
            <v>0</v>
          </cell>
          <cell r="Q47">
            <v>0</v>
          </cell>
          <cell r="R47">
            <v>0</v>
          </cell>
          <cell r="T47">
            <v>214890.90858690508</v>
          </cell>
          <cell r="V47">
            <v>6.8599999999999994E-2</v>
          </cell>
        </row>
        <row r="48">
          <cell r="D48" t="str">
            <v>A0316</v>
          </cell>
          <cell r="E48" t="str">
            <v>PT ASTRA KOMPONEN INDONESIA</v>
          </cell>
          <cell r="F48">
            <v>1192203067.8703318</v>
          </cell>
          <cell r="G48">
            <v>0</v>
          </cell>
          <cell r="H48">
            <v>1192203067.8703318</v>
          </cell>
          <cell r="J48">
            <v>0</v>
          </cell>
          <cell r="K48">
            <v>0</v>
          </cell>
          <cell r="M48">
            <v>0</v>
          </cell>
          <cell r="N48">
            <v>31037391.367687751</v>
          </cell>
          <cell r="P48">
            <v>0</v>
          </cell>
          <cell r="Q48">
            <v>0</v>
          </cell>
          <cell r="R48">
            <v>0</v>
          </cell>
          <cell r="T48">
            <v>31037.391367687749</v>
          </cell>
          <cell r="V48">
            <v>7.3300000000000004E-2</v>
          </cell>
        </row>
        <row r="49">
          <cell r="D49" t="str">
            <v>A0239</v>
          </cell>
          <cell r="E49" t="str">
            <v>PT DIRGAMENARA NUSADWIPA</v>
          </cell>
          <cell r="F49">
            <v>307576256.12839913</v>
          </cell>
          <cell r="G49">
            <v>0</v>
          </cell>
          <cell r="H49">
            <v>307576256.12839913</v>
          </cell>
          <cell r="J49">
            <v>0</v>
          </cell>
          <cell r="K49">
            <v>0</v>
          </cell>
          <cell r="M49">
            <v>0</v>
          </cell>
          <cell r="N49">
            <v>8007331.0446334034</v>
          </cell>
          <cell r="P49">
            <v>0</v>
          </cell>
          <cell r="Q49">
            <v>0</v>
          </cell>
          <cell r="R49">
            <v>0</v>
          </cell>
          <cell r="T49">
            <v>8007.3310446334035</v>
          </cell>
          <cell r="V49">
            <v>6.6000000000000003E-2</v>
          </cell>
        </row>
        <row r="50">
          <cell r="D50" t="str">
            <v>A0077</v>
          </cell>
          <cell r="E50" t="str">
            <v>PT INDOKARLO PERKASA</v>
          </cell>
          <cell r="F50">
            <v>144383046.41525018</v>
          </cell>
          <cell r="G50">
            <v>0</v>
          </cell>
          <cell r="H50">
            <v>144383046.41525018</v>
          </cell>
          <cell r="J50">
            <v>0</v>
          </cell>
          <cell r="K50">
            <v>0</v>
          </cell>
          <cell r="M50">
            <v>2944487.0112753534</v>
          </cell>
          <cell r="N50">
            <v>2893257.5719401427</v>
          </cell>
          <cell r="P50">
            <v>0</v>
          </cell>
          <cell r="Q50">
            <v>0</v>
          </cell>
          <cell r="R50">
            <v>0</v>
          </cell>
          <cell r="T50">
            <v>5837.7445832154954</v>
          </cell>
          <cell r="V50">
            <v>7.3700000000000002E-2</v>
          </cell>
        </row>
        <row r="51">
          <cell r="D51" t="str">
            <v>A0345</v>
          </cell>
          <cell r="E51" t="str">
            <v>PT NUSA KEIHIN INDONESIA</v>
          </cell>
          <cell r="F51">
            <v>0</v>
          </cell>
          <cell r="G51">
            <v>0</v>
          </cell>
          <cell r="H51">
            <v>0</v>
          </cell>
          <cell r="J51">
            <v>0</v>
          </cell>
          <cell r="K51">
            <v>0</v>
          </cell>
          <cell r="M51">
            <v>0</v>
          </cell>
          <cell r="N51">
            <v>0</v>
          </cell>
          <cell r="P51">
            <v>0</v>
          </cell>
          <cell r="Q51">
            <v>0</v>
          </cell>
          <cell r="R51" t="str">
            <v>No Contribution</v>
          </cell>
          <cell r="T51">
            <v>0</v>
          </cell>
          <cell r="V51">
            <v>0</v>
          </cell>
        </row>
        <row r="52">
          <cell r="D52" t="str">
            <v>A0371</v>
          </cell>
          <cell r="E52" t="str">
            <v>PT SCS ASTRAGRAPHIA TECHNOLOGIES</v>
          </cell>
          <cell r="F52">
            <v>1805514341.8717299</v>
          </cell>
          <cell r="G52">
            <v>0</v>
          </cell>
          <cell r="H52">
            <v>1805514341.8717299</v>
          </cell>
          <cell r="J52">
            <v>0</v>
          </cell>
          <cell r="K52">
            <v>0</v>
          </cell>
          <cell r="M52">
            <v>29939194.521133415</v>
          </cell>
          <cell r="N52">
            <v>38203214.107163638</v>
          </cell>
          <cell r="P52">
            <v>0</v>
          </cell>
          <cell r="Q52">
            <v>0</v>
          </cell>
          <cell r="R52">
            <v>0</v>
          </cell>
          <cell r="T52">
            <v>68142.408628297067</v>
          </cell>
          <cell r="V52">
            <v>7.3800000000000004E-2</v>
          </cell>
        </row>
        <row r="53">
          <cell r="D53" t="str">
            <v>A0177</v>
          </cell>
          <cell r="E53" t="str">
            <v>PT ASTRA AUTO FINANCE</v>
          </cell>
          <cell r="F53">
            <v>290872483.82193851</v>
          </cell>
          <cell r="G53">
            <v>0</v>
          </cell>
          <cell r="H53">
            <v>290872483.82193851</v>
          </cell>
          <cell r="J53">
            <v>0</v>
          </cell>
          <cell r="K53">
            <v>0</v>
          </cell>
          <cell r="M53">
            <v>397159.67976248555</v>
          </cell>
          <cell r="N53">
            <v>7455722.178563416</v>
          </cell>
          <cell r="P53">
            <v>0</v>
          </cell>
          <cell r="Q53">
            <v>0</v>
          </cell>
          <cell r="R53">
            <v>0</v>
          </cell>
          <cell r="T53">
            <v>7852.8818583259017</v>
          </cell>
          <cell r="V53">
            <v>7.3800000000000004E-2</v>
          </cell>
        </row>
        <row r="54">
          <cell r="D54" t="str">
            <v>A0178</v>
          </cell>
          <cell r="E54" t="str">
            <v>PT ASTRA MITRA VENTURA</v>
          </cell>
          <cell r="F54">
            <v>547423449.54196024</v>
          </cell>
          <cell r="G54">
            <v>0</v>
          </cell>
          <cell r="H54">
            <v>547423449.54196024</v>
          </cell>
          <cell r="J54">
            <v>0</v>
          </cell>
          <cell r="K54">
            <v>0</v>
          </cell>
          <cell r="M54">
            <v>0</v>
          </cell>
          <cell r="N54">
            <v>14251427.718294922</v>
          </cell>
          <cell r="P54">
            <v>0</v>
          </cell>
          <cell r="Q54">
            <v>0</v>
          </cell>
          <cell r="R54">
            <v>0</v>
          </cell>
          <cell r="T54">
            <v>14251.427718294923</v>
          </cell>
          <cell r="V54">
            <v>7.2099999999999997E-2</v>
          </cell>
        </row>
        <row r="55">
          <cell r="D55" t="str">
            <v>A0020</v>
          </cell>
          <cell r="E55" t="str">
            <v>PT ASTRA MULTI FINANCE</v>
          </cell>
          <cell r="F55">
            <v>-83070105</v>
          </cell>
          <cell r="G55">
            <v>0</v>
          </cell>
          <cell r="H55">
            <v>0</v>
          </cell>
          <cell r="J55">
            <v>0</v>
          </cell>
          <cell r="K55">
            <v>0</v>
          </cell>
          <cell r="M55">
            <v>0</v>
          </cell>
          <cell r="N55">
            <v>0</v>
          </cell>
          <cell r="P55">
            <v>83070105</v>
          </cell>
          <cell r="Q55">
            <v>77950505</v>
          </cell>
          <cell r="R55" t="str">
            <v>No Contribution</v>
          </cell>
          <cell r="T55">
            <v>0</v>
          </cell>
          <cell r="V55">
            <v>0</v>
          </cell>
        </row>
        <row r="56">
          <cell r="D56" t="str">
            <v>A0024</v>
          </cell>
          <cell r="E56" t="str">
            <v>PT ASTRA SEDAYA FINANCE</v>
          </cell>
          <cell r="F56">
            <v>5446526005.4911156</v>
          </cell>
          <cell r="G56">
            <v>0</v>
          </cell>
          <cell r="H56">
            <v>5446526005.4911156</v>
          </cell>
          <cell r="J56">
            <v>0</v>
          </cell>
          <cell r="K56">
            <v>0</v>
          </cell>
          <cell r="M56">
            <v>0</v>
          </cell>
          <cell r="N56">
            <v>141792924.19427228</v>
          </cell>
          <cell r="P56">
            <v>0</v>
          </cell>
          <cell r="Q56">
            <v>0</v>
          </cell>
          <cell r="R56">
            <v>0</v>
          </cell>
          <cell r="T56">
            <v>141792.92419427229</v>
          </cell>
          <cell r="V56">
            <v>7.2999999999999995E-2</v>
          </cell>
        </row>
        <row r="57">
          <cell r="D57" t="str">
            <v>A0026</v>
          </cell>
          <cell r="E57" t="str">
            <v>PT ASURANSI ASTRA BUANA</v>
          </cell>
          <cell r="F57">
            <v>3877105904.3467407</v>
          </cell>
          <cell r="G57">
            <v>0</v>
          </cell>
          <cell r="H57">
            <v>3877105904.3467407</v>
          </cell>
          <cell r="J57">
            <v>0</v>
          </cell>
          <cell r="K57">
            <v>0</v>
          </cell>
          <cell r="M57">
            <v>0</v>
          </cell>
          <cell r="N57">
            <v>100935198.51625717</v>
          </cell>
          <cell r="P57">
            <v>0</v>
          </cell>
          <cell r="Q57">
            <v>0</v>
          </cell>
          <cell r="R57">
            <v>0</v>
          </cell>
          <cell r="T57">
            <v>100935.19851625717</v>
          </cell>
          <cell r="V57">
            <v>6.9099999999999995E-2</v>
          </cell>
        </row>
        <row r="58">
          <cell r="D58" t="str">
            <v>A0057</v>
          </cell>
          <cell r="E58" t="str">
            <v>PT ESTIKA SEDAYA FINANCE</v>
          </cell>
          <cell r="F58">
            <v>-872775037.01525044</v>
          </cell>
          <cell r="G58">
            <v>0</v>
          </cell>
          <cell r="H58">
            <v>0</v>
          </cell>
          <cell r="J58">
            <v>0</v>
          </cell>
          <cell r="K58">
            <v>0</v>
          </cell>
          <cell r="M58">
            <v>0</v>
          </cell>
          <cell r="N58">
            <v>0</v>
          </cell>
          <cell r="P58">
            <v>872775037.01525044</v>
          </cell>
          <cell r="Q58">
            <v>825344149.41830051</v>
          </cell>
          <cell r="R58">
            <v>92</v>
          </cell>
          <cell r="T58">
            <v>0</v>
          </cell>
          <cell r="V58">
            <v>7.46E-2</v>
          </cell>
        </row>
        <row r="59">
          <cell r="D59" t="str">
            <v>A0135</v>
          </cell>
          <cell r="E59" t="str">
            <v>PT STACOMITRA SEDAYA FINANCE</v>
          </cell>
          <cell r="F59">
            <v>-20600250.64548564</v>
          </cell>
          <cell r="G59">
            <v>0</v>
          </cell>
          <cell r="H59">
            <v>0</v>
          </cell>
          <cell r="J59">
            <v>0</v>
          </cell>
          <cell r="K59">
            <v>0</v>
          </cell>
          <cell r="M59">
            <v>0</v>
          </cell>
          <cell r="N59">
            <v>0</v>
          </cell>
          <cell r="P59">
            <v>20600250.64548564</v>
          </cell>
          <cell r="Q59">
            <v>0</v>
          </cell>
          <cell r="R59">
            <v>0</v>
          </cell>
          <cell r="T59">
            <v>0</v>
          </cell>
          <cell r="V59">
            <v>7.2400000000000006E-2</v>
          </cell>
        </row>
        <row r="60">
          <cell r="D60" t="str">
            <v>A0142</v>
          </cell>
          <cell r="E60" t="str">
            <v>PT SURYA ARTHA NUSANTARA FINANCE</v>
          </cell>
          <cell r="F60">
            <v>507924959.93787575</v>
          </cell>
          <cell r="G60">
            <v>0</v>
          </cell>
          <cell r="H60">
            <v>507924959.93787575</v>
          </cell>
          <cell r="J60">
            <v>0</v>
          </cell>
          <cell r="K60">
            <v>0</v>
          </cell>
          <cell r="M60">
            <v>2889164.5784510155</v>
          </cell>
          <cell r="N60">
            <v>12373841.214750251</v>
          </cell>
          <cell r="P60">
            <v>0</v>
          </cell>
          <cell r="Q60">
            <v>0</v>
          </cell>
          <cell r="R60">
            <v>0</v>
          </cell>
          <cell r="T60">
            <v>15263.005793201266</v>
          </cell>
          <cell r="V60">
            <v>7.22E-2</v>
          </cell>
        </row>
        <row r="61">
          <cell r="D61" t="str">
            <v>A0143</v>
          </cell>
          <cell r="E61" t="str">
            <v>PT SWADHARMA BHAKTI SEDAYA FINANCE</v>
          </cell>
          <cell r="F61">
            <v>806886680.77302933</v>
          </cell>
          <cell r="G61">
            <v>0</v>
          </cell>
          <cell r="H61">
            <v>806886680.77302933</v>
          </cell>
          <cell r="J61">
            <v>0</v>
          </cell>
          <cell r="K61">
            <v>0</v>
          </cell>
          <cell r="M61">
            <v>0</v>
          </cell>
          <cell r="N61">
            <v>21006201.355666097</v>
          </cell>
          <cell r="P61">
            <v>0</v>
          </cell>
          <cell r="Q61">
            <v>0</v>
          </cell>
          <cell r="R61">
            <v>0</v>
          </cell>
          <cell r="T61">
            <v>21006.201355666097</v>
          </cell>
          <cell r="V61">
            <v>7.3700000000000002E-2</v>
          </cell>
        </row>
        <row r="62">
          <cell r="D62" t="str">
            <v>A0224</v>
          </cell>
          <cell r="E62" t="str">
            <v>PT ASTRATEL NUSANTARA</v>
          </cell>
          <cell r="F62">
            <v>1906925552.348978</v>
          </cell>
          <cell r="G62">
            <v>0</v>
          </cell>
          <cell r="H62">
            <v>1906925552.348978</v>
          </cell>
          <cell r="J62">
            <v>0</v>
          </cell>
          <cell r="K62">
            <v>0</v>
          </cell>
          <cell r="M62">
            <v>0</v>
          </cell>
          <cell r="N62">
            <v>49644222.760661982</v>
          </cell>
          <cell r="P62">
            <v>0</v>
          </cell>
          <cell r="Q62">
            <v>0</v>
          </cell>
          <cell r="R62">
            <v>0</v>
          </cell>
          <cell r="T62">
            <v>49644.222760661985</v>
          </cell>
          <cell r="V62">
            <v>7.0499999999999993E-2</v>
          </cell>
        </row>
        <row r="63">
          <cell r="D63" t="str">
            <v>A0274</v>
          </cell>
          <cell r="E63" t="str">
            <v>PT FEDERAL NITTAN INDUSTRIES</v>
          </cell>
          <cell r="F63">
            <v>572763409.03906822</v>
          </cell>
          <cell r="G63">
            <v>0</v>
          </cell>
          <cell r="H63">
            <v>572763409.03906822</v>
          </cell>
          <cell r="J63">
            <v>0</v>
          </cell>
          <cell r="K63">
            <v>0</v>
          </cell>
          <cell r="M63">
            <v>2790107.1336106746</v>
          </cell>
          <cell r="N63">
            <v>14090941.236180978</v>
          </cell>
          <cell r="P63">
            <v>0</v>
          </cell>
          <cell r="Q63">
            <v>0</v>
          </cell>
          <cell r="R63">
            <v>0</v>
          </cell>
          <cell r="T63">
            <v>16881.048369791653</v>
          </cell>
          <cell r="V63">
            <v>7.51E-2</v>
          </cell>
        </row>
        <row r="64">
          <cell r="D64" t="e">
            <v>#N/A</v>
          </cell>
          <cell r="E64" t="str">
            <v>PT HANKEN INDONESIA</v>
          </cell>
          <cell r="F64">
            <v>409911749.28986406</v>
          </cell>
          <cell r="G64">
            <v>171647657.01761448</v>
          </cell>
          <cell r="H64">
            <v>238264092.27224958</v>
          </cell>
          <cell r="J64">
            <v>5742884.4629151309</v>
          </cell>
          <cell r="K64">
            <v>3516136.6209639092</v>
          </cell>
          <cell r="M64">
            <v>5818393.149989062</v>
          </cell>
          <cell r="N64">
            <v>4492511.8976578368</v>
          </cell>
          <cell r="P64">
            <v>0</v>
          </cell>
          <cell r="Q64">
            <v>0</v>
          </cell>
          <cell r="R64">
            <v>0</v>
          </cell>
          <cell r="T64">
            <v>19569.926131525943</v>
          </cell>
          <cell r="V64">
            <v>6.8000000000000005E-2</v>
          </cell>
        </row>
        <row r="65">
          <cell r="D65" t="e">
            <v>#N/A</v>
          </cell>
          <cell r="E65" t="str">
            <v>PT KOMATSU FORGING INDONESIA</v>
          </cell>
          <cell r="F65">
            <v>474390720.98947382</v>
          </cell>
          <cell r="G65">
            <v>0</v>
          </cell>
          <cell r="H65">
            <v>474390720.98947382</v>
          </cell>
          <cell r="J65">
            <v>0</v>
          </cell>
          <cell r="K65">
            <v>0</v>
          </cell>
          <cell r="M65">
            <v>6897755.5041805515</v>
          </cell>
          <cell r="N65">
            <v>10322460.089377809</v>
          </cell>
          <cell r="P65">
            <v>0</v>
          </cell>
          <cell r="Q65">
            <v>0</v>
          </cell>
          <cell r="R65">
            <v>0</v>
          </cell>
          <cell r="T65">
            <v>17220.215593558361</v>
          </cell>
          <cell r="V65">
            <v>7.2899999999999993E-2</v>
          </cell>
        </row>
        <row r="66">
          <cell r="D66" t="e">
            <v>#N/A</v>
          </cell>
          <cell r="E66" t="str">
            <v>KOPERASI ASTRA INTERNATIONAL</v>
          </cell>
          <cell r="F66">
            <v>303599137.50560284</v>
          </cell>
          <cell r="G66">
            <v>0</v>
          </cell>
          <cell r="H66">
            <v>303599137.50560284</v>
          </cell>
          <cell r="J66">
            <v>0</v>
          </cell>
          <cell r="K66">
            <v>0</v>
          </cell>
          <cell r="M66">
            <v>794092.4468327692</v>
          </cell>
          <cell r="N66">
            <v>7670361.2763121398</v>
          </cell>
          <cell r="P66">
            <v>0</v>
          </cell>
          <cell r="Q66">
            <v>0</v>
          </cell>
          <cell r="R66">
            <v>0</v>
          </cell>
          <cell r="T66">
            <v>8464.4537231449085</v>
          </cell>
          <cell r="V66">
            <v>7.4399999999999994E-2</v>
          </cell>
        </row>
        <row r="67">
          <cell r="D67" t="e">
            <v>#N/A</v>
          </cell>
          <cell r="E67" t="str">
            <v>PT MUSASHI AUTO PARTS INDONESIA</v>
          </cell>
          <cell r="F67">
            <v>805012946.77025414</v>
          </cell>
          <cell r="G67">
            <v>0</v>
          </cell>
          <cell r="H67">
            <v>805012946.77025414</v>
          </cell>
          <cell r="J67">
            <v>0</v>
          </cell>
          <cell r="K67">
            <v>0</v>
          </cell>
          <cell r="M67">
            <v>0</v>
          </cell>
          <cell r="N67">
            <v>20957421.229922112</v>
          </cell>
          <cell r="P67">
            <v>0</v>
          </cell>
          <cell r="Q67">
            <v>0</v>
          </cell>
          <cell r="R67">
            <v>0</v>
          </cell>
          <cell r="T67">
            <v>20957.421229922111</v>
          </cell>
          <cell r="V67">
            <v>6.8199999999999997E-2</v>
          </cell>
        </row>
        <row r="68">
          <cell r="D68" t="str">
            <v>A0128</v>
          </cell>
          <cell r="E68" t="str">
            <v>PT SEDAYA MULTI INVESTAMA</v>
          </cell>
          <cell r="F68">
            <v>216949118.14567268</v>
          </cell>
          <cell r="G68">
            <v>0</v>
          </cell>
          <cell r="H68">
            <v>216949118.14567268</v>
          </cell>
          <cell r="J68">
            <v>0</v>
          </cell>
          <cell r="K68">
            <v>0</v>
          </cell>
          <cell r="M68">
            <v>12812488.622590348</v>
          </cell>
          <cell r="N68">
            <v>1881625.893236266</v>
          </cell>
          <cell r="P68">
            <v>0</v>
          </cell>
          <cell r="Q68">
            <v>0</v>
          </cell>
          <cell r="R68">
            <v>0</v>
          </cell>
          <cell r="T68">
            <v>14694.114515826615</v>
          </cell>
          <cell r="V68">
            <v>7.5899999999999995E-2</v>
          </cell>
        </row>
        <row r="69">
          <cell r="D69" t="e">
            <v>#N/A</v>
          </cell>
          <cell r="E69" t="str">
            <v>PT UNITED TRACTORS SEMEN GRESIK</v>
          </cell>
          <cell r="F69">
            <v>111071379.32549155</v>
          </cell>
          <cell r="G69">
            <v>0</v>
          </cell>
          <cell r="H69">
            <v>111071379.32549155</v>
          </cell>
          <cell r="J69">
            <v>0</v>
          </cell>
          <cell r="K69">
            <v>0</v>
          </cell>
          <cell r="M69">
            <v>2895168.3316272069</v>
          </cell>
          <cell r="N69">
            <v>2040531.1439400292</v>
          </cell>
          <cell r="P69">
            <v>0</v>
          </cell>
          <cell r="Q69">
            <v>0</v>
          </cell>
          <cell r="R69">
            <v>0</v>
          </cell>
          <cell r="T69">
            <v>4935.6994755672367</v>
          </cell>
          <cell r="V69">
            <v>6.0499999999999998E-2</v>
          </cell>
        </row>
        <row r="70">
          <cell r="D70" t="str">
            <v>A0011</v>
          </cell>
          <cell r="E70" t="str">
            <v>PT ASTRA AGRO LESTARI  Tbk</v>
          </cell>
          <cell r="F70">
            <v>1166532320.3839636</v>
          </cell>
          <cell r="G70">
            <v>0</v>
          </cell>
          <cell r="H70">
            <v>1166532320.3839636</v>
          </cell>
          <cell r="J70">
            <v>0</v>
          </cell>
          <cell r="K70">
            <v>0</v>
          </cell>
          <cell r="M70">
            <v>8949877.5457430203</v>
          </cell>
          <cell r="N70">
            <v>27738188.341537815</v>
          </cell>
          <cell r="P70">
            <v>0</v>
          </cell>
          <cell r="Q70">
            <v>0</v>
          </cell>
          <cell r="R70">
            <v>0</v>
          </cell>
          <cell r="T70">
            <v>36688.065887280834</v>
          </cell>
          <cell r="V70">
            <v>7.0300000000000001E-2</v>
          </cell>
        </row>
        <row r="71">
          <cell r="D71" t="e">
            <v>#N/A</v>
          </cell>
          <cell r="E71" t="str">
            <v>PT LESTARI TANI TELADAN</v>
          </cell>
          <cell r="F71">
            <v>0</v>
          </cell>
          <cell r="G71">
            <v>0</v>
          </cell>
          <cell r="H71">
            <v>0</v>
          </cell>
          <cell r="J71">
            <v>0</v>
          </cell>
          <cell r="K71">
            <v>0</v>
          </cell>
          <cell r="M71">
            <v>0</v>
          </cell>
          <cell r="N71">
            <v>0</v>
          </cell>
          <cell r="P71">
            <v>0</v>
          </cell>
          <cell r="Q71">
            <v>0</v>
          </cell>
          <cell r="R71" t="str">
            <v>No Contribution</v>
          </cell>
          <cell r="T71">
            <v>0</v>
          </cell>
          <cell r="V71">
            <v>0</v>
          </cell>
        </row>
        <row r="72">
          <cell r="D72" t="e">
            <v>#N/A</v>
          </cell>
          <cell r="E72" t="str">
            <v>PT SARI LEMBAH SUBUR</v>
          </cell>
          <cell r="F72">
            <v>0</v>
          </cell>
          <cell r="G72">
            <v>0</v>
          </cell>
          <cell r="H72">
            <v>0</v>
          </cell>
          <cell r="J72">
            <v>0</v>
          </cell>
          <cell r="K72">
            <v>0</v>
          </cell>
          <cell r="M72">
            <v>0</v>
          </cell>
          <cell r="N72">
            <v>0</v>
          </cell>
          <cell r="P72">
            <v>0</v>
          </cell>
          <cell r="Q72">
            <v>0</v>
          </cell>
          <cell r="R72" t="str">
            <v>No Contribution</v>
          </cell>
          <cell r="T72">
            <v>0</v>
          </cell>
          <cell r="V72">
            <v>0</v>
          </cell>
        </row>
        <row r="73">
          <cell r="D73" t="e">
            <v>#N/A</v>
          </cell>
          <cell r="E73" t="str">
            <v>PT TUNGGAL PERKASA PLANTATION</v>
          </cell>
          <cell r="F73">
            <v>0</v>
          </cell>
          <cell r="G73">
            <v>0</v>
          </cell>
          <cell r="H73">
            <v>0</v>
          </cell>
          <cell r="J73">
            <v>0</v>
          </cell>
          <cell r="K73">
            <v>0</v>
          </cell>
          <cell r="M73">
            <v>0</v>
          </cell>
          <cell r="N73">
            <v>0</v>
          </cell>
          <cell r="P73">
            <v>0</v>
          </cell>
          <cell r="Q73">
            <v>0</v>
          </cell>
          <cell r="R73" t="str">
            <v>No Contribution</v>
          </cell>
          <cell r="T73">
            <v>0</v>
          </cell>
          <cell r="V73">
            <v>0</v>
          </cell>
        </row>
      </sheetData>
      <sheetData sheetId="9" refreshError="1">
        <row r="8">
          <cell r="C8" t="str">
            <v>S0363</v>
          </cell>
          <cell r="D8" t="str">
            <v>PT Astra International Tbk - AWSO</v>
          </cell>
          <cell r="E8" t="str">
            <v>Astra International</v>
          </cell>
          <cell r="F8" t="e">
            <v>#REF!</v>
          </cell>
          <cell r="G8" t="e">
            <v>#REF!</v>
          </cell>
          <cell r="H8" t="e">
            <v>#REF!</v>
          </cell>
          <cell r="I8" t="e">
            <v>#REF!</v>
          </cell>
          <cell r="J8" t="e">
            <v>#REF!</v>
          </cell>
          <cell r="K8" t="e">
            <v>#REF!</v>
          </cell>
          <cell r="L8" t="e">
            <v>#REF!</v>
          </cell>
          <cell r="M8" t="e">
            <v>#REF!</v>
          </cell>
          <cell r="N8" t="e">
            <v>#REF!</v>
          </cell>
          <cell r="O8" t="e">
            <v>#REF!</v>
          </cell>
          <cell r="P8" t="e">
            <v>#REF!</v>
          </cell>
          <cell r="R8" t="str">
            <v>1PEB 1</v>
          </cell>
          <cell r="S8" t="str">
            <v>1PEB 2</v>
          </cell>
          <cell r="T8" t="str">
            <v>1PEB 3</v>
          </cell>
          <cell r="U8" t="str">
            <v>1PEB 4</v>
          </cell>
          <cell r="V8" t="str">
            <v>1PEB 5</v>
          </cell>
          <cell r="W8" t="str">
            <v>1PEB 6</v>
          </cell>
          <cell r="X8" t="str">
            <v>1PEB 7</v>
          </cell>
          <cell r="Y8" t="str">
            <v>1MPP</v>
          </cell>
          <cell r="Z8" t="str">
            <v>1ID</v>
          </cell>
          <cell r="AA8" t="str">
            <v>1LL</v>
          </cell>
          <cell r="AB8" t="str">
            <v>1PMK</v>
          </cell>
          <cell r="AD8">
            <v>47938.897483127337</v>
          </cell>
          <cell r="AE8">
            <v>0</v>
          </cell>
          <cell r="AF8">
            <v>0</v>
          </cell>
          <cell r="AG8">
            <v>55386.834883620359</v>
          </cell>
          <cell r="AH8">
            <v>0</v>
          </cell>
          <cell r="AI8">
            <v>0</v>
          </cell>
          <cell r="AJ8">
            <v>31090.026366079219</v>
          </cell>
          <cell r="AK8">
            <v>0</v>
          </cell>
          <cell r="AL8">
            <v>51546.574845179188</v>
          </cell>
          <cell r="AM8">
            <v>236743.58416848915</v>
          </cell>
          <cell r="AN8">
            <v>79642.674999999988</v>
          </cell>
          <cell r="AP8" t="e">
            <v>#REF!</v>
          </cell>
          <cell r="AQ8" t="e">
            <v>#REF!</v>
          </cell>
          <cell r="AR8" t="e">
            <v>#REF!</v>
          </cell>
          <cell r="AS8" t="e">
            <v>#REF!</v>
          </cell>
          <cell r="AT8" t="e">
            <v>#REF!</v>
          </cell>
          <cell r="AU8" t="e">
            <v>#REF!</v>
          </cell>
          <cell r="AV8" t="e">
            <v>#REF!</v>
          </cell>
          <cell r="AW8" t="e">
            <v>#REF!</v>
          </cell>
          <cell r="AX8" t="e">
            <v>#REF!</v>
          </cell>
          <cell r="AY8" t="e">
            <v>#REF!</v>
          </cell>
          <cell r="AZ8" t="e">
            <v>#REF!</v>
          </cell>
          <cell r="BB8" t="e">
            <v>#REF!</v>
          </cell>
          <cell r="BC8" t="e">
            <v>#REF!</v>
          </cell>
          <cell r="BD8" t="e">
            <v>#REF!</v>
          </cell>
          <cell r="BE8" t="e">
            <v>#REF!</v>
          </cell>
          <cell r="BF8" t="e">
            <v>#REF!</v>
          </cell>
          <cell r="BG8" t="e">
            <v>#REF!</v>
          </cell>
          <cell r="BH8" t="e">
            <v>#REF!</v>
          </cell>
          <cell r="BI8" t="e">
            <v>#REF!</v>
          </cell>
          <cell r="BJ8" t="e">
            <v>#REF!</v>
          </cell>
          <cell r="BK8" t="e">
            <v>#REF!</v>
          </cell>
          <cell r="BL8" t="e">
            <v>#REF!</v>
          </cell>
        </row>
        <row r="9">
          <cell r="C9" t="str">
            <v>S0173</v>
          </cell>
          <cell r="D9" t="str">
            <v>PT Astra International Tbk - BSO</v>
          </cell>
          <cell r="E9" t="str">
            <v>Astra International</v>
          </cell>
          <cell r="F9" t="e">
            <v>#REF!</v>
          </cell>
          <cell r="G9" t="e">
            <v>#REF!</v>
          </cell>
          <cell r="H9" t="e">
            <v>#REF!</v>
          </cell>
          <cell r="I9" t="e">
            <v>#REF!</v>
          </cell>
          <cell r="J9" t="e">
            <v>#REF!</v>
          </cell>
          <cell r="K9" t="e">
            <v>#REF!</v>
          </cell>
          <cell r="L9" t="e">
            <v>#REF!</v>
          </cell>
          <cell r="M9" t="e">
            <v>#REF!</v>
          </cell>
          <cell r="N9" t="e">
            <v>#REF!</v>
          </cell>
          <cell r="O9" t="e">
            <v>#REF!</v>
          </cell>
          <cell r="P9" t="e">
            <v>#REF!</v>
          </cell>
          <cell r="R9" t="str">
            <v>2PEB 1</v>
          </cell>
          <cell r="S9" t="str">
            <v>2PEB 2</v>
          </cell>
          <cell r="T9" t="str">
            <v>2PEB 3</v>
          </cell>
          <cell r="U9" t="str">
            <v>2PEB 4</v>
          </cell>
          <cell r="V9" t="str">
            <v>2PEB 5</v>
          </cell>
          <cell r="W9" t="str">
            <v>2PEB 6</v>
          </cell>
          <cell r="X9" t="str">
            <v>2PEB 7</v>
          </cell>
          <cell r="Y9" t="str">
            <v>2MPP</v>
          </cell>
          <cell r="Z9" t="str">
            <v>2ID</v>
          </cell>
          <cell r="AA9" t="str">
            <v>2LL</v>
          </cell>
          <cell r="AB9" t="str">
            <v>2PMK</v>
          </cell>
          <cell r="AD9">
            <v>51715.199751575776</v>
          </cell>
          <cell r="AE9">
            <v>0</v>
          </cell>
          <cell r="AF9">
            <v>0</v>
          </cell>
          <cell r="AG9">
            <v>42999.009515917518</v>
          </cell>
          <cell r="AH9">
            <v>0</v>
          </cell>
          <cell r="AI9">
            <v>0</v>
          </cell>
          <cell r="AJ9">
            <v>27029.464836701994</v>
          </cell>
          <cell r="AK9">
            <v>0</v>
          </cell>
          <cell r="AL9">
            <v>55138.352378726289</v>
          </cell>
          <cell r="AM9">
            <v>405414.62129999837</v>
          </cell>
          <cell r="AN9">
            <v>268028.69500000001</v>
          </cell>
          <cell r="AP9" t="e">
            <v>#REF!</v>
          </cell>
          <cell r="AQ9" t="e">
            <v>#REF!</v>
          </cell>
          <cell r="AR9" t="e">
            <v>#REF!</v>
          </cell>
          <cell r="AS9" t="e">
            <v>#REF!</v>
          </cell>
          <cell r="AT9" t="e">
            <v>#REF!</v>
          </cell>
          <cell r="AU9" t="e">
            <v>#REF!</v>
          </cell>
          <cell r="AV9" t="e">
            <v>#REF!</v>
          </cell>
          <cell r="AW9" t="e">
            <v>#REF!</v>
          </cell>
          <cell r="AX9" t="e">
            <v>#REF!</v>
          </cell>
          <cell r="AY9" t="e">
            <v>#REF!</v>
          </cell>
          <cell r="AZ9" t="e">
            <v>#REF!</v>
          </cell>
          <cell r="BB9" t="e">
            <v>#REF!</v>
          </cell>
          <cell r="BC9" t="e">
            <v>#REF!</v>
          </cell>
          <cell r="BD9" t="e">
            <v>#REF!</v>
          </cell>
          <cell r="BE9" t="e">
            <v>#REF!</v>
          </cell>
          <cell r="BF9" t="e">
            <v>#REF!</v>
          </cell>
          <cell r="BG9" t="e">
            <v>#REF!</v>
          </cell>
          <cell r="BH9" t="e">
            <v>#REF!</v>
          </cell>
          <cell r="BI9" t="e">
            <v>#REF!</v>
          </cell>
          <cell r="BJ9" t="e">
            <v>#REF!</v>
          </cell>
          <cell r="BK9" t="e">
            <v>#REF!</v>
          </cell>
          <cell r="BL9" t="e">
            <v>#REF!</v>
          </cell>
        </row>
        <row r="10">
          <cell r="C10" t="str">
            <v>S0003</v>
          </cell>
          <cell r="D10" t="str">
            <v>PT Astra International Tbk - DSO</v>
          </cell>
          <cell r="E10" t="str">
            <v>Astra International</v>
          </cell>
          <cell r="F10" t="e">
            <v>#REF!</v>
          </cell>
          <cell r="G10" t="e">
            <v>#REF!</v>
          </cell>
          <cell r="H10" t="e">
            <v>#REF!</v>
          </cell>
          <cell r="I10" t="e">
            <v>#REF!</v>
          </cell>
          <cell r="J10" t="e">
            <v>#REF!</v>
          </cell>
          <cell r="K10" t="e">
            <v>#REF!</v>
          </cell>
          <cell r="L10" t="e">
            <v>#REF!</v>
          </cell>
          <cell r="M10" t="e">
            <v>#REF!</v>
          </cell>
          <cell r="N10" t="e">
            <v>#REF!</v>
          </cell>
          <cell r="O10" t="e">
            <v>#REF!</v>
          </cell>
          <cell r="P10" t="e">
            <v>#REF!</v>
          </cell>
          <cell r="R10" t="str">
            <v>3PEB 1</v>
          </cell>
          <cell r="S10" t="str">
            <v>3PEB 2</v>
          </cell>
          <cell r="T10" t="str">
            <v>3PEB 3</v>
          </cell>
          <cell r="U10" t="str">
            <v>3PEB 4</v>
          </cell>
          <cell r="V10" t="str">
            <v>3PEB 5</v>
          </cell>
          <cell r="W10" t="str">
            <v>3PEB 6</v>
          </cell>
          <cell r="X10" t="str">
            <v>3PEB 7</v>
          </cell>
          <cell r="Y10" t="str">
            <v>3MPP</v>
          </cell>
          <cell r="Z10" t="str">
            <v>3ID</v>
          </cell>
          <cell r="AA10" t="str">
            <v>3LL</v>
          </cell>
          <cell r="AB10" t="str">
            <v>3PMK</v>
          </cell>
          <cell r="AD10">
            <v>2178105.9588206336</v>
          </cell>
          <cell r="AE10">
            <v>474082.42</v>
          </cell>
          <cell r="AF10">
            <v>34917.373199999995</v>
          </cell>
          <cell r="AG10">
            <v>367387.79107241443</v>
          </cell>
          <cell r="AH10">
            <v>0</v>
          </cell>
          <cell r="AI10">
            <v>0</v>
          </cell>
          <cell r="AJ10">
            <v>162502.9489717996</v>
          </cell>
          <cell r="AK10">
            <v>77343.675000000003</v>
          </cell>
          <cell r="AL10">
            <v>352342.90245355002</v>
          </cell>
          <cell r="AM10">
            <v>2193614.4638148923</v>
          </cell>
          <cell r="AN10">
            <v>1381046.9550000001</v>
          </cell>
          <cell r="AP10" t="e">
            <v>#REF!</v>
          </cell>
          <cell r="AQ10" t="e">
            <v>#REF!</v>
          </cell>
          <cell r="AR10" t="e">
            <v>#REF!</v>
          </cell>
          <cell r="AS10" t="e">
            <v>#REF!</v>
          </cell>
          <cell r="AT10" t="e">
            <v>#REF!</v>
          </cell>
          <cell r="AU10" t="e">
            <v>#REF!</v>
          </cell>
          <cell r="AV10" t="e">
            <v>#REF!</v>
          </cell>
          <cell r="AW10" t="e">
            <v>#REF!</v>
          </cell>
          <cell r="AX10" t="e">
            <v>#REF!</v>
          </cell>
          <cell r="AY10" t="e">
            <v>#REF!</v>
          </cell>
          <cell r="AZ10" t="e">
            <v>#REF!</v>
          </cell>
          <cell r="BB10" t="e">
            <v>#REF!</v>
          </cell>
          <cell r="BC10" t="e">
            <v>#REF!</v>
          </cell>
          <cell r="BD10" t="e">
            <v>#REF!</v>
          </cell>
          <cell r="BE10" t="e">
            <v>#REF!</v>
          </cell>
          <cell r="BF10" t="e">
            <v>#REF!</v>
          </cell>
          <cell r="BG10" t="e">
            <v>#REF!</v>
          </cell>
          <cell r="BH10" t="e">
            <v>#REF!</v>
          </cell>
          <cell r="BI10" t="e">
            <v>#REF!</v>
          </cell>
          <cell r="BJ10" t="e">
            <v>#REF!</v>
          </cell>
          <cell r="BK10" t="e">
            <v>#REF!</v>
          </cell>
          <cell r="BL10" t="e">
            <v>#REF!</v>
          </cell>
        </row>
        <row r="11">
          <cell r="C11" t="str">
            <v>S0001</v>
          </cell>
          <cell r="D11" t="str">
            <v>PT Astra International Tbk - HO</v>
          </cell>
          <cell r="E11" t="str">
            <v>Astra International</v>
          </cell>
          <cell r="F11">
            <v>-16729193.424341124</v>
          </cell>
          <cell r="G11">
            <v>-6754696.0298652854</v>
          </cell>
          <cell r="H11">
            <v>-1911829.6393009606</v>
          </cell>
          <cell r="I11">
            <v>-12524645.541121908</v>
          </cell>
          <cell r="J11">
            <v>0</v>
          </cell>
          <cell r="K11">
            <v>-6567463</v>
          </cell>
          <cell r="L11">
            <v>-219586.99197362969</v>
          </cell>
          <cell r="M11">
            <v>-317820.98216252693</v>
          </cell>
          <cell r="N11">
            <v>-1485083.285984908</v>
          </cell>
          <cell r="O11">
            <v>-8359779.6636051275</v>
          </cell>
          <cell r="P11">
            <v>-2405627.8502292251</v>
          </cell>
          <cell r="R11" t="str">
            <v>4PEB 1</v>
          </cell>
          <cell r="S11" t="str">
            <v>4PEB 2</v>
          </cell>
          <cell r="T11" t="str">
            <v>4PEB 3</v>
          </cell>
          <cell r="U11" t="str">
            <v>4PEB 4</v>
          </cell>
          <cell r="V11" t="str">
            <v>4PEB 5</v>
          </cell>
          <cell r="W11" t="str">
            <v>4PEB 6</v>
          </cell>
          <cell r="X11" t="str">
            <v>4PEB 7</v>
          </cell>
          <cell r="Y11" t="str">
            <v>4MPP</v>
          </cell>
          <cell r="Z11" t="str">
            <v>4ID</v>
          </cell>
          <cell r="AA11" t="str">
            <v>4LL</v>
          </cell>
          <cell r="AB11" t="str">
            <v>4PMK</v>
          </cell>
          <cell r="AD11">
            <v>21819352.254480142</v>
          </cell>
          <cell r="AE11">
            <v>5708177.4000000004</v>
          </cell>
          <cell r="AF11">
            <v>1351077.5023999996</v>
          </cell>
          <cell r="AG11">
            <v>2576783.7362829498</v>
          </cell>
          <cell r="AH11">
            <v>0</v>
          </cell>
          <cell r="AI11">
            <v>1127260</v>
          </cell>
          <cell r="AJ11">
            <v>152489.08273175242</v>
          </cell>
          <cell r="AK11">
            <v>1074499.1100000001</v>
          </cell>
          <cell r="AL11">
            <v>451395.62314933341</v>
          </cell>
          <cell r="AM11">
            <v>2357368.120128023</v>
          </cell>
          <cell r="AN11">
            <v>500884.35500000004</v>
          </cell>
          <cell r="AP11">
            <v>-1486539.9333599999</v>
          </cell>
          <cell r="AQ11">
            <v>-5708177.4000000004</v>
          </cell>
          <cell r="AR11">
            <v>-1351077.5023999996</v>
          </cell>
          <cell r="AS11">
            <v>-2576783.7362829498</v>
          </cell>
          <cell r="AT11">
            <v>0</v>
          </cell>
          <cell r="AU11">
            <v>-1127260</v>
          </cell>
          <cell r="AV11">
            <v>-152489.08273175242</v>
          </cell>
          <cell r="AW11">
            <v>-317820.98216252693</v>
          </cell>
          <cell r="AX11">
            <v>-451395.62314933341</v>
          </cell>
          <cell r="AY11">
            <v>-2357368.120128023</v>
          </cell>
          <cell r="AZ11">
            <v>-500884.35500000004</v>
          </cell>
          <cell r="BB11">
            <v>-15242653.490981124</v>
          </cell>
          <cell r="BC11">
            <v>-1046518.629865285</v>
          </cell>
          <cell r="BD11">
            <v>-560752.13690096093</v>
          </cell>
          <cell r="BE11">
            <v>-9947861.8048389573</v>
          </cell>
          <cell r="BF11">
            <v>0</v>
          </cell>
          <cell r="BG11">
            <v>-5440203</v>
          </cell>
          <cell r="BH11">
            <v>-67097.909241877263</v>
          </cell>
          <cell r="BI11">
            <v>0</v>
          </cell>
          <cell r="BJ11">
            <v>-1033687.6628355746</v>
          </cell>
          <cell r="BK11">
            <v>-6002411.543477105</v>
          </cell>
          <cell r="BL11">
            <v>-1904743.4952292251</v>
          </cell>
        </row>
        <row r="12">
          <cell r="C12" t="str">
            <v>S0005</v>
          </cell>
          <cell r="D12" t="str">
            <v>PT Astra International Tbk - HSO</v>
          </cell>
          <cell r="E12" t="str">
            <v>Astra International</v>
          </cell>
          <cell r="F12" t="e">
            <v>#REF!</v>
          </cell>
          <cell r="G12" t="e">
            <v>#REF!</v>
          </cell>
          <cell r="H12" t="e">
            <v>#REF!</v>
          </cell>
          <cell r="I12" t="e">
            <v>#REF!</v>
          </cell>
          <cell r="J12" t="e">
            <v>#REF!</v>
          </cell>
          <cell r="K12" t="e">
            <v>#REF!</v>
          </cell>
          <cell r="L12" t="e">
            <v>#REF!</v>
          </cell>
          <cell r="M12" t="e">
            <v>#REF!</v>
          </cell>
          <cell r="N12" t="e">
            <v>#REF!</v>
          </cell>
          <cell r="O12" t="e">
            <v>#REF!</v>
          </cell>
          <cell r="P12" t="e">
            <v>#REF!</v>
          </cell>
          <cell r="R12" t="str">
            <v>5PEB 1</v>
          </cell>
          <cell r="S12" t="str">
            <v>5PEB 2</v>
          </cell>
          <cell r="T12" t="str">
            <v>5PEB 3</v>
          </cell>
          <cell r="U12" t="str">
            <v>5PEB 4</v>
          </cell>
          <cell r="V12" t="str">
            <v>5PEB 5</v>
          </cell>
          <cell r="W12" t="str">
            <v>5PEB 6</v>
          </cell>
          <cell r="X12" t="str">
            <v>5PEB 7</v>
          </cell>
          <cell r="Y12" t="str">
            <v>5MPP</v>
          </cell>
          <cell r="Z12" t="str">
            <v>5ID</v>
          </cell>
          <cell r="AA12" t="str">
            <v>5LL</v>
          </cell>
          <cell r="AB12" t="str">
            <v>5PMK</v>
          </cell>
          <cell r="AD12">
            <v>2689980.3583975444</v>
          </cell>
          <cell r="AE12">
            <v>586188.92000000004</v>
          </cell>
          <cell r="AF12">
            <v>20734.277779999989</v>
          </cell>
          <cell r="AG12">
            <v>393822.96298948105</v>
          </cell>
          <cell r="AH12">
            <v>0</v>
          </cell>
          <cell r="AI12">
            <v>0</v>
          </cell>
          <cell r="AJ12">
            <v>168563.99266199046</v>
          </cell>
          <cell r="AK12">
            <v>92385.675000000003</v>
          </cell>
          <cell r="AL12">
            <v>284447.46529592125</v>
          </cell>
          <cell r="AM12">
            <v>2070045.4004845978</v>
          </cell>
          <cell r="AN12">
            <v>818895.14500000002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  <cell r="AU12" t="e">
            <v>#REF!</v>
          </cell>
          <cell r="AV12" t="e">
            <v>#REF!</v>
          </cell>
          <cell r="AW12" t="e">
            <v>#REF!</v>
          </cell>
          <cell r="AX12" t="e">
            <v>#REF!</v>
          </cell>
          <cell r="AY12" t="e">
            <v>#REF!</v>
          </cell>
          <cell r="AZ12" t="e">
            <v>#REF!</v>
          </cell>
          <cell r="BB12" t="e">
            <v>#REF!</v>
          </cell>
          <cell r="BC12" t="e">
            <v>#REF!</v>
          </cell>
          <cell r="BD12" t="e">
            <v>#REF!</v>
          </cell>
          <cell r="BE12" t="e">
            <v>#REF!</v>
          </cell>
          <cell r="BF12" t="e">
            <v>#REF!</v>
          </cell>
          <cell r="BG12" t="e">
            <v>#REF!</v>
          </cell>
          <cell r="BH12" t="e">
            <v>#REF!</v>
          </cell>
          <cell r="BI12" t="e">
            <v>#REF!</v>
          </cell>
          <cell r="BJ12" t="e">
            <v>#REF!</v>
          </cell>
          <cell r="BK12" t="e">
            <v>#REF!</v>
          </cell>
          <cell r="BL12" t="e">
            <v>#REF!</v>
          </cell>
        </row>
        <row r="13">
          <cell r="C13" t="str">
            <v>S0004</v>
          </cell>
          <cell r="D13" t="str">
            <v>PT Astra International Tbk - ISO</v>
          </cell>
          <cell r="E13" t="str">
            <v>Astra International</v>
          </cell>
          <cell r="F13" t="e">
            <v>#REF!</v>
          </cell>
          <cell r="G13" t="e">
            <v>#REF!</v>
          </cell>
          <cell r="H13" t="e">
            <v>#REF!</v>
          </cell>
          <cell r="I13" t="e">
            <v>#REF!</v>
          </cell>
          <cell r="J13" t="e">
            <v>#REF!</v>
          </cell>
          <cell r="K13" t="e">
            <v>#REF!</v>
          </cell>
          <cell r="L13" t="e">
            <v>#REF!</v>
          </cell>
          <cell r="M13" t="e">
            <v>#REF!</v>
          </cell>
          <cell r="N13" t="e">
            <v>#REF!</v>
          </cell>
          <cell r="O13" t="e">
            <v>#REF!</v>
          </cell>
          <cell r="P13" t="e">
            <v>#REF!</v>
          </cell>
          <cell r="R13" t="str">
            <v>6PEB 1</v>
          </cell>
          <cell r="S13" t="str">
            <v>6PEB 2</v>
          </cell>
          <cell r="T13" t="str">
            <v>6PEB 3</v>
          </cell>
          <cell r="U13" t="str">
            <v>6PEB 4</v>
          </cell>
          <cell r="V13" t="str">
            <v>6PEB 5</v>
          </cell>
          <cell r="W13" t="str">
            <v>6PEB 6</v>
          </cell>
          <cell r="X13" t="str">
            <v>6PEB 7</v>
          </cell>
          <cell r="Y13" t="str">
            <v>6MPP</v>
          </cell>
          <cell r="Z13" t="str">
            <v>6ID</v>
          </cell>
          <cell r="AA13" t="str">
            <v>6LL</v>
          </cell>
          <cell r="AB13" t="str">
            <v>6PMK</v>
          </cell>
          <cell r="AD13">
            <v>1346047.6491504041</v>
          </cell>
          <cell r="AE13">
            <v>413346.53</v>
          </cell>
          <cell r="AF13">
            <v>98892.05854666658</v>
          </cell>
          <cell r="AG13">
            <v>700875.2147999116</v>
          </cell>
          <cell r="AH13">
            <v>0</v>
          </cell>
          <cell r="AI13">
            <v>0</v>
          </cell>
          <cell r="AJ13">
            <v>145161.25039988582</v>
          </cell>
          <cell r="AK13">
            <v>86659.904999999999</v>
          </cell>
          <cell r="AL13">
            <v>250006.42027464937</v>
          </cell>
          <cell r="AM13">
            <v>1673427.4274165467</v>
          </cell>
          <cell r="AN13">
            <v>1222563.3799999999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  <cell r="AU13" t="e">
            <v>#REF!</v>
          </cell>
          <cell r="AV13" t="e">
            <v>#REF!</v>
          </cell>
          <cell r="AW13" t="e">
            <v>#REF!</v>
          </cell>
          <cell r="AX13" t="e">
            <v>#REF!</v>
          </cell>
          <cell r="AY13" t="e">
            <v>#REF!</v>
          </cell>
          <cell r="AZ13" t="e">
            <v>#REF!</v>
          </cell>
          <cell r="BB13" t="e">
            <v>#REF!</v>
          </cell>
          <cell r="BC13" t="e">
            <v>#REF!</v>
          </cell>
          <cell r="BD13" t="e">
            <v>#REF!</v>
          </cell>
          <cell r="BE13" t="e">
            <v>#REF!</v>
          </cell>
          <cell r="BF13" t="e">
            <v>#REF!</v>
          </cell>
          <cell r="BG13" t="e">
            <v>#REF!</v>
          </cell>
          <cell r="BH13" t="e">
            <v>#REF!</v>
          </cell>
          <cell r="BI13" t="e">
            <v>#REF!</v>
          </cell>
          <cell r="BJ13" t="e">
            <v>#REF!</v>
          </cell>
          <cell r="BK13" t="e">
            <v>#REF!</v>
          </cell>
          <cell r="BL13" t="e">
            <v>#REF!</v>
          </cell>
        </row>
        <row r="14">
          <cell r="C14" t="str">
            <v>S0172</v>
          </cell>
          <cell r="D14" t="str">
            <v>PT Astra International Tbk - NDSO</v>
          </cell>
          <cell r="E14" t="str">
            <v>Astra International</v>
          </cell>
          <cell r="F14" t="e">
            <v>#REF!</v>
          </cell>
          <cell r="G14" t="e">
            <v>#REF!</v>
          </cell>
          <cell r="H14" t="e">
            <v>#REF!</v>
          </cell>
          <cell r="I14" t="e">
            <v>#REF!</v>
          </cell>
          <cell r="J14" t="e">
            <v>#REF!</v>
          </cell>
          <cell r="K14" t="e">
            <v>#REF!</v>
          </cell>
          <cell r="L14" t="e">
            <v>#REF!</v>
          </cell>
          <cell r="M14" t="e">
            <v>#REF!</v>
          </cell>
          <cell r="N14" t="e">
            <v>#REF!</v>
          </cell>
          <cell r="O14" t="e">
            <v>#REF!</v>
          </cell>
          <cell r="P14" t="e">
            <v>#REF!</v>
          </cell>
          <cell r="R14" t="str">
            <v>7PEB 1</v>
          </cell>
          <cell r="S14" t="str">
            <v>7PEB 2</v>
          </cell>
          <cell r="T14" t="str">
            <v>7PEB 3</v>
          </cell>
          <cell r="U14" t="str">
            <v>7PEB 4</v>
          </cell>
          <cell r="V14" t="str">
            <v>7PEB 5</v>
          </cell>
          <cell r="W14" t="str">
            <v>7PEB 6</v>
          </cell>
          <cell r="X14" t="str">
            <v>7PEB 7</v>
          </cell>
          <cell r="Y14" t="str">
            <v>7MPP</v>
          </cell>
          <cell r="Z14" t="str">
            <v>7ID</v>
          </cell>
          <cell r="AA14" t="str">
            <v>7LL</v>
          </cell>
          <cell r="AB14" t="str">
            <v>7PMK</v>
          </cell>
          <cell r="AD14">
            <v>216634.5841462026</v>
          </cell>
          <cell r="AE14">
            <v>40548</v>
          </cell>
          <cell r="AF14">
            <v>0</v>
          </cell>
          <cell r="AG14">
            <v>36166.358367899556</v>
          </cell>
          <cell r="AH14">
            <v>0</v>
          </cell>
          <cell r="AI14">
            <v>0</v>
          </cell>
          <cell r="AJ14">
            <v>20553.728602502208</v>
          </cell>
          <cell r="AK14">
            <v>6082.2</v>
          </cell>
          <cell r="AL14">
            <v>41595.092884091646</v>
          </cell>
          <cell r="AM14">
            <v>229117.66493438088</v>
          </cell>
          <cell r="AN14">
            <v>138292.42000000001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  <cell r="AU14" t="e">
            <v>#REF!</v>
          </cell>
          <cell r="AV14" t="e">
            <v>#REF!</v>
          </cell>
          <cell r="AW14" t="e">
            <v>#REF!</v>
          </cell>
          <cell r="AX14" t="e">
            <v>#REF!</v>
          </cell>
          <cell r="AY14" t="e">
            <v>#REF!</v>
          </cell>
          <cell r="AZ14" t="e">
            <v>#REF!</v>
          </cell>
          <cell r="BB14" t="e">
            <v>#REF!</v>
          </cell>
          <cell r="BC14" t="e">
            <v>#REF!</v>
          </cell>
          <cell r="BD14" t="e">
            <v>#REF!</v>
          </cell>
          <cell r="BE14" t="e">
            <v>#REF!</v>
          </cell>
          <cell r="BF14" t="e">
            <v>#REF!</v>
          </cell>
          <cell r="BG14" t="e">
            <v>#REF!</v>
          </cell>
          <cell r="BH14" t="e">
            <v>#REF!</v>
          </cell>
          <cell r="BI14" t="e">
            <v>#REF!</v>
          </cell>
          <cell r="BJ14" t="e">
            <v>#REF!</v>
          </cell>
          <cell r="BK14" t="e">
            <v>#REF!</v>
          </cell>
          <cell r="BL14" t="e">
            <v>#REF!</v>
          </cell>
        </row>
        <row r="15">
          <cell r="C15" t="str">
            <v>S0174</v>
          </cell>
          <cell r="D15" t="str">
            <v>PT Astra International Tbk - PSO</v>
          </cell>
          <cell r="E15" t="str">
            <v>Astra International</v>
          </cell>
          <cell r="F15" t="e">
            <v>#REF!</v>
          </cell>
          <cell r="G15" t="e">
            <v>#REF!</v>
          </cell>
          <cell r="H15" t="e">
            <v>#REF!</v>
          </cell>
          <cell r="I15" t="e">
            <v>#REF!</v>
          </cell>
          <cell r="J15" t="e">
            <v>#REF!</v>
          </cell>
          <cell r="K15" t="e">
            <v>#REF!</v>
          </cell>
          <cell r="L15" t="e">
            <v>#REF!</v>
          </cell>
          <cell r="M15" t="e">
            <v>#REF!</v>
          </cell>
          <cell r="N15" t="e">
            <v>#REF!</v>
          </cell>
          <cell r="O15" t="e">
            <v>#REF!</v>
          </cell>
          <cell r="P15" t="e">
            <v>#REF!</v>
          </cell>
          <cell r="R15" t="str">
            <v>8PEB 1</v>
          </cell>
          <cell r="S15" t="str">
            <v>8PEB 2</v>
          </cell>
          <cell r="T15" t="str">
            <v>8PEB 3</v>
          </cell>
          <cell r="U15" t="str">
            <v>8PEB 4</v>
          </cell>
          <cell r="V15" t="str">
            <v>8PEB 5</v>
          </cell>
          <cell r="W15" t="str">
            <v>8PEB 6</v>
          </cell>
          <cell r="X15" t="str">
            <v>8PEB 7</v>
          </cell>
          <cell r="Y15" t="str">
            <v>8MPP</v>
          </cell>
          <cell r="Z15" t="str">
            <v>8ID</v>
          </cell>
          <cell r="AA15" t="str">
            <v>8LL</v>
          </cell>
          <cell r="AB15" t="str">
            <v>8PMK</v>
          </cell>
          <cell r="AD15">
            <v>33197.942674171791</v>
          </cell>
          <cell r="AE15">
            <v>0</v>
          </cell>
          <cell r="AF15">
            <v>0</v>
          </cell>
          <cell r="AG15">
            <v>36036.510594683787</v>
          </cell>
          <cell r="AH15">
            <v>0</v>
          </cell>
          <cell r="AI15">
            <v>0</v>
          </cell>
          <cell r="AJ15">
            <v>19972.63144918645</v>
          </cell>
          <cell r="AK15">
            <v>0</v>
          </cell>
          <cell r="AL15">
            <v>38838.677556737188</v>
          </cell>
          <cell r="AM15">
            <v>242395.77380379595</v>
          </cell>
          <cell r="AN15">
            <v>168182.93</v>
          </cell>
          <cell r="AP15" t="e">
            <v>#REF!</v>
          </cell>
          <cell r="AQ15" t="e">
            <v>#REF!</v>
          </cell>
          <cell r="AR15" t="e">
            <v>#REF!</v>
          </cell>
          <cell r="AS15" t="e">
            <v>#REF!</v>
          </cell>
          <cell r="AT15" t="e">
            <v>#REF!</v>
          </cell>
          <cell r="AU15" t="e">
            <v>#REF!</v>
          </cell>
          <cell r="AV15" t="e">
            <v>#REF!</v>
          </cell>
          <cell r="AW15" t="e">
            <v>#REF!</v>
          </cell>
          <cell r="AX15" t="e">
            <v>#REF!</v>
          </cell>
          <cell r="AY15" t="e">
            <v>#REF!</v>
          </cell>
          <cell r="AZ15" t="e">
            <v>#REF!</v>
          </cell>
          <cell r="BB15" t="e">
            <v>#REF!</v>
          </cell>
          <cell r="BC15" t="e">
            <v>#REF!</v>
          </cell>
          <cell r="BD15" t="e">
            <v>#REF!</v>
          </cell>
          <cell r="BE15" t="e">
            <v>#REF!</v>
          </cell>
          <cell r="BF15" t="e">
            <v>#REF!</v>
          </cell>
          <cell r="BG15" t="e">
            <v>#REF!</v>
          </cell>
          <cell r="BH15" t="e">
            <v>#REF!</v>
          </cell>
          <cell r="BI15" t="e">
            <v>#REF!</v>
          </cell>
          <cell r="BJ15" t="e">
            <v>#REF!</v>
          </cell>
          <cell r="BK15" t="e">
            <v>#REF!</v>
          </cell>
          <cell r="BL15" t="e">
            <v>#REF!</v>
          </cell>
        </row>
        <row r="16">
          <cell r="C16" t="str">
            <v>S0015</v>
          </cell>
          <cell r="D16" t="str">
            <v>PT Astra International Tbk - SSC</v>
          </cell>
          <cell r="E16" t="str">
            <v>Astra International</v>
          </cell>
          <cell r="F16" t="e">
            <v>#REF!</v>
          </cell>
          <cell r="G16" t="e">
            <v>#REF!</v>
          </cell>
          <cell r="H16" t="e">
            <v>#REF!</v>
          </cell>
          <cell r="I16" t="e">
            <v>#REF!</v>
          </cell>
          <cell r="J16" t="e">
            <v>#REF!</v>
          </cell>
          <cell r="K16" t="e">
            <v>#REF!</v>
          </cell>
          <cell r="L16" t="e">
            <v>#REF!</v>
          </cell>
          <cell r="M16" t="e">
            <v>#REF!</v>
          </cell>
          <cell r="N16" t="e">
            <v>#REF!</v>
          </cell>
          <cell r="O16" t="e">
            <v>#REF!</v>
          </cell>
          <cell r="P16" t="e">
            <v>#REF!</v>
          </cell>
          <cell r="R16" t="str">
            <v>9PEB 1</v>
          </cell>
          <cell r="S16" t="str">
            <v>9PEB 2</v>
          </cell>
          <cell r="T16" t="str">
            <v>9PEB 3</v>
          </cell>
          <cell r="U16" t="str">
            <v>9PEB 4</v>
          </cell>
          <cell r="V16" t="str">
            <v>9PEB 5</v>
          </cell>
          <cell r="W16" t="str">
            <v>9PEB 6</v>
          </cell>
          <cell r="X16" t="str">
            <v>9PEB 7</v>
          </cell>
          <cell r="Y16" t="str">
            <v>9MPP</v>
          </cell>
          <cell r="Z16" t="str">
            <v>9ID</v>
          </cell>
          <cell r="AA16" t="str">
            <v>9LL</v>
          </cell>
          <cell r="AB16" t="str">
            <v>9PMK</v>
          </cell>
          <cell r="AD16">
            <v>173850.60490054471</v>
          </cell>
          <cell r="AE16">
            <v>34760.1</v>
          </cell>
          <cell r="AF16">
            <v>0</v>
          </cell>
          <cell r="AG16">
            <v>44768.477629372974</v>
          </cell>
          <cell r="AH16">
            <v>0</v>
          </cell>
          <cell r="AI16">
            <v>0</v>
          </cell>
          <cell r="AJ16">
            <v>25347.249718404411</v>
          </cell>
          <cell r="AK16">
            <v>5214.0150000000003</v>
          </cell>
          <cell r="AL16">
            <v>45176.186304315685</v>
          </cell>
          <cell r="AM16">
            <v>270091.38011130801</v>
          </cell>
          <cell r="AN16">
            <v>248470.55</v>
          </cell>
          <cell r="AP16" t="e">
            <v>#REF!</v>
          </cell>
          <cell r="AQ16" t="e">
            <v>#REF!</v>
          </cell>
          <cell r="AR16" t="e">
            <v>#REF!</v>
          </cell>
          <cell r="AS16" t="e">
            <v>#REF!</v>
          </cell>
          <cell r="AT16" t="e">
            <v>#REF!</v>
          </cell>
          <cell r="AU16" t="e">
            <v>#REF!</v>
          </cell>
          <cell r="AV16" t="e">
            <v>#REF!</v>
          </cell>
          <cell r="AW16" t="e">
            <v>#REF!</v>
          </cell>
          <cell r="AX16" t="e">
            <v>#REF!</v>
          </cell>
          <cell r="AY16" t="e">
            <v>#REF!</v>
          </cell>
          <cell r="AZ16" t="e">
            <v>#REF!</v>
          </cell>
          <cell r="BB16" t="e">
            <v>#REF!</v>
          </cell>
          <cell r="BC16" t="e">
            <v>#REF!</v>
          </cell>
          <cell r="BD16" t="e">
            <v>#REF!</v>
          </cell>
          <cell r="BE16" t="e">
            <v>#REF!</v>
          </cell>
          <cell r="BF16" t="e">
            <v>#REF!</v>
          </cell>
          <cell r="BG16" t="e">
            <v>#REF!</v>
          </cell>
          <cell r="BH16" t="e">
            <v>#REF!</v>
          </cell>
          <cell r="BI16" t="e">
            <v>#REF!</v>
          </cell>
          <cell r="BJ16" t="e">
            <v>#REF!</v>
          </cell>
          <cell r="BK16" t="e">
            <v>#REF!</v>
          </cell>
          <cell r="BL16" t="e">
            <v>#REF!</v>
          </cell>
        </row>
        <row r="17">
          <cell r="C17" t="str">
            <v>S0002</v>
          </cell>
          <cell r="D17" t="str">
            <v>PT Astra International Tbk - TSO</v>
          </cell>
          <cell r="E17" t="str">
            <v>Astra International</v>
          </cell>
          <cell r="F17" t="e">
            <v>#REF!</v>
          </cell>
          <cell r="G17" t="e">
            <v>#REF!</v>
          </cell>
          <cell r="H17" t="e">
            <v>#REF!</v>
          </cell>
          <cell r="I17" t="e">
            <v>#REF!</v>
          </cell>
          <cell r="J17" t="e">
            <v>#REF!</v>
          </cell>
          <cell r="K17" t="e">
            <v>#REF!</v>
          </cell>
          <cell r="L17" t="e">
            <v>#REF!</v>
          </cell>
          <cell r="M17" t="e">
            <v>#REF!</v>
          </cell>
          <cell r="N17" t="e">
            <v>#REF!</v>
          </cell>
          <cell r="O17" t="e">
            <v>#REF!</v>
          </cell>
          <cell r="P17" t="e">
            <v>#REF!</v>
          </cell>
          <cell r="R17" t="str">
            <v>10PEB 1</v>
          </cell>
          <cell r="S17" t="str">
            <v>10PEB 2</v>
          </cell>
          <cell r="T17" t="str">
            <v>10PEB 3</v>
          </cell>
          <cell r="U17" t="str">
            <v>10PEB 4</v>
          </cell>
          <cell r="V17" t="str">
            <v>10PEB 5</v>
          </cell>
          <cell r="W17" t="str">
            <v>10PEB 6</v>
          </cell>
          <cell r="X17" t="str">
            <v>10PEB 7</v>
          </cell>
          <cell r="Y17" t="str">
            <v>10MPP</v>
          </cell>
          <cell r="Z17" t="str">
            <v>10ID</v>
          </cell>
          <cell r="AA17" t="str">
            <v>10LL</v>
          </cell>
          <cell r="AB17" t="str">
            <v>10PMK</v>
          </cell>
          <cell r="AD17">
            <v>14543969.57826707</v>
          </cell>
          <cell r="AE17">
            <v>3304447.27</v>
          </cell>
          <cell r="AF17">
            <v>100800.52858666659</v>
          </cell>
          <cell r="AG17">
            <v>2936150.5469145849</v>
          </cell>
          <cell r="AH17">
            <v>0</v>
          </cell>
          <cell r="AI17">
            <v>0</v>
          </cell>
          <cell r="AJ17">
            <v>545661.08365387795</v>
          </cell>
          <cell r="AK17">
            <v>581836.005</v>
          </cell>
          <cell r="AL17">
            <v>849743.70626439713</v>
          </cell>
          <cell r="AM17">
            <v>7845308.7725896835</v>
          </cell>
          <cell r="AN17">
            <v>4816688.7899999795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  <cell r="AU17" t="e">
            <v>#REF!</v>
          </cell>
          <cell r="AV17" t="e">
            <v>#REF!</v>
          </cell>
          <cell r="AW17" t="e">
            <v>#REF!</v>
          </cell>
          <cell r="AX17" t="e">
            <v>#REF!</v>
          </cell>
          <cell r="AY17" t="e">
            <v>#REF!</v>
          </cell>
          <cell r="AZ17" t="e">
            <v>#REF!</v>
          </cell>
          <cell r="BB17" t="e">
            <v>#REF!</v>
          </cell>
          <cell r="BC17" t="e">
            <v>#REF!</v>
          </cell>
          <cell r="BD17" t="e">
            <v>#REF!</v>
          </cell>
          <cell r="BE17" t="e">
            <v>#REF!</v>
          </cell>
          <cell r="BF17" t="e">
            <v>#REF!</v>
          </cell>
          <cell r="BG17" t="e">
            <v>#REF!</v>
          </cell>
          <cell r="BH17" t="e">
            <v>#REF!</v>
          </cell>
          <cell r="BI17" t="e">
            <v>#REF!</v>
          </cell>
          <cell r="BJ17" t="e">
            <v>#REF!</v>
          </cell>
          <cell r="BK17" t="e">
            <v>#REF!</v>
          </cell>
          <cell r="BL17" t="e">
            <v>#REF!</v>
          </cell>
        </row>
        <row r="18">
          <cell r="C18" t="str">
            <v>A0049</v>
          </cell>
          <cell r="D18" t="str">
            <v>PT Aisin Indonesia</v>
          </cell>
          <cell r="E18" t="str">
            <v>Astra Otoparts Group</v>
          </cell>
          <cell r="F18">
            <v>715349.95206811279</v>
          </cell>
          <cell r="G18">
            <v>0</v>
          </cell>
          <cell r="H18">
            <v>-1068167.7760896743</v>
          </cell>
          <cell r="I18">
            <v>-3222950.9375181664</v>
          </cell>
          <cell r="J18">
            <v>0</v>
          </cell>
          <cell r="K18">
            <v>0</v>
          </cell>
          <cell r="L18">
            <v>-485452.56171501667</v>
          </cell>
          <cell r="M18">
            <v>-221093.00642417916</v>
          </cell>
          <cell r="N18">
            <v>-3085552.7266371027</v>
          </cell>
          <cell r="O18">
            <v>-2256858.036876794</v>
          </cell>
          <cell r="P18">
            <v>-1425695.6578056859</v>
          </cell>
          <cell r="R18" t="str">
            <v>13PEB 1</v>
          </cell>
          <cell r="S18" t="str">
            <v>13PEB 2</v>
          </cell>
          <cell r="T18" t="str">
            <v>13PEB 3</v>
          </cell>
          <cell r="U18" t="str">
            <v>13PEB 4</v>
          </cell>
          <cell r="V18" t="str">
            <v>13PEB 5</v>
          </cell>
          <cell r="W18" t="str">
            <v>13PEB 6</v>
          </cell>
          <cell r="X18" t="str">
            <v>13PEB 7</v>
          </cell>
          <cell r="Y18" t="str">
            <v>13MPP</v>
          </cell>
          <cell r="Z18" t="str">
            <v>13ID</v>
          </cell>
          <cell r="AA18" t="str">
            <v>13LL</v>
          </cell>
          <cell r="AB18" t="str">
            <v>13PMK</v>
          </cell>
          <cell r="AD18">
            <v>55147.207470768626</v>
          </cell>
          <cell r="AE18">
            <v>0</v>
          </cell>
          <cell r="AF18">
            <v>0</v>
          </cell>
          <cell r="AG18">
            <v>1565527</v>
          </cell>
          <cell r="AH18">
            <v>0</v>
          </cell>
          <cell r="AI18">
            <v>0</v>
          </cell>
          <cell r="AJ18">
            <v>95557.679864116071</v>
          </cell>
          <cell r="AK18">
            <v>112947.59850000002</v>
          </cell>
          <cell r="AL18">
            <v>114521.82140054071</v>
          </cell>
          <cell r="AM18">
            <v>1009199.9869709262</v>
          </cell>
          <cell r="AN18">
            <v>264046.69999999949</v>
          </cell>
          <cell r="AP18">
            <v>0</v>
          </cell>
          <cell r="AQ18">
            <v>0</v>
          </cell>
          <cell r="AR18">
            <v>0</v>
          </cell>
          <cell r="AS18">
            <v>-1565527</v>
          </cell>
          <cell r="AT18">
            <v>0</v>
          </cell>
          <cell r="AU18">
            <v>0</v>
          </cell>
          <cell r="AV18">
            <v>-95557.679864116071</v>
          </cell>
          <cell r="AW18">
            <v>-112947.59850000002</v>
          </cell>
          <cell r="AX18">
            <v>-114521.82140054071</v>
          </cell>
          <cell r="AY18">
            <v>-1009199.9869709262</v>
          </cell>
          <cell r="AZ18">
            <v>-264046.69999999949</v>
          </cell>
          <cell r="BB18">
            <v>715349.95206811279</v>
          </cell>
          <cell r="BC18">
            <v>0</v>
          </cell>
          <cell r="BD18">
            <v>-1068167.7760896743</v>
          </cell>
          <cell r="BE18">
            <v>-1657423.9375181664</v>
          </cell>
          <cell r="BF18">
            <v>0</v>
          </cell>
          <cell r="BG18">
            <v>0</v>
          </cell>
          <cell r="BH18">
            <v>-389894.88185090059</v>
          </cell>
          <cell r="BI18">
            <v>-108145.40792417913</v>
          </cell>
          <cell r="BJ18">
            <v>-2971030.9052365618</v>
          </cell>
          <cell r="BK18">
            <v>-1247658.0499058678</v>
          </cell>
          <cell r="BL18">
            <v>-1161648.9578056864</v>
          </cell>
        </row>
        <row r="19">
          <cell r="C19" t="str">
            <v>A0161</v>
          </cell>
          <cell r="D19" t="str">
            <v>PT Ardendi Jaya Sentosa</v>
          </cell>
          <cell r="E19" t="str">
            <v>Astra Otoparts Group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-1335711.8449680018</v>
          </cell>
          <cell r="K19">
            <v>0</v>
          </cell>
          <cell r="L19">
            <v>-12368.100505331618</v>
          </cell>
          <cell r="M19">
            <v>-26059.28117912354</v>
          </cell>
          <cell r="N19">
            <v>-452642.33728342399</v>
          </cell>
          <cell r="O19">
            <v>-691997.41391641612</v>
          </cell>
          <cell r="P19">
            <v>0</v>
          </cell>
          <cell r="R19" t="str">
            <v>14PEB 1</v>
          </cell>
          <cell r="S19" t="str">
            <v>14PEB 2</v>
          </cell>
          <cell r="T19" t="str">
            <v>14PEB 3</v>
          </cell>
          <cell r="U19" t="str">
            <v>14PEB 4</v>
          </cell>
          <cell r="V19" t="str">
            <v>14PEB 5</v>
          </cell>
          <cell r="W19" t="str">
            <v>14PEB 6</v>
          </cell>
          <cell r="X19" t="str">
            <v>14PEB 7</v>
          </cell>
          <cell r="Y19" t="str">
            <v>14MPP</v>
          </cell>
          <cell r="Z19" t="str">
            <v>14ID</v>
          </cell>
          <cell r="AA19" t="str">
            <v>14LL</v>
          </cell>
          <cell r="AB19" t="str">
            <v>14PMK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10707.899681922565</v>
          </cell>
          <cell r="AK19">
            <v>0</v>
          </cell>
          <cell r="AL19">
            <v>10086.22486548266</v>
          </cell>
          <cell r="AM19">
            <v>252252.93411140167</v>
          </cell>
          <cell r="AN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-10707.899681922565</v>
          </cell>
          <cell r="AW19">
            <v>0</v>
          </cell>
          <cell r="AX19">
            <v>-10086.22486548266</v>
          </cell>
          <cell r="AY19">
            <v>-252252.93411140167</v>
          </cell>
          <cell r="AZ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-1335711.8449680018</v>
          </cell>
          <cell r="BG19">
            <v>0</v>
          </cell>
          <cell r="BH19">
            <v>-1660.2008234090536</v>
          </cell>
          <cell r="BI19">
            <v>-26059.28117912354</v>
          </cell>
          <cell r="BJ19">
            <v>-442556.11241794133</v>
          </cell>
          <cell r="BK19">
            <v>-439744.47980501445</v>
          </cell>
          <cell r="BL19">
            <v>0</v>
          </cell>
        </row>
        <row r="20">
          <cell r="C20" t="str">
            <v>A0177</v>
          </cell>
          <cell r="D20" t="str">
            <v>PT Astra Auto Finance</v>
          </cell>
          <cell r="E20" t="str">
            <v>ACC Group</v>
          </cell>
          <cell r="F20" t="e">
            <v>#REF!</v>
          </cell>
          <cell r="G20" t="e">
            <v>#REF!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 t="e">
            <v>#REF!</v>
          </cell>
          <cell r="N20" t="e">
            <v>#REF!</v>
          </cell>
          <cell r="O20" t="e">
            <v>#REF!</v>
          </cell>
          <cell r="P20" t="e">
            <v>#REF!</v>
          </cell>
          <cell r="R20" t="str">
            <v>16PEB 1</v>
          </cell>
          <cell r="S20" t="str">
            <v>16PEB 2</v>
          </cell>
          <cell r="T20" t="str">
            <v>16PEB 3</v>
          </cell>
          <cell r="U20" t="str">
            <v>16PEB 4</v>
          </cell>
          <cell r="V20" t="str">
            <v>16PEB 5</v>
          </cell>
          <cell r="W20" t="str">
            <v>16PEB 6</v>
          </cell>
          <cell r="X20" t="str">
            <v>16PEB 7</v>
          </cell>
          <cell r="Y20" t="str">
            <v>16MPP</v>
          </cell>
          <cell r="Z20" t="str">
            <v>16ID</v>
          </cell>
          <cell r="AA20" t="str">
            <v>16LL</v>
          </cell>
          <cell r="AB20" t="str">
            <v>16PMK</v>
          </cell>
          <cell r="AD20">
            <v>7347.7152907980617</v>
          </cell>
          <cell r="AE20">
            <v>0</v>
          </cell>
          <cell r="AF20">
            <v>0</v>
          </cell>
          <cell r="AG20">
            <v>6344.2646461624036</v>
          </cell>
          <cell r="AH20">
            <v>0</v>
          </cell>
          <cell r="AI20">
            <v>0</v>
          </cell>
          <cell r="AJ20">
            <v>6215.3966340367642</v>
          </cell>
          <cell r="AK20">
            <v>0</v>
          </cell>
          <cell r="AL20">
            <v>9385.817456755407</v>
          </cell>
          <cell r="AM20">
            <v>77105.677955676467</v>
          </cell>
          <cell r="AN20">
            <v>78000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  <cell r="AU20" t="e">
            <v>#REF!</v>
          </cell>
          <cell r="AV20" t="e">
            <v>#REF!</v>
          </cell>
          <cell r="AW20" t="e">
            <v>#REF!</v>
          </cell>
          <cell r="AX20" t="e">
            <v>#REF!</v>
          </cell>
          <cell r="AY20" t="e">
            <v>#REF!</v>
          </cell>
          <cell r="AZ20" t="e">
            <v>#REF!</v>
          </cell>
          <cell r="BB20" t="e">
            <v>#REF!</v>
          </cell>
          <cell r="BC20" t="e">
            <v>#REF!</v>
          </cell>
          <cell r="BD20" t="e">
            <v>#REF!</v>
          </cell>
          <cell r="BE20" t="e">
            <v>#REF!</v>
          </cell>
          <cell r="BF20" t="e">
            <v>#REF!</v>
          </cell>
          <cell r="BG20" t="e">
            <v>#REF!</v>
          </cell>
          <cell r="BH20" t="e">
            <v>#REF!</v>
          </cell>
          <cell r="BI20" t="e">
            <v>#REF!</v>
          </cell>
          <cell r="BJ20" t="e">
            <v>#REF!</v>
          </cell>
          <cell r="BK20" t="e">
            <v>#REF!</v>
          </cell>
          <cell r="BL20" t="e">
            <v>#REF!</v>
          </cell>
        </row>
        <row r="21">
          <cell r="C21" t="str">
            <v>A0045</v>
          </cell>
          <cell r="D21" t="str">
            <v>PT Astra Daihatsu Motor</v>
          </cell>
          <cell r="E21" t="str">
            <v>Astra Motor Tiga Group</v>
          </cell>
          <cell r="F21" t="e">
            <v>#REF!</v>
          </cell>
          <cell r="G21" t="e">
            <v>#REF!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 t="e">
            <v>#REF!</v>
          </cell>
          <cell r="N21" t="e">
            <v>#REF!</v>
          </cell>
          <cell r="O21" t="e">
            <v>#REF!</v>
          </cell>
          <cell r="P21" t="e">
            <v>#REF!</v>
          </cell>
          <cell r="R21" t="str">
            <v>17PEB 1</v>
          </cell>
          <cell r="S21" t="str">
            <v>17PEB 2</v>
          </cell>
          <cell r="T21" t="str">
            <v>17PEB 3</v>
          </cell>
          <cell r="U21" t="str">
            <v>17PEB 4</v>
          </cell>
          <cell r="V21" t="str">
            <v>17PEB 5</v>
          </cell>
          <cell r="W21" t="str">
            <v>17PEB 6</v>
          </cell>
          <cell r="X21" t="str">
            <v>17PEB 7</v>
          </cell>
          <cell r="Y21" t="str">
            <v>17MPP</v>
          </cell>
          <cell r="Z21" t="str">
            <v>17ID</v>
          </cell>
          <cell r="AA21" t="str">
            <v>17LL</v>
          </cell>
          <cell r="AB21" t="str">
            <v>17PMK</v>
          </cell>
          <cell r="AD21">
            <v>9373750.4364670608</v>
          </cell>
          <cell r="AE21">
            <v>2066941.93</v>
          </cell>
          <cell r="AF21">
            <v>253160.81236666668</v>
          </cell>
          <cell r="AG21">
            <v>516159.28466948372</v>
          </cell>
          <cell r="AH21">
            <v>0</v>
          </cell>
          <cell r="AI21">
            <v>0</v>
          </cell>
          <cell r="AJ21">
            <v>375931.4114842501</v>
          </cell>
          <cell r="AK21">
            <v>323447.14500000002</v>
          </cell>
          <cell r="AL21">
            <v>588092.64810281631</v>
          </cell>
          <cell r="AM21">
            <v>5088183.944852151</v>
          </cell>
          <cell r="AN21">
            <v>2832379</v>
          </cell>
          <cell r="AP21" t="e">
            <v>#REF!</v>
          </cell>
          <cell r="AQ21" t="e">
            <v>#REF!</v>
          </cell>
          <cell r="AR21" t="e">
            <v>#REF!</v>
          </cell>
          <cell r="AS21" t="e">
            <v>#REF!</v>
          </cell>
          <cell r="AT21" t="e">
            <v>#REF!</v>
          </cell>
          <cell r="AU21" t="e">
            <v>#REF!</v>
          </cell>
          <cell r="AV21" t="e">
            <v>#REF!</v>
          </cell>
          <cell r="AW21" t="e">
            <v>#REF!</v>
          </cell>
          <cell r="AX21" t="e">
            <v>#REF!</v>
          </cell>
          <cell r="AY21" t="e">
            <v>#REF!</v>
          </cell>
          <cell r="AZ21" t="e">
            <v>#REF!</v>
          </cell>
          <cell r="BB21" t="e">
            <v>#REF!</v>
          </cell>
          <cell r="BC21" t="e">
            <v>#REF!</v>
          </cell>
          <cell r="BD21" t="e">
            <v>#REF!</v>
          </cell>
          <cell r="BE21" t="e">
            <v>#REF!</v>
          </cell>
          <cell r="BF21" t="e">
            <v>#REF!</v>
          </cell>
          <cell r="BG21" t="e">
            <v>#REF!</v>
          </cell>
          <cell r="BH21" t="e">
            <v>#REF!</v>
          </cell>
          <cell r="BI21" t="e">
            <v>#REF!</v>
          </cell>
          <cell r="BJ21" t="e">
            <v>#REF!</v>
          </cell>
          <cell r="BK21" t="e">
            <v>#REF!</v>
          </cell>
          <cell r="BL21" t="e">
            <v>#REF!</v>
          </cell>
        </row>
        <row r="22">
          <cell r="C22" t="str">
            <v>A0371</v>
          </cell>
          <cell r="D22" t="str">
            <v>PT Astra Graphia Information Technology Tbk</v>
          </cell>
          <cell r="E22" t="str">
            <v>Information Technology Group</v>
          </cell>
          <cell r="F22" t="e">
            <v>#REF!</v>
          </cell>
          <cell r="G22" t="e">
            <v>#REF!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 t="e">
            <v>#REF!</v>
          </cell>
          <cell r="N22" t="e">
            <v>#REF!</v>
          </cell>
          <cell r="O22" t="e">
            <v>#REF!</v>
          </cell>
          <cell r="P22" t="e">
            <v>#REF!</v>
          </cell>
          <cell r="R22" t="str">
            <v>18PEB 1</v>
          </cell>
          <cell r="S22" t="str">
            <v>18PEB 2</v>
          </cell>
          <cell r="T22" t="str">
            <v>18PEB 3</v>
          </cell>
          <cell r="U22" t="str">
            <v>18PEB 4</v>
          </cell>
          <cell r="V22" t="str">
            <v>18PEB 5</v>
          </cell>
          <cell r="W22" t="str">
            <v>18PEB 6</v>
          </cell>
          <cell r="X22" t="str">
            <v>18PEB 7</v>
          </cell>
          <cell r="Y22" t="str">
            <v>18MPP</v>
          </cell>
          <cell r="Z22" t="str">
            <v>18ID</v>
          </cell>
          <cell r="AA22" t="str">
            <v>18LL</v>
          </cell>
          <cell r="AB22" t="str">
            <v>18PMK</v>
          </cell>
          <cell r="AD22">
            <v>72750.233015626553</v>
          </cell>
          <cell r="AE22">
            <v>0</v>
          </cell>
          <cell r="AF22">
            <v>0</v>
          </cell>
          <cell r="AG22">
            <v>135476.08288027233</v>
          </cell>
          <cell r="AH22">
            <v>0</v>
          </cell>
          <cell r="AI22">
            <v>0</v>
          </cell>
          <cell r="AJ22">
            <v>70527.137476236909</v>
          </cell>
          <cell r="AK22">
            <v>0</v>
          </cell>
          <cell r="AL22">
            <v>127440.97818344453</v>
          </cell>
          <cell r="AM22">
            <v>862066.92482962308</v>
          </cell>
          <cell r="AN22">
            <v>0</v>
          </cell>
          <cell r="AP22" t="e">
            <v>#REF!</v>
          </cell>
          <cell r="AQ22" t="e">
            <v>#REF!</v>
          </cell>
          <cell r="AR22" t="e">
            <v>#REF!</v>
          </cell>
          <cell r="AS22" t="e">
            <v>#REF!</v>
          </cell>
          <cell r="AT22" t="e">
            <v>#REF!</v>
          </cell>
          <cell r="AU22" t="e">
            <v>#REF!</v>
          </cell>
          <cell r="AV22" t="e">
            <v>#REF!</v>
          </cell>
          <cell r="AW22" t="e">
            <v>#REF!</v>
          </cell>
          <cell r="AX22" t="e">
            <v>#REF!</v>
          </cell>
          <cell r="AY22" t="e">
            <v>#REF!</v>
          </cell>
          <cell r="AZ22" t="e">
            <v>#REF!</v>
          </cell>
          <cell r="BB22" t="e">
            <v>#REF!</v>
          </cell>
          <cell r="BC22" t="e">
            <v>#REF!</v>
          </cell>
          <cell r="BD22" t="e">
            <v>#REF!</v>
          </cell>
          <cell r="BE22" t="e">
            <v>#REF!</v>
          </cell>
          <cell r="BF22" t="e">
            <v>#REF!</v>
          </cell>
          <cell r="BG22" t="e">
            <v>#REF!</v>
          </cell>
          <cell r="BH22" t="e">
            <v>#REF!</v>
          </cell>
          <cell r="BI22" t="e">
            <v>#REF!</v>
          </cell>
          <cell r="BJ22" t="e">
            <v>#REF!</v>
          </cell>
          <cell r="BK22" t="e">
            <v>#REF!</v>
          </cell>
          <cell r="BL22" t="e">
            <v>#REF!</v>
          </cell>
        </row>
        <row r="23">
          <cell r="C23" t="str">
            <v>A0014</v>
          </cell>
          <cell r="D23" t="str">
            <v>PT Astra Graphia Tbk</v>
          </cell>
          <cell r="E23" t="str">
            <v>Information Technology Group</v>
          </cell>
          <cell r="F23" t="e">
            <v>#REF!</v>
          </cell>
          <cell r="G23" t="e">
            <v>#REF!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 t="e">
            <v>#REF!</v>
          </cell>
          <cell r="N23" t="e">
            <v>#REF!</v>
          </cell>
          <cell r="O23" t="e">
            <v>#REF!</v>
          </cell>
          <cell r="P23" t="e">
            <v>#REF!</v>
          </cell>
          <cell r="R23" t="str">
            <v>19PEB 1</v>
          </cell>
          <cell r="S23" t="str">
            <v>19PEB 2</v>
          </cell>
          <cell r="T23" t="str">
            <v>19PEB 3</v>
          </cell>
          <cell r="U23" t="str">
            <v>19PEB 4</v>
          </cell>
          <cell r="V23" t="str">
            <v>19PEB 5</v>
          </cell>
          <cell r="W23" t="str">
            <v>19PEB 6</v>
          </cell>
          <cell r="X23" t="str">
            <v>19PEB 7</v>
          </cell>
          <cell r="Y23" t="str">
            <v>19MPP</v>
          </cell>
          <cell r="Z23" t="str">
            <v>19ID</v>
          </cell>
          <cell r="AA23" t="str">
            <v>19LL</v>
          </cell>
          <cell r="AB23" t="str">
            <v>19PMK</v>
          </cell>
          <cell r="AD23">
            <v>9379705.0894674063</v>
          </cell>
          <cell r="AE23">
            <v>0</v>
          </cell>
          <cell r="AF23">
            <v>16588.668186666666</v>
          </cell>
          <cell r="AG23">
            <v>273256.90874994936</v>
          </cell>
          <cell r="AH23">
            <v>0</v>
          </cell>
          <cell r="AI23">
            <v>0</v>
          </cell>
          <cell r="AJ23">
            <v>190126.7308702122</v>
          </cell>
          <cell r="AK23">
            <v>0</v>
          </cell>
          <cell r="AL23">
            <v>434891.01569863706</v>
          </cell>
          <cell r="AM23">
            <v>1502638.5798256667</v>
          </cell>
          <cell r="AN23">
            <v>0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  <cell r="AU23" t="e">
            <v>#REF!</v>
          </cell>
          <cell r="AV23" t="e">
            <v>#REF!</v>
          </cell>
          <cell r="AW23" t="e">
            <v>#REF!</v>
          </cell>
          <cell r="AX23" t="e">
            <v>#REF!</v>
          </cell>
          <cell r="AY23" t="e">
            <v>#REF!</v>
          </cell>
          <cell r="AZ23" t="e">
            <v>#REF!</v>
          </cell>
          <cell r="BB23" t="e">
            <v>#REF!</v>
          </cell>
          <cell r="BC23" t="e">
            <v>#REF!</v>
          </cell>
          <cell r="BD23" t="e">
            <v>#REF!</v>
          </cell>
          <cell r="BE23" t="e">
            <v>#REF!</v>
          </cell>
          <cell r="BF23" t="e">
            <v>#REF!</v>
          </cell>
          <cell r="BG23" t="e">
            <v>#REF!</v>
          </cell>
          <cell r="BH23" t="e">
            <v>#REF!</v>
          </cell>
          <cell r="BI23" t="e">
            <v>#REF!</v>
          </cell>
          <cell r="BJ23" t="e">
            <v>#REF!</v>
          </cell>
          <cell r="BK23" t="e">
            <v>#REF!</v>
          </cell>
          <cell r="BL23" t="e">
            <v>#REF!</v>
          </cell>
        </row>
        <row r="24">
          <cell r="C24" t="str">
            <v>A0060</v>
          </cell>
          <cell r="D24" t="str">
            <v>PT Astra Honda Motor</v>
          </cell>
          <cell r="E24" t="str">
            <v>Astra Honda Motor Groups</v>
          </cell>
          <cell r="F24" t="e">
            <v>#REF!</v>
          </cell>
          <cell r="G24" t="e">
            <v>#REF!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 t="e">
            <v>#REF!</v>
          </cell>
          <cell r="N24" t="e">
            <v>#REF!</v>
          </cell>
          <cell r="O24" t="e">
            <v>#REF!</v>
          </cell>
          <cell r="P24" t="e">
            <v>#REF!</v>
          </cell>
          <cell r="R24" t="str">
            <v>20PEB 1</v>
          </cell>
          <cell r="S24" t="str">
            <v>20PEB 2</v>
          </cell>
          <cell r="T24" t="str">
            <v>20PEB 3</v>
          </cell>
          <cell r="U24" t="str">
            <v>20PEB 4</v>
          </cell>
          <cell r="V24" t="str">
            <v>20PEB 5</v>
          </cell>
          <cell r="W24" t="str">
            <v>20PEB 6</v>
          </cell>
          <cell r="X24" t="str">
            <v>20PEB 7</v>
          </cell>
          <cell r="Y24" t="str">
            <v>20MPP</v>
          </cell>
          <cell r="Z24" t="str">
            <v>20ID</v>
          </cell>
          <cell r="AA24" t="str">
            <v>20LL</v>
          </cell>
          <cell r="AB24" t="str">
            <v>20PMK</v>
          </cell>
          <cell r="AD24">
            <v>40234250.982390568</v>
          </cell>
          <cell r="AE24">
            <v>9255332.026999997</v>
          </cell>
          <cell r="AF24">
            <v>287210.07302133332</v>
          </cell>
          <cell r="AG24">
            <v>2363034.8149215989</v>
          </cell>
          <cell r="AH24">
            <v>0</v>
          </cell>
          <cell r="AI24">
            <v>2190198.7999999998</v>
          </cell>
          <cell r="AJ24">
            <v>1544775.6104019925</v>
          </cell>
          <cell r="AK24">
            <v>1424942.7209999999</v>
          </cell>
          <cell r="AL24">
            <v>2476714.5993011785</v>
          </cell>
          <cell r="AM24">
            <v>17368155.508603323</v>
          </cell>
          <cell r="AN24">
            <v>6408855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  <cell r="AU24" t="e">
            <v>#REF!</v>
          </cell>
          <cell r="AV24" t="e">
            <v>#REF!</v>
          </cell>
          <cell r="AW24" t="e">
            <v>#REF!</v>
          </cell>
          <cell r="AX24" t="e">
            <v>#REF!</v>
          </cell>
          <cell r="AY24" t="e">
            <v>#REF!</v>
          </cell>
          <cell r="AZ24" t="e">
            <v>#REF!</v>
          </cell>
          <cell r="BB24" t="e">
            <v>#REF!</v>
          </cell>
          <cell r="BC24" t="e">
            <v>#REF!</v>
          </cell>
          <cell r="BD24" t="e">
            <v>#REF!</v>
          </cell>
          <cell r="BE24" t="e">
            <v>#REF!</v>
          </cell>
          <cell r="BF24" t="e">
            <v>#REF!</v>
          </cell>
          <cell r="BG24" t="e">
            <v>#REF!</v>
          </cell>
          <cell r="BH24" t="e">
            <v>#REF!</v>
          </cell>
          <cell r="BI24" t="e">
            <v>#REF!</v>
          </cell>
          <cell r="BJ24" t="e">
            <v>#REF!</v>
          </cell>
          <cell r="BK24" t="e">
            <v>#REF!</v>
          </cell>
          <cell r="BL24" t="e">
            <v>#REF!</v>
          </cell>
        </row>
        <row r="25">
          <cell r="C25" t="str">
            <v>A0316</v>
          </cell>
          <cell r="D25" t="str">
            <v>PT Astra Komponen Indonesia</v>
          </cell>
          <cell r="E25" t="str">
            <v>Astra Otoparts Group</v>
          </cell>
          <cell r="F25">
            <v>0</v>
          </cell>
          <cell r="G25">
            <v>-362773.62950288097</v>
          </cell>
          <cell r="H25">
            <v>-1707786.7390275856</v>
          </cell>
          <cell r="I25">
            <v>-1178718.2575503502</v>
          </cell>
          <cell r="J25">
            <v>-872880.7993335902</v>
          </cell>
          <cell r="K25">
            <v>0</v>
          </cell>
          <cell r="L25">
            <v>-266526.92389978946</v>
          </cell>
          <cell r="M25">
            <v>-878889.77066264453</v>
          </cell>
          <cell r="N25">
            <v>-1577227.0853780329</v>
          </cell>
          <cell r="O25">
            <v>-501237.71305359819</v>
          </cell>
          <cell r="P25">
            <v>-475380.72956247255</v>
          </cell>
          <cell r="R25" t="str">
            <v>21PEB 1</v>
          </cell>
          <cell r="S25" t="str">
            <v>21PEB 2</v>
          </cell>
          <cell r="T25" t="str">
            <v>21PEB 3</v>
          </cell>
          <cell r="U25" t="str">
            <v>21PEB 4</v>
          </cell>
          <cell r="V25" t="str">
            <v>21PEB 5</v>
          </cell>
          <cell r="W25" t="str">
            <v>21PEB 6</v>
          </cell>
          <cell r="X25" t="str">
            <v>21PEB 7</v>
          </cell>
          <cell r="Y25" t="str">
            <v>21MPP</v>
          </cell>
          <cell r="Z25" t="str">
            <v>21ID</v>
          </cell>
          <cell r="AA25" t="str">
            <v>21LL</v>
          </cell>
          <cell r="AB25" t="str">
            <v>21PMK</v>
          </cell>
          <cell r="AD25">
            <v>55353.318823683301</v>
          </cell>
          <cell r="AE25">
            <v>16500</v>
          </cell>
          <cell r="AF25">
            <v>0</v>
          </cell>
          <cell r="AG25">
            <v>21285.13433893499</v>
          </cell>
          <cell r="AH25">
            <v>854009.55</v>
          </cell>
          <cell r="AI25">
            <v>0</v>
          </cell>
          <cell r="AJ25">
            <v>22193.154268725404</v>
          </cell>
          <cell r="AK25">
            <v>111392.55</v>
          </cell>
          <cell r="AL25">
            <v>50710.431866507701</v>
          </cell>
          <cell r="AM25">
            <v>156193.83661107384</v>
          </cell>
          <cell r="AN25">
            <v>37665</v>
          </cell>
          <cell r="AP25">
            <v>0</v>
          </cell>
          <cell r="AQ25">
            <v>-16500</v>
          </cell>
          <cell r="AR25">
            <v>0</v>
          </cell>
          <cell r="AS25">
            <v>-21285.13433893499</v>
          </cell>
          <cell r="AT25">
            <v>-854009.55</v>
          </cell>
          <cell r="AU25">
            <v>0</v>
          </cell>
          <cell r="AV25">
            <v>-22193.154268725404</v>
          </cell>
          <cell r="AW25">
            <v>-111392.55</v>
          </cell>
          <cell r="AX25">
            <v>-50710.431866507701</v>
          </cell>
          <cell r="AY25">
            <v>-156193.83661107384</v>
          </cell>
          <cell r="AZ25">
            <v>-37665</v>
          </cell>
          <cell r="BB25">
            <v>0</v>
          </cell>
          <cell r="BC25">
            <v>-346273.62950288097</v>
          </cell>
          <cell r="BD25">
            <v>-1707786.7390275856</v>
          </cell>
          <cell r="BE25">
            <v>-1157433.1232114153</v>
          </cell>
          <cell r="BF25">
            <v>-18871.249333590153</v>
          </cell>
          <cell r="BG25">
            <v>0</v>
          </cell>
          <cell r="BH25">
            <v>-244333.76963106406</v>
          </cell>
          <cell r="BI25">
            <v>-767497.22066264448</v>
          </cell>
          <cell r="BJ25">
            <v>-1526516.6535115251</v>
          </cell>
          <cell r="BK25">
            <v>-345043.87644252437</v>
          </cell>
          <cell r="BL25">
            <v>-437715.72956247255</v>
          </cell>
        </row>
        <row r="26">
          <cell r="C26" t="str">
            <v>A0178</v>
          </cell>
          <cell r="D26" t="str">
            <v>PT Astra Mitra Ventura</v>
          </cell>
          <cell r="E26" t="str">
            <v>Other - Non Group</v>
          </cell>
          <cell r="F26" t="e">
            <v>#REF!</v>
          </cell>
          <cell r="G26" t="e">
            <v>#REF!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 t="e">
            <v>#REF!</v>
          </cell>
          <cell r="N26" t="e">
            <v>#REF!</v>
          </cell>
          <cell r="O26" t="e">
            <v>#REF!</v>
          </cell>
          <cell r="P26" t="e">
            <v>#REF!</v>
          </cell>
          <cell r="R26" t="str">
            <v>22PEB 1</v>
          </cell>
          <cell r="S26" t="str">
            <v>22PEB 2</v>
          </cell>
          <cell r="T26" t="str">
            <v>22PEB 3</v>
          </cell>
          <cell r="U26" t="str">
            <v>22PEB 4</v>
          </cell>
          <cell r="V26" t="str">
            <v>22PEB 5</v>
          </cell>
          <cell r="W26" t="str">
            <v>22PEB 6</v>
          </cell>
          <cell r="X26" t="str">
            <v>22PEB 7</v>
          </cell>
          <cell r="Y26" t="str">
            <v>22MPP</v>
          </cell>
          <cell r="Z26" t="str">
            <v>22ID</v>
          </cell>
          <cell r="AA26" t="str">
            <v>22LL</v>
          </cell>
          <cell r="AB26" t="str">
            <v>22PMK</v>
          </cell>
          <cell r="AD26">
            <v>16508.541327663035</v>
          </cell>
          <cell r="AE26">
            <v>0</v>
          </cell>
          <cell r="AF26">
            <v>0</v>
          </cell>
          <cell r="AG26">
            <v>4070.4350563501212</v>
          </cell>
          <cell r="AH26">
            <v>0</v>
          </cell>
          <cell r="AI26">
            <v>0</v>
          </cell>
          <cell r="AJ26">
            <v>4401.7054437131928</v>
          </cell>
          <cell r="AK26">
            <v>0</v>
          </cell>
          <cell r="AL26">
            <v>13426.434492606126</v>
          </cell>
          <cell r="AM26">
            <v>63567.547946341816</v>
          </cell>
          <cell r="AN26">
            <v>14945.25</v>
          </cell>
          <cell r="AP26" t="e">
            <v>#REF!</v>
          </cell>
          <cell r="AQ26" t="e">
            <v>#REF!</v>
          </cell>
          <cell r="AR26" t="e">
            <v>#REF!</v>
          </cell>
          <cell r="AS26" t="e">
            <v>#REF!</v>
          </cell>
          <cell r="AT26" t="e">
            <v>#REF!</v>
          </cell>
          <cell r="AU26" t="e">
            <v>#REF!</v>
          </cell>
          <cell r="AV26" t="e">
            <v>#REF!</v>
          </cell>
          <cell r="AW26" t="e">
            <v>#REF!</v>
          </cell>
          <cell r="AX26" t="e">
            <v>#REF!</v>
          </cell>
          <cell r="AY26" t="e">
            <v>#REF!</v>
          </cell>
          <cell r="AZ26" t="e">
            <v>#REF!</v>
          </cell>
          <cell r="BB26" t="e">
            <v>#REF!</v>
          </cell>
          <cell r="BC26" t="e">
            <v>#REF!</v>
          </cell>
          <cell r="BD26" t="e">
            <v>#REF!</v>
          </cell>
          <cell r="BE26" t="e">
            <v>#REF!</v>
          </cell>
          <cell r="BF26" t="e">
            <v>#REF!</v>
          </cell>
          <cell r="BG26" t="e">
            <v>#REF!</v>
          </cell>
          <cell r="BH26" t="e">
            <v>#REF!</v>
          </cell>
          <cell r="BI26" t="e">
            <v>#REF!</v>
          </cell>
          <cell r="BJ26" t="e">
            <v>#REF!</v>
          </cell>
          <cell r="BK26" t="e">
            <v>#REF!</v>
          </cell>
          <cell r="BL26" t="e">
            <v>#REF!</v>
          </cell>
        </row>
        <row r="27">
          <cell r="C27" t="str">
            <v>A0020</v>
          </cell>
          <cell r="D27" t="str">
            <v>PT Astra Multi Finance</v>
          </cell>
          <cell r="E27" t="str">
            <v>Other - Non Group</v>
          </cell>
          <cell r="F27" t="e">
            <v>#REF!</v>
          </cell>
          <cell r="G27" t="e">
            <v>#REF!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 t="e">
            <v>#REF!</v>
          </cell>
          <cell r="N27" t="e">
            <v>#REF!</v>
          </cell>
          <cell r="O27" t="e">
            <v>#REF!</v>
          </cell>
          <cell r="P27" t="e">
            <v>#REF!</v>
          </cell>
          <cell r="R27" t="str">
            <v>23PEB 1</v>
          </cell>
          <cell r="S27" t="str">
            <v>23PEB 2</v>
          </cell>
          <cell r="T27" t="str">
            <v>23PEB 3</v>
          </cell>
          <cell r="U27" t="str">
            <v>23PEB 4</v>
          </cell>
          <cell r="V27" t="str">
            <v>23PEB 5</v>
          </cell>
          <cell r="W27" t="str">
            <v>23PEB 6</v>
          </cell>
          <cell r="X27" t="str">
            <v>23PEB 7</v>
          </cell>
          <cell r="Y27" t="str">
            <v>23MPP</v>
          </cell>
          <cell r="Z27" t="str">
            <v>23ID</v>
          </cell>
          <cell r="AA27" t="str">
            <v>23LL</v>
          </cell>
          <cell r="AB27" t="str">
            <v>23PMK</v>
          </cell>
          <cell r="AD27">
            <v>0</v>
          </cell>
          <cell r="AE27">
            <v>0</v>
          </cell>
          <cell r="AF27">
            <v>0</v>
          </cell>
          <cell r="AG27">
            <v>16742.761750558158</v>
          </cell>
          <cell r="AH27">
            <v>0</v>
          </cell>
          <cell r="AI27">
            <v>0</v>
          </cell>
          <cell r="AJ27">
            <v>2568.0863308954044</v>
          </cell>
          <cell r="AK27">
            <v>0</v>
          </cell>
          <cell r="AL27">
            <v>9151.1314158152727</v>
          </cell>
          <cell r="AM27">
            <v>89399.783994690559</v>
          </cell>
          <cell r="AN27">
            <v>16503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  <cell r="AU27" t="e">
            <v>#REF!</v>
          </cell>
          <cell r="AV27" t="e">
            <v>#REF!</v>
          </cell>
          <cell r="AW27" t="e">
            <v>#REF!</v>
          </cell>
          <cell r="AX27" t="e">
            <v>#REF!</v>
          </cell>
          <cell r="AY27" t="e">
            <v>#REF!</v>
          </cell>
          <cell r="AZ27" t="e">
            <v>#REF!</v>
          </cell>
          <cell r="BB27" t="e">
            <v>#REF!</v>
          </cell>
          <cell r="BC27" t="e">
            <v>#REF!</v>
          </cell>
          <cell r="BD27" t="e">
            <v>#REF!</v>
          </cell>
          <cell r="BE27" t="e">
            <v>#REF!</v>
          </cell>
          <cell r="BF27" t="e">
            <v>#REF!</v>
          </cell>
          <cell r="BG27" t="e">
            <v>#REF!</v>
          </cell>
          <cell r="BH27" t="e">
            <v>#REF!</v>
          </cell>
          <cell r="BI27" t="e">
            <v>#REF!</v>
          </cell>
          <cell r="BJ27" t="e">
            <v>#REF!</v>
          </cell>
          <cell r="BK27" t="e">
            <v>#REF!</v>
          </cell>
          <cell r="BL27" t="e">
            <v>#REF!</v>
          </cell>
        </row>
        <row r="28">
          <cell r="C28" t="str">
            <v>A0306</v>
          </cell>
          <cell r="D28" t="str">
            <v>PT Astra Nippon Gasket Indonesia</v>
          </cell>
          <cell r="E28" t="str">
            <v>Astra Otoparts Group</v>
          </cell>
          <cell r="F28">
            <v>-17456.025279167457</v>
          </cell>
          <cell r="G28">
            <v>0</v>
          </cell>
          <cell r="H28">
            <v>-99922.846370414729</v>
          </cell>
          <cell r="I28">
            <v>-1051236.2422139572</v>
          </cell>
          <cell r="J28">
            <v>0</v>
          </cell>
          <cell r="K28">
            <v>0</v>
          </cell>
          <cell r="L28">
            <v>-47759.064482947164</v>
          </cell>
          <cell r="M28">
            <v>-214070.25627306447</v>
          </cell>
          <cell r="N28">
            <v>-687321.66694894177</v>
          </cell>
          <cell r="O28">
            <v>-427469.37662169058</v>
          </cell>
          <cell r="P28">
            <v>-345536.353873585</v>
          </cell>
          <cell r="R28" t="str">
            <v>24PEB 1</v>
          </cell>
          <cell r="S28" t="str">
            <v>24PEB 2</v>
          </cell>
          <cell r="T28" t="str">
            <v>24PEB 3</v>
          </cell>
          <cell r="U28" t="str">
            <v>24PEB 4</v>
          </cell>
          <cell r="V28" t="str">
            <v>24PEB 5</v>
          </cell>
          <cell r="W28" t="str">
            <v>24PEB 6</v>
          </cell>
          <cell r="X28" t="str">
            <v>24PEB 7</v>
          </cell>
          <cell r="Y28" t="str">
            <v>24MPP</v>
          </cell>
          <cell r="Z28" t="str">
            <v>24ID</v>
          </cell>
          <cell r="AA28" t="str">
            <v>24LL</v>
          </cell>
          <cell r="AB28" t="str">
            <v>24PMK</v>
          </cell>
          <cell r="AD28">
            <v>10825.197409768189</v>
          </cell>
          <cell r="AE28">
            <v>0</v>
          </cell>
          <cell r="AF28">
            <v>0</v>
          </cell>
          <cell r="AG28">
            <v>952137.21981534187</v>
          </cell>
          <cell r="AH28">
            <v>0</v>
          </cell>
          <cell r="AI28">
            <v>0</v>
          </cell>
          <cell r="AJ28">
            <v>18940.91772633246</v>
          </cell>
          <cell r="AK28">
            <v>43164</v>
          </cell>
          <cell r="AL28">
            <v>20327.624252826292</v>
          </cell>
          <cell r="AM28">
            <v>146199.78537267394</v>
          </cell>
          <cell r="AN28">
            <v>57108</v>
          </cell>
          <cell r="AP28">
            <v>-17456.025279167457</v>
          </cell>
          <cell r="AQ28">
            <v>0</v>
          </cell>
          <cell r="AR28">
            <v>0</v>
          </cell>
          <cell r="AS28">
            <v>-952137.21981534187</v>
          </cell>
          <cell r="AT28">
            <v>0</v>
          </cell>
          <cell r="AU28">
            <v>0</v>
          </cell>
          <cell r="AV28">
            <v>-18940.91772633246</v>
          </cell>
          <cell r="AW28">
            <v>-43164</v>
          </cell>
          <cell r="AX28">
            <v>-20327.624252826292</v>
          </cell>
          <cell r="AY28">
            <v>-146199.78537267394</v>
          </cell>
          <cell r="AZ28">
            <v>-57108</v>
          </cell>
          <cell r="BB28">
            <v>0</v>
          </cell>
          <cell r="BC28">
            <v>0</v>
          </cell>
          <cell r="BD28">
            <v>-99922.846370414729</v>
          </cell>
          <cell r="BE28">
            <v>-99099.022398615372</v>
          </cell>
          <cell r="BF28">
            <v>0</v>
          </cell>
          <cell r="BG28">
            <v>0</v>
          </cell>
          <cell r="BH28">
            <v>-28818.146756614704</v>
          </cell>
          <cell r="BI28">
            <v>-170906.25627306447</v>
          </cell>
          <cell r="BJ28">
            <v>-666994.04269611544</v>
          </cell>
          <cell r="BK28">
            <v>-281269.59124901664</v>
          </cell>
          <cell r="BL28">
            <v>-288428.353873585</v>
          </cell>
        </row>
        <row r="29">
          <cell r="C29" t="str">
            <v>A0172</v>
          </cell>
          <cell r="D29" t="str">
            <v>PT Astra Nissan Diesel Indonesia</v>
          </cell>
          <cell r="E29" t="str">
            <v>Astra Motor Tiga Group</v>
          </cell>
          <cell r="F29" t="e">
            <v>#REF!</v>
          </cell>
          <cell r="G29" t="e">
            <v>#REF!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 t="e">
            <v>#REF!</v>
          </cell>
          <cell r="N29" t="e">
            <v>#REF!</v>
          </cell>
          <cell r="O29" t="e">
            <v>#REF!</v>
          </cell>
          <cell r="P29" t="e">
            <v>#REF!</v>
          </cell>
          <cell r="R29" t="str">
            <v>25PEB 1</v>
          </cell>
          <cell r="S29" t="str">
            <v>25PEB 2</v>
          </cell>
          <cell r="T29" t="str">
            <v>25PEB 3</v>
          </cell>
          <cell r="U29" t="str">
            <v>25PEB 4</v>
          </cell>
          <cell r="V29" t="str">
            <v>25PEB 5</v>
          </cell>
          <cell r="W29" t="str">
            <v>25PEB 6</v>
          </cell>
          <cell r="X29" t="str">
            <v>25PEB 7</v>
          </cell>
          <cell r="Y29" t="str">
            <v>25MPP</v>
          </cell>
          <cell r="Z29" t="str">
            <v>25ID</v>
          </cell>
          <cell r="AA29" t="str">
            <v>25LL</v>
          </cell>
          <cell r="AB29" t="str">
            <v>25PMK</v>
          </cell>
          <cell r="AD29">
            <v>68194.572437079958</v>
          </cell>
          <cell r="AE29">
            <v>0</v>
          </cell>
          <cell r="AF29">
            <v>0</v>
          </cell>
          <cell r="AG29">
            <v>23322.416198494338</v>
          </cell>
          <cell r="AH29">
            <v>0</v>
          </cell>
          <cell r="AI29">
            <v>0</v>
          </cell>
          <cell r="AJ29">
            <v>17849.877939274647</v>
          </cell>
          <cell r="AK29">
            <v>0</v>
          </cell>
          <cell r="AL29">
            <v>58256.057983664708</v>
          </cell>
          <cell r="AM29">
            <v>211111.69493351385</v>
          </cell>
          <cell r="AN29">
            <v>55470</v>
          </cell>
          <cell r="AP29" t="e">
            <v>#REF!</v>
          </cell>
          <cell r="AQ29" t="e">
            <v>#REF!</v>
          </cell>
          <cell r="AR29" t="e">
            <v>#REF!</v>
          </cell>
          <cell r="AS29" t="e">
            <v>#REF!</v>
          </cell>
          <cell r="AT29" t="e">
            <v>#REF!</v>
          </cell>
          <cell r="AU29" t="e">
            <v>#REF!</v>
          </cell>
          <cell r="AV29" t="e">
            <v>#REF!</v>
          </cell>
          <cell r="AW29" t="e">
            <v>#REF!</v>
          </cell>
          <cell r="AX29" t="e">
            <v>#REF!</v>
          </cell>
          <cell r="AY29" t="e">
            <v>#REF!</v>
          </cell>
          <cell r="AZ29" t="e">
            <v>#REF!</v>
          </cell>
          <cell r="BB29" t="e">
            <v>#REF!</v>
          </cell>
          <cell r="BC29" t="e">
            <v>#REF!</v>
          </cell>
          <cell r="BD29" t="e">
            <v>#REF!</v>
          </cell>
          <cell r="BE29" t="e">
            <v>#REF!</v>
          </cell>
          <cell r="BF29" t="e">
            <v>#REF!</v>
          </cell>
          <cell r="BG29" t="e">
            <v>#REF!</v>
          </cell>
          <cell r="BH29" t="e">
            <v>#REF!</v>
          </cell>
          <cell r="BI29" t="e">
            <v>#REF!</v>
          </cell>
          <cell r="BJ29" t="e">
            <v>#REF!</v>
          </cell>
          <cell r="BK29" t="e">
            <v>#REF!</v>
          </cell>
          <cell r="BL29" t="e">
            <v>#REF!</v>
          </cell>
        </row>
        <row r="30">
          <cell r="C30" t="str">
            <v>A0317</v>
          </cell>
          <cell r="D30" t="str">
            <v>PT Astra Otoparts Tbk - HO</v>
          </cell>
          <cell r="E30" t="str">
            <v>Astra Otoparts Group</v>
          </cell>
          <cell r="F30">
            <v>-8182999.4025517311</v>
          </cell>
          <cell r="G30">
            <v>-2176969.7168317894</v>
          </cell>
          <cell r="H30">
            <v>-1002473.3244534922</v>
          </cell>
          <cell r="I30">
            <v>-5894123.5166249368</v>
          </cell>
          <cell r="J30">
            <v>0</v>
          </cell>
          <cell r="K30">
            <v>0</v>
          </cell>
          <cell r="L30">
            <v>-1501413.5306430161</v>
          </cell>
          <cell r="M30">
            <v>-3103236.4297552747</v>
          </cell>
          <cell r="N30">
            <v>-4381747.4122305457</v>
          </cell>
          <cell r="O30">
            <v>-2377543.5330325272</v>
          </cell>
          <cell r="P30">
            <v>-2710494.2685317085</v>
          </cell>
          <cell r="R30" t="str">
            <v>26PEB 1</v>
          </cell>
          <cell r="S30" t="str">
            <v>26PEB 2</v>
          </cell>
          <cell r="T30" t="str">
            <v>26PEB 3</v>
          </cell>
          <cell r="U30" t="str">
            <v>26PEB 4</v>
          </cell>
          <cell r="V30" t="str">
            <v>26PEB 5</v>
          </cell>
          <cell r="W30" t="str">
            <v>26PEB 6</v>
          </cell>
          <cell r="X30" t="str">
            <v>26PEB 7</v>
          </cell>
          <cell r="Y30" t="str">
            <v>26MPP</v>
          </cell>
          <cell r="Z30" t="str">
            <v>26ID</v>
          </cell>
          <cell r="AA30" t="str">
            <v>26LL</v>
          </cell>
          <cell r="AB30" t="str">
            <v>26PMK</v>
          </cell>
          <cell r="AD30">
            <v>4603625.8847169261</v>
          </cell>
          <cell r="AE30">
            <v>82500</v>
          </cell>
          <cell r="AF30">
            <v>417613.0746666668</v>
          </cell>
          <cell r="AG30">
            <v>119731.44682274455</v>
          </cell>
          <cell r="AH30">
            <v>0</v>
          </cell>
          <cell r="AI30">
            <v>0</v>
          </cell>
          <cell r="AJ30">
            <v>90474.903643457117</v>
          </cell>
          <cell r="AK30">
            <v>472251.76500000001</v>
          </cell>
          <cell r="AL30">
            <v>197686.94313059692</v>
          </cell>
          <cell r="AM30">
            <v>766949.53948893643</v>
          </cell>
          <cell r="AN30">
            <v>334250</v>
          </cell>
          <cell r="AP30">
            <v>-718759.09308000002</v>
          </cell>
          <cell r="AQ30">
            <v>-82500</v>
          </cell>
          <cell r="AR30">
            <v>-417613.0746666668</v>
          </cell>
          <cell r="AS30">
            <v>-119731.44682274455</v>
          </cell>
          <cell r="AT30">
            <v>0</v>
          </cell>
          <cell r="AU30">
            <v>0</v>
          </cell>
          <cell r="AV30">
            <v>-90474.903643457117</v>
          </cell>
          <cell r="AW30">
            <v>-472251.76500000001</v>
          </cell>
          <cell r="AX30">
            <v>-197686.94313059692</v>
          </cell>
          <cell r="AY30">
            <v>-766949.53948893643</v>
          </cell>
          <cell r="AZ30">
            <v>-334250</v>
          </cell>
          <cell r="BB30">
            <v>-7464240.3094717311</v>
          </cell>
          <cell r="BC30">
            <v>-2094469.7168317894</v>
          </cell>
          <cell r="BD30">
            <v>-584860.24978682538</v>
          </cell>
          <cell r="BE30">
            <v>-5774392.069802192</v>
          </cell>
          <cell r="BF30">
            <v>0</v>
          </cell>
          <cell r="BG30">
            <v>0</v>
          </cell>
          <cell r="BH30">
            <v>-1410938.6269995589</v>
          </cell>
          <cell r="BI30">
            <v>-2630984.6647552745</v>
          </cell>
          <cell r="BJ30">
            <v>-4184060.4690999486</v>
          </cell>
          <cell r="BK30">
            <v>-1610593.9935435909</v>
          </cell>
          <cell r="BL30">
            <v>-2376244.2685317085</v>
          </cell>
        </row>
        <row r="31">
          <cell r="C31" t="str">
            <v>Nm</v>
          </cell>
          <cell r="D31" t="str">
            <v>PT Astra Otoparts Tbk - Div. Nusametal</v>
          </cell>
          <cell r="E31" t="str">
            <v>Astra Otoparts Group</v>
          </cell>
          <cell r="F31">
            <v>-1361235.9878967202</v>
          </cell>
          <cell r="G31">
            <v>-1222884.9424064232</v>
          </cell>
          <cell r="H31">
            <v>-435298.55700805498</v>
          </cell>
          <cell r="I31">
            <v>-971110.29803242791</v>
          </cell>
          <cell r="J31">
            <v>-66700.225641431214</v>
          </cell>
          <cell r="K31">
            <v>0</v>
          </cell>
          <cell r="L31">
            <v>-1086951.0868366598</v>
          </cell>
          <cell r="M31">
            <v>-349619.03020986833</v>
          </cell>
          <cell r="N31">
            <v>-2233058.7065553162</v>
          </cell>
          <cell r="O31">
            <v>-1397102.1555423471</v>
          </cell>
          <cell r="P31">
            <v>-4017596.8137738872</v>
          </cell>
          <cell r="R31" t="str">
            <v>27PEB 1</v>
          </cell>
          <cell r="S31" t="str">
            <v>27PEB 2</v>
          </cell>
          <cell r="T31" t="str">
            <v>27PEB 3</v>
          </cell>
          <cell r="U31" t="str">
            <v>27PEB 4</v>
          </cell>
          <cell r="V31" t="str">
            <v>27PEB 5</v>
          </cell>
          <cell r="W31" t="str">
            <v>27PEB 6</v>
          </cell>
          <cell r="X31" t="str">
            <v>27PEB 7</v>
          </cell>
          <cell r="Y31" t="str">
            <v>27MPP</v>
          </cell>
          <cell r="Z31" t="str">
            <v>27ID</v>
          </cell>
          <cell r="AA31" t="str">
            <v>27LL</v>
          </cell>
          <cell r="AB31" t="str">
            <v>27PMK</v>
          </cell>
          <cell r="AD31">
            <v>42324.314330448753</v>
          </cell>
          <cell r="AE31">
            <v>26400</v>
          </cell>
          <cell r="AF31">
            <v>0</v>
          </cell>
          <cell r="AG31">
            <v>243624.35195279782</v>
          </cell>
          <cell r="AH31">
            <v>59331.915500000003</v>
          </cell>
          <cell r="AI31">
            <v>0</v>
          </cell>
          <cell r="AJ31">
            <v>79167.180642144987</v>
          </cell>
          <cell r="AK31">
            <v>7507.92</v>
          </cell>
          <cell r="AL31">
            <v>90894.167776667411</v>
          </cell>
          <cell r="AM31">
            <v>664059.53347936715</v>
          </cell>
          <cell r="AN31">
            <v>474750</v>
          </cell>
          <cell r="AP31">
            <v>-166833.65512800001</v>
          </cell>
          <cell r="AQ31">
            <v>-26400</v>
          </cell>
          <cell r="AR31">
            <v>0</v>
          </cell>
          <cell r="AS31">
            <v>-243624.35195279782</v>
          </cell>
          <cell r="AT31">
            <v>-59331.915500000003</v>
          </cell>
          <cell r="AU31">
            <v>0</v>
          </cell>
          <cell r="AV31">
            <v>-79167.180642144987</v>
          </cell>
          <cell r="AW31">
            <v>-7507.92</v>
          </cell>
          <cell r="AX31">
            <v>-90894.167776667411</v>
          </cell>
          <cell r="AY31">
            <v>-664059.53347936715</v>
          </cell>
          <cell r="AZ31">
            <v>-474750</v>
          </cell>
          <cell r="BB31">
            <v>-1194402.3327687201</v>
          </cell>
          <cell r="BC31">
            <v>-1196484.9424064232</v>
          </cell>
          <cell r="BD31">
            <v>-435298.55700805498</v>
          </cell>
          <cell r="BE31">
            <v>-727485.94607963006</v>
          </cell>
          <cell r="BF31">
            <v>-7368.3101414312114</v>
          </cell>
          <cell r="BG31">
            <v>0</v>
          </cell>
          <cell r="BH31">
            <v>-1007783.9061945148</v>
          </cell>
          <cell r="BI31">
            <v>-342111.11020986835</v>
          </cell>
          <cell r="BJ31">
            <v>-2142164.5387786487</v>
          </cell>
          <cell r="BK31">
            <v>-733042.62206297996</v>
          </cell>
          <cell r="BL31">
            <v>-3542846.8137738872</v>
          </cell>
        </row>
        <row r="32">
          <cell r="C32" t="str">
            <v>Ap</v>
          </cell>
          <cell r="D32" t="str">
            <v>PT Astra Otoparts Tbk - Div. Adiwira</v>
          </cell>
          <cell r="E32" t="str">
            <v>Astra Otoparts Group</v>
          </cell>
          <cell r="F32">
            <v>0</v>
          </cell>
          <cell r="G32">
            <v>0</v>
          </cell>
          <cell r="H32">
            <v>0</v>
          </cell>
          <cell r="I32">
            <v>-1961760.7110341105</v>
          </cell>
          <cell r="J32">
            <v>0</v>
          </cell>
          <cell r="K32">
            <v>0</v>
          </cell>
          <cell r="L32">
            <v>-454250.94496569521</v>
          </cell>
          <cell r="M32">
            <v>-1005394.544043664</v>
          </cell>
          <cell r="N32">
            <v>-2429155.3950851024</v>
          </cell>
          <cell r="O32">
            <v>-2716591.8329729112</v>
          </cell>
          <cell r="P32">
            <v>-4984461.7172468491</v>
          </cell>
          <cell r="R32" t="str">
            <v>28PEB 1</v>
          </cell>
          <cell r="S32" t="str">
            <v>28PEB 2</v>
          </cell>
          <cell r="T32" t="str">
            <v>28PEB 3</v>
          </cell>
          <cell r="U32" t="str">
            <v>28PEB 4</v>
          </cell>
          <cell r="V32" t="str">
            <v>28PEB 5</v>
          </cell>
          <cell r="W32" t="str">
            <v>28PEB 6</v>
          </cell>
          <cell r="X32" t="str">
            <v>28PEB 7</v>
          </cell>
          <cell r="Y32" t="str">
            <v>28MPP</v>
          </cell>
          <cell r="Z32" t="str">
            <v>28ID</v>
          </cell>
          <cell r="AA32" t="str">
            <v>28LL</v>
          </cell>
          <cell r="AB32" t="str">
            <v>28PMK</v>
          </cell>
          <cell r="AD32">
            <v>0</v>
          </cell>
          <cell r="AE32">
            <v>0</v>
          </cell>
          <cell r="AF32">
            <v>0</v>
          </cell>
          <cell r="AG32">
            <v>470119.06660316838</v>
          </cell>
          <cell r="AH32">
            <v>0</v>
          </cell>
          <cell r="AI32">
            <v>0</v>
          </cell>
          <cell r="AJ32">
            <v>76422.793254462929</v>
          </cell>
          <cell r="AK32">
            <v>16382.668935000002</v>
          </cell>
          <cell r="AL32">
            <v>87199.095068908282</v>
          </cell>
          <cell r="AM32">
            <v>670718.37961527158</v>
          </cell>
          <cell r="AN32">
            <v>492800</v>
          </cell>
          <cell r="AP32">
            <v>0</v>
          </cell>
          <cell r="AQ32">
            <v>0</v>
          </cell>
          <cell r="AR32">
            <v>0</v>
          </cell>
          <cell r="AS32">
            <v>-470119.06660316838</v>
          </cell>
          <cell r="AT32">
            <v>0</v>
          </cell>
          <cell r="AU32">
            <v>0</v>
          </cell>
          <cell r="AV32">
            <v>-76422.793254462929</v>
          </cell>
          <cell r="AW32">
            <v>-16382.668935000002</v>
          </cell>
          <cell r="AX32">
            <v>-87199.095068908282</v>
          </cell>
          <cell r="AY32">
            <v>-670718.37961527158</v>
          </cell>
          <cell r="AZ32">
            <v>-492800</v>
          </cell>
          <cell r="BB32">
            <v>0</v>
          </cell>
          <cell r="BC32">
            <v>0</v>
          </cell>
          <cell r="BD32">
            <v>0</v>
          </cell>
          <cell r="BE32">
            <v>-1491641.6444309421</v>
          </cell>
          <cell r="BF32">
            <v>0</v>
          </cell>
          <cell r="BG32">
            <v>0</v>
          </cell>
          <cell r="BH32">
            <v>-377828.15171123226</v>
          </cell>
          <cell r="BI32">
            <v>-989011.87510866404</v>
          </cell>
          <cell r="BJ32">
            <v>-2341956.3000161941</v>
          </cell>
          <cell r="BK32">
            <v>-2045873.4533576397</v>
          </cell>
          <cell r="BL32">
            <v>-4491661.7172468491</v>
          </cell>
        </row>
        <row r="33">
          <cell r="C33" t="str">
            <v>We</v>
          </cell>
          <cell r="D33" t="str">
            <v>PT Astra Otoparts Tbk - Div. Winteq</v>
          </cell>
          <cell r="E33" t="str">
            <v>Astra Otoparts Group</v>
          </cell>
          <cell r="F33">
            <v>-21592.34240785474</v>
          </cell>
          <cell r="G33">
            <v>0</v>
          </cell>
          <cell r="H33">
            <v>-7518.7549535791368</v>
          </cell>
          <cell r="I33">
            <v>-280170.89221761248</v>
          </cell>
          <cell r="J33">
            <v>0</v>
          </cell>
          <cell r="K33">
            <v>0</v>
          </cell>
          <cell r="L33">
            <v>-45276.684038098552</v>
          </cell>
          <cell r="M33">
            <v>-115451.61318782278</v>
          </cell>
          <cell r="N33">
            <v>-301029.48249835265</v>
          </cell>
          <cell r="O33">
            <v>-443415.45582440181</v>
          </cell>
          <cell r="P33">
            <v>-288722.71238562273</v>
          </cell>
          <cell r="R33" t="str">
            <v>29PEB 1</v>
          </cell>
          <cell r="S33" t="str">
            <v>29PEB 2</v>
          </cell>
          <cell r="T33" t="str">
            <v>29PEB 3</v>
          </cell>
          <cell r="U33" t="str">
            <v>29PEB 4</v>
          </cell>
          <cell r="V33" t="str">
            <v>29PEB 5</v>
          </cell>
          <cell r="W33" t="str">
            <v>29PEB 6</v>
          </cell>
          <cell r="X33" t="str">
            <v>29PEB 7</v>
          </cell>
          <cell r="Y33" t="str">
            <v>29MPP</v>
          </cell>
          <cell r="Z33" t="str">
            <v>29ID</v>
          </cell>
          <cell r="AA33" t="str">
            <v>29LL</v>
          </cell>
          <cell r="AB33" t="str">
            <v>29PMK</v>
          </cell>
          <cell r="AD33">
            <v>2511.749378973032</v>
          </cell>
          <cell r="AE33">
            <v>0</v>
          </cell>
          <cell r="AF33">
            <v>0</v>
          </cell>
          <cell r="AG33">
            <v>8836.5707804184876</v>
          </cell>
          <cell r="AH33">
            <v>0</v>
          </cell>
          <cell r="AI33">
            <v>0</v>
          </cell>
          <cell r="AJ33">
            <v>9497.7016228097964</v>
          </cell>
          <cell r="AK33">
            <v>0</v>
          </cell>
          <cell r="AL33">
            <v>10713.526842773841</v>
          </cell>
          <cell r="AM33">
            <v>119467.9568797236</v>
          </cell>
          <cell r="AN33">
            <v>11350</v>
          </cell>
          <cell r="AP33">
            <v>-15296.965824000003</v>
          </cell>
          <cell r="AQ33">
            <v>0</v>
          </cell>
          <cell r="AR33">
            <v>0</v>
          </cell>
          <cell r="AS33">
            <v>-8836.5707804184876</v>
          </cell>
          <cell r="AT33">
            <v>0</v>
          </cell>
          <cell r="AU33">
            <v>0</v>
          </cell>
          <cell r="AV33">
            <v>-9497.7016228097964</v>
          </cell>
          <cell r="AW33">
            <v>0</v>
          </cell>
          <cell r="AX33">
            <v>-10713.526842773841</v>
          </cell>
          <cell r="AY33">
            <v>-119467.9568797236</v>
          </cell>
          <cell r="AZ33">
            <v>-11350</v>
          </cell>
          <cell r="BB33">
            <v>-6295.376583854737</v>
          </cell>
          <cell r="BC33">
            <v>0</v>
          </cell>
          <cell r="BD33">
            <v>-7518.7549535791368</v>
          </cell>
          <cell r="BE33">
            <v>-271334.32143719401</v>
          </cell>
          <cell r="BF33">
            <v>0</v>
          </cell>
          <cell r="BG33">
            <v>0</v>
          </cell>
          <cell r="BH33">
            <v>-35778.98241528876</v>
          </cell>
          <cell r="BI33">
            <v>-115451.61318782278</v>
          </cell>
          <cell r="BJ33">
            <v>-290315.95565557881</v>
          </cell>
          <cell r="BK33">
            <v>-323947.49894467823</v>
          </cell>
          <cell r="BL33">
            <v>-277372.71238562273</v>
          </cell>
        </row>
        <row r="34">
          <cell r="C34" t="str">
            <v>A0024</v>
          </cell>
          <cell r="D34" t="str">
            <v>PT Astra Sedaya Finance</v>
          </cell>
          <cell r="E34" t="str">
            <v>ACC Group</v>
          </cell>
          <cell r="F34" t="e">
            <v>#REF!</v>
          </cell>
          <cell r="G34" t="e">
            <v>#REF!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 t="e">
            <v>#REF!</v>
          </cell>
          <cell r="N34" t="e">
            <v>#REF!</v>
          </cell>
          <cell r="O34" t="e">
            <v>#REF!</v>
          </cell>
          <cell r="P34" t="e">
            <v>#REF!</v>
          </cell>
          <cell r="R34" t="str">
            <v>30PEB 1</v>
          </cell>
          <cell r="S34" t="str">
            <v>30PEB 2</v>
          </cell>
          <cell r="T34" t="str">
            <v>30PEB 3</v>
          </cell>
          <cell r="U34" t="str">
            <v>30PEB 4</v>
          </cell>
          <cell r="V34" t="str">
            <v>30PEB 5</v>
          </cell>
          <cell r="W34" t="str">
            <v>30PEB 6</v>
          </cell>
          <cell r="X34" t="str">
            <v>30PEB 7</v>
          </cell>
          <cell r="Y34" t="str">
            <v>30MPP</v>
          </cell>
          <cell r="Z34" t="str">
            <v>30ID</v>
          </cell>
          <cell r="AA34" t="str">
            <v>30LL</v>
          </cell>
          <cell r="AB34" t="str">
            <v>30PMK</v>
          </cell>
          <cell r="AD34">
            <v>233788.41003139544</v>
          </cell>
          <cell r="AE34">
            <v>8838.5</v>
          </cell>
          <cell r="AF34">
            <v>0</v>
          </cell>
          <cell r="AG34">
            <v>248977.81576393126</v>
          </cell>
          <cell r="AH34">
            <v>37912.107500000006</v>
          </cell>
          <cell r="AI34">
            <v>0</v>
          </cell>
          <cell r="AJ34">
            <v>195809.68959941017</v>
          </cell>
          <cell r="AK34">
            <v>0</v>
          </cell>
          <cell r="AL34">
            <v>358632.42235574924</v>
          </cell>
          <cell r="AM34">
            <v>2954627.2527284226</v>
          </cell>
          <cell r="AN34">
            <v>1471500</v>
          </cell>
          <cell r="AP34" t="e">
            <v>#REF!</v>
          </cell>
          <cell r="AQ34" t="e">
            <v>#REF!</v>
          </cell>
          <cell r="AR34" t="e">
            <v>#REF!</v>
          </cell>
          <cell r="AS34" t="e">
            <v>#REF!</v>
          </cell>
          <cell r="AT34" t="e">
            <v>#REF!</v>
          </cell>
          <cell r="AU34" t="e">
            <v>#REF!</v>
          </cell>
          <cell r="AV34" t="e">
            <v>#REF!</v>
          </cell>
          <cell r="AW34" t="e">
            <v>#REF!</v>
          </cell>
          <cell r="AX34" t="e">
            <v>#REF!</v>
          </cell>
          <cell r="AY34" t="e">
            <v>#REF!</v>
          </cell>
          <cell r="AZ34" t="e">
            <v>#REF!</v>
          </cell>
          <cell r="BB34" t="e">
            <v>#REF!</v>
          </cell>
          <cell r="BC34" t="e">
            <v>#REF!</v>
          </cell>
          <cell r="BD34" t="e">
            <v>#REF!</v>
          </cell>
          <cell r="BE34" t="e">
            <v>#REF!</v>
          </cell>
          <cell r="BF34" t="e">
            <v>#REF!</v>
          </cell>
          <cell r="BG34" t="e">
            <v>#REF!</v>
          </cell>
          <cell r="BH34" t="e">
            <v>#REF!</v>
          </cell>
          <cell r="BI34" t="e">
            <v>#REF!</v>
          </cell>
          <cell r="BJ34" t="e">
            <v>#REF!</v>
          </cell>
          <cell r="BK34" t="e">
            <v>#REF!</v>
          </cell>
          <cell r="BL34" t="e">
            <v>#REF!</v>
          </cell>
        </row>
        <row r="35">
          <cell r="C35" t="str">
            <v>A0224</v>
          </cell>
          <cell r="D35" t="str">
            <v>PT Astratel Nusantara</v>
          </cell>
          <cell r="E35" t="str">
            <v>Astratel Group</v>
          </cell>
          <cell r="F35" t="e">
            <v>#REF!</v>
          </cell>
          <cell r="G35" t="e">
            <v>#REF!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#REF!</v>
          </cell>
          <cell r="N35" t="e">
            <v>#REF!</v>
          </cell>
          <cell r="O35" t="e">
            <v>#REF!</v>
          </cell>
          <cell r="P35" t="e">
            <v>#REF!</v>
          </cell>
          <cell r="R35" t="str">
            <v>31PEB 1</v>
          </cell>
          <cell r="S35" t="str">
            <v>31PEB 2</v>
          </cell>
          <cell r="T35" t="str">
            <v>31PEB 3</v>
          </cell>
          <cell r="U35" t="str">
            <v>31PEB 4</v>
          </cell>
          <cell r="V35" t="str">
            <v>31PEB 5</v>
          </cell>
          <cell r="W35" t="str">
            <v>31PEB 6</v>
          </cell>
          <cell r="X35" t="str">
            <v>31PEB 7</v>
          </cell>
          <cell r="Y35" t="str">
            <v>31MPP</v>
          </cell>
          <cell r="Z35" t="str">
            <v>31ID</v>
          </cell>
          <cell r="AA35" t="str">
            <v>31LL</v>
          </cell>
          <cell r="AB35" t="str">
            <v>31PMK</v>
          </cell>
          <cell r="AD35">
            <v>115321.69610292313</v>
          </cell>
          <cell r="AE35">
            <v>10529.4</v>
          </cell>
          <cell r="AF35">
            <v>12742.753573333335</v>
          </cell>
          <cell r="AG35">
            <v>23280.574050190116</v>
          </cell>
          <cell r="AH35">
            <v>0</v>
          </cell>
          <cell r="AI35">
            <v>0</v>
          </cell>
          <cell r="AJ35">
            <v>21802.436251419498</v>
          </cell>
          <cell r="AK35">
            <v>2256.3000000000002</v>
          </cell>
          <cell r="AL35">
            <v>78160.73571719334</v>
          </cell>
          <cell r="AM35">
            <v>203001.63214881139</v>
          </cell>
          <cell r="AN35">
            <v>52762.5</v>
          </cell>
          <cell r="AP35" t="e">
            <v>#REF!</v>
          </cell>
          <cell r="AQ35" t="e">
            <v>#REF!</v>
          </cell>
          <cell r="AR35" t="e">
            <v>#REF!</v>
          </cell>
          <cell r="AS35" t="e">
            <v>#REF!</v>
          </cell>
          <cell r="AT35" t="e">
            <v>#REF!</v>
          </cell>
          <cell r="AU35" t="e">
            <v>#REF!</v>
          </cell>
          <cell r="AV35" t="e">
            <v>#REF!</v>
          </cell>
          <cell r="AW35" t="e">
            <v>#REF!</v>
          </cell>
          <cell r="AX35" t="e">
            <v>#REF!</v>
          </cell>
          <cell r="AY35" t="e">
            <v>#REF!</v>
          </cell>
          <cell r="AZ35" t="e">
            <v>#REF!</v>
          </cell>
          <cell r="BB35" t="e">
            <v>#REF!</v>
          </cell>
          <cell r="BC35" t="e">
            <v>#REF!</v>
          </cell>
          <cell r="BD35" t="e">
            <v>#REF!</v>
          </cell>
          <cell r="BE35" t="e">
            <v>#REF!</v>
          </cell>
          <cell r="BF35" t="e">
            <v>#REF!</v>
          </cell>
          <cell r="BG35" t="e">
            <v>#REF!</v>
          </cell>
          <cell r="BH35" t="e">
            <v>#REF!</v>
          </cell>
          <cell r="BI35" t="e">
            <v>#REF!</v>
          </cell>
          <cell r="BJ35" t="e">
            <v>#REF!</v>
          </cell>
          <cell r="BK35" t="e">
            <v>#REF!</v>
          </cell>
          <cell r="BL35" t="e">
            <v>#REF!</v>
          </cell>
        </row>
        <row r="36">
          <cell r="C36" t="str">
            <v>A0026</v>
          </cell>
          <cell r="D36" t="str">
            <v>PT Asuransi Astra Buana</v>
          </cell>
          <cell r="E36" t="str">
            <v>SMI Group</v>
          </cell>
          <cell r="F36" t="e">
            <v>#REF!</v>
          </cell>
          <cell r="G36" t="e">
            <v>#REF!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#REF!</v>
          </cell>
          <cell r="N36" t="e">
            <v>#REF!</v>
          </cell>
          <cell r="O36" t="e">
            <v>#REF!</v>
          </cell>
          <cell r="P36" t="e">
            <v>#REF!</v>
          </cell>
          <cell r="R36" t="str">
            <v>32PEB 1</v>
          </cell>
          <cell r="S36" t="str">
            <v>32PEB 2</v>
          </cell>
          <cell r="T36" t="str">
            <v>32PEB 3</v>
          </cell>
          <cell r="U36" t="str">
            <v>32PEB 4</v>
          </cell>
          <cell r="V36" t="str">
            <v>32PEB 5</v>
          </cell>
          <cell r="W36" t="str">
            <v>32PEB 6</v>
          </cell>
          <cell r="X36" t="str">
            <v>32PEB 7</v>
          </cell>
          <cell r="Y36" t="str">
            <v>32MPP</v>
          </cell>
          <cell r="Z36" t="str">
            <v>32ID</v>
          </cell>
          <cell r="AA36" t="str">
            <v>32LL</v>
          </cell>
          <cell r="AB36" t="str">
            <v>32PMK</v>
          </cell>
          <cell r="AD36">
            <v>6327780.5343150161</v>
          </cell>
          <cell r="AE36">
            <v>0</v>
          </cell>
          <cell r="AF36">
            <v>492651.04848666652</v>
          </cell>
          <cell r="AG36">
            <v>331333.8025216324</v>
          </cell>
          <cell r="AH36">
            <v>0</v>
          </cell>
          <cell r="AI36">
            <v>0</v>
          </cell>
          <cell r="AJ36">
            <v>137538.08678308493</v>
          </cell>
          <cell r="AK36">
            <v>0</v>
          </cell>
          <cell r="AL36">
            <v>296886.39439818467</v>
          </cell>
          <cell r="AM36">
            <v>1939978.8786137402</v>
          </cell>
          <cell r="AN36">
            <v>563201.353</v>
          </cell>
          <cell r="AP36" t="e">
            <v>#REF!</v>
          </cell>
          <cell r="AQ36" t="e">
            <v>#REF!</v>
          </cell>
          <cell r="AR36" t="e">
            <v>#REF!</v>
          </cell>
          <cell r="AS36" t="e">
            <v>#REF!</v>
          </cell>
          <cell r="AT36" t="e">
            <v>#REF!</v>
          </cell>
          <cell r="AU36" t="e">
            <v>#REF!</v>
          </cell>
          <cell r="AV36" t="e">
            <v>#REF!</v>
          </cell>
          <cell r="AW36" t="e">
            <v>#REF!</v>
          </cell>
          <cell r="AX36" t="e">
            <v>#REF!</v>
          </cell>
          <cell r="AY36" t="e">
            <v>#REF!</v>
          </cell>
          <cell r="AZ36" t="e">
            <v>#REF!</v>
          </cell>
          <cell r="BB36" t="e">
            <v>#REF!</v>
          </cell>
          <cell r="BC36" t="e">
            <v>#REF!</v>
          </cell>
          <cell r="BD36" t="e">
            <v>#REF!</v>
          </cell>
          <cell r="BE36" t="e">
            <v>#REF!</v>
          </cell>
          <cell r="BF36" t="e">
            <v>#REF!</v>
          </cell>
          <cell r="BG36" t="e">
            <v>#REF!</v>
          </cell>
          <cell r="BH36" t="e">
            <v>#REF!</v>
          </cell>
          <cell r="BI36" t="e">
            <v>#REF!</v>
          </cell>
          <cell r="BJ36" t="e">
            <v>#REF!</v>
          </cell>
          <cell r="BK36" t="e">
            <v>#REF!</v>
          </cell>
          <cell r="BL36" t="e">
            <v>#REF!</v>
          </cell>
        </row>
        <row r="37">
          <cell r="C37" t="str">
            <v>A0038</v>
          </cell>
          <cell r="D37" t="str">
            <v>PT AT Indonesia</v>
          </cell>
          <cell r="E37" t="str">
            <v>Astra Otoparts Group</v>
          </cell>
          <cell r="F37">
            <v>161275.06693554722</v>
          </cell>
          <cell r="G37">
            <v>0</v>
          </cell>
          <cell r="H37">
            <v>-374860.97659758769</v>
          </cell>
          <cell r="I37">
            <v>-1155731.7453655156</v>
          </cell>
          <cell r="J37">
            <v>0</v>
          </cell>
          <cell r="K37">
            <v>0</v>
          </cell>
          <cell r="L37">
            <v>0</v>
          </cell>
          <cell r="M37">
            <v>-92924.673949203265</v>
          </cell>
          <cell r="N37">
            <v>-1554760.1181821683</v>
          </cell>
          <cell r="O37">
            <v>-1223509.6086135174</v>
          </cell>
          <cell r="P37">
            <v>-1113173.9779793548</v>
          </cell>
          <cell r="R37" t="str">
            <v>33PEB 1</v>
          </cell>
          <cell r="S37" t="str">
            <v>33PEB 2</v>
          </cell>
          <cell r="T37" t="str">
            <v>33PEB 3</v>
          </cell>
          <cell r="U37" t="str">
            <v>33PEB 4</v>
          </cell>
          <cell r="V37" t="str">
            <v>33PEB 5</v>
          </cell>
          <cell r="W37" t="str">
            <v>33PEB 6</v>
          </cell>
          <cell r="X37" t="str">
            <v>33PEB 7</v>
          </cell>
          <cell r="Y37" t="str">
            <v>33MPP</v>
          </cell>
          <cell r="Z37" t="str">
            <v>33ID</v>
          </cell>
          <cell r="AA37" t="str">
            <v>33LL</v>
          </cell>
          <cell r="AB37" t="str">
            <v>33PMK</v>
          </cell>
          <cell r="AD37">
            <v>211425.12214899692</v>
          </cell>
          <cell r="AE37">
            <v>0</v>
          </cell>
          <cell r="AF37">
            <v>0</v>
          </cell>
          <cell r="AG37">
            <v>76857.005405812568</v>
          </cell>
          <cell r="AH37">
            <v>0</v>
          </cell>
          <cell r="AI37">
            <v>0</v>
          </cell>
          <cell r="AJ37">
            <v>0</v>
          </cell>
          <cell r="AK37">
            <v>5953.1985000000004</v>
          </cell>
          <cell r="AL37">
            <v>68797.103268352468</v>
          </cell>
          <cell r="AM37">
            <v>557161.12079552677</v>
          </cell>
          <cell r="AN37">
            <v>150300</v>
          </cell>
          <cell r="AP37">
            <v>0</v>
          </cell>
          <cell r="AQ37">
            <v>0</v>
          </cell>
          <cell r="AR37">
            <v>0</v>
          </cell>
          <cell r="AS37">
            <v>-76857.005405812568</v>
          </cell>
          <cell r="AT37">
            <v>0</v>
          </cell>
          <cell r="AU37">
            <v>0</v>
          </cell>
          <cell r="AV37">
            <v>0</v>
          </cell>
          <cell r="AW37">
            <v>-5953.1985000000004</v>
          </cell>
          <cell r="AX37">
            <v>-68797.103268352468</v>
          </cell>
          <cell r="AY37">
            <v>-557161.12079552677</v>
          </cell>
          <cell r="AZ37">
            <v>-150300</v>
          </cell>
          <cell r="BB37">
            <v>161275.06693554722</v>
          </cell>
          <cell r="BC37">
            <v>0</v>
          </cell>
          <cell r="BD37">
            <v>-374860.97659758769</v>
          </cell>
          <cell r="BE37">
            <v>-1078874.7399597031</v>
          </cell>
          <cell r="BF37">
            <v>0</v>
          </cell>
          <cell r="BG37">
            <v>0</v>
          </cell>
          <cell r="BH37">
            <v>0</v>
          </cell>
          <cell r="BI37">
            <v>-86971.475449203266</v>
          </cell>
          <cell r="BJ37">
            <v>-1485963.0149138158</v>
          </cell>
          <cell r="BK37">
            <v>-666348.48781799059</v>
          </cell>
          <cell r="BL37">
            <v>-962873.97797935479</v>
          </cell>
        </row>
        <row r="38">
          <cell r="C38" t="str">
            <v>A0210</v>
          </cell>
          <cell r="D38" t="str">
            <v>PT Bina Pertiwi</v>
          </cell>
          <cell r="E38" t="str">
            <v>United Tractors Tbk - Groups</v>
          </cell>
          <cell r="F38" t="e">
            <v>#REF!</v>
          </cell>
          <cell r="G38" t="e">
            <v>#REF!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#REF!</v>
          </cell>
          <cell r="N38" t="e">
            <v>#REF!</v>
          </cell>
          <cell r="O38" t="e">
            <v>#REF!</v>
          </cell>
          <cell r="P38" t="e">
            <v>#REF!</v>
          </cell>
          <cell r="R38" t="str">
            <v>36PEB 1</v>
          </cell>
          <cell r="S38" t="str">
            <v>36PEB 2</v>
          </cell>
          <cell r="T38" t="str">
            <v>36PEB 3</v>
          </cell>
          <cell r="U38" t="str">
            <v>36PEB 4</v>
          </cell>
          <cell r="V38" t="str">
            <v>36PEB 5</v>
          </cell>
          <cell r="W38" t="str">
            <v>36PEB 6</v>
          </cell>
          <cell r="X38" t="str">
            <v>36PEB 7</v>
          </cell>
          <cell r="Y38" t="str">
            <v>36MPP</v>
          </cell>
          <cell r="Z38" t="str">
            <v>36ID</v>
          </cell>
          <cell r="AA38" t="str">
            <v>36LL</v>
          </cell>
          <cell r="AB38" t="str">
            <v>36PMK</v>
          </cell>
          <cell r="AD38">
            <v>139694.36188452714</v>
          </cell>
          <cell r="AE38">
            <v>37366.29</v>
          </cell>
          <cell r="AF38">
            <v>36321.14936666665</v>
          </cell>
          <cell r="AG38">
            <v>10898.965197478157</v>
          </cell>
          <cell r="AH38">
            <v>0</v>
          </cell>
          <cell r="AI38">
            <v>0</v>
          </cell>
          <cell r="AJ38">
            <v>16895.875701642875</v>
          </cell>
          <cell r="AK38">
            <v>12455.43</v>
          </cell>
          <cell r="AL38">
            <v>39820.676194122738</v>
          </cell>
          <cell r="AM38">
            <v>129090.44061917</v>
          </cell>
          <cell r="AN38">
            <v>39255.25</v>
          </cell>
          <cell r="AP38" t="e">
            <v>#REF!</v>
          </cell>
          <cell r="AQ38" t="e">
            <v>#REF!</v>
          </cell>
          <cell r="AR38" t="e">
            <v>#REF!</v>
          </cell>
          <cell r="AS38" t="e">
            <v>#REF!</v>
          </cell>
          <cell r="AT38" t="e">
            <v>#REF!</v>
          </cell>
          <cell r="AU38" t="e">
            <v>#REF!</v>
          </cell>
          <cell r="AV38" t="e">
            <v>#REF!</v>
          </cell>
          <cell r="AW38" t="e">
            <v>#REF!</v>
          </cell>
          <cell r="AX38" t="e">
            <v>#REF!</v>
          </cell>
          <cell r="AY38" t="e">
            <v>#REF!</v>
          </cell>
          <cell r="AZ38" t="e">
            <v>#REF!</v>
          </cell>
          <cell r="BB38" t="e">
            <v>#REF!</v>
          </cell>
          <cell r="BC38" t="e">
            <v>#REF!</v>
          </cell>
          <cell r="BD38" t="e">
            <v>#REF!</v>
          </cell>
          <cell r="BE38" t="e">
            <v>#REF!</v>
          </cell>
          <cell r="BF38" t="e">
            <v>#REF!</v>
          </cell>
          <cell r="BG38" t="e">
            <v>#REF!</v>
          </cell>
          <cell r="BH38" t="e">
            <v>#REF!</v>
          </cell>
          <cell r="BI38" t="e">
            <v>#REF!</v>
          </cell>
          <cell r="BJ38" t="e">
            <v>#REF!</v>
          </cell>
          <cell r="BK38" t="e">
            <v>#REF!</v>
          </cell>
          <cell r="BL38" t="e">
            <v>#REF!</v>
          </cell>
        </row>
        <row r="39">
          <cell r="C39" t="str">
            <v>A0232</v>
          </cell>
          <cell r="D39" t="str">
            <v>PT Brahmayasa Bahtera</v>
          </cell>
          <cell r="E39" t="str">
            <v>Properties Group</v>
          </cell>
          <cell r="F39" t="e">
            <v>#REF!</v>
          </cell>
          <cell r="G39" t="e">
            <v>#REF!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 t="e">
            <v>#REF!</v>
          </cell>
          <cell r="N39" t="e">
            <v>#REF!</v>
          </cell>
          <cell r="O39" t="e">
            <v>#REF!</v>
          </cell>
          <cell r="P39" t="e">
            <v>#REF!</v>
          </cell>
          <cell r="R39" t="str">
            <v>38PEB 1</v>
          </cell>
          <cell r="S39" t="str">
            <v>38PEB 2</v>
          </cell>
          <cell r="T39" t="str">
            <v>38PEB 3</v>
          </cell>
          <cell r="U39" t="str">
            <v>38PEB 4</v>
          </cell>
          <cell r="V39" t="str">
            <v>38PEB 5</v>
          </cell>
          <cell r="W39" t="str">
            <v>38PEB 6</v>
          </cell>
          <cell r="X39" t="str">
            <v>38PEB 7</v>
          </cell>
          <cell r="Y39" t="str">
            <v>38MPP</v>
          </cell>
          <cell r="Z39" t="str">
            <v>38ID</v>
          </cell>
          <cell r="AA39" t="str">
            <v>38LL</v>
          </cell>
          <cell r="AB39" t="str">
            <v>38PMK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402.2749390277715</v>
          </cell>
          <cell r="AK39">
            <v>0</v>
          </cell>
          <cell r="AL39">
            <v>484.74114053464382</v>
          </cell>
          <cell r="AM39">
            <v>0</v>
          </cell>
          <cell r="AN39">
            <v>0</v>
          </cell>
          <cell r="AP39" t="e">
            <v>#REF!</v>
          </cell>
          <cell r="AQ39" t="e">
            <v>#REF!</v>
          </cell>
          <cell r="AR39" t="e">
            <v>#REF!</v>
          </cell>
          <cell r="AS39" t="e">
            <v>#REF!</v>
          </cell>
          <cell r="AT39" t="e">
            <v>#REF!</v>
          </cell>
          <cell r="AU39" t="e">
            <v>#REF!</v>
          </cell>
          <cell r="AV39" t="e">
            <v>#REF!</v>
          </cell>
          <cell r="AW39" t="e">
            <v>#REF!</v>
          </cell>
          <cell r="AX39" t="e">
            <v>#REF!</v>
          </cell>
          <cell r="AY39" t="e">
            <v>#REF!</v>
          </cell>
          <cell r="AZ39" t="e">
            <v>#REF!</v>
          </cell>
          <cell r="BB39" t="e">
            <v>#REF!</v>
          </cell>
          <cell r="BC39" t="e">
            <v>#REF!</v>
          </cell>
          <cell r="BD39" t="e">
            <v>#REF!</v>
          </cell>
          <cell r="BE39" t="e">
            <v>#REF!</v>
          </cell>
          <cell r="BF39" t="e">
            <v>#REF!</v>
          </cell>
          <cell r="BG39" t="e">
            <v>#REF!</v>
          </cell>
          <cell r="BH39" t="e">
            <v>#REF!</v>
          </cell>
          <cell r="BI39" t="e">
            <v>#REF!</v>
          </cell>
          <cell r="BJ39" t="e">
            <v>#REF!</v>
          </cell>
          <cell r="BK39" t="e">
            <v>#REF!</v>
          </cell>
          <cell r="BL39" t="e">
            <v>#REF!</v>
          </cell>
        </row>
        <row r="40">
          <cell r="C40" t="str">
            <v>A0037</v>
          </cell>
          <cell r="D40" t="str">
            <v>PT Century Batteries Indonesia</v>
          </cell>
          <cell r="E40" t="str">
            <v>Astra Otoparts Group</v>
          </cell>
          <cell r="F40">
            <v>1946355.3532505957</v>
          </cell>
          <cell r="G40">
            <v>0</v>
          </cell>
          <cell r="H40">
            <v>-2445402.6425954252</v>
          </cell>
          <cell r="I40">
            <v>-2163529.3801199463</v>
          </cell>
          <cell r="J40">
            <v>0</v>
          </cell>
          <cell r="K40">
            <v>0</v>
          </cell>
          <cell r="L40">
            <v>-467315.2559059778</v>
          </cell>
          <cell r="M40">
            <v>-440802.34288572561</v>
          </cell>
          <cell r="N40">
            <v>-1746653.4330362901</v>
          </cell>
          <cell r="O40">
            <v>-1918348.6870635101</v>
          </cell>
          <cell r="P40">
            <v>-1749057.3775814038</v>
          </cell>
          <cell r="R40" t="str">
            <v>41PEB 1</v>
          </cell>
          <cell r="S40" t="str">
            <v>41PEB 2</v>
          </cell>
          <cell r="T40" t="str">
            <v>41PEB 3</v>
          </cell>
          <cell r="U40" t="str">
            <v>41PEB 4</v>
          </cell>
          <cell r="V40" t="str">
            <v>41PEB 5</v>
          </cell>
          <cell r="W40" t="str">
            <v>41PEB 6</v>
          </cell>
          <cell r="X40" t="str">
            <v>41PEB 7</v>
          </cell>
          <cell r="Y40" t="str">
            <v>41MPP</v>
          </cell>
          <cell r="Z40" t="str">
            <v>41ID</v>
          </cell>
          <cell r="AA40" t="str">
            <v>41LL</v>
          </cell>
          <cell r="AB40" t="str">
            <v>41PMK</v>
          </cell>
          <cell r="AD40">
            <v>1930585.4195793993</v>
          </cell>
          <cell r="AE40">
            <v>0</v>
          </cell>
          <cell r="AF40">
            <v>18120.130293333394</v>
          </cell>
          <cell r="AG40">
            <v>271634.21068558242</v>
          </cell>
          <cell r="AH40">
            <v>0</v>
          </cell>
          <cell r="AI40">
            <v>0</v>
          </cell>
          <cell r="AJ40">
            <v>45600.051883386528</v>
          </cell>
          <cell r="AK40">
            <v>71129.857500000013</v>
          </cell>
          <cell r="AL40">
            <v>106157.13959425225</v>
          </cell>
          <cell r="AM40">
            <v>486224.82822164992</v>
          </cell>
          <cell r="AN40">
            <v>301640.55100000027</v>
          </cell>
          <cell r="AP40">
            <v>0</v>
          </cell>
          <cell r="AQ40">
            <v>0</v>
          </cell>
          <cell r="AR40">
            <v>-18120.130293333394</v>
          </cell>
          <cell r="AS40">
            <v>-271634.21068558242</v>
          </cell>
          <cell r="AT40">
            <v>0</v>
          </cell>
          <cell r="AU40">
            <v>0</v>
          </cell>
          <cell r="AV40">
            <v>-45600.051883386528</v>
          </cell>
          <cell r="AW40">
            <v>-71129.857500000013</v>
          </cell>
          <cell r="AX40">
            <v>-106157.13959425225</v>
          </cell>
          <cell r="AY40">
            <v>-486224.82822164992</v>
          </cell>
          <cell r="AZ40">
            <v>-301640.55100000027</v>
          </cell>
          <cell r="BB40">
            <v>1946355.3532505957</v>
          </cell>
          <cell r="BC40">
            <v>0</v>
          </cell>
          <cell r="BD40">
            <v>-2427282.5123020918</v>
          </cell>
          <cell r="BE40">
            <v>-1891895.169434364</v>
          </cell>
          <cell r="BF40">
            <v>0</v>
          </cell>
          <cell r="BG40">
            <v>0</v>
          </cell>
          <cell r="BH40">
            <v>-421715.20402259129</v>
          </cell>
          <cell r="BI40">
            <v>-369672.48538572562</v>
          </cell>
          <cell r="BJ40">
            <v>-1640496.2934420379</v>
          </cell>
          <cell r="BK40">
            <v>-1432123.8588418602</v>
          </cell>
          <cell r="BL40">
            <v>-1447416.8265814036</v>
          </cell>
        </row>
        <row r="41">
          <cell r="C41" t="str">
            <v>A0008</v>
          </cell>
          <cell r="D41" t="str">
            <v>PT Daya Mitra Serasi</v>
          </cell>
          <cell r="E41" t="str">
            <v>Serasi Autoraya Group</v>
          </cell>
          <cell r="F41" t="e">
            <v>#REF!</v>
          </cell>
          <cell r="G41" t="e">
            <v>#REF!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#REF!</v>
          </cell>
          <cell r="N41" t="e">
            <v>#REF!</v>
          </cell>
          <cell r="O41" t="e">
            <v>#REF!</v>
          </cell>
          <cell r="P41" t="e">
            <v>#REF!</v>
          </cell>
          <cell r="R41" t="str">
            <v>43PEB 1</v>
          </cell>
          <cell r="S41" t="str">
            <v>43PEB 2</v>
          </cell>
          <cell r="T41" t="str">
            <v>43PEB 3</v>
          </cell>
          <cell r="U41" t="str">
            <v>43PEB 4</v>
          </cell>
          <cell r="V41" t="str">
            <v>43PEB 5</v>
          </cell>
          <cell r="W41" t="str">
            <v>43PEB 6</v>
          </cell>
          <cell r="X41" t="str">
            <v>43PEB 7</v>
          </cell>
          <cell r="Y41" t="str">
            <v>43MPP</v>
          </cell>
          <cell r="Z41" t="str">
            <v>43ID</v>
          </cell>
          <cell r="AA41" t="str">
            <v>43LL</v>
          </cell>
          <cell r="AB41" t="str">
            <v>43PMK</v>
          </cell>
          <cell r="AD41">
            <v>0</v>
          </cell>
          <cell r="AE41">
            <v>0</v>
          </cell>
          <cell r="AF41">
            <v>0</v>
          </cell>
          <cell r="AG41">
            <v>10847.469024936107</v>
          </cell>
          <cell r="AH41">
            <v>0</v>
          </cell>
          <cell r="AI41">
            <v>0</v>
          </cell>
          <cell r="AJ41">
            <v>5049.4996657232705</v>
          </cell>
          <cell r="AK41">
            <v>0</v>
          </cell>
          <cell r="AL41">
            <v>12661.305973745313</v>
          </cell>
          <cell r="AM41">
            <v>122590.33561518697</v>
          </cell>
          <cell r="AN41">
            <v>34650</v>
          </cell>
          <cell r="AP41" t="e">
            <v>#REF!</v>
          </cell>
          <cell r="AQ41" t="e">
            <v>#REF!</v>
          </cell>
          <cell r="AR41" t="e">
            <v>#REF!</v>
          </cell>
          <cell r="AS41" t="e">
            <v>#REF!</v>
          </cell>
          <cell r="AT41" t="e">
            <v>#REF!</v>
          </cell>
          <cell r="AU41" t="e">
            <v>#REF!</v>
          </cell>
          <cell r="AV41" t="e">
            <v>#REF!</v>
          </cell>
          <cell r="AW41" t="e">
            <v>#REF!</v>
          </cell>
          <cell r="AX41" t="e">
            <v>#REF!</v>
          </cell>
          <cell r="AY41" t="e">
            <v>#REF!</v>
          </cell>
          <cell r="AZ41" t="e">
            <v>#REF!</v>
          </cell>
          <cell r="BB41" t="e">
            <v>#REF!</v>
          </cell>
          <cell r="BC41" t="e">
            <v>#REF!</v>
          </cell>
          <cell r="BD41" t="e">
            <v>#REF!</v>
          </cell>
          <cell r="BE41" t="e">
            <v>#REF!</v>
          </cell>
          <cell r="BF41" t="e">
            <v>#REF!</v>
          </cell>
          <cell r="BG41" t="e">
            <v>#REF!</v>
          </cell>
          <cell r="BH41" t="e">
            <v>#REF!</v>
          </cell>
          <cell r="BI41" t="e">
            <v>#REF!</v>
          </cell>
          <cell r="BJ41" t="e">
            <v>#REF!</v>
          </cell>
          <cell r="BK41" t="e">
            <v>#REF!</v>
          </cell>
          <cell r="BL41" t="e">
            <v>#REF!</v>
          </cell>
        </row>
        <row r="42">
          <cell r="C42" t="str">
            <v>A0051</v>
          </cell>
          <cell r="D42" t="str">
            <v>PT DIC Astra Chemicals</v>
          </cell>
          <cell r="E42" t="str">
            <v>Astra Otoparts Group</v>
          </cell>
          <cell r="F42">
            <v>-1196986.8718422703</v>
          </cell>
          <cell r="G42">
            <v>0</v>
          </cell>
          <cell r="H42">
            <v>-985898.2892111598</v>
          </cell>
          <cell r="I42">
            <v>-1016624.6740926199</v>
          </cell>
          <cell r="J42">
            <v>0</v>
          </cell>
          <cell r="K42">
            <v>0</v>
          </cell>
          <cell r="L42">
            <v>-238817.02222942759</v>
          </cell>
          <cell r="M42">
            <v>-364430.45360835129</v>
          </cell>
          <cell r="N42">
            <v>-888960.67038712767</v>
          </cell>
          <cell r="O42">
            <v>-642715.4800890371</v>
          </cell>
          <cell r="P42">
            <v>-607308.13362024422</v>
          </cell>
          <cell r="R42" t="str">
            <v>44PEB 1</v>
          </cell>
          <cell r="S42" t="str">
            <v>44PEB 2</v>
          </cell>
          <cell r="T42" t="str">
            <v>44PEB 3</v>
          </cell>
          <cell r="U42" t="str">
            <v>44PEB 4</v>
          </cell>
          <cell r="V42" t="str">
            <v>44PEB 5</v>
          </cell>
          <cell r="W42" t="str">
            <v>44PEB 6</v>
          </cell>
          <cell r="X42" t="str">
            <v>44PEB 7</v>
          </cell>
          <cell r="Y42" t="str">
            <v>44MPP</v>
          </cell>
          <cell r="Z42" t="str">
            <v>44ID</v>
          </cell>
          <cell r="AA42" t="str">
            <v>44LL</v>
          </cell>
          <cell r="AB42" t="str">
            <v>44PMK</v>
          </cell>
          <cell r="AD42">
            <v>35231.616414462493</v>
          </cell>
          <cell r="AE42">
            <v>0</v>
          </cell>
          <cell r="AF42">
            <v>0</v>
          </cell>
          <cell r="AG42">
            <v>85727.146303939735</v>
          </cell>
          <cell r="AH42">
            <v>0</v>
          </cell>
          <cell r="AI42">
            <v>0</v>
          </cell>
          <cell r="AJ42">
            <v>27324.249950673249</v>
          </cell>
          <cell r="AK42">
            <v>2430.5909999999999</v>
          </cell>
          <cell r="AL42">
            <v>46474.539328947962</v>
          </cell>
          <cell r="AM42">
            <v>208354.09089503926</v>
          </cell>
          <cell r="AN42">
            <v>52000</v>
          </cell>
          <cell r="AP42">
            <v>-180282.84990915607</v>
          </cell>
          <cell r="AQ42">
            <v>0</v>
          </cell>
          <cell r="AR42">
            <v>0</v>
          </cell>
          <cell r="AS42">
            <v>-85727.146303939735</v>
          </cell>
          <cell r="AT42">
            <v>0</v>
          </cell>
          <cell r="AU42">
            <v>0</v>
          </cell>
          <cell r="AV42">
            <v>-27324.249950673249</v>
          </cell>
          <cell r="AW42">
            <v>-2430.5909999999999</v>
          </cell>
          <cell r="AX42">
            <v>-46474.539328947962</v>
          </cell>
          <cell r="AY42">
            <v>-208354.09089503926</v>
          </cell>
          <cell r="AZ42">
            <v>-52000</v>
          </cell>
          <cell r="BB42">
            <v>-1016704.0219331142</v>
          </cell>
          <cell r="BC42">
            <v>0</v>
          </cell>
          <cell r="BD42">
            <v>-985898.2892111598</v>
          </cell>
          <cell r="BE42">
            <v>-930897.52778868016</v>
          </cell>
          <cell r="BF42">
            <v>0</v>
          </cell>
          <cell r="BG42">
            <v>0</v>
          </cell>
          <cell r="BH42">
            <v>-211492.77227875433</v>
          </cell>
          <cell r="BI42">
            <v>-361999.86260835128</v>
          </cell>
          <cell r="BJ42">
            <v>-842486.13105817966</v>
          </cell>
          <cell r="BK42">
            <v>-434361.38919399783</v>
          </cell>
          <cell r="BL42">
            <v>-555308.13362024422</v>
          </cell>
        </row>
        <row r="43">
          <cell r="C43" t="str">
            <v>A0239</v>
          </cell>
          <cell r="D43" t="str">
            <v>PT Astra Daido Steel Indonesia (d/h PT Dirgamenara Nusadwipa)</v>
          </cell>
          <cell r="E43" t="str">
            <v>Astra Otoparts Group</v>
          </cell>
          <cell r="F43">
            <v>0</v>
          </cell>
          <cell r="G43">
            <v>0</v>
          </cell>
          <cell r="H43">
            <v>-128699.12665354011</v>
          </cell>
          <cell r="I43">
            <v>-447153.56513845804</v>
          </cell>
          <cell r="J43">
            <v>-2613.088291112178</v>
          </cell>
          <cell r="K43">
            <v>0</v>
          </cell>
          <cell r="L43">
            <v>-186533.58447254874</v>
          </cell>
          <cell r="M43">
            <v>0</v>
          </cell>
          <cell r="N43">
            <v>-378154.34882598737</v>
          </cell>
          <cell r="O43">
            <v>-175626.41512543519</v>
          </cell>
          <cell r="P43">
            <v>-451515.57974596584</v>
          </cell>
          <cell r="R43" t="str">
            <v>45PEB 1</v>
          </cell>
          <cell r="S43" t="str">
            <v>45PEB 2</v>
          </cell>
          <cell r="T43" t="str">
            <v>45PEB 3</v>
          </cell>
          <cell r="U43" t="str">
            <v>45PEB 4</v>
          </cell>
          <cell r="V43" t="str">
            <v>45PEB 5</v>
          </cell>
          <cell r="W43" t="str">
            <v>45PEB 6</v>
          </cell>
          <cell r="X43" t="str">
            <v>45PEB 7</v>
          </cell>
          <cell r="Y43" t="str">
            <v>45MPP</v>
          </cell>
          <cell r="Z43" t="str">
            <v>45ID</v>
          </cell>
          <cell r="AA43" t="str">
            <v>45LL</v>
          </cell>
          <cell r="AB43" t="str">
            <v>45PMK</v>
          </cell>
          <cell r="AD43">
            <v>134707.3774999998</v>
          </cell>
          <cell r="AE43">
            <v>0</v>
          </cell>
          <cell r="AF43">
            <v>168935.6221440002</v>
          </cell>
          <cell r="AG43">
            <v>62293.519956142518</v>
          </cell>
          <cell r="AH43">
            <v>0</v>
          </cell>
          <cell r="AI43">
            <v>0</v>
          </cell>
          <cell r="AJ43">
            <v>6916.1304658024328</v>
          </cell>
          <cell r="AK43">
            <v>0</v>
          </cell>
          <cell r="AL43">
            <v>9229.7881156224721</v>
          </cell>
          <cell r="AM43">
            <v>73326.689149705635</v>
          </cell>
          <cell r="AN43">
            <v>54250</v>
          </cell>
          <cell r="AP43">
            <v>0</v>
          </cell>
          <cell r="AQ43">
            <v>0</v>
          </cell>
          <cell r="AR43">
            <v>-128699.12665354011</v>
          </cell>
          <cell r="AS43">
            <v>-62293.519956142518</v>
          </cell>
          <cell r="AT43">
            <v>0</v>
          </cell>
          <cell r="AU43">
            <v>0</v>
          </cell>
          <cell r="AV43">
            <v>-6916.1304658024328</v>
          </cell>
          <cell r="AW43">
            <v>0</v>
          </cell>
          <cell r="AX43">
            <v>-9229.7881156224721</v>
          </cell>
          <cell r="AY43">
            <v>-73326.689149705635</v>
          </cell>
          <cell r="AZ43">
            <v>-54250</v>
          </cell>
          <cell r="BB43">
            <v>0</v>
          </cell>
          <cell r="BC43">
            <v>0</v>
          </cell>
          <cell r="BD43">
            <v>0</v>
          </cell>
          <cell r="BE43">
            <v>-384860.04518231552</v>
          </cell>
          <cell r="BF43">
            <v>-2613.088291112178</v>
          </cell>
          <cell r="BG43">
            <v>0</v>
          </cell>
          <cell r="BH43">
            <v>-179617.45400674629</v>
          </cell>
          <cell r="BI43">
            <v>0</v>
          </cell>
          <cell r="BJ43">
            <v>-368924.56071036489</v>
          </cell>
          <cell r="BK43">
            <v>-102299.72597572955</v>
          </cell>
          <cell r="BL43">
            <v>-397265.57974596584</v>
          </cell>
        </row>
        <row r="44">
          <cell r="C44" t="str">
            <v>A0062</v>
          </cell>
          <cell r="D44" t="str">
            <v>PT FSCM Manufacturing Indonesia</v>
          </cell>
          <cell r="E44" t="str">
            <v>Astra Otoparts Group</v>
          </cell>
          <cell r="F44">
            <v>-590986.2240146962</v>
          </cell>
          <cell r="G44">
            <v>0</v>
          </cell>
          <cell r="H44">
            <v>-954892.36658938311</v>
          </cell>
          <cell r="I44">
            <v>-2952773.8536207564</v>
          </cell>
          <cell r="J44">
            <v>0</v>
          </cell>
          <cell r="K44">
            <v>0</v>
          </cell>
          <cell r="L44">
            <v>-106156.11986027914</v>
          </cell>
          <cell r="M44">
            <v>-2412752.5040684245</v>
          </cell>
          <cell r="N44">
            <v>-3245110.118970328</v>
          </cell>
          <cell r="O44">
            <v>-2113391.2407746762</v>
          </cell>
          <cell r="P44">
            <v>-4127209.873599655</v>
          </cell>
          <cell r="R44" t="str">
            <v>48PEB 1</v>
          </cell>
          <cell r="S44" t="str">
            <v>48PEB 2</v>
          </cell>
          <cell r="T44" t="str">
            <v>48PEB 3</v>
          </cell>
          <cell r="U44" t="str">
            <v>48PEB 4</v>
          </cell>
          <cell r="V44" t="str">
            <v>48PEB 5</v>
          </cell>
          <cell r="W44" t="str">
            <v>48PEB 6</v>
          </cell>
          <cell r="X44" t="str">
            <v>48PEB 7</v>
          </cell>
          <cell r="Y44" t="str">
            <v>48MPP</v>
          </cell>
          <cell r="Z44" t="str">
            <v>48ID</v>
          </cell>
          <cell r="AA44" t="str">
            <v>48LL</v>
          </cell>
          <cell r="AB44" t="str">
            <v>48PMK</v>
          </cell>
          <cell r="AD44">
            <v>603606.65507572936</v>
          </cell>
          <cell r="AE44">
            <v>0</v>
          </cell>
          <cell r="AF44">
            <v>21539.757777343351</v>
          </cell>
          <cell r="AG44">
            <v>75597.187781572575</v>
          </cell>
          <cell r="AH44">
            <v>0</v>
          </cell>
          <cell r="AI44">
            <v>0</v>
          </cell>
          <cell r="AJ44">
            <v>67952.728320360591</v>
          </cell>
          <cell r="AK44">
            <v>20496.502245000003</v>
          </cell>
          <cell r="AL44">
            <v>113586.49891957265</v>
          </cell>
          <cell r="AM44">
            <v>765934.60898212623</v>
          </cell>
          <cell r="AN44">
            <v>689900</v>
          </cell>
          <cell r="AP44">
            <v>-340375.0438491361</v>
          </cell>
          <cell r="AQ44">
            <v>0</v>
          </cell>
          <cell r="AR44">
            <v>-21539.757777343351</v>
          </cell>
          <cell r="AS44">
            <v>-75597.187781572575</v>
          </cell>
          <cell r="AT44">
            <v>0</v>
          </cell>
          <cell r="AU44">
            <v>0</v>
          </cell>
          <cell r="AV44">
            <v>-67952.728320360591</v>
          </cell>
          <cell r="AW44">
            <v>-20496.502245000003</v>
          </cell>
          <cell r="AX44">
            <v>-113586.49891957265</v>
          </cell>
          <cell r="AY44">
            <v>-765934.60898212623</v>
          </cell>
          <cell r="AZ44">
            <v>-689900</v>
          </cell>
          <cell r="BB44">
            <v>-250611.1801655601</v>
          </cell>
          <cell r="BC44">
            <v>0</v>
          </cell>
          <cell r="BD44">
            <v>-933352.60881203972</v>
          </cell>
          <cell r="BE44">
            <v>-2877176.6658391841</v>
          </cell>
          <cell r="BF44">
            <v>0</v>
          </cell>
          <cell r="BG44">
            <v>0</v>
          </cell>
          <cell r="BH44">
            <v>-38203.39153991855</v>
          </cell>
          <cell r="BI44">
            <v>-2392256.0018234244</v>
          </cell>
          <cell r="BJ44">
            <v>-3131523.6200507553</v>
          </cell>
          <cell r="BK44">
            <v>-1347456.63179255</v>
          </cell>
          <cell r="BL44">
            <v>-3437309.873599655</v>
          </cell>
        </row>
        <row r="45">
          <cell r="C45" t="str">
            <v>A0098</v>
          </cell>
          <cell r="D45" t="str">
            <v>PT Federal International Finance</v>
          </cell>
          <cell r="E45" t="str">
            <v>Other - Non Group</v>
          </cell>
          <cell r="F45" t="e">
            <v>#REF!</v>
          </cell>
          <cell r="G45" t="e">
            <v>#REF!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 t="e">
            <v>#REF!</v>
          </cell>
          <cell r="N45" t="e">
            <v>#REF!</v>
          </cell>
          <cell r="O45" t="e">
            <v>#REF!</v>
          </cell>
          <cell r="P45" t="e">
            <v>#REF!</v>
          </cell>
          <cell r="R45" t="str">
            <v>49PEB 1</v>
          </cell>
          <cell r="S45" t="str">
            <v>49PEB 2</v>
          </cell>
          <cell r="T45" t="str">
            <v>49PEB 3</v>
          </cell>
          <cell r="U45" t="str">
            <v>49PEB 4</v>
          </cell>
          <cell r="V45" t="str">
            <v>49PEB 5</v>
          </cell>
          <cell r="W45" t="str">
            <v>49PEB 6</v>
          </cell>
          <cell r="X45" t="str">
            <v>49PEB 7</v>
          </cell>
          <cell r="Y45" t="str">
            <v>49MPP</v>
          </cell>
          <cell r="Z45" t="str">
            <v>49ID</v>
          </cell>
          <cell r="AA45" t="str">
            <v>49LL</v>
          </cell>
          <cell r="AB45" t="str">
            <v>49PMK</v>
          </cell>
          <cell r="AD45">
            <v>238610.3181612574</v>
          </cell>
          <cell r="AE45">
            <v>0</v>
          </cell>
          <cell r="AF45">
            <v>18507.176751500003</v>
          </cell>
          <cell r="AG45">
            <v>993524.85546243633</v>
          </cell>
          <cell r="AH45">
            <v>0</v>
          </cell>
          <cell r="AI45">
            <v>0</v>
          </cell>
          <cell r="AJ45">
            <v>238220.09171109746</v>
          </cell>
          <cell r="AK45">
            <v>0</v>
          </cell>
          <cell r="AL45">
            <v>601192.42244300188</v>
          </cell>
          <cell r="AM45">
            <v>7127290.3314041961</v>
          </cell>
          <cell r="AN45">
            <v>574847</v>
          </cell>
          <cell r="AP45" t="e">
            <v>#REF!</v>
          </cell>
          <cell r="AQ45" t="e">
            <v>#REF!</v>
          </cell>
          <cell r="AR45" t="e">
            <v>#REF!</v>
          </cell>
          <cell r="AS45" t="e">
            <v>#REF!</v>
          </cell>
          <cell r="AT45" t="e">
            <v>#REF!</v>
          </cell>
          <cell r="AU45" t="e">
            <v>#REF!</v>
          </cell>
          <cell r="AV45" t="e">
            <v>#REF!</v>
          </cell>
          <cell r="AW45" t="e">
            <v>#REF!</v>
          </cell>
          <cell r="AX45" t="e">
            <v>#REF!</v>
          </cell>
          <cell r="AY45" t="e">
            <v>#REF!</v>
          </cell>
          <cell r="AZ45" t="e">
            <v>#REF!</v>
          </cell>
          <cell r="BB45" t="e">
            <v>#REF!</v>
          </cell>
          <cell r="BC45" t="e">
            <v>#REF!</v>
          </cell>
          <cell r="BD45" t="e">
            <v>#REF!</v>
          </cell>
          <cell r="BE45" t="e">
            <v>#REF!</v>
          </cell>
          <cell r="BF45" t="e">
            <v>#REF!</v>
          </cell>
          <cell r="BG45" t="e">
            <v>#REF!</v>
          </cell>
          <cell r="BH45" t="e">
            <v>#REF!</v>
          </cell>
          <cell r="BI45" t="e">
            <v>#REF!</v>
          </cell>
          <cell r="BJ45" t="e">
            <v>#REF!</v>
          </cell>
          <cell r="BK45" t="e">
            <v>#REF!</v>
          </cell>
          <cell r="BL45" t="e">
            <v>#REF!</v>
          </cell>
        </row>
        <row r="46">
          <cell r="C46" t="str">
            <v>A0059</v>
          </cell>
          <cell r="D46" t="str">
            <v>PT Federal Izumi Manufacturing</v>
          </cell>
          <cell r="E46" t="str">
            <v>Astra Otoparts Group</v>
          </cell>
          <cell r="F46">
            <v>655610.95979160676</v>
          </cell>
          <cell r="G46">
            <v>-2278434.541291072</v>
          </cell>
          <cell r="H46">
            <v>-517140.12437181966</v>
          </cell>
          <cell r="I46">
            <v>-966710.10194779409</v>
          </cell>
          <cell r="J46">
            <v>0</v>
          </cell>
          <cell r="K46">
            <v>0</v>
          </cell>
          <cell r="L46">
            <v>-278764.00413106265</v>
          </cell>
          <cell r="M46">
            <v>0</v>
          </cell>
          <cell r="N46">
            <v>-2443676.8203019616</v>
          </cell>
          <cell r="O46">
            <v>-1399822.087531901</v>
          </cell>
          <cell r="P46">
            <v>-3490823.020118332</v>
          </cell>
          <cell r="R46" t="str">
            <v>50PEB 1</v>
          </cell>
          <cell r="S46" t="str">
            <v>50PEB 2</v>
          </cell>
          <cell r="T46" t="str">
            <v>50PEB 3</v>
          </cell>
          <cell r="U46" t="str">
            <v>50PEB 4</v>
          </cell>
          <cell r="V46" t="str">
            <v>50PEB 5</v>
          </cell>
          <cell r="W46" t="str">
            <v>50PEB 6</v>
          </cell>
          <cell r="X46" t="str">
            <v>50PEB 7</v>
          </cell>
          <cell r="Y46" t="str">
            <v>50MPP</v>
          </cell>
          <cell r="Z46" t="str">
            <v>50ID</v>
          </cell>
          <cell r="AA46" t="str">
            <v>50LL</v>
          </cell>
          <cell r="AB46" t="str">
            <v>50PMK</v>
          </cell>
          <cell r="AD46">
            <v>30407.72584652773</v>
          </cell>
          <cell r="AE46">
            <v>0</v>
          </cell>
          <cell r="AF46">
            <v>0</v>
          </cell>
          <cell r="AG46">
            <v>106436.29487337833</v>
          </cell>
          <cell r="AH46">
            <v>0</v>
          </cell>
          <cell r="AI46">
            <v>0</v>
          </cell>
          <cell r="AJ46">
            <v>58971.862697219622</v>
          </cell>
          <cell r="AK46">
            <v>0</v>
          </cell>
          <cell r="AL46">
            <v>76449.590844796316</v>
          </cell>
          <cell r="AM46">
            <v>459657.0690097395</v>
          </cell>
          <cell r="AN46">
            <v>414350</v>
          </cell>
          <cell r="AP46">
            <v>0</v>
          </cell>
          <cell r="AQ46">
            <v>0</v>
          </cell>
          <cell r="AR46">
            <v>0</v>
          </cell>
          <cell r="AS46">
            <v>-106436.29487337833</v>
          </cell>
          <cell r="AT46">
            <v>0</v>
          </cell>
          <cell r="AU46">
            <v>0</v>
          </cell>
          <cell r="AV46">
            <v>-58971.862697219622</v>
          </cell>
          <cell r="AW46">
            <v>0</v>
          </cell>
          <cell r="AX46">
            <v>-76449.590844796316</v>
          </cell>
          <cell r="AY46">
            <v>-459657.0690097395</v>
          </cell>
          <cell r="AZ46">
            <v>-414350</v>
          </cell>
          <cell r="BB46">
            <v>655610.95979160676</v>
          </cell>
          <cell r="BC46">
            <v>-2278434.541291072</v>
          </cell>
          <cell r="BD46">
            <v>-517140.12437181966</v>
          </cell>
          <cell r="BE46">
            <v>-860273.80707441573</v>
          </cell>
          <cell r="BF46">
            <v>0</v>
          </cell>
          <cell r="BG46">
            <v>0</v>
          </cell>
          <cell r="BH46">
            <v>-219792.14143384303</v>
          </cell>
          <cell r="BI46">
            <v>0</v>
          </cell>
          <cell r="BJ46">
            <v>-2367227.2294571651</v>
          </cell>
          <cell r="BK46">
            <v>-940165.01852216152</v>
          </cell>
          <cell r="BL46">
            <v>-3076473.020118332</v>
          </cell>
        </row>
        <row r="47">
          <cell r="C47" t="str">
            <v>A0274</v>
          </cell>
          <cell r="D47" t="str">
            <v>PT Federal Nittan Industries</v>
          </cell>
          <cell r="E47" t="str">
            <v>Astra Otoparts Group</v>
          </cell>
          <cell r="F47">
            <v>18403.988842625869</v>
          </cell>
          <cell r="G47">
            <v>0</v>
          </cell>
          <cell r="H47">
            <v>-468311.62851534714</v>
          </cell>
          <cell r="I47">
            <v>-631551.44657471601</v>
          </cell>
          <cell r="J47">
            <v>0</v>
          </cell>
          <cell r="K47">
            <v>0</v>
          </cell>
          <cell r="L47">
            <v>-566500.77183775161</v>
          </cell>
          <cell r="M47">
            <v>-387116.8856033989</v>
          </cell>
          <cell r="N47">
            <v>-1614481.0538130726</v>
          </cell>
          <cell r="O47">
            <v>-1318212.9534282498</v>
          </cell>
          <cell r="P47">
            <v>-1276374.4584527162</v>
          </cell>
          <cell r="R47" t="str">
            <v>51PEB 1</v>
          </cell>
          <cell r="S47" t="str">
            <v>51PEB 2</v>
          </cell>
          <cell r="T47" t="str">
            <v>51PEB 3</v>
          </cell>
          <cell r="U47" t="str">
            <v>51PEB 4</v>
          </cell>
          <cell r="V47" t="str">
            <v>51PEB 5</v>
          </cell>
          <cell r="W47" t="str">
            <v>51PEB 6</v>
          </cell>
          <cell r="X47" t="str">
            <v>51PEB 7</v>
          </cell>
          <cell r="Y47" t="str">
            <v>51MPP</v>
          </cell>
          <cell r="Z47" t="str">
            <v>51ID</v>
          </cell>
          <cell r="AA47" t="str">
            <v>51LL</v>
          </cell>
          <cell r="AB47" t="str">
            <v>51PMK</v>
          </cell>
          <cell r="AD47">
            <v>19024.129751982236</v>
          </cell>
          <cell r="AE47">
            <v>0</v>
          </cell>
          <cell r="AF47">
            <v>0</v>
          </cell>
          <cell r="AG47">
            <v>52365.800111805096</v>
          </cell>
          <cell r="AH47">
            <v>0</v>
          </cell>
          <cell r="AI47">
            <v>0</v>
          </cell>
          <cell r="AJ47">
            <v>34955.306410913487</v>
          </cell>
          <cell r="AK47">
            <v>0</v>
          </cell>
          <cell r="AL47">
            <v>40166.232913056359</v>
          </cell>
          <cell r="AM47">
            <v>400504.74093421904</v>
          </cell>
          <cell r="AN47">
            <v>66918.75</v>
          </cell>
          <cell r="AP47">
            <v>0</v>
          </cell>
          <cell r="AQ47">
            <v>0</v>
          </cell>
          <cell r="AR47">
            <v>0</v>
          </cell>
          <cell r="AS47">
            <v>-52365.800111805096</v>
          </cell>
          <cell r="AT47">
            <v>0</v>
          </cell>
          <cell r="AU47">
            <v>0</v>
          </cell>
          <cell r="AV47">
            <v>-34955.306410913487</v>
          </cell>
          <cell r="AW47">
            <v>0</v>
          </cell>
          <cell r="AX47">
            <v>-40166.232913056359</v>
          </cell>
          <cell r="AY47">
            <v>-400504.74093421904</v>
          </cell>
          <cell r="AZ47">
            <v>-66918.75</v>
          </cell>
          <cell r="BB47">
            <v>18403.988842625869</v>
          </cell>
          <cell r="BC47">
            <v>0</v>
          </cell>
          <cell r="BD47">
            <v>-468311.62851534714</v>
          </cell>
          <cell r="BE47">
            <v>-579185.64646291093</v>
          </cell>
          <cell r="BF47">
            <v>0</v>
          </cell>
          <cell r="BG47">
            <v>0</v>
          </cell>
          <cell r="BH47">
            <v>-531545.46542683814</v>
          </cell>
          <cell r="BI47">
            <v>-387116.8856033989</v>
          </cell>
          <cell r="BJ47">
            <v>-1574314.8209000162</v>
          </cell>
          <cell r="BK47">
            <v>-917708.21249403083</v>
          </cell>
          <cell r="BL47">
            <v>-1209455.7084527162</v>
          </cell>
        </row>
        <row r="48">
          <cell r="C48" t="str">
            <v>A0275</v>
          </cell>
          <cell r="D48" t="str">
            <v>PT Fuji Technica Indonesia</v>
          </cell>
          <cell r="E48" t="str">
            <v>Astra Motor Tiga Group</v>
          </cell>
          <cell r="F48" t="e">
            <v>#REF!</v>
          </cell>
          <cell r="G48" t="e">
            <v>#REF!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 t="e">
            <v>#REF!</v>
          </cell>
          <cell r="N48" t="e">
            <v>#REF!</v>
          </cell>
          <cell r="O48" t="e">
            <v>#REF!</v>
          </cell>
          <cell r="P48" t="e">
            <v>#REF!</v>
          </cell>
          <cell r="R48" t="str">
            <v>52PEB 1</v>
          </cell>
          <cell r="S48" t="str">
            <v>52PEB 2</v>
          </cell>
          <cell r="T48" t="str">
            <v>52PEB 3</v>
          </cell>
          <cell r="U48" t="str">
            <v>52PEB 4</v>
          </cell>
          <cell r="V48" t="str">
            <v>52PEB 5</v>
          </cell>
          <cell r="W48" t="str">
            <v>52PEB 6</v>
          </cell>
          <cell r="X48" t="str">
            <v>52PEB 7</v>
          </cell>
          <cell r="Y48" t="str">
            <v>52MPP</v>
          </cell>
          <cell r="Z48" t="str">
            <v>52ID</v>
          </cell>
          <cell r="AA48" t="str">
            <v>52LL</v>
          </cell>
          <cell r="AB48" t="str">
            <v>52PMK</v>
          </cell>
          <cell r="AD48">
            <v>43776.435634359048</v>
          </cell>
          <cell r="AE48">
            <v>0</v>
          </cell>
          <cell r="AF48">
            <v>0</v>
          </cell>
          <cell r="AG48">
            <v>44394.888370786342</v>
          </cell>
          <cell r="AH48">
            <v>0</v>
          </cell>
          <cell r="AI48">
            <v>0</v>
          </cell>
          <cell r="AJ48">
            <v>25903.177219024499</v>
          </cell>
          <cell r="AK48">
            <v>0</v>
          </cell>
          <cell r="AL48">
            <v>57254.327257948775</v>
          </cell>
          <cell r="AM48">
            <v>413718.2828680746</v>
          </cell>
          <cell r="AN48">
            <v>123026</v>
          </cell>
          <cell r="AP48" t="e">
            <v>#REF!</v>
          </cell>
          <cell r="AQ48" t="e">
            <v>#REF!</v>
          </cell>
          <cell r="AR48" t="e">
            <v>#REF!</v>
          </cell>
          <cell r="AS48" t="e">
            <v>#REF!</v>
          </cell>
          <cell r="AT48" t="e">
            <v>#REF!</v>
          </cell>
          <cell r="AU48" t="e">
            <v>#REF!</v>
          </cell>
          <cell r="AV48" t="e">
            <v>#REF!</v>
          </cell>
          <cell r="AW48" t="e">
            <v>#REF!</v>
          </cell>
          <cell r="AX48" t="e">
            <v>#REF!</v>
          </cell>
          <cell r="AY48" t="e">
            <v>#REF!</v>
          </cell>
          <cell r="AZ48" t="e">
            <v>#REF!</v>
          </cell>
          <cell r="BB48" t="e">
            <v>#REF!</v>
          </cell>
          <cell r="BC48" t="e">
            <v>#REF!</v>
          </cell>
          <cell r="BD48" t="e">
            <v>#REF!</v>
          </cell>
          <cell r="BE48" t="e">
            <v>#REF!</v>
          </cell>
          <cell r="BF48" t="e">
            <v>#REF!</v>
          </cell>
          <cell r="BG48" t="e">
            <v>#REF!</v>
          </cell>
          <cell r="BH48" t="e">
            <v>#REF!</v>
          </cell>
          <cell r="BI48" t="e">
            <v>#REF!</v>
          </cell>
          <cell r="BJ48" t="e">
            <v>#REF!</v>
          </cell>
          <cell r="BK48" t="e">
            <v>#REF!</v>
          </cell>
          <cell r="BL48" t="e">
            <v>#REF!</v>
          </cell>
        </row>
        <row r="49">
          <cell r="C49" t="str">
            <v>A0065</v>
          </cell>
          <cell r="D49" t="str">
            <v>PT Gaya Motor</v>
          </cell>
          <cell r="E49" t="str">
            <v>Astra Motor Tiga Group</v>
          </cell>
          <cell r="F49" t="e">
            <v>#REF!</v>
          </cell>
          <cell r="G49" t="e">
            <v>#REF!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 t="e">
            <v>#REF!</v>
          </cell>
          <cell r="N49" t="e">
            <v>#REF!</v>
          </cell>
          <cell r="O49" t="e">
            <v>#REF!</v>
          </cell>
          <cell r="P49" t="e">
            <v>#REF!</v>
          </cell>
          <cell r="R49" t="str">
            <v>53PEB 1</v>
          </cell>
          <cell r="S49" t="str">
            <v>53PEB 2</v>
          </cell>
          <cell r="T49" t="str">
            <v>53PEB 3</v>
          </cell>
          <cell r="U49" t="str">
            <v>53PEB 4</v>
          </cell>
          <cell r="V49" t="str">
            <v>53PEB 5</v>
          </cell>
          <cell r="W49" t="str">
            <v>53PEB 6</v>
          </cell>
          <cell r="X49" t="str">
            <v>53PEB 7</v>
          </cell>
          <cell r="Y49" t="str">
            <v>53MPP</v>
          </cell>
          <cell r="Z49" t="str">
            <v>53ID</v>
          </cell>
          <cell r="AA49" t="str">
            <v>53LL</v>
          </cell>
          <cell r="AB49" t="str">
            <v>53PMK</v>
          </cell>
          <cell r="AD49">
            <v>3849146.0093225497</v>
          </cell>
          <cell r="AE49">
            <v>810008.43</v>
          </cell>
          <cell r="AF49">
            <v>320505.32861999993</v>
          </cell>
          <cell r="AG49">
            <v>270176.49843980261</v>
          </cell>
          <cell r="AH49">
            <v>0</v>
          </cell>
          <cell r="AI49">
            <v>0</v>
          </cell>
          <cell r="AJ49">
            <v>84722.255295576018</v>
          </cell>
          <cell r="AK49">
            <v>148866.75</v>
          </cell>
          <cell r="AL49">
            <v>169420.16722180901</v>
          </cell>
          <cell r="AM49">
            <v>852543.64739399077</v>
          </cell>
          <cell r="AN49">
            <v>788376</v>
          </cell>
          <cell r="AP49" t="e">
            <v>#REF!</v>
          </cell>
          <cell r="AQ49" t="e">
            <v>#REF!</v>
          </cell>
          <cell r="AR49" t="e">
            <v>#REF!</v>
          </cell>
          <cell r="AS49" t="e">
            <v>#REF!</v>
          </cell>
          <cell r="AT49" t="e">
            <v>#REF!</v>
          </cell>
          <cell r="AU49" t="e">
            <v>#REF!</v>
          </cell>
          <cell r="AV49" t="e">
            <v>#REF!</v>
          </cell>
          <cell r="AW49" t="e">
            <v>#REF!</v>
          </cell>
          <cell r="AX49" t="e">
            <v>#REF!</v>
          </cell>
          <cell r="AY49" t="e">
            <v>#REF!</v>
          </cell>
          <cell r="AZ49" t="e">
            <v>#REF!</v>
          </cell>
          <cell r="BB49" t="e">
            <v>#REF!</v>
          </cell>
          <cell r="BC49" t="e">
            <v>#REF!</v>
          </cell>
          <cell r="BD49" t="e">
            <v>#REF!</v>
          </cell>
          <cell r="BE49" t="e">
            <v>#REF!</v>
          </cell>
          <cell r="BF49" t="e">
            <v>#REF!</v>
          </cell>
          <cell r="BG49" t="e">
            <v>#REF!</v>
          </cell>
          <cell r="BH49" t="e">
            <v>#REF!</v>
          </cell>
          <cell r="BI49" t="e">
            <v>#REF!</v>
          </cell>
          <cell r="BJ49" t="e">
            <v>#REF!</v>
          </cell>
          <cell r="BK49" t="e">
            <v>#REF!</v>
          </cell>
          <cell r="BL49" t="e">
            <v>#REF!</v>
          </cell>
        </row>
        <row r="50">
          <cell r="C50" t="str">
            <v>A0070</v>
          </cell>
          <cell r="D50" t="str">
            <v>PT GS Battery</v>
          </cell>
          <cell r="E50" t="str">
            <v>Astra Otoparts Group</v>
          </cell>
          <cell r="F50">
            <v>-8501984.7010838185</v>
          </cell>
          <cell r="G50">
            <v>0</v>
          </cell>
          <cell r="H50">
            <v>-9386000.017222384</v>
          </cell>
          <cell r="I50">
            <v>-6865083.3557221331</v>
          </cell>
          <cell r="J50">
            <v>0</v>
          </cell>
          <cell r="K50">
            <v>0</v>
          </cell>
          <cell r="L50">
            <v>-700741.57187447418</v>
          </cell>
          <cell r="M50">
            <v>-5255867.6211775579</v>
          </cell>
          <cell r="N50">
            <v>-6707622.3567504399</v>
          </cell>
          <cell r="O50">
            <v>-5138643.851699166</v>
          </cell>
          <cell r="P50">
            <v>-7149479.9874437982</v>
          </cell>
          <cell r="R50" t="str">
            <v>54PEB 1</v>
          </cell>
          <cell r="S50" t="str">
            <v>54PEB 2</v>
          </cell>
          <cell r="T50" t="str">
            <v>54PEB 3</v>
          </cell>
          <cell r="U50" t="str">
            <v>54PEB 4</v>
          </cell>
          <cell r="V50" t="str">
            <v>54PEB 5</v>
          </cell>
          <cell r="W50" t="str">
            <v>54PEB 6</v>
          </cell>
          <cell r="X50" t="str">
            <v>54PEB 7</v>
          </cell>
          <cell r="Y50" t="str">
            <v>54MPP</v>
          </cell>
          <cell r="Z50" t="str">
            <v>54ID</v>
          </cell>
          <cell r="AA50" t="str">
            <v>54LL</v>
          </cell>
          <cell r="AB50" t="str">
            <v>54PMK</v>
          </cell>
          <cell r="AD50">
            <v>8287125.4576545572</v>
          </cell>
          <cell r="AE50">
            <v>0</v>
          </cell>
          <cell r="AF50">
            <v>379751.14439540077</v>
          </cell>
          <cell r="AG50">
            <v>541637.03629342793</v>
          </cell>
          <cell r="AH50">
            <v>0</v>
          </cell>
          <cell r="AI50">
            <v>0</v>
          </cell>
          <cell r="AJ50">
            <v>168879.08887442717</v>
          </cell>
          <cell r="AK50">
            <v>346287.60450000002</v>
          </cell>
          <cell r="AL50">
            <v>369020.28628664883</v>
          </cell>
          <cell r="AM50">
            <v>1378375.4150453191</v>
          </cell>
          <cell r="AN50">
            <v>707887.5</v>
          </cell>
          <cell r="AP50">
            <v>-1288195.2095531905</v>
          </cell>
          <cell r="AQ50">
            <v>0</v>
          </cell>
          <cell r="AR50">
            <v>-379751.14439540077</v>
          </cell>
          <cell r="AS50">
            <v>-541637.03629342793</v>
          </cell>
          <cell r="AT50">
            <v>0</v>
          </cell>
          <cell r="AU50">
            <v>0</v>
          </cell>
          <cell r="AV50">
            <v>-168879.08887442717</v>
          </cell>
          <cell r="AW50">
            <v>-346287.60450000002</v>
          </cell>
          <cell r="AX50">
            <v>-369020.28628664883</v>
          </cell>
          <cell r="AY50">
            <v>-1378375.4150453191</v>
          </cell>
          <cell r="AZ50">
            <v>-707887.5</v>
          </cell>
          <cell r="BB50">
            <v>-7213789.4915306279</v>
          </cell>
          <cell r="BC50">
            <v>0</v>
          </cell>
          <cell r="BD50">
            <v>-9006248.8728269823</v>
          </cell>
          <cell r="BE50">
            <v>-6323446.3194287047</v>
          </cell>
          <cell r="BF50">
            <v>0</v>
          </cell>
          <cell r="BG50">
            <v>0</v>
          </cell>
          <cell r="BH50">
            <v>-531862.48300004704</v>
          </cell>
          <cell r="BI50">
            <v>-4909580.0166775575</v>
          </cell>
          <cell r="BJ50">
            <v>-6338602.0704637915</v>
          </cell>
          <cell r="BK50">
            <v>-3760268.4366538469</v>
          </cell>
          <cell r="BL50">
            <v>-6441592.4874437982</v>
          </cell>
        </row>
        <row r="51">
          <cell r="C51" t="str">
            <v>A0077</v>
          </cell>
          <cell r="D51" t="str">
            <v>PT Indokarlo Perkasa</v>
          </cell>
          <cell r="E51" t="str">
            <v>Astra Otoparts Group</v>
          </cell>
          <cell r="F51">
            <v>-17405.018706308372</v>
          </cell>
          <cell r="G51">
            <v>0</v>
          </cell>
          <cell r="H51">
            <v>-36560.231709461863</v>
          </cell>
          <cell r="I51">
            <v>-2219378.54664374</v>
          </cell>
          <cell r="J51">
            <v>0</v>
          </cell>
          <cell r="K51">
            <v>0</v>
          </cell>
          <cell r="L51">
            <v>-418509.09289245255</v>
          </cell>
          <cell r="M51">
            <v>0</v>
          </cell>
          <cell r="N51">
            <v>-1481566.9410458528</v>
          </cell>
          <cell r="O51">
            <v>-1206349.8545126205</v>
          </cell>
          <cell r="P51">
            <v>-1475580.4346202149</v>
          </cell>
          <cell r="R51" t="str">
            <v>59PEB 1</v>
          </cell>
          <cell r="S51" t="str">
            <v>59PEB 2</v>
          </cell>
          <cell r="T51" t="str">
            <v>59PEB 3</v>
          </cell>
          <cell r="U51" t="str">
            <v>59PEB 4</v>
          </cell>
          <cell r="V51" t="str">
            <v>59PEB 5</v>
          </cell>
          <cell r="W51" t="str">
            <v>59PEB 6</v>
          </cell>
          <cell r="X51" t="str">
            <v>59PEB 7</v>
          </cell>
          <cell r="Y51" t="str">
            <v>59MPP</v>
          </cell>
          <cell r="Z51" t="str">
            <v>59ID</v>
          </cell>
          <cell r="AA51" t="str">
            <v>59LL</v>
          </cell>
          <cell r="AB51" t="str">
            <v>59PMK</v>
          </cell>
          <cell r="AD51">
            <v>831.00653198468808</v>
          </cell>
          <cell r="AE51">
            <v>0</v>
          </cell>
          <cell r="AF51">
            <v>0</v>
          </cell>
          <cell r="AG51">
            <v>164616.94516626289</v>
          </cell>
          <cell r="AH51">
            <v>0</v>
          </cell>
          <cell r="AI51">
            <v>0</v>
          </cell>
          <cell r="AJ51">
            <v>37117.891359347122</v>
          </cell>
          <cell r="AK51">
            <v>0</v>
          </cell>
          <cell r="AL51">
            <v>54842.143567067913</v>
          </cell>
          <cell r="AM51">
            <v>406200.82064997504</v>
          </cell>
          <cell r="AN51">
            <v>176637.1</v>
          </cell>
          <cell r="AP51">
            <v>-17319.152136000001</v>
          </cell>
          <cell r="AQ51">
            <v>0</v>
          </cell>
          <cell r="AR51">
            <v>0</v>
          </cell>
          <cell r="AS51">
            <v>-164616.94516626289</v>
          </cell>
          <cell r="AT51">
            <v>0</v>
          </cell>
          <cell r="AU51">
            <v>0</v>
          </cell>
          <cell r="AV51">
            <v>-37117.891359347122</v>
          </cell>
          <cell r="AW51">
            <v>0</v>
          </cell>
          <cell r="AX51">
            <v>-54842.143567067913</v>
          </cell>
          <cell r="AY51">
            <v>-406200.82064997504</v>
          </cell>
          <cell r="AZ51">
            <v>-176637.1</v>
          </cell>
          <cell r="BB51">
            <v>-85.866570308371593</v>
          </cell>
          <cell r="BC51">
            <v>0</v>
          </cell>
          <cell r="BD51">
            <v>-36560.231709461863</v>
          </cell>
          <cell r="BE51">
            <v>-2054761.6014774772</v>
          </cell>
          <cell r="BF51">
            <v>0</v>
          </cell>
          <cell r="BG51">
            <v>0</v>
          </cell>
          <cell r="BH51">
            <v>-381391.20153310546</v>
          </cell>
          <cell r="BI51">
            <v>0</v>
          </cell>
          <cell r="BJ51">
            <v>-1426724.797478785</v>
          </cell>
          <cell r="BK51">
            <v>-800149.0338626455</v>
          </cell>
          <cell r="BL51">
            <v>-1298943.3346202148</v>
          </cell>
        </row>
        <row r="52">
          <cell r="C52" t="str">
            <v>A0079</v>
          </cell>
          <cell r="D52" t="str">
            <v>PT Intertel Nusaperdana</v>
          </cell>
          <cell r="E52" t="str">
            <v>Astratel Group</v>
          </cell>
          <cell r="F52" t="e">
            <v>#REF!</v>
          </cell>
          <cell r="G52" t="e">
            <v>#REF!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 t="e">
            <v>#REF!</v>
          </cell>
          <cell r="N52" t="e">
            <v>#REF!</v>
          </cell>
          <cell r="O52" t="e">
            <v>#REF!</v>
          </cell>
          <cell r="P52" t="e">
            <v>#REF!</v>
          </cell>
          <cell r="R52" t="str">
            <v>60PEB 1</v>
          </cell>
          <cell r="S52" t="str">
            <v>60PEB 2</v>
          </cell>
          <cell r="T52" t="str">
            <v>60PEB 3</v>
          </cell>
          <cell r="U52" t="str">
            <v>60PEB 4</v>
          </cell>
          <cell r="V52" t="str">
            <v>60PEB 5</v>
          </cell>
          <cell r="W52" t="str">
            <v>60PEB 6</v>
          </cell>
          <cell r="X52" t="str">
            <v>60PEB 7</v>
          </cell>
          <cell r="Y52" t="str">
            <v>60MPP</v>
          </cell>
          <cell r="Z52" t="str">
            <v>60ID</v>
          </cell>
          <cell r="AA52" t="str">
            <v>60LL</v>
          </cell>
          <cell r="AB52" t="str">
            <v>60PMK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1175.0292312175145</v>
          </cell>
          <cell r="AK52">
            <v>0</v>
          </cell>
          <cell r="AL52">
            <v>1585.9255987545414</v>
          </cell>
          <cell r="AM52">
            <v>35698.043795860889</v>
          </cell>
          <cell r="AN52">
            <v>0</v>
          </cell>
          <cell r="AP52" t="e">
            <v>#REF!</v>
          </cell>
          <cell r="AQ52" t="e">
            <v>#REF!</v>
          </cell>
          <cell r="AR52" t="e">
            <v>#REF!</v>
          </cell>
          <cell r="AS52" t="e">
            <v>#REF!</v>
          </cell>
          <cell r="AT52" t="e">
            <v>#REF!</v>
          </cell>
          <cell r="AU52" t="e">
            <v>#REF!</v>
          </cell>
          <cell r="AV52" t="e">
            <v>#REF!</v>
          </cell>
          <cell r="AW52" t="e">
            <v>#REF!</v>
          </cell>
          <cell r="AX52" t="e">
            <v>#REF!</v>
          </cell>
          <cell r="AY52" t="e">
            <v>#REF!</v>
          </cell>
          <cell r="AZ52" t="e">
            <v>#REF!</v>
          </cell>
          <cell r="BB52" t="e">
            <v>#REF!</v>
          </cell>
          <cell r="BC52" t="e">
            <v>#REF!</v>
          </cell>
          <cell r="BD52" t="e">
            <v>#REF!</v>
          </cell>
          <cell r="BE52" t="e">
            <v>#REF!</v>
          </cell>
          <cell r="BF52" t="e">
            <v>#REF!</v>
          </cell>
          <cell r="BG52" t="e">
            <v>#REF!</v>
          </cell>
          <cell r="BH52" t="e">
            <v>#REF!</v>
          </cell>
          <cell r="BI52" t="e">
            <v>#REF!</v>
          </cell>
          <cell r="BJ52" t="e">
            <v>#REF!</v>
          </cell>
          <cell r="BK52" t="e">
            <v>#REF!</v>
          </cell>
          <cell r="BL52" t="e">
            <v>#REF!</v>
          </cell>
        </row>
        <row r="53">
          <cell r="C53" t="str">
            <v>A0081</v>
          </cell>
          <cell r="D53" t="str">
            <v>PT Inti Pantja Press Industry</v>
          </cell>
          <cell r="E53" t="str">
            <v>Astra Motor Tiga Group</v>
          </cell>
          <cell r="F53" t="e">
            <v>#REF!</v>
          </cell>
          <cell r="G53" t="e">
            <v>#REF!</v>
          </cell>
          <cell r="H53" t="e">
            <v>#REF!</v>
          </cell>
          <cell r="I53" t="e">
            <v>#REF!</v>
          </cell>
          <cell r="J53" t="e">
            <v>#REF!</v>
          </cell>
          <cell r="K53" t="e">
            <v>#REF!</v>
          </cell>
          <cell r="L53" t="e">
            <v>#REF!</v>
          </cell>
          <cell r="M53" t="e">
            <v>#REF!</v>
          </cell>
          <cell r="N53" t="e">
            <v>#REF!</v>
          </cell>
          <cell r="O53" t="e">
            <v>#REF!</v>
          </cell>
          <cell r="P53" t="e">
            <v>#REF!</v>
          </cell>
          <cell r="R53" t="str">
            <v>61PEB 1</v>
          </cell>
          <cell r="S53" t="str">
            <v>61PEB 2</v>
          </cell>
          <cell r="T53" t="str">
            <v>61PEB 3</v>
          </cell>
          <cell r="U53" t="str">
            <v>61PEB 4</v>
          </cell>
          <cell r="V53" t="str">
            <v>61PEB 5</v>
          </cell>
          <cell r="W53" t="str">
            <v>61PEB 6</v>
          </cell>
          <cell r="X53" t="str">
            <v>61PEB 7</v>
          </cell>
          <cell r="Y53" t="str">
            <v>61MPP</v>
          </cell>
          <cell r="Z53" t="str">
            <v>61ID</v>
          </cell>
          <cell r="AA53" t="str">
            <v>61LL</v>
          </cell>
          <cell r="AB53" t="str">
            <v>61PMK</v>
          </cell>
          <cell r="AD53">
            <v>348813.0564921358</v>
          </cell>
          <cell r="AE53">
            <v>83087.429999999993</v>
          </cell>
          <cell r="AF53">
            <v>68548.779099999985</v>
          </cell>
          <cell r="AG53">
            <v>40909.645754418998</v>
          </cell>
          <cell r="AH53">
            <v>0</v>
          </cell>
          <cell r="AI53">
            <v>0</v>
          </cell>
          <cell r="AJ53">
            <v>26713.47325429054</v>
          </cell>
          <cell r="AK53">
            <v>16786.544999999998</v>
          </cell>
          <cell r="AL53">
            <v>66195.928801373608</v>
          </cell>
          <cell r="AM53">
            <v>578182.09097020444</v>
          </cell>
          <cell r="AN53">
            <v>289386</v>
          </cell>
          <cell r="AP53">
            <v>0</v>
          </cell>
          <cell r="AQ53" t="e">
            <v>#REF!</v>
          </cell>
          <cell r="AR53" t="e">
            <v>#REF!</v>
          </cell>
          <cell r="AS53" t="e">
            <v>#REF!</v>
          </cell>
          <cell r="AT53" t="e">
            <v>#REF!</v>
          </cell>
          <cell r="AU53" t="e">
            <v>#REF!</v>
          </cell>
          <cell r="AV53" t="e">
            <v>#REF!</v>
          </cell>
          <cell r="AW53" t="e">
            <v>#REF!</v>
          </cell>
          <cell r="AX53" t="e">
            <v>#REF!</v>
          </cell>
          <cell r="AY53" t="e">
            <v>#REF!</v>
          </cell>
          <cell r="AZ53" t="e">
            <v>#REF!</v>
          </cell>
          <cell r="BB53" t="e">
            <v>#REF!</v>
          </cell>
          <cell r="BC53" t="e">
            <v>#REF!</v>
          </cell>
          <cell r="BD53" t="e">
            <v>#REF!</v>
          </cell>
          <cell r="BE53" t="e">
            <v>#REF!</v>
          </cell>
          <cell r="BF53" t="e">
            <v>#REF!</v>
          </cell>
          <cell r="BG53" t="e">
            <v>#REF!</v>
          </cell>
          <cell r="BH53" t="e">
            <v>#REF!</v>
          </cell>
          <cell r="BI53" t="e">
            <v>#REF!</v>
          </cell>
          <cell r="BJ53" t="e">
            <v>#REF!</v>
          </cell>
          <cell r="BK53" t="e">
            <v>#REF!</v>
          </cell>
          <cell r="BL53" t="e">
            <v>#REF!</v>
          </cell>
        </row>
        <row r="54">
          <cell r="C54" t="str">
            <v>A0115</v>
          </cell>
          <cell r="D54" t="str">
            <v>PT Isuzu Astra Motor Indonesia (d/h Pantja Motor)</v>
          </cell>
          <cell r="E54" t="str">
            <v>Astra Motor Tiga Group</v>
          </cell>
          <cell r="F54" t="e">
            <v>#REF!</v>
          </cell>
          <cell r="G54" t="e">
            <v>#REF!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#REF!</v>
          </cell>
          <cell r="N54" t="e">
            <v>#REF!</v>
          </cell>
          <cell r="O54" t="e">
            <v>#REF!</v>
          </cell>
          <cell r="P54" t="e">
            <v>#REF!</v>
          </cell>
          <cell r="R54" t="str">
            <v>62PEB 1</v>
          </cell>
          <cell r="S54" t="str">
            <v>62PEB 2</v>
          </cell>
          <cell r="T54" t="str">
            <v>62PEB 3</v>
          </cell>
          <cell r="U54" t="str">
            <v>62PEB 4</v>
          </cell>
          <cell r="V54" t="str">
            <v>62PEB 5</v>
          </cell>
          <cell r="W54" t="str">
            <v>62PEB 6</v>
          </cell>
          <cell r="X54" t="str">
            <v>62PEB 7</v>
          </cell>
          <cell r="Y54" t="str">
            <v>62MPP</v>
          </cell>
          <cell r="Z54" t="str">
            <v>62ID</v>
          </cell>
          <cell r="AA54" t="str">
            <v>62LL</v>
          </cell>
          <cell r="AB54" t="str">
            <v>62PMK</v>
          </cell>
          <cell r="AD54">
            <v>1936883.2242340816</v>
          </cell>
          <cell r="AE54">
            <v>586007.98</v>
          </cell>
          <cell r="AF54">
            <v>176684.50411999994</v>
          </cell>
          <cell r="AG54">
            <v>660473.15848358418</v>
          </cell>
          <cell r="AH54">
            <v>0</v>
          </cell>
          <cell r="AI54">
            <v>0</v>
          </cell>
          <cell r="AJ54">
            <v>69395.570762024756</v>
          </cell>
          <cell r="AK54">
            <v>110766.345</v>
          </cell>
          <cell r="AL54">
            <v>186552.99868370855</v>
          </cell>
          <cell r="AM54">
            <v>1135287.585254286</v>
          </cell>
          <cell r="AN54">
            <v>592135</v>
          </cell>
          <cell r="AP54" t="e">
            <v>#REF!</v>
          </cell>
          <cell r="AQ54" t="e">
            <v>#REF!</v>
          </cell>
          <cell r="AR54" t="e">
            <v>#REF!</v>
          </cell>
          <cell r="AS54" t="e">
            <v>#REF!</v>
          </cell>
          <cell r="AT54" t="e">
            <v>#REF!</v>
          </cell>
          <cell r="AU54" t="e">
            <v>#REF!</v>
          </cell>
          <cell r="AV54" t="e">
            <v>#REF!</v>
          </cell>
          <cell r="AW54" t="e">
            <v>#REF!</v>
          </cell>
          <cell r="AX54" t="e">
            <v>#REF!</v>
          </cell>
          <cell r="AY54" t="e">
            <v>#REF!</v>
          </cell>
          <cell r="AZ54" t="e">
            <v>#REF!</v>
          </cell>
          <cell r="BB54" t="e">
            <v>#REF!</v>
          </cell>
          <cell r="BC54" t="e">
            <v>#REF!</v>
          </cell>
          <cell r="BD54" t="e">
            <v>#REF!</v>
          </cell>
          <cell r="BE54" t="e">
            <v>#REF!</v>
          </cell>
          <cell r="BF54" t="e">
            <v>#REF!</v>
          </cell>
          <cell r="BG54" t="e">
            <v>#REF!</v>
          </cell>
          <cell r="BH54" t="e">
            <v>#REF!</v>
          </cell>
          <cell r="BI54" t="e">
            <v>#REF!</v>
          </cell>
          <cell r="BJ54" t="e">
            <v>#REF!</v>
          </cell>
          <cell r="BK54" t="e">
            <v>#REF!</v>
          </cell>
          <cell r="BL54" t="e">
            <v>#REF!</v>
          </cell>
        </row>
        <row r="55">
          <cell r="C55" t="str">
            <v>A0360</v>
          </cell>
          <cell r="D55" t="str">
            <v>PT Kalimantan Prima Persada</v>
          </cell>
          <cell r="E55" t="str">
            <v>United Tractors Tbk - Groups</v>
          </cell>
          <cell r="F55" t="e">
            <v>#REF!</v>
          </cell>
          <cell r="G55" t="e">
            <v>#REF!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 t="e">
            <v>#REF!</v>
          </cell>
          <cell r="N55" t="e">
            <v>#REF!</v>
          </cell>
          <cell r="O55" t="e">
            <v>#REF!</v>
          </cell>
          <cell r="P55" t="e">
            <v>#REF!</v>
          </cell>
          <cell r="R55" t="str">
            <v>63PEB 1</v>
          </cell>
          <cell r="S55" t="str">
            <v>63PEB 2</v>
          </cell>
          <cell r="T55" t="str">
            <v>63PEB 3</v>
          </cell>
          <cell r="U55" t="str">
            <v>63PEB 4</v>
          </cell>
          <cell r="V55" t="str">
            <v>63PEB 5</v>
          </cell>
          <cell r="W55" t="str">
            <v>63PEB 6</v>
          </cell>
          <cell r="X55" t="str">
            <v>63PEB 7</v>
          </cell>
          <cell r="Y55" t="str">
            <v>63MPP</v>
          </cell>
          <cell r="Z55" t="str">
            <v>63ID</v>
          </cell>
          <cell r="AA55" t="str">
            <v>63LL</v>
          </cell>
          <cell r="AB55" t="str">
            <v>63PMK</v>
          </cell>
          <cell r="AD55">
            <v>1475109.0399619897</v>
          </cell>
          <cell r="AE55">
            <v>0</v>
          </cell>
          <cell r="AF55">
            <v>13454.249239999976</v>
          </cell>
          <cell r="AG55">
            <v>36983.388164353484</v>
          </cell>
          <cell r="AH55">
            <v>0</v>
          </cell>
          <cell r="AI55">
            <v>0</v>
          </cell>
          <cell r="AJ55">
            <v>50228.399105775039</v>
          </cell>
          <cell r="AK55">
            <v>113707.71</v>
          </cell>
          <cell r="AL55">
            <v>107619.53939426929</v>
          </cell>
          <cell r="AM55">
            <v>826677.81076764956</v>
          </cell>
          <cell r="AN55">
            <v>136156.9</v>
          </cell>
          <cell r="AP55" t="e">
            <v>#REF!</v>
          </cell>
          <cell r="AQ55" t="e">
            <v>#REF!</v>
          </cell>
          <cell r="AR55" t="e">
            <v>#REF!</v>
          </cell>
          <cell r="AS55" t="e">
            <v>#REF!</v>
          </cell>
          <cell r="AT55" t="e">
            <v>#REF!</v>
          </cell>
          <cell r="AU55" t="e">
            <v>#REF!</v>
          </cell>
          <cell r="AV55" t="e">
            <v>#REF!</v>
          </cell>
          <cell r="AW55" t="e">
            <v>#REF!</v>
          </cell>
          <cell r="AX55" t="e">
            <v>#REF!</v>
          </cell>
          <cell r="AY55" t="e">
            <v>#REF!</v>
          </cell>
          <cell r="AZ55" t="e">
            <v>#REF!</v>
          </cell>
          <cell r="BB55" t="e">
            <v>#REF!</v>
          </cell>
          <cell r="BC55" t="e">
            <v>#REF!</v>
          </cell>
          <cell r="BD55" t="e">
            <v>#REF!</v>
          </cell>
          <cell r="BE55" t="e">
            <v>#REF!</v>
          </cell>
          <cell r="BF55" t="e">
            <v>#REF!</v>
          </cell>
          <cell r="BG55" t="e">
            <v>#REF!</v>
          </cell>
          <cell r="BH55" t="e">
            <v>#REF!</v>
          </cell>
          <cell r="BI55" t="e">
            <v>#REF!</v>
          </cell>
          <cell r="BJ55" t="e">
            <v>#REF!</v>
          </cell>
          <cell r="BK55" t="e">
            <v>#REF!</v>
          </cell>
          <cell r="BL55" t="e">
            <v>#REF!</v>
          </cell>
        </row>
        <row r="56">
          <cell r="C56" t="str">
            <v>A0084</v>
          </cell>
          <cell r="D56" t="str">
            <v>PT Kayaba Indonesia</v>
          </cell>
          <cell r="E56" t="str">
            <v>Astra Otoparts Group</v>
          </cell>
          <cell r="F56">
            <v>116359.04471950466</v>
          </cell>
          <cell r="G56">
            <v>-1920504.5114075441</v>
          </cell>
          <cell r="H56">
            <v>-4786257.5767409634</v>
          </cell>
          <cell r="I56">
            <v>-7210041.2334023397</v>
          </cell>
          <cell r="J56">
            <v>0</v>
          </cell>
          <cell r="K56">
            <v>0</v>
          </cell>
          <cell r="L56">
            <v>-1017546.4820647258</v>
          </cell>
          <cell r="M56">
            <v>-872502.41191465268</v>
          </cell>
          <cell r="N56">
            <v>-5435048.7169073084</v>
          </cell>
          <cell r="O56">
            <v>-3019250.6384775606</v>
          </cell>
          <cell r="P56">
            <v>-1616050.9999999995</v>
          </cell>
          <cell r="R56" t="str">
            <v>66PEB 1</v>
          </cell>
          <cell r="S56" t="str">
            <v>66PEB 2</v>
          </cell>
          <cell r="T56" t="str">
            <v>66PEB 3</v>
          </cell>
          <cell r="U56" t="str">
            <v>66PEB 4</v>
          </cell>
          <cell r="V56" t="str">
            <v>66PEB 5</v>
          </cell>
          <cell r="W56" t="str">
            <v>66PEB 6</v>
          </cell>
          <cell r="X56" t="str">
            <v>66PEB 7</v>
          </cell>
          <cell r="Y56" t="str">
            <v>66MPP</v>
          </cell>
          <cell r="Z56" t="str">
            <v>66ID</v>
          </cell>
          <cell r="AA56" t="str">
            <v>66LL</v>
          </cell>
          <cell r="AB56" t="str">
            <v>66PMK</v>
          </cell>
          <cell r="AD56">
            <v>4260466.1628342913</v>
          </cell>
          <cell r="AE56">
            <v>706522.74</v>
          </cell>
          <cell r="AF56">
            <v>60354.419558666763</v>
          </cell>
          <cell r="AG56">
            <v>274972.58012900117</v>
          </cell>
          <cell r="AH56">
            <v>0</v>
          </cell>
          <cell r="AI56">
            <v>0</v>
          </cell>
          <cell r="AJ56">
            <v>81866</v>
          </cell>
          <cell r="AK56">
            <v>133416.65400000001</v>
          </cell>
          <cell r="AL56">
            <v>276886.00298063114</v>
          </cell>
          <cell r="AM56">
            <v>949711.01897504111</v>
          </cell>
          <cell r="AN56">
            <v>214325</v>
          </cell>
          <cell r="AP56">
            <v>0</v>
          </cell>
          <cell r="AQ56">
            <v>-706522.74</v>
          </cell>
          <cell r="AR56">
            <v>-60354.419558666763</v>
          </cell>
          <cell r="AS56">
            <v>-274972.58012900117</v>
          </cell>
          <cell r="AT56">
            <v>0</v>
          </cell>
          <cell r="AU56">
            <v>0</v>
          </cell>
          <cell r="AV56">
            <v>-81866</v>
          </cell>
          <cell r="AW56">
            <v>-133416.65400000001</v>
          </cell>
          <cell r="AX56">
            <v>-276886.00298063114</v>
          </cell>
          <cell r="AY56">
            <v>-949711.01897504111</v>
          </cell>
          <cell r="AZ56">
            <v>-214325</v>
          </cell>
          <cell r="BB56">
            <v>116359.04471950466</v>
          </cell>
          <cell r="BC56">
            <v>-1213981.7714075441</v>
          </cell>
          <cell r="BD56">
            <v>-4725903.1571822967</v>
          </cell>
          <cell r="BE56">
            <v>-6935068.6532733385</v>
          </cell>
          <cell r="BF56">
            <v>0</v>
          </cell>
          <cell r="BG56">
            <v>0</v>
          </cell>
          <cell r="BH56">
            <v>-935680.48206472583</v>
          </cell>
          <cell r="BI56">
            <v>-739085.7579146527</v>
          </cell>
          <cell r="BJ56">
            <v>-5158162.7139266776</v>
          </cell>
          <cell r="BK56">
            <v>-2069539.6195025195</v>
          </cell>
          <cell r="BL56">
            <v>-1401725.9999999995</v>
          </cell>
        </row>
        <row r="57">
          <cell r="C57" t="str">
            <v>A0378</v>
          </cell>
          <cell r="D57" t="str">
            <v>PT Komatsu Astra Finance</v>
          </cell>
          <cell r="E57" t="str">
            <v>SMI Group</v>
          </cell>
          <cell r="F57" t="e">
            <v>#REF!</v>
          </cell>
          <cell r="G57" t="e">
            <v>#REF!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 t="e">
            <v>#REF!</v>
          </cell>
          <cell r="N57" t="e">
            <v>#REF!</v>
          </cell>
          <cell r="O57" t="e">
            <v>#REF!</v>
          </cell>
          <cell r="P57" t="e">
            <v>#REF!</v>
          </cell>
          <cell r="R57" t="str">
            <v>68PEB 1</v>
          </cell>
          <cell r="S57" t="str">
            <v>68PEB 2</v>
          </cell>
          <cell r="T57" t="str">
            <v>68PEB 3</v>
          </cell>
          <cell r="U57" t="str">
            <v>68PEB 4</v>
          </cell>
          <cell r="V57" t="str">
            <v>68PEB 5</v>
          </cell>
          <cell r="W57" t="str">
            <v>68PEB 6</v>
          </cell>
          <cell r="X57" t="str">
            <v>68PEB 7</v>
          </cell>
          <cell r="Y57" t="str">
            <v>68MPP</v>
          </cell>
          <cell r="Z57" t="str">
            <v>68ID</v>
          </cell>
          <cell r="AA57" t="str">
            <v>68LL</v>
          </cell>
          <cell r="AB57" t="str">
            <v>68PMK</v>
          </cell>
          <cell r="AD57">
            <v>2135.2939363619994</v>
          </cell>
          <cell r="AE57">
            <v>0</v>
          </cell>
          <cell r="AF57">
            <v>0</v>
          </cell>
          <cell r="AG57">
            <v>2443.282085146679</v>
          </cell>
          <cell r="AH57">
            <v>0</v>
          </cell>
          <cell r="AI57">
            <v>0</v>
          </cell>
          <cell r="AJ57">
            <v>1634.9011913279146</v>
          </cell>
          <cell r="AK57">
            <v>0</v>
          </cell>
          <cell r="AL57">
            <v>4213.2868184951103</v>
          </cell>
          <cell r="AM57">
            <v>156053.71096654996</v>
          </cell>
          <cell r="AN57">
            <v>0</v>
          </cell>
          <cell r="AP57" t="e">
            <v>#REF!</v>
          </cell>
          <cell r="AQ57" t="e">
            <v>#REF!</v>
          </cell>
          <cell r="AR57" t="e">
            <v>#REF!</v>
          </cell>
          <cell r="AS57" t="e">
            <v>#REF!</v>
          </cell>
          <cell r="AT57" t="e">
            <v>#REF!</v>
          </cell>
          <cell r="AU57" t="e">
            <v>#REF!</v>
          </cell>
          <cell r="AV57" t="e">
            <v>#REF!</v>
          </cell>
          <cell r="AW57" t="e">
            <v>#REF!</v>
          </cell>
          <cell r="AX57" t="e">
            <v>#REF!</v>
          </cell>
          <cell r="AY57" t="e">
            <v>#REF!</v>
          </cell>
          <cell r="AZ57" t="e">
            <v>#REF!</v>
          </cell>
          <cell r="BB57" t="e">
            <v>#REF!</v>
          </cell>
          <cell r="BC57" t="e">
            <v>#REF!</v>
          </cell>
          <cell r="BD57" t="e">
            <v>#REF!</v>
          </cell>
          <cell r="BE57" t="e">
            <v>#REF!</v>
          </cell>
          <cell r="BF57" t="e">
            <v>#REF!</v>
          </cell>
          <cell r="BG57" t="e">
            <v>#REF!</v>
          </cell>
          <cell r="BH57" t="e">
            <v>#REF!</v>
          </cell>
          <cell r="BI57" t="e">
            <v>#REF!</v>
          </cell>
          <cell r="BJ57" t="e">
            <v>#REF!</v>
          </cell>
          <cell r="BK57" t="e">
            <v>#REF!</v>
          </cell>
          <cell r="BL57" t="e">
            <v>#REF!</v>
          </cell>
        </row>
        <row r="58">
          <cell r="C58" t="str">
            <v>A0328</v>
          </cell>
          <cell r="D58" t="str">
            <v>PT Komatsu Remanufacturing Asia</v>
          </cell>
          <cell r="E58" t="str">
            <v>United Tractors Tbk - Groups</v>
          </cell>
          <cell r="F58" t="e">
            <v>#REF!</v>
          </cell>
          <cell r="G58" t="e">
            <v>#REF!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 t="e">
            <v>#REF!</v>
          </cell>
          <cell r="N58" t="e">
            <v>#REF!</v>
          </cell>
          <cell r="O58" t="e">
            <v>#REF!</v>
          </cell>
          <cell r="P58" t="e">
            <v>#REF!</v>
          </cell>
          <cell r="R58" t="str">
            <v>69PEB 1</v>
          </cell>
          <cell r="S58" t="str">
            <v>69PEB 2</v>
          </cell>
          <cell r="T58" t="str">
            <v>69PEB 3</v>
          </cell>
          <cell r="U58" t="str">
            <v>69PEB 4</v>
          </cell>
          <cell r="V58" t="str">
            <v>69PEB 5</v>
          </cell>
          <cell r="W58" t="str">
            <v>69PEB 6</v>
          </cell>
          <cell r="X58" t="str">
            <v>69PEB 7</v>
          </cell>
          <cell r="Y58" t="str">
            <v>69MPP</v>
          </cell>
          <cell r="Z58" t="str">
            <v>69ID</v>
          </cell>
          <cell r="AA58" t="str">
            <v>69LL</v>
          </cell>
          <cell r="AB58" t="str">
            <v>69PMK</v>
          </cell>
          <cell r="AD58">
            <v>1383975.8888547667</v>
          </cell>
          <cell r="AE58">
            <v>500457.15</v>
          </cell>
          <cell r="AF58">
            <v>0</v>
          </cell>
          <cell r="AG58">
            <v>19035.865481881177</v>
          </cell>
          <cell r="AH58">
            <v>47041.347999999998</v>
          </cell>
          <cell r="AI58">
            <v>0</v>
          </cell>
          <cell r="AJ58">
            <v>25482.53924415282</v>
          </cell>
          <cell r="AK58">
            <v>130770.57</v>
          </cell>
          <cell r="AL58">
            <v>34611.709270997264</v>
          </cell>
          <cell r="AM58">
            <v>308514.79265540291</v>
          </cell>
          <cell r="AN58">
            <v>60800</v>
          </cell>
          <cell r="AP58" t="e">
            <v>#REF!</v>
          </cell>
          <cell r="AQ58" t="e">
            <v>#REF!</v>
          </cell>
          <cell r="AR58" t="e">
            <v>#REF!</v>
          </cell>
          <cell r="AS58" t="e">
            <v>#REF!</v>
          </cell>
          <cell r="AT58" t="e">
            <v>#REF!</v>
          </cell>
          <cell r="AU58" t="e">
            <v>#REF!</v>
          </cell>
          <cell r="AV58" t="e">
            <v>#REF!</v>
          </cell>
          <cell r="AW58" t="e">
            <v>#REF!</v>
          </cell>
          <cell r="AX58" t="e">
            <v>#REF!</v>
          </cell>
          <cell r="AY58" t="e">
            <v>#REF!</v>
          </cell>
          <cell r="AZ58" t="e">
            <v>#REF!</v>
          </cell>
          <cell r="BB58" t="e">
            <v>#REF!</v>
          </cell>
          <cell r="BC58" t="e">
            <v>#REF!</v>
          </cell>
          <cell r="BD58" t="e">
            <v>#REF!</v>
          </cell>
          <cell r="BE58" t="e">
            <v>#REF!</v>
          </cell>
          <cell r="BF58" t="e">
            <v>#REF!</v>
          </cell>
          <cell r="BG58" t="e">
            <v>#REF!</v>
          </cell>
          <cell r="BH58" t="e">
            <v>#REF!</v>
          </cell>
          <cell r="BI58" t="e">
            <v>#REF!</v>
          </cell>
          <cell r="BJ58" t="e">
            <v>#REF!</v>
          </cell>
          <cell r="BK58" t="e">
            <v>#REF!</v>
          </cell>
          <cell r="BL58" t="e">
            <v>#REF!</v>
          </cell>
        </row>
        <row r="59">
          <cell r="C59" t="str">
            <v>A0096</v>
          </cell>
          <cell r="D59" t="str">
            <v>PT Menara Terus Makmur</v>
          </cell>
          <cell r="E59" t="str">
            <v>Astra Otoparts Group</v>
          </cell>
          <cell r="F59">
            <v>120058.51865609211</v>
          </cell>
          <cell r="G59">
            <v>0</v>
          </cell>
          <cell r="H59">
            <v>-371120.96557401179</v>
          </cell>
          <cell r="I59">
            <v>-855029.69096503325</v>
          </cell>
          <cell r="J59">
            <v>0</v>
          </cell>
          <cell r="K59">
            <v>0</v>
          </cell>
          <cell r="L59">
            <v>-317752.23388498538</v>
          </cell>
          <cell r="M59">
            <v>-569174.97524918895</v>
          </cell>
          <cell r="N59">
            <v>-2137463.6648814292</v>
          </cell>
          <cell r="O59">
            <v>-1905256.1988350204</v>
          </cell>
          <cell r="P59">
            <v>-1284872.8726948185</v>
          </cell>
          <cell r="R59" t="str">
            <v>73PEB 1</v>
          </cell>
          <cell r="S59" t="str">
            <v>73PEB 2</v>
          </cell>
          <cell r="T59" t="str">
            <v>73PEB 3</v>
          </cell>
          <cell r="U59" t="str">
            <v>73PEB 4</v>
          </cell>
          <cell r="V59" t="str">
            <v>73PEB 5</v>
          </cell>
          <cell r="W59" t="str">
            <v>73PEB 6</v>
          </cell>
          <cell r="X59" t="str">
            <v>73PEB 7</v>
          </cell>
          <cell r="Y59" t="str">
            <v>73MPP</v>
          </cell>
          <cell r="Z59" t="str">
            <v>73ID</v>
          </cell>
          <cell r="AA59" t="str">
            <v>73LL</v>
          </cell>
          <cell r="AB59" t="str">
            <v>73PMK</v>
          </cell>
          <cell r="AD59">
            <v>36309.74133260447</v>
          </cell>
          <cell r="AE59">
            <v>0</v>
          </cell>
          <cell r="AF59">
            <v>0</v>
          </cell>
          <cell r="AG59">
            <v>86680.430621175765</v>
          </cell>
          <cell r="AH59">
            <v>0</v>
          </cell>
          <cell r="AI59">
            <v>0</v>
          </cell>
          <cell r="AJ59">
            <v>60382.289594587557</v>
          </cell>
          <cell r="AK59">
            <v>0</v>
          </cell>
          <cell r="AL59">
            <v>73743.944635807071</v>
          </cell>
          <cell r="AM59">
            <v>642824.26590565173</v>
          </cell>
          <cell r="AN59">
            <v>239700</v>
          </cell>
          <cell r="AP59">
            <v>0</v>
          </cell>
          <cell r="AQ59">
            <v>0</v>
          </cell>
          <cell r="AR59">
            <v>0</v>
          </cell>
          <cell r="AS59">
            <v>-86680.430621175765</v>
          </cell>
          <cell r="AT59">
            <v>0</v>
          </cell>
          <cell r="AU59">
            <v>0</v>
          </cell>
          <cell r="AV59">
            <v>-60382.289594587557</v>
          </cell>
          <cell r="AW59">
            <v>0</v>
          </cell>
          <cell r="AX59">
            <v>-73743.944635807071</v>
          </cell>
          <cell r="AY59">
            <v>-642824.26590565173</v>
          </cell>
          <cell r="AZ59">
            <v>-239700</v>
          </cell>
          <cell r="BB59">
            <v>120058.51865609211</v>
          </cell>
          <cell r="BC59">
            <v>0</v>
          </cell>
          <cell r="BD59">
            <v>-371120.96557401179</v>
          </cell>
          <cell r="BE59">
            <v>-768349.26034385746</v>
          </cell>
          <cell r="BF59">
            <v>0</v>
          </cell>
          <cell r="BG59">
            <v>0</v>
          </cell>
          <cell r="BH59">
            <v>-257369.94429039783</v>
          </cell>
          <cell r="BI59">
            <v>-569174.97524918895</v>
          </cell>
          <cell r="BJ59">
            <v>-2063719.7202456221</v>
          </cell>
          <cell r="BK59">
            <v>-1262431.9329293687</v>
          </cell>
          <cell r="BL59">
            <v>-1045172.8726948185</v>
          </cell>
        </row>
        <row r="60">
          <cell r="C60" t="str">
            <v>A0097</v>
          </cell>
          <cell r="D60" t="str">
            <v>PT Mesin Isuzu Indonesia</v>
          </cell>
          <cell r="E60" t="str">
            <v>Astra Motor Tiga Group</v>
          </cell>
          <cell r="F60" t="e">
            <v>#REF!</v>
          </cell>
          <cell r="G60" t="e">
            <v>#REF!</v>
          </cell>
          <cell r="H60" t="e">
            <v>#REF!</v>
          </cell>
          <cell r="I60" t="e">
            <v>#REF!</v>
          </cell>
          <cell r="J60" t="e">
            <v>#REF!</v>
          </cell>
          <cell r="K60" t="e">
            <v>#REF!</v>
          </cell>
          <cell r="L60" t="e">
            <v>#REF!</v>
          </cell>
          <cell r="M60" t="e">
            <v>#REF!</v>
          </cell>
          <cell r="N60" t="e">
            <v>#REF!</v>
          </cell>
          <cell r="O60" t="e">
            <v>#REF!</v>
          </cell>
          <cell r="P60" t="e">
            <v>#REF!</v>
          </cell>
          <cell r="R60" t="str">
            <v>74PEB 1</v>
          </cell>
          <cell r="S60" t="str">
            <v>74PEB 2</v>
          </cell>
          <cell r="T60" t="str">
            <v>74PEB 3</v>
          </cell>
          <cell r="U60" t="str">
            <v>74PEB 4</v>
          </cell>
          <cell r="V60" t="str">
            <v>74PEB 5</v>
          </cell>
          <cell r="W60" t="str">
            <v>74PEB 6</v>
          </cell>
          <cell r="X60" t="str">
            <v>74PEB 7</v>
          </cell>
          <cell r="Y60" t="str">
            <v>74MPP</v>
          </cell>
          <cell r="Z60" t="str">
            <v>74ID</v>
          </cell>
          <cell r="AA60" t="str">
            <v>74LL</v>
          </cell>
          <cell r="AB60" t="str">
            <v>74PMK</v>
          </cell>
          <cell r="AD60">
            <v>0</v>
          </cell>
          <cell r="AE60">
            <v>354811.90590000001</v>
          </cell>
          <cell r="AF60">
            <v>0</v>
          </cell>
          <cell r="AG60">
            <v>1373550.8389985806</v>
          </cell>
          <cell r="AH60">
            <v>0</v>
          </cell>
          <cell r="AI60">
            <v>0</v>
          </cell>
          <cell r="AJ60">
            <v>32554.4219788257</v>
          </cell>
          <cell r="AK60">
            <v>77863.655685000005</v>
          </cell>
          <cell r="AL60">
            <v>55197.387863291035</v>
          </cell>
          <cell r="AM60">
            <v>582632.57396675833</v>
          </cell>
          <cell r="AN60">
            <v>306265</v>
          </cell>
          <cell r="AP60" t="e">
            <v>#REF!</v>
          </cell>
          <cell r="AQ60" t="e">
            <v>#REF!</v>
          </cell>
          <cell r="AR60" t="e">
            <v>#REF!</v>
          </cell>
          <cell r="AS60" t="e">
            <v>#REF!</v>
          </cell>
          <cell r="AT60" t="e">
            <v>#REF!</v>
          </cell>
          <cell r="AU60" t="e">
            <v>#REF!</v>
          </cell>
          <cell r="AV60" t="e">
            <v>#REF!</v>
          </cell>
          <cell r="AW60" t="e">
            <v>#REF!</v>
          </cell>
          <cell r="AX60" t="e">
            <v>#REF!</v>
          </cell>
          <cell r="AY60" t="e">
            <v>#REF!</v>
          </cell>
          <cell r="AZ60" t="e">
            <v>#REF!</v>
          </cell>
          <cell r="BB60" t="e">
            <v>#REF!</v>
          </cell>
          <cell r="BC60" t="e">
            <v>#REF!</v>
          </cell>
          <cell r="BD60" t="e">
            <v>#REF!</v>
          </cell>
          <cell r="BE60" t="e">
            <v>#REF!</v>
          </cell>
          <cell r="BF60" t="e">
            <v>#REF!</v>
          </cell>
          <cell r="BG60" t="e">
            <v>#REF!</v>
          </cell>
          <cell r="BH60" t="e">
            <v>#REF!</v>
          </cell>
          <cell r="BI60" t="e">
            <v>#REF!</v>
          </cell>
          <cell r="BJ60" t="e">
            <v>#REF!</v>
          </cell>
          <cell r="BK60" t="e">
            <v>#REF!</v>
          </cell>
          <cell r="BL60" t="e">
            <v>#REF!</v>
          </cell>
        </row>
        <row r="61">
          <cell r="C61" t="str">
            <v>A0451</v>
          </cell>
          <cell r="D61" t="str">
            <v>PT Multi Prima Universal</v>
          </cell>
          <cell r="E61" t="str">
            <v>United Tractors Tbk - Groups</v>
          </cell>
          <cell r="F61" t="e">
            <v>#REF!</v>
          </cell>
          <cell r="G61" t="e">
            <v>#REF!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 t="e">
            <v>#REF!</v>
          </cell>
          <cell r="N61" t="e">
            <v>#REF!</v>
          </cell>
          <cell r="O61" t="e">
            <v>#REF!</v>
          </cell>
          <cell r="P61" t="e">
            <v>#REF!</v>
          </cell>
          <cell r="R61" t="str">
            <v>75PEB 1</v>
          </cell>
          <cell r="S61" t="str">
            <v>75PEB 2</v>
          </cell>
          <cell r="T61" t="str">
            <v>75PEB 3</v>
          </cell>
          <cell r="U61" t="str">
            <v>75PEB 4</v>
          </cell>
          <cell r="V61" t="str">
            <v>75PEB 5</v>
          </cell>
          <cell r="W61" t="str">
            <v>75PEB 6</v>
          </cell>
          <cell r="X61" t="str">
            <v>75PEB 7</v>
          </cell>
          <cell r="Y61" t="str">
            <v>75MPP</v>
          </cell>
          <cell r="Z61" t="str">
            <v>75ID</v>
          </cell>
          <cell r="AA61" t="str">
            <v>75LL</v>
          </cell>
          <cell r="AB61" t="str">
            <v>75PMK</v>
          </cell>
          <cell r="AD61">
            <v>12687.008447742402</v>
          </cell>
          <cell r="AE61">
            <v>0</v>
          </cell>
          <cell r="AF61">
            <v>0</v>
          </cell>
          <cell r="AG61">
            <v>1556.7503650565984</v>
          </cell>
          <cell r="AH61">
            <v>0</v>
          </cell>
          <cell r="AI61">
            <v>17037.7605</v>
          </cell>
          <cell r="AJ61">
            <v>6518.4876664824851</v>
          </cell>
          <cell r="AK61">
            <v>0</v>
          </cell>
          <cell r="AL61">
            <v>13037.007621143352</v>
          </cell>
          <cell r="AM61">
            <v>87842.208423444477</v>
          </cell>
          <cell r="AN61">
            <v>26103.5</v>
          </cell>
          <cell r="AP61" t="e">
            <v>#REF!</v>
          </cell>
          <cell r="AQ61" t="e">
            <v>#REF!</v>
          </cell>
          <cell r="AR61" t="e">
            <v>#REF!</v>
          </cell>
          <cell r="AS61" t="e">
            <v>#REF!</v>
          </cell>
          <cell r="AT61" t="e">
            <v>#REF!</v>
          </cell>
          <cell r="AU61" t="e">
            <v>#REF!</v>
          </cell>
          <cell r="AV61" t="e">
            <v>#REF!</v>
          </cell>
          <cell r="AW61" t="e">
            <v>#REF!</v>
          </cell>
          <cell r="AX61" t="e">
            <v>#REF!</v>
          </cell>
          <cell r="AY61" t="e">
            <v>#REF!</v>
          </cell>
          <cell r="AZ61" t="e">
            <v>#REF!</v>
          </cell>
          <cell r="BB61" t="e">
            <v>#REF!</v>
          </cell>
          <cell r="BC61" t="e">
            <v>#REF!</v>
          </cell>
          <cell r="BD61" t="e">
            <v>#REF!</v>
          </cell>
          <cell r="BE61" t="e">
            <v>#REF!</v>
          </cell>
          <cell r="BF61" t="e">
            <v>#REF!</v>
          </cell>
          <cell r="BG61" t="e">
            <v>#REF!</v>
          </cell>
          <cell r="BH61" t="e">
            <v>#REF!</v>
          </cell>
          <cell r="BI61" t="e">
            <v>#REF!</v>
          </cell>
          <cell r="BJ61" t="e">
            <v>#REF!</v>
          </cell>
          <cell r="BK61" t="e">
            <v>#REF!</v>
          </cell>
          <cell r="BL61" t="e">
            <v>#REF!</v>
          </cell>
        </row>
        <row r="62">
          <cell r="C62" t="str">
            <v>A0345</v>
          </cell>
          <cell r="D62" t="str">
            <v>PT Nusa Keihin Indonesia</v>
          </cell>
          <cell r="E62" t="str">
            <v>Astra Otoparts Group</v>
          </cell>
          <cell r="F62">
            <v>-2444.6625196544774</v>
          </cell>
          <cell r="G62">
            <v>-222941.13669173935</v>
          </cell>
          <cell r="H62">
            <v>-62998.811035007959</v>
          </cell>
          <cell r="I62">
            <v>-268175.71853677696</v>
          </cell>
          <cell r="J62">
            <v>0</v>
          </cell>
          <cell r="K62">
            <v>0</v>
          </cell>
          <cell r="L62">
            <v>-73374.204665419937</v>
          </cell>
          <cell r="M62">
            <v>-14643.316951525219</v>
          </cell>
          <cell r="N62">
            <v>-354531.66025141848</v>
          </cell>
          <cell r="O62">
            <v>-141086.68846514297</v>
          </cell>
          <cell r="P62">
            <v>-234595.02877487574</v>
          </cell>
          <cell r="R62" t="str">
            <v>77PEB 1</v>
          </cell>
          <cell r="S62" t="str">
            <v>77PEB 2</v>
          </cell>
          <cell r="T62" t="str">
            <v>77PEB 3</v>
          </cell>
          <cell r="U62" t="str">
            <v>77PEB 4</v>
          </cell>
          <cell r="V62" t="str">
            <v>77PEB 5</v>
          </cell>
          <cell r="W62" t="str">
            <v>77PEB 6</v>
          </cell>
          <cell r="X62" t="str">
            <v>77PEB 7</v>
          </cell>
          <cell r="Y62" t="str">
            <v>77MPP</v>
          </cell>
          <cell r="Z62" t="str">
            <v>77ID</v>
          </cell>
          <cell r="AA62" t="str">
            <v>77LL</v>
          </cell>
          <cell r="AB62" t="str">
            <v>77PMK</v>
          </cell>
          <cell r="AD62">
            <v>1142.0646632917292</v>
          </cell>
          <cell r="AE62">
            <v>0</v>
          </cell>
          <cell r="AF62">
            <v>0</v>
          </cell>
          <cell r="AG62">
            <v>6432.4533416961467</v>
          </cell>
          <cell r="AH62">
            <v>0</v>
          </cell>
          <cell r="AI62">
            <v>0</v>
          </cell>
          <cell r="AJ62">
            <v>4456.823596233161</v>
          </cell>
          <cell r="AK62">
            <v>0</v>
          </cell>
          <cell r="AL62">
            <v>3353.7543193918546</v>
          </cell>
          <cell r="AM62">
            <v>21695.655942142537</v>
          </cell>
          <cell r="AN62">
            <v>11050</v>
          </cell>
          <cell r="AP62">
            <v>-2444.6625196544774</v>
          </cell>
          <cell r="AQ62">
            <v>0</v>
          </cell>
          <cell r="AR62">
            <v>0</v>
          </cell>
          <cell r="AS62">
            <v>-6432.4533416961467</v>
          </cell>
          <cell r="AT62">
            <v>0</v>
          </cell>
          <cell r="AU62">
            <v>0</v>
          </cell>
          <cell r="AV62">
            <v>-4456.823596233161</v>
          </cell>
          <cell r="AW62">
            <v>0</v>
          </cell>
          <cell r="AX62">
            <v>-3353.7543193918546</v>
          </cell>
          <cell r="AY62">
            <v>-21695.655942142537</v>
          </cell>
          <cell r="AZ62">
            <v>-11050</v>
          </cell>
          <cell r="BB62">
            <v>0</v>
          </cell>
          <cell r="BC62">
            <v>-222941.13669173935</v>
          </cell>
          <cell r="BD62">
            <v>-62998.811035007959</v>
          </cell>
          <cell r="BE62">
            <v>-261743.26519508081</v>
          </cell>
          <cell r="BF62">
            <v>0</v>
          </cell>
          <cell r="BG62">
            <v>0</v>
          </cell>
          <cell r="BH62">
            <v>-68917.381069186769</v>
          </cell>
          <cell r="BI62">
            <v>-14643.316951525219</v>
          </cell>
          <cell r="BJ62">
            <v>-351177.90593202662</v>
          </cell>
          <cell r="BK62">
            <v>-119391.03252300044</v>
          </cell>
          <cell r="BL62">
            <v>-223545.02877487574</v>
          </cell>
        </row>
        <row r="63">
          <cell r="C63" t="str">
            <v>A0231</v>
          </cell>
          <cell r="D63" t="str">
            <v>PT Pama Indo Mining</v>
          </cell>
          <cell r="E63" t="str">
            <v>United Tractors Tbk - Groups</v>
          </cell>
          <cell r="F63" t="e">
            <v>#REF!</v>
          </cell>
          <cell r="G63" t="e">
            <v>#REF!</v>
          </cell>
          <cell r="H63" t="e">
            <v>#REF!</v>
          </cell>
          <cell r="I63" t="e">
            <v>#REF!</v>
          </cell>
          <cell r="J63" t="e">
            <v>#REF!</v>
          </cell>
          <cell r="K63" t="e">
            <v>#REF!</v>
          </cell>
          <cell r="L63" t="e">
            <v>#REF!</v>
          </cell>
          <cell r="M63" t="e">
            <v>#REF!</v>
          </cell>
          <cell r="N63" t="e">
            <v>#REF!</v>
          </cell>
          <cell r="O63" t="e">
            <v>#REF!</v>
          </cell>
          <cell r="P63" t="e">
            <v>#REF!</v>
          </cell>
          <cell r="R63" t="str">
            <v>78PEB 1</v>
          </cell>
          <cell r="S63" t="str">
            <v>78PEB 2</v>
          </cell>
          <cell r="T63" t="str">
            <v>78PEB 3</v>
          </cell>
          <cell r="U63" t="str">
            <v>78PEB 4</v>
          </cell>
          <cell r="V63" t="str">
            <v>78PEB 5</v>
          </cell>
          <cell r="W63" t="str">
            <v>78PEB 6</v>
          </cell>
          <cell r="X63" t="str">
            <v>78PEB 7</v>
          </cell>
          <cell r="Y63" t="str">
            <v>78MPP</v>
          </cell>
          <cell r="Z63" t="str">
            <v>78ID</v>
          </cell>
          <cell r="AA63" t="str">
            <v>78LL</v>
          </cell>
          <cell r="AB63" t="str">
            <v>78PMK</v>
          </cell>
          <cell r="AD63">
            <v>0</v>
          </cell>
          <cell r="AE63">
            <v>0</v>
          </cell>
          <cell r="AF63">
            <v>0</v>
          </cell>
          <cell r="AG63">
            <v>20092.196549866967</v>
          </cell>
          <cell r="AH63">
            <v>0</v>
          </cell>
          <cell r="AI63">
            <v>0</v>
          </cell>
          <cell r="AJ63">
            <v>2016.0613877891371</v>
          </cell>
          <cell r="AK63">
            <v>0</v>
          </cell>
          <cell r="AL63">
            <v>11942.181472475495</v>
          </cell>
          <cell r="AM63">
            <v>49037.031708571973</v>
          </cell>
          <cell r="AN63">
            <v>19249.75</v>
          </cell>
          <cell r="AP63" t="e">
            <v>#REF!</v>
          </cell>
          <cell r="AQ63" t="e">
            <v>#REF!</v>
          </cell>
          <cell r="AR63" t="e">
            <v>#REF!</v>
          </cell>
          <cell r="AS63" t="e">
            <v>#REF!</v>
          </cell>
          <cell r="AT63" t="e">
            <v>#REF!</v>
          </cell>
          <cell r="AU63" t="e">
            <v>#REF!</v>
          </cell>
          <cell r="AV63" t="e">
            <v>#REF!</v>
          </cell>
          <cell r="AW63" t="e">
            <v>#REF!</v>
          </cell>
          <cell r="AX63" t="e">
            <v>#REF!</v>
          </cell>
          <cell r="AY63" t="e">
            <v>#REF!</v>
          </cell>
          <cell r="AZ63" t="e">
            <v>#REF!</v>
          </cell>
          <cell r="BB63" t="e">
            <v>#REF!</v>
          </cell>
          <cell r="BC63" t="e">
            <v>#REF!</v>
          </cell>
          <cell r="BD63" t="e">
            <v>#REF!</v>
          </cell>
          <cell r="BE63" t="e">
            <v>#REF!</v>
          </cell>
          <cell r="BF63" t="e">
            <v>#REF!</v>
          </cell>
          <cell r="BG63" t="e">
            <v>#REF!</v>
          </cell>
          <cell r="BH63" t="e">
            <v>#REF!</v>
          </cell>
          <cell r="BI63" t="e">
            <v>#REF!</v>
          </cell>
          <cell r="BJ63" t="e">
            <v>#REF!</v>
          </cell>
          <cell r="BK63" t="e">
            <v>#REF!</v>
          </cell>
          <cell r="BL63" t="e">
            <v>#REF!</v>
          </cell>
        </row>
        <row r="64">
          <cell r="C64" t="str">
            <v>A0112</v>
          </cell>
          <cell r="D64" t="str">
            <v>PT Pama Persada Nusantara</v>
          </cell>
          <cell r="E64" t="str">
            <v>United Tractors Tbk - Groups</v>
          </cell>
          <cell r="F64" t="e">
            <v>#REF!</v>
          </cell>
          <cell r="G64" t="e">
            <v>#REF!</v>
          </cell>
          <cell r="H64" t="e">
            <v>#REF!</v>
          </cell>
          <cell r="I64" t="e">
            <v>#REF!</v>
          </cell>
          <cell r="J64" t="e">
            <v>#REF!</v>
          </cell>
          <cell r="K64" t="e">
            <v>#REF!</v>
          </cell>
          <cell r="L64" t="e">
            <v>#REF!</v>
          </cell>
          <cell r="M64" t="e">
            <v>#REF!</v>
          </cell>
          <cell r="N64" t="e">
            <v>#REF!</v>
          </cell>
          <cell r="O64" t="e">
            <v>#REF!</v>
          </cell>
          <cell r="P64" t="e">
            <v>#REF!</v>
          </cell>
          <cell r="R64" t="str">
            <v>79PEB 1</v>
          </cell>
          <cell r="S64" t="str">
            <v>79PEB 2</v>
          </cell>
          <cell r="T64" t="str">
            <v>79PEB 3</v>
          </cell>
          <cell r="U64" t="str">
            <v>79PEB 4</v>
          </cell>
          <cell r="V64" t="str">
            <v>79PEB 5</v>
          </cell>
          <cell r="W64" t="str">
            <v>79PEB 6</v>
          </cell>
          <cell r="X64" t="str">
            <v>79PEB 7</v>
          </cell>
          <cell r="Y64" t="str">
            <v>79MPP</v>
          </cell>
          <cell r="Z64" t="str">
            <v>79ID</v>
          </cell>
          <cell r="AA64" t="str">
            <v>79LL</v>
          </cell>
          <cell r="AB64" t="str">
            <v>79PMK</v>
          </cell>
          <cell r="AD64">
            <v>7181115.1203171555</v>
          </cell>
          <cell r="AE64">
            <v>3324924.01</v>
          </cell>
          <cell r="AF64">
            <v>92312.107980000073</v>
          </cell>
          <cell r="AG64">
            <v>3630654.2772583021</v>
          </cell>
          <cell r="AH64">
            <v>515832</v>
          </cell>
          <cell r="AI64">
            <v>3816949.1392499981</v>
          </cell>
          <cell r="AJ64">
            <v>704310.27618719218</v>
          </cell>
          <cell r="AK64">
            <v>837780.54</v>
          </cell>
          <cell r="AL64">
            <v>1153934.6620037525</v>
          </cell>
          <cell r="AM64">
            <v>7062119.9213934988</v>
          </cell>
          <cell r="AN64">
            <v>2744660.5</v>
          </cell>
          <cell r="AP64" t="e">
            <v>#REF!</v>
          </cell>
          <cell r="AQ64" t="e">
            <v>#REF!</v>
          </cell>
          <cell r="AR64" t="e">
            <v>#REF!</v>
          </cell>
          <cell r="AS64" t="e">
            <v>#REF!</v>
          </cell>
          <cell r="AT64" t="e">
            <v>#REF!</v>
          </cell>
          <cell r="AU64" t="e">
            <v>#REF!</v>
          </cell>
          <cell r="AV64" t="e">
            <v>#REF!</v>
          </cell>
          <cell r="AW64" t="e">
            <v>#REF!</v>
          </cell>
          <cell r="AX64" t="e">
            <v>#REF!</v>
          </cell>
          <cell r="AY64" t="e">
            <v>#REF!</v>
          </cell>
          <cell r="AZ64" t="e">
            <v>#REF!</v>
          </cell>
          <cell r="BB64" t="e">
            <v>#REF!</v>
          </cell>
          <cell r="BC64" t="e">
            <v>#REF!</v>
          </cell>
          <cell r="BD64" t="e">
            <v>#REF!</v>
          </cell>
          <cell r="BE64" t="e">
            <v>#REF!</v>
          </cell>
          <cell r="BF64" t="e">
            <v>#REF!</v>
          </cell>
          <cell r="BG64" t="e">
            <v>#REF!</v>
          </cell>
          <cell r="BH64" t="e">
            <v>#REF!</v>
          </cell>
          <cell r="BI64" t="e">
            <v>#REF!</v>
          </cell>
          <cell r="BJ64" t="e">
            <v>#REF!</v>
          </cell>
          <cell r="BK64" t="e">
            <v>#REF!</v>
          </cell>
          <cell r="BL64" t="e">
            <v>#REF!</v>
          </cell>
        </row>
        <row r="65">
          <cell r="C65" t="str">
            <v>A0057</v>
          </cell>
          <cell r="D65" t="str">
            <v>PT Pratama Sedaya Finance</v>
          </cell>
          <cell r="E65" t="str">
            <v>ACC Group</v>
          </cell>
          <cell r="F65" t="e">
            <v>#REF!</v>
          </cell>
          <cell r="G65" t="e">
            <v>#REF!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 t="e">
            <v>#REF!</v>
          </cell>
          <cell r="N65" t="e">
            <v>#REF!</v>
          </cell>
          <cell r="O65" t="e">
            <v>#REF!</v>
          </cell>
          <cell r="P65" t="e">
            <v>#REF!</v>
          </cell>
          <cell r="R65" t="str">
            <v>84PEB 1</v>
          </cell>
          <cell r="S65" t="str">
            <v>84PEB 2</v>
          </cell>
          <cell r="T65" t="str">
            <v>84PEB 3</v>
          </cell>
          <cell r="U65" t="str">
            <v>84PEB 4</v>
          </cell>
          <cell r="V65" t="str">
            <v>84PEB 5</v>
          </cell>
          <cell r="W65" t="str">
            <v>84PEB 6</v>
          </cell>
          <cell r="X65" t="str">
            <v>84PEB 7</v>
          </cell>
          <cell r="Y65" t="str">
            <v>84MPP</v>
          </cell>
          <cell r="Z65" t="str">
            <v>84ID</v>
          </cell>
          <cell r="AA65" t="str">
            <v>84LL</v>
          </cell>
          <cell r="AB65" t="str">
            <v>84PMK</v>
          </cell>
          <cell r="AD65">
            <v>2274.0926718230676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496.97437476275735</v>
          </cell>
          <cell r="AK65">
            <v>0</v>
          </cell>
          <cell r="AL65">
            <v>1600.6948518721192</v>
          </cell>
          <cell r="AM65">
            <v>0</v>
          </cell>
          <cell r="AN65">
            <v>0</v>
          </cell>
          <cell r="AP65">
            <v>8894.7072000000007</v>
          </cell>
          <cell r="AQ65" t="e">
            <v>#REF!</v>
          </cell>
          <cell r="AR65" t="e">
            <v>#REF!</v>
          </cell>
          <cell r="AS65" t="e">
            <v>#REF!</v>
          </cell>
          <cell r="AT65" t="e">
            <v>#REF!</v>
          </cell>
          <cell r="AU65" t="e">
            <v>#REF!</v>
          </cell>
          <cell r="AV65" t="e">
            <v>#REF!</v>
          </cell>
          <cell r="AW65" t="e">
            <v>#REF!</v>
          </cell>
          <cell r="AX65" t="e">
            <v>#REF!</v>
          </cell>
          <cell r="AY65" t="e">
            <v>#REF!</v>
          </cell>
          <cell r="AZ65" t="e">
            <v>#REF!</v>
          </cell>
          <cell r="BB65" t="e">
            <v>#REF!</v>
          </cell>
          <cell r="BC65" t="e">
            <v>#REF!</v>
          </cell>
          <cell r="BD65" t="e">
            <v>#REF!</v>
          </cell>
          <cell r="BE65" t="e">
            <v>#REF!</v>
          </cell>
          <cell r="BF65" t="e">
            <v>#REF!</v>
          </cell>
          <cell r="BG65" t="e">
            <v>#REF!</v>
          </cell>
          <cell r="BH65" t="e">
            <v>#REF!</v>
          </cell>
          <cell r="BI65" t="e">
            <v>#REF!</v>
          </cell>
          <cell r="BJ65" t="e">
            <v>#REF!</v>
          </cell>
          <cell r="BK65" t="e">
            <v>#REF!</v>
          </cell>
          <cell r="BL65" t="e">
            <v>#REF!</v>
          </cell>
        </row>
        <row r="66">
          <cell r="C66" t="str">
            <v>A0424</v>
          </cell>
          <cell r="D66" t="str">
            <v>PT Prima Multi Mineral</v>
          </cell>
          <cell r="E66" t="str">
            <v>United Tractors Tbk - Groups</v>
          </cell>
          <cell r="F66" t="e">
            <v>#REF!</v>
          </cell>
          <cell r="G66" t="e">
            <v>#REF!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 t="e">
            <v>#REF!</v>
          </cell>
          <cell r="N66" t="e">
            <v>#REF!</v>
          </cell>
          <cell r="O66" t="e">
            <v>#REF!</v>
          </cell>
          <cell r="P66" t="e">
            <v>#REF!</v>
          </cell>
          <cell r="R66" t="str">
            <v>85PEB 1</v>
          </cell>
          <cell r="S66" t="str">
            <v>85PEB 2</v>
          </cell>
          <cell r="T66" t="str">
            <v>85PEB 3</v>
          </cell>
          <cell r="U66" t="str">
            <v>85PEB 4</v>
          </cell>
          <cell r="V66" t="str">
            <v>85PEB 5</v>
          </cell>
          <cell r="W66" t="str">
            <v>85PEB 6</v>
          </cell>
          <cell r="X66" t="str">
            <v>85PEB 7</v>
          </cell>
          <cell r="Y66" t="str">
            <v>85MPP</v>
          </cell>
          <cell r="Z66" t="str">
            <v>85ID</v>
          </cell>
          <cell r="AA66" t="str">
            <v>85LL</v>
          </cell>
          <cell r="AB66" t="str">
            <v>85PMK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1409.8536690518067</v>
          </cell>
          <cell r="AM66">
            <v>0</v>
          </cell>
          <cell r="AN66">
            <v>0</v>
          </cell>
          <cell r="AP66" t="e">
            <v>#REF!</v>
          </cell>
          <cell r="AQ66" t="e">
            <v>#REF!</v>
          </cell>
          <cell r="AR66" t="e">
            <v>#REF!</v>
          </cell>
          <cell r="AS66" t="e">
            <v>#REF!</v>
          </cell>
          <cell r="AT66" t="e">
            <v>#REF!</v>
          </cell>
          <cell r="AU66" t="e">
            <v>#REF!</v>
          </cell>
          <cell r="AV66" t="e">
            <v>#REF!</v>
          </cell>
          <cell r="AW66" t="e">
            <v>#REF!</v>
          </cell>
          <cell r="AX66" t="e">
            <v>#REF!</v>
          </cell>
          <cell r="AY66" t="e">
            <v>#REF!</v>
          </cell>
          <cell r="AZ66" t="e">
            <v>#REF!</v>
          </cell>
          <cell r="BB66" t="e">
            <v>#REF!</v>
          </cell>
          <cell r="BC66" t="e">
            <v>#REF!</v>
          </cell>
          <cell r="BD66" t="e">
            <v>#REF!</v>
          </cell>
          <cell r="BE66" t="e">
            <v>#REF!</v>
          </cell>
          <cell r="BF66" t="e">
            <v>#REF!</v>
          </cell>
          <cell r="BG66" t="e">
            <v>#REF!</v>
          </cell>
          <cell r="BH66" t="e">
            <v>#REF!</v>
          </cell>
          <cell r="BI66" t="e">
            <v>#REF!</v>
          </cell>
          <cell r="BJ66" t="e">
            <v>#REF!</v>
          </cell>
          <cell r="BK66" t="e">
            <v>#REF!</v>
          </cell>
          <cell r="BL66" t="e">
            <v>#REF!</v>
          </cell>
        </row>
        <row r="67">
          <cell r="C67" t="str">
            <v>A0128</v>
          </cell>
          <cell r="D67" t="str">
            <v>PT Sedaya Multi Investama</v>
          </cell>
          <cell r="E67" t="str">
            <v>SMI Group</v>
          </cell>
          <cell r="F67" t="e">
            <v>#REF!</v>
          </cell>
          <cell r="G67" t="e">
            <v>#REF!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 t="e">
            <v>#REF!</v>
          </cell>
          <cell r="N67" t="e">
            <v>#REF!</v>
          </cell>
          <cell r="O67" t="e">
            <v>#REF!</v>
          </cell>
          <cell r="P67" t="e">
            <v>#REF!</v>
          </cell>
          <cell r="R67" t="str">
            <v>91PEB 1</v>
          </cell>
          <cell r="S67" t="str">
            <v>91PEB 2</v>
          </cell>
          <cell r="T67" t="str">
            <v>91PEB 3</v>
          </cell>
          <cell r="U67" t="str">
            <v>91PEB 4</v>
          </cell>
          <cell r="V67" t="str">
            <v>91PEB 5</v>
          </cell>
          <cell r="W67" t="str">
            <v>91PEB 6</v>
          </cell>
          <cell r="X67" t="str">
            <v>91PEB 7</v>
          </cell>
          <cell r="Y67" t="str">
            <v>91MPP</v>
          </cell>
          <cell r="Z67" t="str">
            <v>91ID</v>
          </cell>
          <cell r="AA67" t="str">
            <v>91LL</v>
          </cell>
          <cell r="AB67" t="str">
            <v>91PMK</v>
          </cell>
          <cell r="AD67">
            <v>5969.5710261598733</v>
          </cell>
          <cell r="AE67">
            <v>0</v>
          </cell>
          <cell r="AF67">
            <v>0</v>
          </cell>
          <cell r="AG67">
            <v>2722.6508438547348</v>
          </cell>
          <cell r="AH67">
            <v>0</v>
          </cell>
          <cell r="AI67">
            <v>0</v>
          </cell>
          <cell r="AJ67">
            <v>1577.2488827895147</v>
          </cell>
          <cell r="AK67">
            <v>0</v>
          </cell>
          <cell r="AL67">
            <v>5199.2721284598492</v>
          </cell>
          <cell r="AM67">
            <v>1329.1496665696993</v>
          </cell>
          <cell r="AN67">
            <v>5501</v>
          </cell>
          <cell r="AP67" t="e">
            <v>#REF!</v>
          </cell>
          <cell r="AQ67" t="e">
            <v>#REF!</v>
          </cell>
          <cell r="AR67" t="e">
            <v>#REF!</v>
          </cell>
          <cell r="AS67" t="e">
            <v>#REF!</v>
          </cell>
          <cell r="AT67" t="e">
            <v>#REF!</v>
          </cell>
          <cell r="AU67" t="e">
            <v>#REF!</v>
          </cell>
          <cell r="AV67" t="e">
            <v>#REF!</v>
          </cell>
          <cell r="AW67" t="e">
            <v>#REF!</v>
          </cell>
          <cell r="AX67" t="e">
            <v>#REF!</v>
          </cell>
          <cell r="AY67" t="e">
            <v>#REF!</v>
          </cell>
          <cell r="AZ67" t="e">
            <v>#REF!</v>
          </cell>
          <cell r="BB67" t="e">
            <v>#REF!</v>
          </cell>
          <cell r="BC67" t="e">
            <v>#REF!</v>
          </cell>
          <cell r="BD67" t="e">
            <v>#REF!</v>
          </cell>
          <cell r="BE67" t="e">
            <v>#REF!</v>
          </cell>
          <cell r="BF67" t="e">
            <v>#REF!</v>
          </cell>
          <cell r="BG67" t="e">
            <v>#REF!</v>
          </cell>
          <cell r="BH67" t="e">
            <v>#REF!</v>
          </cell>
          <cell r="BI67" t="e">
            <v>#REF!</v>
          </cell>
          <cell r="BJ67" t="e">
            <v>#REF!</v>
          </cell>
          <cell r="BK67" t="e">
            <v>#REF!</v>
          </cell>
          <cell r="BL67" t="e">
            <v>#REF!</v>
          </cell>
        </row>
        <row r="68">
          <cell r="C68" t="str">
            <v>A0240</v>
          </cell>
          <cell r="D68" t="str">
            <v>PT Sedaya Pratama</v>
          </cell>
          <cell r="E68" t="str">
            <v>ACC Group</v>
          </cell>
          <cell r="F68" t="e">
            <v>#REF!</v>
          </cell>
          <cell r="G68" t="e">
            <v>#REF!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 t="e">
            <v>#REF!</v>
          </cell>
          <cell r="N68" t="e">
            <v>#REF!</v>
          </cell>
          <cell r="O68" t="e">
            <v>#REF!</v>
          </cell>
          <cell r="P68" t="e">
            <v>#REF!</v>
          </cell>
          <cell r="R68" t="str">
            <v>92PEB 1</v>
          </cell>
          <cell r="S68" t="str">
            <v>92PEB 2</v>
          </cell>
          <cell r="T68" t="str">
            <v>92PEB 3</v>
          </cell>
          <cell r="U68" t="str">
            <v>92PEB 4</v>
          </cell>
          <cell r="V68" t="str">
            <v>92PEB 5</v>
          </cell>
          <cell r="W68" t="str">
            <v>92PEB 6</v>
          </cell>
          <cell r="X68" t="str">
            <v>92PEB 7</v>
          </cell>
          <cell r="Y68" t="str">
            <v>92MPP</v>
          </cell>
          <cell r="Z68" t="str">
            <v>92ID</v>
          </cell>
          <cell r="AA68" t="str">
            <v>92LL</v>
          </cell>
          <cell r="AB68" t="str">
            <v>92PMK</v>
          </cell>
          <cell r="AD68">
            <v>0</v>
          </cell>
          <cell r="AE68">
            <v>0</v>
          </cell>
          <cell r="AF68">
            <v>0</v>
          </cell>
          <cell r="AG68">
            <v>3210.9956407050909</v>
          </cell>
          <cell r="AH68">
            <v>0</v>
          </cell>
          <cell r="AI68">
            <v>0</v>
          </cell>
          <cell r="AJ68">
            <v>997.86696577353962</v>
          </cell>
          <cell r="AK68">
            <v>0</v>
          </cell>
          <cell r="AL68">
            <v>3186.6484950419417</v>
          </cell>
          <cell r="AM68">
            <v>8944.0760848099744</v>
          </cell>
          <cell r="AN68">
            <v>0</v>
          </cell>
          <cell r="AP68" t="e">
            <v>#REF!</v>
          </cell>
          <cell r="AQ68" t="e">
            <v>#REF!</v>
          </cell>
          <cell r="AR68" t="e">
            <v>#REF!</v>
          </cell>
          <cell r="AS68" t="e">
            <v>#REF!</v>
          </cell>
          <cell r="AT68" t="e">
            <v>#REF!</v>
          </cell>
          <cell r="AU68" t="e">
            <v>#REF!</v>
          </cell>
          <cell r="AV68" t="e">
            <v>#REF!</v>
          </cell>
          <cell r="AW68" t="e">
            <v>#REF!</v>
          </cell>
          <cell r="AX68" t="e">
            <v>#REF!</v>
          </cell>
          <cell r="AY68" t="e">
            <v>#REF!</v>
          </cell>
          <cell r="AZ68" t="e">
            <v>#REF!</v>
          </cell>
          <cell r="BB68" t="e">
            <v>#REF!</v>
          </cell>
          <cell r="BC68" t="e">
            <v>#REF!</v>
          </cell>
          <cell r="BD68" t="e">
            <v>#REF!</v>
          </cell>
          <cell r="BE68" t="e">
            <v>#REF!</v>
          </cell>
          <cell r="BF68" t="e">
            <v>#REF!</v>
          </cell>
          <cell r="BG68" t="e">
            <v>#REF!</v>
          </cell>
          <cell r="BH68" t="e">
            <v>#REF!</v>
          </cell>
          <cell r="BI68" t="e">
            <v>#REF!</v>
          </cell>
          <cell r="BJ68" t="e">
            <v>#REF!</v>
          </cell>
          <cell r="BK68" t="e">
            <v>#REF!</v>
          </cell>
          <cell r="BL68" t="e">
            <v>#REF!</v>
          </cell>
        </row>
        <row r="69">
          <cell r="C69" t="str">
            <v>A0209</v>
          </cell>
          <cell r="D69" t="str">
            <v>PT Serasi Auto Raya</v>
          </cell>
          <cell r="E69" t="str">
            <v>Serasi Autoraya Group</v>
          </cell>
          <cell r="F69" t="e">
            <v>#REF!</v>
          </cell>
          <cell r="G69" t="e">
            <v>#REF!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 t="e">
            <v>#REF!</v>
          </cell>
          <cell r="N69" t="e">
            <v>#REF!</v>
          </cell>
          <cell r="O69" t="e">
            <v>#REF!</v>
          </cell>
          <cell r="P69" t="e">
            <v>#REF!</v>
          </cell>
          <cell r="R69" t="str">
            <v>93PEB 1</v>
          </cell>
          <cell r="S69" t="str">
            <v>93PEB 2</v>
          </cell>
          <cell r="T69" t="str">
            <v>93PEB 3</v>
          </cell>
          <cell r="U69" t="str">
            <v>93PEB 4</v>
          </cell>
          <cell r="V69" t="str">
            <v>93PEB 5</v>
          </cell>
          <cell r="W69" t="str">
            <v>93PEB 6</v>
          </cell>
          <cell r="X69" t="str">
            <v>93PEB 7</v>
          </cell>
          <cell r="Y69" t="str">
            <v>93MPP</v>
          </cell>
          <cell r="Z69" t="str">
            <v>93ID</v>
          </cell>
          <cell r="AA69" t="str">
            <v>93LL</v>
          </cell>
          <cell r="AB69" t="str">
            <v>93PMK</v>
          </cell>
          <cell r="AD69">
            <v>185419.85503667625</v>
          </cell>
          <cell r="AE69">
            <v>0</v>
          </cell>
          <cell r="AF69">
            <v>0</v>
          </cell>
          <cell r="AG69">
            <v>289763.76742640982</v>
          </cell>
          <cell r="AH69">
            <v>0</v>
          </cell>
          <cell r="AI69">
            <v>0</v>
          </cell>
          <cell r="AJ69">
            <v>125654.55629394147</v>
          </cell>
          <cell r="AK69">
            <v>0</v>
          </cell>
          <cell r="AL69">
            <v>205133.94959614208</v>
          </cell>
          <cell r="AM69">
            <v>1433299.7432986272</v>
          </cell>
          <cell r="AN69">
            <v>711900</v>
          </cell>
          <cell r="AP69" t="e">
            <v>#REF!</v>
          </cell>
          <cell r="AQ69" t="e">
            <v>#REF!</v>
          </cell>
          <cell r="AR69" t="e">
            <v>#REF!</v>
          </cell>
          <cell r="AS69" t="e">
            <v>#REF!</v>
          </cell>
          <cell r="AT69" t="e">
            <v>#REF!</v>
          </cell>
          <cell r="AU69" t="e">
            <v>#REF!</v>
          </cell>
          <cell r="AV69" t="e">
            <v>#REF!</v>
          </cell>
          <cell r="AW69" t="e">
            <v>#REF!</v>
          </cell>
          <cell r="AX69" t="e">
            <v>#REF!</v>
          </cell>
          <cell r="AY69" t="e">
            <v>#REF!</v>
          </cell>
          <cell r="AZ69" t="e">
            <v>#REF!</v>
          </cell>
          <cell r="BB69" t="e">
            <v>#REF!</v>
          </cell>
          <cell r="BC69" t="e">
            <v>#REF!</v>
          </cell>
          <cell r="BD69" t="e">
            <v>#REF!</v>
          </cell>
          <cell r="BE69" t="e">
            <v>#REF!</v>
          </cell>
          <cell r="BF69" t="e">
            <v>#REF!</v>
          </cell>
          <cell r="BG69" t="e">
            <v>#REF!</v>
          </cell>
          <cell r="BH69" t="e">
            <v>#REF!</v>
          </cell>
          <cell r="BI69" t="e">
            <v>#REF!</v>
          </cell>
          <cell r="BJ69" t="e">
            <v>#REF!</v>
          </cell>
          <cell r="BK69" t="e">
            <v>#REF!</v>
          </cell>
          <cell r="BL69" t="e">
            <v>#REF!</v>
          </cell>
        </row>
        <row r="70">
          <cell r="C70" t="str">
            <v>A0373</v>
          </cell>
          <cell r="D70" t="str">
            <v>PT Serasi Transportasi Nusantara</v>
          </cell>
          <cell r="E70" t="str">
            <v>Serasi Autoraya Group</v>
          </cell>
          <cell r="F70" t="e">
            <v>#REF!</v>
          </cell>
          <cell r="G70" t="e">
            <v>#REF!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 t="e">
            <v>#REF!</v>
          </cell>
          <cell r="N70" t="e">
            <v>#REF!</v>
          </cell>
          <cell r="O70" t="e">
            <v>#REF!</v>
          </cell>
          <cell r="P70" t="e">
            <v>#REF!</v>
          </cell>
          <cell r="R70" t="str">
            <v>94PEB 1</v>
          </cell>
          <cell r="S70" t="str">
            <v>94PEB 2</v>
          </cell>
          <cell r="T70" t="str">
            <v>94PEB 3</v>
          </cell>
          <cell r="U70" t="str">
            <v>94PEB 4</v>
          </cell>
          <cell r="V70" t="str">
            <v>94PEB 5</v>
          </cell>
          <cell r="W70" t="str">
            <v>94PEB 6</v>
          </cell>
          <cell r="X70" t="str">
            <v>94PEB 7</v>
          </cell>
          <cell r="Y70" t="str">
            <v>94MPP</v>
          </cell>
          <cell r="Z70" t="str">
            <v>94ID</v>
          </cell>
          <cell r="AA70" t="str">
            <v>94LL</v>
          </cell>
          <cell r="AB70" t="str">
            <v>94PMK</v>
          </cell>
          <cell r="AD70">
            <v>0</v>
          </cell>
          <cell r="AE70">
            <v>0</v>
          </cell>
          <cell r="AF70">
            <v>0</v>
          </cell>
          <cell r="AG70">
            <v>2323.7879923500814</v>
          </cell>
          <cell r="AH70">
            <v>0</v>
          </cell>
          <cell r="AI70">
            <v>0</v>
          </cell>
          <cell r="AJ70">
            <v>2253.4067425284734</v>
          </cell>
          <cell r="AK70">
            <v>0</v>
          </cell>
          <cell r="AL70">
            <v>3144.9386444866141</v>
          </cell>
          <cell r="AM70">
            <v>92385.684740536133</v>
          </cell>
          <cell r="AN70">
            <v>0</v>
          </cell>
          <cell r="AP70" t="e">
            <v>#REF!</v>
          </cell>
          <cell r="AQ70" t="e">
            <v>#REF!</v>
          </cell>
          <cell r="AR70" t="e">
            <v>#REF!</v>
          </cell>
          <cell r="AS70" t="e">
            <v>#REF!</v>
          </cell>
          <cell r="AT70" t="e">
            <v>#REF!</v>
          </cell>
          <cell r="AU70" t="e">
            <v>#REF!</v>
          </cell>
          <cell r="AV70" t="e">
            <v>#REF!</v>
          </cell>
          <cell r="AW70" t="e">
            <v>#REF!</v>
          </cell>
          <cell r="AX70" t="e">
            <v>#REF!</v>
          </cell>
          <cell r="AY70" t="e">
            <v>#REF!</v>
          </cell>
          <cell r="AZ70" t="e">
            <v>#REF!</v>
          </cell>
          <cell r="BB70" t="e">
            <v>#REF!</v>
          </cell>
          <cell r="BC70" t="e">
            <v>#REF!</v>
          </cell>
          <cell r="BD70" t="e">
            <v>#REF!</v>
          </cell>
          <cell r="BE70" t="e">
            <v>#REF!</v>
          </cell>
          <cell r="BF70" t="e">
            <v>#REF!</v>
          </cell>
          <cell r="BG70" t="e">
            <v>#REF!</v>
          </cell>
          <cell r="BH70" t="e">
            <v>#REF!</v>
          </cell>
          <cell r="BI70" t="e">
            <v>#REF!</v>
          </cell>
          <cell r="BJ70" t="e">
            <v>#REF!</v>
          </cell>
          <cell r="BK70" t="e">
            <v>#REF!</v>
          </cell>
          <cell r="BL70" t="e">
            <v>#REF!</v>
          </cell>
        </row>
        <row r="71">
          <cell r="C71" t="str">
            <v>A0132</v>
          </cell>
          <cell r="D71" t="str">
            <v>PT Showa Indonesia</v>
          </cell>
          <cell r="E71" t="str">
            <v>Astra Honda Motor Groups</v>
          </cell>
          <cell r="F71" t="e">
            <v>#REF!</v>
          </cell>
          <cell r="G71" t="e">
            <v>#REF!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 t="e">
            <v>#REF!</v>
          </cell>
          <cell r="N71" t="e">
            <v>#REF!</v>
          </cell>
          <cell r="O71" t="e">
            <v>#REF!</v>
          </cell>
          <cell r="P71" t="e">
            <v>#REF!</v>
          </cell>
          <cell r="R71" t="str">
            <v>95PEB 1</v>
          </cell>
          <cell r="S71" t="str">
            <v>95PEB 2</v>
          </cell>
          <cell r="T71" t="str">
            <v>95PEB 3</v>
          </cell>
          <cell r="U71" t="str">
            <v>95PEB 4</v>
          </cell>
          <cell r="V71" t="str">
            <v>95PEB 5</v>
          </cell>
          <cell r="W71" t="str">
            <v>95PEB 6</v>
          </cell>
          <cell r="X71" t="str">
            <v>95PEB 7</v>
          </cell>
          <cell r="Y71" t="str">
            <v>95MPP</v>
          </cell>
          <cell r="Z71" t="str">
            <v>95ID</v>
          </cell>
          <cell r="AA71" t="str">
            <v>95LL</v>
          </cell>
          <cell r="AB71" t="str">
            <v>95PMK</v>
          </cell>
          <cell r="AD71">
            <v>1576062.5495520905</v>
          </cell>
          <cell r="AE71">
            <v>191188.73534654162</v>
          </cell>
          <cell r="AF71">
            <v>0</v>
          </cell>
          <cell r="AG71">
            <v>243312.37279576564</v>
          </cell>
          <cell r="AH71">
            <v>0</v>
          </cell>
          <cell r="AI71">
            <v>0</v>
          </cell>
          <cell r="AJ71">
            <v>204164.86387316772</v>
          </cell>
          <cell r="AK71">
            <v>47797.183836635406</v>
          </cell>
          <cell r="AL71">
            <v>288188.90562608634</v>
          </cell>
          <cell r="AM71">
            <v>1571373.9839466719</v>
          </cell>
          <cell r="AN71">
            <v>347150</v>
          </cell>
          <cell r="AP71" t="e">
            <v>#REF!</v>
          </cell>
          <cell r="AQ71" t="e">
            <v>#REF!</v>
          </cell>
          <cell r="AR71" t="e">
            <v>#REF!</v>
          </cell>
          <cell r="AS71" t="e">
            <v>#REF!</v>
          </cell>
          <cell r="AT71" t="e">
            <v>#REF!</v>
          </cell>
          <cell r="AU71" t="e">
            <v>#REF!</v>
          </cell>
          <cell r="AV71" t="e">
            <v>#REF!</v>
          </cell>
          <cell r="AW71" t="e">
            <v>#REF!</v>
          </cell>
          <cell r="AX71" t="e">
            <v>#REF!</v>
          </cell>
          <cell r="AY71" t="e">
            <v>#REF!</v>
          </cell>
          <cell r="AZ71" t="e">
            <v>#REF!</v>
          </cell>
          <cell r="BB71" t="e">
            <v>#REF!</v>
          </cell>
          <cell r="BC71" t="e">
            <v>#REF!</v>
          </cell>
          <cell r="BD71" t="e">
            <v>#REF!</v>
          </cell>
          <cell r="BE71" t="e">
            <v>#REF!</v>
          </cell>
          <cell r="BF71" t="e">
            <v>#REF!</v>
          </cell>
          <cell r="BG71" t="e">
            <v>#REF!</v>
          </cell>
          <cell r="BH71" t="e">
            <v>#REF!</v>
          </cell>
          <cell r="BI71" t="e">
            <v>#REF!</v>
          </cell>
          <cell r="BJ71" t="e">
            <v>#REF!</v>
          </cell>
          <cell r="BK71" t="e">
            <v>#REF!</v>
          </cell>
          <cell r="BL71" t="e">
            <v>#REF!</v>
          </cell>
        </row>
        <row r="72">
          <cell r="C72" t="str">
            <v>A0135</v>
          </cell>
          <cell r="D72" t="str">
            <v>PT Staco Estika Sedaya Finance</v>
          </cell>
          <cell r="E72" t="str">
            <v>ACC Group</v>
          </cell>
          <cell r="F72" t="e">
            <v>#REF!</v>
          </cell>
          <cell r="G72" t="e">
            <v>#REF!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 t="e">
            <v>#REF!</v>
          </cell>
          <cell r="N72" t="e">
            <v>#REF!</v>
          </cell>
          <cell r="O72" t="e">
            <v>#REF!</v>
          </cell>
          <cell r="P72" t="e">
            <v>#REF!</v>
          </cell>
          <cell r="R72" t="str">
            <v>96PEB 1</v>
          </cell>
          <cell r="S72" t="str">
            <v>96PEB 2</v>
          </cell>
          <cell r="T72" t="str">
            <v>96PEB 3</v>
          </cell>
          <cell r="U72" t="str">
            <v>96PEB 4</v>
          </cell>
          <cell r="V72" t="str">
            <v>96PEB 5</v>
          </cell>
          <cell r="W72" t="str">
            <v>96PEB 6</v>
          </cell>
          <cell r="X72" t="str">
            <v>96PEB 7</v>
          </cell>
          <cell r="Y72" t="str">
            <v>96MPP</v>
          </cell>
          <cell r="Z72" t="str">
            <v>96ID</v>
          </cell>
          <cell r="AA72" t="str">
            <v>96LL</v>
          </cell>
          <cell r="AB72" t="str">
            <v>96PMK</v>
          </cell>
          <cell r="AD72">
            <v>7358.7305131047387</v>
          </cell>
          <cell r="AE72">
            <v>0</v>
          </cell>
          <cell r="AF72">
            <v>0</v>
          </cell>
          <cell r="AG72">
            <v>9850.8879524491731</v>
          </cell>
          <cell r="AH72">
            <v>0</v>
          </cell>
          <cell r="AI72">
            <v>0</v>
          </cell>
          <cell r="AJ72">
            <v>6391.6665244381056</v>
          </cell>
          <cell r="AK72">
            <v>0</v>
          </cell>
          <cell r="AL72">
            <v>12386.972598997187</v>
          </cell>
          <cell r="AM72">
            <v>111669.60843996663</v>
          </cell>
          <cell r="AN72">
            <v>52000</v>
          </cell>
          <cell r="AP72" t="e">
            <v>#REF!</v>
          </cell>
          <cell r="AQ72" t="e">
            <v>#REF!</v>
          </cell>
          <cell r="AR72" t="e">
            <v>#REF!</v>
          </cell>
          <cell r="AS72" t="e">
            <v>#REF!</v>
          </cell>
          <cell r="AT72" t="e">
            <v>#REF!</v>
          </cell>
          <cell r="AU72" t="e">
            <v>#REF!</v>
          </cell>
          <cell r="AV72" t="e">
            <v>#REF!</v>
          </cell>
          <cell r="AW72" t="e">
            <v>#REF!</v>
          </cell>
          <cell r="AX72" t="e">
            <v>#REF!</v>
          </cell>
          <cell r="AY72" t="e">
            <v>#REF!</v>
          </cell>
          <cell r="AZ72" t="e">
            <v>#REF!</v>
          </cell>
          <cell r="BB72" t="e">
            <v>#REF!</v>
          </cell>
          <cell r="BC72" t="e">
            <v>#REF!</v>
          </cell>
          <cell r="BD72" t="e">
            <v>#REF!</v>
          </cell>
          <cell r="BE72" t="e">
            <v>#REF!</v>
          </cell>
          <cell r="BF72" t="e">
            <v>#REF!</v>
          </cell>
          <cell r="BG72" t="e">
            <v>#REF!</v>
          </cell>
          <cell r="BH72" t="e">
            <v>#REF!</v>
          </cell>
          <cell r="BI72" t="e">
            <v>#REF!</v>
          </cell>
          <cell r="BJ72" t="e">
            <v>#REF!</v>
          </cell>
          <cell r="BK72" t="e">
            <v>#REF!</v>
          </cell>
          <cell r="BL72" t="e">
            <v>#REF!</v>
          </cell>
        </row>
        <row r="73">
          <cell r="C73" t="str">
            <v>A0273</v>
          </cell>
          <cell r="D73" t="str">
            <v>PT Stacomitra Graha</v>
          </cell>
          <cell r="E73" t="str">
            <v>ACC Group</v>
          </cell>
          <cell r="F73" t="e">
            <v>#REF!</v>
          </cell>
          <cell r="G73" t="e">
            <v>#REF!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 t="e">
            <v>#REF!</v>
          </cell>
          <cell r="N73" t="e">
            <v>#REF!</v>
          </cell>
          <cell r="O73" t="e">
            <v>#REF!</v>
          </cell>
          <cell r="P73" t="e">
            <v>#REF!</v>
          </cell>
          <cell r="R73" t="str">
            <v>97PEB 1</v>
          </cell>
          <cell r="S73" t="str">
            <v>97PEB 2</v>
          </cell>
          <cell r="T73" t="str">
            <v>97PEB 3</v>
          </cell>
          <cell r="U73" t="str">
            <v>97PEB 4</v>
          </cell>
          <cell r="V73" t="str">
            <v>97PEB 5</v>
          </cell>
          <cell r="W73" t="str">
            <v>97PEB 6</v>
          </cell>
          <cell r="X73" t="str">
            <v>97PEB 7</v>
          </cell>
          <cell r="Y73" t="str">
            <v>97MPP</v>
          </cell>
          <cell r="Z73" t="str">
            <v>97ID</v>
          </cell>
          <cell r="AA73" t="str">
            <v>97LL</v>
          </cell>
          <cell r="AB73" t="str">
            <v>97PMK</v>
          </cell>
          <cell r="AD73">
            <v>0</v>
          </cell>
          <cell r="AE73">
            <v>0</v>
          </cell>
          <cell r="AF73">
            <v>0</v>
          </cell>
          <cell r="AG73">
            <v>508.69229879350121</v>
          </cell>
          <cell r="AH73">
            <v>0</v>
          </cell>
          <cell r="AI73">
            <v>0</v>
          </cell>
          <cell r="AJ73">
            <v>162.60633144795869</v>
          </cell>
          <cell r="AK73">
            <v>0</v>
          </cell>
          <cell r="AL73">
            <v>311.54671070729</v>
          </cell>
          <cell r="AM73">
            <v>0</v>
          </cell>
          <cell r="AN73">
            <v>0</v>
          </cell>
          <cell r="AP73" t="e">
            <v>#REF!</v>
          </cell>
          <cell r="AQ73" t="e">
            <v>#REF!</v>
          </cell>
          <cell r="AR73" t="e">
            <v>#REF!</v>
          </cell>
          <cell r="AS73" t="e">
            <v>#REF!</v>
          </cell>
          <cell r="AT73" t="e">
            <v>#REF!</v>
          </cell>
          <cell r="AU73" t="e">
            <v>#REF!</v>
          </cell>
          <cell r="AV73" t="e">
            <v>#REF!</v>
          </cell>
          <cell r="AW73" t="e">
            <v>#REF!</v>
          </cell>
          <cell r="AX73" t="e">
            <v>#REF!</v>
          </cell>
          <cell r="AY73" t="e">
            <v>#REF!</v>
          </cell>
          <cell r="AZ73" t="e">
            <v>#REF!</v>
          </cell>
          <cell r="BB73" t="e">
            <v>#REF!</v>
          </cell>
          <cell r="BC73" t="e">
            <v>#REF!</v>
          </cell>
          <cell r="BD73" t="e">
            <v>#REF!</v>
          </cell>
          <cell r="BE73" t="e">
            <v>#REF!</v>
          </cell>
          <cell r="BF73" t="e">
            <v>#REF!</v>
          </cell>
          <cell r="BG73" t="e">
            <v>#REF!</v>
          </cell>
          <cell r="BH73" t="e">
            <v>#REF!</v>
          </cell>
          <cell r="BI73" t="e">
            <v>#REF!</v>
          </cell>
          <cell r="BJ73" t="e">
            <v>#REF!</v>
          </cell>
          <cell r="BK73" t="e">
            <v>#REF!</v>
          </cell>
          <cell r="BL73" t="e">
            <v>#REF!</v>
          </cell>
        </row>
        <row r="74">
          <cell r="C74" t="str">
            <v>A0142</v>
          </cell>
          <cell r="D74" t="str">
            <v>PT Surya Artha Nusantara Finance</v>
          </cell>
          <cell r="E74" t="str">
            <v>SMI Group</v>
          </cell>
          <cell r="F74" t="e">
            <v>#REF!</v>
          </cell>
          <cell r="G74" t="e">
            <v>#REF!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 t="e">
            <v>#REF!</v>
          </cell>
          <cell r="N74" t="e">
            <v>#REF!</v>
          </cell>
          <cell r="O74" t="e">
            <v>#REF!</v>
          </cell>
          <cell r="P74" t="e">
            <v>#REF!</v>
          </cell>
          <cell r="R74" t="str">
            <v>102PEB 1</v>
          </cell>
          <cell r="S74" t="str">
            <v>102PEB 2</v>
          </cell>
          <cell r="T74" t="str">
            <v>102PEB 3</v>
          </cell>
          <cell r="U74" t="str">
            <v>102PEB 4</v>
          </cell>
          <cell r="V74" t="str">
            <v>102PEB 5</v>
          </cell>
          <cell r="W74" t="str">
            <v>102PEB 6</v>
          </cell>
          <cell r="X74" t="str">
            <v>102PEB 7</v>
          </cell>
          <cell r="Y74" t="str">
            <v>102MPP</v>
          </cell>
          <cell r="Z74" t="str">
            <v>102ID</v>
          </cell>
          <cell r="AA74" t="str">
            <v>102LL</v>
          </cell>
          <cell r="AB74" t="str">
            <v>102PMK</v>
          </cell>
          <cell r="AD74">
            <v>17879.727286736059</v>
          </cell>
          <cell r="AE74">
            <v>0</v>
          </cell>
          <cell r="AF74">
            <v>0</v>
          </cell>
          <cell r="AG74">
            <v>15475.736856384088</v>
          </cell>
          <cell r="AH74">
            <v>0</v>
          </cell>
          <cell r="AI74">
            <v>0</v>
          </cell>
          <cell r="AJ74">
            <v>12621.29883992541</v>
          </cell>
          <cell r="AK74">
            <v>0</v>
          </cell>
          <cell r="AL74">
            <v>23239.216609681182</v>
          </cell>
          <cell r="AM74">
            <v>43195.741564284428</v>
          </cell>
          <cell r="AN74">
            <v>18888.5</v>
          </cell>
          <cell r="AP74" t="e">
            <v>#REF!</v>
          </cell>
          <cell r="AQ74" t="e">
            <v>#REF!</v>
          </cell>
          <cell r="AR74" t="e">
            <v>#REF!</v>
          </cell>
          <cell r="AS74" t="e">
            <v>#REF!</v>
          </cell>
          <cell r="AT74" t="e">
            <v>#REF!</v>
          </cell>
          <cell r="AU74" t="e">
            <v>#REF!</v>
          </cell>
          <cell r="AV74" t="e">
            <v>#REF!</v>
          </cell>
          <cell r="AW74" t="e">
            <v>#REF!</v>
          </cell>
          <cell r="AX74" t="e">
            <v>#REF!</v>
          </cell>
          <cell r="AY74" t="e">
            <v>#REF!</v>
          </cell>
          <cell r="AZ74" t="e">
            <v>#REF!</v>
          </cell>
          <cell r="BB74" t="e">
            <v>#REF!</v>
          </cell>
          <cell r="BC74" t="e">
            <v>#REF!</v>
          </cell>
          <cell r="BD74" t="e">
            <v>#REF!</v>
          </cell>
          <cell r="BE74" t="e">
            <v>#REF!</v>
          </cell>
          <cell r="BF74" t="e">
            <v>#REF!</v>
          </cell>
          <cell r="BG74" t="e">
            <v>#REF!</v>
          </cell>
          <cell r="BH74" t="e">
            <v>#REF!</v>
          </cell>
          <cell r="BI74" t="e">
            <v>#REF!</v>
          </cell>
          <cell r="BJ74" t="e">
            <v>#REF!</v>
          </cell>
          <cell r="BK74" t="e">
            <v>#REF!</v>
          </cell>
          <cell r="BL74" t="e">
            <v>#REF!</v>
          </cell>
        </row>
        <row r="75">
          <cell r="C75" t="str">
            <v>A0140</v>
          </cell>
          <cell r="D75" t="str">
            <v>PT Suryaraya Prawira</v>
          </cell>
          <cell r="E75" t="str">
            <v>Properties Group</v>
          </cell>
          <cell r="F75" t="e">
            <v>#REF!</v>
          </cell>
          <cell r="G75" t="e">
            <v>#REF!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#REF!</v>
          </cell>
          <cell r="N75" t="e">
            <v>#REF!</v>
          </cell>
          <cell r="O75" t="e">
            <v>#REF!</v>
          </cell>
          <cell r="P75" t="e">
            <v>#REF!</v>
          </cell>
          <cell r="R75" t="str">
            <v>106PEB 1</v>
          </cell>
          <cell r="S75" t="str">
            <v>106PEB 2</v>
          </cell>
          <cell r="T75" t="str">
            <v>106PEB 3</v>
          </cell>
          <cell r="U75" t="str">
            <v>106PEB 4</v>
          </cell>
          <cell r="V75" t="str">
            <v>106PEB 5</v>
          </cell>
          <cell r="W75" t="str">
            <v>106PEB 6</v>
          </cell>
          <cell r="X75" t="str">
            <v>106PEB 7</v>
          </cell>
          <cell r="Y75" t="str">
            <v>106MPP</v>
          </cell>
          <cell r="Z75" t="str">
            <v>106ID</v>
          </cell>
          <cell r="AA75" t="str">
            <v>106LL</v>
          </cell>
          <cell r="AB75" t="str">
            <v>106PMK</v>
          </cell>
          <cell r="AD75">
            <v>0</v>
          </cell>
          <cell r="AE75">
            <v>0</v>
          </cell>
          <cell r="AF75">
            <v>0</v>
          </cell>
          <cell r="AG75">
            <v>1805.4501149751882</v>
          </cell>
          <cell r="AH75">
            <v>0</v>
          </cell>
          <cell r="AI75">
            <v>0</v>
          </cell>
          <cell r="AJ75">
            <v>2602.7598248725699</v>
          </cell>
          <cell r="AK75">
            <v>0</v>
          </cell>
          <cell r="AL75">
            <v>8734.8909380245132</v>
          </cell>
          <cell r="AM75">
            <v>32888.719674055137</v>
          </cell>
          <cell r="AN75">
            <v>0</v>
          </cell>
          <cell r="AP75" t="e">
            <v>#REF!</v>
          </cell>
          <cell r="AQ75" t="e">
            <v>#REF!</v>
          </cell>
          <cell r="AR75" t="e">
            <v>#REF!</v>
          </cell>
          <cell r="AS75" t="e">
            <v>#REF!</v>
          </cell>
          <cell r="AT75" t="e">
            <v>#REF!</v>
          </cell>
          <cell r="AU75" t="e">
            <v>#REF!</v>
          </cell>
          <cell r="AV75" t="e">
            <v>#REF!</v>
          </cell>
          <cell r="AW75" t="e">
            <v>#REF!</v>
          </cell>
          <cell r="AX75" t="e">
            <v>#REF!</v>
          </cell>
          <cell r="AY75" t="e">
            <v>#REF!</v>
          </cell>
          <cell r="AZ75" t="e">
            <v>#REF!</v>
          </cell>
          <cell r="BB75" t="e">
            <v>#REF!</v>
          </cell>
          <cell r="BC75" t="e">
            <v>#REF!</v>
          </cell>
          <cell r="BD75" t="e">
            <v>#REF!</v>
          </cell>
          <cell r="BE75" t="e">
            <v>#REF!</v>
          </cell>
          <cell r="BF75" t="e">
            <v>#REF!</v>
          </cell>
          <cell r="BG75" t="e">
            <v>#REF!</v>
          </cell>
          <cell r="BH75" t="e">
            <v>#REF!</v>
          </cell>
          <cell r="BI75" t="e">
            <v>#REF!</v>
          </cell>
          <cell r="BJ75" t="e">
            <v>#REF!</v>
          </cell>
          <cell r="BK75" t="e">
            <v>#REF!</v>
          </cell>
          <cell r="BL75" t="e">
            <v>#REF!</v>
          </cell>
        </row>
        <row r="76">
          <cell r="C76" t="str">
            <v>A0199</v>
          </cell>
          <cell r="D76" t="str">
            <v>PT Suryaraya Rubberindo Industries</v>
          </cell>
          <cell r="E76" t="str">
            <v>Astra Honda Motor Groups</v>
          </cell>
          <cell r="F76" t="e">
            <v>#REF!</v>
          </cell>
          <cell r="G76" t="e">
            <v>#REF!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 t="e">
            <v>#REF!</v>
          </cell>
          <cell r="N76" t="e">
            <v>#REF!</v>
          </cell>
          <cell r="O76" t="e">
            <v>#REF!</v>
          </cell>
          <cell r="P76" t="e">
            <v>#REF!</v>
          </cell>
          <cell r="R76" t="str">
            <v>107PEB 1</v>
          </cell>
          <cell r="S76" t="str">
            <v>107PEB 2</v>
          </cell>
          <cell r="T76" t="str">
            <v>107PEB 3</v>
          </cell>
          <cell r="U76" t="str">
            <v>107PEB 4</v>
          </cell>
          <cell r="V76" t="str">
            <v>107PEB 5</v>
          </cell>
          <cell r="W76" t="str">
            <v>107PEB 6</v>
          </cell>
          <cell r="X76" t="str">
            <v>107PEB 7</v>
          </cell>
          <cell r="Y76" t="str">
            <v>107MPP</v>
          </cell>
          <cell r="Z76" t="str">
            <v>107ID</v>
          </cell>
          <cell r="AA76" t="str">
            <v>107LL</v>
          </cell>
          <cell r="AB76" t="str">
            <v>107PMK</v>
          </cell>
          <cell r="AD76">
            <v>56376.269705681741</v>
          </cell>
          <cell r="AE76">
            <v>0</v>
          </cell>
          <cell r="AF76">
            <v>0</v>
          </cell>
          <cell r="AG76">
            <v>318017.48443508201</v>
          </cell>
          <cell r="AH76">
            <v>0</v>
          </cell>
          <cell r="AI76">
            <v>0</v>
          </cell>
          <cell r="AJ76">
            <v>125426.6464562957</v>
          </cell>
          <cell r="AK76">
            <v>0</v>
          </cell>
          <cell r="AL76">
            <v>189270.59770634965</v>
          </cell>
          <cell r="AM76">
            <v>890487.29097215808</v>
          </cell>
          <cell r="AN76">
            <v>45000</v>
          </cell>
          <cell r="AP76">
            <v>0</v>
          </cell>
          <cell r="AQ76" t="e">
            <v>#REF!</v>
          </cell>
          <cell r="AR76" t="e">
            <v>#REF!</v>
          </cell>
          <cell r="AS76" t="e">
            <v>#REF!</v>
          </cell>
          <cell r="AT76" t="e">
            <v>#REF!</v>
          </cell>
          <cell r="AU76" t="e">
            <v>#REF!</v>
          </cell>
          <cell r="AV76" t="e">
            <v>#REF!</v>
          </cell>
          <cell r="AW76" t="e">
            <v>#REF!</v>
          </cell>
          <cell r="AX76" t="e">
            <v>#REF!</v>
          </cell>
          <cell r="AY76" t="e">
            <v>#REF!</v>
          </cell>
          <cell r="AZ76" t="e">
            <v>#REF!</v>
          </cell>
          <cell r="BB76" t="e">
            <v>#REF!</v>
          </cell>
          <cell r="BC76" t="e">
            <v>#REF!</v>
          </cell>
          <cell r="BD76" t="e">
            <v>#REF!</v>
          </cell>
          <cell r="BE76" t="e">
            <v>#REF!</v>
          </cell>
          <cell r="BF76" t="e">
            <v>#REF!</v>
          </cell>
          <cell r="BG76" t="e">
            <v>#REF!</v>
          </cell>
          <cell r="BH76" t="e">
            <v>#REF!</v>
          </cell>
          <cell r="BI76" t="e">
            <v>#REF!</v>
          </cell>
          <cell r="BJ76" t="e">
            <v>#REF!</v>
          </cell>
          <cell r="BK76" t="e">
            <v>#REF!</v>
          </cell>
          <cell r="BL76" t="e">
            <v>#REF!</v>
          </cell>
        </row>
        <row r="77">
          <cell r="C77" t="str">
            <v>A0221</v>
          </cell>
          <cell r="D77" t="str">
            <v>PT Swadaya Harapan Nusantara</v>
          </cell>
          <cell r="E77" t="str">
            <v>Traktor Nusantara Group</v>
          </cell>
          <cell r="F77" t="e">
            <v>#REF!</v>
          </cell>
          <cell r="G77" t="e">
            <v>#REF!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 t="e">
            <v>#REF!</v>
          </cell>
          <cell r="N77" t="e">
            <v>#REF!</v>
          </cell>
          <cell r="O77" t="e">
            <v>#REF!</v>
          </cell>
          <cell r="P77" t="e">
            <v>#REF!</v>
          </cell>
          <cell r="R77" t="str">
            <v>108PEB 1</v>
          </cell>
          <cell r="S77" t="str">
            <v>108PEB 2</v>
          </cell>
          <cell r="T77" t="str">
            <v>108PEB 3</v>
          </cell>
          <cell r="U77" t="str">
            <v>108PEB 4</v>
          </cell>
          <cell r="V77" t="str">
            <v>108PEB 5</v>
          </cell>
          <cell r="W77" t="str">
            <v>108PEB 6</v>
          </cell>
          <cell r="X77" t="str">
            <v>108PEB 7</v>
          </cell>
          <cell r="Y77" t="str">
            <v>108MPP</v>
          </cell>
          <cell r="Z77" t="str">
            <v>108ID</v>
          </cell>
          <cell r="AA77" t="str">
            <v>108LL</v>
          </cell>
          <cell r="AB77" t="str">
            <v>108PMK</v>
          </cell>
          <cell r="AD77">
            <v>26261.16543513169</v>
          </cell>
          <cell r="AE77">
            <v>0</v>
          </cell>
          <cell r="AF77">
            <v>0</v>
          </cell>
          <cell r="AG77">
            <v>9195.229646747548</v>
          </cell>
          <cell r="AH77">
            <v>0</v>
          </cell>
          <cell r="AI77">
            <v>0</v>
          </cell>
          <cell r="AJ77">
            <v>9198.0058189920492</v>
          </cell>
          <cell r="AK77">
            <v>0</v>
          </cell>
          <cell r="AL77">
            <v>31669.69229418617</v>
          </cell>
          <cell r="AM77">
            <v>217216</v>
          </cell>
          <cell r="AN77">
            <v>123796.5</v>
          </cell>
          <cell r="AP77" t="e">
            <v>#REF!</v>
          </cell>
          <cell r="AQ77" t="e">
            <v>#REF!</v>
          </cell>
          <cell r="AR77" t="e">
            <v>#REF!</v>
          </cell>
          <cell r="AS77" t="e">
            <v>#REF!</v>
          </cell>
          <cell r="AT77" t="e">
            <v>#REF!</v>
          </cell>
          <cell r="AU77" t="e">
            <v>#REF!</v>
          </cell>
          <cell r="AV77" t="e">
            <v>#REF!</v>
          </cell>
          <cell r="AW77" t="e">
            <v>#REF!</v>
          </cell>
          <cell r="AX77" t="e">
            <v>#REF!</v>
          </cell>
          <cell r="AY77" t="e">
            <v>#REF!</v>
          </cell>
          <cell r="AZ77" t="e">
            <v>#REF!</v>
          </cell>
          <cell r="BB77" t="e">
            <v>#REF!</v>
          </cell>
          <cell r="BC77" t="e">
            <v>#REF!</v>
          </cell>
          <cell r="BD77" t="e">
            <v>#REF!</v>
          </cell>
          <cell r="BE77" t="e">
            <v>#REF!</v>
          </cell>
          <cell r="BF77" t="e">
            <v>#REF!</v>
          </cell>
          <cell r="BG77" t="e">
            <v>#REF!</v>
          </cell>
          <cell r="BH77" t="e">
            <v>#REF!</v>
          </cell>
          <cell r="BI77" t="e">
            <v>#REF!</v>
          </cell>
          <cell r="BJ77" t="e">
            <v>#REF!</v>
          </cell>
          <cell r="BK77" t="e">
            <v>#REF!</v>
          </cell>
          <cell r="BL77" t="e">
            <v>#REF!</v>
          </cell>
        </row>
        <row r="78">
          <cell r="C78" t="str">
            <v>A0143</v>
          </cell>
          <cell r="D78" t="str">
            <v>PT Swadharma Bhakti Sedaya Finance</v>
          </cell>
          <cell r="E78" t="str">
            <v>ACC Group</v>
          </cell>
          <cell r="F78" t="e">
            <v>#REF!</v>
          </cell>
          <cell r="G78" t="e">
            <v>#REF!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 t="e">
            <v>#REF!</v>
          </cell>
          <cell r="N78" t="e">
            <v>#REF!</v>
          </cell>
          <cell r="O78" t="e">
            <v>#REF!</v>
          </cell>
          <cell r="P78" t="e">
            <v>#REF!</v>
          </cell>
          <cell r="R78" t="str">
            <v>109PEB 1</v>
          </cell>
          <cell r="S78" t="str">
            <v>109PEB 2</v>
          </cell>
          <cell r="T78" t="str">
            <v>109PEB 3</v>
          </cell>
          <cell r="U78" t="str">
            <v>109PEB 4</v>
          </cell>
          <cell r="V78" t="str">
            <v>109PEB 5</v>
          </cell>
          <cell r="W78" t="str">
            <v>109PEB 6</v>
          </cell>
          <cell r="X78" t="str">
            <v>109PEB 7</v>
          </cell>
          <cell r="Y78" t="str">
            <v>109MPP</v>
          </cell>
          <cell r="Z78" t="str">
            <v>109ID</v>
          </cell>
          <cell r="AA78" t="str">
            <v>109LL</v>
          </cell>
          <cell r="AB78" t="str">
            <v>109PMK</v>
          </cell>
          <cell r="AD78">
            <v>304367.47220079199</v>
          </cell>
          <cell r="AE78">
            <v>26515.5</v>
          </cell>
          <cell r="AF78">
            <v>39261.194940000001</v>
          </cell>
          <cell r="AG78">
            <v>67153.387298617279</v>
          </cell>
          <cell r="AH78">
            <v>0</v>
          </cell>
          <cell r="AI78">
            <v>0</v>
          </cell>
          <cell r="AJ78">
            <v>12315.633271746332</v>
          </cell>
          <cell r="AK78">
            <v>0</v>
          </cell>
          <cell r="AL78">
            <v>30075.456353040474</v>
          </cell>
          <cell r="AM78">
            <v>170849.93083178086</v>
          </cell>
          <cell r="AN78">
            <v>159550</v>
          </cell>
          <cell r="AP78" t="e">
            <v>#REF!</v>
          </cell>
          <cell r="AQ78" t="e">
            <v>#REF!</v>
          </cell>
          <cell r="AR78" t="e">
            <v>#REF!</v>
          </cell>
          <cell r="AS78" t="e">
            <v>#REF!</v>
          </cell>
          <cell r="AT78" t="e">
            <v>#REF!</v>
          </cell>
          <cell r="AU78" t="e">
            <v>#REF!</v>
          </cell>
          <cell r="AV78" t="e">
            <v>#REF!</v>
          </cell>
          <cell r="AW78" t="e">
            <v>#REF!</v>
          </cell>
          <cell r="AX78" t="e">
            <v>#REF!</v>
          </cell>
          <cell r="AY78" t="e">
            <v>#REF!</v>
          </cell>
          <cell r="AZ78" t="e">
            <v>#REF!</v>
          </cell>
          <cell r="BB78" t="e">
            <v>#REF!</v>
          </cell>
          <cell r="BC78" t="e">
            <v>#REF!</v>
          </cell>
          <cell r="BD78" t="e">
            <v>#REF!</v>
          </cell>
          <cell r="BE78" t="e">
            <v>#REF!</v>
          </cell>
          <cell r="BF78" t="e">
            <v>#REF!</v>
          </cell>
          <cell r="BG78" t="e">
            <v>#REF!</v>
          </cell>
          <cell r="BH78" t="e">
            <v>#REF!</v>
          </cell>
          <cell r="BI78" t="e">
            <v>#REF!</v>
          </cell>
          <cell r="BJ78" t="e">
            <v>#REF!</v>
          </cell>
          <cell r="BK78" t="e">
            <v>#REF!</v>
          </cell>
          <cell r="BL78" t="e">
            <v>#REF!</v>
          </cell>
        </row>
        <row r="79">
          <cell r="C79" t="str">
            <v>A0452</v>
          </cell>
          <cell r="D79" t="str">
            <v>PT Telen Orbit Prima</v>
          </cell>
          <cell r="E79" t="str">
            <v>United Tractors Tbk - Groups</v>
          </cell>
          <cell r="F79" t="e">
            <v>#REF!</v>
          </cell>
          <cell r="G79" t="e">
            <v>#REF!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 t="e">
            <v>#REF!</v>
          </cell>
          <cell r="N79" t="e">
            <v>#REF!</v>
          </cell>
          <cell r="O79" t="e">
            <v>#REF!</v>
          </cell>
          <cell r="P79" t="e">
            <v>#REF!</v>
          </cell>
          <cell r="R79" t="str">
            <v>110PEB 1</v>
          </cell>
          <cell r="S79" t="str">
            <v>110PEB 2</v>
          </cell>
          <cell r="T79" t="str">
            <v>110PEB 3</v>
          </cell>
          <cell r="U79" t="str">
            <v>110PEB 4</v>
          </cell>
          <cell r="V79" t="str">
            <v>110PEB 5</v>
          </cell>
          <cell r="W79" t="str">
            <v>110PEB 6</v>
          </cell>
          <cell r="X79" t="str">
            <v>110PEB 7</v>
          </cell>
          <cell r="Y79" t="str">
            <v>110MPP</v>
          </cell>
          <cell r="Z79" t="str">
            <v>110ID</v>
          </cell>
          <cell r="AA79" t="str">
            <v>110LL</v>
          </cell>
          <cell r="AB79" t="str">
            <v>110PMK</v>
          </cell>
          <cell r="AD79">
            <v>1261074.4900838302</v>
          </cell>
          <cell r="AE79">
            <v>456568.73600000003</v>
          </cell>
          <cell r="AF79">
            <v>0</v>
          </cell>
          <cell r="AG79">
            <v>4647.6596539492193</v>
          </cell>
          <cell r="AH79">
            <v>0</v>
          </cell>
          <cell r="AI79">
            <v>39754.7745</v>
          </cell>
          <cell r="AJ79">
            <v>8037.8656756638138</v>
          </cell>
          <cell r="AK79">
            <v>85606.638000000021</v>
          </cell>
          <cell r="AL79">
            <v>26165.605300513067</v>
          </cell>
          <cell r="AM79">
            <v>49552.855164717374</v>
          </cell>
          <cell r="AN79">
            <v>15779.916999999999</v>
          </cell>
          <cell r="AP79">
            <v>0</v>
          </cell>
          <cell r="AQ79" t="e">
            <v>#REF!</v>
          </cell>
          <cell r="AR79" t="e">
            <v>#REF!</v>
          </cell>
          <cell r="AS79" t="e">
            <v>#REF!</v>
          </cell>
          <cell r="AT79" t="e">
            <v>#REF!</v>
          </cell>
          <cell r="AU79" t="e">
            <v>#REF!</v>
          </cell>
          <cell r="AV79" t="e">
            <v>#REF!</v>
          </cell>
          <cell r="AW79" t="e">
            <v>#REF!</v>
          </cell>
          <cell r="AX79" t="e">
            <v>#REF!</v>
          </cell>
          <cell r="AY79" t="e">
            <v>#REF!</v>
          </cell>
          <cell r="AZ79" t="e">
            <v>#REF!</v>
          </cell>
          <cell r="BB79" t="e">
            <v>#REF!</v>
          </cell>
          <cell r="BC79" t="e">
            <v>#REF!</v>
          </cell>
          <cell r="BD79" t="e">
            <v>#REF!</v>
          </cell>
          <cell r="BE79" t="e">
            <v>#REF!</v>
          </cell>
          <cell r="BF79" t="e">
            <v>#REF!</v>
          </cell>
          <cell r="BG79" t="e">
            <v>#REF!</v>
          </cell>
          <cell r="BH79" t="e">
            <v>#REF!</v>
          </cell>
          <cell r="BI79" t="e">
            <v>#REF!</v>
          </cell>
          <cell r="BJ79" t="e">
            <v>#REF!</v>
          </cell>
          <cell r="BK79" t="e">
            <v>#REF!</v>
          </cell>
          <cell r="BL79" t="e">
            <v>#REF!</v>
          </cell>
        </row>
        <row r="80">
          <cell r="C80" t="str">
            <v>A0146</v>
          </cell>
          <cell r="D80" t="str">
            <v>PT Tjahja Sakti Motor</v>
          </cell>
          <cell r="E80" t="str">
            <v>Astra Motor Tiga Group</v>
          </cell>
          <cell r="F80" t="e">
            <v>#REF!</v>
          </cell>
          <cell r="G80" t="e">
            <v>#REF!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 t="e">
            <v>#REF!</v>
          </cell>
          <cell r="N80" t="e">
            <v>#REF!</v>
          </cell>
          <cell r="O80" t="e">
            <v>#REF!</v>
          </cell>
          <cell r="P80" t="e">
            <v>#REF!</v>
          </cell>
          <cell r="R80" t="str">
            <v>111PEB 1</v>
          </cell>
          <cell r="S80" t="str">
            <v>111PEB 2</v>
          </cell>
          <cell r="T80" t="str">
            <v>111PEB 3</v>
          </cell>
          <cell r="U80" t="str">
            <v>111PEB 4</v>
          </cell>
          <cell r="V80" t="str">
            <v>111PEB 5</v>
          </cell>
          <cell r="W80" t="str">
            <v>111PEB 6</v>
          </cell>
          <cell r="X80" t="str">
            <v>111PEB 7</v>
          </cell>
          <cell r="Y80" t="str">
            <v>111MPP</v>
          </cell>
          <cell r="Z80" t="str">
            <v>111ID</v>
          </cell>
          <cell r="AA80" t="str">
            <v>111LL</v>
          </cell>
          <cell r="AB80" t="str">
            <v>111PMK</v>
          </cell>
          <cell r="AD80">
            <v>1289569.6617600177</v>
          </cell>
          <cell r="AE80">
            <v>266461.40000000002</v>
          </cell>
          <cell r="AF80">
            <v>17047.735160000004</v>
          </cell>
          <cell r="AG80">
            <v>110864.79113100105</v>
          </cell>
          <cell r="AH80">
            <v>0</v>
          </cell>
          <cell r="AI80">
            <v>0</v>
          </cell>
          <cell r="AJ80">
            <v>13976.349185744988</v>
          </cell>
          <cell r="AK80">
            <v>43692.105000000003</v>
          </cell>
          <cell r="AL80">
            <v>49655.527532392574</v>
          </cell>
          <cell r="AM80">
            <v>187238.87129347047</v>
          </cell>
          <cell r="AN80">
            <v>166472</v>
          </cell>
          <cell r="AP80" t="e">
            <v>#REF!</v>
          </cell>
          <cell r="AQ80" t="e">
            <v>#REF!</v>
          </cell>
          <cell r="AR80" t="e">
            <v>#REF!</v>
          </cell>
          <cell r="AS80" t="e">
            <v>#REF!</v>
          </cell>
          <cell r="AT80" t="e">
            <v>#REF!</v>
          </cell>
          <cell r="AU80" t="e">
            <v>#REF!</v>
          </cell>
          <cell r="AV80" t="e">
            <v>#REF!</v>
          </cell>
          <cell r="AW80" t="e">
            <v>#REF!</v>
          </cell>
          <cell r="AX80" t="e">
            <v>#REF!</v>
          </cell>
          <cell r="AY80" t="e">
            <v>#REF!</v>
          </cell>
          <cell r="AZ80" t="e">
            <v>#REF!</v>
          </cell>
          <cell r="BB80" t="e">
            <v>#REF!</v>
          </cell>
          <cell r="BC80" t="e">
            <v>#REF!</v>
          </cell>
          <cell r="BD80" t="e">
            <v>#REF!</v>
          </cell>
          <cell r="BE80" t="e">
            <v>#REF!</v>
          </cell>
          <cell r="BF80" t="e">
            <v>#REF!</v>
          </cell>
          <cell r="BG80" t="e">
            <v>#REF!</v>
          </cell>
          <cell r="BH80" t="e">
            <v>#REF!</v>
          </cell>
          <cell r="BI80" t="e">
            <v>#REF!</v>
          </cell>
          <cell r="BJ80" t="e">
            <v>#REF!</v>
          </cell>
          <cell r="BK80" t="e">
            <v>#REF!</v>
          </cell>
          <cell r="BL80" t="e">
            <v>#REF!</v>
          </cell>
        </row>
        <row r="81">
          <cell r="C81" t="str">
            <v>A0364</v>
          </cell>
          <cell r="D81" t="str">
            <v>PT Toyoda Gosei Safety System Indonesia</v>
          </cell>
          <cell r="E81" t="str">
            <v>Astra Otoparts Group</v>
          </cell>
          <cell r="F81">
            <v>0</v>
          </cell>
          <cell r="G81">
            <v>0</v>
          </cell>
          <cell r="H81">
            <v>0</v>
          </cell>
          <cell r="I81">
            <v>-323469.81728194584</v>
          </cell>
          <cell r="J81">
            <v>0</v>
          </cell>
          <cell r="K81">
            <v>0</v>
          </cell>
          <cell r="L81">
            <v>-66034.084873824962</v>
          </cell>
          <cell r="M81">
            <v>0</v>
          </cell>
          <cell r="N81">
            <v>-167490.45190113378</v>
          </cell>
          <cell r="O81">
            <v>-154170.49382478333</v>
          </cell>
          <cell r="P81">
            <v>-193899.26719744437</v>
          </cell>
          <cell r="R81" t="str">
            <v>112PEB 1</v>
          </cell>
          <cell r="S81" t="str">
            <v>112PEB 2</v>
          </cell>
          <cell r="T81" t="str">
            <v>112PEB 3</v>
          </cell>
          <cell r="U81" t="str">
            <v>112PEB 4</v>
          </cell>
          <cell r="V81" t="str">
            <v>112PEB 5</v>
          </cell>
          <cell r="W81" t="str">
            <v>112PEB 6</v>
          </cell>
          <cell r="X81" t="str">
            <v>112PEB 7</v>
          </cell>
          <cell r="Y81" t="str">
            <v>112MPP</v>
          </cell>
          <cell r="Z81" t="str">
            <v>112ID</v>
          </cell>
          <cell r="AA81" t="str">
            <v>112LL</v>
          </cell>
          <cell r="AB81" t="str">
            <v>112PMK</v>
          </cell>
          <cell r="AD81">
            <v>0</v>
          </cell>
          <cell r="AE81">
            <v>0</v>
          </cell>
          <cell r="AF81">
            <v>0</v>
          </cell>
          <cell r="AG81">
            <v>3276.7610016869007</v>
          </cell>
          <cell r="AH81">
            <v>0</v>
          </cell>
          <cell r="AI81">
            <v>0</v>
          </cell>
          <cell r="AJ81">
            <v>3590.5135864307172</v>
          </cell>
          <cell r="AK81">
            <v>0</v>
          </cell>
          <cell r="AL81">
            <v>4203.8543811387481</v>
          </cell>
          <cell r="AM81">
            <v>22881.59865207129</v>
          </cell>
          <cell r="AN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-3276.7610016869007</v>
          </cell>
          <cell r="AT81">
            <v>0</v>
          </cell>
          <cell r="AU81">
            <v>0</v>
          </cell>
          <cell r="AV81">
            <v>-3590.5135864307172</v>
          </cell>
          <cell r="AW81">
            <v>0</v>
          </cell>
          <cell r="AX81">
            <v>-4203.8543811387481</v>
          </cell>
          <cell r="AY81">
            <v>-22881.59865207129</v>
          </cell>
          <cell r="AZ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-320193.05628025893</v>
          </cell>
          <cell r="BF81">
            <v>0</v>
          </cell>
          <cell r="BG81">
            <v>0</v>
          </cell>
          <cell r="BH81">
            <v>-62443.571287394247</v>
          </cell>
          <cell r="BI81">
            <v>0</v>
          </cell>
          <cell r="BJ81">
            <v>-163286.59751999503</v>
          </cell>
          <cell r="BK81">
            <v>-131288.89517271204</v>
          </cell>
          <cell r="BL81">
            <v>-193899.26719744437</v>
          </cell>
        </row>
        <row r="82">
          <cell r="C82" t="str">
            <v>A0411</v>
          </cell>
          <cell r="D82" t="str">
            <v>PT Toyota Astra Financial Services</v>
          </cell>
          <cell r="E82" t="str">
            <v>Other - Non Group</v>
          </cell>
          <cell r="F82" t="e">
            <v>#REF!</v>
          </cell>
          <cell r="G82" t="e">
            <v>#REF!</v>
          </cell>
          <cell r="H82" t="e">
            <v>#REF!</v>
          </cell>
          <cell r="I82" t="e">
            <v>#REF!</v>
          </cell>
          <cell r="J82" t="e">
            <v>#REF!</v>
          </cell>
          <cell r="K82" t="e">
            <v>#REF!</v>
          </cell>
          <cell r="L82" t="e">
            <v>#REF!</v>
          </cell>
          <cell r="M82" t="e">
            <v>#REF!</v>
          </cell>
          <cell r="N82" t="e">
            <v>#REF!</v>
          </cell>
          <cell r="O82" t="e">
            <v>#REF!</v>
          </cell>
          <cell r="P82" t="e">
            <v>#REF!</v>
          </cell>
          <cell r="R82" t="str">
            <v>113PEB 1</v>
          </cell>
          <cell r="S82" t="str">
            <v>113PEB 2</v>
          </cell>
          <cell r="T82" t="str">
            <v>113PEB 3</v>
          </cell>
          <cell r="U82" t="str">
            <v>113PEB 4</v>
          </cell>
          <cell r="V82" t="str">
            <v>113PEB 5</v>
          </cell>
          <cell r="W82" t="str">
            <v>113PEB 6</v>
          </cell>
          <cell r="X82" t="str">
            <v>113PEB 7</v>
          </cell>
          <cell r="Y82" t="str">
            <v>113MPP</v>
          </cell>
          <cell r="Z82" t="str">
            <v>113ID</v>
          </cell>
          <cell r="AA82" t="str">
            <v>113LL</v>
          </cell>
          <cell r="AB82" t="str">
            <v>113PMK</v>
          </cell>
          <cell r="AD82">
            <v>5062127.9012274947</v>
          </cell>
          <cell r="AE82">
            <v>1119757</v>
          </cell>
          <cell r="AF82">
            <v>0</v>
          </cell>
          <cell r="AG82">
            <v>33839.748295991965</v>
          </cell>
          <cell r="AH82">
            <v>0</v>
          </cell>
          <cell r="AI82">
            <v>0</v>
          </cell>
          <cell r="AJ82">
            <v>40787.264885414254</v>
          </cell>
          <cell r="AK82">
            <v>0</v>
          </cell>
          <cell r="AL82">
            <v>60894.518359875685</v>
          </cell>
          <cell r="AM82">
            <v>224737.01538576308</v>
          </cell>
          <cell r="AN82">
            <v>29750</v>
          </cell>
          <cell r="AP82" t="e">
            <v>#REF!</v>
          </cell>
          <cell r="AQ82" t="e">
            <v>#REF!</v>
          </cell>
          <cell r="AR82" t="e">
            <v>#REF!</v>
          </cell>
          <cell r="AS82" t="e">
            <v>#REF!</v>
          </cell>
          <cell r="AT82" t="e">
            <v>#REF!</v>
          </cell>
          <cell r="AU82" t="e">
            <v>#REF!</v>
          </cell>
          <cell r="AV82" t="e">
            <v>#REF!</v>
          </cell>
          <cell r="AW82" t="e">
            <v>#REF!</v>
          </cell>
          <cell r="AX82" t="e">
            <v>#REF!</v>
          </cell>
          <cell r="AY82" t="e">
            <v>#REF!</v>
          </cell>
          <cell r="AZ82" t="e">
            <v>#REF!</v>
          </cell>
          <cell r="BB82" t="e">
            <v>#REF!</v>
          </cell>
          <cell r="BC82" t="e">
            <v>#REF!</v>
          </cell>
          <cell r="BD82" t="e">
            <v>#REF!</v>
          </cell>
          <cell r="BE82" t="e">
            <v>#REF!</v>
          </cell>
          <cell r="BF82" t="e">
            <v>#REF!</v>
          </cell>
          <cell r="BG82" t="e">
            <v>#REF!</v>
          </cell>
          <cell r="BH82" t="e">
            <v>#REF!</v>
          </cell>
          <cell r="BI82" t="e">
            <v>#REF!</v>
          </cell>
          <cell r="BJ82" t="e">
            <v>#REF!</v>
          </cell>
          <cell r="BK82" t="e">
            <v>#REF!</v>
          </cell>
          <cell r="BL82" t="e">
            <v>#REF!</v>
          </cell>
        </row>
        <row r="83">
          <cell r="C83" t="str">
            <v>A0150</v>
          </cell>
          <cell r="D83" t="str">
            <v>PT Traktor Nusantara</v>
          </cell>
          <cell r="E83" t="str">
            <v>Traktor Nusantara Group</v>
          </cell>
          <cell r="F83" t="e">
            <v>#REF!</v>
          </cell>
          <cell r="G83" t="e">
            <v>#REF!</v>
          </cell>
          <cell r="H83" t="e">
            <v>#REF!</v>
          </cell>
          <cell r="I83" t="e">
            <v>#REF!</v>
          </cell>
          <cell r="J83" t="e">
            <v>#REF!</v>
          </cell>
          <cell r="K83" t="e">
            <v>#REF!</v>
          </cell>
          <cell r="L83" t="e">
            <v>#REF!</v>
          </cell>
          <cell r="M83" t="e">
            <v>#REF!</v>
          </cell>
          <cell r="N83" t="e">
            <v>#REF!</v>
          </cell>
          <cell r="O83" t="e">
            <v>#REF!</v>
          </cell>
          <cell r="P83" t="e">
            <v>#REF!</v>
          </cell>
          <cell r="R83" t="str">
            <v>114PEB 1</v>
          </cell>
          <cell r="S83" t="str">
            <v>114PEB 2</v>
          </cell>
          <cell r="T83" t="str">
            <v>114PEB 3</v>
          </cell>
          <cell r="U83" t="str">
            <v>114PEB 4</v>
          </cell>
          <cell r="V83" t="str">
            <v>114PEB 5</v>
          </cell>
          <cell r="W83" t="str">
            <v>114PEB 6</v>
          </cell>
          <cell r="X83" t="str">
            <v>114PEB 7</v>
          </cell>
          <cell r="Y83" t="str">
            <v>114MPP</v>
          </cell>
          <cell r="Z83" t="str">
            <v>114ID</v>
          </cell>
          <cell r="AA83" t="str">
            <v>114LL</v>
          </cell>
          <cell r="AB83" t="str">
            <v>114PMK</v>
          </cell>
          <cell r="AD83">
            <v>270934.56600770162</v>
          </cell>
          <cell r="AE83">
            <v>35795.599999999999</v>
          </cell>
          <cell r="AF83">
            <v>14659.318240000008</v>
          </cell>
          <cell r="AG83">
            <v>61142.994013271869</v>
          </cell>
          <cell r="AH83">
            <v>0</v>
          </cell>
          <cell r="AI83">
            <v>0</v>
          </cell>
          <cell r="AJ83">
            <v>58564.062832949654</v>
          </cell>
          <cell r="AK83">
            <v>10738.68</v>
          </cell>
          <cell r="AL83">
            <v>179155.31508050443</v>
          </cell>
          <cell r="AM83">
            <v>726547</v>
          </cell>
          <cell r="AN83">
            <v>297169.75</v>
          </cell>
          <cell r="AP83" t="e">
            <v>#REF!</v>
          </cell>
          <cell r="AQ83" t="e">
            <v>#REF!</v>
          </cell>
          <cell r="AR83" t="e">
            <v>#REF!</v>
          </cell>
          <cell r="AS83" t="e">
            <v>#REF!</v>
          </cell>
          <cell r="AT83" t="e">
            <v>#REF!</v>
          </cell>
          <cell r="AU83" t="e">
            <v>#REF!</v>
          </cell>
          <cell r="AV83" t="e">
            <v>#REF!</v>
          </cell>
          <cell r="AW83" t="e">
            <v>#REF!</v>
          </cell>
          <cell r="AX83" t="e">
            <v>#REF!</v>
          </cell>
          <cell r="AY83" t="e">
            <v>#REF!</v>
          </cell>
          <cell r="AZ83" t="e">
            <v>#REF!</v>
          </cell>
          <cell r="BB83" t="e">
            <v>#REF!</v>
          </cell>
          <cell r="BC83" t="e">
            <v>#REF!</v>
          </cell>
          <cell r="BD83" t="e">
            <v>#REF!</v>
          </cell>
          <cell r="BE83" t="e">
            <v>#REF!</v>
          </cell>
          <cell r="BF83" t="e">
            <v>#REF!</v>
          </cell>
          <cell r="BG83" t="e">
            <v>#REF!</v>
          </cell>
          <cell r="BH83" t="e">
            <v>#REF!</v>
          </cell>
          <cell r="BI83" t="e">
            <v>#REF!</v>
          </cell>
          <cell r="BJ83" t="e">
            <v>#REF!</v>
          </cell>
          <cell r="BK83" t="e">
            <v>#REF!</v>
          </cell>
          <cell r="BL83" t="e">
            <v>#REF!</v>
          </cell>
        </row>
        <row r="84">
          <cell r="C84" t="str">
            <v>A0151</v>
          </cell>
          <cell r="D84" t="str">
            <v>Dana Pensiun Astra</v>
          </cell>
          <cell r="E84" t="str">
            <v>Dana Pensiun</v>
          </cell>
          <cell r="R84" t="str">
            <v>115PEB 1</v>
          </cell>
          <cell r="S84" t="str">
            <v>115PEB 2</v>
          </cell>
          <cell r="T84" t="str">
            <v>115PEB 3</v>
          </cell>
          <cell r="U84" t="str">
            <v>115PEB 4</v>
          </cell>
          <cell r="V84" t="str">
            <v>115PEB 5</v>
          </cell>
          <cell r="W84" t="str">
            <v>115PEB 6</v>
          </cell>
          <cell r="X84" t="str">
            <v>115PEB 7</v>
          </cell>
          <cell r="Y84" t="str">
            <v>115MPP</v>
          </cell>
          <cell r="Z84" t="str">
            <v>115ID</v>
          </cell>
          <cell r="AA84" t="str">
            <v>115LL</v>
          </cell>
          <cell r="AB84" t="str">
            <v>115PMK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</row>
        <row r="85">
          <cell r="C85" t="str">
            <v>A0156</v>
          </cell>
          <cell r="D85" t="str">
            <v>PT United Tractors Pandu Eng.</v>
          </cell>
          <cell r="E85" t="str">
            <v>United Tractors Tbk - Groups</v>
          </cell>
          <cell r="F85" t="e">
            <v>#REF!</v>
          </cell>
          <cell r="G85" t="e">
            <v>#REF!</v>
          </cell>
          <cell r="H85" t="e">
            <v>#REF!</v>
          </cell>
          <cell r="I85" t="e">
            <v>#REF!</v>
          </cell>
          <cell r="J85" t="e">
            <v>#REF!</v>
          </cell>
          <cell r="K85" t="e">
            <v>#REF!</v>
          </cell>
          <cell r="L85" t="e">
            <v>#REF!</v>
          </cell>
          <cell r="M85" t="e">
            <v>#REF!</v>
          </cell>
          <cell r="N85" t="e">
            <v>#REF!</v>
          </cell>
          <cell r="O85" t="e">
            <v>#REF!</v>
          </cell>
          <cell r="P85" t="e">
            <v>#REF!</v>
          </cell>
          <cell r="R85" t="str">
            <v>117PEB 1</v>
          </cell>
          <cell r="S85" t="str">
            <v>117PEB 2</v>
          </cell>
          <cell r="T85" t="str">
            <v>117PEB 3</v>
          </cell>
          <cell r="U85" t="str">
            <v>117PEB 4</v>
          </cell>
          <cell r="V85" t="str">
            <v>117PEB 5</v>
          </cell>
          <cell r="W85" t="str">
            <v>117PEB 6</v>
          </cell>
          <cell r="X85" t="str">
            <v>117PEB 7</v>
          </cell>
          <cell r="Y85" t="str">
            <v>117MPP</v>
          </cell>
          <cell r="Z85" t="str">
            <v>117ID</v>
          </cell>
          <cell r="AA85" t="str">
            <v>117LL</v>
          </cell>
          <cell r="AB85" t="str">
            <v>117PMK</v>
          </cell>
          <cell r="AD85">
            <v>1076175.0350056468</v>
          </cell>
          <cell r="AE85">
            <v>934293.5</v>
          </cell>
          <cell r="AF85">
            <v>111411.94836666677</v>
          </cell>
          <cell r="AG85">
            <v>1605725.0955841276</v>
          </cell>
          <cell r="AH85">
            <v>0</v>
          </cell>
          <cell r="AI85">
            <v>0</v>
          </cell>
          <cell r="AJ85">
            <v>82625.970603645124</v>
          </cell>
          <cell r="AK85">
            <v>0</v>
          </cell>
          <cell r="AL85">
            <v>144440.62646917574</v>
          </cell>
          <cell r="AM85">
            <v>793873.39426327834</v>
          </cell>
          <cell r="AN85">
            <v>514800</v>
          </cell>
          <cell r="AP85" t="e">
            <v>#REF!</v>
          </cell>
          <cell r="AQ85" t="e">
            <v>#REF!</v>
          </cell>
          <cell r="AR85" t="e">
            <v>#REF!</v>
          </cell>
          <cell r="AS85" t="e">
            <v>#REF!</v>
          </cell>
          <cell r="AT85" t="e">
            <v>#REF!</v>
          </cell>
          <cell r="AU85" t="e">
            <v>#REF!</v>
          </cell>
          <cell r="AV85" t="e">
            <v>#REF!</v>
          </cell>
          <cell r="AW85" t="e">
            <v>#REF!</v>
          </cell>
          <cell r="AX85" t="e">
            <v>#REF!</v>
          </cell>
          <cell r="AY85" t="e">
            <v>#REF!</v>
          </cell>
          <cell r="AZ85" t="e">
            <v>#REF!</v>
          </cell>
          <cell r="BB85" t="e">
            <v>#REF!</v>
          </cell>
          <cell r="BC85" t="e">
            <v>#REF!</v>
          </cell>
          <cell r="BD85" t="e">
            <v>#REF!</v>
          </cell>
          <cell r="BE85" t="e">
            <v>#REF!</v>
          </cell>
          <cell r="BF85" t="e">
            <v>#REF!</v>
          </cell>
          <cell r="BG85" t="e">
            <v>#REF!</v>
          </cell>
          <cell r="BH85" t="e">
            <v>#REF!</v>
          </cell>
          <cell r="BI85" t="e">
            <v>#REF!</v>
          </cell>
          <cell r="BJ85" t="e">
            <v>#REF!</v>
          </cell>
          <cell r="BK85" t="e">
            <v>#REF!</v>
          </cell>
          <cell r="BL85" t="e">
            <v>#REF!</v>
          </cell>
        </row>
        <row r="86">
          <cell r="C86" t="str">
            <v>A0155</v>
          </cell>
          <cell r="D86" t="str">
            <v>PT United Tractors TBK (Parent)</v>
          </cell>
          <cell r="E86" t="str">
            <v>United Tractors Tbk - Groups</v>
          </cell>
          <cell r="F86" t="e">
            <v>#REF!</v>
          </cell>
          <cell r="G86" t="e">
            <v>#REF!</v>
          </cell>
          <cell r="H86" t="e">
            <v>#REF!</v>
          </cell>
          <cell r="I86" t="e">
            <v>#REF!</v>
          </cell>
          <cell r="J86" t="e">
            <v>#REF!</v>
          </cell>
          <cell r="K86" t="e">
            <v>#REF!</v>
          </cell>
          <cell r="L86" t="e">
            <v>#REF!</v>
          </cell>
          <cell r="M86" t="e">
            <v>#REF!</v>
          </cell>
          <cell r="N86" t="e">
            <v>#REF!</v>
          </cell>
          <cell r="O86" t="e">
            <v>#REF!</v>
          </cell>
          <cell r="P86" t="e">
            <v>#REF!</v>
          </cell>
          <cell r="R86" t="str">
            <v>118PEB 1</v>
          </cell>
          <cell r="S86" t="str">
            <v>118PEB 2</v>
          </cell>
          <cell r="T86" t="str">
            <v>118PEB 3</v>
          </cell>
          <cell r="U86" t="str">
            <v>118PEB 4</v>
          </cell>
          <cell r="V86" t="str">
            <v>118PEB 5</v>
          </cell>
          <cell r="W86" t="str">
            <v>118PEB 6</v>
          </cell>
          <cell r="X86" t="str">
            <v>118PEB 7</v>
          </cell>
          <cell r="Y86" t="str">
            <v>118MPP</v>
          </cell>
          <cell r="Z86" t="str">
            <v>118ID</v>
          </cell>
          <cell r="AA86" t="str">
            <v>118LL</v>
          </cell>
          <cell r="AB86" t="str">
            <v>118PMK</v>
          </cell>
          <cell r="AD86">
            <v>6679261.7882084306</v>
          </cell>
          <cell r="AE86">
            <v>2271257.1980000003</v>
          </cell>
          <cell r="AF86">
            <v>133594.23134666667</v>
          </cell>
          <cell r="AG86">
            <v>921618.40464404342</v>
          </cell>
          <cell r="AH86">
            <v>0</v>
          </cell>
          <cell r="AI86">
            <v>1548093.2617499994</v>
          </cell>
          <cell r="AJ86">
            <v>532305.00192314014</v>
          </cell>
          <cell r="AK86">
            <v>531158.52599999995</v>
          </cell>
          <cell r="AL86">
            <v>873463.21342048945</v>
          </cell>
          <cell r="AM86">
            <v>4985391.1008930635</v>
          </cell>
          <cell r="AN86">
            <v>1916606.6669999999</v>
          </cell>
          <cell r="AP86" t="e">
            <v>#REF!</v>
          </cell>
          <cell r="AQ86" t="e">
            <v>#REF!</v>
          </cell>
          <cell r="AR86" t="e">
            <v>#REF!</v>
          </cell>
          <cell r="AS86" t="e">
            <v>#REF!</v>
          </cell>
          <cell r="AT86" t="e">
            <v>#REF!</v>
          </cell>
          <cell r="AU86" t="e">
            <v>#REF!</v>
          </cell>
          <cell r="AV86" t="e">
            <v>#REF!</v>
          </cell>
          <cell r="AW86" t="e">
            <v>#REF!</v>
          </cell>
          <cell r="AX86" t="e">
            <v>#REF!</v>
          </cell>
          <cell r="AY86" t="e">
            <v>#REF!</v>
          </cell>
          <cell r="AZ86" t="e">
            <v>#REF!</v>
          </cell>
          <cell r="BB86" t="e">
            <v>#REF!</v>
          </cell>
          <cell r="BC86" t="e">
            <v>#REF!</v>
          </cell>
          <cell r="BD86" t="e">
            <v>#REF!</v>
          </cell>
          <cell r="BE86" t="e">
            <v>#REF!</v>
          </cell>
          <cell r="BF86" t="e">
            <v>#REF!</v>
          </cell>
          <cell r="BG86" t="e">
            <v>#REF!</v>
          </cell>
          <cell r="BH86" t="e">
            <v>#REF!</v>
          </cell>
          <cell r="BI86" t="e">
            <v>#REF!</v>
          </cell>
          <cell r="BJ86" t="e">
            <v>#REF!</v>
          </cell>
          <cell r="BK86" t="e">
            <v>#REF!</v>
          </cell>
          <cell r="BL86" t="e">
            <v>#REF!</v>
          </cell>
        </row>
        <row r="87">
          <cell r="C87" t="str">
            <v>A0326</v>
          </cell>
          <cell r="D87" t="str">
            <v>PT Yutaka Manufacturing Indonesia</v>
          </cell>
          <cell r="E87" t="str">
            <v>Astra Honda Motor Groups</v>
          </cell>
          <cell r="F87" t="e">
            <v>#REF!</v>
          </cell>
          <cell r="G87" t="e">
            <v>#REF!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 t="e">
            <v>#REF!</v>
          </cell>
          <cell r="N87" t="e">
            <v>#REF!</v>
          </cell>
          <cell r="O87" t="e">
            <v>#REF!</v>
          </cell>
          <cell r="P87" t="e">
            <v>#REF!</v>
          </cell>
          <cell r="R87" t="str">
            <v>120PEB 1</v>
          </cell>
          <cell r="S87" t="str">
            <v>120PEB 2</v>
          </cell>
          <cell r="T87" t="str">
            <v>120PEB 3</v>
          </cell>
          <cell r="U87" t="str">
            <v>120PEB 4</v>
          </cell>
          <cell r="V87" t="str">
            <v>120PEB 5</v>
          </cell>
          <cell r="W87" t="str">
            <v>120PEB 6</v>
          </cell>
          <cell r="X87" t="str">
            <v>120PEB 7</v>
          </cell>
          <cell r="Y87" t="str">
            <v>120MPP</v>
          </cell>
          <cell r="Z87" t="str">
            <v>120ID</v>
          </cell>
          <cell r="AA87" t="str">
            <v>120LL</v>
          </cell>
          <cell r="AB87" t="str">
            <v>120PMK</v>
          </cell>
          <cell r="AD87">
            <v>33021.734127864314</v>
          </cell>
          <cell r="AE87">
            <v>0</v>
          </cell>
          <cell r="AF87">
            <v>0</v>
          </cell>
          <cell r="AG87">
            <v>63283.217914860194</v>
          </cell>
          <cell r="AH87">
            <v>0</v>
          </cell>
          <cell r="AI87">
            <v>0</v>
          </cell>
          <cell r="AJ87">
            <v>33967.724660282482</v>
          </cell>
          <cell r="AK87">
            <v>0</v>
          </cell>
          <cell r="AL87">
            <v>58677.069050264487</v>
          </cell>
          <cell r="AM87">
            <v>537627.15113712428</v>
          </cell>
          <cell r="AN87">
            <v>393000</v>
          </cell>
          <cell r="AP87">
            <v>0</v>
          </cell>
          <cell r="AQ87" t="e">
            <v>#REF!</v>
          </cell>
          <cell r="AR87" t="e">
            <v>#REF!</v>
          </cell>
          <cell r="AS87" t="e">
            <v>#REF!</v>
          </cell>
          <cell r="AT87" t="e">
            <v>#REF!</v>
          </cell>
          <cell r="AU87" t="e">
            <v>#REF!</v>
          </cell>
          <cell r="AV87" t="e">
            <v>#REF!</v>
          </cell>
          <cell r="AW87" t="e">
            <v>#REF!</v>
          </cell>
          <cell r="AX87" t="e">
            <v>#REF!</v>
          </cell>
          <cell r="AY87" t="e">
            <v>#REF!</v>
          </cell>
          <cell r="AZ87" t="e">
            <v>#REF!</v>
          </cell>
          <cell r="BB87" t="e">
            <v>#REF!</v>
          </cell>
          <cell r="BC87" t="e">
            <v>#REF!</v>
          </cell>
          <cell r="BD87" t="e">
            <v>#REF!</v>
          </cell>
          <cell r="BE87" t="e">
            <v>#REF!</v>
          </cell>
          <cell r="BF87" t="e">
            <v>#REF!</v>
          </cell>
          <cell r="BG87" t="e">
            <v>#REF!</v>
          </cell>
          <cell r="BH87" t="e">
            <v>#REF!</v>
          </cell>
          <cell r="BI87" t="e">
            <v>#REF!</v>
          </cell>
          <cell r="BJ87" t="e">
            <v>#REF!</v>
          </cell>
          <cell r="BK87" t="e">
            <v>#REF!</v>
          </cell>
          <cell r="BL87" t="e">
            <v>#REF!</v>
          </cell>
        </row>
        <row r="88">
          <cell r="C88" t="str">
            <v>R0406</v>
          </cell>
          <cell r="D88" t="str">
            <v>Yayasan Astra Bina Ilmu</v>
          </cell>
          <cell r="E88" t="str">
            <v>Yayasan</v>
          </cell>
          <cell r="F88" t="e">
            <v>#REF!</v>
          </cell>
          <cell r="G88" t="e">
            <v>#REF!</v>
          </cell>
          <cell r="H88" t="e">
            <v>#REF!</v>
          </cell>
          <cell r="I88" t="e">
            <v>#REF!</v>
          </cell>
          <cell r="J88" t="e">
            <v>#REF!</v>
          </cell>
          <cell r="K88" t="e">
            <v>#REF!</v>
          </cell>
          <cell r="L88" t="e">
            <v>#REF!</v>
          </cell>
          <cell r="M88" t="e">
            <v>#REF!</v>
          </cell>
          <cell r="N88" t="e">
            <v>#REF!</v>
          </cell>
          <cell r="O88" t="e">
            <v>#REF!</v>
          </cell>
          <cell r="P88" t="e">
            <v>#REF!</v>
          </cell>
          <cell r="R88" t="str">
            <v>121PEB 1</v>
          </cell>
          <cell r="S88" t="str">
            <v>121PEB 2</v>
          </cell>
          <cell r="T88" t="str">
            <v>121PEB 3</v>
          </cell>
          <cell r="U88" t="str">
            <v>121PEB 4</v>
          </cell>
          <cell r="V88" t="str">
            <v>121PEB 5</v>
          </cell>
          <cell r="W88" t="str">
            <v>121PEB 6</v>
          </cell>
          <cell r="X88" t="str">
            <v>121PEB 7</v>
          </cell>
          <cell r="Y88" t="str">
            <v>121MPP</v>
          </cell>
          <cell r="Z88" t="str">
            <v>121ID</v>
          </cell>
          <cell r="AA88" t="str">
            <v>121LL</v>
          </cell>
          <cell r="AB88" t="str">
            <v>121PMK</v>
          </cell>
          <cell r="AD88">
            <v>2160.9602035357684</v>
          </cell>
          <cell r="AE88">
            <v>0</v>
          </cell>
          <cell r="AF88">
            <v>0</v>
          </cell>
          <cell r="AG88">
            <v>33387.705813194589</v>
          </cell>
          <cell r="AH88">
            <v>0</v>
          </cell>
          <cell r="AI88">
            <v>0</v>
          </cell>
          <cell r="AJ88">
            <v>15034.873014984403</v>
          </cell>
          <cell r="AK88">
            <v>0</v>
          </cell>
          <cell r="AL88">
            <v>18201.627600631607</v>
          </cell>
          <cell r="AM88">
            <v>85870.556048300772</v>
          </cell>
          <cell r="AN88">
            <v>6445.25</v>
          </cell>
          <cell r="AP88" t="e">
            <v>#REF!</v>
          </cell>
          <cell r="AQ88" t="e">
            <v>#REF!</v>
          </cell>
          <cell r="AR88" t="e">
            <v>#REF!</v>
          </cell>
          <cell r="AS88" t="e">
            <v>#REF!</v>
          </cell>
          <cell r="AT88" t="e">
            <v>#REF!</v>
          </cell>
          <cell r="AU88" t="e">
            <v>#REF!</v>
          </cell>
          <cell r="AV88" t="e">
            <v>#REF!</v>
          </cell>
          <cell r="AW88" t="e">
            <v>#REF!</v>
          </cell>
          <cell r="AX88" t="e">
            <v>#REF!</v>
          </cell>
          <cell r="AY88" t="e">
            <v>#REF!</v>
          </cell>
          <cell r="AZ88" t="e">
            <v>#REF!</v>
          </cell>
          <cell r="BB88" t="e">
            <v>#REF!</v>
          </cell>
          <cell r="BC88" t="e">
            <v>#REF!</v>
          </cell>
          <cell r="BD88" t="e">
            <v>#REF!</v>
          </cell>
          <cell r="BE88" t="e">
            <v>#REF!</v>
          </cell>
          <cell r="BF88" t="e">
            <v>#REF!</v>
          </cell>
          <cell r="BG88" t="e">
            <v>#REF!</v>
          </cell>
          <cell r="BH88" t="e">
            <v>#REF!</v>
          </cell>
          <cell r="BI88" t="e">
            <v>#REF!</v>
          </cell>
          <cell r="BJ88" t="e">
            <v>#REF!</v>
          </cell>
          <cell r="BK88" t="e">
            <v>#REF!</v>
          </cell>
          <cell r="BL88" t="e">
            <v>#REF!</v>
          </cell>
        </row>
        <row r="89">
          <cell r="C89" t="str">
            <v>R0411</v>
          </cell>
          <cell r="D89" t="str">
            <v>Yayasan Astra Bina Pendidikan</v>
          </cell>
          <cell r="E89" t="str">
            <v>Yayasan</v>
          </cell>
          <cell r="F89" t="e">
            <v>#REF!</v>
          </cell>
          <cell r="G89" t="e">
            <v>#REF!</v>
          </cell>
          <cell r="H89" t="e">
            <v>#REF!</v>
          </cell>
          <cell r="I89" t="e">
            <v>#REF!</v>
          </cell>
          <cell r="J89" t="e">
            <v>#REF!</v>
          </cell>
          <cell r="K89" t="e">
            <v>#REF!</v>
          </cell>
          <cell r="L89" t="e">
            <v>#REF!</v>
          </cell>
          <cell r="M89" t="e">
            <v>#REF!</v>
          </cell>
          <cell r="N89" t="e">
            <v>#REF!</v>
          </cell>
          <cell r="O89" t="e">
            <v>#REF!</v>
          </cell>
          <cell r="P89" t="e">
            <v>#REF!</v>
          </cell>
          <cell r="R89" t="str">
            <v>122PEB 1</v>
          </cell>
          <cell r="S89" t="str">
            <v>122PEB 2</v>
          </cell>
          <cell r="T89" t="str">
            <v>122PEB 3</v>
          </cell>
          <cell r="U89" t="str">
            <v>122PEB 4</v>
          </cell>
          <cell r="V89" t="str">
            <v>122PEB 5</v>
          </cell>
          <cell r="W89" t="str">
            <v>122PEB 6</v>
          </cell>
          <cell r="X89" t="str">
            <v>122PEB 7</v>
          </cell>
          <cell r="Y89" t="str">
            <v>122MPP</v>
          </cell>
          <cell r="Z89" t="str">
            <v>122ID</v>
          </cell>
          <cell r="AA89" t="str">
            <v>122LL</v>
          </cell>
          <cell r="AB89" t="str">
            <v>122PMK</v>
          </cell>
          <cell r="AD89">
            <v>0</v>
          </cell>
          <cell r="AE89">
            <v>0</v>
          </cell>
          <cell r="AF89">
            <v>0</v>
          </cell>
          <cell r="AG89">
            <v>1113.0285473672652</v>
          </cell>
          <cell r="AH89">
            <v>0</v>
          </cell>
          <cell r="AI89">
            <v>0</v>
          </cell>
          <cell r="AJ89">
            <v>850.61675017357743</v>
          </cell>
          <cell r="AK89">
            <v>0</v>
          </cell>
          <cell r="AL89">
            <v>2190.3021966430338</v>
          </cell>
          <cell r="AM89">
            <v>47621.64269683852</v>
          </cell>
          <cell r="AN89">
            <v>5501</v>
          </cell>
          <cell r="AP89" t="e">
            <v>#REF!</v>
          </cell>
          <cell r="AQ89" t="e">
            <v>#REF!</v>
          </cell>
          <cell r="AR89" t="e">
            <v>#REF!</v>
          </cell>
          <cell r="AS89" t="e">
            <v>#REF!</v>
          </cell>
          <cell r="AT89" t="e">
            <v>#REF!</v>
          </cell>
          <cell r="AU89" t="e">
            <v>#REF!</v>
          </cell>
          <cell r="AV89" t="e">
            <v>#REF!</v>
          </cell>
          <cell r="AW89" t="e">
            <v>#REF!</v>
          </cell>
          <cell r="AX89" t="e">
            <v>#REF!</v>
          </cell>
          <cell r="AY89" t="e">
            <v>#REF!</v>
          </cell>
          <cell r="AZ89" t="e">
            <v>#REF!</v>
          </cell>
          <cell r="BB89" t="e">
            <v>#REF!</v>
          </cell>
          <cell r="BC89" t="e">
            <v>#REF!</v>
          </cell>
          <cell r="BD89" t="e">
            <v>#REF!</v>
          </cell>
          <cell r="BE89" t="e">
            <v>#REF!</v>
          </cell>
          <cell r="BF89" t="e">
            <v>#REF!</v>
          </cell>
          <cell r="BG89" t="e">
            <v>#REF!</v>
          </cell>
          <cell r="BH89" t="e">
            <v>#REF!</v>
          </cell>
          <cell r="BI89" t="e">
            <v>#REF!</v>
          </cell>
          <cell r="BJ89" t="e">
            <v>#REF!</v>
          </cell>
          <cell r="BK89" t="e">
            <v>#REF!</v>
          </cell>
          <cell r="BL89" t="e">
            <v>#REF!</v>
          </cell>
        </row>
        <row r="90">
          <cell r="C90" t="str">
            <v>R0410</v>
          </cell>
          <cell r="D90" t="str">
            <v>Yayasan Dharma Bhakti Astra</v>
          </cell>
          <cell r="E90" t="str">
            <v>Yayasan</v>
          </cell>
          <cell r="F90" t="e">
            <v>#REF!</v>
          </cell>
          <cell r="G90" t="e">
            <v>#REF!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 t="e">
            <v>#REF!</v>
          </cell>
          <cell r="N90" t="e">
            <v>#REF!</v>
          </cell>
          <cell r="O90" t="e">
            <v>#REF!</v>
          </cell>
          <cell r="P90" t="e">
            <v>#REF!</v>
          </cell>
          <cell r="R90" t="str">
            <v>123PEB 1</v>
          </cell>
          <cell r="S90" t="str">
            <v>123PEB 2</v>
          </cell>
          <cell r="T90" t="str">
            <v>123PEB 3</v>
          </cell>
          <cell r="U90" t="str">
            <v>123PEB 4</v>
          </cell>
          <cell r="V90" t="str">
            <v>123PEB 5</v>
          </cell>
          <cell r="W90" t="str">
            <v>123PEB 6</v>
          </cell>
          <cell r="X90" t="str">
            <v>123PEB 7</v>
          </cell>
          <cell r="Y90" t="str">
            <v>123MPP</v>
          </cell>
          <cell r="Z90" t="str">
            <v>123ID</v>
          </cell>
          <cell r="AA90" t="str">
            <v>123LL</v>
          </cell>
          <cell r="AB90" t="str">
            <v>123PMK</v>
          </cell>
          <cell r="AD90">
            <v>4417.1069888630846</v>
          </cell>
          <cell r="AE90">
            <v>108760.2</v>
          </cell>
          <cell r="AF90">
            <v>0</v>
          </cell>
          <cell r="AG90">
            <v>778132.79195009207</v>
          </cell>
          <cell r="AH90">
            <v>0</v>
          </cell>
          <cell r="AI90">
            <v>0</v>
          </cell>
          <cell r="AJ90">
            <v>1964.5766770451567</v>
          </cell>
          <cell r="AK90">
            <v>16314.03</v>
          </cell>
          <cell r="AL90">
            <v>4367.3354015922978</v>
          </cell>
          <cell r="AM90">
            <v>26790.049112489418</v>
          </cell>
          <cell r="AN90">
            <v>20835.184000000001</v>
          </cell>
          <cell r="AP90" t="e">
            <v>#REF!</v>
          </cell>
          <cell r="AQ90" t="e">
            <v>#REF!</v>
          </cell>
          <cell r="AR90" t="e">
            <v>#REF!</v>
          </cell>
          <cell r="AS90" t="e">
            <v>#REF!</v>
          </cell>
          <cell r="AT90" t="e">
            <v>#REF!</v>
          </cell>
          <cell r="AU90" t="e">
            <v>#REF!</v>
          </cell>
          <cell r="AV90" t="e">
            <v>#REF!</v>
          </cell>
          <cell r="AW90" t="e">
            <v>#REF!</v>
          </cell>
          <cell r="AX90" t="e">
            <v>#REF!</v>
          </cell>
          <cell r="AY90" t="e">
            <v>#REF!</v>
          </cell>
          <cell r="AZ90" t="e">
            <v>#REF!</v>
          </cell>
          <cell r="BB90" t="e">
            <v>#REF!</v>
          </cell>
          <cell r="BC90" t="e">
            <v>#REF!</v>
          </cell>
          <cell r="BD90" t="e">
            <v>#REF!</v>
          </cell>
          <cell r="BE90" t="e">
            <v>#REF!</v>
          </cell>
          <cell r="BF90" t="e">
            <v>#REF!</v>
          </cell>
          <cell r="BG90" t="e">
            <v>#REF!</v>
          </cell>
          <cell r="BH90" t="e">
            <v>#REF!</v>
          </cell>
          <cell r="BI90" t="e">
            <v>#REF!</v>
          </cell>
          <cell r="BJ90" t="e">
            <v>#REF!</v>
          </cell>
          <cell r="BK90" t="e">
            <v>#REF!</v>
          </cell>
          <cell r="BL90" t="e">
            <v>#REF!</v>
          </cell>
        </row>
      </sheetData>
      <sheetData sheetId="10" refreshError="1">
        <row r="8">
          <cell r="C8" t="str">
            <v>A0317</v>
          </cell>
          <cell r="D8" t="str">
            <v>PT Astra Otoparts Tbk. - Head Office</v>
          </cell>
          <cell r="E8" t="str">
            <v>PEB 1</v>
          </cell>
          <cell r="G8">
            <v>7.2021784876030974</v>
          </cell>
          <cell r="H8">
            <v>4603625.8847169261</v>
          </cell>
          <cell r="I8">
            <v>0.08</v>
          </cell>
          <cell r="J8">
            <v>0.1</v>
          </cell>
          <cell r="K8">
            <v>0.08</v>
          </cell>
          <cell r="L8">
            <v>7.2911089360998851</v>
          </cell>
          <cell r="M8">
            <v>29854330</v>
          </cell>
          <cell r="N8">
            <v>1330884</v>
          </cell>
          <cell r="O8">
            <v>1269055</v>
          </cell>
          <cell r="P8">
            <v>1392753</v>
          </cell>
          <cell r="Q8">
            <v>1590901</v>
          </cell>
          <cell r="T8">
            <v>0</v>
          </cell>
          <cell r="V8">
            <v>17.361993063685727</v>
          </cell>
          <cell r="W8">
            <v>82500</v>
          </cell>
          <cell r="X8">
            <v>0.09</v>
          </cell>
          <cell r="Y8" t="str">
            <v>N/A</v>
          </cell>
          <cell r="Z8">
            <v>0.08</v>
          </cell>
          <cell r="AA8">
            <v>16.77429101554636</v>
          </cell>
          <cell r="AB8">
            <v>2585269.8392451932</v>
          </cell>
          <cell r="AC8">
            <v>234063.89139909018</v>
          </cell>
          <cell r="AD8">
            <v>48000</v>
          </cell>
          <cell r="AE8">
            <v>252747.87493468644</v>
          </cell>
          <cell r="AF8">
            <v>304140.83924519317</v>
          </cell>
          <cell r="AG8">
            <v>0</v>
          </cell>
          <cell r="AH8">
            <v>0</v>
          </cell>
          <cell r="AI8">
            <v>0</v>
          </cell>
          <cell r="AK8">
            <v>7.2021784876030974</v>
          </cell>
          <cell r="AL8">
            <v>417613.0746666668</v>
          </cell>
          <cell r="AM8">
            <v>0.08</v>
          </cell>
          <cell r="AN8" t="str">
            <v>N/A</v>
          </cell>
          <cell r="AO8">
            <v>0.08</v>
          </cell>
          <cell r="AP8">
            <v>7.216823448263356</v>
          </cell>
          <cell r="AQ8">
            <v>120175.3721741297</v>
          </cell>
          <cell r="AR8">
            <v>5722.3944509882276</v>
          </cell>
          <cell r="AS8">
            <v>0</v>
          </cell>
          <cell r="AT8">
            <v>6180.1860070672865</v>
          </cell>
          <cell r="AU8">
            <v>34446.372174129705</v>
          </cell>
          <cell r="AV8">
            <v>0</v>
          </cell>
          <cell r="AW8">
            <v>0</v>
          </cell>
          <cell r="AX8">
            <v>0</v>
          </cell>
          <cell r="AZ8">
            <v>18.53385373353856</v>
          </cell>
          <cell r="BA8">
            <v>0</v>
          </cell>
          <cell r="BB8">
            <v>0.09</v>
          </cell>
          <cell r="BC8" t="str">
            <v>N/A</v>
          </cell>
          <cell r="BD8">
            <v>0.08</v>
          </cell>
          <cell r="BE8">
            <v>17.840114638223266</v>
          </cell>
          <cell r="BF8">
            <v>3428749.2523894054</v>
          </cell>
          <cell r="BG8">
            <v>372364.38642311702</v>
          </cell>
          <cell r="BH8">
            <v>1389068.5038321405</v>
          </cell>
          <cell r="BI8">
            <v>316795.44385955587</v>
          </cell>
          <cell r="BJ8">
            <v>-96028.747610594612</v>
          </cell>
          <cell r="BK8">
            <v>0</v>
          </cell>
          <cell r="BL8">
            <v>0</v>
          </cell>
          <cell r="BM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0</v>
          </cell>
          <cell r="CN8">
            <v>0</v>
          </cell>
          <cell r="CO8">
            <v>0</v>
          </cell>
          <cell r="CP8">
            <v>0</v>
          </cell>
          <cell r="CQ8">
            <v>0</v>
          </cell>
          <cell r="CS8">
            <v>17.361993063685727</v>
          </cell>
          <cell r="CT8">
            <v>90474.903643457117</v>
          </cell>
          <cell r="CU8">
            <v>0.08</v>
          </cell>
          <cell r="CV8" t="str">
            <v>N/A</v>
          </cell>
          <cell r="CW8">
            <v>0.08</v>
          </cell>
          <cell r="CX8">
            <v>16.77429101554636</v>
          </cell>
          <cell r="CY8">
            <v>1156457.4762137509</v>
          </cell>
          <cell r="CZ8">
            <v>117222.08410960529</v>
          </cell>
          <cell r="DA8">
            <v>135246.76800099376</v>
          </cell>
          <cell r="DB8">
            <v>115077.34790527802</v>
          </cell>
          <cell r="DC8">
            <v>51753.476213750895</v>
          </cell>
          <cell r="DD8">
            <v>0</v>
          </cell>
          <cell r="DE8">
            <v>0</v>
          </cell>
          <cell r="DF8">
            <v>0</v>
          </cell>
          <cell r="DH8">
            <v>17.361993063685727</v>
          </cell>
          <cell r="DI8">
            <v>472251.76500000001</v>
          </cell>
          <cell r="DJ8">
            <v>0.09</v>
          </cell>
          <cell r="DK8" t="str">
            <v>N/A</v>
          </cell>
          <cell r="DL8">
            <v>0.08</v>
          </cell>
          <cell r="DM8">
            <v>16.77429101554636</v>
          </cell>
          <cell r="DN8">
            <v>1941748.3025735437</v>
          </cell>
          <cell r="DO8">
            <v>133504.72812266753</v>
          </cell>
          <cell r="DP8">
            <v>169205.76000000001</v>
          </cell>
          <cell r="DQ8">
            <v>135709.59728308202</v>
          </cell>
          <cell r="DR8">
            <v>-11639.397499941289</v>
          </cell>
          <cell r="DS8">
            <v>0</v>
          </cell>
          <cell r="DT8">
            <v>0</v>
          </cell>
          <cell r="DU8">
            <v>0</v>
          </cell>
          <cell r="DW8">
            <v>17.361993063685727</v>
          </cell>
          <cell r="DX8">
            <v>197686.94313059692</v>
          </cell>
          <cell r="DY8">
            <v>0.09</v>
          </cell>
          <cell r="DZ8" t="str">
            <v>N/A</v>
          </cell>
          <cell r="EA8">
            <v>0.08</v>
          </cell>
          <cell r="EB8">
            <v>16.77429101554636</v>
          </cell>
          <cell r="EC8">
            <v>3219147.1265855217</v>
          </cell>
          <cell r="ED8">
            <v>271945.81370173086</v>
          </cell>
          <cell r="EE8">
            <v>296061.67878910416</v>
          </cell>
          <cell r="EF8">
            <v>276566.71787231677</v>
          </cell>
          <cell r="EG8">
            <v>-31749.873414478265</v>
          </cell>
          <cell r="EH8">
            <v>0</v>
          </cell>
          <cell r="EI8">
            <v>0</v>
          </cell>
          <cell r="EJ8">
            <v>0</v>
          </cell>
          <cell r="EL8">
            <v>17.361993063685727</v>
          </cell>
          <cell r="EM8">
            <v>766949.53948893643</v>
          </cell>
          <cell r="EN8">
            <v>0.08</v>
          </cell>
          <cell r="EO8" t="str">
            <v>N/A</v>
          </cell>
          <cell r="EP8">
            <v>0.08</v>
          </cell>
          <cell r="EQ8">
            <v>1.8873195726012788</v>
          </cell>
          <cell r="ER8">
            <v>3872530.9787215679</v>
          </cell>
          <cell r="ES8">
            <v>1241440.9457408064</v>
          </cell>
          <cell r="ET8">
            <v>1529479.6920000003</v>
          </cell>
          <cell r="EU8">
            <v>1307029.0416113317</v>
          </cell>
          <cell r="EV8">
            <v>543.97872156789526</v>
          </cell>
          <cell r="EW8">
            <v>0</v>
          </cell>
          <cell r="EX8">
            <v>0</v>
          </cell>
          <cell r="EY8">
            <v>0</v>
          </cell>
          <cell r="FA8">
            <v>17.361993063685727</v>
          </cell>
          <cell r="FB8">
            <v>334250</v>
          </cell>
          <cell r="FC8">
            <v>0.08</v>
          </cell>
          <cell r="FD8" t="str">
            <v>N/A</v>
          </cell>
          <cell r="FE8">
            <v>0.08</v>
          </cell>
          <cell r="FF8">
            <v>16.419900647036577</v>
          </cell>
          <cell r="FG8">
            <v>4040756.9791073739</v>
          </cell>
          <cell r="FH8">
            <v>547319.91658742458</v>
          </cell>
          <cell r="FI8">
            <v>471262.54799999972</v>
          </cell>
          <cell r="FJ8">
            <v>602051.90824616712</v>
          </cell>
          <cell r="FK8">
            <v>511505.97910737386</v>
          </cell>
          <cell r="FL8">
            <v>0</v>
          </cell>
          <cell r="FM8">
            <v>0</v>
          </cell>
          <cell r="FN8">
            <v>0</v>
          </cell>
        </row>
        <row r="9">
          <cell r="C9" t="str">
            <v>A0317</v>
          </cell>
          <cell r="D9" t="str">
            <v>PT Astra Otoparts Tbk. - Head Office</v>
          </cell>
          <cell r="E9" t="str">
            <v>PEB 2</v>
          </cell>
          <cell r="G9">
            <v>17.361993063685727</v>
          </cell>
          <cell r="H9">
            <v>82500</v>
          </cell>
          <cell r="I9">
            <v>0.09</v>
          </cell>
          <cell r="J9" t="str">
            <v>N/A</v>
          </cell>
          <cell r="K9">
            <v>0.08</v>
          </cell>
          <cell r="L9">
            <v>16.77429101554636</v>
          </cell>
          <cell r="M9">
            <v>2585269.8392451932</v>
          </cell>
          <cell r="N9">
            <v>234063.89139909018</v>
          </cell>
          <cell r="O9">
            <v>48000</v>
          </cell>
          <cell r="P9">
            <v>252747.87493468644</v>
          </cell>
          <cell r="Q9">
            <v>304140.83924519317</v>
          </cell>
          <cell r="T9">
            <v>0</v>
          </cell>
        </row>
        <row r="10">
          <cell r="C10" t="str">
            <v>A0317</v>
          </cell>
          <cell r="D10" t="str">
            <v>PT Astra Otoparts Tbk. - Head Office</v>
          </cell>
          <cell r="E10" t="str">
            <v>PEB 3</v>
          </cell>
          <cell r="G10">
            <v>7.2021784876030974</v>
          </cell>
          <cell r="H10">
            <v>417613.0746666668</v>
          </cell>
          <cell r="I10">
            <v>0.08</v>
          </cell>
          <cell r="J10" t="str">
            <v>N/A</v>
          </cell>
          <cell r="K10">
            <v>0.08</v>
          </cell>
          <cell r="L10">
            <v>7.216823448263356</v>
          </cell>
          <cell r="M10">
            <v>120175.3721741297</v>
          </cell>
          <cell r="N10">
            <v>5722.3944509882276</v>
          </cell>
          <cell r="O10">
            <v>0</v>
          </cell>
          <cell r="P10">
            <v>6180.1860070672865</v>
          </cell>
          <cell r="Q10">
            <v>34446.372174129705</v>
          </cell>
          <cell r="T10">
            <v>0</v>
          </cell>
        </row>
        <row r="11">
          <cell r="C11" t="str">
            <v>A0317</v>
          </cell>
          <cell r="D11" t="str">
            <v>PT Astra Otoparts Tbk. - Head Office</v>
          </cell>
          <cell r="E11" t="str">
            <v>PEB 4</v>
          </cell>
          <cell r="G11">
            <v>18.53385373353856</v>
          </cell>
          <cell r="H11">
            <v>0</v>
          </cell>
          <cell r="I11">
            <v>0.09</v>
          </cell>
          <cell r="J11" t="str">
            <v>N/A</v>
          </cell>
          <cell r="K11">
            <v>0.08</v>
          </cell>
          <cell r="L11">
            <v>17.840114638223266</v>
          </cell>
          <cell r="M11">
            <v>3428749.2523894054</v>
          </cell>
          <cell r="N11">
            <v>372364.38642311702</v>
          </cell>
          <cell r="O11">
            <v>1389068.5038321405</v>
          </cell>
          <cell r="P11">
            <v>316795.44385955587</v>
          </cell>
          <cell r="Q11">
            <v>-96028.747610594612</v>
          </cell>
          <cell r="T11">
            <v>0</v>
          </cell>
        </row>
        <row r="12">
          <cell r="C12" t="str">
            <v>A0317</v>
          </cell>
          <cell r="D12" t="str">
            <v>PT Astra Otoparts Tbk. - Head Office</v>
          </cell>
          <cell r="E12" t="str">
            <v>PEB 5</v>
          </cell>
          <cell r="G12">
            <v>0</v>
          </cell>
          <cell r="H12">
            <v>0</v>
          </cell>
          <cell r="T12">
            <v>0</v>
          </cell>
        </row>
        <row r="13">
          <cell r="C13" t="str">
            <v>A0317</v>
          </cell>
          <cell r="D13" t="str">
            <v>PT Astra Otoparts Tbk. - Head Office</v>
          </cell>
          <cell r="E13" t="str">
            <v>PEB 6</v>
          </cell>
          <cell r="G13">
            <v>0</v>
          </cell>
          <cell r="H13">
            <v>0</v>
          </cell>
          <cell r="T13">
            <v>0</v>
          </cell>
        </row>
        <row r="14">
          <cell r="C14" t="str">
            <v>A0317</v>
          </cell>
          <cell r="D14" t="str">
            <v>PT Astra Otoparts Tbk. - Head Office</v>
          </cell>
          <cell r="E14" t="str">
            <v>PEB 7</v>
          </cell>
          <cell r="G14">
            <v>17.361993063685727</v>
          </cell>
          <cell r="H14">
            <v>90474.903643457117</v>
          </cell>
          <cell r="I14">
            <v>0.08</v>
          </cell>
          <cell r="J14" t="str">
            <v>N/A</v>
          </cell>
          <cell r="K14">
            <v>0.08</v>
          </cell>
          <cell r="L14">
            <v>16.77429101554636</v>
          </cell>
          <cell r="M14">
            <v>1156457.4762137509</v>
          </cell>
          <cell r="N14">
            <v>117222.08410960529</v>
          </cell>
          <cell r="O14">
            <v>135246.76800099376</v>
          </cell>
          <cell r="P14">
            <v>115077.34790527802</v>
          </cell>
          <cell r="Q14">
            <v>51753.476213750895</v>
          </cell>
          <cell r="T14">
            <v>0</v>
          </cell>
        </row>
        <row r="15">
          <cell r="C15" t="str">
            <v>A0317</v>
          </cell>
          <cell r="D15" t="str">
            <v>PT Astra Otoparts Tbk. - Head Office</v>
          </cell>
          <cell r="E15" t="str">
            <v>MPP</v>
          </cell>
          <cell r="G15">
            <v>17.361993063685727</v>
          </cell>
          <cell r="H15">
            <v>472251.76500000001</v>
          </cell>
          <cell r="I15">
            <v>0.09</v>
          </cell>
          <cell r="J15" t="str">
            <v>N/A</v>
          </cell>
          <cell r="K15">
            <v>0.08</v>
          </cell>
          <cell r="L15">
            <v>16.77429101554636</v>
          </cell>
          <cell r="M15">
            <v>1941748.3025735437</v>
          </cell>
          <cell r="N15">
            <v>133504.72812266753</v>
          </cell>
          <cell r="O15">
            <v>169205.76000000001</v>
          </cell>
          <cell r="P15">
            <v>135709.59728308202</v>
          </cell>
          <cell r="Q15">
            <v>-11639.397499941289</v>
          </cell>
          <cell r="T15">
            <v>0</v>
          </cell>
        </row>
        <row r="16">
          <cell r="C16" t="str">
            <v>A0317</v>
          </cell>
          <cell r="D16" t="str">
            <v>PT Astra Otoparts Tbk. - Head Office</v>
          </cell>
          <cell r="E16" t="str">
            <v>ID</v>
          </cell>
          <cell r="G16">
            <v>17.361993063685727</v>
          </cell>
          <cell r="H16">
            <v>197686.94313059692</v>
          </cell>
          <cell r="I16">
            <v>0.09</v>
          </cell>
          <cell r="J16" t="str">
            <v>N/A</v>
          </cell>
          <cell r="K16">
            <v>0.08</v>
          </cell>
          <cell r="L16">
            <v>16.77429101554636</v>
          </cell>
          <cell r="M16">
            <v>3219147.1265855217</v>
          </cell>
          <cell r="N16">
            <v>271945.81370173086</v>
          </cell>
          <cell r="O16">
            <v>296061.67878910416</v>
          </cell>
          <cell r="P16">
            <v>276566.71787231677</v>
          </cell>
          <cell r="Q16">
            <v>-31749.873414478265</v>
          </cell>
          <cell r="T16">
            <v>0</v>
          </cell>
        </row>
        <row r="17">
          <cell r="C17" t="str">
            <v>A0317</v>
          </cell>
          <cell r="D17" t="str">
            <v>PT Astra Otoparts Tbk. - Head Office</v>
          </cell>
          <cell r="E17" t="str">
            <v>LL</v>
          </cell>
          <cell r="G17">
            <v>17.361993063685727</v>
          </cell>
          <cell r="H17">
            <v>766949.53948893643</v>
          </cell>
          <cell r="I17">
            <v>0.08</v>
          </cell>
          <cell r="J17" t="str">
            <v>N/A</v>
          </cell>
          <cell r="K17">
            <v>0.08</v>
          </cell>
          <cell r="L17">
            <v>1.8873195726012788</v>
          </cell>
          <cell r="M17">
            <v>3872530.9787215679</v>
          </cell>
          <cell r="N17">
            <v>1241440.9457408064</v>
          </cell>
          <cell r="O17">
            <v>1529479.6920000003</v>
          </cell>
          <cell r="P17">
            <v>1307029.0416113317</v>
          </cell>
          <cell r="Q17">
            <v>543.97872156789526</v>
          </cell>
          <cell r="T17">
            <v>0</v>
          </cell>
        </row>
        <row r="18">
          <cell r="C18" t="str">
            <v>A0317</v>
          </cell>
          <cell r="D18" t="str">
            <v>PT Astra Otoparts Tbk. - Head Office</v>
          </cell>
          <cell r="E18" t="str">
            <v>PMK</v>
          </cell>
          <cell r="G18">
            <v>17.361993063685727</v>
          </cell>
          <cell r="H18">
            <v>334250</v>
          </cell>
          <cell r="I18">
            <v>0.08</v>
          </cell>
          <cell r="J18" t="str">
            <v>N/A</v>
          </cell>
          <cell r="K18">
            <v>0.08</v>
          </cell>
          <cell r="L18">
            <v>16.419900647036577</v>
          </cell>
          <cell r="M18">
            <v>4040756.9791073739</v>
          </cell>
          <cell r="N18">
            <v>547319.91658742458</v>
          </cell>
          <cell r="O18">
            <v>471262.54799999972</v>
          </cell>
          <cell r="P18">
            <v>602051.90824616712</v>
          </cell>
          <cell r="Q18">
            <v>511505.97910737386</v>
          </cell>
          <cell r="T18">
            <v>0</v>
          </cell>
        </row>
        <row r="20">
          <cell r="C20" t="str">
            <v>We</v>
          </cell>
          <cell r="D20" t="str">
            <v>PT Astra Otoparts Tbk. - Div. Winteq</v>
          </cell>
          <cell r="E20" t="str">
            <v>PEB 1</v>
          </cell>
          <cell r="G20">
            <v>11.475598817318229</v>
          </cell>
          <cell r="H20">
            <v>2511.749378973032</v>
          </cell>
          <cell r="I20">
            <v>0.08</v>
          </cell>
          <cell r="J20">
            <v>0.1</v>
          </cell>
          <cell r="K20">
            <v>0.08</v>
          </cell>
          <cell r="L20">
            <v>10.616302079990536</v>
          </cell>
          <cell r="M20">
            <v>480383</v>
          </cell>
          <cell r="N20">
            <v>24065</v>
          </cell>
          <cell r="O20">
            <v>3341</v>
          </cell>
          <cell r="P20">
            <v>25810</v>
          </cell>
          <cell r="Q20">
            <v>32243</v>
          </cell>
          <cell r="R20">
            <v>0</v>
          </cell>
          <cell r="S20">
            <v>0</v>
          </cell>
          <cell r="T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K20">
            <v>11.475598817318229</v>
          </cell>
          <cell r="AL20">
            <v>0</v>
          </cell>
          <cell r="AM20">
            <v>0.08</v>
          </cell>
          <cell r="AN20" t="str">
            <v>N/A</v>
          </cell>
          <cell r="AO20">
            <v>0.08</v>
          </cell>
          <cell r="AP20">
            <v>10.616302079990536</v>
          </cell>
          <cell r="AQ20">
            <v>136752.77181125947</v>
          </cell>
          <cell r="AR20">
            <v>6698.2633638276156</v>
          </cell>
          <cell r="AS20">
            <v>0</v>
          </cell>
          <cell r="AT20">
            <v>7234.1244329338251</v>
          </cell>
          <cell r="AU20">
            <v>9035.7718112594739</v>
          </cell>
          <cell r="AV20">
            <v>0</v>
          </cell>
          <cell r="AW20">
            <v>0</v>
          </cell>
          <cell r="AX20">
            <v>0</v>
          </cell>
          <cell r="AZ20">
            <v>20.295510381282355</v>
          </cell>
          <cell r="BA20">
            <v>0</v>
          </cell>
          <cell r="BB20">
            <v>0.09</v>
          </cell>
          <cell r="BC20" t="str">
            <v>N/A</v>
          </cell>
          <cell r="BD20">
            <v>0.08</v>
          </cell>
          <cell r="BE20">
            <v>19.908522785830691</v>
          </cell>
          <cell r="BF20">
            <v>395333.76732485741</v>
          </cell>
          <cell r="BG20">
            <v>38519.453206614955</v>
          </cell>
          <cell r="BH20">
            <v>0</v>
          </cell>
          <cell r="BI20">
            <v>41986.203995210293</v>
          </cell>
          <cell r="BJ20">
            <v>-12049.232675142586</v>
          </cell>
          <cell r="BK20">
            <v>0</v>
          </cell>
          <cell r="BL20">
            <v>0</v>
          </cell>
          <cell r="BM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0</v>
          </cell>
          <cell r="CN20">
            <v>0</v>
          </cell>
          <cell r="CO20">
            <v>0</v>
          </cell>
          <cell r="CP20">
            <v>0</v>
          </cell>
          <cell r="CQ20">
            <v>0</v>
          </cell>
          <cell r="CS20">
            <v>20.015513188775557</v>
          </cell>
          <cell r="CT20">
            <v>9497.7016228097964</v>
          </cell>
          <cell r="CU20">
            <v>0.08</v>
          </cell>
          <cell r="CV20" t="str">
            <v>N/A</v>
          </cell>
          <cell r="CW20">
            <v>0.08</v>
          </cell>
          <cell r="CX20">
            <v>19.60385981186872</v>
          </cell>
          <cell r="CY20">
            <v>107209.35074228901</v>
          </cell>
          <cell r="CZ20">
            <v>13380.671108972798</v>
          </cell>
          <cell r="DA20">
            <v>11383.32220861359</v>
          </cell>
          <cell r="DB20">
            <v>13062.078647791663</v>
          </cell>
          <cell r="DC20">
            <v>5698.3507422890107</v>
          </cell>
          <cell r="DD20">
            <v>0</v>
          </cell>
          <cell r="DE20">
            <v>0</v>
          </cell>
          <cell r="DF20">
            <v>0</v>
          </cell>
          <cell r="DH20">
            <v>20.015513188775557</v>
          </cell>
          <cell r="DI20">
            <v>0</v>
          </cell>
          <cell r="DJ20">
            <v>0.09</v>
          </cell>
          <cell r="DK20" t="str">
            <v>N/A</v>
          </cell>
          <cell r="DL20">
            <v>0.08</v>
          </cell>
          <cell r="DM20">
            <v>19.60385981186872</v>
          </cell>
          <cell r="DN20">
            <v>103035.71428352942</v>
          </cell>
          <cell r="DO20">
            <v>8843.3751430617795</v>
          </cell>
          <cell r="DP20">
            <v>0</v>
          </cell>
          <cell r="DQ20">
            <v>9639.2789059373463</v>
          </cell>
          <cell r="DR20">
            <v>-839.28571647057834</v>
          </cell>
          <cell r="DS20">
            <v>0</v>
          </cell>
          <cell r="DT20">
            <v>0</v>
          </cell>
          <cell r="DU20">
            <v>0</v>
          </cell>
          <cell r="DW20">
            <v>20.015513188775557</v>
          </cell>
          <cell r="DX20">
            <v>10713.526842773841</v>
          </cell>
          <cell r="DY20">
            <v>0.09</v>
          </cell>
          <cell r="DZ20" t="str">
            <v>N/A</v>
          </cell>
          <cell r="EA20">
            <v>0.08</v>
          </cell>
          <cell r="EB20">
            <v>19.60385981186872</v>
          </cell>
          <cell r="EC20">
            <v>251826.49908177226</v>
          </cell>
          <cell r="ED20">
            <v>25156.111308302894</v>
          </cell>
          <cell r="EE20">
            <v>14828.099971195916</v>
          </cell>
          <cell r="EF20">
            <v>26018.313003443349</v>
          </cell>
          <cell r="EG20">
            <v>-2435.5009182277427</v>
          </cell>
          <cell r="EH20">
            <v>0</v>
          </cell>
          <cell r="EI20">
            <v>0</v>
          </cell>
          <cell r="EJ20">
            <v>1431.4990817722573</v>
          </cell>
          <cell r="EL20">
            <v>20.015513188775557</v>
          </cell>
          <cell r="EM20">
            <v>119467.9568797236</v>
          </cell>
          <cell r="EN20">
            <v>0.08</v>
          </cell>
          <cell r="EO20" t="str">
            <v>N/A</v>
          </cell>
          <cell r="EP20">
            <v>0.08</v>
          </cell>
          <cell r="EQ20">
            <v>1.9146339562818964</v>
          </cell>
          <cell r="ER20">
            <v>330423.38191757374</v>
          </cell>
          <cell r="ES20">
            <v>94645.30644539179</v>
          </cell>
          <cell r="ET20">
            <v>118370.16</v>
          </cell>
          <cell r="EU20">
            <v>98853.592646833917</v>
          </cell>
          <cell r="EV20">
            <v>28.381917573744431</v>
          </cell>
          <cell r="EW20">
            <v>0</v>
          </cell>
          <cell r="EX20">
            <v>0</v>
          </cell>
          <cell r="EY20">
            <v>-28794.551032381656</v>
          </cell>
          <cell r="FA20">
            <v>20.015513188775557</v>
          </cell>
          <cell r="FB20">
            <v>11350</v>
          </cell>
          <cell r="FC20">
            <v>0.08</v>
          </cell>
          <cell r="FD20" t="str">
            <v>N/A</v>
          </cell>
          <cell r="FE20">
            <v>0.08</v>
          </cell>
          <cell r="FF20">
            <v>19.288646706345251</v>
          </cell>
          <cell r="FG20">
            <v>362932.67648773961</v>
          </cell>
          <cell r="FH20">
            <v>54823.896119120516</v>
          </cell>
          <cell r="FI20">
            <v>12800</v>
          </cell>
          <cell r="FJ20">
            <v>60306.285731032571</v>
          </cell>
          <cell r="FK20">
            <v>53196.676487739605</v>
          </cell>
          <cell r="FL20">
            <v>0</v>
          </cell>
          <cell r="FM20">
            <v>0</v>
          </cell>
          <cell r="FN20">
            <v>0</v>
          </cell>
        </row>
        <row r="21">
          <cell r="C21" t="str">
            <v>We</v>
          </cell>
          <cell r="D21" t="str">
            <v>PT Astra Otoparts Tbk. - Div. Winteq</v>
          </cell>
          <cell r="E21" t="str">
            <v>PEB 2</v>
          </cell>
          <cell r="G21">
            <v>0</v>
          </cell>
          <cell r="H21">
            <v>0</v>
          </cell>
          <cell r="T21">
            <v>0</v>
          </cell>
        </row>
        <row r="22">
          <cell r="C22" t="str">
            <v>We</v>
          </cell>
          <cell r="D22" t="str">
            <v>PT Astra Otoparts Tbk. - Div. Winteq</v>
          </cell>
          <cell r="E22" t="str">
            <v>PEB 3</v>
          </cell>
          <cell r="G22">
            <v>11.475598817318229</v>
          </cell>
          <cell r="H22">
            <v>0</v>
          </cell>
          <cell r="I22">
            <v>0.08</v>
          </cell>
          <cell r="J22" t="str">
            <v>N/A</v>
          </cell>
          <cell r="K22">
            <v>0.08</v>
          </cell>
          <cell r="L22">
            <v>10.616302079990536</v>
          </cell>
          <cell r="M22">
            <v>136752.77181125947</v>
          </cell>
          <cell r="N22">
            <v>6698.2633638276156</v>
          </cell>
          <cell r="O22">
            <v>0</v>
          </cell>
          <cell r="P22">
            <v>7234.1244329338251</v>
          </cell>
          <cell r="Q22">
            <v>9035.7718112594739</v>
          </cell>
          <cell r="R22">
            <v>0</v>
          </cell>
          <cell r="S22">
            <v>0</v>
          </cell>
          <cell r="T22">
            <v>0</v>
          </cell>
        </row>
        <row r="23">
          <cell r="C23" t="str">
            <v>We</v>
          </cell>
          <cell r="D23" t="str">
            <v>PT Astra Otoparts Tbk. - Div. Winteq</v>
          </cell>
          <cell r="E23" t="str">
            <v>PEB 4</v>
          </cell>
          <cell r="G23">
            <v>20.295510381282355</v>
          </cell>
          <cell r="H23">
            <v>0</v>
          </cell>
          <cell r="I23">
            <v>0.09</v>
          </cell>
          <cell r="J23" t="str">
            <v>N/A</v>
          </cell>
          <cell r="K23">
            <v>0.08</v>
          </cell>
          <cell r="L23">
            <v>19.908522785830691</v>
          </cell>
          <cell r="M23">
            <v>395333.76732485741</v>
          </cell>
          <cell r="N23">
            <v>38519.453206614955</v>
          </cell>
          <cell r="O23">
            <v>0</v>
          </cell>
          <cell r="P23">
            <v>41986.203995210293</v>
          </cell>
          <cell r="Q23">
            <v>-12049.232675142586</v>
          </cell>
          <cell r="R23">
            <v>0</v>
          </cell>
          <cell r="S23">
            <v>0</v>
          </cell>
          <cell r="T23">
            <v>0</v>
          </cell>
        </row>
        <row r="24">
          <cell r="C24" t="str">
            <v>We</v>
          </cell>
          <cell r="D24" t="str">
            <v>PT Astra Otoparts Tbk. - Div. Winteq</v>
          </cell>
          <cell r="E24" t="str">
            <v>PEB 5</v>
          </cell>
          <cell r="G24">
            <v>0</v>
          </cell>
          <cell r="H24">
            <v>0</v>
          </cell>
          <cell r="T24">
            <v>0</v>
          </cell>
        </row>
        <row r="25">
          <cell r="C25" t="str">
            <v>We</v>
          </cell>
          <cell r="D25" t="str">
            <v>PT Astra Otoparts Tbk. - Div. Winteq</v>
          </cell>
          <cell r="E25" t="str">
            <v>PEB 6</v>
          </cell>
          <cell r="G25">
            <v>0</v>
          </cell>
          <cell r="H25">
            <v>0</v>
          </cell>
          <cell r="T25">
            <v>0</v>
          </cell>
        </row>
        <row r="26">
          <cell r="C26" t="str">
            <v>We</v>
          </cell>
          <cell r="D26" t="str">
            <v>PT Astra Otoparts Tbk. - Div. Winteq</v>
          </cell>
          <cell r="E26" t="str">
            <v>PEB 7</v>
          </cell>
          <cell r="G26">
            <v>20.015513188775557</v>
          </cell>
          <cell r="H26">
            <v>9497.7016228097964</v>
          </cell>
          <cell r="I26">
            <v>0.08</v>
          </cell>
          <cell r="J26" t="str">
            <v>N/A</v>
          </cell>
          <cell r="K26">
            <v>0.08</v>
          </cell>
          <cell r="L26">
            <v>19.60385981186872</v>
          </cell>
          <cell r="M26">
            <v>107209.35074228901</v>
          </cell>
          <cell r="N26">
            <v>13380.671108972798</v>
          </cell>
          <cell r="O26">
            <v>11383.32220861359</v>
          </cell>
          <cell r="P26">
            <v>13062.078647791663</v>
          </cell>
          <cell r="Q26">
            <v>5698.3507422890107</v>
          </cell>
          <cell r="R26">
            <v>0</v>
          </cell>
          <cell r="S26">
            <v>0</v>
          </cell>
          <cell r="T26">
            <v>0</v>
          </cell>
        </row>
        <row r="27">
          <cell r="C27" t="str">
            <v>We</v>
          </cell>
          <cell r="D27" t="str">
            <v>PT Astra Otoparts Tbk. - Div. Winteq</v>
          </cell>
          <cell r="E27" t="str">
            <v>MPP</v>
          </cell>
          <cell r="G27">
            <v>20.015513188775557</v>
          </cell>
          <cell r="H27">
            <v>0</v>
          </cell>
          <cell r="I27">
            <v>0.09</v>
          </cell>
          <cell r="J27" t="str">
            <v>N/A</v>
          </cell>
          <cell r="K27">
            <v>0.08</v>
          </cell>
          <cell r="L27">
            <v>19.60385981186872</v>
          </cell>
          <cell r="M27">
            <v>103035.71428352942</v>
          </cell>
          <cell r="N27">
            <v>8843.3751430617795</v>
          </cell>
          <cell r="O27">
            <v>0</v>
          </cell>
          <cell r="P27">
            <v>9639.2789059373463</v>
          </cell>
          <cell r="Q27">
            <v>-839.28571647057834</v>
          </cell>
          <cell r="R27">
            <v>0</v>
          </cell>
          <cell r="S27">
            <v>0</v>
          </cell>
          <cell r="T27">
            <v>0</v>
          </cell>
        </row>
        <row r="28">
          <cell r="C28" t="str">
            <v>We</v>
          </cell>
          <cell r="D28" t="str">
            <v>PT Astra Otoparts Tbk. - Div. Winteq</v>
          </cell>
          <cell r="E28" t="str">
            <v>ID</v>
          </cell>
          <cell r="G28">
            <v>20.015513188775557</v>
          </cell>
          <cell r="H28">
            <v>10713.526842773841</v>
          </cell>
          <cell r="I28">
            <v>0.09</v>
          </cell>
          <cell r="J28" t="str">
            <v>N/A</v>
          </cell>
          <cell r="K28">
            <v>0.08</v>
          </cell>
          <cell r="L28">
            <v>19.60385981186872</v>
          </cell>
          <cell r="M28">
            <v>251826.49908177226</v>
          </cell>
          <cell r="N28">
            <v>25156.111308302894</v>
          </cell>
          <cell r="O28">
            <v>14828.099971195916</v>
          </cell>
          <cell r="P28">
            <v>26018.313003443349</v>
          </cell>
          <cell r="Q28">
            <v>-2435.5009182277427</v>
          </cell>
          <cell r="R28">
            <v>0</v>
          </cell>
          <cell r="S28">
            <v>0</v>
          </cell>
          <cell r="T28">
            <v>1431.4990817722573</v>
          </cell>
        </row>
        <row r="29">
          <cell r="C29" t="str">
            <v>We</v>
          </cell>
          <cell r="D29" t="str">
            <v>PT Astra Otoparts Tbk. - Div. Winteq</v>
          </cell>
          <cell r="E29" t="str">
            <v>LL</v>
          </cell>
          <cell r="G29">
            <v>20.015513188775557</v>
          </cell>
          <cell r="H29">
            <v>119467.9568797236</v>
          </cell>
          <cell r="I29">
            <v>0.08</v>
          </cell>
          <cell r="J29" t="str">
            <v>N/A</v>
          </cell>
          <cell r="K29">
            <v>0.08</v>
          </cell>
          <cell r="L29">
            <v>1.9146339562818964</v>
          </cell>
          <cell r="M29">
            <v>330423.38191757374</v>
          </cell>
          <cell r="N29">
            <v>94645.30644539179</v>
          </cell>
          <cell r="O29">
            <v>118370.16</v>
          </cell>
          <cell r="P29">
            <v>98853.592646833917</v>
          </cell>
          <cell r="Q29">
            <v>28.381917573744431</v>
          </cell>
          <cell r="T29">
            <v>-28794.551032381656</v>
          </cell>
        </row>
        <row r="30">
          <cell r="C30" t="str">
            <v>We</v>
          </cell>
          <cell r="D30" t="str">
            <v>PT Astra Otoparts Tbk. - Div. Winteq</v>
          </cell>
          <cell r="E30" t="str">
            <v>PMK</v>
          </cell>
          <cell r="G30">
            <v>20.015513188775557</v>
          </cell>
          <cell r="H30">
            <v>11350</v>
          </cell>
          <cell r="I30">
            <v>0.08</v>
          </cell>
          <cell r="J30" t="str">
            <v>N/A</v>
          </cell>
          <cell r="K30">
            <v>0.08</v>
          </cell>
          <cell r="L30">
            <v>19.288646706345251</v>
          </cell>
          <cell r="M30">
            <v>362932.67648773961</v>
          </cell>
          <cell r="N30">
            <v>54823.896119120516</v>
          </cell>
          <cell r="O30">
            <v>12800</v>
          </cell>
          <cell r="P30">
            <v>60306.285731032571</v>
          </cell>
          <cell r="Q30">
            <v>53196.676487739605</v>
          </cell>
          <cell r="T30">
            <v>0</v>
          </cell>
        </row>
        <row r="32">
          <cell r="C32" t="str">
            <v>Ap</v>
          </cell>
          <cell r="D32" t="str">
            <v>PT Astra Otoparts Tbk. - Div. Adiwira</v>
          </cell>
          <cell r="E32" t="str">
            <v>PEB 1</v>
          </cell>
          <cell r="G32">
            <v>0</v>
          </cell>
          <cell r="H32">
            <v>0</v>
          </cell>
          <cell r="I32">
            <v>0.08</v>
          </cell>
          <cell r="J32">
            <v>0.1</v>
          </cell>
          <cell r="K32">
            <v>0.08</v>
          </cell>
          <cell r="R32">
            <v>0</v>
          </cell>
          <cell r="S32">
            <v>0</v>
          </cell>
          <cell r="T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Z32">
            <v>19.020932668514149</v>
          </cell>
          <cell r="BA32">
            <v>73276.288922000007</v>
          </cell>
          <cell r="BB32">
            <v>0.09</v>
          </cell>
          <cell r="BC32" t="str">
            <v>N/A</v>
          </cell>
          <cell r="BD32">
            <v>0.08</v>
          </cell>
          <cell r="BE32">
            <v>18.867495717794426</v>
          </cell>
          <cell r="BF32">
            <v>2272415.3566893903</v>
          </cell>
          <cell r="BG32">
            <v>249717.91770164651</v>
          </cell>
          <cell r="BH32">
            <v>55267.439998509049</v>
          </cell>
          <cell r="BI32">
            <v>272192.53029479465</v>
          </cell>
          <cell r="BJ32">
            <v>-75195.643310609739</v>
          </cell>
          <cell r="BK32">
            <v>0</v>
          </cell>
          <cell r="BL32">
            <v>0</v>
          </cell>
          <cell r="BM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0</v>
          </cell>
          <cell r="CN32">
            <v>0</v>
          </cell>
          <cell r="CO32">
            <v>0</v>
          </cell>
          <cell r="CP32">
            <v>0</v>
          </cell>
          <cell r="CQ32">
            <v>0</v>
          </cell>
          <cell r="CS32">
            <v>19.020932668514149</v>
          </cell>
          <cell r="CT32">
            <v>76422.793254462929</v>
          </cell>
          <cell r="CU32">
            <v>0.08</v>
          </cell>
          <cell r="CV32" t="str">
            <v>N/A</v>
          </cell>
          <cell r="CW32">
            <v>0.08</v>
          </cell>
          <cell r="CX32">
            <v>18.867495717794426</v>
          </cell>
          <cell r="CY32">
            <v>1018703.3104565965</v>
          </cell>
          <cell r="CZ32">
            <v>106374.05991365192</v>
          </cell>
          <cell r="DA32">
            <v>105362.24257483901</v>
          </cell>
          <cell r="DB32">
            <v>104090.11176118148</v>
          </cell>
          <cell r="DC32">
            <v>54930.310456596548</v>
          </cell>
          <cell r="DD32">
            <v>0</v>
          </cell>
          <cell r="DE32">
            <v>0</v>
          </cell>
          <cell r="DF32">
            <v>132874.31045659655</v>
          </cell>
          <cell r="DH32">
            <v>19.020932668514149</v>
          </cell>
          <cell r="DI32">
            <v>16382.668935000002</v>
          </cell>
          <cell r="DJ32">
            <v>0.09</v>
          </cell>
          <cell r="DK32" t="str">
            <v>N/A</v>
          </cell>
          <cell r="DL32">
            <v>0.08</v>
          </cell>
          <cell r="DM32">
            <v>18.867495717794426</v>
          </cell>
          <cell r="DN32">
            <v>718341.06920352369</v>
          </cell>
          <cell r="DO32">
            <v>65502.448523666484</v>
          </cell>
          <cell r="DP32">
            <v>9053.5812083959463</v>
          </cell>
          <cell r="DQ32">
            <v>71397.668890796456</v>
          </cell>
          <cell r="DR32">
            <v>-4188.9307964763138</v>
          </cell>
          <cell r="DS32">
            <v>0</v>
          </cell>
          <cell r="DT32">
            <v>0</v>
          </cell>
          <cell r="DU32">
            <v>0</v>
          </cell>
          <cell r="DW32">
            <v>19.020932668514149</v>
          </cell>
          <cell r="DX32">
            <v>87199.095068908282</v>
          </cell>
          <cell r="DY32">
            <v>0.09</v>
          </cell>
          <cell r="DZ32" t="str">
            <v>N/A</v>
          </cell>
          <cell r="EA32">
            <v>0.08</v>
          </cell>
          <cell r="EB32">
            <v>18.867495717794426</v>
          </cell>
          <cell r="EC32">
            <v>1720582.1255336364</v>
          </cell>
          <cell r="ED32">
            <v>158675.67940948391</v>
          </cell>
          <cell r="EE32">
            <v>109339.10572508273</v>
          </cell>
          <cell r="EF32">
            <v>163030.35482032658</v>
          </cell>
          <cell r="EG32">
            <v>-17337.874466363573</v>
          </cell>
          <cell r="EH32">
            <v>0</v>
          </cell>
          <cell r="EI32">
            <v>0</v>
          </cell>
          <cell r="EJ32">
            <v>0</v>
          </cell>
          <cell r="EL32">
            <v>19.020932668514149</v>
          </cell>
          <cell r="EM32">
            <v>670718.37961527158</v>
          </cell>
          <cell r="EN32">
            <v>0.08</v>
          </cell>
          <cell r="EO32" t="str">
            <v>N/A</v>
          </cell>
          <cell r="EP32">
            <v>0.08</v>
          </cell>
          <cell r="EQ32">
            <v>2.0458835978006871</v>
          </cell>
          <cell r="ER32">
            <v>1701205.5054131981</v>
          </cell>
          <cell r="ES32">
            <v>694429.21863202238</v>
          </cell>
          <cell r="ET32">
            <v>615171.28536000033</v>
          </cell>
          <cell r="EU32">
            <v>726932.42150259798</v>
          </cell>
          <cell r="EV32">
            <v>3014.5054131981451</v>
          </cell>
          <cell r="EW32">
            <v>0</v>
          </cell>
          <cell r="EX32">
            <v>0</v>
          </cell>
          <cell r="EY32">
            <v>0</v>
          </cell>
          <cell r="FA32">
            <v>19.020932668514149</v>
          </cell>
          <cell r="FB32">
            <v>492800</v>
          </cell>
          <cell r="FC32">
            <v>0.08</v>
          </cell>
          <cell r="FD32" t="str">
            <v>N/A</v>
          </cell>
          <cell r="FE32">
            <v>0.08</v>
          </cell>
          <cell r="FF32">
            <v>18.5370435350783</v>
          </cell>
          <cell r="FG32">
            <v>5494357.8552256878</v>
          </cell>
          <cell r="FH32">
            <v>704448.60767159262</v>
          </cell>
          <cell r="FI32">
            <v>370145</v>
          </cell>
          <cell r="FJ32">
            <v>774893.468438752</v>
          </cell>
          <cell r="FK32">
            <v>421405.85522568785</v>
          </cell>
          <cell r="FL32">
            <v>0</v>
          </cell>
          <cell r="FM32">
            <v>0</v>
          </cell>
          <cell r="FN32">
            <v>0</v>
          </cell>
        </row>
        <row r="33">
          <cell r="C33" t="str">
            <v>Ap</v>
          </cell>
          <cell r="D33" t="str">
            <v>PT Astra Otoparts Tbk. - Div. Adiwira</v>
          </cell>
          <cell r="E33" t="str">
            <v>PEB 2</v>
          </cell>
          <cell r="G33">
            <v>0</v>
          </cell>
          <cell r="H33">
            <v>0</v>
          </cell>
          <cell r="T33">
            <v>0</v>
          </cell>
        </row>
        <row r="34">
          <cell r="C34" t="str">
            <v>Ap</v>
          </cell>
          <cell r="D34" t="str">
            <v>PT Astra Otoparts Tbk. - Div. Adiwira</v>
          </cell>
          <cell r="E34" t="str">
            <v>PEB 3</v>
          </cell>
          <cell r="G34">
            <v>0</v>
          </cell>
          <cell r="H34">
            <v>0</v>
          </cell>
          <cell r="I34">
            <v>0.08</v>
          </cell>
          <cell r="J34" t="str">
            <v>N/A</v>
          </cell>
          <cell r="K34">
            <v>0.08</v>
          </cell>
          <cell r="R34">
            <v>0</v>
          </cell>
          <cell r="S34">
            <v>0</v>
          </cell>
          <cell r="T34">
            <v>0</v>
          </cell>
        </row>
        <row r="35">
          <cell r="C35" t="str">
            <v>Ap</v>
          </cell>
          <cell r="D35" t="str">
            <v>PT Astra Otoparts Tbk. - Div. Adiwira</v>
          </cell>
          <cell r="E35" t="str">
            <v>PEB 4</v>
          </cell>
          <cell r="G35">
            <v>19.020932668514149</v>
          </cell>
          <cell r="H35">
            <v>73276.288922000007</v>
          </cell>
          <cell r="I35">
            <v>0.09</v>
          </cell>
          <cell r="J35" t="str">
            <v>N/A</v>
          </cell>
          <cell r="K35">
            <v>0.08</v>
          </cell>
          <cell r="L35">
            <v>18.867495717794426</v>
          </cell>
          <cell r="M35">
            <v>2272415.3566893903</v>
          </cell>
          <cell r="N35">
            <v>249717.91770164651</v>
          </cell>
          <cell r="O35">
            <v>55267.439998509049</v>
          </cell>
          <cell r="P35">
            <v>272192.53029479465</v>
          </cell>
          <cell r="Q35">
            <v>-75195.643310609739</v>
          </cell>
          <cell r="R35">
            <v>0</v>
          </cell>
          <cell r="S35">
            <v>0</v>
          </cell>
          <cell r="T35">
            <v>0</v>
          </cell>
        </row>
        <row r="36">
          <cell r="C36" t="str">
            <v>Ap</v>
          </cell>
          <cell r="D36" t="str">
            <v>PT Astra Otoparts Tbk. - Div. Adiwira</v>
          </cell>
          <cell r="E36" t="str">
            <v>PEB 5</v>
          </cell>
          <cell r="G36">
            <v>0</v>
          </cell>
          <cell r="H36">
            <v>0</v>
          </cell>
          <cell r="T36">
            <v>0</v>
          </cell>
        </row>
        <row r="37">
          <cell r="C37" t="str">
            <v>Ap</v>
          </cell>
          <cell r="D37" t="str">
            <v>PT Astra Otoparts Tbk. - Div. Adiwira</v>
          </cell>
          <cell r="E37" t="str">
            <v>PEB 6</v>
          </cell>
          <cell r="G37">
            <v>0</v>
          </cell>
          <cell r="H37">
            <v>0</v>
          </cell>
          <cell r="T37">
            <v>0</v>
          </cell>
        </row>
        <row r="38">
          <cell r="C38" t="str">
            <v>Ap</v>
          </cell>
          <cell r="D38" t="str">
            <v>PT Astra Otoparts Tbk. - Div. Adiwira</v>
          </cell>
          <cell r="E38" t="str">
            <v>PEB 7</v>
          </cell>
          <cell r="G38">
            <v>19.020932668514149</v>
          </cell>
          <cell r="H38">
            <v>76422.793254462929</v>
          </cell>
          <cell r="I38">
            <v>0.08</v>
          </cell>
          <cell r="J38" t="str">
            <v>N/A</v>
          </cell>
          <cell r="K38">
            <v>0.08</v>
          </cell>
          <cell r="L38">
            <v>18.867495717794426</v>
          </cell>
          <cell r="M38">
            <v>1018703.3104565965</v>
          </cell>
          <cell r="N38">
            <v>106374.05991365192</v>
          </cell>
          <cell r="O38">
            <v>105362.24257483901</v>
          </cell>
          <cell r="P38">
            <v>104090.11176118148</v>
          </cell>
          <cell r="Q38">
            <v>54930.310456596548</v>
          </cell>
          <cell r="R38">
            <v>0</v>
          </cell>
          <cell r="S38">
            <v>0</v>
          </cell>
          <cell r="T38">
            <v>132874.31045659655</v>
          </cell>
        </row>
        <row r="39">
          <cell r="C39" t="str">
            <v>Ap</v>
          </cell>
          <cell r="D39" t="str">
            <v>PT Astra Otoparts Tbk. - Div. Adiwira</v>
          </cell>
          <cell r="E39" t="str">
            <v>MPP</v>
          </cell>
          <cell r="G39">
            <v>19.020932668514149</v>
          </cell>
          <cell r="H39">
            <v>16382.668935000002</v>
          </cell>
          <cell r="I39">
            <v>0.09</v>
          </cell>
          <cell r="J39" t="str">
            <v>N/A</v>
          </cell>
          <cell r="K39">
            <v>0.08</v>
          </cell>
          <cell r="L39">
            <v>18.867495717794426</v>
          </cell>
          <cell r="M39">
            <v>718341.06920352369</v>
          </cell>
          <cell r="N39">
            <v>65502.448523666484</v>
          </cell>
          <cell r="O39">
            <v>9053.5812083959463</v>
          </cell>
          <cell r="P39">
            <v>71397.668890796456</v>
          </cell>
          <cell r="Q39">
            <v>-4188.9307964763138</v>
          </cell>
          <cell r="R39">
            <v>0</v>
          </cell>
          <cell r="S39">
            <v>0</v>
          </cell>
          <cell r="T39">
            <v>0</v>
          </cell>
        </row>
        <row r="40">
          <cell r="C40" t="str">
            <v>Ap</v>
          </cell>
          <cell r="D40" t="str">
            <v>PT Astra Otoparts Tbk. - Div. Adiwira</v>
          </cell>
          <cell r="E40" t="str">
            <v>ID</v>
          </cell>
          <cell r="G40">
            <v>19.020932668514149</v>
          </cell>
          <cell r="H40">
            <v>87199.095068908282</v>
          </cell>
          <cell r="I40">
            <v>0.09</v>
          </cell>
          <cell r="J40" t="str">
            <v>N/A</v>
          </cell>
          <cell r="K40">
            <v>0.08</v>
          </cell>
          <cell r="L40">
            <v>18.867495717794426</v>
          </cell>
          <cell r="M40">
            <v>1720582.1255336364</v>
          </cell>
          <cell r="N40">
            <v>158675.67940948391</v>
          </cell>
          <cell r="O40">
            <v>109339.10572508273</v>
          </cell>
          <cell r="P40">
            <v>163030.35482032658</v>
          </cell>
          <cell r="Q40">
            <v>-17337.874466363573</v>
          </cell>
          <cell r="R40">
            <v>0</v>
          </cell>
          <cell r="S40">
            <v>0</v>
          </cell>
          <cell r="T40">
            <v>0</v>
          </cell>
        </row>
        <row r="41">
          <cell r="C41" t="str">
            <v>Ap</v>
          </cell>
          <cell r="D41" t="str">
            <v>PT Astra Otoparts Tbk. - Div. Adiwira</v>
          </cell>
          <cell r="E41" t="str">
            <v>LL</v>
          </cell>
          <cell r="G41">
            <v>19.020932668514149</v>
          </cell>
          <cell r="H41">
            <v>670718.37961527158</v>
          </cell>
          <cell r="I41">
            <v>0.08</v>
          </cell>
          <cell r="J41" t="str">
            <v>N/A</v>
          </cell>
          <cell r="K41">
            <v>0.08</v>
          </cell>
          <cell r="L41">
            <v>2.0458835978006871</v>
          </cell>
          <cell r="M41">
            <v>1701205.5054131981</v>
          </cell>
          <cell r="N41">
            <v>694429.21863202238</v>
          </cell>
          <cell r="O41">
            <v>615171.28536000033</v>
          </cell>
          <cell r="P41">
            <v>726932.42150259798</v>
          </cell>
          <cell r="Q41">
            <v>3014.5054131981451</v>
          </cell>
          <cell r="T41">
            <v>0</v>
          </cell>
        </row>
        <row r="42">
          <cell r="C42" t="str">
            <v>Ap</v>
          </cell>
          <cell r="D42" t="str">
            <v>PT Astra Otoparts Tbk. - Div. Adiwira</v>
          </cell>
          <cell r="E42" t="str">
            <v>PMK</v>
          </cell>
          <cell r="G42">
            <v>19.020932668514149</v>
          </cell>
          <cell r="H42">
            <v>492800</v>
          </cell>
          <cell r="I42">
            <v>0.08</v>
          </cell>
          <cell r="J42" t="str">
            <v>N/A</v>
          </cell>
          <cell r="K42">
            <v>0.08</v>
          </cell>
          <cell r="L42">
            <v>18.5370435350783</v>
          </cell>
          <cell r="M42">
            <v>5494357.8552256878</v>
          </cell>
          <cell r="N42">
            <v>704448.60767159262</v>
          </cell>
          <cell r="O42">
            <v>370145</v>
          </cell>
          <cell r="P42">
            <v>774893.468438752</v>
          </cell>
          <cell r="Q42">
            <v>421405.85522568785</v>
          </cell>
          <cell r="T42">
            <v>0</v>
          </cell>
        </row>
        <row r="44">
          <cell r="C44" t="str">
            <v>Nm</v>
          </cell>
          <cell r="D44" t="str">
            <v>PT Astra Otoparts Tbk. - Div. Nusametal</v>
          </cell>
          <cell r="E44" t="str">
            <v>PEB 1</v>
          </cell>
          <cell r="G44">
            <v>10.461913014186306</v>
          </cell>
          <cell r="H44">
            <v>42324.314330448753</v>
          </cell>
          <cell r="I44">
            <v>0.08</v>
          </cell>
          <cell r="J44">
            <v>0.1</v>
          </cell>
          <cell r="K44">
            <v>0.08</v>
          </cell>
          <cell r="L44">
            <v>10.261101589828261</v>
          </cell>
          <cell r="M44">
            <v>5825105</v>
          </cell>
          <cell r="N44">
            <v>257680</v>
          </cell>
          <cell r="O44">
            <v>517762</v>
          </cell>
          <cell r="P44">
            <v>262004</v>
          </cell>
          <cell r="Q44">
            <v>392215</v>
          </cell>
          <cell r="T44">
            <v>0</v>
          </cell>
          <cell r="V44">
            <v>17.552860447454673</v>
          </cell>
          <cell r="W44">
            <v>26400</v>
          </cell>
          <cell r="X44">
            <v>0.09</v>
          </cell>
          <cell r="Y44" t="str">
            <v>N/A</v>
          </cell>
          <cell r="Z44">
            <v>0.08</v>
          </cell>
          <cell r="AA44">
            <v>17.30313880214327</v>
          </cell>
          <cell r="AB44">
            <v>2277945.1158735822</v>
          </cell>
          <cell r="AC44">
            <v>169997.67610287646</v>
          </cell>
          <cell r="AD44">
            <v>30510</v>
          </cell>
          <cell r="AE44">
            <v>183591.77751332929</v>
          </cell>
          <cell r="AF44">
            <v>337971.1158735822</v>
          </cell>
          <cell r="AG44">
            <v>0</v>
          </cell>
          <cell r="AH44">
            <v>0</v>
          </cell>
          <cell r="AI44">
            <v>0</v>
          </cell>
          <cell r="AK44">
            <v>10.461913014186306</v>
          </cell>
          <cell r="AL44">
            <v>0</v>
          </cell>
          <cell r="AM44">
            <v>0.08</v>
          </cell>
          <cell r="AN44" t="str">
            <v>N/A</v>
          </cell>
          <cell r="AO44">
            <v>0.08</v>
          </cell>
          <cell r="AP44">
            <v>10.261101589828261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Z44">
            <v>17.991812752115131</v>
          </cell>
          <cell r="BA44">
            <v>20292.64102000001</v>
          </cell>
          <cell r="BB44">
            <v>0.09</v>
          </cell>
          <cell r="BC44" t="str">
            <v>N/A</v>
          </cell>
          <cell r="BD44">
            <v>0.08</v>
          </cell>
          <cell r="BE44">
            <v>17.688697279848029</v>
          </cell>
          <cell r="BF44">
            <v>982943.17372821982</v>
          </cell>
          <cell r="BG44">
            <v>79743.932192934619</v>
          </cell>
          <cell r="BH44">
            <v>20652.017659933495</v>
          </cell>
          <cell r="BI44">
            <v>85044.566395908783</v>
          </cell>
          <cell r="BJ44">
            <v>-49417.276571797789</v>
          </cell>
          <cell r="BK44">
            <v>0</v>
          </cell>
          <cell r="BL44">
            <v>0</v>
          </cell>
          <cell r="BM44">
            <v>0</v>
          </cell>
          <cell r="BO44">
            <v>14.388550205238886</v>
          </cell>
          <cell r="BP44">
            <v>59331.915500000003</v>
          </cell>
          <cell r="BQ44">
            <v>0.09</v>
          </cell>
          <cell r="BR44" t="str">
            <v>N/A</v>
          </cell>
          <cell r="BS44">
            <v>0.08</v>
          </cell>
          <cell r="BT44">
            <v>23.810323533555902</v>
          </cell>
          <cell r="BU44">
            <v>3467.377774099552</v>
          </cell>
          <cell r="BV44">
            <v>2191.1068027506253</v>
          </cell>
          <cell r="BW44">
            <v>0</v>
          </cell>
          <cell r="BX44">
            <v>2388.3064149981819</v>
          </cell>
          <cell r="BY44">
            <v>-40.622225900448029</v>
          </cell>
          <cell r="BZ44">
            <v>0</v>
          </cell>
          <cell r="CA44">
            <v>0</v>
          </cell>
          <cell r="CB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0</v>
          </cell>
          <cell r="CN44">
            <v>0</v>
          </cell>
          <cell r="CO44">
            <v>0</v>
          </cell>
          <cell r="CP44">
            <v>0</v>
          </cell>
          <cell r="CQ44">
            <v>0</v>
          </cell>
          <cell r="CS44">
            <v>17.552860447454673</v>
          </cell>
          <cell r="CT44">
            <v>79167.180642144987</v>
          </cell>
          <cell r="CU44">
            <v>0.08</v>
          </cell>
          <cell r="CV44" t="str">
            <v>N/A</v>
          </cell>
          <cell r="CW44">
            <v>0.08</v>
          </cell>
          <cell r="CX44">
            <v>17.30313880214327</v>
          </cell>
          <cell r="CY44">
            <v>808646.10357782862</v>
          </cell>
          <cell r="CZ44">
            <v>64707.975177624081</v>
          </cell>
          <cell r="DA44">
            <v>84103.98479054097</v>
          </cell>
          <cell r="DB44">
            <v>63279.159867222974</v>
          </cell>
          <cell r="DC44">
            <v>40721.103577828617</v>
          </cell>
          <cell r="DD44">
            <v>0</v>
          </cell>
          <cell r="DE44">
            <v>0</v>
          </cell>
          <cell r="DF44">
            <v>0</v>
          </cell>
          <cell r="DH44">
            <v>17.552860447454673</v>
          </cell>
          <cell r="DI44">
            <v>7507.92</v>
          </cell>
          <cell r="DJ44">
            <v>0.09</v>
          </cell>
          <cell r="DK44" t="str">
            <v>N/A</v>
          </cell>
          <cell r="DL44">
            <v>0.08</v>
          </cell>
          <cell r="DM44">
            <v>17.30313880214327</v>
          </cell>
          <cell r="DN44">
            <v>730207.90319173643</v>
          </cell>
          <cell r="DO44">
            <v>49636.193668744432</v>
          </cell>
          <cell r="DP44">
            <v>16989.75</v>
          </cell>
          <cell r="DQ44">
            <v>53395.52139687867</v>
          </cell>
          <cell r="DR44">
            <v>-4979.0968082635663</v>
          </cell>
          <cell r="DS44">
            <v>0</v>
          </cell>
          <cell r="DT44">
            <v>0</v>
          </cell>
          <cell r="DU44">
            <v>0</v>
          </cell>
          <cell r="DW44">
            <v>17.552860447454673</v>
          </cell>
          <cell r="DX44">
            <v>90894.167776667411</v>
          </cell>
          <cell r="DY44">
            <v>0.09</v>
          </cell>
          <cell r="DZ44" t="str">
            <v>N/A</v>
          </cell>
          <cell r="EA44">
            <v>0.08</v>
          </cell>
          <cell r="EB44">
            <v>17.30313880214327</v>
          </cell>
          <cell r="EC44">
            <v>1986325.0671707378</v>
          </cell>
          <cell r="ED44">
            <v>146982.81848759172</v>
          </cell>
          <cell r="EE44">
            <v>118131.31425738207</v>
          </cell>
          <cell r="EF44">
            <v>151782.30464401486</v>
          </cell>
          <cell r="EG44">
            <v>-19926.932829262223</v>
          </cell>
          <cell r="EH44">
            <v>0</v>
          </cell>
          <cell r="EI44">
            <v>0</v>
          </cell>
          <cell r="EJ44">
            <v>266336.06717073778</v>
          </cell>
          <cell r="EL44">
            <v>17.552860447454673</v>
          </cell>
          <cell r="EM44">
            <v>664059.53347936715</v>
          </cell>
          <cell r="EN44">
            <v>0.08</v>
          </cell>
          <cell r="EO44" t="str">
            <v>N/A</v>
          </cell>
          <cell r="EP44">
            <v>0.08</v>
          </cell>
          <cell r="EQ44">
            <v>2.3377092962511128</v>
          </cell>
          <cell r="ER44">
            <v>1857218.6326013231</v>
          </cell>
          <cell r="ES44">
            <v>593919.58665799524</v>
          </cell>
          <cell r="ET44">
            <v>513150.12</v>
          </cell>
          <cell r="EU44">
            <v>620951.32741077489</v>
          </cell>
          <cell r="EV44">
            <v>3254.6326013230719</v>
          </cell>
          <cell r="EW44">
            <v>0</v>
          </cell>
          <cell r="EX44">
            <v>0</v>
          </cell>
          <cell r="EY44">
            <v>0</v>
          </cell>
          <cell r="FA44">
            <v>17.552860447454673</v>
          </cell>
          <cell r="FB44">
            <v>474750</v>
          </cell>
          <cell r="FC44">
            <v>0.08</v>
          </cell>
          <cell r="FD44" t="str">
            <v>N/A</v>
          </cell>
          <cell r="FE44">
            <v>0.08</v>
          </cell>
          <cell r="FF44">
            <v>16.990115997529941</v>
          </cell>
          <cell r="FG44">
            <v>4557895.0429084906</v>
          </cell>
          <cell r="FH44">
            <v>513579.82158008748</v>
          </cell>
          <cell r="FI44">
            <v>392075</v>
          </cell>
          <cell r="FJ44">
            <v>564937.80373809626</v>
          </cell>
          <cell r="FK44">
            <v>334559.04290849064</v>
          </cell>
          <cell r="FL44">
            <v>0</v>
          </cell>
          <cell r="FM44">
            <v>0</v>
          </cell>
          <cell r="FN44">
            <v>0</v>
          </cell>
        </row>
        <row r="45">
          <cell r="C45" t="str">
            <v>Nm</v>
          </cell>
          <cell r="D45" t="str">
            <v>PT Astra Otoparts Tbk. - Div. Nusametal</v>
          </cell>
          <cell r="E45" t="str">
            <v>PEB 2</v>
          </cell>
          <cell r="G45">
            <v>17.552860447454673</v>
          </cell>
          <cell r="H45">
            <v>26400</v>
          </cell>
          <cell r="I45">
            <v>0.09</v>
          </cell>
          <cell r="J45" t="str">
            <v>N/A</v>
          </cell>
          <cell r="K45">
            <v>0.08</v>
          </cell>
          <cell r="L45">
            <v>17.30313880214327</v>
          </cell>
          <cell r="M45">
            <v>2277945.1158735822</v>
          </cell>
          <cell r="N45">
            <v>169997.67610287646</v>
          </cell>
          <cell r="O45">
            <v>30510</v>
          </cell>
          <cell r="P45">
            <v>183591.77751332929</v>
          </cell>
          <cell r="Q45">
            <v>337971.1158735822</v>
          </cell>
          <cell r="T45">
            <v>0</v>
          </cell>
        </row>
        <row r="46">
          <cell r="C46" t="str">
            <v>Nm</v>
          </cell>
          <cell r="D46" t="str">
            <v>PT Astra Otoparts Tbk. - Div. Nusametal</v>
          </cell>
          <cell r="E46" t="str">
            <v>PEB 3</v>
          </cell>
          <cell r="G46">
            <v>10.461913014186306</v>
          </cell>
          <cell r="H46">
            <v>0</v>
          </cell>
          <cell r="I46">
            <v>0.08</v>
          </cell>
          <cell r="J46" t="str">
            <v>N/A</v>
          </cell>
          <cell r="K46">
            <v>0.08</v>
          </cell>
          <cell r="L46">
            <v>10.261101589828261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T46">
            <v>0</v>
          </cell>
        </row>
        <row r="47">
          <cell r="C47" t="str">
            <v>Nm</v>
          </cell>
          <cell r="D47" t="str">
            <v>PT Astra Otoparts Tbk. - Div. Nusametal</v>
          </cell>
          <cell r="E47" t="str">
            <v>PEB 4</v>
          </cell>
          <cell r="G47">
            <v>17.991812752115131</v>
          </cell>
          <cell r="H47">
            <v>20292.64102000001</v>
          </cell>
          <cell r="I47">
            <v>0.09</v>
          </cell>
          <cell r="J47" t="str">
            <v>N/A</v>
          </cell>
          <cell r="K47">
            <v>0.08</v>
          </cell>
          <cell r="L47">
            <v>17.688697279848029</v>
          </cell>
          <cell r="M47">
            <v>982943.17372821982</v>
          </cell>
          <cell r="N47">
            <v>79743.932192934619</v>
          </cell>
          <cell r="O47">
            <v>20652.017659933495</v>
          </cell>
          <cell r="P47">
            <v>85044.566395908783</v>
          </cell>
          <cell r="Q47">
            <v>-49417.276571797789</v>
          </cell>
          <cell r="T47">
            <v>0</v>
          </cell>
        </row>
        <row r="48">
          <cell r="C48" t="str">
            <v>Nm</v>
          </cell>
          <cell r="D48" t="str">
            <v>PT Astra Otoparts Tbk. - Div. Nusametal</v>
          </cell>
          <cell r="E48" t="str">
            <v>PEB 5</v>
          </cell>
          <cell r="G48">
            <v>14.388550205238886</v>
          </cell>
          <cell r="H48">
            <v>59331.915500000003</v>
          </cell>
          <cell r="I48">
            <v>0.09</v>
          </cell>
          <cell r="J48" t="str">
            <v>N/A</v>
          </cell>
          <cell r="K48">
            <v>0.08</v>
          </cell>
          <cell r="L48">
            <v>23.810323533555902</v>
          </cell>
          <cell r="M48">
            <v>3467.377774099552</v>
          </cell>
          <cell r="N48">
            <v>2191.1068027506253</v>
          </cell>
          <cell r="O48">
            <v>0</v>
          </cell>
          <cell r="P48">
            <v>2388.3064149981819</v>
          </cell>
          <cell r="Q48">
            <v>-40.622225900448029</v>
          </cell>
          <cell r="T48">
            <v>0</v>
          </cell>
        </row>
        <row r="49">
          <cell r="C49" t="str">
            <v>Nm</v>
          </cell>
          <cell r="D49" t="str">
            <v>PT Astra Otoparts Tbk. - Div. Nusametal</v>
          </cell>
          <cell r="E49" t="str">
            <v>PEB 6</v>
          </cell>
          <cell r="G49">
            <v>0</v>
          </cell>
          <cell r="H49">
            <v>0</v>
          </cell>
          <cell r="T49">
            <v>0</v>
          </cell>
        </row>
        <row r="50">
          <cell r="C50" t="str">
            <v>Nm</v>
          </cell>
          <cell r="D50" t="str">
            <v>PT Astra Otoparts Tbk. - Div. Nusametal</v>
          </cell>
          <cell r="E50" t="str">
            <v>PEB 7</v>
          </cell>
          <cell r="G50">
            <v>17.552860447454673</v>
          </cell>
          <cell r="H50">
            <v>79167.180642144987</v>
          </cell>
          <cell r="I50">
            <v>0.08</v>
          </cell>
          <cell r="J50" t="str">
            <v>N/A</v>
          </cell>
          <cell r="K50">
            <v>0.08</v>
          </cell>
          <cell r="L50">
            <v>17.30313880214327</v>
          </cell>
          <cell r="M50">
            <v>808646.10357782862</v>
          </cell>
          <cell r="N50">
            <v>64707.975177624081</v>
          </cell>
          <cell r="O50">
            <v>84103.98479054097</v>
          </cell>
          <cell r="P50">
            <v>63279.159867222974</v>
          </cell>
          <cell r="Q50">
            <v>40721.103577828617</v>
          </cell>
          <cell r="T50">
            <v>0</v>
          </cell>
        </row>
        <row r="51">
          <cell r="C51" t="str">
            <v>Nm</v>
          </cell>
          <cell r="D51" t="str">
            <v>PT Astra Otoparts Tbk. - Div. Nusametal</v>
          </cell>
          <cell r="E51" t="str">
            <v>MPP</v>
          </cell>
          <cell r="G51">
            <v>17.552860447454673</v>
          </cell>
          <cell r="H51">
            <v>7507.92</v>
          </cell>
          <cell r="I51">
            <v>0.09</v>
          </cell>
          <cell r="J51" t="str">
            <v>N/A</v>
          </cell>
          <cell r="K51">
            <v>0.08</v>
          </cell>
          <cell r="L51">
            <v>17.30313880214327</v>
          </cell>
          <cell r="M51">
            <v>730207.90319173643</v>
          </cell>
          <cell r="N51">
            <v>49636.193668744432</v>
          </cell>
          <cell r="O51">
            <v>16989.75</v>
          </cell>
          <cell r="P51">
            <v>53395.52139687867</v>
          </cell>
          <cell r="Q51">
            <v>-4979.0968082635663</v>
          </cell>
          <cell r="T51">
            <v>0</v>
          </cell>
        </row>
        <row r="52">
          <cell r="C52" t="str">
            <v>Nm</v>
          </cell>
          <cell r="D52" t="str">
            <v>PT Astra Otoparts Tbk. - Div. Nusametal</v>
          </cell>
          <cell r="E52" t="str">
            <v>ID</v>
          </cell>
          <cell r="G52">
            <v>17.552860447454673</v>
          </cell>
          <cell r="H52">
            <v>90894.167776667411</v>
          </cell>
          <cell r="I52">
            <v>0.09</v>
          </cell>
          <cell r="J52" t="str">
            <v>N/A</v>
          </cell>
          <cell r="K52">
            <v>0.08</v>
          </cell>
          <cell r="L52">
            <v>17.30313880214327</v>
          </cell>
          <cell r="M52">
            <v>1986325.0671707378</v>
          </cell>
          <cell r="N52">
            <v>146982.81848759172</v>
          </cell>
          <cell r="O52">
            <v>118131.31425738207</v>
          </cell>
          <cell r="P52">
            <v>151782.30464401486</v>
          </cell>
          <cell r="Q52">
            <v>-19926.932829262223</v>
          </cell>
          <cell r="T52">
            <v>266336.06717073778</v>
          </cell>
        </row>
        <row r="53">
          <cell r="C53" t="str">
            <v>Nm</v>
          </cell>
          <cell r="D53" t="str">
            <v>PT Astra Otoparts Tbk. - Div. Nusametal</v>
          </cell>
          <cell r="E53" t="str">
            <v>LL</v>
          </cell>
          <cell r="G53">
            <v>17.552860447454673</v>
          </cell>
          <cell r="H53">
            <v>664059.53347936715</v>
          </cell>
          <cell r="I53">
            <v>0.08</v>
          </cell>
          <cell r="J53" t="str">
            <v>N/A</v>
          </cell>
          <cell r="K53">
            <v>0.08</v>
          </cell>
          <cell r="L53">
            <v>2.3377092962511128</v>
          </cell>
          <cell r="M53">
            <v>1857218.6326013231</v>
          </cell>
          <cell r="N53">
            <v>593919.58665799524</v>
          </cell>
          <cell r="O53">
            <v>513150.12</v>
          </cell>
          <cell r="P53">
            <v>620951.32741077489</v>
          </cell>
          <cell r="Q53">
            <v>3254.6326013230719</v>
          </cell>
          <cell r="T53">
            <v>0</v>
          </cell>
        </row>
        <row r="54">
          <cell r="C54" t="str">
            <v>Nm</v>
          </cell>
          <cell r="D54" t="str">
            <v>PT Astra Otoparts Tbk. - Div. Nusametal</v>
          </cell>
          <cell r="E54" t="str">
            <v>PMK</v>
          </cell>
          <cell r="G54">
            <v>17.552860447454673</v>
          </cell>
          <cell r="H54">
            <v>474750</v>
          </cell>
          <cell r="I54">
            <v>0.08</v>
          </cell>
          <cell r="J54" t="str">
            <v>N/A</v>
          </cell>
          <cell r="K54">
            <v>0.08</v>
          </cell>
          <cell r="L54">
            <v>16.990115997529941</v>
          </cell>
          <cell r="M54">
            <v>4557895.0429084906</v>
          </cell>
          <cell r="N54">
            <v>513579.82158008748</v>
          </cell>
          <cell r="O54">
            <v>392075</v>
          </cell>
          <cell r="P54">
            <v>564937.80373809626</v>
          </cell>
          <cell r="Q54">
            <v>334559.04290849064</v>
          </cell>
          <cell r="T54">
            <v>0</v>
          </cell>
        </row>
        <row r="56">
          <cell r="C56" t="str">
            <v>A0096</v>
          </cell>
          <cell r="D56" t="str">
            <v>PT Menara Terus Makmur</v>
          </cell>
          <cell r="E56" t="str">
            <v>PEB 1</v>
          </cell>
          <cell r="G56">
            <v>11.07583948945209</v>
          </cell>
          <cell r="H56">
            <v>36309.74133260447</v>
          </cell>
          <cell r="I56">
            <v>0.08</v>
          </cell>
          <cell r="J56">
            <v>0.1</v>
          </cell>
          <cell r="K56">
            <v>0.08</v>
          </cell>
          <cell r="L56">
            <v>10.699565788277885</v>
          </cell>
          <cell r="M56">
            <v>7623478.0967613431</v>
          </cell>
          <cell r="N56">
            <v>368738</v>
          </cell>
          <cell r="O56">
            <v>143856</v>
          </cell>
          <cell r="P56">
            <v>395913</v>
          </cell>
          <cell r="Q56">
            <v>644488</v>
          </cell>
          <cell r="R56">
            <v>0</v>
          </cell>
          <cell r="S56">
            <v>0</v>
          </cell>
          <cell r="T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K56">
            <v>11.07583948945209</v>
          </cell>
          <cell r="AL56">
            <v>0</v>
          </cell>
          <cell r="AM56">
            <v>0.08</v>
          </cell>
          <cell r="AN56" t="str">
            <v>N/A</v>
          </cell>
          <cell r="AO56">
            <v>0.08</v>
          </cell>
          <cell r="AP56">
            <v>10.699565788277891</v>
          </cell>
          <cell r="AQ56">
            <v>71672.772449973141</v>
          </cell>
          <cell r="AR56">
            <v>3473.4115753052333</v>
          </cell>
          <cell r="AS56">
            <v>9559.0597979582108</v>
          </cell>
          <cell r="AT56">
            <v>3751.2845013296524</v>
          </cell>
          <cell r="AU56">
            <v>9888.7724499731412</v>
          </cell>
          <cell r="AV56">
            <v>0</v>
          </cell>
          <cell r="AW56">
            <v>0</v>
          </cell>
          <cell r="AX56">
            <v>-3508.420311128124</v>
          </cell>
          <cell r="AZ56">
            <v>19.425565900824214</v>
          </cell>
          <cell r="BA56">
            <v>0</v>
          </cell>
          <cell r="BB56">
            <v>0.09</v>
          </cell>
          <cell r="BC56" t="str">
            <v>N/A</v>
          </cell>
          <cell r="BD56">
            <v>0.08</v>
          </cell>
          <cell r="BE56">
            <v>19.304654466020352</v>
          </cell>
          <cell r="BF56">
            <v>387089.97229604231</v>
          </cell>
          <cell r="BG56">
            <v>62366.199201499949</v>
          </cell>
          <cell r="BH56">
            <v>0</v>
          </cell>
          <cell r="BI56">
            <v>67979.157129634972</v>
          </cell>
          <cell r="BJ56">
            <v>-20504.02770395769</v>
          </cell>
          <cell r="BK56">
            <v>0</v>
          </cell>
          <cell r="BL56">
            <v>0</v>
          </cell>
          <cell r="BM56">
            <v>-140337.15992883098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  <cell r="BS56">
            <v>0</v>
          </cell>
          <cell r="BT56">
            <v>0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>
            <v>0</v>
          </cell>
          <cell r="CS56">
            <v>18.223069805068835</v>
          </cell>
          <cell r="CT56">
            <v>60382.289594587557</v>
          </cell>
          <cell r="CU56">
            <v>0.08</v>
          </cell>
          <cell r="CV56" t="str">
            <v>N/A</v>
          </cell>
          <cell r="CW56">
            <v>0.08</v>
          </cell>
          <cell r="CX56">
            <v>18.147244877785962</v>
          </cell>
          <cell r="CY56">
            <v>777517.82582349877</v>
          </cell>
          <cell r="CZ56">
            <v>77115.385455500829</v>
          </cell>
          <cell r="DA56">
            <v>80974.859020955148</v>
          </cell>
          <cell r="DB56">
            <v>75429.712313326265</v>
          </cell>
          <cell r="DC56">
            <v>39717.825823498773</v>
          </cell>
          <cell r="DD56">
            <v>0</v>
          </cell>
          <cell r="DE56">
            <v>0</v>
          </cell>
          <cell r="DF56">
            <v>101415.82582349877</v>
          </cell>
          <cell r="DH56">
            <v>18.223069805068835</v>
          </cell>
          <cell r="DI56">
            <v>0</v>
          </cell>
          <cell r="DJ56">
            <v>0.09</v>
          </cell>
          <cell r="DK56" t="str">
            <v>N/A</v>
          </cell>
          <cell r="DL56">
            <v>0.08</v>
          </cell>
          <cell r="DM56">
            <v>18.147244877785962</v>
          </cell>
          <cell r="DN56">
            <v>620799.40131610679</v>
          </cell>
          <cell r="DO56">
            <v>45480.819190643764</v>
          </cell>
          <cell r="DP56">
            <v>4736.9371713535775</v>
          </cell>
          <cell r="DQ56">
            <v>49574.09291780171</v>
          </cell>
          <cell r="DR56">
            <v>-3934.5986838932149</v>
          </cell>
          <cell r="DS56">
            <v>0</v>
          </cell>
          <cell r="DT56">
            <v>0</v>
          </cell>
          <cell r="DU56">
            <v>0</v>
          </cell>
          <cell r="DW56">
            <v>18.223069805068835</v>
          </cell>
          <cell r="DX56">
            <v>73743.944635807071</v>
          </cell>
          <cell r="DY56">
            <v>0.09</v>
          </cell>
          <cell r="DZ56" t="str">
            <v>N/A</v>
          </cell>
          <cell r="EA56">
            <v>0.08</v>
          </cell>
          <cell r="EB56">
            <v>18.147244877785962</v>
          </cell>
          <cell r="EC56">
            <v>1598136.5600103156</v>
          </cell>
          <cell r="ED56">
            <v>132292.17585310288</v>
          </cell>
          <cell r="EE56">
            <v>99812.955214470319</v>
          </cell>
          <cell r="EF56">
            <v>136288.06026857038</v>
          </cell>
          <cell r="EG56">
            <v>-15986.439989684382</v>
          </cell>
          <cell r="EH56">
            <v>0</v>
          </cell>
          <cell r="EI56">
            <v>0</v>
          </cell>
          <cell r="EJ56">
            <v>136846.56001031562</v>
          </cell>
          <cell r="EL56">
            <v>18.223069805068835</v>
          </cell>
          <cell r="EM56">
            <v>642824.26590565173</v>
          </cell>
          <cell r="EN56">
            <v>0.08</v>
          </cell>
          <cell r="EO56" t="str">
            <v>N/A</v>
          </cell>
          <cell r="EP56">
            <v>0.08</v>
          </cell>
          <cell r="EQ56">
            <v>17.834863588507126</v>
          </cell>
          <cell r="ER56">
            <v>1574320.9654428838</v>
          </cell>
          <cell r="ES56">
            <v>676655.27377927676</v>
          </cell>
          <cell r="ET56">
            <v>423127.21604595863</v>
          </cell>
          <cell r="EU56">
            <v>0</v>
          </cell>
          <cell r="EV56">
            <v>8607.9654428837821</v>
          </cell>
          <cell r="EW56">
            <v>0</v>
          </cell>
          <cell r="EX56">
            <v>0</v>
          </cell>
          <cell r="EY56">
            <v>285852.96544288378</v>
          </cell>
          <cell r="FA56">
            <v>18.223069805068835</v>
          </cell>
          <cell r="FB56">
            <v>239700</v>
          </cell>
          <cell r="FC56">
            <v>0.08</v>
          </cell>
          <cell r="FD56" t="str">
            <v>N/A</v>
          </cell>
          <cell r="FE56">
            <v>0.08</v>
          </cell>
          <cell r="FF56">
            <v>17.834863588507126</v>
          </cell>
          <cell r="FG56">
            <v>1842263.1634207736</v>
          </cell>
          <cell r="FH56">
            <v>280034.07540009398</v>
          </cell>
          <cell r="FI56">
            <v>115593.75</v>
          </cell>
          <cell r="FJ56">
            <v>308037.48294010339</v>
          </cell>
          <cell r="FK56">
            <v>260835.16342077358</v>
          </cell>
          <cell r="FL56">
            <v>0</v>
          </cell>
          <cell r="FM56">
            <v>0</v>
          </cell>
          <cell r="FN56">
            <v>0</v>
          </cell>
        </row>
        <row r="57">
          <cell r="C57" t="str">
            <v>A0096</v>
          </cell>
          <cell r="D57" t="str">
            <v>PT Menara Terus Makmur</v>
          </cell>
          <cell r="E57" t="str">
            <v>PEB 2</v>
          </cell>
          <cell r="G57">
            <v>0</v>
          </cell>
          <cell r="H57">
            <v>0</v>
          </cell>
          <cell r="T57">
            <v>0</v>
          </cell>
        </row>
        <row r="58">
          <cell r="C58" t="str">
            <v>A0096</v>
          </cell>
          <cell r="D58" t="str">
            <v>PT Menara Terus Makmur</v>
          </cell>
          <cell r="E58" t="str">
            <v>PEB 3</v>
          </cell>
          <cell r="G58">
            <v>11.07583948945209</v>
          </cell>
          <cell r="H58">
            <v>0</v>
          </cell>
          <cell r="I58">
            <v>0.08</v>
          </cell>
          <cell r="J58" t="str">
            <v>N/A</v>
          </cell>
          <cell r="K58">
            <v>0.08</v>
          </cell>
          <cell r="L58">
            <v>10.699565788277891</v>
          </cell>
          <cell r="M58">
            <v>71672.772449973141</v>
          </cell>
          <cell r="N58">
            <v>3473.4115753052333</v>
          </cell>
          <cell r="O58">
            <v>9559.0597979582108</v>
          </cell>
          <cell r="P58">
            <v>3751.2845013296524</v>
          </cell>
          <cell r="Q58">
            <v>9888.7724499731412</v>
          </cell>
          <cell r="R58">
            <v>0</v>
          </cell>
          <cell r="S58">
            <v>0</v>
          </cell>
          <cell r="T58">
            <v>-3508.420311128124</v>
          </cell>
        </row>
        <row r="59">
          <cell r="C59" t="str">
            <v>A0096</v>
          </cell>
          <cell r="D59" t="str">
            <v>PT Menara Terus Makmur</v>
          </cell>
          <cell r="E59" t="str">
            <v>PEB 4</v>
          </cell>
          <cell r="G59">
            <v>19.425565900824214</v>
          </cell>
          <cell r="H59">
            <v>0</v>
          </cell>
          <cell r="I59">
            <v>0.09</v>
          </cell>
          <cell r="J59" t="str">
            <v>N/A</v>
          </cell>
          <cell r="K59">
            <v>0.08</v>
          </cell>
          <cell r="L59">
            <v>19.304654466020352</v>
          </cell>
          <cell r="M59">
            <v>387089.97229604231</v>
          </cell>
          <cell r="N59">
            <v>62366.199201499949</v>
          </cell>
          <cell r="O59">
            <v>0</v>
          </cell>
          <cell r="P59">
            <v>67979.157129634972</v>
          </cell>
          <cell r="Q59">
            <v>-20504.02770395769</v>
          </cell>
          <cell r="R59">
            <v>0</v>
          </cell>
          <cell r="S59">
            <v>0</v>
          </cell>
          <cell r="T59">
            <v>-140337.15992883098</v>
          </cell>
        </row>
        <row r="60">
          <cell r="C60" t="str">
            <v>A0096</v>
          </cell>
          <cell r="D60" t="str">
            <v>PT Menara Terus Makmur</v>
          </cell>
          <cell r="E60" t="str">
            <v>PEB 5</v>
          </cell>
          <cell r="G60">
            <v>0</v>
          </cell>
          <cell r="H60">
            <v>0</v>
          </cell>
          <cell r="T60">
            <v>0</v>
          </cell>
        </row>
        <row r="61">
          <cell r="C61" t="str">
            <v>A0096</v>
          </cell>
          <cell r="D61" t="str">
            <v>PT Menara Terus Makmur</v>
          </cell>
          <cell r="E61" t="str">
            <v>PEB 6</v>
          </cell>
          <cell r="G61">
            <v>0</v>
          </cell>
          <cell r="H61">
            <v>0</v>
          </cell>
          <cell r="T61">
            <v>0</v>
          </cell>
        </row>
        <row r="62">
          <cell r="C62" t="str">
            <v>A0096</v>
          </cell>
          <cell r="D62" t="str">
            <v>PT Menara Terus Makmur</v>
          </cell>
          <cell r="E62" t="str">
            <v>PEB 7</v>
          </cell>
          <cell r="G62">
            <v>18.223069805068835</v>
          </cell>
          <cell r="H62">
            <v>60382.289594587557</v>
          </cell>
          <cell r="I62">
            <v>0.08</v>
          </cell>
          <cell r="J62" t="str">
            <v>N/A</v>
          </cell>
          <cell r="K62">
            <v>0.08</v>
          </cell>
          <cell r="L62">
            <v>18.147244877785962</v>
          </cell>
          <cell r="M62">
            <v>777517.82582349877</v>
          </cell>
          <cell r="N62">
            <v>77115.385455500829</v>
          </cell>
          <cell r="O62">
            <v>80974.859020955148</v>
          </cell>
          <cell r="P62">
            <v>75429.712313326265</v>
          </cell>
          <cell r="Q62">
            <v>39717.825823498773</v>
          </cell>
          <cell r="R62">
            <v>0</v>
          </cell>
          <cell r="S62">
            <v>0</v>
          </cell>
          <cell r="T62">
            <v>101415.82582349877</v>
          </cell>
        </row>
        <row r="63">
          <cell r="C63" t="str">
            <v>A0096</v>
          </cell>
          <cell r="D63" t="str">
            <v>PT Menara Terus Makmur</v>
          </cell>
          <cell r="E63" t="str">
            <v>MPP</v>
          </cell>
          <cell r="G63">
            <v>18.223069805068835</v>
          </cell>
          <cell r="H63">
            <v>0</v>
          </cell>
          <cell r="I63">
            <v>0.09</v>
          </cell>
          <cell r="J63" t="str">
            <v>N/A</v>
          </cell>
          <cell r="K63">
            <v>0.08</v>
          </cell>
          <cell r="L63">
            <v>18.147244877785962</v>
          </cell>
          <cell r="M63">
            <v>620799.40131610679</v>
          </cell>
          <cell r="N63">
            <v>45480.819190643764</v>
          </cell>
          <cell r="O63">
            <v>4736.9371713535775</v>
          </cell>
          <cell r="P63">
            <v>49574.09291780171</v>
          </cell>
          <cell r="Q63">
            <v>-3934.5986838932149</v>
          </cell>
          <cell r="R63">
            <v>0</v>
          </cell>
          <cell r="S63">
            <v>0</v>
          </cell>
          <cell r="T63">
            <v>0</v>
          </cell>
        </row>
        <row r="64">
          <cell r="C64" t="str">
            <v>A0096</v>
          </cell>
          <cell r="D64" t="str">
            <v>PT Menara Terus Makmur</v>
          </cell>
          <cell r="E64" t="str">
            <v>ID</v>
          </cell>
          <cell r="G64">
            <v>18.223069805068835</v>
          </cell>
          <cell r="H64">
            <v>73743.944635807071</v>
          </cell>
          <cell r="I64">
            <v>0.09</v>
          </cell>
          <cell r="J64" t="str">
            <v>N/A</v>
          </cell>
          <cell r="K64">
            <v>0.08</v>
          </cell>
          <cell r="L64">
            <v>18.147244877785962</v>
          </cell>
          <cell r="M64">
            <v>1598136.5600103156</v>
          </cell>
          <cell r="N64">
            <v>132292.17585310288</v>
          </cell>
          <cell r="O64">
            <v>99812.955214470319</v>
          </cell>
          <cell r="P64">
            <v>136288.06026857038</v>
          </cell>
          <cell r="Q64">
            <v>-15986.439989684382</v>
          </cell>
          <cell r="R64">
            <v>0</v>
          </cell>
          <cell r="S64">
            <v>0</v>
          </cell>
          <cell r="T64">
            <v>136846.56001031562</v>
          </cell>
        </row>
        <row r="65">
          <cell r="C65" t="str">
            <v>A0096</v>
          </cell>
          <cell r="D65" t="str">
            <v>PT Menara Terus Makmur</v>
          </cell>
          <cell r="E65" t="str">
            <v>LL</v>
          </cell>
          <cell r="G65">
            <v>18.223069805068835</v>
          </cell>
          <cell r="H65">
            <v>642824.26590565173</v>
          </cell>
          <cell r="I65">
            <v>0.08</v>
          </cell>
          <cell r="J65" t="str">
            <v>N/A</v>
          </cell>
          <cell r="K65">
            <v>0.08</v>
          </cell>
          <cell r="L65">
            <v>17.834863588507126</v>
          </cell>
          <cell r="M65">
            <v>1574320.9654428838</v>
          </cell>
          <cell r="N65">
            <v>676655.27377927676</v>
          </cell>
          <cell r="O65">
            <v>423127.21604595863</v>
          </cell>
          <cell r="P65">
            <v>0</v>
          </cell>
          <cell r="Q65">
            <v>8607.9654428837821</v>
          </cell>
          <cell r="T65">
            <v>285852.96544288378</v>
          </cell>
        </row>
        <row r="66">
          <cell r="C66" t="str">
            <v>A0096</v>
          </cell>
          <cell r="D66" t="str">
            <v>PT Menara Terus Makmur</v>
          </cell>
          <cell r="E66" t="str">
            <v>PMK</v>
          </cell>
          <cell r="G66">
            <v>18.223069805068835</v>
          </cell>
          <cell r="H66">
            <v>239700</v>
          </cell>
          <cell r="I66">
            <v>0.08</v>
          </cell>
          <cell r="J66" t="str">
            <v>N/A</v>
          </cell>
          <cell r="K66">
            <v>0.08</v>
          </cell>
          <cell r="L66">
            <v>17.834863588507126</v>
          </cell>
          <cell r="M66">
            <v>1842263.1634207736</v>
          </cell>
          <cell r="N66">
            <v>280034.07540009398</v>
          </cell>
          <cell r="O66">
            <v>115593.75</v>
          </cell>
          <cell r="P66">
            <v>308037.48294010339</v>
          </cell>
          <cell r="Q66">
            <v>260835.16342077358</v>
          </cell>
          <cell r="T66">
            <v>0</v>
          </cell>
        </row>
        <row r="68">
          <cell r="C68" t="str">
            <v>A0239</v>
          </cell>
          <cell r="D68" t="str">
            <v>PT Astra Daido Steel Indonesia</v>
          </cell>
          <cell r="E68" t="str">
            <v>PEB 1</v>
          </cell>
          <cell r="G68">
            <v>0</v>
          </cell>
          <cell r="H68">
            <v>1382151.1733333333</v>
          </cell>
          <cell r="I68">
            <v>0.08</v>
          </cell>
          <cell r="J68">
            <v>0.1</v>
          </cell>
          <cell r="K68">
            <v>0.08</v>
          </cell>
          <cell r="T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K68">
            <v>0</v>
          </cell>
          <cell r="AL68">
            <v>176980.6221440002</v>
          </cell>
          <cell r="AM68">
            <v>0.08</v>
          </cell>
          <cell r="AN68" t="str">
            <v>N/A</v>
          </cell>
          <cell r="AO68">
            <v>0.08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Z68">
            <v>18.453971683432634</v>
          </cell>
          <cell r="BA68">
            <v>12444.603240000004</v>
          </cell>
          <cell r="BB68">
            <v>0.09</v>
          </cell>
          <cell r="BC68" t="str">
            <v>N/A</v>
          </cell>
          <cell r="BD68">
            <v>0.08</v>
          </cell>
          <cell r="BE68">
            <v>18.430082365918206</v>
          </cell>
          <cell r="BF68">
            <v>68246.42156720077</v>
          </cell>
          <cell r="BG68">
            <v>9961.1773363132143</v>
          </cell>
          <cell r="BH68">
            <v>0</v>
          </cell>
          <cell r="BI68">
            <v>10857.683296581401</v>
          </cell>
          <cell r="BJ68">
            <v>-6077.5784327992296</v>
          </cell>
          <cell r="BK68">
            <v>0</v>
          </cell>
          <cell r="BL68">
            <v>0</v>
          </cell>
          <cell r="BM68">
            <v>-300249.68140477018</v>
          </cell>
          <cell r="BO68">
            <v>24.51</v>
          </cell>
          <cell r="BP68">
            <v>0</v>
          </cell>
          <cell r="BQ68">
            <v>0.09</v>
          </cell>
          <cell r="BR68" t="str">
            <v>N/A</v>
          </cell>
          <cell r="BS68">
            <v>0.08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>
            <v>0</v>
          </cell>
          <cell r="CS68">
            <v>18.299894755771327</v>
          </cell>
          <cell r="CT68">
            <v>6916.1304658024328</v>
          </cell>
          <cell r="CU68">
            <v>0.08</v>
          </cell>
          <cell r="CV68" t="str">
            <v>N/A</v>
          </cell>
          <cell r="CW68">
            <v>0.08</v>
          </cell>
          <cell r="CX68">
            <v>18.430082365918206</v>
          </cell>
          <cell r="CY68">
            <v>107424.3488495685</v>
          </cell>
          <cell r="CZ68">
            <v>12082.498269243382</v>
          </cell>
          <cell r="DA68">
            <v>10807.725368432708</v>
          </cell>
          <cell r="DB68">
            <v>11850.189331513646</v>
          </cell>
          <cell r="DC68">
            <v>5755.3488495685015</v>
          </cell>
          <cell r="DD68">
            <v>0</v>
          </cell>
          <cell r="DE68">
            <v>0</v>
          </cell>
          <cell r="DF68">
            <v>13850.773199534</v>
          </cell>
          <cell r="DH68">
            <v>0</v>
          </cell>
          <cell r="DI68">
            <v>0</v>
          </cell>
          <cell r="DJ68">
            <v>0.09</v>
          </cell>
          <cell r="DK68" t="str">
            <v>N/A</v>
          </cell>
          <cell r="DL68">
            <v>0.08</v>
          </cell>
          <cell r="DM68">
            <v>18.430082365918206</v>
          </cell>
          <cell r="DN68">
            <v>74025.592082649891</v>
          </cell>
          <cell r="DO68">
            <v>6686.5331800137883</v>
          </cell>
          <cell r="DP68">
            <v>0</v>
          </cell>
          <cell r="DQ68">
            <v>7288.321166215027</v>
          </cell>
          <cell r="DR68">
            <v>0</v>
          </cell>
          <cell r="DS68">
            <v>0</v>
          </cell>
          <cell r="DT68">
            <v>74025.592082649891</v>
          </cell>
          <cell r="DU68">
            <v>0</v>
          </cell>
          <cell r="DW68">
            <v>18.299894755771327</v>
          </cell>
          <cell r="DX68">
            <v>9229.7881156224721</v>
          </cell>
          <cell r="DY68">
            <v>0.09</v>
          </cell>
          <cell r="DZ68" t="str">
            <v>N/A</v>
          </cell>
          <cell r="EA68">
            <v>0.08</v>
          </cell>
          <cell r="EB68">
            <v>18.430082365918206</v>
          </cell>
          <cell r="EC68">
            <v>197561.87561713863</v>
          </cell>
          <cell r="ED68">
            <v>19487.039906105332</v>
          </cell>
          <cell r="EE68">
            <v>11312.453088192786</v>
          </cell>
          <cell r="EF68">
            <v>20164.834927732096</v>
          </cell>
          <cell r="EG68">
            <v>-1761.124382861366</v>
          </cell>
          <cell r="EH68">
            <v>0</v>
          </cell>
          <cell r="EI68">
            <v>0</v>
          </cell>
          <cell r="EJ68">
            <v>3404.8214927138761</v>
          </cell>
          <cell r="EL68">
            <v>18.299894755771327</v>
          </cell>
          <cell r="EM68">
            <v>73326.689149705635</v>
          </cell>
          <cell r="EN68">
            <v>0.08</v>
          </cell>
          <cell r="EO68" t="str">
            <v>N/A</v>
          </cell>
          <cell r="EP68">
            <v>0.08</v>
          </cell>
          <cell r="EQ68">
            <v>2.2277101932348331</v>
          </cell>
          <cell r="ER68">
            <v>248140.89045933587</v>
          </cell>
          <cell r="ES68">
            <v>79695.946625350043</v>
          </cell>
          <cell r="ET68">
            <v>86736.960000000006</v>
          </cell>
          <cell r="EU68">
            <v>83526.063454682429</v>
          </cell>
          <cell r="EV68">
            <v>135.89045933587477</v>
          </cell>
          <cell r="EW68">
            <v>0</v>
          </cell>
          <cell r="EX68">
            <v>0</v>
          </cell>
          <cell r="EY68">
            <v>0</v>
          </cell>
          <cell r="FA68">
            <v>18.299894755771327</v>
          </cell>
          <cell r="FB68">
            <v>54250</v>
          </cell>
          <cell r="FC68">
            <v>0.08</v>
          </cell>
          <cell r="FD68" t="str">
            <v>N/A</v>
          </cell>
          <cell r="FE68">
            <v>0.08</v>
          </cell>
          <cell r="FF68">
            <v>18.146677967473575</v>
          </cell>
          <cell r="FG68">
            <v>441141.70904766605</v>
          </cell>
          <cell r="FH68">
            <v>58310.78265552684</v>
          </cell>
          <cell r="FI68">
            <v>28500</v>
          </cell>
          <cell r="FJ68">
            <v>64141.860921079533</v>
          </cell>
          <cell r="FK68">
            <v>58378.709047666052</v>
          </cell>
          <cell r="FL68">
            <v>0</v>
          </cell>
          <cell r="FM68">
            <v>0</v>
          </cell>
          <cell r="FN68">
            <v>-121202.9797069208</v>
          </cell>
        </row>
        <row r="69">
          <cell r="C69" t="str">
            <v>A0239</v>
          </cell>
          <cell r="D69" t="str">
            <v>PT Astra Daido Steel Indonesia</v>
          </cell>
          <cell r="E69" t="str">
            <v>PEB 2</v>
          </cell>
          <cell r="G69">
            <v>0</v>
          </cell>
          <cell r="H69">
            <v>0</v>
          </cell>
          <cell r="T69">
            <v>0</v>
          </cell>
        </row>
        <row r="70">
          <cell r="C70" t="str">
            <v>A0239</v>
          </cell>
          <cell r="D70" t="str">
            <v>PT Astra Daido Steel Indonesia</v>
          </cell>
          <cell r="E70" t="str">
            <v>PEB 3</v>
          </cell>
          <cell r="G70">
            <v>0</v>
          </cell>
          <cell r="H70">
            <v>176980.6221440002</v>
          </cell>
          <cell r="I70">
            <v>0.08</v>
          </cell>
          <cell r="J70" t="str">
            <v>N/A</v>
          </cell>
          <cell r="K70">
            <v>0.08</v>
          </cell>
          <cell r="T70">
            <v>0</v>
          </cell>
        </row>
        <row r="71">
          <cell r="C71" t="str">
            <v>A0239</v>
          </cell>
          <cell r="D71" t="str">
            <v>PT Astra Daido Steel Indonesia</v>
          </cell>
          <cell r="E71" t="str">
            <v>PEB 4</v>
          </cell>
          <cell r="G71">
            <v>18.453971683432634</v>
          </cell>
          <cell r="H71">
            <v>12444.603240000004</v>
          </cell>
          <cell r="I71">
            <v>0.09</v>
          </cell>
          <cell r="J71" t="str">
            <v>N/A</v>
          </cell>
          <cell r="K71">
            <v>0.08</v>
          </cell>
          <cell r="L71">
            <v>18.430082365918206</v>
          </cell>
          <cell r="M71">
            <v>68246.42156720077</v>
          </cell>
          <cell r="N71">
            <v>9961.1773363132143</v>
          </cell>
          <cell r="O71">
            <v>0</v>
          </cell>
          <cell r="P71">
            <v>10857.683296581401</v>
          </cell>
          <cell r="Q71">
            <v>-6077.5784327992296</v>
          </cell>
          <cell r="T71">
            <v>-300249.68140477018</v>
          </cell>
        </row>
        <row r="72">
          <cell r="C72" t="str">
            <v>A0239</v>
          </cell>
          <cell r="D72" t="str">
            <v>PT Astra Daido Steel Indonesia</v>
          </cell>
          <cell r="E72" t="str">
            <v>PEB 5</v>
          </cell>
          <cell r="G72">
            <v>24.51</v>
          </cell>
          <cell r="H72">
            <v>0</v>
          </cell>
          <cell r="I72">
            <v>0.09</v>
          </cell>
          <cell r="J72" t="str">
            <v>N/A</v>
          </cell>
          <cell r="K72">
            <v>0.08</v>
          </cell>
          <cell r="T72">
            <v>0</v>
          </cell>
        </row>
        <row r="73">
          <cell r="C73" t="str">
            <v>A0239</v>
          </cell>
          <cell r="D73" t="str">
            <v>PT Astra Daido Steel Indonesia</v>
          </cell>
          <cell r="E73" t="str">
            <v>PEB 6</v>
          </cell>
          <cell r="G73">
            <v>0</v>
          </cell>
          <cell r="H73">
            <v>0</v>
          </cell>
          <cell r="T73">
            <v>0</v>
          </cell>
        </row>
        <row r="74">
          <cell r="C74" t="str">
            <v>A0239</v>
          </cell>
          <cell r="D74" t="str">
            <v>PT Astra Daido Steel Indonesia</v>
          </cell>
          <cell r="E74" t="str">
            <v>PEB 7</v>
          </cell>
          <cell r="G74">
            <v>18.299894755771327</v>
          </cell>
          <cell r="H74">
            <v>6916.1304658024328</v>
          </cell>
          <cell r="I74">
            <v>0.08</v>
          </cell>
          <cell r="J74" t="str">
            <v>N/A</v>
          </cell>
          <cell r="K74">
            <v>0.08</v>
          </cell>
          <cell r="L74">
            <v>18.430082365918206</v>
          </cell>
          <cell r="M74">
            <v>107424.3488495685</v>
          </cell>
          <cell r="N74">
            <v>12082.498269243382</v>
          </cell>
          <cell r="O74">
            <v>10807.725368432708</v>
          </cell>
          <cell r="P74">
            <v>11850.189331513646</v>
          </cell>
          <cell r="Q74">
            <v>5755.3488495685015</v>
          </cell>
          <cell r="T74">
            <v>13850.773199534</v>
          </cell>
        </row>
        <row r="75">
          <cell r="C75" t="str">
            <v>A0239</v>
          </cell>
          <cell r="D75" t="str">
            <v>PT Astra Daido Steel Indonesia</v>
          </cell>
          <cell r="E75" t="str">
            <v>MPP</v>
          </cell>
          <cell r="G75">
            <v>0</v>
          </cell>
          <cell r="H75">
            <v>0</v>
          </cell>
          <cell r="I75">
            <v>0.09</v>
          </cell>
          <cell r="J75" t="str">
            <v>N/A</v>
          </cell>
          <cell r="K75">
            <v>0.08</v>
          </cell>
          <cell r="L75">
            <v>18.430082365918206</v>
          </cell>
          <cell r="M75">
            <v>74025.592082649891</v>
          </cell>
          <cell r="N75">
            <v>6686.5331800137883</v>
          </cell>
          <cell r="O75">
            <v>0</v>
          </cell>
          <cell r="P75">
            <v>7288.321166215027</v>
          </cell>
          <cell r="S75">
            <v>74025.592082649891</v>
          </cell>
          <cell r="T75">
            <v>0</v>
          </cell>
        </row>
        <row r="76">
          <cell r="C76" t="str">
            <v>A0239</v>
          </cell>
          <cell r="D76" t="str">
            <v>PT Astra Daido Steel Indonesia</v>
          </cell>
          <cell r="E76" t="str">
            <v>ID</v>
          </cell>
          <cell r="G76">
            <v>18.299894755771327</v>
          </cell>
          <cell r="H76">
            <v>9229.7881156224721</v>
          </cell>
          <cell r="I76">
            <v>0.09</v>
          </cell>
          <cell r="J76" t="str">
            <v>N/A</v>
          </cell>
          <cell r="K76">
            <v>0.08</v>
          </cell>
          <cell r="L76">
            <v>18.430082365918206</v>
          </cell>
          <cell r="M76">
            <v>197561.87561713863</v>
          </cell>
          <cell r="N76">
            <v>19487.039906105332</v>
          </cell>
          <cell r="O76">
            <v>11312.453088192786</v>
          </cell>
          <cell r="P76">
            <v>20164.834927732096</v>
          </cell>
          <cell r="Q76">
            <v>-1761.124382861366</v>
          </cell>
          <cell r="T76">
            <v>3404.8214927138761</v>
          </cell>
        </row>
        <row r="77">
          <cell r="C77" t="str">
            <v>A0239</v>
          </cell>
          <cell r="D77" t="str">
            <v>PT Astra Daido Steel Indonesia</v>
          </cell>
          <cell r="E77" t="str">
            <v>LL</v>
          </cell>
          <cell r="G77">
            <v>18.299894755771327</v>
          </cell>
          <cell r="H77">
            <v>73326.689149705635</v>
          </cell>
          <cell r="I77">
            <v>0.08</v>
          </cell>
          <cell r="J77" t="str">
            <v>N/A</v>
          </cell>
          <cell r="K77">
            <v>0.08</v>
          </cell>
          <cell r="L77">
            <v>2.2277101932348331</v>
          </cell>
          <cell r="M77">
            <v>248140.89045933587</v>
          </cell>
          <cell r="N77">
            <v>79695.946625350043</v>
          </cell>
          <cell r="O77">
            <v>86736.960000000006</v>
          </cell>
          <cell r="P77">
            <v>83526.063454682429</v>
          </cell>
          <cell r="Q77">
            <v>135.89045933587477</v>
          </cell>
          <cell r="T77">
            <v>0</v>
          </cell>
        </row>
        <row r="78">
          <cell r="C78" t="str">
            <v>A0239</v>
          </cell>
          <cell r="D78" t="str">
            <v>PT Astra Daido Steel Indonesia</v>
          </cell>
          <cell r="E78" t="str">
            <v>PMK</v>
          </cell>
          <cell r="G78">
            <v>18.299894755771327</v>
          </cell>
          <cell r="H78">
            <v>54250</v>
          </cell>
          <cell r="I78">
            <v>0.08</v>
          </cell>
          <cell r="J78" t="str">
            <v>N/A</v>
          </cell>
          <cell r="K78">
            <v>0.08</v>
          </cell>
          <cell r="L78">
            <v>18.146677967473575</v>
          </cell>
          <cell r="M78">
            <v>441141.70904766605</v>
          </cell>
          <cell r="N78">
            <v>58310.78265552684</v>
          </cell>
          <cell r="O78">
            <v>28500</v>
          </cell>
          <cell r="P78">
            <v>64141.860921079533</v>
          </cell>
          <cell r="Q78">
            <v>58378.709047666052</v>
          </cell>
          <cell r="T78">
            <v>-121202.9797069208</v>
          </cell>
        </row>
        <row r="80">
          <cell r="C80" t="str">
            <v>A0316</v>
          </cell>
          <cell r="D80" t="str">
            <v>PT Astra Komponen Indonesia</v>
          </cell>
          <cell r="E80" t="str">
            <v>PEB 1</v>
          </cell>
          <cell r="G80">
            <v>7.3407825809045946</v>
          </cell>
          <cell r="H80">
            <v>55353.318823683301</v>
          </cell>
          <cell r="I80">
            <v>0.08</v>
          </cell>
          <cell r="J80">
            <v>0.1</v>
          </cell>
          <cell r="K80">
            <v>0.08</v>
          </cell>
          <cell r="V80">
            <v>17.463602144748901</v>
          </cell>
          <cell r="W80">
            <v>16500</v>
          </cell>
          <cell r="X80">
            <v>0.09</v>
          </cell>
          <cell r="Y80" t="str">
            <v>N/A</v>
          </cell>
          <cell r="Z80">
            <v>0.08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K80">
            <v>7.3407825809045946</v>
          </cell>
          <cell r="AL80">
            <v>0</v>
          </cell>
          <cell r="AM80">
            <v>0.08</v>
          </cell>
          <cell r="AN80" t="str">
            <v>N/A</v>
          </cell>
          <cell r="AO80">
            <v>0.08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Z80">
            <v>17.461739987007991</v>
          </cell>
          <cell r="BA80">
            <v>0</v>
          </cell>
          <cell r="BB80">
            <v>0.09</v>
          </cell>
          <cell r="BC80" t="str">
            <v>N/A</v>
          </cell>
          <cell r="BD80">
            <v>0.08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O80">
            <v>22.751226438420179</v>
          </cell>
          <cell r="BP80">
            <v>854009.55</v>
          </cell>
          <cell r="BQ80">
            <v>0.09</v>
          </cell>
          <cell r="BR80" t="str">
            <v>N/A</v>
          </cell>
          <cell r="BS80">
            <v>0.08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0</v>
          </cell>
          <cell r="CN80">
            <v>0</v>
          </cell>
          <cell r="CO80">
            <v>0</v>
          </cell>
          <cell r="CP80">
            <v>0</v>
          </cell>
          <cell r="CQ80">
            <v>0</v>
          </cell>
          <cell r="CS80">
            <v>17.463602144748901</v>
          </cell>
          <cell r="CT80">
            <v>22193.154268725404</v>
          </cell>
          <cell r="CU80">
            <v>0.08</v>
          </cell>
          <cell r="CV80" t="str">
            <v>N/A</v>
          </cell>
          <cell r="CW80">
            <v>0.08</v>
          </cell>
          <cell r="CX80">
            <v>0</v>
          </cell>
          <cell r="CY80">
            <v>0</v>
          </cell>
          <cell r="CZ80">
            <v>0</v>
          </cell>
          <cell r="DA80">
            <v>0</v>
          </cell>
          <cell r="DB80">
            <v>0</v>
          </cell>
          <cell r="DC80">
            <v>0</v>
          </cell>
          <cell r="DD80">
            <v>0</v>
          </cell>
          <cell r="DE80">
            <v>0</v>
          </cell>
          <cell r="DF80">
            <v>0</v>
          </cell>
          <cell r="DH80">
            <v>17.463602144748901</v>
          </cell>
          <cell r="DI80">
            <v>111392.55</v>
          </cell>
          <cell r="DJ80">
            <v>0.09</v>
          </cell>
          <cell r="DK80" t="str">
            <v>N/A</v>
          </cell>
          <cell r="DL80">
            <v>0.08</v>
          </cell>
          <cell r="DM80">
            <v>0</v>
          </cell>
          <cell r="DN80">
            <v>0</v>
          </cell>
          <cell r="DO80">
            <v>0</v>
          </cell>
          <cell r="DP80">
            <v>0</v>
          </cell>
          <cell r="DQ80">
            <v>0</v>
          </cell>
          <cell r="DR80">
            <v>0</v>
          </cell>
          <cell r="DS80">
            <v>0</v>
          </cell>
          <cell r="DT80">
            <v>0</v>
          </cell>
          <cell r="DU80">
            <v>0</v>
          </cell>
          <cell r="DW80">
            <v>17.463602144748901</v>
          </cell>
          <cell r="DX80">
            <v>50710.431866507701</v>
          </cell>
          <cell r="DY80">
            <v>0.09</v>
          </cell>
          <cell r="DZ80" t="str">
            <v>N/A</v>
          </cell>
          <cell r="EA80">
            <v>0.08</v>
          </cell>
          <cell r="EB80">
            <v>0</v>
          </cell>
          <cell r="EC80">
            <v>0</v>
          </cell>
          <cell r="ED80">
            <v>0</v>
          </cell>
          <cell r="EE80">
            <v>0</v>
          </cell>
          <cell r="EF80">
            <v>0</v>
          </cell>
          <cell r="EG80">
            <v>0</v>
          </cell>
          <cell r="EH80">
            <v>0</v>
          </cell>
          <cell r="EI80">
            <v>0</v>
          </cell>
          <cell r="EJ80">
            <v>0</v>
          </cell>
          <cell r="EL80">
            <v>17.463602144748901</v>
          </cell>
          <cell r="EM80">
            <v>156193.83661107384</v>
          </cell>
          <cell r="EN80">
            <v>0.08</v>
          </cell>
          <cell r="EO80" t="str">
            <v>N/A</v>
          </cell>
          <cell r="EP80">
            <v>0.08</v>
          </cell>
          <cell r="EQ80">
            <v>0</v>
          </cell>
          <cell r="ER80">
            <v>0</v>
          </cell>
          <cell r="ES80">
            <v>0</v>
          </cell>
          <cell r="ET80">
            <v>0</v>
          </cell>
          <cell r="EU80">
            <v>0</v>
          </cell>
          <cell r="EV80">
            <v>0</v>
          </cell>
          <cell r="EW80">
            <v>0</v>
          </cell>
          <cell r="EX80">
            <v>0</v>
          </cell>
          <cell r="EY80">
            <v>0</v>
          </cell>
          <cell r="FA80">
            <v>17.463602144748901</v>
          </cell>
          <cell r="FB80">
            <v>37665</v>
          </cell>
          <cell r="FC80">
            <v>0.08</v>
          </cell>
          <cell r="FD80" t="str">
            <v>N/A</v>
          </cell>
          <cell r="FE80">
            <v>0.08</v>
          </cell>
          <cell r="FF80">
            <v>0</v>
          </cell>
          <cell r="FG80">
            <v>0</v>
          </cell>
          <cell r="FH80">
            <v>0</v>
          </cell>
          <cell r="FI80">
            <v>0</v>
          </cell>
          <cell r="FJ80">
            <v>0</v>
          </cell>
          <cell r="FK80">
            <v>0</v>
          </cell>
          <cell r="FL80">
            <v>0</v>
          </cell>
          <cell r="FM80">
            <v>0</v>
          </cell>
          <cell r="FN80">
            <v>0</v>
          </cell>
        </row>
        <row r="81">
          <cell r="C81" t="str">
            <v>A0316</v>
          </cell>
          <cell r="D81" t="str">
            <v>PT Astra Komponen Indonesia</v>
          </cell>
          <cell r="E81" t="str">
            <v>PEB 2</v>
          </cell>
          <cell r="G81">
            <v>17.463602144748901</v>
          </cell>
          <cell r="H81">
            <v>16500</v>
          </cell>
          <cell r="I81">
            <v>0.09</v>
          </cell>
          <cell r="J81" t="str">
            <v>N/A</v>
          </cell>
          <cell r="K81">
            <v>0.08</v>
          </cell>
        </row>
        <row r="82">
          <cell r="C82" t="str">
            <v>A0316</v>
          </cell>
          <cell r="D82" t="str">
            <v>PT Astra Komponen Indonesia</v>
          </cell>
          <cell r="E82" t="str">
            <v>PEB 3</v>
          </cell>
          <cell r="G82">
            <v>7.3407825809045946</v>
          </cell>
          <cell r="H82">
            <v>0</v>
          </cell>
          <cell r="I82">
            <v>0.08</v>
          </cell>
          <cell r="J82" t="str">
            <v>N/A</v>
          </cell>
          <cell r="K82">
            <v>0.08</v>
          </cell>
        </row>
        <row r="83">
          <cell r="C83" t="str">
            <v>A0316</v>
          </cell>
          <cell r="D83" t="str">
            <v>PT Astra Komponen Indonesia</v>
          </cell>
          <cell r="E83" t="str">
            <v>PEB 4</v>
          </cell>
          <cell r="G83">
            <v>17.461739987007991</v>
          </cell>
          <cell r="H83">
            <v>0</v>
          </cell>
          <cell r="I83">
            <v>0.09</v>
          </cell>
          <cell r="J83" t="str">
            <v>N/A</v>
          </cell>
          <cell r="K83">
            <v>0.08</v>
          </cell>
        </row>
        <row r="84">
          <cell r="C84" t="str">
            <v>A0316</v>
          </cell>
          <cell r="D84" t="str">
            <v>PT Astra Komponen Indonesia</v>
          </cell>
          <cell r="E84" t="str">
            <v>PEB 5</v>
          </cell>
          <cell r="G84">
            <v>22.751226438420179</v>
          </cell>
          <cell r="H84">
            <v>854009.55</v>
          </cell>
          <cell r="I84">
            <v>0.09</v>
          </cell>
          <cell r="J84" t="str">
            <v>N/A</v>
          </cell>
          <cell r="K84">
            <v>0.08</v>
          </cell>
        </row>
        <row r="85">
          <cell r="C85" t="str">
            <v>A0316</v>
          </cell>
          <cell r="D85" t="str">
            <v>PT Astra Komponen Indonesia</v>
          </cell>
          <cell r="E85" t="str">
            <v>PEB 6</v>
          </cell>
          <cell r="G85">
            <v>0</v>
          </cell>
          <cell r="H85">
            <v>0</v>
          </cell>
        </row>
        <row r="86">
          <cell r="C86" t="str">
            <v>A0316</v>
          </cell>
          <cell r="D86" t="str">
            <v>PT Astra Komponen Indonesia</v>
          </cell>
          <cell r="E86" t="str">
            <v>PEB 7</v>
          </cell>
          <cell r="G86">
            <v>17.463602144748901</v>
          </cell>
          <cell r="H86">
            <v>22193.154268725404</v>
          </cell>
          <cell r="I86">
            <v>0.08</v>
          </cell>
          <cell r="J86" t="str">
            <v>N/A</v>
          </cell>
          <cell r="K86">
            <v>0.08</v>
          </cell>
        </row>
        <row r="87">
          <cell r="C87" t="str">
            <v>A0316</v>
          </cell>
          <cell r="D87" t="str">
            <v>PT Astra Komponen Indonesia</v>
          </cell>
          <cell r="E87" t="str">
            <v>MPP</v>
          </cell>
          <cell r="G87">
            <v>17.463602144748901</v>
          </cell>
          <cell r="H87">
            <v>111392.55</v>
          </cell>
          <cell r="I87">
            <v>0.09</v>
          </cell>
          <cell r="J87" t="str">
            <v>N/A</v>
          </cell>
          <cell r="K87">
            <v>0.08</v>
          </cell>
        </row>
        <row r="88">
          <cell r="C88" t="str">
            <v>A0316</v>
          </cell>
          <cell r="D88" t="str">
            <v>PT Astra Komponen Indonesia</v>
          </cell>
          <cell r="E88" t="str">
            <v>ID</v>
          </cell>
          <cell r="G88">
            <v>17.463602144748901</v>
          </cell>
          <cell r="H88">
            <v>50710.431866507701</v>
          </cell>
          <cell r="I88">
            <v>0.09</v>
          </cell>
          <cell r="J88" t="str">
            <v>N/A</v>
          </cell>
          <cell r="K88">
            <v>0.08</v>
          </cell>
        </row>
        <row r="89">
          <cell r="C89" t="str">
            <v>A0316</v>
          </cell>
          <cell r="D89" t="str">
            <v>PT Astra Komponen Indonesia</v>
          </cell>
          <cell r="E89" t="str">
            <v>LL</v>
          </cell>
          <cell r="G89">
            <v>17.463602144748901</v>
          </cell>
          <cell r="H89">
            <v>156193.83661107384</v>
          </cell>
          <cell r="I89">
            <v>0.08</v>
          </cell>
          <cell r="J89" t="str">
            <v>N/A</v>
          </cell>
          <cell r="K89">
            <v>0.08</v>
          </cell>
        </row>
        <row r="90">
          <cell r="C90" t="str">
            <v>A0316</v>
          </cell>
          <cell r="D90" t="str">
            <v>PT Astra Komponen Indonesia</v>
          </cell>
          <cell r="E90" t="str">
            <v>PMK</v>
          </cell>
          <cell r="G90">
            <v>17.463602144748901</v>
          </cell>
          <cell r="H90">
            <v>37665</v>
          </cell>
          <cell r="I90">
            <v>0.08</v>
          </cell>
          <cell r="J90" t="str">
            <v>N/A</v>
          </cell>
          <cell r="K90">
            <v>0.08</v>
          </cell>
        </row>
        <row r="92">
          <cell r="C92" t="str">
            <v>A0077</v>
          </cell>
          <cell r="D92" t="str">
            <v>PT Indokarlo Perkasa</v>
          </cell>
          <cell r="E92" t="str">
            <v>PEB 1</v>
          </cell>
          <cell r="G92">
            <v>11.257827910271978</v>
          </cell>
          <cell r="H92">
            <v>831.00653198468808</v>
          </cell>
          <cell r="I92">
            <v>0.08</v>
          </cell>
          <cell r="J92">
            <v>0.1</v>
          </cell>
          <cell r="K92">
            <v>0.08</v>
          </cell>
          <cell r="T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K92">
            <v>11.257827910271978</v>
          </cell>
          <cell r="AL92">
            <v>0</v>
          </cell>
          <cell r="AM92">
            <v>0.08</v>
          </cell>
          <cell r="AN92" t="str">
            <v>N/A</v>
          </cell>
          <cell r="AO92">
            <v>0.08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Z92">
            <v>18.385563375923034</v>
          </cell>
          <cell r="BA92">
            <v>31542.638719999995</v>
          </cell>
          <cell r="BB92">
            <v>0.09</v>
          </cell>
          <cell r="BC92" t="str">
            <v>N/A</v>
          </cell>
          <cell r="BD92">
            <v>0.08</v>
          </cell>
          <cell r="BE92">
            <v>19.119023683904178</v>
          </cell>
          <cell r="BF92">
            <v>237273.67913367535</v>
          </cell>
          <cell r="BG92">
            <v>43446.165327057992</v>
          </cell>
          <cell r="BH92">
            <v>0</v>
          </cell>
          <cell r="BI92">
            <v>47356.320206493219</v>
          </cell>
          <cell r="BJ92">
            <v>-12926.320866324648</v>
          </cell>
          <cell r="BK92">
            <v>0</v>
          </cell>
          <cell r="BL92">
            <v>0</v>
          </cell>
          <cell r="BM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0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0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0</v>
          </cell>
          <cell r="CO92">
            <v>0</v>
          </cell>
          <cell r="CP92">
            <v>0</v>
          </cell>
          <cell r="CQ92">
            <v>0</v>
          </cell>
          <cell r="CS92">
            <v>18.369828860546324</v>
          </cell>
          <cell r="CT92">
            <v>37117.891359347122</v>
          </cell>
          <cell r="CU92">
            <v>0.08</v>
          </cell>
          <cell r="CV92" t="str">
            <v>N/A</v>
          </cell>
          <cell r="CW92">
            <v>0.08</v>
          </cell>
          <cell r="CX92">
            <v>19.119023683904178</v>
          </cell>
          <cell r="CY92">
            <v>414986.20496776869</v>
          </cell>
          <cell r="CZ92">
            <v>54558.629923435132</v>
          </cell>
          <cell r="DA92">
            <v>43890.563421182502</v>
          </cell>
          <cell r="DB92">
            <v>55860.043536428529</v>
          </cell>
          <cell r="DC92">
            <v>21153.204967768688</v>
          </cell>
          <cell r="DD92">
            <v>0</v>
          </cell>
          <cell r="DE92">
            <v>0</v>
          </cell>
          <cell r="DF92">
            <v>0</v>
          </cell>
          <cell r="DH92">
            <v>0</v>
          </cell>
          <cell r="DI92">
            <v>0</v>
          </cell>
          <cell r="DJ92">
            <v>0.09</v>
          </cell>
          <cell r="DK92" t="str">
            <v>N/A</v>
          </cell>
          <cell r="DL92">
            <v>0.08</v>
          </cell>
          <cell r="DM92">
            <v>19.119023683904178</v>
          </cell>
          <cell r="DN92">
            <v>422748.80322774587</v>
          </cell>
          <cell r="DO92">
            <v>36554.367664051417</v>
          </cell>
          <cell r="DP92">
            <v>0</v>
          </cell>
          <cell r="DQ92">
            <v>40227.298377960855</v>
          </cell>
          <cell r="DR92">
            <v>0</v>
          </cell>
          <cell r="DS92">
            <v>0</v>
          </cell>
          <cell r="DT92">
            <v>0</v>
          </cell>
          <cell r="DU92">
            <v>0</v>
          </cell>
          <cell r="DW92">
            <v>18.369828860546324</v>
          </cell>
          <cell r="DX92">
            <v>54842.143567067913</v>
          </cell>
          <cell r="DY92">
            <v>0.09</v>
          </cell>
          <cell r="DZ92" t="str">
            <v>N/A</v>
          </cell>
          <cell r="EA92">
            <v>0.08</v>
          </cell>
          <cell r="EB92">
            <v>19.119023683904178</v>
          </cell>
          <cell r="EC92">
            <v>997146.72623689577</v>
          </cell>
          <cell r="ED92">
            <v>105431.03926818755</v>
          </cell>
          <cell r="EE92">
            <v>70376.133920879089</v>
          </cell>
          <cell r="EF92">
            <v>110143.10929289671</v>
          </cell>
          <cell r="EG92">
            <v>-9952.2737631042255</v>
          </cell>
          <cell r="EH92">
            <v>0</v>
          </cell>
          <cell r="EI92">
            <v>0</v>
          </cell>
          <cell r="EJ92">
            <v>60582.726236895774</v>
          </cell>
          <cell r="EL92">
            <v>18.369828860546324</v>
          </cell>
          <cell r="EM92">
            <v>406200.82064997504</v>
          </cell>
          <cell r="EN92">
            <v>0.08</v>
          </cell>
          <cell r="EO92" t="str">
            <v>N/A</v>
          </cell>
          <cell r="EP92">
            <v>0.08</v>
          </cell>
          <cell r="EQ92">
            <v>2.4605000680134514</v>
          </cell>
          <cell r="ER92">
            <v>1324434.9656661858</v>
          </cell>
          <cell r="ES92">
            <v>412774.23569857987</v>
          </cell>
          <cell r="ET92">
            <v>212818.10399999999</v>
          </cell>
          <cell r="EU92">
            <v>430169.85677546001</v>
          </cell>
          <cell r="EV92">
            <v>4703.9656661858317</v>
          </cell>
          <cell r="EW92">
            <v>0</v>
          </cell>
          <cell r="EX92">
            <v>0</v>
          </cell>
          <cell r="EY92">
            <v>0</v>
          </cell>
          <cell r="FA92">
            <v>18.369828860546324</v>
          </cell>
          <cell r="FB92">
            <v>176637.1</v>
          </cell>
          <cell r="FC92">
            <v>0.08</v>
          </cell>
          <cell r="FD92" t="str">
            <v>N/A</v>
          </cell>
          <cell r="FE92">
            <v>0.08</v>
          </cell>
          <cell r="FF92">
            <v>18.78391474977558</v>
          </cell>
          <cell r="FG92">
            <v>1279620.7524492706</v>
          </cell>
          <cell r="FH92">
            <v>242856.82198973661</v>
          </cell>
          <cell r="FI92">
            <v>109858.75</v>
          </cell>
          <cell r="FJ92">
            <v>267142.5041887103</v>
          </cell>
          <cell r="FK92">
            <v>131017.75244927057</v>
          </cell>
          <cell r="FL92">
            <v>0</v>
          </cell>
          <cell r="FM92">
            <v>0</v>
          </cell>
          <cell r="FN92">
            <v>0</v>
          </cell>
        </row>
        <row r="93">
          <cell r="C93" t="str">
            <v>A0077</v>
          </cell>
          <cell r="D93" t="str">
            <v>PT Indokarlo Perkasa</v>
          </cell>
          <cell r="E93" t="str">
            <v>PEB 2</v>
          </cell>
          <cell r="G93">
            <v>0</v>
          </cell>
          <cell r="H93">
            <v>0</v>
          </cell>
          <cell r="T93">
            <v>0</v>
          </cell>
        </row>
        <row r="94">
          <cell r="C94" t="str">
            <v>A0077</v>
          </cell>
          <cell r="D94" t="str">
            <v>PT Indokarlo Perkasa</v>
          </cell>
          <cell r="E94" t="str">
            <v>PEB 3</v>
          </cell>
          <cell r="G94">
            <v>11.257827910271978</v>
          </cell>
          <cell r="H94">
            <v>0</v>
          </cell>
          <cell r="I94">
            <v>0.08</v>
          </cell>
          <cell r="J94" t="str">
            <v>N/A</v>
          </cell>
          <cell r="K94">
            <v>0.08</v>
          </cell>
          <cell r="T94">
            <v>0</v>
          </cell>
        </row>
        <row r="95">
          <cell r="C95" t="str">
            <v>A0077</v>
          </cell>
          <cell r="D95" t="str">
            <v>PT Indokarlo Perkasa</v>
          </cell>
          <cell r="E95" t="str">
            <v>PEB 4</v>
          </cell>
          <cell r="G95">
            <v>18.385563375923034</v>
          </cell>
          <cell r="H95">
            <v>31542.638719999995</v>
          </cell>
          <cell r="I95">
            <v>0.09</v>
          </cell>
          <cell r="J95" t="str">
            <v>N/A</v>
          </cell>
          <cell r="K95">
            <v>0.08</v>
          </cell>
          <cell r="L95">
            <v>19.119023683904178</v>
          </cell>
          <cell r="M95">
            <v>237273.67913367535</v>
          </cell>
          <cell r="N95">
            <v>43446.165327057992</v>
          </cell>
          <cell r="O95">
            <v>0</v>
          </cell>
          <cell r="P95">
            <v>47356.320206493219</v>
          </cell>
          <cell r="Q95">
            <v>-12926.320866324648</v>
          </cell>
          <cell r="T95">
            <v>0</v>
          </cell>
        </row>
        <row r="96">
          <cell r="C96" t="str">
            <v>A0077</v>
          </cell>
          <cell r="D96" t="str">
            <v>PT Indokarlo Perkasa</v>
          </cell>
          <cell r="E96" t="str">
            <v>PEB 5</v>
          </cell>
          <cell r="G96">
            <v>0</v>
          </cell>
          <cell r="H96">
            <v>0</v>
          </cell>
          <cell r="T96">
            <v>0</v>
          </cell>
        </row>
        <row r="97">
          <cell r="C97" t="str">
            <v>A0077</v>
          </cell>
          <cell r="D97" t="str">
            <v>PT Indokarlo Perkasa</v>
          </cell>
          <cell r="E97" t="str">
            <v>PEB 6</v>
          </cell>
          <cell r="G97">
            <v>0</v>
          </cell>
          <cell r="H97">
            <v>0</v>
          </cell>
          <cell r="T97">
            <v>0</v>
          </cell>
        </row>
        <row r="98">
          <cell r="C98" t="str">
            <v>A0077</v>
          </cell>
          <cell r="D98" t="str">
            <v>PT Indokarlo Perkasa</v>
          </cell>
          <cell r="E98" t="str">
            <v>PEB 7</v>
          </cell>
          <cell r="G98">
            <v>18.369828860546324</v>
          </cell>
          <cell r="H98">
            <v>37117.891359347122</v>
          </cell>
          <cell r="I98">
            <v>0.08</v>
          </cell>
          <cell r="J98" t="str">
            <v>N/A</v>
          </cell>
          <cell r="K98">
            <v>0.08</v>
          </cell>
          <cell r="L98">
            <v>19.119023683904178</v>
          </cell>
          <cell r="M98">
            <v>414986.20496776869</v>
          </cell>
          <cell r="N98">
            <v>54558.629923435132</v>
          </cell>
          <cell r="O98">
            <v>43890.563421182502</v>
          </cell>
          <cell r="P98">
            <v>55860.043536428529</v>
          </cell>
          <cell r="Q98">
            <v>21153.204967768688</v>
          </cell>
          <cell r="T98">
            <v>0</v>
          </cell>
        </row>
        <row r="99">
          <cell r="C99" t="str">
            <v>A0077</v>
          </cell>
          <cell r="D99" t="str">
            <v>PT Indokarlo Perkasa</v>
          </cell>
          <cell r="E99" t="str">
            <v>MPP</v>
          </cell>
          <cell r="G99">
            <v>0</v>
          </cell>
          <cell r="H99">
            <v>0</v>
          </cell>
          <cell r="I99">
            <v>0.09</v>
          </cell>
          <cell r="J99" t="str">
            <v>N/A</v>
          </cell>
          <cell r="K99">
            <v>0.08</v>
          </cell>
          <cell r="L99">
            <v>19.119023683904178</v>
          </cell>
          <cell r="M99">
            <v>422748.80322774587</v>
          </cell>
          <cell r="N99">
            <v>36554.367664051417</v>
          </cell>
          <cell r="O99">
            <v>0</v>
          </cell>
          <cell r="P99">
            <v>40227.298377960855</v>
          </cell>
          <cell r="Q99">
            <v>0</v>
          </cell>
          <cell r="T99">
            <v>0</v>
          </cell>
        </row>
        <row r="100">
          <cell r="C100" t="str">
            <v>A0077</v>
          </cell>
          <cell r="D100" t="str">
            <v>PT Indokarlo Perkasa</v>
          </cell>
          <cell r="E100" t="str">
            <v>ID</v>
          </cell>
          <cell r="G100">
            <v>18.369828860546324</v>
          </cell>
          <cell r="H100">
            <v>54842.143567067913</v>
          </cell>
          <cell r="I100">
            <v>0.09</v>
          </cell>
          <cell r="J100" t="str">
            <v>N/A</v>
          </cell>
          <cell r="K100">
            <v>0.08</v>
          </cell>
          <cell r="L100">
            <v>19.119023683904178</v>
          </cell>
          <cell r="M100">
            <v>997146.72623689577</v>
          </cell>
          <cell r="N100">
            <v>105431.03926818755</v>
          </cell>
          <cell r="O100">
            <v>70376.133920879089</v>
          </cell>
          <cell r="P100">
            <v>110143.10929289671</v>
          </cell>
          <cell r="Q100">
            <v>-9952.2737631042255</v>
          </cell>
          <cell r="T100">
            <v>60582.726236895774</v>
          </cell>
        </row>
        <row r="101">
          <cell r="C101" t="str">
            <v>A0077</v>
          </cell>
          <cell r="D101" t="str">
            <v>PT Indokarlo Perkasa</v>
          </cell>
          <cell r="E101" t="str">
            <v>LL</v>
          </cell>
          <cell r="G101">
            <v>18.369828860546324</v>
          </cell>
          <cell r="H101">
            <v>406200.82064997504</v>
          </cell>
          <cell r="I101">
            <v>0.08</v>
          </cell>
          <cell r="J101" t="str">
            <v>N/A</v>
          </cell>
          <cell r="K101">
            <v>0.08</v>
          </cell>
          <cell r="L101">
            <v>2.4605000680134514</v>
          </cell>
          <cell r="M101">
            <v>1324434.9656661858</v>
          </cell>
          <cell r="N101">
            <v>412774.23569857987</v>
          </cell>
          <cell r="O101">
            <v>212818.10399999999</v>
          </cell>
          <cell r="P101">
            <v>430169.85677546001</v>
          </cell>
          <cell r="Q101">
            <v>4703.9656661858317</v>
          </cell>
          <cell r="T101">
            <v>0</v>
          </cell>
        </row>
        <row r="102">
          <cell r="C102" t="str">
            <v>A0077</v>
          </cell>
          <cell r="D102" t="str">
            <v>PT Indokarlo Perkasa</v>
          </cell>
          <cell r="E102" t="str">
            <v>PMK</v>
          </cell>
          <cell r="G102">
            <v>18.369828860546324</v>
          </cell>
          <cell r="H102">
            <v>176637.1</v>
          </cell>
          <cell r="I102">
            <v>0.08</v>
          </cell>
          <cell r="J102" t="str">
            <v>N/A</v>
          </cell>
          <cell r="K102">
            <v>0.08</v>
          </cell>
          <cell r="L102">
            <v>18.78391474977558</v>
          </cell>
          <cell r="M102">
            <v>1279620.7524492706</v>
          </cell>
          <cell r="N102">
            <v>242856.82198973661</v>
          </cell>
          <cell r="O102">
            <v>109858.75</v>
          </cell>
          <cell r="P102">
            <v>267142.5041887103</v>
          </cell>
          <cell r="Q102">
            <v>131017.75244927057</v>
          </cell>
          <cell r="T102">
            <v>0</v>
          </cell>
        </row>
        <row r="104">
          <cell r="C104" t="str">
            <v>A0062</v>
          </cell>
          <cell r="D104" t="str">
            <v>PT FSCM Manufacturing Indonesia</v>
          </cell>
          <cell r="E104" t="str">
            <v>PEB 1</v>
          </cell>
          <cell r="G104">
            <v>8.9852814413948892</v>
          </cell>
          <cell r="H104">
            <v>603606.65507572936</v>
          </cell>
          <cell r="I104">
            <v>0.08</v>
          </cell>
          <cell r="J104">
            <v>0.1</v>
          </cell>
          <cell r="K104">
            <v>0.08</v>
          </cell>
          <cell r="L104">
            <v>8.9821293415857202</v>
          </cell>
          <cell r="M104">
            <v>13013357.4612683</v>
          </cell>
          <cell r="N104">
            <v>550269</v>
          </cell>
          <cell r="O104">
            <v>266998</v>
          </cell>
          <cell r="P104">
            <v>585666</v>
          </cell>
          <cell r="Q104">
            <v>821366</v>
          </cell>
          <cell r="R104">
            <v>0</v>
          </cell>
          <cell r="S104">
            <v>0</v>
          </cell>
          <cell r="T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K104">
            <v>8.9852814413948892</v>
          </cell>
          <cell r="AL104">
            <v>21539.757777343351</v>
          </cell>
          <cell r="AM104">
            <v>0.08</v>
          </cell>
          <cell r="AN104" t="str">
            <v>N/A</v>
          </cell>
          <cell r="AO104">
            <v>0.08</v>
          </cell>
          <cell r="AP104">
            <v>8.9763218341942022</v>
          </cell>
          <cell r="AQ104">
            <v>722918.62965152517</v>
          </cell>
          <cell r="AR104">
            <v>34018.175976681501</v>
          </cell>
          <cell r="AS104">
            <v>74178.589099593752</v>
          </cell>
          <cell r="AT104">
            <v>35042.955523277567</v>
          </cell>
          <cell r="AU104">
            <v>100671.62965152517</v>
          </cell>
          <cell r="AV104">
            <v>0</v>
          </cell>
          <cell r="AW104">
            <v>0</v>
          </cell>
          <cell r="AX104">
            <v>533978.62965152517</v>
          </cell>
          <cell r="AZ104">
            <v>18.806508760532161</v>
          </cell>
          <cell r="BA104">
            <v>0</v>
          </cell>
          <cell r="BB104">
            <v>0.09</v>
          </cell>
          <cell r="BC104" t="str">
            <v>N/A</v>
          </cell>
          <cell r="BD104">
            <v>0.08</v>
          </cell>
          <cell r="BE104">
            <v>18.434330061076832</v>
          </cell>
          <cell r="BF104">
            <v>3533841.3437942443</v>
          </cell>
          <cell r="BG104">
            <v>305941.14673034137</v>
          </cell>
          <cell r="BH104">
            <v>0</v>
          </cell>
          <cell r="BI104">
            <v>333475.84993607173</v>
          </cell>
          <cell r="BJ104">
            <v>-90582.656205755658</v>
          </cell>
          <cell r="BK104">
            <v>0</v>
          </cell>
          <cell r="BL104">
            <v>0</v>
          </cell>
          <cell r="BM104">
            <v>1455561.3437942443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CO104">
            <v>0</v>
          </cell>
          <cell r="CP104">
            <v>0</v>
          </cell>
          <cell r="CQ104">
            <v>0</v>
          </cell>
          <cell r="CS104">
            <v>17.178207547062602</v>
          </cell>
          <cell r="CT104">
            <v>67952.728320360591</v>
          </cell>
          <cell r="CU104">
            <v>0.08</v>
          </cell>
          <cell r="CV104" t="str">
            <v>N/A</v>
          </cell>
          <cell r="CW104">
            <v>0.08</v>
          </cell>
          <cell r="CX104">
            <v>16.902873212951675</v>
          </cell>
          <cell r="CY104">
            <v>145130.83974327141</v>
          </cell>
          <cell r="CZ104">
            <v>13089.914271615769</v>
          </cell>
          <cell r="DA104">
            <v>15869.334079568567</v>
          </cell>
          <cell r="DB104">
            <v>12732.9397762561</v>
          </cell>
          <cell r="DC104">
            <v>7273.8397432714119</v>
          </cell>
          <cell r="DD104">
            <v>0</v>
          </cell>
          <cell r="DE104">
            <v>0</v>
          </cell>
          <cell r="DF104">
            <v>-511613.32051345712</v>
          </cell>
          <cell r="DH104">
            <v>17.178207547062602</v>
          </cell>
          <cell r="DI104">
            <v>20496.502245000003</v>
          </cell>
          <cell r="DJ104">
            <v>0.09</v>
          </cell>
          <cell r="DK104" t="str">
            <v>N/A</v>
          </cell>
          <cell r="DL104">
            <v>0.08</v>
          </cell>
          <cell r="DM104">
            <v>16.902873212951675</v>
          </cell>
          <cell r="DN104">
            <v>2146955.2786529916</v>
          </cell>
          <cell r="DO104">
            <v>148957.751802365</v>
          </cell>
          <cell r="DP104">
            <v>21279.58289217823</v>
          </cell>
          <cell r="DQ104">
            <v>161806.51910152909</v>
          </cell>
          <cell r="DR104">
            <v>-13296.721347008366</v>
          </cell>
          <cell r="DS104">
            <v>0</v>
          </cell>
          <cell r="DT104">
            <v>0</v>
          </cell>
          <cell r="DU104">
            <v>1257006.2786529916</v>
          </cell>
          <cell r="DW104">
            <v>17.178207547062602</v>
          </cell>
          <cell r="DX104">
            <v>113586.49891957265</v>
          </cell>
          <cell r="DY104">
            <v>0.09</v>
          </cell>
          <cell r="DZ104" t="str">
            <v>N/A</v>
          </cell>
          <cell r="EA104">
            <v>0.08</v>
          </cell>
          <cell r="EB104">
            <v>16.902873212951675</v>
          </cell>
          <cell r="EC104">
            <v>2349895.5692980983</v>
          </cell>
          <cell r="ED104">
            <v>190876.49802272418</v>
          </cell>
          <cell r="EE104">
            <v>191158.50425485981</v>
          </cell>
          <cell r="EF104">
            <v>194763.32796770078</v>
          </cell>
          <cell r="EG104">
            <v>-23441.430701901671</v>
          </cell>
          <cell r="EH104">
            <v>0</v>
          </cell>
          <cell r="EI104">
            <v>0</v>
          </cell>
          <cell r="EJ104">
            <v>667789.56929809833</v>
          </cell>
          <cell r="EL104">
            <v>17.178207547062602</v>
          </cell>
          <cell r="EM104">
            <v>765934.60898212623</v>
          </cell>
          <cell r="EN104">
            <v>0.08</v>
          </cell>
          <cell r="EO104" t="str">
            <v>N/A</v>
          </cell>
          <cell r="EP104">
            <v>0.08</v>
          </cell>
          <cell r="EQ104">
            <v>2.1367240256673603</v>
          </cell>
          <cell r="ER104">
            <v>2005407.4503586025</v>
          </cell>
          <cell r="ES104">
            <v>794472.57467309327</v>
          </cell>
          <cell r="ET104">
            <v>924947.08056000026</v>
          </cell>
          <cell r="EU104">
            <v>832193.13902958843</v>
          </cell>
          <cell r="EV104">
            <v>1899.4503586024512</v>
          </cell>
          <cell r="EW104">
            <v>0</v>
          </cell>
          <cell r="EX104">
            <v>0</v>
          </cell>
          <cell r="EY104">
            <v>432025.45035860245</v>
          </cell>
          <cell r="FA104">
            <v>17.178207547062602</v>
          </cell>
          <cell r="FB104">
            <v>689900</v>
          </cell>
          <cell r="FC104">
            <v>0.08</v>
          </cell>
          <cell r="FD104" t="str">
            <v>N/A</v>
          </cell>
          <cell r="FE104">
            <v>0.08</v>
          </cell>
          <cell r="FF104">
            <v>16.54289466602766</v>
          </cell>
          <cell r="FG104">
            <v>4462568.624652396</v>
          </cell>
          <cell r="FH104">
            <v>508560.00119374244</v>
          </cell>
          <cell r="FI104">
            <v>439545</v>
          </cell>
          <cell r="FJ104">
            <v>559416.00131311675</v>
          </cell>
          <cell r="FK104">
            <v>646823.62465239596</v>
          </cell>
          <cell r="FL104">
            <v>0</v>
          </cell>
          <cell r="FM104">
            <v>0</v>
          </cell>
          <cell r="FN104">
            <v>0</v>
          </cell>
        </row>
        <row r="105">
          <cell r="C105" t="str">
            <v>A0062</v>
          </cell>
          <cell r="D105" t="str">
            <v>PT FSCM Manufacturing Indonesia</v>
          </cell>
          <cell r="E105" t="str">
            <v>PEB 2</v>
          </cell>
          <cell r="G105">
            <v>0</v>
          </cell>
          <cell r="H105">
            <v>0</v>
          </cell>
          <cell r="T105">
            <v>0</v>
          </cell>
        </row>
        <row r="106">
          <cell r="C106" t="str">
            <v>A0062</v>
          </cell>
          <cell r="D106" t="str">
            <v>PT FSCM Manufacturing Indonesia</v>
          </cell>
          <cell r="E106" t="str">
            <v>PEB 3</v>
          </cell>
          <cell r="G106">
            <v>8.9852814413948892</v>
          </cell>
          <cell r="H106">
            <v>21539.757777343351</v>
          </cell>
          <cell r="I106">
            <v>0.08</v>
          </cell>
          <cell r="J106" t="str">
            <v>N/A</v>
          </cell>
          <cell r="K106">
            <v>0.08</v>
          </cell>
          <cell r="L106">
            <v>8.9763218341942022</v>
          </cell>
          <cell r="M106">
            <v>722918.62965152517</v>
          </cell>
          <cell r="N106">
            <v>34018.175976681501</v>
          </cell>
          <cell r="O106">
            <v>74178.589099593752</v>
          </cell>
          <cell r="P106">
            <v>35042.955523277567</v>
          </cell>
          <cell r="Q106">
            <v>100671.62965152517</v>
          </cell>
          <cell r="R106">
            <v>0</v>
          </cell>
          <cell r="S106">
            <v>0</v>
          </cell>
          <cell r="T106">
            <v>533978.62965152517</v>
          </cell>
        </row>
        <row r="107">
          <cell r="C107" t="str">
            <v>A0062</v>
          </cell>
          <cell r="D107" t="str">
            <v>PT FSCM Manufacturing Indonesia</v>
          </cell>
          <cell r="E107" t="str">
            <v>PEB 4</v>
          </cell>
          <cell r="G107">
            <v>18.806508760532161</v>
          </cell>
          <cell r="H107">
            <v>0</v>
          </cell>
          <cell r="I107">
            <v>0.09</v>
          </cell>
          <cell r="J107" t="str">
            <v>N/A</v>
          </cell>
          <cell r="K107">
            <v>0.08</v>
          </cell>
          <cell r="L107">
            <v>18.434330061076832</v>
          </cell>
          <cell r="M107">
            <v>3533841.3437942443</v>
          </cell>
          <cell r="N107">
            <v>305941.14673034137</v>
          </cell>
          <cell r="O107">
            <v>0</v>
          </cell>
          <cell r="P107">
            <v>333475.84993607173</v>
          </cell>
          <cell r="Q107">
            <v>-90582.656205755658</v>
          </cell>
          <cell r="R107">
            <v>0</v>
          </cell>
          <cell r="S107">
            <v>0</v>
          </cell>
          <cell r="T107">
            <v>1455561.3437942443</v>
          </cell>
        </row>
        <row r="108">
          <cell r="C108" t="str">
            <v>A0062</v>
          </cell>
          <cell r="D108" t="str">
            <v>PT FSCM Manufacturing Indonesia</v>
          </cell>
          <cell r="E108" t="str">
            <v>PEB 5</v>
          </cell>
          <cell r="G108">
            <v>0</v>
          </cell>
          <cell r="H108">
            <v>0</v>
          </cell>
          <cell r="T108">
            <v>0</v>
          </cell>
        </row>
        <row r="109">
          <cell r="C109" t="str">
            <v>A0062</v>
          </cell>
          <cell r="D109" t="str">
            <v>PT FSCM Manufacturing Indonesia</v>
          </cell>
          <cell r="E109" t="str">
            <v>PEB 6</v>
          </cell>
          <cell r="G109">
            <v>0</v>
          </cell>
          <cell r="H109">
            <v>0</v>
          </cell>
          <cell r="T109">
            <v>0</v>
          </cell>
        </row>
        <row r="110">
          <cell r="C110" t="str">
            <v>A0062</v>
          </cell>
          <cell r="D110" t="str">
            <v>PT FSCM Manufacturing Indonesia</v>
          </cell>
          <cell r="E110" t="str">
            <v>PEB 7</v>
          </cell>
          <cell r="G110">
            <v>17.178207547062602</v>
          </cell>
          <cell r="H110">
            <v>67952.728320360591</v>
          </cell>
          <cell r="I110">
            <v>0.08</v>
          </cell>
          <cell r="J110" t="str">
            <v>N/A</v>
          </cell>
          <cell r="K110">
            <v>0.08</v>
          </cell>
          <cell r="L110">
            <v>16.902873212951675</v>
          </cell>
          <cell r="M110">
            <v>145130.83974327141</v>
          </cell>
          <cell r="N110">
            <v>13089.914271615769</v>
          </cell>
          <cell r="O110">
            <v>15869.334079568567</v>
          </cell>
          <cell r="P110">
            <v>12732.9397762561</v>
          </cell>
          <cell r="Q110">
            <v>7273.8397432714119</v>
          </cell>
          <cell r="R110">
            <v>0</v>
          </cell>
          <cell r="S110">
            <v>0</v>
          </cell>
          <cell r="T110">
            <v>-511613.32051345712</v>
          </cell>
        </row>
        <row r="111">
          <cell r="C111" t="str">
            <v>A0062</v>
          </cell>
          <cell r="D111" t="str">
            <v>PT FSCM Manufacturing Indonesia</v>
          </cell>
          <cell r="E111" t="str">
            <v>MPP</v>
          </cell>
          <cell r="G111">
            <v>17.178207547062602</v>
          </cell>
          <cell r="H111">
            <v>20496.502245000003</v>
          </cell>
          <cell r="I111">
            <v>0.09</v>
          </cell>
          <cell r="J111" t="str">
            <v>N/A</v>
          </cell>
          <cell r="K111">
            <v>0.08</v>
          </cell>
          <cell r="L111">
            <v>16.902873212951675</v>
          </cell>
          <cell r="M111">
            <v>2146955.2786529916</v>
          </cell>
          <cell r="N111">
            <v>148957.751802365</v>
          </cell>
          <cell r="O111">
            <v>21279.58289217823</v>
          </cell>
          <cell r="P111">
            <v>161806.51910152909</v>
          </cell>
          <cell r="Q111">
            <v>-13296.721347008366</v>
          </cell>
          <cell r="T111">
            <v>1257006.2786529916</v>
          </cell>
        </row>
        <row r="112">
          <cell r="C112" t="str">
            <v>A0062</v>
          </cell>
          <cell r="D112" t="str">
            <v>PT FSCM Manufacturing Indonesia</v>
          </cell>
          <cell r="E112" t="str">
            <v>ID</v>
          </cell>
          <cell r="G112">
            <v>17.178207547062602</v>
          </cell>
          <cell r="H112">
            <v>113586.49891957265</v>
          </cell>
          <cell r="I112">
            <v>0.09</v>
          </cell>
          <cell r="J112" t="str">
            <v>N/A</v>
          </cell>
          <cell r="K112">
            <v>0.08</v>
          </cell>
          <cell r="L112">
            <v>16.902873212951675</v>
          </cell>
          <cell r="M112">
            <v>2349895.5692980983</v>
          </cell>
          <cell r="N112">
            <v>190876.49802272418</v>
          </cell>
          <cell r="O112">
            <v>191158.50425485981</v>
          </cell>
          <cell r="P112">
            <v>194763.32796770078</v>
          </cell>
          <cell r="Q112">
            <v>-23441.430701901671</v>
          </cell>
          <cell r="T112">
            <v>667789.56929809833</v>
          </cell>
        </row>
        <row r="113">
          <cell r="C113" t="str">
            <v>A0062</v>
          </cell>
          <cell r="D113" t="str">
            <v>PT FSCM Manufacturing Indonesia</v>
          </cell>
          <cell r="E113" t="str">
            <v>LL</v>
          </cell>
          <cell r="G113">
            <v>17.178207547062602</v>
          </cell>
          <cell r="H113">
            <v>765934.60898212623</v>
          </cell>
          <cell r="I113">
            <v>0.08</v>
          </cell>
          <cell r="J113" t="str">
            <v>N/A</v>
          </cell>
          <cell r="K113">
            <v>0.08</v>
          </cell>
          <cell r="L113">
            <v>2.1367240256673603</v>
          </cell>
          <cell r="M113">
            <v>2005407.4503586025</v>
          </cell>
          <cell r="N113">
            <v>794472.57467309327</v>
          </cell>
          <cell r="O113">
            <v>924947.08056000026</v>
          </cell>
          <cell r="P113">
            <v>832193.13902958843</v>
          </cell>
          <cell r="Q113">
            <v>1899.4503586024512</v>
          </cell>
          <cell r="T113">
            <v>432025.45035860245</v>
          </cell>
        </row>
        <row r="114">
          <cell r="C114" t="str">
            <v>A0062</v>
          </cell>
          <cell r="D114" t="str">
            <v>PT FSCM Manufacturing Indonesia</v>
          </cell>
          <cell r="E114" t="str">
            <v>PMK</v>
          </cell>
          <cell r="G114">
            <v>17.178207547062602</v>
          </cell>
          <cell r="H114">
            <v>689900</v>
          </cell>
          <cell r="I114">
            <v>0.08</v>
          </cell>
          <cell r="J114" t="str">
            <v>N/A</v>
          </cell>
          <cell r="K114">
            <v>0.08</v>
          </cell>
          <cell r="L114">
            <v>16.54289466602766</v>
          </cell>
          <cell r="M114">
            <v>4462568.624652396</v>
          </cell>
          <cell r="N114">
            <v>508560.00119374244</v>
          </cell>
          <cell r="O114">
            <v>439545</v>
          </cell>
          <cell r="P114">
            <v>559416.00131311675</v>
          </cell>
          <cell r="Q114">
            <v>646823.62465239596</v>
          </cell>
          <cell r="T114">
            <v>0</v>
          </cell>
        </row>
        <row r="116">
          <cell r="C116" t="str">
            <v>A0161</v>
          </cell>
          <cell r="D116" t="str">
            <v>PT Ardendi Jaya Sentosa</v>
          </cell>
          <cell r="E116" t="str">
            <v>PEB 1</v>
          </cell>
          <cell r="H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O116">
            <v>19.454839162114304</v>
          </cell>
          <cell r="BP116">
            <v>0</v>
          </cell>
          <cell r="BQ116">
            <v>0.09</v>
          </cell>
          <cell r="BR116" t="str">
            <v>N/A</v>
          </cell>
          <cell r="BS116">
            <v>0.08</v>
          </cell>
          <cell r="BT116">
            <v>19.195175619496311</v>
          </cell>
          <cell r="BU116">
            <v>1766205.3138941962</v>
          </cell>
          <cell r="BV116">
            <v>420029.83039022004</v>
          </cell>
          <cell r="BW116">
            <v>11755.53</v>
          </cell>
          <cell r="BX116">
            <v>452131.9779847493</v>
          </cell>
          <cell r="BY116">
            <v>-11812.686105803819</v>
          </cell>
          <cell r="BZ116">
            <v>0</v>
          </cell>
          <cell r="CA116">
            <v>0</v>
          </cell>
          <cell r="CB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>
            <v>0</v>
          </cell>
          <cell r="CS116">
            <v>19.454839162114304</v>
          </cell>
          <cell r="CT116">
            <v>10707.899681922565</v>
          </cell>
          <cell r="CU116">
            <v>0.08</v>
          </cell>
          <cell r="CV116" t="str">
            <v>N/A</v>
          </cell>
          <cell r="CW116">
            <v>0.08</v>
          </cell>
          <cell r="CX116">
            <v>19.195175619496311</v>
          </cell>
          <cell r="CY116">
            <v>161516.385820778</v>
          </cell>
          <cell r="CZ116">
            <v>39923.941890164766</v>
          </cell>
          <cell r="DA116">
            <v>16505.565023733558</v>
          </cell>
          <cell r="DB116">
            <v>39792.633458909091</v>
          </cell>
          <cell r="DC116">
            <v>9602.3858207779995</v>
          </cell>
          <cell r="DD116">
            <v>0</v>
          </cell>
          <cell r="DE116">
            <v>0</v>
          </cell>
          <cell r="DF116">
            <v>28956.740402877185</v>
          </cell>
          <cell r="DH116">
            <v>19.454839162114304</v>
          </cell>
          <cell r="DI116">
            <v>0</v>
          </cell>
          <cell r="DJ116">
            <v>0.09</v>
          </cell>
          <cell r="DK116" t="str">
            <v>N/A</v>
          </cell>
          <cell r="DL116">
            <v>0.08</v>
          </cell>
          <cell r="DM116">
            <v>19.195175619496311</v>
          </cell>
          <cell r="DN116">
            <v>89844.669541930678</v>
          </cell>
          <cell r="DO116">
            <v>21812.330652270848</v>
          </cell>
          <cell r="DP116">
            <v>2555.5500000000002</v>
          </cell>
          <cell r="DQ116">
            <v>22536.193206499003</v>
          </cell>
          <cell r="DR116">
            <v>9602.3858207779995</v>
          </cell>
          <cell r="DS116">
            <v>0</v>
          </cell>
          <cell r="DT116">
            <v>0</v>
          </cell>
          <cell r="DU116">
            <v>0</v>
          </cell>
          <cell r="DW116">
            <v>19.454839162114304</v>
          </cell>
          <cell r="DX116">
            <v>10086.22486548266</v>
          </cell>
          <cell r="DY116">
            <v>0.09</v>
          </cell>
          <cell r="DZ116" t="str">
            <v>N/A</v>
          </cell>
          <cell r="EA116">
            <v>0.08</v>
          </cell>
          <cell r="EB116">
            <v>19.195175619496311</v>
          </cell>
          <cell r="EC116">
            <v>261993.519299501</v>
          </cell>
          <cell r="ED116">
            <v>63060.367119748669</v>
          </cell>
          <cell r="EE116">
            <v>14832.7972969003</v>
          </cell>
          <cell r="EF116">
            <v>65488.837655362557</v>
          </cell>
          <cell r="EG116">
            <v>-2670.4807004989998</v>
          </cell>
          <cell r="EH116">
            <v>0</v>
          </cell>
          <cell r="EI116">
            <v>0</v>
          </cell>
          <cell r="EJ116">
            <v>0</v>
          </cell>
          <cell r="EL116">
            <v>19.454839162114304</v>
          </cell>
          <cell r="EM116">
            <v>252252.93411140167</v>
          </cell>
          <cell r="EN116">
            <v>0.08</v>
          </cell>
          <cell r="EO116" t="str">
            <v>N/A</v>
          </cell>
          <cell r="EP116">
            <v>0.08</v>
          </cell>
          <cell r="EQ116">
            <v>1.4623259687660999</v>
          </cell>
          <cell r="ER116">
            <v>624824.79358498834</v>
          </cell>
          <cell r="ES116">
            <v>201008.53196138362</v>
          </cell>
          <cell r="ET116">
            <v>462420.79199999972</v>
          </cell>
          <cell r="EU116">
            <v>210646.1015495077</v>
          </cell>
          <cell r="EV116">
            <v>-2813.2064150116639</v>
          </cell>
          <cell r="EW116">
            <v>0</v>
          </cell>
          <cell r="EX116">
            <v>0</v>
          </cell>
          <cell r="EY116">
            <v>0</v>
          </cell>
          <cell r="FA116">
            <v>0</v>
          </cell>
          <cell r="FB116">
            <v>0</v>
          </cell>
          <cell r="FC116">
            <v>0</v>
          </cell>
          <cell r="FD116">
            <v>0</v>
          </cell>
          <cell r="FE116">
            <v>0</v>
          </cell>
          <cell r="FF116">
            <v>0</v>
          </cell>
          <cell r="FG116">
            <v>0</v>
          </cell>
          <cell r="FH116">
            <v>0</v>
          </cell>
          <cell r="FI116">
            <v>0</v>
          </cell>
          <cell r="FJ116">
            <v>0</v>
          </cell>
          <cell r="FK116">
            <v>0</v>
          </cell>
          <cell r="FL116">
            <v>0</v>
          </cell>
          <cell r="FM116">
            <v>0</v>
          </cell>
          <cell r="FN116">
            <v>0</v>
          </cell>
        </row>
        <row r="117">
          <cell r="C117" t="str">
            <v>A0161</v>
          </cell>
          <cell r="D117" t="str">
            <v>PT Ardendi Jaya Sentosa</v>
          </cell>
          <cell r="E117" t="str">
            <v>PEB 2</v>
          </cell>
          <cell r="H117">
            <v>0</v>
          </cell>
        </row>
        <row r="118">
          <cell r="C118" t="str">
            <v>A0161</v>
          </cell>
          <cell r="D118" t="str">
            <v>PT Ardendi Jaya Sentosa</v>
          </cell>
          <cell r="E118" t="str">
            <v>PEB 3</v>
          </cell>
          <cell r="H118">
            <v>0</v>
          </cell>
        </row>
        <row r="119">
          <cell r="C119" t="str">
            <v>A0161</v>
          </cell>
          <cell r="D119" t="str">
            <v>PT Ardendi Jaya Sentosa</v>
          </cell>
          <cell r="E119" t="str">
            <v>PEB 4</v>
          </cell>
          <cell r="H119">
            <v>0</v>
          </cell>
        </row>
        <row r="120">
          <cell r="C120" t="str">
            <v>A0161</v>
          </cell>
          <cell r="D120" t="str">
            <v>PT Ardendi Jaya Sentosa</v>
          </cell>
          <cell r="E120" t="str">
            <v>PEB 5</v>
          </cell>
          <cell r="G120">
            <v>19.454839162114304</v>
          </cell>
          <cell r="H120">
            <v>0</v>
          </cell>
          <cell r="I120">
            <v>0.09</v>
          </cell>
          <cell r="J120" t="str">
            <v>N/A</v>
          </cell>
          <cell r="K120">
            <v>0.08</v>
          </cell>
          <cell r="L120">
            <v>19.195175619496311</v>
          </cell>
          <cell r="M120">
            <v>1766205.3138941962</v>
          </cell>
          <cell r="N120">
            <v>420029.83039022004</v>
          </cell>
          <cell r="O120">
            <v>11755.53</v>
          </cell>
          <cell r="P120">
            <v>452131.9779847493</v>
          </cell>
          <cell r="Q120">
            <v>-11812.686105803819</v>
          </cell>
          <cell r="R120">
            <v>0</v>
          </cell>
          <cell r="S120">
            <v>0</v>
          </cell>
          <cell r="T120">
            <v>0</v>
          </cell>
        </row>
        <row r="121">
          <cell r="C121" t="str">
            <v>A0161</v>
          </cell>
          <cell r="D121" t="str">
            <v>PT Ardendi Jaya Sentosa</v>
          </cell>
          <cell r="E121" t="str">
            <v>PEB 6</v>
          </cell>
          <cell r="H121">
            <v>0</v>
          </cell>
          <cell r="T121">
            <v>0</v>
          </cell>
        </row>
        <row r="122">
          <cell r="C122" t="str">
            <v>A0161</v>
          </cell>
          <cell r="D122" t="str">
            <v>PT Ardendi Jaya Sentosa</v>
          </cell>
          <cell r="E122" t="str">
            <v>PEB 7</v>
          </cell>
          <cell r="G122">
            <v>19.454839162114304</v>
          </cell>
          <cell r="H122">
            <v>10707.899681922565</v>
          </cell>
          <cell r="I122">
            <v>0.08</v>
          </cell>
          <cell r="J122" t="str">
            <v>N/A</v>
          </cell>
          <cell r="K122">
            <v>0.08</v>
          </cell>
          <cell r="L122">
            <v>19.195175619496311</v>
          </cell>
          <cell r="M122">
            <v>161516.385820778</v>
          </cell>
          <cell r="N122">
            <v>39923.941890164766</v>
          </cell>
          <cell r="O122">
            <v>16505.565023733558</v>
          </cell>
          <cell r="P122">
            <v>39792.633458909091</v>
          </cell>
          <cell r="Q122">
            <v>9602.3858207779995</v>
          </cell>
          <cell r="R122">
            <v>0</v>
          </cell>
          <cell r="S122">
            <v>0</v>
          </cell>
          <cell r="T122">
            <v>28956.740402877185</v>
          </cell>
        </row>
        <row r="123">
          <cell r="C123" t="str">
            <v>A0161</v>
          </cell>
          <cell r="D123" t="str">
            <v>PT Ardendi Jaya Sentosa</v>
          </cell>
          <cell r="E123" t="str">
            <v>MPP</v>
          </cell>
          <cell r="G123">
            <v>19.454839162114304</v>
          </cell>
          <cell r="H123">
            <v>0</v>
          </cell>
          <cell r="I123">
            <v>0.09</v>
          </cell>
          <cell r="J123" t="str">
            <v>N/A</v>
          </cell>
          <cell r="K123">
            <v>0.08</v>
          </cell>
          <cell r="L123">
            <v>19.195175619496311</v>
          </cell>
          <cell r="M123">
            <v>89844.669541930678</v>
          </cell>
          <cell r="N123">
            <v>21812.330652270848</v>
          </cell>
          <cell r="O123">
            <v>2555.5500000000002</v>
          </cell>
          <cell r="P123">
            <v>22536.193206499003</v>
          </cell>
          <cell r="Q123">
            <v>9602.3858207779995</v>
          </cell>
          <cell r="R123">
            <v>0</v>
          </cell>
          <cell r="S123">
            <v>0</v>
          </cell>
          <cell r="T123">
            <v>0</v>
          </cell>
        </row>
        <row r="124">
          <cell r="C124" t="str">
            <v>A0161</v>
          </cell>
          <cell r="D124" t="str">
            <v>PT Ardendi Jaya Sentosa</v>
          </cell>
          <cell r="E124" t="str">
            <v>ID</v>
          </cell>
          <cell r="G124">
            <v>19.454839162114304</v>
          </cell>
          <cell r="H124">
            <v>10086.22486548266</v>
          </cell>
          <cell r="I124">
            <v>0.09</v>
          </cell>
          <cell r="J124" t="str">
            <v>N/A</v>
          </cell>
          <cell r="K124">
            <v>0.08</v>
          </cell>
          <cell r="L124">
            <v>19.195175619496311</v>
          </cell>
          <cell r="M124">
            <v>261993.519299501</v>
          </cell>
          <cell r="N124">
            <v>63060.367119748669</v>
          </cell>
          <cell r="O124">
            <v>14832.7972969003</v>
          </cell>
          <cell r="P124">
            <v>65488.837655362557</v>
          </cell>
          <cell r="Q124">
            <v>-2670.4807004989998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A0161</v>
          </cell>
          <cell r="D125" t="str">
            <v>PT Ardendi Jaya Sentosa</v>
          </cell>
          <cell r="E125" t="str">
            <v>LL</v>
          </cell>
          <cell r="G125">
            <v>19.454839162114304</v>
          </cell>
          <cell r="H125">
            <v>252252.93411140167</v>
          </cell>
          <cell r="I125">
            <v>0.08</v>
          </cell>
          <cell r="J125" t="str">
            <v>N/A</v>
          </cell>
          <cell r="K125">
            <v>0.08</v>
          </cell>
          <cell r="L125">
            <v>1.4623259687660999</v>
          </cell>
          <cell r="M125">
            <v>624824.79358498834</v>
          </cell>
          <cell r="N125">
            <v>201008.53196138362</v>
          </cell>
          <cell r="O125">
            <v>462420.79199999972</v>
          </cell>
          <cell r="P125">
            <v>210646.1015495077</v>
          </cell>
          <cell r="Q125">
            <v>-2813.2064150116639</v>
          </cell>
          <cell r="T125">
            <v>0</v>
          </cell>
        </row>
        <row r="126">
          <cell r="C126" t="str">
            <v>A0161</v>
          </cell>
          <cell r="D126" t="str">
            <v>PT Ardendi Jaya Sentosa</v>
          </cell>
          <cell r="E126" t="str">
            <v>PMK</v>
          </cell>
          <cell r="G126">
            <v>0</v>
          </cell>
          <cell r="H126">
            <v>0</v>
          </cell>
          <cell r="T126">
            <v>0</v>
          </cell>
        </row>
        <row r="128">
          <cell r="C128" t="str">
            <v>A0059</v>
          </cell>
          <cell r="D128" t="str">
            <v>PT Federal Izumi Manufacturing</v>
          </cell>
          <cell r="E128" t="str">
            <v>PEB 1</v>
          </cell>
          <cell r="G128">
            <v>9.6654470015384124</v>
          </cell>
          <cell r="H128">
            <v>30407.72584652773</v>
          </cell>
          <cell r="I128">
            <v>0.08</v>
          </cell>
          <cell r="J128">
            <v>0.1</v>
          </cell>
          <cell r="K128">
            <v>0.08</v>
          </cell>
          <cell r="L128">
            <v>9.0491463450966929</v>
          </cell>
          <cell r="M128">
            <v>5261029.0466997446</v>
          </cell>
          <cell r="N128">
            <v>230308</v>
          </cell>
          <cell r="O128">
            <v>527422</v>
          </cell>
          <cell r="P128">
            <v>227680</v>
          </cell>
          <cell r="Q128">
            <v>334512</v>
          </cell>
          <cell r="R128">
            <v>0</v>
          </cell>
          <cell r="S128">
            <v>0</v>
          </cell>
          <cell r="T128">
            <v>-274365.85848502349</v>
          </cell>
          <cell r="V128">
            <v>16.26422285596913</v>
          </cell>
          <cell r="W128">
            <v>0</v>
          </cell>
          <cell r="X128">
            <v>0.09</v>
          </cell>
          <cell r="Y128" t="str">
            <v>N/A</v>
          </cell>
          <cell r="Z128">
            <v>0.08</v>
          </cell>
          <cell r="AA128">
            <v>15.840425886390316</v>
          </cell>
          <cell r="AB128">
            <v>2290595.9328965875</v>
          </cell>
          <cell r="AC128">
            <v>151902.88855197633</v>
          </cell>
          <cell r="AD128">
            <v>17000</v>
          </cell>
          <cell r="AE128">
            <v>164979.69961752591</v>
          </cell>
          <cell r="AF128">
            <v>306211.93289658753</v>
          </cell>
          <cell r="AG128">
            <v>0</v>
          </cell>
          <cell r="AH128">
            <v>0</v>
          </cell>
          <cell r="AI128">
            <v>-240842.52328626299</v>
          </cell>
          <cell r="AK128">
            <v>9.6654470015384124</v>
          </cell>
          <cell r="AL128">
            <v>0</v>
          </cell>
          <cell r="AM128">
            <v>0.08</v>
          </cell>
          <cell r="AN128" t="str">
            <v>N/A</v>
          </cell>
          <cell r="AO128">
            <v>0.08</v>
          </cell>
          <cell r="AP128">
            <v>9.1741628492953655</v>
          </cell>
          <cell r="AQ128">
            <v>66375.617020907041</v>
          </cell>
          <cell r="AR128">
            <v>3464.4506448815073</v>
          </cell>
          <cell r="AS128">
            <v>0</v>
          </cell>
          <cell r="AT128">
            <v>3741.6066964720285</v>
          </cell>
          <cell r="AU128">
            <v>3176.6170209070406</v>
          </cell>
          <cell r="AV128">
            <v>0</v>
          </cell>
          <cell r="AW128">
            <v>0</v>
          </cell>
          <cell r="AX128">
            <v>0</v>
          </cell>
          <cell r="AZ128">
            <v>16.802544044093729</v>
          </cell>
          <cell r="BA128">
            <v>0</v>
          </cell>
          <cell r="BB128">
            <v>0.09</v>
          </cell>
          <cell r="BC128" t="str">
            <v>N/A</v>
          </cell>
          <cell r="BD128">
            <v>0.08</v>
          </cell>
          <cell r="BE128">
            <v>17.142769886005279</v>
          </cell>
          <cell r="BF128">
            <v>230717.92808686261</v>
          </cell>
          <cell r="BG128">
            <v>25948.362901768636</v>
          </cell>
          <cell r="BH128">
            <v>0</v>
          </cell>
          <cell r="BI128">
            <v>28283.715562927824</v>
          </cell>
          <cell r="BJ128">
            <v>-15889.071913137392</v>
          </cell>
          <cell r="BK128">
            <v>0</v>
          </cell>
          <cell r="BL128">
            <v>0</v>
          </cell>
          <cell r="BM128">
            <v>-428008.02471929759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0</v>
          </cell>
          <cell r="CO128">
            <v>0</v>
          </cell>
          <cell r="CP128">
            <v>0</v>
          </cell>
          <cell r="CQ128">
            <v>0</v>
          </cell>
          <cell r="CS128">
            <v>16.26422285596913</v>
          </cell>
          <cell r="CT128">
            <v>58971.862697219622</v>
          </cell>
          <cell r="CU128">
            <v>0.08</v>
          </cell>
          <cell r="CV128" t="str">
            <v>N/A</v>
          </cell>
          <cell r="CW128">
            <v>0.08</v>
          </cell>
          <cell r="CX128">
            <v>15.840425886390316</v>
          </cell>
          <cell r="CY128">
            <v>691630.31810604478</v>
          </cell>
          <cell r="CZ128">
            <v>49547.373590156174</v>
          </cell>
          <cell r="DA128">
            <v>76617.713179921702</v>
          </cell>
          <cell r="DB128">
            <v>47926.299208023025</v>
          </cell>
          <cell r="DC128">
            <v>32865.318106044782</v>
          </cell>
          <cell r="DD128">
            <v>0</v>
          </cell>
          <cell r="DE128">
            <v>0</v>
          </cell>
          <cell r="DF128">
            <v>90212.318106044782</v>
          </cell>
          <cell r="DH128">
            <v>0</v>
          </cell>
          <cell r="DI128">
            <v>0</v>
          </cell>
          <cell r="DJ128">
            <v>0.09</v>
          </cell>
          <cell r="DK128" t="str">
            <v>N/A</v>
          </cell>
          <cell r="DL128">
            <v>0.08</v>
          </cell>
          <cell r="DM128">
            <v>15.840425886390316</v>
          </cell>
          <cell r="DN128">
            <v>645167.36987247539</v>
          </cell>
          <cell r="DO128">
            <v>39595.121362969359</v>
          </cell>
          <cell r="DP128">
            <v>6298.56</v>
          </cell>
          <cell r="DQ128">
            <v>42931.292736595198</v>
          </cell>
          <cell r="DR128">
            <v>0</v>
          </cell>
          <cell r="DS128">
            <v>0</v>
          </cell>
          <cell r="DT128">
            <v>0</v>
          </cell>
          <cell r="DU128">
            <v>0</v>
          </cell>
          <cell r="DW128">
            <v>16.26422285596913</v>
          </cell>
          <cell r="DX128">
            <v>76449.590844796316</v>
          </cell>
          <cell r="DY128">
            <v>0.09</v>
          </cell>
          <cell r="DZ128" t="str">
            <v>N/A</v>
          </cell>
          <cell r="EA128">
            <v>0.08</v>
          </cell>
          <cell r="EB128">
            <v>15.840425886390316</v>
          </cell>
          <cell r="EC128">
            <v>1527350.1295757524</v>
          </cell>
          <cell r="ED128">
            <v>102159.13239983513</v>
          </cell>
          <cell r="EE128">
            <v>100368.43911894588</v>
          </cell>
          <cell r="EF128">
            <v>105088.85899888031</v>
          </cell>
          <cell r="EG128">
            <v>-15247.87042424758</v>
          </cell>
          <cell r="EH128">
            <v>0</v>
          </cell>
          <cell r="EI128">
            <v>0</v>
          </cell>
          <cell r="EJ128">
            <v>128890.12957575242</v>
          </cell>
          <cell r="EL128">
            <v>16.26422285596913</v>
          </cell>
          <cell r="EM128">
            <v>459657.0690097395</v>
          </cell>
          <cell r="EN128">
            <v>0.08</v>
          </cell>
          <cell r="EO128" t="str">
            <v>N/A</v>
          </cell>
          <cell r="EP128">
            <v>0.08</v>
          </cell>
          <cell r="EQ128">
            <v>1.850009859384443</v>
          </cell>
          <cell r="ER128">
            <v>2215181.505955074</v>
          </cell>
          <cell r="ES128">
            <v>460767.42671824119</v>
          </cell>
          <cell r="ET128">
            <v>817364.08800000057</v>
          </cell>
          <cell r="EU128">
            <v>484650.69731130195</v>
          </cell>
          <cell r="EV128">
            <v>-1060.4940449260175</v>
          </cell>
          <cell r="EW128">
            <v>0</v>
          </cell>
          <cell r="EX128">
            <v>0</v>
          </cell>
          <cell r="EY128">
            <v>0</v>
          </cell>
          <cell r="FA128">
            <v>16.26422285596913</v>
          </cell>
          <cell r="FB128">
            <v>414350</v>
          </cell>
          <cell r="FC128">
            <v>0.08</v>
          </cell>
          <cell r="FD128" t="str">
            <v>N/A</v>
          </cell>
          <cell r="FE128">
            <v>0.08</v>
          </cell>
          <cell r="FF128">
            <v>15.502034216929221</v>
          </cell>
          <cell r="FG128">
            <v>4405278.1198983323</v>
          </cell>
          <cell r="FH128">
            <v>460657.33507020399</v>
          </cell>
          <cell r="FI128">
            <v>716800</v>
          </cell>
          <cell r="FJ128">
            <v>506723.06857722445</v>
          </cell>
          <cell r="FK128">
            <v>280475.11989833228</v>
          </cell>
          <cell r="FL128">
            <v>0</v>
          </cell>
          <cell r="FM128">
            <v>0</v>
          </cell>
          <cell r="FN128">
            <v>0</v>
          </cell>
        </row>
        <row r="129">
          <cell r="C129" t="str">
            <v>A0059</v>
          </cell>
          <cell r="D129" t="str">
            <v>PT Federal Izumi Manufacturing</v>
          </cell>
          <cell r="E129" t="str">
            <v>PEB 2</v>
          </cell>
          <cell r="G129">
            <v>16.26422285596913</v>
          </cell>
          <cell r="H129">
            <v>0</v>
          </cell>
          <cell r="I129">
            <v>0.09</v>
          </cell>
          <cell r="J129" t="str">
            <v>N/A</v>
          </cell>
          <cell r="K129">
            <v>0.08</v>
          </cell>
          <cell r="L129">
            <v>15.840425886390316</v>
          </cell>
          <cell r="M129">
            <v>2290595.9328965875</v>
          </cell>
          <cell r="N129">
            <v>151902.88855197633</v>
          </cell>
          <cell r="O129">
            <v>17000</v>
          </cell>
          <cell r="P129">
            <v>164979.69961752591</v>
          </cell>
          <cell r="Q129">
            <v>306211.93289658753</v>
          </cell>
          <cell r="R129">
            <v>0</v>
          </cell>
          <cell r="S129">
            <v>0</v>
          </cell>
          <cell r="T129">
            <v>-240842.52328626299</v>
          </cell>
        </row>
        <row r="130">
          <cell r="C130" t="str">
            <v>A0059</v>
          </cell>
          <cell r="D130" t="str">
            <v>PT Federal Izumi Manufacturing</v>
          </cell>
          <cell r="E130" t="str">
            <v>PEB 3</v>
          </cell>
          <cell r="G130">
            <v>9.6654470015384124</v>
          </cell>
          <cell r="H130">
            <v>0</v>
          </cell>
          <cell r="I130">
            <v>0.08</v>
          </cell>
          <cell r="J130" t="str">
            <v>N/A</v>
          </cell>
          <cell r="K130">
            <v>0.08</v>
          </cell>
          <cell r="L130">
            <v>9.1741628492953655</v>
          </cell>
          <cell r="M130">
            <v>66375.617020907041</v>
          </cell>
          <cell r="N130">
            <v>3464.4506448815073</v>
          </cell>
          <cell r="O130">
            <v>0</v>
          </cell>
          <cell r="P130">
            <v>3741.6066964720285</v>
          </cell>
          <cell r="Q130">
            <v>3176.6170209070406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A0059</v>
          </cell>
          <cell r="D131" t="str">
            <v>PT Federal Izumi Manufacturing</v>
          </cell>
          <cell r="E131" t="str">
            <v>PEB 4</v>
          </cell>
          <cell r="G131">
            <v>16.802544044093729</v>
          </cell>
          <cell r="H131">
            <v>0</v>
          </cell>
          <cell r="I131">
            <v>0.09</v>
          </cell>
          <cell r="J131" t="str">
            <v>N/A</v>
          </cell>
          <cell r="K131">
            <v>0.08</v>
          </cell>
          <cell r="L131">
            <v>17.142769886005279</v>
          </cell>
          <cell r="M131">
            <v>230717.92808686261</v>
          </cell>
          <cell r="N131">
            <v>25948.362901768636</v>
          </cell>
          <cell r="O131">
            <v>0</v>
          </cell>
          <cell r="P131">
            <v>28283.715562927824</v>
          </cell>
          <cell r="Q131">
            <v>-15889.071913137392</v>
          </cell>
          <cell r="R131">
            <v>0</v>
          </cell>
          <cell r="S131">
            <v>0</v>
          </cell>
          <cell r="T131">
            <v>-428008.02471929759</v>
          </cell>
        </row>
        <row r="132">
          <cell r="C132" t="str">
            <v>A0059</v>
          </cell>
          <cell r="D132" t="str">
            <v>PT Federal Izumi Manufacturing</v>
          </cell>
          <cell r="E132" t="str">
            <v>PEB 5</v>
          </cell>
          <cell r="G132">
            <v>0</v>
          </cell>
          <cell r="H132">
            <v>0</v>
          </cell>
          <cell r="T132">
            <v>0</v>
          </cell>
        </row>
        <row r="133">
          <cell r="C133" t="str">
            <v>A0059</v>
          </cell>
          <cell r="D133" t="str">
            <v>PT Federal Izumi Manufacturing</v>
          </cell>
          <cell r="E133" t="str">
            <v>PEB 6</v>
          </cell>
          <cell r="G133">
            <v>0</v>
          </cell>
          <cell r="H133">
            <v>0</v>
          </cell>
          <cell r="T133">
            <v>0</v>
          </cell>
        </row>
        <row r="134">
          <cell r="C134" t="str">
            <v>A0059</v>
          </cell>
          <cell r="D134" t="str">
            <v>PT Federal Izumi Manufacturing</v>
          </cell>
          <cell r="E134" t="str">
            <v>PEB 7</v>
          </cell>
          <cell r="G134">
            <v>16.26422285596913</v>
          </cell>
          <cell r="H134">
            <v>58971.862697219622</v>
          </cell>
          <cell r="I134">
            <v>0.08</v>
          </cell>
          <cell r="J134" t="str">
            <v>N/A</v>
          </cell>
          <cell r="K134">
            <v>0.08</v>
          </cell>
          <cell r="L134">
            <v>15.840425886390316</v>
          </cell>
          <cell r="M134">
            <v>691630.31810604478</v>
          </cell>
          <cell r="N134">
            <v>49547.373590156174</v>
          </cell>
          <cell r="O134">
            <v>76617.713179921702</v>
          </cell>
          <cell r="P134">
            <v>47926.299208023025</v>
          </cell>
          <cell r="Q134">
            <v>32865.318106044782</v>
          </cell>
          <cell r="R134">
            <v>0</v>
          </cell>
          <cell r="S134">
            <v>0</v>
          </cell>
          <cell r="T134">
            <v>90212.318106044782</v>
          </cell>
        </row>
        <row r="135">
          <cell r="C135" t="str">
            <v>A0059</v>
          </cell>
          <cell r="D135" t="str">
            <v>PT Federal Izumi Manufacturing</v>
          </cell>
          <cell r="E135" t="str">
            <v>MPP</v>
          </cell>
          <cell r="G135">
            <v>0</v>
          </cell>
          <cell r="H135">
            <v>0</v>
          </cell>
          <cell r="I135">
            <v>0.09</v>
          </cell>
          <cell r="J135" t="str">
            <v>N/A</v>
          </cell>
          <cell r="K135">
            <v>0.08</v>
          </cell>
          <cell r="L135">
            <v>15.840425886390316</v>
          </cell>
          <cell r="M135">
            <v>645167.36987247539</v>
          </cell>
          <cell r="N135">
            <v>39595.121362969359</v>
          </cell>
          <cell r="O135">
            <v>6298.56</v>
          </cell>
          <cell r="P135">
            <v>42931.292736595198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A0059</v>
          </cell>
          <cell r="D136" t="str">
            <v>PT Federal Izumi Manufacturing</v>
          </cell>
          <cell r="E136" t="str">
            <v>ID</v>
          </cell>
          <cell r="G136">
            <v>16.26422285596913</v>
          </cell>
          <cell r="H136">
            <v>76449.590844796316</v>
          </cell>
          <cell r="I136">
            <v>0.09</v>
          </cell>
          <cell r="J136" t="str">
            <v>N/A</v>
          </cell>
          <cell r="K136">
            <v>0.08</v>
          </cell>
          <cell r="L136">
            <v>15.840425886390316</v>
          </cell>
          <cell r="M136">
            <v>1527350.1295757524</v>
          </cell>
          <cell r="N136">
            <v>102159.13239983513</v>
          </cell>
          <cell r="O136">
            <v>100368.43911894588</v>
          </cell>
          <cell r="P136">
            <v>105088.85899888031</v>
          </cell>
          <cell r="Q136">
            <v>-15247.87042424758</v>
          </cell>
          <cell r="R136">
            <v>0</v>
          </cell>
          <cell r="S136">
            <v>0</v>
          </cell>
          <cell r="T136">
            <v>128890.12957575242</v>
          </cell>
        </row>
        <row r="137">
          <cell r="C137" t="str">
            <v>A0059</v>
          </cell>
          <cell r="D137" t="str">
            <v>PT Federal Izumi Manufacturing</v>
          </cell>
          <cell r="E137" t="str">
            <v>LL</v>
          </cell>
          <cell r="G137">
            <v>16.26422285596913</v>
          </cell>
          <cell r="H137">
            <v>459657.0690097395</v>
          </cell>
          <cell r="I137">
            <v>0.08</v>
          </cell>
          <cell r="J137" t="str">
            <v>N/A</v>
          </cell>
          <cell r="K137">
            <v>0.08</v>
          </cell>
          <cell r="L137">
            <v>1.850009859384443</v>
          </cell>
          <cell r="M137">
            <v>2215181.505955074</v>
          </cell>
          <cell r="N137">
            <v>460767.42671824119</v>
          </cell>
          <cell r="O137">
            <v>817364.08800000057</v>
          </cell>
          <cell r="P137">
            <v>484650.69731130195</v>
          </cell>
          <cell r="Q137">
            <v>-1060.4940449260175</v>
          </cell>
          <cell r="T137">
            <v>0</v>
          </cell>
        </row>
        <row r="138">
          <cell r="C138" t="str">
            <v>A0059</v>
          </cell>
          <cell r="D138" t="str">
            <v>PT Federal Izumi Manufacturing</v>
          </cell>
          <cell r="E138" t="str">
            <v>PMK</v>
          </cell>
          <cell r="G138">
            <v>16.26422285596913</v>
          </cell>
          <cell r="H138">
            <v>414350</v>
          </cell>
          <cell r="I138">
            <v>0.08</v>
          </cell>
          <cell r="J138" t="str">
            <v>N/A</v>
          </cell>
          <cell r="K138">
            <v>0.08</v>
          </cell>
          <cell r="L138">
            <v>15.502034216929221</v>
          </cell>
          <cell r="M138">
            <v>4405278.1198983323</v>
          </cell>
          <cell r="N138">
            <v>460657.33507020399</v>
          </cell>
          <cell r="O138">
            <v>716800</v>
          </cell>
          <cell r="P138">
            <v>506723.06857722445</v>
          </cell>
          <cell r="Q138">
            <v>280475.11989833228</v>
          </cell>
          <cell r="T138">
            <v>0</v>
          </cell>
        </row>
        <row r="140">
          <cell r="C140" t="str">
            <v>A0345</v>
          </cell>
          <cell r="D140" t="str">
            <v>PT Nusa Keihin Indonesia</v>
          </cell>
          <cell r="E140" t="str">
            <v>PEB 1</v>
          </cell>
          <cell r="G140">
            <v>13.256017406107439</v>
          </cell>
          <cell r="H140">
            <v>1142.0646632917292</v>
          </cell>
          <cell r="I140">
            <v>0.08</v>
          </cell>
          <cell r="J140">
            <v>0.1</v>
          </cell>
          <cell r="K140">
            <v>0.08</v>
          </cell>
          <cell r="L140">
            <v>12.401564354310141</v>
          </cell>
          <cell r="M140">
            <v>328369</v>
          </cell>
          <cell r="N140">
            <v>17094</v>
          </cell>
          <cell r="O140">
            <v>1635</v>
          </cell>
          <cell r="P140">
            <v>18370</v>
          </cell>
          <cell r="Q140">
            <v>33467</v>
          </cell>
          <cell r="R140">
            <v>0</v>
          </cell>
          <cell r="S140">
            <v>0</v>
          </cell>
          <cell r="T140">
            <v>-33857</v>
          </cell>
          <cell r="V140">
            <v>20.620245421618982</v>
          </cell>
          <cell r="W140">
            <v>0</v>
          </cell>
          <cell r="X140">
            <v>0.09</v>
          </cell>
          <cell r="Y140" t="str">
            <v>N/A</v>
          </cell>
          <cell r="Z140">
            <v>0.08</v>
          </cell>
          <cell r="AA140">
            <v>20.228031600594303</v>
          </cell>
          <cell r="AB140">
            <v>109793.37860982337</v>
          </cell>
          <cell r="AC140">
            <v>10558.281579933478</v>
          </cell>
          <cell r="AD140">
            <v>0</v>
          </cell>
          <cell r="AE140">
            <v>11508.526922127494</v>
          </cell>
          <cell r="AF140">
            <v>19426.27787825909</v>
          </cell>
          <cell r="AG140">
            <v>0</v>
          </cell>
          <cell r="AH140">
            <v>0</v>
          </cell>
          <cell r="AI140">
            <v>0</v>
          </cell>
          <cell r="AK140">
            <v>13.256017406107439</v>
          </cell>
          <cell r="AL140">
            <v>0</v>
          </cell>
          <cell r="AM140">
            <v>0.08</v>
          </cell>
          <cell r="AN140" t="str">
            <v>N/A</v>
          </cell>
          <cell r="AO140">
            <v>0.08</v>
          </cell>
          <cell r="AP140">
            <v>12.401564354310141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Z140">
            <v>21.310641798073185</v>
          </cell>
          <cell r="BA140">
            <v>0</v>
          </cell>
          <cell r="BB140">
            <v>0.09</v>
          </cell>
          <cell r="BC140" t="str">
            <v>N/A</v>
          </cell>
          <cell r="BD140">
            <v>0.08</v>
          </cell>
          <cell r="BE140">
            <v>20.96176290493344</v>
          </cell>
          <cell r="BF140">
            <v>12041.528497506586</v>
          </cell>
          <cell r="BG140">
            <v>1397.714325416812</v>
          </cell>
          <cell r="BH140">
            <v>0</v>
          </cell>
          <cell r="BI140">
            <v>1523.5086147043251</v>
          </cell>
          <cell r="BJ140">
            <v>-1411.4715024934139</v>
          </cell>
          <cell r="BK140">
            <v>0</v>
          </cell>
          <cell r="BL140">
            <v>0</v>
          </cell>
          <cell r="BM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>
            <v>0</v>
          </cell>
          <cell r="CS140">
            <v>20.620245421618982</v>
          </cell>
          <cell r="CT140">
            <v>4456.823596233161</v>
          </cell>
          <cell r="CU140">
            <v>0.08</v>
          </cell>
          <cell r="CV140" t="str">
            <v>N/A</v>
          </cell>
          <cell r="CW140">
            <v>0.08</v>
          </cell>
          <cell r="CX140">
            <v>20.228031600594303</v>
          </cell>
          <cell r="CY140">
            <v>54472.225425673845</v>
          </cell>
          <cell r="CZ140">
            <v>5874.5611195196407</v>
          </cell>
          <cell r="DA140">
            <v>5259.931235376037</v>
          </cell>
          <cell r="DB140">
            <v>5780.406731104812</v>
          </cell>
          <cell r="DC140">
            <v>3139.2254256738452</v>
          </cell>
          <cell r="DD140">
            <v>0</v>
          </cell>
          <cell r="DE140">
            <v>0</v>
          </cell>
          <cell r="DF140">
            <v>0</v>
          </cell>
          <cell r="DH140">
            <v>20.620245421618982</v>
          </cell>
          <cell r="DI140">
            <v>0</v>
          </cell>
          <cell r="DJ140">
            <v>0.09</v>
          </cell>
          <cell r="DK140" t="str">
            <v>N/A</v>
          </cell>
          <cell r="DL140">
            <v>0.08</v>
          </cell>
          <cell r="DM140">
            <v>20.228031600594303</v>
          </cell>
          <cell r="DN140">
            <v>28195.855241329366</v>
          </cell>
          <cell r="DO140">
            <v>2521.5381871937866</v>
          </cell>
          <cell r="DP140">
            <v>0</v>
          </cell>
          <cell r="DQ140">
            <v>2748.4766240412287</v>
          </cell>
          <cell r="DR140">
            <v>-218.47168838104335</v>
          </cell>
          <cell r="DS140">
            <v>0</v>
          </cell>
          <cell r="DT140">
            <v>0</v>
          </cell>
          <cell r="DU140">
            <v>-751.14475867063447</v>
          </cell>
          <cell r="DW140">
            <v>20.620245421618982</v>
          </cell>
          <cell r="DX140">
            <v>3353.7543193918546</v>
          </cell>
          <cell r="DY140">
            <v>0.09</v>
          </cell>
          <cell r="DZ140" t="str">
            <v>N/A</v>
          </cell>
          <cell r="EA140">
            <v>0.08</v>
          </cell>
          <cell r="EB140">
            <v>20.228031600594303</v>
          </cell>
          <cell r="EC140">
            <v>100240.02631357335</v>
          </cell>
          <cell r="ED140">
            <v>9764.9673497454332</v>
          </cell>
          <cell r="EE140">
            <v>4955.9490774883598</v>
          </cell>
          <cell r="EF140">
            <v>10148.681788389136</v>
          </cell>
          <cell r="EG140">
            <v>-1022.9736864266451</v>
          </cell>
          <cell r="EH140">
            <v>0</v>
          </cell>
          <cell r="EI140">
            <v>0</v>
          </cell>
          <cell r="EJ140">
            <v>13396.026313573355</v>
          </cell>
          <cell r="EL140">
            <v>20.620245421618982</v>
          </cell>
          <cell r="EM140">
            <v>21695.655942142537</v>
          </cell>
          <cell r="EN140">
            <v>0.08</v>
          </cell>
          <cell r="EO140" t="str">
            <v>N/A</v>
          </cell>
          <cell r="EP140">
            <v>0.08</v>
          </cell>
          <cell r="EQ140">
            <v>1.4443911339547661</v>
          </cell>
          <cell r="ER140">
            <v>161884.60157924989</v>
          </cell>
          <cell r="ES140">
            <v>36561.57283353158</v>
          </cell>
          <cell r="ET140">
            <v>33955.459199999998</v>
          </cell>
          <cell r="EU140">
            <v>38516.624033700304</v>
          </cell>
          <cell r="EV140">
            <v>-82.398420750105288</v>
          </cell>
          <cell r="EW140">
            <v>0</v>
          </cell>
          <cell r="EX140">
            <v>0</v>
          </cell>
          <cell r="EY140">
            <v>0</v>
          </cell>
          <cell r="FA140">
            <v>20.620245421618982</v>
          </cell>
          <cell r="FB140">
            <v>11050</v>
          </cell>
          <cell r="FC140">
            <v>0.08</v>
          </cell>
          <cell r="FD140" t="str">
            <v>N/A</v>
          </cell>
          <cell r="FE140">
            <v>0.08</v>
          </cell>
          <cell r="FF140">
            <v>19.997504326846133</v>
          </cell>
          <cell r="FG140">
            <v>306340.95011798257</v>
          </cell>
          <cell r="FH140">
            <v>36095.953619511107</v>
          </cell>
          <cell r="FI140">
            <v>20250</v>
          </cell>
          <cell r="FJ140">
            <v>39705.54898146222</v>
          </cell>
          <cell r="FK140">
            <v>44982.950117982575</v>
          </cell>
          <cell r="FL140">
            <v>0</v>
          </cell>
          <cell r="FM140">
            <v>0</v>
          </cell>
          <cell r="FN140">
            <v>0</v>
          </cell>
        </row>
        <row r="141">
          <cell r="C141" t="str">
            <v>A0345</v>
          </cell>
          <cell r="D141" t="str">
            <v>PT Nusa Keihin Indonesia</v>
          </cell>
          <cell r="E141" t="str">
            <v>PEB 2</v>
          </cell>
          <cell r="G141">
            <v>20.620245421618982</v>
          </cell>
          <cell r="H141">
            <v>0</v>
          </cell>
          <cell r="I141">
            <v>0.09</v>
          </cell>
          <cell r="J141" t="str">
            <v>N/A</v>
          </cell>
          <cell r="K141">
            <v>0.08</v>
          </cell>
          <cell r="L141">
            <v>20.228031600594303</v>
          </cell>
          <cell r="M141">
            <v>109793.37860982337</v>
          </cell>
          <cell r="N141">
            <v>10558.281579933478</v>
          </cell>
          <cell r="O141">
            <v>0</v>
          </cell>
          <cell r="P141">
            <v>11508.526922127494</v>
          </cell>
          <cell r="Q141">
            <v>19426.27787825909</v>
          </cell>
          <cell r="R141">
            <v>0</v>
          </cell>
          <cell r="S141">
            <v>0</v>
          </cell>
          <cell r="T141">
            <v>0</v>
          </cell>
        </row>
        <row r="142">
          <cell r="C142" t="str">
            <v>A0345</v>
          </cell>
          <cell r="D142" t="str">
            <v>PT Nusa Keihin Indonesia</v>
          </cell>
          <cell r="E142" t="str">
            <v>PEB 3</v>
          </cell>
          <cell r="G142">
            <v>13.256017406107439</v>
          </cell>
          <cell r="H142">
            <v>0</v>
          </cell>
          <cell r="I142">
            <v>0.08</v>
          </cell>
          <cell r="J142" t="str">
            <v>N/A</v>
          </cell>
          <cell r="K142">
            <v>0.08</v>
          </cell>
          <cell r="L142">
            <v>12.401564354310141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</row>
        <row r="143">
          <cell r="C143" t="str">
            <v>A0345</v>
          </cell>
          <cell r="D143" t="str">
            <v>PT Nusa Keihin Indonesia</v>
          </cell>
          <cell r="E143" t="str">
            <v>PEB 4</v>
          </cell>
          <cell r="G143">
            <v>21.310641798073185</v>
          </cell>
          <cell r="H143">
            <v>0</v>
          </cell>
          <cell r="I143">
            <v>0.09</v>
          </cell>
          <cell r="J143" t="str">
            <v>N/A</v>
          </cell>
          <cell r="K143">
            <v>0.08</v>
          </cell>
          <cell r="L143">
            <v>20.96176290493344</v>
          </cell>
          <cell r="M143">
            <v>12041.528497506586</v>
          </cell>
          <cell r="N143">
            <v>1397.714325416812</v>
          </cell>
          <cell r="O143">
            <v>0</v>
          </cell>
          <cell r="P143">
            <v>1523.5086147043251</v>
          </cell>
          <cell r="Q143">
            <v>-1411.4715024934139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A0345</v>
          </cell>
          <cell r="D144" t="str">
            <v>PT Nusa Keihin Indonesia</v>
          </cell>
          <cell r="E144" t="str">
            <v>PEB 5</v>
          </cell>
          <cell r="G144">
            <v>0</v>
          </cell>
          <cell r="H144">
            <v>0</v>
          </cell>
          <cell r="T144">
            <v>0</v>
          </cell>
        </row>
        <row r="145">
          <cell r="C145" t="str">
            <v>A0345</v>
          </cell>
          <cell r="D145" t="str">
            <v>PT Nusa Keihin Indonesia</v>
          </cell>
          <cell r="E145" t="str">
            <v>PEB 6</v>
          </cell>
          <cell r="G145">
            <v>0</v>
          </cell>
          <cell r="H145">
            <v>0</v>
          </cell>
          <cell r="T145">
            <v>0</v>
          </cell>
        </row>
        <row r="146">
          <cell r="C146" t="str">
            <v>A0345</v>
          </cell>
          <cell r="D146" t="str">
            <v>PT Nusa Keihin Indonesia</v>
          </cell>
          <cell r="E146" t="str">
            <v>PEB 7</v>
          </cell>
          <cell r="G146">
            <v>20.620245421618982</v>
          </cell>
          <cell r="H146">
            <v>4456.823596233161</v>
          </cell>
          <cell r="I146">
            <v>0.08</v>
          </cell>
          <cell r="J146" t="str">
            <v>N/A</v>
          </cell>
          <cell r="K146">
            <v>0.08</v>
          </cell>
          <cell r="L146">
            <v>20.228031600594303</v>
          </cell>
          <cell r="M146">
            <v>54472.225425673845</v>
          </cell>
          <cell r="N146">
            <v>5874.5611195196407</v>
          </cell>
          <cell r="O146">
            <v>5259.931235376037</v>
          </cell>
          <cell r="P146">
            <v>5780.406731104812</v>
          </cell>
          <cell r="Q146">
            <v>3139.2254256738452</v>
          </cell>
          <cell r="R146">
            <v>0</v>
          </cell>
          <cell r="S146">
            <v>0</v>
          </cell>
          <cell r="T146">
            <v>0</v>
          </cell>
        </row>
        <row r="147">
          <cell r="C147" t="str">
            <v>A0345</v>
          </cell>
          <cell r="D147" t="str">
            <v>PT Nusa Keihin Indonesia</v>
          </cell>
          <cell r="E147" t="str">
            <v>MPP</v>
          </cell>
          <cell r="G147">
            <v>20.620245421618982</v>
          </cell>
          <cell r="H147">
            <v>0</v>
          </cell>
          <cell r="I147">
            <v>0.09</v>
          </cell>
          <cell r="J147" t="str">
            <v>N/A</v>
          </cell>
          <cell r="K147">
            <v>0.08</v>
          </cell>
          <cell r="L147">
            <v>20.228031600594303</v>
          </cell>
          <cell r="M147">
            <v>28195.855241329366</v>
          </cell>
          <cell r="N147">
            <v>2521.5381871937866</v>
          </cell>
          <cell r="O147">
            <v>0</v>
          </cell>
          <cell r="P147">
            <v>2748.4766240412287</v>
          </cell>
          <cell r="Q147">
            <v>-218.47168838104335</v>
          </cell>
          <cell r="R147">
            <v>0</v>
          </cell>
          <cell r="S147">
            <v>0</v>
          </cell>
          <cell r="T147">
            <v>-751.14475867063447</v>
          </cell>
        </row>
        <row r="148">
          <cell r="C148" t="str">
            <v>A0345</v>
          </cell>
          <cell r="D148" t="str">
            <v>PT Nusa Keihin Indonesia</v>
          </cell>
          <cell r="E148" t="str">
            <v>ID</v>
          </cell>
          <cell r="G148">
            <v>20.620245421618982</v>
          </cell>
          <cell r="H148">
            <v>3353.7543193918546</v>
          </cell>
          <cell r="I148">
            <v>0.09</v>
          </cell>
          <cell r="J148" t="str">
            <v>N/A</v>
          </cell>
          <cell r="K148">
            <v>0.08</v>
          </cell>
          <cell r="L148">
            <v>20.228031600594303</v>
          </cell>
          <cell r="M148">
            <v>100240.02631357335</v>
          </cell>
          <cell r="N148">
            <v>9764.9673497454332</v>
          </cell>
          <cell r="O148">
            <v>4955.9490774883598</v>
          </cell>
          <cell r="P148">
            <v>10148.681788389136</v>
          </cell>
          <cell r="Q148">
            <v>-1022.9736864266451</v>
          </cell>
          <cell r="R148">
            <v>0</v>
          </cell>
          <cell r="S148">
            <v>0</v>
          </cell>
          <cell r="T148">
            <v>13396.026313573355</v>
          </cell>
        </row>
        <row r="149">
          <cell r="C149" t="str">
            <v>A0345</v>
          </cell>
          <cell r="D149" t="str">
            <v>PT Nusa Keihin Indonesia</v>
          </cell>
          <cell r="E149" t="str">
            <v>LL</v>
          </cell>
          <cell r="G149">
            <v>20.620245421618982</v>
          </cell>
          <cell r="H149">
            <v>21695.655942142537</v>
          </cell>
          <cell r="I149">
            <v>0.08</v>
          </cell>
          <cell r="J149" t="str">
            <v>N/A</v>
          </cell>
          <cell r="K149">
            <v>0.08</v>
          </cell>
          <cell r="L149">
            <v>1.4443911339547661</v>
          </cell>
          <cell r="M149">
            <v>161884.60157924989</v>
          </cell>
          <cell r="N149">
            <v>36561.57283353158</v>
          </cell>
          <cell r="O149">
            <v>33955.459199999998</v>
          </cell>
          <cell r="P149">
            <v>38516.624033700304</v>
          </cell>
          <cell r="Q149">
            <v>-82.398420750105288</v>
          </cell>
          <cell r="T149">
            <v>0</v>
          </cell>
        </row>
        <row r="150">
          <cell r="C150" t="str">
            <v>A0345</v>
          </cell>
          <cell r="D150" t="str">
            <v>PT Nusa Keihin Indonesia</v>
          </cell>
          <cell r="E150" t="str">
            <v>PMK</v>
          </cell>
          <cell r="G150">
            <v>20.620245421618982</v>
          </cell>
          <cell r="H150">
            <v>11050</v>
          </cell>
          <cell r="I150">
            <v>0.08</v>
          </cell>
          <cell r="J150" t="str">
            <v>N/A</v>
          </cell>
          <cell r="K150">
            <v>0.08</v>
          </cell>
          <cell r="L150">
            <v>19.997504326846133</v>
          </cell>
          <cell r="M150">
            <v>306340.95011798257</v>
          </cell>
          <cell r="N150">
            <v>36095.953619511107</v>
          </cell>
          <cell r="O150">
            <v>20250</v>
          </cell>
          <cell r="P150">
            <v>39705.54898146222</v>
          </cell>
          <cell r="Q150">
            <v>44982.950117982575</v>
          </cell>
          <cell r="T150">
            <v>0</v>
          </cell>
        </row>
        <row r="152">
          <cell r="C152" t="str">
            <v>A0037</v>
          </cell>
          <cell r="D152" t="str">
            <v>PT Century Batteries Indonesia</v>
          </cell>
          <cell r="E152" t="str">
            <v>PEB 1</v>
          </cell>
          <cell r="G152">
            <v>4.3464501132904525</v>
          </cell>
          <cell r="H152">
            <v>1930585.4195793993</v>
          </cell>
          <cell r="I152">
            <v>0.08</v>
          </cell>
          <cell r="J152">
            <v>0.1</v>
          </cell>
          <cell r="K152">
            <v>0.08</v>
          </cell>
          <cell r="L152">
            <v>4.6798122615724029</v>
          </cell>
          <cell r="M152">
            <v>11295058.822266847</v>
          </cell>
          <cell r="N152">
            <v>405788</v>
          </cell>
          <cell r="O152">
            <v>1647957</v>
          </cell>
          <cell r="P152">
            <v>420109</v>
          </cell>
          <cell r="Q152">
            <v>413654</v>
          </cell>
          <cell r="R152">
            <v>0</v>
          </cell>
          <cell r="S152">
            <v>0</v>
          </cell>
          <cell r="T152">
            <v>1579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K152">
            <v>4.3464501132904525</v>
          </cell>
          <cell r="AL152">
            <v>18120.130293333394</v>
          </cell>
          <cell r="AM152">
            <v>0.08</v>
          </cell>
          <cell r="AN152" t="str">
            <v>N/A</v>
          </cell>
          <cell r="AO152">
            <v>0.08</v>
          </cell>
          <cell r="AP152">
            <v>4.60552952726173</v>
          </cell>
          <cell r="AQ152">
            <v>547674.64978144201</v>
          </cell>
          <cell r="AR152">
            <v>25981.416473044512</v>
          </cell>
          <cell r="AS152">
            <v>44937.974186491236</v>
          </cell>
          <cell r="AT152">
            <v>27552.397044278354</v>
          </cell>
          <cell r="AU152">
            <v>50521.649781442015</v>
          </cell>
          <cell r="AV152">
            <v>0</v>
          </cell>
          <cell r="AW152">
            <v>0</v>
          </cell>
          <cell r="AX152">
            <v>475644.64978144201</v>
          </cell>
          <cell r="AZ152">
            <v>17.241785421646853</v>
          </cell>
          <cell r="BA152">
            <v>56244.139700000029</v>
          </cell>
          <cell r="BB152">
            <v>0.09</v>
          </cell>
          <cell r="BC152" t="str">
            <v>N/A</v>
          </cell>
          <cell r="BD152">
            <v>0.08</v>
          </cell>
          <cell r="BE152">
            <v>17.035452678555281</v>
          </cell>
          <cell r="BF152">
            <v>1198669.8452584338</v>
          </cell>
          <cell r="BG152">
            <v>117294.40295697314</v>
          </cell>
          <cell r="BH152">
            <v>0</v>
          </cell>
          <cell r="BI152">
            <v>127850.8992231007</v>
          </cell>
          <cell r="BJ152">
            <v>-53818.154741566163</v>
          </cell>
          <cell r="BK152">
            <v>0</v>
          </cell>
          <cell r="BL152">
            <v>0</v>
          </cell>
          <cell r="BM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0</v>
          </cell>
          <cell r="CO152">
            <v>0</v>
          </cell>
          <cell r="CP152">
            <v>0</v>
          </cell>
          <cell r="CQ152">
            <v>0</v>
          </cell>
          <cell r="CS152">
            <v>14.406365308664874</v>
          </cell>
          <cell r="CT152">
            <v>45600.051883386528</v>
          </cell>
          <cell r="CU152">
            <v>0.08</v>
          </cell>
          <cell r="CV152" t="str">
            <v>N/A</v>
          </cell>
          <cell r="CW152">
            <v>0.08</v>
          </cell>
          <cell r="CX152">
            <v>14.603511192432642</v>
          </cell>
          <cell r="CY152">
            <v>413033.76752905984</v>
          </cell>
          <cell r="CZ152">
            <v>31541.119758935125</v>
          </cell>
          <cell r="DA152">
            <v>49691.540338963001</v>
          </cell>
          <cell r="DB152">
            <v>30468.074381351624</v>
          </cell>
          <cell r="DC152">
            <v>18259.767529059842</v>
          </cell>
          <cell r="DD152">
            <v>0</v>
          </cell>
          <cell r="DE152">
            <v>0</v>
          </cell>
          <cell r="DF152">
            <v>0</v>
          </cell>
          <cell r="DH152">
            <v>14.406365308664874</v>
          </cell>
          <cell r="DI152">
            <v>71129.857500000013</v>
          </cell>
          <cell r="DJ152">
            <v>0.09</v>
          </cell>
          <cell r="DK152" t="str">
            <v>N/A</v>
          </cell>
          <cell r="DL152">
            <v>0.08</v>
          </cell>
          <cell r="DM152">
            <v>14.603511192432642</v>
          </cell>
          <cell r="DN152">
            <v>638429.38495765405</v>
          </cell>
          <cell r="DO152">
            <v>34178.212171710111</v>
          </cell>
          <cell r="DP152">
            <v>48401.228453326337</v>
          </cell>
          <cell r="DQ152">
            <v>36779.000107191234</v>
          </cell>
          <cell r="DR152">
            <v>-3680.0575091864448</v>
          </cell>
          <cell r="DS152">
            <v>0</v>
          </cell>
          <cell r="DT152">
            <v>0</v>
          </cell>
          <cell r="DU152">
            <v>0</v>
          </cell>
          <cell r="DW152">
            <v>14.406365308664874</v>
          </cell>
          <cell r="DX152">
            <v>106157.13959425225</v>
          </cell>
          <cell r="DY152">
            <v>0.09</v>
          </cell>
          <cell r="DZ152" t="str">
            <v>N/A</v>
          </cell>
          <cell r="EA152">
            <v>0.08</v>
          </cell>
          <cell r="EB152">
            <v>14.603511192432642</v>
          </cell>
          <cell r="EC152">
            <v>1408391.1973924369</v>
          </cell>
          <cell r="ED152">
            <v>93857.440930877434</v>
          </cell>
          <cell r="EE152">
            <v>124711.57100012805</v>
          </cell>
          <cell r="EF152">
            <v>95155.93078147294</v>
          </cell>
          <cell r="EG152">
            <v>-13255.802607563091</v>
          </cell>
          <cell r="EH152">
            <v>0</v>
          </cell>
          <cell r="EI152">
            <v>0</v>
          </cell>
          <cell r="EJ152">
            <v>11244.197392436909</v>
          </cell>
          <cell r="EL152">
            <v>14.406365308664874</v>
          </cell>
          <cell r="EM152">
            <v>486224.82822164992</v>
          </cell>
          <cell r="EN152">
            <v>0.08</v>
          </cell>
          <cell r="EO152" t="str">
            <v>N/A</v>
          </cell>
          <cell r="EP152">
            <v>0.08</v>
          </cell>
          <cell r="EQ152">
            <v>1.8339864953265417</v>
          </cell>
          <cell r="ER152">
            <v>1811863.2452303851</v>
          </cell>
          <cell r="ES152">
            <v>451864.70026799839</v>
          </cell>
          <cell r="ET152">
            <v>468872.92799999996</v>
          </cell>
          <cell r="EU152">
            <v>474892.47484154644</v>
          </cell>
          <cell r="EV152">
            <v>2058.2452303851023</v>
          </cell>
          <cell r="EW152">
            <v>0</v>
          </cell>
          <cell r="EX152">
            <v>0</v>
          </cell>
          <cell r="EY152">
            <v>0</v>
          </cell>
          <cell r="FA152">
            <v>14.406365308664874</v>
          </cell>
          <cell r="FB152">
            <v>301640.55100000027</v>
          </cell>
          <cell r="FC152">
            <v>0.08</v>
          </cell>
          <cell r="FD152" t="str">
            <v>N/A</v>
          </cell>
          <cell r="FE152">
            <v>0.08</v>
          </cell>
          <cell r="FF152">
            <v>14.288790405236247</v>
          </cell>
          <cell r="FG152">
            <v>2155092.1089422498</v>
          </cell>
          <cell r="FH152">
            <v>223025.61705332217</v>
          </cell>
          <cell r="FI152">
            <v>157188.92300000001</v>
          </cell>
          <cell r="FJ152">
            <v>245328.17875865442</v>
          </cell>
          <cell r="FK152">
            <v>276011.10894224979</v>
          </cell>
          <cell r="FL152">
            <v>0</v>
          </cell>
          <cell r="FM152">
            <v>0</v>
          </cell>
          <cell r="FN152">
            <v>0</v>
          </cell>
        </row>
        <row r="153">
          <cell r="C153" t="str">
            <v>A0037</v>
          </cell>
          <cell r="D153" t="str">
            <v>PT Century Batteries Indonesia</v>
          </cell>
          <cell r="E153" t="str">
            <v>PEB 2</v>
          </cell>
          <cell r="G153">
            <v>0</v>
          </cell>
          <cell r="H153">
            <v>0</v>
          </cell>
          <cell r="T153">
            <v>0</v>
          </cell>
        </row>
        <row r="154">
          <cell r="C154" t="str">
            <v>A0037</v>
          </cell>
          <cell r="D154" t="str">
            <v>PT Century Batteries Indonesia</v>
          </cell>
          <cell r="E154" t="str">
            <v>PEB 3</v>
          </cell>
          <cell r="G154">
            <v>4.3464501132904525</v>
          </cell>
          <cell r="H154">
            <v>18120.130293333394</v>
          </cell>
          <cell r="I154">
            <v>0.08</v>
          </cell>
          <cell r="J154" t="str">
            <v>N/A</v>
          </cell>
          <cell r="K154">
            <v>0.08</v>
          </cell>
          <cell r="L154">
            <v>4.60552952726173</v>
          </cell>
          <cell r="M154">
            <v>547674.64978144201</v>
          </cell>
          <cell r="N154">
            <v>25981.416473044512</v>
          </cell>
          <cell r="O154">
            <v>44937.974186491236</v>
          </cell>
          <cell r="P154">
            <v>27552.397044278354</v>
          </cell>
          <cell r="Q154">
            <v>50521.649781442015</v>
          </cell>
          <cell r="R154">
            <v>0</v>
          </cell>
          <cell r="S154">
            <v>0</v>
          </cell>
          <cell r="T154">
            <v>475644.64978144201</v>
          </cell>
        </row>
        <row r="155">
          <cell r="C155" t="str">
            <v>A0037</v>
          </cell>
          <cell r="D155" t="str">
            <v>PT Century Batteries Indonesia</v>
          </cell>
          <cell r="E155" t="str">
            <v>PEB 4</v>
          </cell>
          <cell r="G155">
            <v>17.241785421646853</v>
          </cell>
          <cell r="H155">
            <v>56244.139700000029</v>
          </cell>
          <cell r="I155">
            <v>0.09</v>
          </cell>
          <cell r="J155" t="str">
            <v>N/A</v>
          </cell>
          <cell r="K155">
            <v>0.08</v>
          </cell>
          <cell r="L155">
            <v>17.035452678555281</v>
          </cell>
          <cell r="M155">
            <v>1198669.8452584338</v>
          </cell>
          <cell r="N155">
            <v>117294.40295697314</v>
          </cell>
          <cell r="O155">
            <v>0</v>
          </cell>
          <cell r="P155">
            <v>127850.8992231007</v>
          </cell>
          <cell r="Q155">
            <v>-53818.154741566163</v>
          </cell>
          <cell r="R155">
            <v>0</v>
          </cell>
          <cell r="S155">
            <v>0</v>
          </cell>
          <cell r="T155">
            <v>0</v>
          </cell>
        </row>
        <row r="156">
          <cell r="C156" t="str">
            <v>A0037</v>
          </cell>
          <cell r="D156" t="str">
            <v>PT Century Batteries Indonesia</v>
          </cell>
          <cell r="E156" t="str">
            <v>PEB 5</v>
          </cell>
          <cell r="G156">
            <v>0</v>
          </cell>
          <cell r="H156">
            <v>0</v>
          </cell>
          <cell r="T156">
            <v>0</v>
          </cell>
        </row>
        <row r="157">
          <cell r="C157" t="str">
            <v>A0037</v>
          </cell>
          <cell r="D157" t="str">
            <v>PT Century Batteries Indonesia</v>
          </cell>
          <cell r="E157" t="str">
            <v>PEB 6</v>
          </cell>
          <cell r="G157">
            <v>0</v>
          </cell>
          <cell r="H157">
            <v>0</v>
          </cell>
          <cell r="T157">
            <v>0</v>
          </cell>
        </row>
        <row r="158">
          <cell r="C158" t="str">
            <v>A0037</v>
          </cell>
          <cell r="D158" t="str">
            <v>PT Century Batteries Indonesia</v>
          </cell>
          <cell r="E158" t="str">
            <v>PEB 7</v>
          </cell>
          <cell r="G158">
            <v>14.406365308664874</v>
          </cell>
          <cell r="H158">
            <v>45600.051883386528</v>
          </cell>
          <cell r="I158">
            <v>0.08</v>
          </cell>
          <cell r="J158" t="str">
            <v>N/A</v>
          </cell>
          <cell r="K158">
            <v>0.08</v>
          </cell>
          <cell r="L158">
            <v>14.603511192432642</v>
          </cell>
          <cell r="M158">
            <v>413033.76752905984</v>
          </cell>
          <cell r="N158">
            <v>31541.119758935125</v>
          </cell>
          <cell r="O158">
            <v>49691.540338963001</v>
          </cell>
          <cell r="P158">
            <v>30468.074381351624</v>
          </cell>
          <cell r="Q158">
            <v>18259.767529059842</v>
          </cell>
          <cell r="R158">
            <v>0</v>
          </cell>
          <cell r="S158">
            <v>0</v>
          </cell>
          <cell r="T158">
            <v>0</v>
          </cell>
        </row>
        <row r="159">
          <cell r="C159" t="str">
            <v>A0037</v>
          </cell>
          <cell r="D159" t="str">
            <v>PT Century Batteries Indonesia</v>
          </cell>
          <cell r="E159" t="str">
            <v>MPP</v>
          </cell>
          <cell r="G159">
            <v>14.406365308664874</v>
          </cell>
          <cell r="H159">
            <v>71129.857500000013</v>
          </cell>
          <cell r="I159">
            <v>0.09</v>
          </cell>
          <cell r="J159" t="str">
            <v>N/A</v>
          </cell>
          <cell r="K159">
            <v>0.08</v>
          </cell>
          <cell r="L159">
            <v>14.603511192432642</v>
          </cell>
          <cell r="M159">
            <v>638429.38495765405</v>
          </cell>
          <cell r="N159">
            <v>34178.212171710111</v>
          </cell>
          <cell r="O159">
            <v>48401.228453326337</v>
          </cell>
          <cell r="P159">
            <v>36779.000107191234</v>
          </cell>
          <cell r="Q159">
            <v>-3680.0575091864448</v>
          </cell>
          <cell r="R159">
            <v>0</v>
          </cell>
          <cell r="S159">
            <v>0</v>
          </cell>
          <cell r="T159">
            <v>0</v>
          </cell>
        </row>
        <row r="160">
          <cell r="C160" t="str">
            <v>A0037</v>
          </cell>
          <cell r="D160" t="str">
            <v>PT Century Batteries Indonesia</v>
          </cell>
          <cell r="E160" t="str">
            <v>ID</v>
          </cell>
          <cell r="G160">
            <v>14.406365308664874</v>
          </cell>
          <cell r="H160">
            <v>106157.13959425225</v>
          </cell>
          <cell r="I160">
            <v>0.09</v>
          </cell>
          <cell r="J160" t="str">
            <v>N/A</v>
          </cell>
          <cell r="K160">
            <v>0.08</v>
          </cell>
          <cell r="L160">
            <v>14.603511192432642</v>
          </cell>
          <cell r="M160">
            <v>1408391.1973924369</v>
          </cell>
          <cell r="N160">
            <v>93857.440930877434</v>
          </cell>
          <cell r="O160">
            <v>124711.57100012805</v>
          </cell>
          <cell r="P160">
            <v>95155.93078147294</v>
          </cell>
          <cell r="Q160">
            <v>-13255.802607563091</v>
          </cell>
          <cell r="R160">
            <v>0</v>
          </cell>
          <cell r="S160">
            <v>0</v>
          </cell>
          <cell r="T160">
            <v>11244.197392436909</v>
          </cell>
        </row>
        <row r="161">
          <cell r="C161" t="str">
            <v>A0037</v>
          </cell>
          <cell r="D161" t="str">
            <v>PT Century Batteries Indonesia</v>
          </cell>
          <cell r="E161" t="str">
            <v>LL</v>
          </cell>
          <cell r="G161">
            <v>14.406365308664874</v>
          </cell>
          <cell r="H161">
            <v>486224.82822164992</v>
          </cell>
          <cell r="I161">
            <v>0.08</v>
          </cell>
          <cell r="J161" t="str">
            <v>N/A</v>
          </cell>
          <cell r="K161">
            <v>0.08</v>
          </cell>
          <cell r="L161">
            <v>1.8339864953265417</v>
          </cell>
          <cell r="M161">
            <v>1811863.2452303851</v>
          </cell>
          <cell r="N161">
            <v>451864.70026799839</v>
          </cell>
          <cell r="O161">
            <v>468872.92799999996</v>
          </cell>
          <cell r="P161">
            <v>474892.47484154644</v>
          </cell>
          <cell r="Q161">
            <v>2058.2452303851023</v>
          </cell>
          <cell r="T161">
            <v>0</v>
          </cell>
        </row>
        <row r="162">
          <cell r="C162" t="str">
            <v>A0037</v>
          </cell>
          <cell r="D162" t="str">
            <v>PT Century Batteries Indonesia</v>
          </cell>
          <cell r="E162" t="str">
            <v>PMK</v>
          </cell>
          <cell r="G162">
            <v>14.406365308664874</v>
          </cell>
          <cell r="H162">
            <v>301640.55100000027</v>
          </cell>
          <cell r="I162">
            <v>0.08</v>
          </cell>
          <cell r="J162" t="str">
            <v>N/A</v>
          </cell>
          <cell r="K162">
            <v>0.08</v>
          </cell>
          <cell r="L162">
            <v>14.288790405236247</v>
          </cell>
          <cell r="M162">
            <v>2155092.1089422498</v>
          </cell>
          <cell r="N162">
            <v>223025.61705332217</v>
          </cell>
          <cell r="O162">
            <v>157188.92300000001</v>
          </cell>
          <cell r="P162">
            <v>245328.17875865442</v>
          </cell>
          <cell r="Q162">
            <v>276011.10894224979</v>
          </cell>
          <cell r="T162">
            <v>0</v>
          </cell>
        </row>
        <row r="164">
          <cell r="C164" t="str">
            <v>A0070</v>
          </cell>
          <cell r="D164" t="str">
            <v>PT GS Battery</v>
          </cell>
          <cell r="E164" t="str">
            <v>PEB 1</v>
          </cell>
          <cell r="G164">
            <v>6.5541293552357205</v>
          </cell>
          <cell r="H164">
            <v>8287125.4576545572</v>
          </cell>
          <cell r="I164">
            <v>0.08</v>
          </cell>
          <cell r="J164">
            <v>0.1</v>
          </cell>
          <cell r="K164">
            <v>0.08</v>
          </cell>
          <cell r="L164">
            <v>6.4724818137924904</v>
          </cell>
          <cell r="M164">
            <v>42949539.347056307</v>
          </cell>
          <cell r="N164">
            <v>1581040</v>
          </cell>
          <cell r="O164">
            <v>4621394</v>
          </cell>
          <cell r="P164">
            <v>1631773</v>
          </cell>
          <cell r="Q164">
            <v>1849628</v>
          </cell>
          <cell r="R164">
            <v>0</v>
          </cell>
          <cell r="S164">
            <v>0</v>
          </cell>
          <cell r="T164">
            <v>8364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K164">
            <v>6.5541293552357205</v>
          </cell>
          <cell r="AL164">
            <v>379751.14439540077</v>
          </cell>
          <cell r="AM164">
            <v>0.08</v>
          </cell>
          <cell r="AN164" t="str">
            <v>N/A</v>
          </cell>
          <cell r="AO164">
            <v>0.08</v>
          </cell>
          <cell r="AP164">
            <v>6.4340989358096703</v>
          </cell>
          <cell r="AQ164">
            <v>365126.34898892755</v>
          </cell>
          <cell r="AR164">
            <v>17176.473705723838</v>
          </cell>
          <cell r="AS164">
            <v>2873.0596726387157</v>
          </cell>
          <cell r="AT164">
            <v>18441.617001310035</v>
          </cell>
          <cell r="AU164">
            <v>77653.348988927552</v>
          </cell>
          <cell r="AV164">
            <v>0</v>
          </cell>
          <cell r="AW164">
            <v>0</v>
          </cell>
          <cell r="AX164">
            <v>0</v>
          </cell>
          <cell r="AZ164">
            <v>18.57006738453499</v>
          </cell>
          <cell r="BA164">
            <v>42088.265980000026</v>
          </cell>
          <cell r="BB164">
            <v>0.09</v>
          </cell>
          <cell r="BC164" t="str">
            <v>N/A</v>
          </cell>
          <cell r="BD164">
            <v>0.08</v>
          </cell>
          <cell r="BE164">
            <v>18.523629094858894</v>
          </cell>
          <cell r="BF164">
            <v>2413451.5515801581</v>
          </cell>
          <cell r="BG164">
            <v>284455.4155817646</v>
          </cell>
          <cell r="BH164">
            <v>0</v>
          </cell>
          <cell r="BI164">
            <v>310056.40298412368</v>
          </cell>
          <cell r="BJ164">
            <v>-104160.44841984194</v>
          </cell>
          <cell r="BK164">
            <v>0</v>
          </cell>
          <cell r="BL164">
            <v>0</v>
          </cell>
          <cell r="BM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0</v>
          </cell>
          <cell r="CO164">
            <v>0</v>
          </cell>
          <cell r="CP164">
            <v>0</v>
          </cell>
          <cell r="CQ164">
            <v>0</v>
          </cell>
          <cell r="CS164">
            <v>15.878213912974932</v>
          </cell>
          <cell r="CT164">
            <v>168879.08887442717</v>
          </cell>
          <cell r="CU164">
            <v>0.08</v>
          </cell>
          <cell r="CV164" t="str">
            <v>N/A</v>
          </cell>
          <cell r="CW164">
            <v>0.08</v>
          </cell>
          <cell r="CX164">
            <v>15.979388350211391</v>
          </cell>
          <cell r="CY164">
            <v>1648852.6684266222</v>
          </cell>
          <cell r="CZ164">
            <v>140169.84691581037</v>
          </cell>
          <cell r="DA164">
            <v>190404.55267281545</v>
          </cell>
          <cell r="DB164">
            <v>136169.53371868317</v>
          </cell>
          <cell r="DC164">
            <v>77609.668426622171</v>
          </cell>
          <cell r="DD164">
            <v>0</v>
          </cell>
          <cell r="DE164">
            <v>0</v>
          </cell>
          <cell r="DF164">
            <v>0</v>
          </cell>
          <cell r="DH164">
            <v>15.878213912974932</v>
          </cell>
          <cell r="DI164">
            <v>346287.60450000002</v>
          </cell>
          <cell r="DJ164">
            <v>0.09</v>
          </cell>
          <cell r="DK164" t="str">
            <v>N/A</v>
          </cell>
          <cell r="DL164">
            <v>0.08</v>
          </cell>
          <cell r="DM164">
            <v>15.979388350211391</v>
          </cell>
          <cell r="DN164">
            <v>2640236.393202404</v>
          </cell>
          <cell r="DO164">
            <v>149149.52289790558</v>
          </cell>
          <cell r="DP164">
            <v>157133.46326379493</v>
          </cell>
          <cell r="DQ164">
            <v>160367.18420091877</v>
          </cell>
          <cell r="DR164">
            <v>-16017.494263644796</v>
          </cell>
          <cell r="DS164">
            <v>0</v>
          </cell>
          <cell r="DT164">
            <v>0</v>
          </cell>
          <cell r="DU164">
            <v>0</v>
          </cell>
          <cell r="DW164">
            <v>15.878213912974932</v>
          </cell>
          <cell r="DX164">
            <v>369020.28628664883</v>
          </cell>
          <cell r="DY164">
            <v>0.09</v>
          </cell>
          <cell r="DZ164" t="str">
            <v>N/A</v>
          </cell>
          <cell r="EA164">
            <v>0.08</v>
          </cell>
          <cell r="EB164">
            <v>15.979388350211391</v>
          </cell>
          <cell r="EC164">
            <v>4776832.9881149763</v>
          </cell>
          <cell r="ED164">
            <v>337894.65655720554</v>
          </cell>
          <cell r="EE164">
            <v>415606.61657183705</v>
          </cell>
          <cell r="EF164">
            <v>343727.2795192661</v>
          </cell>
          <cell r="EG164">
            <v>-44557.065866734833</v>
          </cell>
          <cell r="EH164">
            <v>0</v>
          </cell>
          <cell r="EI164">
            <v>0</v>
          </cell>
          <cell r="EJ164">
            <v>47683.988114976324</v>
          </cell>
          <cell r="EL164">
            <v>15.878213912974932</v>
          </cell>
          <cell r="EM164">
            <v>1378375.4150453191</v>
          </cell>
          <cell r="EN164">
            <v>0.08</v>
          </cell>
          <cell r="EO164" t="str">
            <v>N/A</v>
          </cell>
          <cell r="EP164">
            <v>0.08</v>
          </cell>
          <cell r="EQ164">
            <v>1.5322909853893134</v>
          </cell>
          <cell r="ER164">
            <v>6922879.0702072326</v>
          </cell>
          <cell r="ES164">
            <v>1692590.1351317563</v>
          </cell>
          <cell r="ET164">
            <v>2896252.4160000011</v>
          </cell>
          <cell r="EU164">
            <v>1782000.2057444272</v>
          </cell>
          <cell r="EV164">
            <v>-7238.9297927673906</v>
          </cell>
          <cell r="EW164">
            <v>0</v>
          </cell>
          <cell r="EX164">
            <v>0</v>
          </cell>
          <cell r="EY164">
            <v>0</v>
          </cell>
          <cell r="FA164">
            <v>15.878213912974932</v>
          </cell>
          <cell r="FB164">
            <v>707887.5</v>
          </cell>
          <cell r="FC164">
            <v>0.08</v>
          </cell>
          <cell r="FD164" t="str">
            <v>N/A</v>
          </cell>
          <cell r="FE164">
            <v>0.08</v>
          </cell>
          <cell r="FF164">
            <v>15.626116575345371</v>
          </cell>
          <cell r="FG164">
            <v>9215775.4020073265</v>
          </cell>
          <cell r="FH164">
            <v>976612.8180168604</v>
          </cell>
          <cell r="FI164">
            <v>1443897.5349999748</v>
          </cell>
          <cell r="FJ164">
            <v>1074274.0998185466</v>
          </cell>
          <cell r="FK164">
            <v>610177.40200732648</v>
          </cell>
          <cell r="FL164">
            <v>0</v>
          </cell>
          <cell r="FM164">
            <v>0</v>
          </cell>
          <cell r="FN164">
            <v>0</v>
          </cell>
        </row>
        <row r="165">
          <cell r="C165" t="str">
            <v>A0070</v>
          </cell>
          <cell r="D165" t="str">
            <v>PT GS Battery</v>
          </cell>
          <cell r="E165" t="str">
            <v>PEB 2</v>
          </cell>
          <cell r="G165">
            <v>0</v>
          </cell>
          <cell r="H165">
            <v>0</v>
          </cell>
          <cell r="T165">
            <v>0</v>
          </cell>
        </row>
        <row r="166">
          <cell r="C166" t="str">
            <v>A0070</v>
          </cell>
          <cell r="D166" t="str">
            <v>PT GS Battery</v>
          </cell>
          <cell r="E166" t="str">
            <v>PEB 3</v>
          </cell>
          <cell r="G166">
            <v>6.5541293552357205</v>
          </cell>
          <cell r="H166">
            <v>379751.14439540077</v>
          </cell>
          <cell r="I166">
            <v>0.08</v>
          </cell>
          <cell r="J166" t="str">
            <v>N/A</v>
          </cell>
          <cell r="K166">
            <v>0.08</v>
          </cell>
          <cell r="L166">
            <v>6.4340989358096703</v>
          </cell>
          <cell r="M166">
            <v>365126.34898892755</v>
          </cell>
          <cell r="N166">
            <v>17176.473705723838</v>
          </cell>
          <cell r="O166">
            <v>2873.0596726387157</v>
          </cell>
          <cell r="P166">
            <v>18441.617001310035</v>
          </cell>
          <cell r="Q166">
            <v>77653.348988927552</v>
          </cell>
          <cell r="R166">
            <v>0</v>
          </cell>
          <cell r="S166">
            <v>0</v>
          </cell>
          <cell r="T166">
            <v>0</v>
          </cell>
        </row>
        <row r="167">
          <cell r="C167" t="str">
            <v>A0070</v>
          </cell>
          <cell r="D167" t="str">
            <v>PT GS Battery</v>
          </cell>
          <cell r="E167" t="str">
            <v>PEB 4</v>
          </cell>
          <cell r="G167">
            <v>18.57006738453499</v>
          </cell>
          <cell r="H167">
            <v>42088.265980000026</v>
          </cell>
          <cell r="I167">
            <v>0.09</v>
          </cell>
          <cell r="J167" t="str">
            <v>N/A</v>
          </cell>
          <cell r="K167">
            <v>0.08</v>
          </cell>
          <cell r="L167">
            <v>18.523629094858894</v>
          </cell>
          <cell r="M167">
            <v>2413451.5515801581</v>
          </cell>
          <cell r="N167">
            <v>284455.4155817646</v>
          </cell>
          <cell r="O167">
            <v>0</v>
          </cell>
          <cell r="P167">
            <v>310056.40298412368</v>
          </cell>
          <cell r="Q167">
            <v>-104160.44841984194</v>
          </cell>
          <cell r="R167">
            <v>0</v>
          </cell>
          <cell r="S167">
            <v>0</v>
          </cell>
          <cell r="T167">
            <v>0</v>
          </cell>
        </row>
        <row r="168">
          <cell r="C168" t="str">
            <v>A0070</v>
          </cell>
          <cell r="D168" t="str">
            <v>PT GS Battery</v>
          </cell>
          <cell r="E168" t="str">
            <v>PEB 5</v>
          </cell>
          <cell r="G168">
            <v>0</v>
          </cell>
          <cell r="H168">
            <v>0</v>
          </cell>
          <cell r="T168">
            <v>0</v>
          </cell>
        </row>
        <row r="169">
          <cell r="C169" t="str">
            <v>A0070</v>
          </cell>
          <cell r="D169" t="str">
            <v>PT GS Battery</v>
          </cell>
          <cell r="E169" t="str">
            <v>PEB 6</v>
          </cell>
          <cell r="G169">
            <v>0</v>
          </cell>
          <cell r="H169">
            <v>0</v>
          </cell>
          <cell r="T169">
            <v>0</v>
          </cell>
        </row>
        <row r="170">
          <cell r="C170" t="str">
            <v>A0070</v>
          </cell>
          <cell r="D170" t="str">
            <v>PT GS Battery</v>
          </cell>
          <cell r="E170" t="str">
            <v>PEB 7</v>
          </cell>
          <cell r="G170">
            <v>15.878213912974932</v>
          </cell>
          <cell r="H170">
            <v>168879.08887442717</v>
          </cell>
          <cell r="I170">
            <v>0.08</v>
          </cell>
          <cell r="J170" t="str">
            <v>N/A</v>
          </cell>
          <cell r="K170">
            <v>0.08</v>
          </cell>
          <cell r="L170">
            <v>15.979388350211391</v>
          </cell>
          <cell r="M170">
            <v>1648852.6684266222</v>
          </cell>
          <cell r="N170">
            <v>140169.84691581037</v>
          </cell>
          <cell r="O170">
            <v>190404.55267281545</v>
          </cell>
          <cell r="P170">
            <v>136169.53371868317</v>
          </cell>
          <cell r="Q170">
            <v>77609.668426622171</v>
          </cell>
          <cell r="R170">
            <v>0</v>
          </cell>
          <cell r="S170">
            <v>0</v>
          </cell>
          <cell r="T170">
            <v>0</v>
          </cell>
        </row>
        <row r="171">
          <cell r="C171" t="str">
            <v>A0070</v>
          </cell>
          <cell r="D171" t="str">
            <v>PT GS Battery</v>
          </cell>
          <cell r="E171" t="str">
            <v>MPP</v>
          </cell>
          <cell r="G171">
            <v>15.878213912974932</v>
          </cell>
          <cell r="H171">
            <v>346287.60450000002</v>
          </cell>
          <cell r="I171">
            <v>0.09</v>
          </cell>
          <cell r="J171" t="str">
            <v>N/A</v>
          </cell>
          <cell r="K171">
            <v>0.08</v>
          </cell>
          <cell r="L171">
            <v>15.979388350211391</v>
          </cell>
          <cell r="M171">
            <v>2640236.393202404</v>
          </cell>
          <cell r="N171">
            <v>149149.52289790558</v>
          </cell>
          <cell r="O171">
            <v>157133.46326379493</v>
          </cell>
          <cell r="P171">
            <v>160367.18420091877</v>
          </cell>
          <cell r="Q171">
            <v>-16017.494263644796</v>
          </cell>
          <cell r="R171">
            <v>0</v>
          </cell>
          <cell r="S171">
            <v>0</v>
          </cell>
          <cell r="T171">
            <v>0</v>
          </cell>
        </row>
        <row r="172">
          <cell r="C172" t="str">
            <v>A0070</v>
          </cell>
          <cell r="D172" t="str">
            <v>PT GS Battery</v>
          </cell>
          <cell r="E172" t="str">
            <v>ID</v>
          </cell>
          <cell r="G172">
            <v>15.878213912974932</v>
          </cell>
          <cell r="H172">
            <v>369020.28628664883</v>
          </cell>
          <cell r="I172">
            <v>0.09</v>
          </cell>
          <cell r="J172" t="str">
            <v>N/A</v>
          </cell>
          <cell r="K172">
            <v>0.08</v>
          </cell>
          <cell r="L172">
            <v>15.979388350211391</v>
          </cell>
          <cell r="M172">
            <v>4776832.9881149763</v>
          </cell>
          <cell r="N172">
            <v>337894.65655720554</v>
          </cell>
          <cell r="O172">
            <v>415606.61657183705</v>
          </cell>
          <cell r="P172">
            <v>343727.2795192661</v>
          </cell>
          <cell r="Q172">
            <v>-44557.065866734833</v>
          </cell>
          <cell r="R172">
            <v>0</v>
          </cell>
          <cell r="S172">
            <v>0</v>
          </cell>
          <cell r="T172">
            <v>47683.988114976324</v>
          </cell>
        </row>
        <row r="173">
          <cell r="C173" t="str">
            <v>A0070</v>
          </cell>
          <cell r="D173" t="str">
            <v>PT GS Battery</v>
          </cell>
          <cell r="E173" t="str">
            <v>LL</v>
          </cell>
          <cell r="G173">
            <v>15.878213912974932</v>
          </cell>
          <cell r="H173">
            <v>1378375.4150453191</v>
          </cell>
          <cell r="I173">
            <v>0.08</v>
          </cell>
          <cell r="J173" t="str">
            <v>N/A</v>
          </cell>
          <cell r="K173">
            <v>0.08</v>
          </cell>
          <cell r="L173">
            <v>1.5322909853893134</v>
          </cell>
          <cell r="M173">
            <v>6922879.0702072326</v>
          </cell>
          <cell r="N173">
            <v>1692590.1351317563</v>
          </cell>
          <cell r="O173">
            <v>2896252.4160000011</v>
          </cell>
          <cell r="P173">
            <v>1782000.2057444272</v>
          </cell>
          <cell r="Q173">
            <v>-7238.9297927673906</v>
          </cell>
          <cell r="T173">
            <v>0</v>
          </cell>
        </row>
        <row r="174">
          <cell r="C174" t="str">
            <v>A0070</v>
          </cell>
          <cell r="D174" t="str">
            <v>PT GS Battery</v>
          </cell>
          <cell r="E174" t="str">
            <v>PMK</v>
          </cell>
          <cell r="G174">
            <v>15.878213912974932</v>
          </cell>
          <cell r="H174">
            <v>707887.5</v>
          </cell>
          <cell r="I174">
            <v>0.08</v>
          </cell>
          <cell r="J174" t="str">
            <v>N/A</v>
          </cell>
          <cell r="K174">
            <v>0.08</v>
          </cell>
          <cell r="L174">
            <v>15.626116575345371</v>
          </cell>
          <cell r="M174">
            <v>9215775.4020073265</v>
          </cell>
          <cell r="N174">
            <v>976612.8180168604</v>
          </cell>
          <cell r="O174">
            <v>1443897.5349999748</v>
          </cell>
          <cell r="P174">
            <v>1074274.0998185466</v>
          </cell>
          <cell r="Q174">
            <v>610177.40200732648</v>
          </cell>
          <cell r="T174">
            <v>0</v>
          </cell>
        </row>
        <row r="176">
          <cell r="C176" t="str">
            <v>A0084</v>
          </cell>
          <cell r="D176" t="str">
            <v>PT Kayaba Indonesia</v>
          </cell>
          <cell r="E176" t="str">
            <v>PEB 1</v>
          </cell>
          <cell r="G176">
            <v>5.372031893986339</v>
          </cell>
          <cell r="H176">
            <v>4260466.1628342913</v>
          </cell>
          <cell r="I176">
            <v>0.08</v>
          </cell>
          <cell r="J176">
            <v>0.1</v>
          </cell>
          <cell r="K176">
            <v>0.08</v>
          </cell>
          <cell r="L176">
            <v>5.4085924099395246</v>
          </cell>
          <cell r="M176">
            <v>24844517.183117498</v>
          </cell>
          <cell r="N176">
            <v>923698</v>
          </cell>
          <cell r="O176">
            <v>6209069</v>
          </cell>
          <cell r="P176">
            <v>827027</v>
          </cell>
          <cell r="Q176">
            <v>714504</v>
          </cell>
          <cell r="R176">
            <v>0</v>
          </cell>
          <cell r="S176">
            <v>0</v>
          </cell>
          <cell r="T176">
            <v>0</v>
          </cell>
          <cell r="V176">
            <v>17.608314825173132</v>
          </cell>
          <cell r="W176">
            <v>706522.74</v>
          </cell>
          <cell r="X176">
            <v>0.09</v>
          </cell>
          <cell r="Y176" t="str">
            <v>N/A</v>
          </cell>
          <cell r="Z176">
            <v>0.08</v>
          </cell>
          <cell r="AA176">
            <v>18.444753611890288</v>
          </cell>
          <cell r="AB176">
            <v>8645553.4053856507</v>
          </cell>
          <cell r="AC176">
            <v>629391.00259513233</v>
          </cell>
          <cell r="AD176">
            <v>969053.89114448836</v>
          </cell>
          <cell r="AE176">
            <v>673510.91500147164</v>
          </cell>
          <cell r="AF176">
            <v>115994.40538565069</v>
          </cell>
          <cell r="AG176">
            <v>0</v>
          </cell>
          <cell r="AH176">
            <v>0</v>
          </cell>
          <cell r="AI176">
            <v>0</v>
          </cell>
          <cell r="AK176">
            <v>5.372031893986339</v>
          </cell>
          <cell r="AL176">
            <v>60354.419558666763</v>
          </cell>
          <cell r="AM176">
            <v>0.08</v>
          </cell>
          <cell r="AN176" t="str">
            <v>N/A</v>
          </cell>
          <cell r="AO176">
            <v>0.08</v>
          </cell>
          <cell r="AP176">
            <v>5.4224727596363866</v>
          </cell>
          <cell r="AQ176">
            <v>600726.78585362749</v>
          </cell>
          <cell r="AR176">
            <v>27990.001162049964</v>
          </cell>
          <cell r="AS176">
            <v>41650.389507781918</v>
          </cell>
          <cell r="AT176">
            <v>29585.310765040191</v>
          </cell>
          <cell r="AU176">
            <v>83274.785853627487</v>
          </cell>
          <cell r="AV176">
            <v>0</v>
          </cell>
          <cell r="AW176">
            <v>0</v>
          </cell>
          <cell r="AX176">
            <v>0</v>
          </cell>
          <cell r="AZ176">
            <v>19.49655340947815</v>
          </cell>
          <cell r="BA176">
            <v>44829.120660000008</v>
          </cell>
          <cell r="BB176">
            <v>0.09</v>
          </cell>
          <cell r="BC176" t="str">
            <v>N/A</v>
          </cell>
          <cell r="BD176">
            <v>0.08</v>
          </cell>
          <cell r="BE176">
            <v>20.004714338983248</v>
          </cell>
          <cell r="BF176">
            <v>3027464.5137373898</v>
          </cell>
          <cell r="BG176">
            <v>370098.39341933175</v>
          </cell>
          <cell r="BH176">
            <v>81810.201057943501</v>
          </cell>
          <cell r="BI176">
            <v>403407.24882707174</v>
          </cell>
          <cell r="BJ176">
            <v>-135463.48626261018</v>
          </cell>
          <cell r="BK176">
            <v>0</v>
          </cell>
          <cell r="BL176">
            <v>0</v>
          </cell>
          <cell r="BM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0</v>
          </cell>
          <cell r="CO176">
            <v>0</v>
          </cell>
          <cell r="CP176">
            <v>0</v>
          </cell>
          <cell r="CQ176">
            <v>0</v>
          </cell>
          <cell r="CS176">
            <v>17.608314825173132</v>
          </cell>
          <cell r="CT176">
            <v>81866</v>
          </cell>
          <cell r="CU176">
            <v>0.08</v>
          </cell>
          <cell r="CV176" t="str">
            <v>N/A</v>
          </cell>
          <cell r="CW176">
            <v>0.08</v>
          </cell>
          <cell r="CX176">
            <v>18.444753611890288</v>
          </cell>
          <cell r="CY176">
            <v>824089.19230510737</v>
          </cell>
          <cell r="CZ176">
            <v>128584.93941268619</v>
          </cell>
          <cell r="DA176">
            <v>128349.08276192896</v>
          </cell>
          <cell r="DB176">
            <v>130809.26218338263</v>
          </cell>
          <cell r="DC176">
            <v>31891.192305107368</v>
          </cell>
          <cell r="DD176">
            <v>0</v>
          </cell>
          <cell r="DE176">
            <v>0</v>
          </cell>
          <cell r="DF176">
            <v>23635.452961522504</v>
          </cell>
          <cell r="DH176">
            <v>17.608314825173132</v>
          </cell>
          <cell r="DI176">
            <v>133416.65400000001</v>
          </cell>
          <cell r="DJ176">
            <v>0.09</v>
          </cell>
          <cell r="DK176" t="str">
            <v>N/A</v>
          </cell>
          <cell r="DL176">
            <v>0.08</v>
          </cell>
          <cell r="DM176">
            <v>18.444753611890288</v>
          </cell>
          <cell r="DN176">
            <v>1547610.2712778798</v>
          </cell>
          <cell r="DO176">
            <v>104091.5464494553</v>
          </cell>
          <cell r="DP176">
            <v>219439.39372207239</v>
          </cell>
          <cell r="DQ176">
            <v>109221.2193945153</v>
          </cell>
          <cell r="DR176">
            <v>-9850.7287221201696</v>
          </cell>
          <cell r="DS176">
            <v>0</v>
          </cell>
          <cell r="DT176">
            <v>0</v>
          </cell>
          <cell r="DU176">
            <v>0</v>
          </cell>
          <cell r="DW176">
            <v>17.608314825173132</v>
          </cell>
          <cell r="DX176">
            <v>276886.00298063114</v>
          </cell>
          <cell r="DY176">
            <v>0.09</v>
          </cell>
          <cell r="DZ176" t="str">
            <v>N/A</v>
          </cell>
          <cell r="EA176">
            <v>0.08</v>
          </cell>
          <cell r="EB176">
            <v>18.444753611890288</v>
          </cell>
          <cell r="EC176">
            <v>3237224.1055655521</v>
          </cell>
          <cell r="ED176">
            <v>330547.47929382185</v>
          </cell>
          <cell r="EE176">
            <v>277625.57749796461</v>
          </cell>
          <cell r="EF176">
            <v>349437.53353391541</v>
          </cell>
          <cell r="EG176">
            <v>-32429.98789176112</v>
          </cell>
          <cell r="EH176">
            <v>0</v>
          </cell>
          <cell r="EI176">
            <v>0</v>
          </cell>
          <cell r="EJ176">
            <v>0</v>
          </cell>
          <cell r="EL176">
            <v>17.608314825173132</v>
          </cell>
          <cell r="EM176">
            <v>949711.01897504111</v>
          </cell>
          <cell r="EN176">
            <v>0.08</v>
          </cell>
          <cell r="EO176" t="str">
            <v>N/A</v>
          </cell>
          <cell r="EP176">
            <v>0.08</v>
          </cell>
          <cell r="EQ176">
            <v>1.8910442940736527</v>
          </cell>
          <cell r="ER176">
            <v>3873975.1194513706</v>
          </cell>
          <cell r="ES176">
            <v>1086049.7397894445</v>
          </cell>
          <cell r="ET176">
            <v>1151920.0728000002</v>
          </cell>
          <cell r="EU176">
            <v>1138130.6447329836</v>
          </cell>
          <cell r="EV176">
            <v>1131.1194513705559</v>
          </cell>
          <cell r="EW176">
            <v>0</v>
          </cell>
          <cell r="EX176">
            <v>0</v>
          </cell>
          <cell r="EY176">
            <v>0</v>
          </cell>
          <cell r="FA176">
            <v>17.608314825173132</v>
          </cell>
          <cell r="FB176">
            <v>214325</v>
          </cell>
          <cell r="FC176">
            <v>0.08</v>
          </cell>
          <cell r="FD176" t="str">
            <v>N/A</v>
          </cell>
          <cell r="FE176">
            <v>0.08</v>
          </cell>
          <cell r="FF176">
            <v>18.141502472528643</v>
          </cell>
          <cell r="FG176">
            <v>3144807.9227520968</v>
          </cell>
          <cell r="FH176">
            <v>497976.28358894796</v>
          </cell>
          <cell r="FI176">
            <v>470440</v>
          </cell>
          <cell r="FJ176">
            <v>547773.9119478428</v>
          </cell>
          <cell r="FK176">
            <v>335452.92275209678</v>
          </cell>
          <cell r="FL176">
            <v>0</v>
          </cell>
          <cell r="FM176">
            <v>0</v>
          </cell>
          <cell r="FN176">
            <v>1082515.9520832656</v>
          </cell>
        </row>
        <row r="177">
          <cell r="C177" t="str">
            <v>A0084</v>
          </cell>
          <cell r="D177" t="str">
            <v>PT Kayaba Indonesia</v>
          </cell>
          <cell r="E177" t="str">
            <v>PEB 2</v>
          </cell>
          <cell r="G177">
            <v>17.608314825173132</v>
          </cell>
          <cell r="H177">
            <v>706522.74</v>
          </cell>
          <cell r="I177">
            <v>0.09</v>
          </cell>
          <cell r="J177" t="str">
            <v>N/A</v>
          </cell>
          <cell r="K177">
            <v>0.08</v>
          </cell>
          <cell r="L177">
            <v>18.444753611890288</v>
          </cell>
          <cell r="M177">
            <v>8645553.4053856507</v>
          </cell>
          <cell r="N177">
            <v>629391.00259513233</v>
          </cell>
          <cell r="O177">
            <v>969053.89114448836</v>
          </cell>
          <cell r="P177">
            <v>673510.91500147164</v>
          </cell>
          <cell r="Q177">
            <v>115994.40538565069</v>
          </cell>
          <cell r="R177">
            <v>0</v>
          </cell>
          <cell r="S177">
            <v>0</v>
          </cell>
          <cell r="T177">
            <v>0</v>
          </cell>
        </row>
        <row r="178">
          <cell r="C178" t="str">
            <v>A0084</v>
          </cell>
          <cell r="D178" t="str">
            <v>PT Kayaba Indonesia</v>
          </cell>
          <cell r="E178" t="str">
            <v>PEB 3</v>
          </cell>
          <cell r="G178">
            <v>5.372031893986339</v>
          </cell>
          <cell r="H178">
            <v>60354.419558666763</v>
          </cell>
          <cell r="I178">
            <v>0.08</v>
          </cell>
          <cell r="J178" t="str">
            <v>N/A</v>
          </cell>
          <cell r="K178">
            <v>0.08</v>
          </cell>
          <cell r="L178">
            <v>5.4224727596363866</v>
          </cell>
          <cell r="M178">
            <v>600726.78585362749</v>
          </cell>
          <cell r="N178">
            <v>27990.001162049964</v>
          </cell>
          <cell r="O178">
            <v>41650.389507781918</v>
          </cell>
          <cell r="P178">
            <v>29585.310765040191</v>
          </cell>
          <cell r="Q178">
            <v>83274.785853627487</v>
          </cell>
          <cell r="R178">
            <v>0</v>
          </cell>
          <cell r="S178">
            <v>0</v>
          </cell>
          <cell r="T178">
            <v>0</v>
          </cell>
        </row>
        <row r="179">
          <cell r="C179" t="str">
            <v>A0084</v>
          </cell>
          <cell r="D179" t="str">
            <v>PT Kayaba Indonesia</v>
          </cell>
          <cell r="E179" t="str">
            <v>PEB 4</v>
          </cell>
          <cell r="G179">
            <v>19.49655340947815</v>
          </cell>
          <cell r="H179">
            <v>44829.120660000008</v>
          </cell>
          <cell r="I179">
            <v>0.09</v>
          </cell>
          <cell r="J179" t="str">
            <v>N/A</v>
          </cell>
          <cell r="K179">
            <v>0.08</v>
          </cell>
          <cell r="L179">
            <v>20.004714338983248</v>
          </cell>
          <cell r="M179">
            <v>3027464.5137373898</v>
          </cell>
          <cell r="N179">
            <v>370098.39341933175</v>
          </cell>
          <cell r="O179">
            <v>81810.201057943501</v>
          </cell>
          <cell r="P179">
            <v>403407.24882707174</v>
          </cell>
          <cell r="Q179">
            <v>-135463.48626261018</v>
          </cell>
          <cell r="R179">
            <v>0</v>
          </cell>
          <cell r="S179">
            <v>0</v>
          </cell>
          <cell r="T179">
            <v>0</v>
          </cell>
        </row>
        <row r="180">
          <cell r="C180" t="str">
            <v>A0084</v>
          </cell>
          <cell r="D180" t="str">
            <v>PT Kayaba Indonesia</v>
          </cell>
          <cell r="E180" t="str">
            <v>PEB 5</v>
          </cell>
          <cell r="G180">
            <v>0</v>
          </cell>
          <cell r="H180">
            <v>0</v>
          </cell>
          <cell r="T180">
            <v>0</v>
          </cell>
        </row>
        <row r="181">
          <cell r="C181" t="str">
            <v>A0084</v>
          </cell>
          <cell r="D181" t="str">
            <v>PT Kayaba Indonesia</v>
          </cell>
          <cell r="E181" t="str">
            <v>PEB 6</v>
          </cell>
          <cell r="G181">
            <v>0</v>
          </cell>
          <cell r="H181">
            <v>0</v>
          </cell>
          <cell r="T181">
            <v>0</v>
          </cell>
        </row>
        <row r="182">
          <cell r="C182" t="str">
            <v>A0084</v>
          </cell>
          <cell r="D182" t="str">
            <v>PT Kayaba Indonesia</v>
          </cell>
          <cell r="E182" t="str">
            <v>PEB 7</v>
          </cell>
          <cell r="G182">
            <v>17.608314825173132</v>
          </cell>
          <cell r="H182">
            <v>81866</v>
          </cell>
          <cell r="I182">
            <v>0.08</v>
          </cell>
          <cell r="J182" t="str">
            <v>N/A</v>
          </cell>
          <cell r="K182">
            <v>0.08</v>
          </cell>
          <cell r="L182">
            <v>18.444753611890288</v>
          </cell>
          <cell r="M182">
            <v>824089.19230510737</v>
          </cell>
          <cell r="N182">
            <v>128584.93941268619</v>
          </cell>
          <cell r="O182">
            <v>128349.08276192896</v>
          </cell>
          <cell r="P182">
            <v>130809.26218338263</v>
          </cell>
          <cell r="Q182">
            <v>31891.192305107368</v>
          </cell>
          <cell r="R182">
            <v>0</v>
          </cell>
          <cell r="S182">
            <v>0</v>
          </cell>
          <cell r="T182">
            <v>23635.452961522504</v>
          </cell>
        </row>
        <row r="183">
          <cell r="C183" t="str">
            <v>A0084</v>
          </cell>
          <cell r="D183" t="str">
            <v>PT Kayaba Indonesia</v>
          </cell>
          <cell r="E183" t="str">
            <v>MPP</v>
          </cell>
          <cell r="G183">
            <v>17.608314825173132</v>
          </cell>
          <cell r="H183">
            <v>133416.65400000001</v>
          </cell>
          <cell r="I183">
            <v>0.09</v>
          </cell>
          <cell r="J183" t="str">
            <v>N/A</v>
          </cell>
          <cell r="K183">
            <v>0.08</v>
          </cell>
          <cell r="L183">
            <v>18.444753611890288</v>
          </cell>
          <cell r="M183">
            <v>1547610.2712778798</v>
          </cell>
          <cell r="N183">
            <v>104091.5464494553</v>
          </cell>
          <cell r="O183">
            <v>219439.39372207239</v>
          </cell>
          <cell r="P183">
            <v>109221.2193945153</v>
          </cell>
          <cell r="Q183">
            <v>-9850.7287221201696</v>
          </cell>
          <cell r="R183">
            <v>0</v>
          </cell>
          <cell r="S183">
            <v>0</v>
          </cell>
          <cell r="T183">
            <v>0</v>
          </cell>
        </row>
        <row r="184">
          <cell r="C184" t="str">
            <v>A0084</v>
          </cell>
          <cell r="D184" t="str">
            <v>PT Kayaba Indonesia</v>
          </cell>
          <cell r="E184" t="str">
            <v>ID</v>
          </cell>
          <cell r="G184">
            <v>17.608314825173132</v>
          </cell>
          <cell r="H184">
            <v>276886.00298063114</v>
          </cell>
          <cell r="I184">
            <v>0.09</v>
          </cell>
          <cell r="J184" t="str">
            <v>N/A</v>
          </cell>
          <cell r="K184">
            <v>0.08</v>
          </cell>
          <cell r="L184">
            <v>18.444753611890288</v>
          </cell>
          <cell r="M184">
            <v>3237224.1055655521</v>
          </cell>
          <cell r="N184">
            <v>330547.47929382185</v>
          </cell>
          <cell r="O184">
            <v>277625.57749796461</v>
          </cell>
          <cell r="P184">
            <v>349437.53353391541</v>
          </cell>
          <cell r="Q184">
            <v>-32429.98789176112</v>
          </cell>
          <cell r="R184">
            <v>0</v>
          </cell>
          <cell r="S184">
            <v>0</v>
          </cell>
          <cell r="T184">
            <v>0</v>
          </cell>
        </row>
        <row r="185">
          <cell r="C185" t="str">
            <v>A0084</v>
          </cell>
          <cell r="D185" t="str">
            <v>PT Kayaba Indonesia</v>
          </cell>
          <cell r="E185" t="str">
            <v>LL</v>
          </cell>
          <cell r="G185">
            <v>17.608314825173132</v>
          </cell>
          <cell r="H185">
            <v>949711.01897504111</v>
          </cell>
          <cell r="I185">
            <v>0.08</v>
          </cell>
          <cell r="J185" t="str">
            <v>N/A</v>
          </cell>
          <cell r="K185">
            <v>0.08</v>
          </cell>
          <cell r="L185">
            <v>1.8910442940736527</v>
          </cell>
          <cell r="M185">
            <v>3873975.1194513706</v>
          </cell>
          <cell r="N185">
            <v>1086049.7397894445</v>
          </cell>
          <cell r="O185">
            <v>1151920.0728000002</v>
          </cell>
          <cell r="P185">
            <v>1138130.6447329836</v>
          </cell>
          <cell r="Q185">
            <v>1131.1194513705559</v>
          </cell>
          <cell r="T185">
            <v>0</v>
          </cell>
        </row>
        <row r="186">
          <cell r="C186" t="str">
            <v>A0084</v>
          </cell>
          <cell r="D186" t="str">
            <v>PT Kayaba Indonesia</v>
          </cell>
          <cell r="E186" t="str">
            <v>PMK</v>
          </cell>
          <cell r="G186">
            <v>17.608314825173132</v>
          </cell>
          <cell r="H186">
            <v>214325</v>
          </cell>
          <cell r="I186">
            <v>0.08</v>
          </cell>
          <cell r="J186" t="str">
            <v>N/A</v>
          </cell>
          <cell r="K186">
            <v>0.08</v>
          </cell>
          <cell r="L186">
            <v>18.141502472528643</v>
          </cell>
          <cell r="M186">
            <v>3144807.9227520968</v>
          </cell>
          <cell r="N186">
            <v>497976.28358894796</v>
          </cell>
          <cell r="O186">
            <v>470440</v>
          </cell>
          <cell r="P186">
            <v>547773.9119478428</v>
          </cell>
          <cell r="Q186">
            <v>335452.92275209678</v>
          </cell>
          <cell r="T186">
            <v>1082515.9520832656</v>
          </cell>
        </row>
        <row r="188">
          <cell r="C188" t="str">
            <v>A0038</v>
          </cell>
          <cell r="D188" t="str">
            <v>PT AT Indonesia</v>
          </cell>
          <cell r="E188" t="str">
            <v>PEB 1</v>
          </cell>
          <cell r="G188">
            <v>10.149362033162571</v>
          </cell>
          <cell r="H188">
            <v>211425.12214899692</v>
          </cell>
          <cell r="I188">
            <v>0.08</v>
          </cell>
          <cell r="J188">
            <v>0.1</v>
          </cell>
          <cell r="K188">
            <v>0.08</v>
          </cell>
          <cell r="L188">
            <v>9.8098531250939409</v>
          </cell>
          <cell r="M188">
            <v>7717711</v>
          </cell>
          <cell r="N188">
            <v>335296</v>
          </cell>
          <cell r="O188">
            <v>61076</v>
          </cell>
          <cell r="P188">
            <v>359670</v>
          </cell>
          <cell r="Q188">
            <v>528388</v>
          </cell>
          <cell r="R188">
            <v>0</v>
          </cell>
          <cell r="S188">
            <v>0</v>
          </cell>
          <cell r="T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K188">
            <v>10.149362033162571</v>
          </cell>
          <cell r="AL188">
            <v>0</v>
          </cell>
          <cell r="AM188">
            <v>0.08</v>
          </cell>
          <cell r="AN188" t="str">
            <v>N/A</v>
          </cell>
          <cell r="AO188">
            <v>0.08</v>
          </cell>
          <cell r="AP188">
            <v>9.8942702614032552</v>
          </cell>
          <cell r="AQ188">
            <v>282593.07334449922</v>
          </cell>
          <cell r="AR188">
            <v>14116.235778392867</v>
          </cell>
          <cell r="AS188">
            <v>0</v>
          </cell>
          <cell r="AT188">
            <v>15245.5346406643</v>
          </cell>
          <cell r="AU188">
            <v>27862.073344499222</v>
          </cell>
          <cell r="AV188">
            <v>0</v>
          </cell>
          <cell r="AW188">
            <v>0</v>
          </cell>
          <cell r="AX188">
            <v>0</v>
          </cell>
          <cell r="AZ188">
            <v>19.685238163615434</v>
          </cell>
          <cell r="BA188">
            <v>0</v>
          </cell>
          <cell r="BB188">
            <v>0.09</v>
          </cell>
          <cell r="BC188" t="str">
            <v>N/A</v>
          </cell>
          <cell r="BD188">
            <v>0.08</v>
          </cell>
          <cell r="BE188">
            <v>19.399282090744613</v>
          </cell>
          <cell r="BF188">
            <v>1313041.631828954</v>
          </cell>
          <cell r="BG188">
            <v>132555.61625074965</v>
          </cell>
          <cell r="BH188">
            <v>0</v>
          </cell>
          <cell r="BI188">
            <v>144485.62171331714</v>
          </cell>
          <cell r="BJ188">
            <v>-38331.368171046022</v>
          </cell>
          <cell r="BK188">
            <v>0</v>
          </cell>
          <cell r="BL188">
            <v>0</v>
          </cell>
          <cell r="BM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0</v>
          </cell>
          <cell r="CO188">
            <v>0</v>
          </cell>
          <cell r="CP188">
            <v>0</v>
          </cell>
          <cell r="CQ188">
            <v>0</v>
          </cell>
          <cell r="CS188">
            <v>0</v>
          </cell>
          <cell r="CT188">
            <v>0</v>
          </cell>
          <cell r="CU188">
            <v>0</v>
          </cell>
          <cell r="CV188">
            <v>0</v>
          </cell>
          <cell r="CW188">
            <v>0</v>
          </cell>
          <cell r="CX188">
            <v>0</v>
          </cell>
          <cell r="CY188">
            <v>0</v>
          </cell>
          <cell r="CZ188">
            <v>0</v>
          </cell>
          <cell r="DA188">
            <v>0</v>
          </cell>
          <cell r="DB188">
            <v>0</v>
          </cell>
          <cell r="DC188">
            <v>0</v>
          </cell>
          <cell r="DD188">
            <v>0</v>
          </cell>
          <cell r="DE188">
            <v>0</v>
          </cell>
          <cell r="DF188">
            <v>0</v>
          </cell>
          <cell r="DH188">
            <v>18.656035673764805</v>
          </cell>
          <cell r="DI188">
            <v>5953.1985000000004</v>
          </cell>
          <cell r="DJ188">
            <v>0.09</v>
          </cell>
          <cell r="DK188" t="str">
            <v>N/A</v>
          </cell>
          <cell r="DL188">
            <v>0.08</v>
          </cell>
          <cell r="DM188">
            <v>0</v>
          </cell>
          <cell r="DN188">
            <v>0</v>
          </cell>
          <cell r="DO188">
            <v>0</v>
          </cell>
          <cell r="DP188">
            <v>0</v>
          </cell>
          <cell r="DQ188">
            <v>0</v>
          </cell>
          <cell r="DR188">
            <v>0</v>
          </cell>
          <cell r="DS188">
            <v>0</v>
          </cell>
          <cell r="DT188">
            <v>0</v>
          </cell>
          <cell r="DU188">
            <v>0</v>
          </cell>
          <cell r="DW188">
            <v>18.656035673764805</v>
          </cell>
          <cell r="DX188">
            <v>68797.103268352468</v>
          </cell>
          <cell r="DY188">
            <v>0.09</v>
          </cell>
          <cell r="DZ188" t="str">
            <v>N/A</v>
          </cell>
          <cell r="EA188">
            <v>0.08</v>
          </cell>
          <cell r="EB188">
            <v>18.389900303557919</v>
          </cell>
          <cell r="EC188">
            <v>1450577.5011253408</v>
          </cell>
          <cell r="ED188">
            <v>125490.98973734445</v>
          </cell>
          <cell r="EE188">
            <v>92906.322119712786</v>
          </cell>
          <cell r="EF188">
            <v>129444.68685222551</v>
          </cell>
          <cell r="EG188">
            <v>-14566.498874659184</v>
          </cell>
          <cell r="EH188">
            <v>0</v>
          </cell>
          <cell r="EI188">
            <v>0</v>
          </cell>
          <cell r="EJ188">
            <v>125264.50112534082</v>
          </cell>
          <cell r="EL188">
            <v>18.656035673764805</v>
          </cell>
          <cell r="EM188">
            <v>557161.12079552677</v>
          </cell>
          <cell r="EN188">
            <v>0.08</v>
          </cell>
          <cell r="EO188" t="str">
            <v>N/A</v>
          </cell>
          <cell r="EP188">
            <v>0.08</v>
          </cell>
          <cell r="EQ188">
            <v>2.0182206830188427</v>
          </cell>
          <cell r="ER188">
            <v>1382914.6457653767</v>
          </cell>
          <cell r="ES188">
            <v>481039.27269191726</v>
          </cell>
          <cell r="ET188">
            <v>488552.25600000023</v>
          </cell>
          <cell r="EU188">
            <v>502807.74881934188</v>
          </cell>
          <cell r="EV188">
            <v>2389.6457653767429</v>
          </cell>
          <cell r="EW188">
            <v>0</v>
          </cell>
          <cell r="EX188">
            <v>0</v>
          </cell>
          <cell r="EY188">
            <v>0</v>
          </cell>
          <cell r="FA188">
            <v>18.656035673764805</v>
          </cell>
          <cell r="FB188">
            <v>150300</v>
          </cell>
          <cell r="FC188">
            <v>0.08</v>
          </cell>
          <cell r="FD188" t="str">
            <v>N/A</v>
          </cell>
          <cell r="FE188">
            <v>0.08</v>
          </cell>
          <cell r="FF188">
            <v>18.080256378858902</v>
          </cell>
          <cell r="FG188">
            <v>1371080.102289502</v>
          </cell>
          <cell r="FH188">
            <v>205566.92544809054</v>
          </cell>
          <cell r="FI188">
            <v>157622.5</v>
          </cell>
          <cell r="FJ188">
            <v>226123.61799289961</v>
          </cell>
          <cell r="FK188">
            <v>93854.102289502043</v>
          </cell>
          <cell r="FL188">
            <v>0</v>
          </cell>
          <cell r="FM188">
            <v>0</v>
          </cell>
          <cell r="FN188">
            <v>0</v>
          </cell>
        </row>
        <row r="189">
          <cell r="C189" t="str">
            <v>A0038</v>
          </cell>
          <cell r="D189" t="str">
            <v>PT AT Indonesia</v>
          </cell>
          <cell r="E189" t="str">
            <v>PEB 2</v>
          </cell>
          <cell r="G189">
            <v>0</v>
          </cell>
          <cell r="H189">
            <v>0</v>
          </cell>
          <cell r="T189">
            <v>0</v>
          </cell>
        </row>
        <row r="190">
          <cell r="C190" t="str">
            <v>A0038</v>
          </cell>
          <cell r="D190" t="str">
            <v>PT AT Indonesia</v>
          </cell>
          <cell r="E190" t="str">
            <v>PEB 3</v>
          </cell>
          <cell r="G190">
            <v>10.149362033162571</v>
          </cell>
          <cell r="H190">
            <v>0</v>
          </cell>
          <cell r="I190">
            <v>0.08</v>
          </cell>
          <cell r="J190" t="str">
            <v>N/A</v>
          </cell>
          <cell r="K190">
            <v>0.08</v>
          </cell>
          <cell r="L190">
            <v>9.8942702614032552</v>
          </cell>
          <cell r="M190">
            <v>282593.07334449922</v>
          </cell>
          <cell r="N190">
            <v>14116.235778392867</v>
          </cell>
          <cell r="O190">
            <v>0</v>
          </cell>
          <cell r="P190">
            <v>15245.5346406643</v>
          </cell>
          <cell r="Q190">
            <v>27862.073344499222</v>
          </cell>
          <cell r="R190">
            <v>0</v>
          </cell>
          <cell r="S190">
            <v>0</v>
          </cell>
          <cell r="T190">
            <v>0</v>
          </cell>
        </row>
        <row r="191">
          <cell r="C191" t="str">
            <v>A0038</v>
          </cell>
          <cell r="D191" t="str">
            <v>PT AT Indonesia</v>
          </cell>
          <cell r="E191" t="str">
            <v>PEB 4</v>
          </cell>
          <cell r="G191">
            <v>19.685238163615434</v>
          </cell>
          <cell r="H191">
            <v>0</v>
          </cell>
          <cell r="I191">
            <v>0.09</v>
          </cell>
          <cell r="J191" t="str">
            <v>N/A</v>
          </cell>
          <cell r="K191">
            <v>0.08</v>
          </cell>
          <cell r="L191">
            <v>19.399282090744613</v>
          </cell>
          <cell r="M191">
            <v>1313041.631828954</v>
          </cell>
          <cell r="N191">
            <v>132555.61625074965</v>
          </cell>
          <cell r="O191">
            <v>0</v>
          </cell>
          <cell r="P191">
            <v>144485.62171331714</v>
          </cell>
          <cell r="Q191">
            <v>-38331.368171046022</v>
          </cell>
          <cell r="R191">
            <v>0</v>
          </cell>
          <cell r="S191">
            <v>0</v>
          </cell>
          <cell r="T191">
            <v>0</v>
          </cell>
        </row>
        <row r="192">
          <cell r="C192" t="str">
            <v>A0038</v>
          </cell>
          <cell r="D192" t="str">
            <v>PT AT Indonesia</v>
          </cell>
          <cell r="E192" t="str">
            <v>PEB 5</v>
          </cell>
          <cell r="G192">
            <v>0</v>
          </cell>
          <cell r="H192">
            <v>0</v>
          </cell>
          <cell r="T192">
            <v>0</v>
          </cell>
        </row>
        <row r="193">
          <cell r="C193" t="str">
            <v>A0038</v>
          </cell>
          <cell r="D193" t="str">
            <v>PT AT Indonesia</v>
          </cell>
          <cell r="E193" t="str">
            <v>PEB 6</v>
          </cell>
          <cell r="G193">
            <v>0</v>
          </cell>
          <cell r="H193">
            <v>0</v>
          </cell>
          <cell r="T193">
            <v>0</v>
          </cell>
        </row>
        <row r="194">
          <cell r="C194" t="str">
            <v>A0038</v>
          </cell>
          <cell r="D194" t="str">
            <v>PT AT Indonesia</v>
          </cell>
          <cell r="E194" t="str">
            <v>PEB 7</v>
          </cell>
          <cell r="G194">
            <v>0</v>
          </cell>
          <cell r="H194">
            <v>0</v>
          </cell>
          <cell r="I194">
            <v>0.08</v>
          </cell>
          <cell r="J194" t="str">
            <v>N/A</v>
          </cell>
          <cell r="K194">
            <v>0.08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</row>
        <row r="195">
          <cell r="C195" t="str">
            <v>A0038</v>
          </cell>
          <cell r="D195" t="str">
            <v>PT AT Indonesia</v>
          </cell>
          <cell r="E195" t="str">
            <v>MPP</v>
          </cell>
          <cell r="G195">
            <v>18.656035673764805</v>
          </cell>
          <cell r="H195">
            <v>5953.1985000000004</v>
          </cell>
          <cell r="I195">
            <v>0.09</v>
          </cell>
          <cell r="J195" t="str">
            <v>N/A</v>
          </cell>
          <cell r="K195">
            <v>0.08</v>
          </cell>
          <cell r="R195">
            <v>0</v>
          </cell>
          <cell r="S195">
            <v>0</v>
          </cell>
          <cell r="T195">
            <v>0</v>
          </cell>
        </row>
        <row r="196">
          <cell r="C196" t="str">
            <v>A0038</v>
          </cell>
          <cell r="D196" t="str">
            <v>PT AT Indonesia</v>
          </cell>
          <cell r="E196" t="str">
            <v>ID</v>
          </cell>
          <cell r="G196">
            <v>18.656035673764805</v>
          </cell>
          <cell r="H196">
            <v>68797.103268352468</v>
          </cell>
          <cell r="I196">
            <v>0.09</v>
          </cell>
          <cell r="J196" t="str">
            <v>N/A</v>
          </cell>
          <cell r="K196">
            <v>0.08</v>
          </cell>
          <cell r="L196">
            <v>18.389900303557919</v>
          </cell>
          <cell r="M196">
            <v>1450577.5011253408</v>
          </cell>
          <cell r="N196">
            <v>125490.98973734445</v>
          </cell>
          <cell r="O196">
            <v>92906.322119712786</v>
          </cell>
          <cell r="P196">
            <v>129444.68685222551</v>
          </cell>
          <cell r="Q196">
            <v>-14566.498874659184</v>
          </cell>
          <cell r="R196">
            <v>0</v>
          </cell>
          <cell r="S196">
            <v>0</v>
          </cell>
          <cell r="T196">
            <v>125264.50112534082</v>
          </cell>
        </row>
        <row r="197">
          <cell r="C197" t="str">
            <v>A0038</v>
          </cell>
          <cell r="D197" t="str">
            <v>PT AT Indonesia</v>
          </cell>
          <cell r="E197" t="str">
            <v>LL</v>
          </cell>
          <cell r="G197">
            <v>18.656035673764805</v>
          </cell>
          <cell r="H197">
            <v>557161.12079552677</v>
          </cell>
          <cell r="I197">
            <v>0.08</v>
          </cell>
          <cell r="J197" t="str">
            <v>N/A</v>
          </cell>
          <cell r="K197">
            <v>0.08</v>
          </cell>
          <cell r="L197">
            <v>2.0182206830188427</v>
          </cell>
          <cell r="M197">
            <v>1382914.6457653767</v>
          </cell>
          <cell r="N197">
            <v>481039.27269191726</v>
          </cell>
          <cell r="O197">
            <v>488552.25600000023</v>
          </cell>
          <cell r="P197">
            <v>502807.74881934188</v>
          </cell>
          <cell r="Q197">
            <v>2389.6457653767429</v>
          </cell>
          <cell r="T197">
            <v>0</v>
          </cell>
        </row>
        <row r="198">
          <cell r="C198" t="str">
            <v>A0038</v>
          </cell>
          <cell r="D198" t="str">
            <v>PT AT Indonesia</v>
          </cell>
          <cell r="E198" t="str">
            <v>PMK</v>
          </cell>
          <cell r="G198">
            <v>18.656035673764805</v>
          </cell>
          <cell r="H198">
            <v>150300</v>
          </cell>
          <cell r="I198">
            <v>0.08</v>
          </cell>
          <cell r="J198" t="str">
            <v>N/A</v>
          </cell>
          <cell r="K198">
            <v>0.08</v>
          </cell>
          <cell r="L198">
            <v>18.080256378858902</v>
          </cell>
          <cell r="M198">
            <v>1371080.102289502</v>
          </cell>
          <cell r="N198">
            <v>205566.92544809054</v>
          </cell>
          <cell r="O198">
            <v>157622.5</v>
          </cell>
          <cell r="P198">
            <v>226123.61799289961</v>
          </cell>
          <cell r="Q198">
            <v>93854.102289502043</v>
          </cell>
          <cell r="T198">
            <v>0</v>
          </cell>
        </row>
        <row r="200">
          <cell r="C200" t="str">
            <v>A0051</v>
          </cell>
          <cell r="D200" t="str">
            <v>PT DIC Astra Chemicals</v>
          </cell>
          <cell r="E200" t="str">
            <v>PEB 1</v>
          </cell>
          <cell r="G200">
            <v>10.804471015179768</v>
          </cell>
          <cell r="H200">
            <v>35231.616414462493</v>
          </cell>
          <cell r="I200">
            <v>0.08</v>
          </cell>
          <cell r="J200">
            <v>0.1</v>
          </cell>
          <cell r="K200">
            <v>0.08</v>
          </cell>
          <cell r="L200">
            <v>10.488162214783999</v>
          </cell>
          <cell r="M200">
            <v>5835130.078441699</v>
          </cell>
          <cell r="N200">
            <v>267900</v>
          </cell>
          <cell r="O200">
            <v>269425</v>
          </cell>
          <cell r="P200">
            <v>287325</v>
          </cell>
          <cell r="Q200">
            <v>369879</v>
          </cell>
          <cell r="R200">
            <v>0</v>
          </cell>
          <cell r="S200">
            <v>0</v>
          </cell>
          <cell r="T200">
            <v>0</v>
          </cell>
          <cell r="V200">
            <v>0</v>
          </cell>
          <cell r="W200">
            <v>0</v>
          </cell>
          <cell r="X200">
            <v>0.09</v>
          </cell>
          <cell r="Y200" t="str">
            <v>N/A</v>
          </cell>
          <cell r="Z200">
            <v>0.08</v>
          </cell>
          <cell r="AA200">
            <v>15.613697263739098</v>
          </cell>
          <cell r="AB200">
            <v>2258442.6230030805</v>
          </cell>
          <cell r="AC200">
            <v>153808.51428122839</v>
          </cell>
          <cell r="AD200">
            <v>37279.009072228459</v>
          </cell>
          <cell r="AE200">
            <v>167965.06026038036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K200">
            <v>10.804471015179768</v>
          </cell>
          <cell r="AL200">
            <v>0</v>
          </cell>
          <cell r="AM200">
            <v>0.08</v>
          </cell>
          <cell r="AN200" t="str">
            <v>N/A</v>
          </cell>
          <cell r="AO200">
            <v>0.08</v>
          </cell>
          <cell r="AP200">
            <v>10.462814989966585</v>
          </cell>
          <cell r="AQ200">
            <v>12749.290662857722</v>
          </cell>
          <cell r="AR200">
            <v>665.32058766006901</v>
          </cell>
          <cell r="AS200">
            <v>0</v>
          </cell>
          <cell r="AT200">
            <v>718.54623467287456</v>
          </cell>
          <cell r="AU200">
            <v>2529.2906628577221</v>
          </cell>
          <cell r="AV200">
            <v>0</v>
          </cell>
          <cell r="AW200">
            <v>0</v>
          </cell>
          <cell r="AX200">
            <v>0</v>
          </cell>
          <cell r="AZ200">
            <v>17.025397087640016</v>
          </cell>
          <cell r="BA200">
            <v>7370.3241000000053</v>
          </cell>
          <cell r="BB200">
            <v>0.09</v>
          </cell>
          <cell r="BC200" t="str">
            <v>N/A</v>
          </cell>
          <cell r="BD200">
            <v>0.08</v>
          </cell>
          <cell r="BE200">
            <v>16.715143787690465</v>
          </cell>
          <cell r="BF200">
            <v>65779.767378026983</v>
          </cell>
          <cell r="BG200">
            <v>6980.9781574291064</v>
          </cell>
          <cell r="BH200">
            <v>0</v>
          </cell>
          <cell r="BI200">
            <v>7609.266191597726</v>
          </cell>
          <cell r="BJ200">
            <v>-4668.8040454942238</v>
          </cell>
          <cell r="BK200">
            <v>0</v>
          </cell>
          <cell r="BL200">
            <v>0</v>
          </cell>
          <cell r="BM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0</v>
          </cell>
          <cell r="CN200">
            <v>0</v>
          </cell>
          <cell r="CO200">
            <v>0</v>
          </cell>
          <cell r="CP200">
            <v>0</v>
          </cell>
          <cell r="CQ200">
            <v>0</v>
          </cell>
          <cell r="CS200">
            <v>15.942151254127035</v>
          </cell>
          <cell r="CT200">
            <v>27324.249950673249</v>
          </cell>
          <cell r="CU200">
            <v>0.08</v>
          </cell>
          <cell r="CV200" t="str">
            <v>N/A</v>
          </cell>
          <cell r="CW200">
            <v>0.08</v>
          </cell>
          <cell r="CX200">
            <v>15.613697263739112</v>
          </cell>
          <cell r="CY200">
            <v>301664.09838782862</v>
          </cell>
          <cell r="CZ200">
            <v>22643.409621050097</v>
          </cell>
          <cell r="DA200">
            <v>33913.139467273686</v>
          </cell>
          <cell r="DB200">
            <v>22144.364478122574</v>
          </cell>
          <cell r="DC200">
            <v>13736.098387828621</v>
          </cell>
          <cell r="DD200">
            <v>0</v>
          </cell>
          <cell r="DE200">
            <v>0</v>
          </cell>
          <cell r="DF200">
            <v>39347.098387828621</v>
          </cell>
          <cell r="DH200">
            <v>15.942151254127035</v>
          </cell>
          <cell r="DI200">
            <v>2430.5909999999999</v>
          </cell>
          <cell r="DJ200">
            <v>0.09</v>
          </cell>
          <cell r="DK200" t="str">
            <v>N/A</v>
          </cell>
          <cell r="DL200">
            <v>0.08</v>
          </cell>
          <cell r="DM200">
            <v>15.613697263739112</v>
          </cell>
          <cell r="DN200">
            <v>337941.00595769729</v>
          </cell>
          <cell r="DO200">
            <v>20576.730184208824</v>
          </cell>
          <cell r="DP200">
            <v>7148.6227796905268</v>
          </cell>
          <cell r="DQ200">
            <v>22484.551442230168</v>
          </cell>
          <cell r="DR200">
            <v>-2266.5386098050512</v>
          </cell>
          <cell r="DS200">
            <v>0</v>
          </cell>
          <cell r="DT200">
            <v>0</v>
          </cell>
          <cell r="DU200">
            <v>0</v>
          </cell>
          <cell r="DW200">
            <v>15.942151254127035</v>
          </cell>
          <cell r="DX200">
            <v>46474.539328947962</v>
          </cell>
          <cell r="DY200">
            <v>0.09</v>
          </cell>
          <cell r="DZ200" t="str">
            <v>N/A</v>
          </cell>
          <cell r="EA200">
            <v>0.08</v>
          </cell>
          <cell r="EB200">
            <v>15.613697263739112</v>
          </cell>
          <cell r="EC200">
            <v>732347.36273567425</v>
          </cell>
          <cell r="ED200">
            <v>49650.899361122669</v>
          </cell>
          <cell r="EE200">
            <v>54649.359451016826</v>
          </cell>
          <cell r="EF200">
            <v>50891.01828714626</v>
          </cell>
          <cell r="EG200">
            <v>-7257.6372643257491</v>
          </cell>
          <cell r="EH200">
            <v>0</v>
          </cell>
          <cell r="EI200">
            <v>0</v>
          </cell>
          <cell r="EJ200">
            <v>62039.254964845022</v>
          </cell>
          <cell r="EL200">
            <v>15.942151254127035</v>
          </cell>
          <cell r="EM200">
            <v>208354.09089503926</v>
          </cell>
          <cell r="EN200">
            <v>0.08</v>
          </cell>
          <cell r="EO200" t="str">
            <v>N/A</v>
          </cell>
          <cell r="EP200">
            <v>0.08</v>
          </cell>
          <cell r="EQ200">
            <v>1.4534247911615268</v>
          </cell>
          <cell r="ER200">
            <v>1075834.8736846943</v>
          </cell>
          <cell r="ES200">
            <v>221476.01038987361</v>
          </cell>
          <cell r="ET200">
            <v>294882.98400000005</v>
          </cell>
          <cell r="EU200">
            <v>233411.9799381161</v>
          </cell>
          <cell r="EV200">
            <v>-85.126315305707976</v>
          </cell>
          <cell r="EW200">
            <v>0</v>
          </cell>
          <cell r="EX200">
            <v>0</v>
          </cell>
          <cell r="EY200">
            <v>0</v>
          </cell>
          <cell r="FA200">
            <v>15.942151254127035</v>
          </cell>
          <cell r="FB200">
            <v>52000</v>
          </cell>
          <cell r="FC200">
            <v>0.08</v>
          </cell>
          <cell r="FD200" t="str">
            <v>N/A</v>
          </cell>
          <cell r="FE200">
            <v>0.08</v>
          </cell>
          <cell r="FF200">
            <v>15.2</v>
          </cell>
          <cell r="FG200">
            <v>1662375</v>
          </cell>
          <cell r="FH200">
            <v>160022</v>
          </cell>
          <cell r="FI200">
            <v>277375</v>
          </cell>
          <cell r="FJ200">
            <v>176024</v>
          </cell>
          <cell r="FK200">
            <v>199657</v>
          </cell>
          <cell r="FL200">
            <v>0</v>
          </cell>
          <cell r="FM200">
            <v>0</v>
          </cell>
          <cell r="FN200">
            <v>969080.65368675836</v>
          </cell>
        </row>
        <row r="201">
          <cell r="C201" t="str">
            <v>A0051</v>
          </cell>
          <cell r="D201" t="str">
            <v>PT DIC Astra Chemicals</v>
          </cell>
          <cell r="E201" t="str">
            <v>PEB 2</v>
          </cell>
          <cell r="G201">
            <v>0</v>
          </cell>
          <cell r="H201">
            <v>0</v>
          </cell>
          <cell r="I201">
            <v>0.09</v>
          </cell>
          <cell r="J201" t="str">
            <v>N/A</v>
          </cell>
          <cell r="K201">
            <v>0.08</v>
          </cell>
          <cell r="L201">
            <v>15.613697263739098</v>
          </cell>
          <cell r="M201">
            <v>2258442.6230030805</v>
          </cell>
          <cell r="N201">
            <v>153808.51428122839</v>
          </cell>
          <cell r="O201">
            <v>37279.009072228459</v>
          </cell>
          <cell r="P201">
            <v>167965.06026038036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</row>
        <row r="202">
          <cell r="C202" t="str">
            <v>A0051</v>
          </cell>
          <cell r="D202" t="str">
            <v>PT DIC Astra Chemicals</v>
          </cell>
          <cell r="E202" t="str">
            <v>PEB 3</v>
          </cell>
          <cell r="G202">
            <v>10.804471015179768</v>
          </cell>
          <cell r="H202">
            <v>0</v>
          </cell>
          <cell r="I202">
            <v>0.08</v>
          </cell>
          <cell r="J202" t="str">
            <v>N/A</v>
          </cell>
          <cell r="K202">
            <v>0.08</v>
          </cell>
          <cell r="L202">
            <v>10.462814989966585</v>
          </cell>
          <cell r="M202">
            <v>12749.290662857722</v>
          </cell>
          <cell r="N202">
            <v>665.32058766006901</v>
          </cell>
          <cell r="O202">
            <v>0</v>
          </cell>
          <cell r="P202">
            <v>718.54623467287456</v>
          </cell>
          <cell r="Q202">
            <v>2529.2906628577221</v>
          </cell>
          <cell r="R202">
            <v>0</v>
          </cell>
          <cell r="S202">
            <v>0</v>
          </cell>
          <cell r="T202">
            <v>0</v>
          </cell>
        </row>
        <row r="203">
          <cell r="C203" t="str">
            <v>A0051</v>
          </cell>
          <cell r="D203" t="str">
            <v>PT DIC Astra Chemicals</v>
          </cell>
          <cell r="E203" t="str">
            <v>PEB 4</v>
          </cell>
          <cell r="G203">
            <v>17.025397087640016</v>
          </cell>
          <cell r="H203">
            <v>7370.3241000000053</v>
          </cell>
          <cell r="I203">
            <v>0.09</v>
          </cell>
          <cell r="J203" t="str">
            <v>N/A</v>
          </cell>
          <cell r="K203">
            <v>0.08</v>
          </cell>
          <cell r="L203">
            <v>16.715143787690465</v>
          </cell>
          <cell r="M203">
            <v>65779.767378026983</v>
          </cell>
          <cell r="N203">
            <v>6980.9781574291064</v>
          </cell>
          <cell r="O203">
            <v>0</v>
          </cell>
          <cell r="P203">
            <v>7609.266191597726</v>
          </cell>
          <cell r="Q203">
            <v>-4668.8040454942238</v>
          </cell>
          <cell r="R203">
            <v>0</v>
          </cell>
          <cell r="S203">
            <v>0</v>
          </cell>
          <cell r="T203">
            <v>0</v>
          </cell>
        </row>
        <row r="204">
          <cell r="C204" t="str">
            <v>A0051</v>
          </cell>
          <cell r="D204" t="str">
            <v>PT DIC Astra Chemicals</v>
          </cell>
          <cell r="E204" t="str">
            <v>PEB 5</v>
          </cell>
          <cell r="G204">
            <v>0</v>
          </cell>
          <cell r="H204">
            <v>0</v>
          </cell>
          <cell r="T204">
            <v>0</v>
          </cell>
        </row>
        <row r="205">
          <cell r="C205" t="str">
            <v>A0051</v>
          </cell>
          <cell r="D205" t="str">
            <v>PT DIC Astra Chemicals</v>
          </cell>
          <cell r="E205" t="str">
            <v>PEB 6</v>
          </cell>
          <cell r="G205">
            <v>0</v>
          </cell>
          <cell r="H205">
            <v>0</v>
          </cell>
          <cell r="T205">
            <v>0</v>
          </cell>
        </row>
        <row r="206">
          <cell r="C206" t="str">
            <v>A0051</v>
          </cell>
          <cell r="D206" t="str">
            <v>PT DIC Astra Chemicals</v>
          </cell>
          <cell r="E206" t="str">
            <v>PEB 7</v>
          </cell>
          <cell r="G206">
            <v>15.942151254127035</v>
          </cell>
          <cell r="H206">
            <v>27324.249950673249</v>
          </cell>
          <cell r="I206">
            <v>0.08</v>
          </cell>
          <cell r="J206" t="str">
            <v>N/A</v>
          </cell>
          <cell r="K206">
            <v>0.08</v>
          </cell>
          <cell r="L206">
            <v>15.613697263739112</v>
          </cell>
          <cell r="M206">
            <v>301664.09838782862</v>
          </cell>
          <cell r="N206">
            <v>22643.409621050097</v>
          </cell>
          <cell r="O206">
            <v>33913.139467273686</v>
          </cell>
          <cell r="P206">
            <v>22144.364478122574</v>
          </cell>
          <cell r="Q206">
            <v>13736.098387828621</v>
          </cell>
          <cell r="R206">
            <v>0</v>
          </cell>
          <cell r="S206">
            <v>0</v>
          </cell>
          <cell r="T206">
            <v>39347.098387828621</v>
          </cell>
        </row>
        <row r="207">
          <cell r="C207" t="str">
            <v>A0051</v>
          </cell>
          <cell r="D207" t="str">
            <v>PT DIC Astra Chemicals</v>
          </cell>
          <cell r="E207" t="str">
            <v>MPP</v>
          </cell>
          <cell r="G207">
            <v>15.942151254127035</v>
          </cell>
          <cell r="H207">
            <v>2430.5909999999999</v>
          </cell>
          <cell r="I207">
            <v>0.09</v>
          </cell>
          <cell r="J207" t="str">
            <v>N/A</v>
          </cell>
          <cell r="K207">
            <v>0.08</v>
          </cell>
          <cell r="L207">
            <v>15.613697263739112</v>
          </cell>
          <cell r="M207">
            <v>337941.00595769729</v>
          </cell>
          <cell r="N207">
            <v>20576.730184208824</v>
          </cell>
          <cell r="O207">
            <v>7148.6227796905268</v>
          </cell>
          <cell r="P207">
            <v>22484.551442230168</v>
          </cell>
          <cell r="Q207">
            <v>-2266.5386098050512</v>
          </cell>
          <cell r="R207">
            <v>0</v>
          </cell>
          <cell r="S207">
            <v>0</v>
          </cell>
          <cell r="T207">
            <v>0</v>
          </cell>
        </row>
        <row r="208">
          <cell r="C208" t="str">
            <v>A0051</v>
          </cell>
          <cell r="D208" t="str">
            <v>PT DIC Astra Chemicals</v>
          </cell>
          <cell r="E208" t="str">
            <v>ID</v>
          </cell>
          <cell r="G208">
            <v>15.942151254127035</v>
          </cell>
          <cell r="H208">
            <v>46474.539328947962</v>
          </cell>
          <cell r="I208">
            <v>0.09</v>
          </cell>
          <cell r="J208" t="str">
            <v>N/A</v>
          </cell>
          <cell r="K208">
            <v>0.08</v>
          </cell>
          <cell r="L208">
            <v>15.613697263739112</v>
          </cell>
          <cell r="M208">
            <v>732347.36273567425</v>
          </cell>
          <cell r="N208">
            <v>49650.899361122669</v>
          </cell>
          <cell r="O208">
            <v>54649.359451016826</v>
          </cell>
          <cell r="P208">
            <v>50891.01828714626</v>
          </cell>
          <cell r="Q208">
            <v>-7257.6372643257491</v>
          </cell>
          <cell r="R208">
            <v>0</v>
          </cell>
          <cell r="S208">
            <v>0</v>
          </cell>
          <cell r="T208">
            <v>62039.254964845022</v>
          </cell>
        </row>
        <row r="209">
          <cell r="C209" t="str">
            <v>A0051</v>
          </cell>
          <cell r="D209" t="str">
            <v>PT DIC Astra Chemicals</v>
          </cell>
          <cell r="E209" t="str">
            <v>LL</v>
          </cell>
          <cell r="G209">
            <v>15.942151254127035</v>
          </cell>
          <cell r="H209">
            <v>208354.09089503926</v>
          </cell>
          <cell r="I209">
            <v>0.08</v>
          </cell>
          <cell r="J209" t="str">
            <v>N/A</v>
          </cell>
          <cell r="K209">
            <v>0.08</v>
          </cell>
          <cell r="L209">
            <v>1.4534247911615268</v>
          </cell>
          <cell r="M209">
            <v>1075834.8736846943</v>
          </cell>
          <cell r="N209">
            <v>221476.01038987361</v>
          </cell>
          <cell r="O209">
            <v>294882.98400000005</v>
          </cell>
          <cell r="P209">
            <v>233411.9799381161</v>
          </cell>
          <cell r="Q209">
            <v>-85.126315305707976</v>
          </cell>
          <cell r="T209">
            <v>0</v>
          </cell>
        </row>
        <row r="210">
          <cell r="C210" t="str">
            <v>A0051</v>
          </cell>
          <cell r="D210" t="str">
            <v>PT DIC Astra Chemicals</v>
          </cell>
          <cell r="E210" t="str">
            <v>PMK</v>
          </cell>
          <cell r="G210">
            <v>15.942151254127035</v>
          </cell>
          <cell r="H210">
            <v>52000</v>
          </cell>
          <cell r="I210">
            <v>0.08</v>
          </cell>
          <cell r="J210" t="str">
            <v>N/A</v>
          </cell>
          <cell r="K210">
            <v>0.08</v>
          </cell>
          <cell r="L210">
            <v>15.2</v>
          </cell>
          <cell r="M210">
            <v>1662375</v>
          </cell>
          <cell r="N210">
            <v>160022</v>
          </cell>
          <cell r="O210">
            <v>277375</v>
          </cell>
          <cell r="P210">
            <v>176024</v>
          </cell>
          <cell r="Q210">
            <v>199657</v>
          </cell>
          <cell r="T210">
            <v>969080.65368675836</v>
          </cell>
        </row>
        <row r="212">
          <cell r="C212" t="str">
            <v>A0306</v>
          </cell>
          <cell r="D212" t="str">
            <v>PT Astra Nippon Gasket Indonesia</v>
          </cell>
          <cell r="E212" t="str">
            <v>PEB 1</v>
          </cell>
          <cell r="G212">
            <v>10.045266969106462</v>
          </cell>
          <cell r="H212">
            <v>10825.197409768189</v>
          </cell>
          <cell r="I212">
            <v>0.08</v>
          </cell>
          <cell r="J212">
            <v>0.1</v>
          </cell>
          <cell r="K212">
            <v>0.08</v>
          </cell>
          <cell r="L212">
            <v>9.632084366633574</v>
          </cell>
          <cell r="M212">
            <v>2391169.1831174958</v>
          </cell>
          <cell r="N212">
            <v>109079</v>
          </cell>
          <cell r="O212">
            <v>16168</v>
          </cell>
          <cell r="P212">
            <v>117070</v>
          </cell>
          <cell r="Q212">
            <v>181722</v>
          </cell>
          <cell r="R212">
            <v>0</v>
          </cell>
          <cell r="S212">
            <v>0</v>
          </cell>
          <cell r="T212">
            <v>5750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K212">
            <v>10.045266969106462</v>
          </cell>
          <cell r="AL212">
            <v>0</v>
          </cell>
          <cell r="AM212">
            <v>0.08</v>
          </cell>
          <cell r="AN212" t="str">
            <v>N/A</v>
          </cell>
          <cell r="AO212">
            <v>0.08</v>
          </cell>
          <cell r="AP212">
            <v>9.6320843666335705</v>
          </cell>
          <cell r="AQ212">
            <v>38645.514926091295</v>
          </cell>
          <cell r="AR212">
            <v>1827.9762171181922</v>
          </cell>
          <cell r="AS212">
            <v>0</v>
          </cell>
          <cell r="AT212">
            <v>1974.2143144876477</v>
          </cell>
          <cell r="AU212">
            <v>4969.5149260912949</v>
          </cell>
          <cell r="AV212">
            <v>0</v>
          </cell>
          <cell r="AW212">
            <v>0</v>
          </cell>
          <cell r="AX212">
            <v>0</v>
          </cell>
          <cell r="AZ212">
            <v>18.87672135855648</v>
          </cell>
          <cell r="BA212">
            <v>743650.98057000013</v>
          </cell>
          <cell r="BB212">
            <v>0.09</v>
          </cell>
          <cell r="BC212" t="str">
            <v>N/A</v>
          </cell>
          <cell r="BD212">
            <v>0.08</v>
          </cell>
          <cell r="BE212">
            <v>18.820597735834731</v>
          </cell>
          <cell r="BF212">
            <v>131759.46360472665</v>
          </cell>
          <cell r="BG212">
            <v>20134.661803766507</v>
          </cell>
          <cell r="BH212">
            <v>0</v>
          </cell>
          <cell r="BI212">
            <v>21946.781366105497</v>
          </cell>
          <cell r="BJ212">
            <v>-8421.536395273346</v>
          </cell>
          <cell r="BK212">
            <v>0</v>
          </cell>
          <cell r="BL212">
            <v>0</v>
          </cell>
          <cell r="BM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0</v>
          </cell>
          <cell r="CN212">
            <v>0</v>
          </cell>
          <cell r="CO212">
            <v>0</v>
          </cell>
          <cell r="CP212">
            <v>0</v>
          </cell>
          <cell r="CQ212">
            <v>0</v>
          </cell>
          <cell r="CS212">
            <v>17.415879279098576</v>
          </cell>
          <cell r="CT212">
            <v>18940.91772633246</v>
          </cell>
          <cell r="CU212">
            <v>0.08</v>
          </cell>
          <cell r="CV212" t="str">
            <v>N/A</v>
          </cell>
          <cell r="CW212">
            <v>0.08</v>
          </cell>
          <cell r="CX212">
            <v>17.312035839398707</v>
          </cell>
          <cell r="CY212">
            <v>171260.91106305158</v>
          </cell>
          <cell r="CZ212">
            <v>16855.313142816769</v>
          </cell>
          <cell r="DA212">
            <v>18007.026576718676</v>
          </cell>
          <cell r="DB212">
            <v>16403.25586604722</v>
          </cell>
          <cell r="DC212">
            <v>8550.9110630515788</v>
          </cell>
          <cell r="DD212">
            <v>0</v>
          </cell>
          <cell r="DE212">
            <v>0</v>
          </cell>
          <cell r="DF212">
            <v>-25689.088936948421</v>
          </cell>
          <cell r="DH212">
            <v>17.415879279098576</v>
          </cell>
          <cell r="DI212">
            <v>43164</v>
          </cell>
          <cell r="DJ212">
            <v>0.09</v>
          </cell>
          <cell r="DK212" t="str">
            <v>N/A</v>
          </cell>
          <cell r="DL212">
            <v>0.08</v>
          </cell>
          <cell r="DM212">
            <v>17.312035839398707</v>
          </cell>
          <cell r="DN212">
            <v>165626.9381015402</v>
          </cell>
          <cell r="DO212">
            <v>12847.825255120935</v>
          </cell>
          <cell r="DP212">
            <v>0</v>
          </cell>
          <cell r="DQ212">
            <v>14004.129528081821</v>
          </cell>
          <cell r="DR212">
            <v>-1194.0618984597968</v>
          </cell>
          <cell r="DS212">
            <v>0</v>
          </cell>
          <cell r="DT212">
            <v>0</v>
          </cell>
          <cell r="DU212">
            <v>0</v>
          </cell>
          <cell r="DW212">
            <v>17.415879279098576</v>
          </cell>
          <cell r="DX212">
            <v>20327.624252826292</v>
          </cell>
          <cell r="DY212">
            <v>0.09</v>
          </cell>
          <cell r="DZ212" t="str">
            <v>N/A</v>
          </cell>
          <cell r="EA212">
            <v>0.08</v>
          </cell>
          <cell r="EB212">
            <v>17.312035839398707</v>
          </cell>
          <cell r="EC212">
            <v>421159.27597875526</v>
          </cell>
          <cell r="ED212">
            <v>36609.489823576441</v>
          </cell>
          <cell r="EE212">
            <v>26641.110751016979</v>
          </cell>
          <cell r="EF212">
            <v>37707.671235373899</v>
          </cell>
          <cell r="EG212">
            <v>-4211.7240212447359</v>
          </cell>
          <cell r="EH212">
            <v>0</v>
          </cell>
          <cell r="EI212">
            <v>0</v>
          </cell>
          <cell r="EJ212">
            <v>36421.275978755264</v>
          </cell>
          <cell r="EL212">
            <v>17.415879279098576</v>
          </cell>
          <cell r="EM212">
            <v>146199.78537267394</v>
          </cell>
          <cell r="EN212">
            <v>0.08</v>
          </cell>
          <cell r="EO212" t="str">
            <v>N/A</v>
          </cell>
          <cell r="EP212">
            <v>0.08</v>
          </cell>
          <cell r="EQ212">
            <v>1.9153835953951348</v>
          </cell>
          <cell r="ER212">
            <v>412411.51075902162</v>
          </cell>
          <cell r="ES212">
            <v>144572.02325160298</v>
          </cell>
          <cell r="ET212">
            <v>124997.04</v>
          </cell>
          <cell r="EU212">
            <v>151826.94592749982</v>
          </cell>
          <cell r="EV212">
            <v>669.5107590216212</v>
          </cell>
          <cell r="EW212">
            <v>0</v>
          </cell>
          <cell r="EX212">
            <v>0</v>
          </cell>
          <cell r="EY212">
            <v>0</v>
          </cell>
          <cell r="FA212">
            <v>17.415879279098576</v>
          </cell>
          <cell r="FB212">
            <v>57108</v>
          </cell>
          <cell r="FC212">
            <v>0.08</v>
          </cell>
          <cell r="FD212" t="str">
            <v>N/A</v>
          </cell>
          <cell r="FE212">
            <v>0.08</v>
          </cell>
          <cell r="FF212">
            <v>17.002661413084411</v>
          </cell>
          <cell r="FG212">
            <v>470416.91384908604</v>
          </cell>
          <cell r="FH212">
            <v>70885.810900640485</v>
          </cell>
          <cell r="FI212">
            <v>46939</v>
          </cell>
          <cell r="FJ212">
            <v>77974.391990704535</v>
          </cell>
          <cell r="FK212">
            <v>57371.913849086035</v>
          </cell>
          <cell r="FL212">
            <v>0</v>
          </cell>
          <cell r="FM212">
            <v>0</v>
          </cell>
          <cell r="FN212">
            <v>0</v>
          </cell>
        </row>
        <row r="213">
          <cell r="C213" t="str">
            <v>A0306</v>
          </cell>
          <cell r="D213" t="str">
            <v>PT Astra Nippon Gasket Indonesia</v>
          </cell>
          <cell r="E213" t="str">
            <v>PEB 2</v>
          </cell>
          <cell r="G213">
            <v>0</v>
          </cell>
          <cell r="H213">
            <v>0</v>
          </cell>
          <cell r="T213">
            <v>0</v>
          </cell>
        </row>
        <row r="214">
          <cell r="C214" t="str">
            <v>A0306</v>
          </cell>
          <cell r="D214" t="str">
            <v>PT Astra Nippon Gasket Indonesia</v>
          </cell>
          <cell r="E214" t="str">
            <v>PEB 3</v>
          </cell>
          <cell r="G214">
            <v>10.045266969106462</v>
          </cell>
          <cell r="H214">
            <v>0</v>
          </cell>
          <cell r="I214">
            <v>0.08</v>
          </cell>
          <cell r="J214" t="str">
            <v>N/A</v>
          </cell>
          <cell r="K214">
            <v>0.08</v>
          </cell>
          <cell r="L214">
            <v>9.6320843666335705</v>
          </cell>
          <cell r="M214">
            <v>38645.514926091295</v>
          </cell>
          <cell r="N214">
            <v>1827.9762171181922</v>
          </cell>
          <cell r="O214">
            <v>0</v>
          </cell>
          <cell r="P214">
            <v>1974.2143144876477</v>
          </cell>
          <cell r="Q214">
            <v>4969.5149260912949</v>
          </cell>
          <cell r="R214">
            <v>0</v>
          </cell>
          <cell r="S214">
            <v>0</v>
          </cell>
          <cell r="T214">
            <v>0</v>
          </cell>
        </row>
        <row r="215">
          <cell r="C215" t="str">
            <v>A0306</v>
          </cell>
          <cell r="D215" t="str">
            <v>PT Astra Nippon Gasket Indonesia</v>
          </cell>
          <cell r="E215" t="str">
            <v>PEB 4</v>
          </cell>
          <cell r="G215">
            <v>18.87672135855648</v>
          </cell>
          <cell r="H215">
            <v>743650.98057000013</v>
          </cell>
          <cell r="I215">
            <v>0.09</v>
          </cell>
          <cell r="J215" t="str">
            <v>N/A</v>
          </cell>
          <cell r="K215">
            <v>0.08</v>
          </cell>
          <cell r="L215">
            <v>18.820597735834731</v>
          </cell>
          <cell r="M215">
            <v>131759.46360472665</v>
          </cell>
          <cell r="N215">
            <v>20134.661803766507</v>
          </cell>
          <cell r="O215">
            <v>0</v>
          </cell>
          <cell r="P215">
            <v>21946.781366105497</v>
          </cell>
          <cell r="Q215">
            <v>-8421.536395273346</v>
          </cell>
          <cell r="R215">
            <v>0</v>
          </cell>
          <cell r="S215">
            <v>0</v>
          </cell>
          <cell r="T215">
            <v>0</v>
          </cell>
        </row>
        <row r="216">
          <cell r="C216" t="str">
            <v>A0306</v>
          </cell>
          <cell r="D216" t="str">
            <v>PT Astra Nippon Gasket Indonesia</v>
          </cell>
          <cell r="E216" t="str">
            <v>PEB 5</v>
          </cell>
          <cell r="G216">
            <v>0</v>
          </cell>
          <cell r="H216">
            <v>0</v>
          </cell>
          <cell r="T216">
            <v>0</v>
          </cell>
        </row>
        <row r="217">
          <cell r="C217" t="str">
            <v>A0306</v>
          </cell>
          <cell r="D217" t="str">
            <v>PT Astra Nippon Gasket Indonesia</v>
          </cell>
          <cell r="E217" t="str">
            <v>PEB 6</v>
          </cell>
          <cell r="G217">
            <v>0</v>
          </cell>
          <cell r="H217">
            <v>0</v>
          </cell>
          <cell r="T217">
            <v>0</v>
          </cell>
        </row>
        <row r="218">
          <cell r="C218" t="str">
            <v>A0306</v>
          </cell>
          <cell r="D218" t="str">
            <v>PT Astra Nippon Gasket Indonesia</v>
          </cell>
          <cell r="E218" t="str">
            <v>PEB 7</v>
          </cell>
          <cell r="G218">
            <v>17.415879279098576</v>
          </cell>
          <cell r="H218">
            <v>18940.91772633246</v>
          </cell>
          <cell r="I218">
            <v>0.08</v>
          </cell>
          <cell r="J218" t="str">
            <v>N/A</v>
          </cell>
          <cell r="K218">
            <v>0.08</v>
          </cell>
          <cell r="L218">
            <v>17.312035839398707</v>
          </cell>
          <cell r="M218">
            <v>171260.91106305158</v>
          </cell>
          <cell r="N218">
            <v>16855.313142816769</v>
          </cell>
          <cell r="O218">
            <v>18007.026576718676</v>
          </cell>
          <cell r="P218">
            <v>16403.25586604722</v>
          </cell>
          <cell r="Q218">
            <v>8550.9110630515788</v>
          </cell>
          <cell r="R218">
            <v>0</v>
          </cell>
          <cell r="S218">
            <v>0</v>
          </cell>
          <cell r="T218">
            <v>-25689.088936948421</v>
          </cell>
        </row>
        <row r="219">
          <cell r="C219" t="str">
            <v>A0306</v>
          </cell>
          <cell r="D219" t="str">
            <v>PT Astra Nippon Gasket Indonesia</v>
          </cell>
          <cell r="E219" t="str">
            <v>MPP</v>
          </cell>
          <cell r="G219">
            <v>17.415879279098576</v>
          </cell>
          <cell r="H219">
            <v>43164</v>
          </cell>
          <cell r="I219">
            <v>0.09</v>
          </cell>
          <cell r="J219" t="str">
            <v>N/A</v>
          </cell>
          <cell r="K219">
            <v>0.08</v>
          </cell>
          <cell r="L219">
            <v>17.312035839398707</v>
          </cell>
          <cell r="M219">
            <v>165626.9381015402</v>
          </cell>
          <cell r="N219">
            <v>12847.825255120935</v>
          </cell>
          <cell r="O219">
            <v>0</v>
          </cell>
          <cell r="P219">
            <v>14004.129528081821</v>
          </cell>
          <cell r="Q219">
            <v>-1194.0618984597968</v>
          </cell>
          <cell r="R219">
            <v>0</v>
          </cell>
          <cell r="S219">
            <v>0</v>
          </cell>
          <cell r="T219">
            <v>0</v>
          </cell>
        </row>
        <row r="220">
          <cell r="C220" t="str">
            <v>A0306</v>
          </cell>
          <cell r="D220" t="str">
            <v>PT Astra Nippon Gasket Indonesia</v>
          </cell>
          <cell r="E220" t="str">
            <v>ID</v>
          </cell>
          <cell r="G220">
            <v>17.415879279098576</v>
          </cell>
          <cell r="H220">
            <v>20327.624252826292</v>
          </cell>
          <cell r="I220">
            <v>0.09</v>
          </cell>
          <cell r="J220" t="str">
            <v>N/A</v>
          </cell>
          <cell r="K220">
            <v>0.08</v>
          </cell>
          <cell r="L220">
            <v>17.312035839398707</v>
          </cell>
          <cell r="M220">
            <v>421159.27597875526</v>
          </cell>
          <cell r="N220">
            <v>36609.489823576441</v>
          </cell>
          <cell r="O220">
            <v>26641.110751016979</v>
          </cell>
          <cell r="P220">
            <v>37707.671235373899</v>
          </cell>
          <cell r="Q220">
            <v>-4211.7240212447359</v>
          </cell>
          <cell r="R220">
            <v>0</v>
          </cell>
          <cell r="S220">
            <v>0</v>
          </cell>
          <cell r="T220">
            <v>36421.275978755264</v>
          </cell>
        </row>
        <row r="221">
          <cell r="C221" t="str">
            <v>A0306</v>
          </cell>
          <cell r="D221" t="str">
            <v>PT Astra Nippon Gasket Indonesia</v>
          </cell>
          <cell r="E221" t="str">
            <v>LL</v>
          </cell>
          <cell r="G221">
            <v>17.415879279098576</v>
          </cell>
          <cell r="H221">
            <v>146199.78537267394</v>
          </cell>
          <cell r="I221">
            <v>0.08</v>
          </cell>
          <cell r="J221" t="str">
            <v>N/A</v>
          </cell>
          <cell r="K221">
            <v>0.08</v>
          </cell>
          <cell r="L221">
            <v>1.9153835953951348</v>
          </cell>
          <cell r="M221">
            <v>412411.51075902162</v>
          </cell>
          <cell r="N221">
            <v>144572.02325160298</v>
          </cell>
          <cell r="O221">
            <v>124997.04</v>
          </cell>
          <cell r="P221">
            <v>151826.94592749982</v>
          </cell>
          <cell r="Q221">
            <v>669.5107590216212</v>
          </cell>
          <cell r="T221">
            <v>0</v>
          </cell>
        </row>
        <row r="222">
          <cell r="C222" t="str">
            <v>A0306</v>
          </cell>
          <cell r="D222" t="str">
            <v>PT Astra Nippon Gasket Indonesia</v>
          </cell>
          <cell r="E222" t="str">
            <v>PMK</v>
          </cell>
          <cell r="G222">
            <v>17.415879279098576</v>
          </cell>
          <cell r="H222">
            <v>57108</v>
          </cell>
          <cell r="I222">
            <v>0.08</v>
          </cell>
          <cell r="J222" t="str">
            <v>N/A</v>
          </cell>
          <cell r="K222">
            <v>0.08</v>
          </cell>
          <cell r="L222">
            <v>17.002661413084411</v>
          </cell>
          <cell r="M222">
            <v>470416.91384908604</v>
          </cell>
          <cell r="N222">
            <v>70885.810900640485</v>
          </cell>
          <cell r="O222">
            <v>46939</v>
          </cell>
          <cell r="P222">
            <v>77974.391990704535</v>
          </cell>
          <cell r="Q222">
            <v>57371.913849086035</v>
          </cell>
          <cell r="T222">
            <v>0</v>
          </cell>
        </row>
        <row r="224">
          <cell r="C224" t="str">
            <v>A0107</v>
          </cell>
          <cell r="D224" t="str">
            <v>PT Denso Indonesia</v>
          </cell>
          <cell r="E224" t="str">
            <v>PEB 1</v>
          </cell>
          <cell r="Q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CO224">
            <v>0</v>
          </cell>
          <cell r="CP224">
            <v>0</v>
          </cell>
          <cell r="CQ224">
            <v>0</v>
          </cell>
          <cell r="CS224">
            <v>0</v>
          </cell>
          <cell r="CT224">
            <v>0</v>
          </cell>
          <cell r="CU224">
            <v>0</v>
          </cell>
          <cell r="CV224">
            <v>0</v>
          </cell>
          <cell r="CW224">
            <v>0</v>
          </cell>
          <cell r="CX224">
            <v>0</v>
          </cell>
          <cell r="CY224">
            <v>0</v>
          </cell>
          <cell r="CZ224">
            <v>0</v>
          </cell>
          <cell r="DA224">
            <v>0</v>
          </cell>
          <cell r="DB224">
            <v>0</v>
          </cell>
          <cell r="DC224">
            <v>0</v>
          </cell>
          <cell r="DD224">
            <v>0</v>
          </cell>
          <cell r="DE224">
            <v>0</v>
          </cell>
          <cell r="DF224">
            <v>0</v>
          </cell>
          <cell r="DH224">
            <v>0</v>
          </cell>
          <cell r="DI224">
            <v>0</v>
          </cell>
          <cell r="DJ224">
            <v>0</v>
          </cell>
          <cell r="DK224">
            <v>0</v>
          </cell>
          <cell r="DL224">
            <v>0</v>
          </cell>
          <cell r="DM224">
            <v>0</v>
          </cell>
          <cell r="DN224">
            <v>0</v>
          </cell>
          <cell r="DO224">
            <v>0</v>
          </cell>
          <cell r="DP224">
            <v>0</v>
          </cell>
          <cell r="DQ224">
            <v>0</v>
          </cell>
          <cell r="DR224">
            <v>0</v>
          </cell>
          <cell r="DS224">
            <v>0</v>
          </cell>
          <cell r="DT224">
            <v>0</v>
          </cell>
          <cell r="DU224">
            <v>0</v>
          </cell>
          <cell r="DW224">
            <v>0</v>
          </cell>
          <cell r="DX224">
            <v>0</v>
          </cell>
          <cell r="DY224">
            <v>0</v>
          </cell>
          <cell r="DZ224">
            <v>0</v>
          </cell>
          <cell r="EA224">
            <v>0</v>
          </cell>
          <cell r="EB224">
            <v>0</v>
          </cell>
          <cell r="EC224">
            <v>0</v>
          </cell>
          <cell r="ED224">
            <v>0</v>
          </cell>
          <cell r="EE224">
            <v>0</v>
          </cell>
          <cell r="EF224">
            <v>0</v>
          </cell>
          <cell r="EG224">
            <v>0</v>
          </cell>
          <cell r="EH224">
            <v>0</v>
          </cell>
          <cell r="EI224">
            <v>0</v>
          </cell>
          <cell r="EJ224">
            <v>0</v>
          </cell>
          <cell r="EL224">
            <v>0</v>
          </cell>
          <cell r="EM224">
            <v>0</v>
          </cell>
          <cell r="EN224">
            <v>0</v>
          </cell>
          <cell r="EO224">
            <v>0</v>
          </cell>
          <cell r="EP224">
            <v>0</v>
          </cell>
          <cell r="EQ224">
            <v>0</v>
          </cell>
          <cell r="ER224">
            <v>0</v>
          </cell>
          <cell r="ES224">
            <v>0</v>
          </cell>
          <cell r="ET224">
            <v>0</v>
          </cell>
          <cell r="EU224">
            <v>0</v>
          </cell>
          <cell r="EV224">
            <v>0</v>
          </cell>
          <cell r="EW224">
            <v>0</v>
          </cell>
          <cell r="EX224">
            <v>0</v>
          </cell>
          <cell r="EY224">
            <v>0</v>
          </cell>
          <cell r="FA224">
            <v>0</v>
          </cell>
          <cell r="FB224">
            <v>0</v>
          </cell>
          <cell r="FC224">
            <v>0</v>
          </cell>
          <cell r="FD224">
            <v>0</v>
          </cell>
          <cell r="FE224">
            <v>0</v>
          </cell>
          <cell r="FF224">
            <v>0</v>
          </cell>
          <cell r="FG224">
            <v>0</v>
          </cell>
          <cell r="FH224">
            <v>0</v>
          </cell>
          <cell r="FI224">
            <v>0</v>
          </cell>
          <cell r="FJ224">
            <v>0</v>
          </cell>
          <cell r="FK224">
            <v>0</v>
          </cell>
          <cell r="FL224">
            <v>0</v>
          </cell>
          <cell r="FM224">
            <v>0</v>
          </cell>
          <cell r="FN224">
            <v>0</v>
          </cell>
        </row>
        <row r="225">
          <cell r="C225" t="str">
            <v>A0107</v>
          </cell>
          <cell r="D225" t="str">
            <v>PT Denso Indonesia</v>
          </cell>
          <cell r="E225" t="str">
            <v>PEB 2</v>
          </cell>
          <cell r="Q225">
            <v>0</v>
          </cell>
        </row>
        <row r="226">
          <cell r="C226" t="str">
            <v>A0107</v>
          </cell>
          <cell r="D226" t="str">
            <v>PT Denso Indonesia</v>
          </cell>
          <cell r="E226" t="str">
            <v>PEB 3</v>
          </cell>
          <cell r="Q226">
            <v>0</v>
          </cell>
        </row>
        <row r="227">
          <cell r="C227" t="str">
            <v>A0107</v>
          </cell>
          <cell r="D227" t="str">
            <v>PT Denso Indonesia</v>
          </cell>
          <cell r="E227" t="str">
            <v>PEB 4</v>
          </cell>
          <cell r="G227">
            <v>2.9226559664294292</v>
          </cell>
          <cell r="I227">
            <v>0.09</v>
          </cell>
          <cell r="J227" t="str">
            <v>N/A</v>
          </cell>
          <cell r="K227">
            <v>0.08</v>
          </cell>
          <cell r="L227">
            <v>2.9226559664294292</v>
          </cell>
          <cell r="M227">
            <v>498657.08255152014</v>
          </cell>
          <cell r="N227">
            <v>19365.709665278333</v>
          </cell>
          <cell r="O227">
            <v>0</v>
          </cell>
          <cell r="P227">
            <v>21108.623535153383</v>
          </cell>
          <cell r="Q227">
            <v>-6837.4965937031084</v>
          </cell>
          <cell r="R227">
            <v>0</v>
          </cell>
          <cell r="S227">
            <v>0</v>
          </cell>
          <cell r="T227">
            <v>0</v>
          </cell>
        </row>
        <row r="228">
          <cell r="C228" t="str">
            <v>A0107</v>
          </cell>
          <cell r="D228" t="str">
            <v>PT Denso Indonesia</v>
          </cell>
          <cell r="E228" t="str">
            <v>PEB 5</v>
          </cell>
          <cell r="G228">
            <v>15.06</v>
          </cell>
          <cell r="I228">
            <v>0.09</v>
          </cell>
          <cell r="J228" t="str">
            <v>N/A</v>
          </cell>
          <cell r="K228">
            <v>0.08</v>
          </cell>
          <cell r="L228">
            <v>16.235159429827899</v>
          </cell>
          <cell r="M228">
            <v>84440857.626097649</v>
          </cell>
          <cell r="N228">
            <v>4792685.6987614501</v>
          </cell>
          <cell r="O228">
            <v>5913924.8856658014</v>
          </cell>
          <cell r="P228">
            <v>5174964.5247919997</v>
          </cell>
          <cell r="Q228">
            <v>2947325.5008661151</v>
          </cell>
          <cell r="R228">
            <v>0</v>
          </cell>
          <cell r="S228">
            <v>0</v>
          </cell>
          <cell r="T228">
            <v>0</v>
          </cell>
        </row>
        <row r="229">
          <cell r="C229" t="str">
            <v>A0107</v>
          </cell>
          <cell r="D229" t="str">
            <v>PT Denso Indonesia</v>
          </cell>
          <cell r="E229" t="str">
            <v>PEB 6</v>
          </cell>
        </row>
        <row r="230">
          <cell r="C230" t="str">
            <v>A0107</v>
          </cell>
          <cell r="D230" t="str">
            <v>PT Denso Indonesia</v>
          </cell>
          <cell r="E230" t="str">
            <v>PEB 7</v>
          </cell>
          <cell r="G230">
            <v>15.06</v>
          </cell>
          <cell r="I230">
            <v>0.08</v>
          </cell>
          <cell r="J230" t="str">
            <v>N/A</v>
          </cell>
          <cell r="K230">
            <v>0.08</v>
          </cell>
          <cell r="L230">
            <v>16.235159429827899</v>
          </cell>
          <cell r="M230">
            <v>4453993.9280272145</v>
          </cell>
          <cell r="N230">
            <v>350876.91575146362</v>
          </cell>
          <cell r="O230">
            <v>497815.68698580517</v>
          </cell>
          <cell r="P230">
            <v>343214.31077693816</v>
          </cell>
          <cell r="Q230">
            <v>2290221.4252398964</v>
          </cell>
          <cell r="R230">
            <v>0</v>
          </cell>
          <cell r="S230">
            <v>0</v>
          </cell>
          <cell r="T230">
            <v>0</v>
          </cell>
        </row>
        <row r="231">
          <cell r="C231" t="str">
            <v>A0107</v>
          </cell>
          <cell r="D231" t="str">
            <v>PT Denso Indonesia</v>
          </cell>
          <cell r="E231" t="str">
            <v>MPP</v>
          </cell>
          <cell r="G231">
            <v>15.06</v>
          </cell>
          <cell r="I231">
            <v>0.09</v>
          </cell>
          <cell r="J231" t="str">
            <v>N/A</v>
          </cell>
          <cell r="K231">
            <v>0.08</v>
          </cell>
          <cell r="L231">
            <v>16.235159429827899</v>
          </cell>
          <cell r="M231">
            <v>4019355.203488762</v>
          </cell>
          <cell r="N231">
            <v>228440.22176093975</v>
          </cell>
          <cell r="O231">
            <v>281386.59038446622</v>
          </cell>
          <cell r="P231">
            <v>246714.30351175493</v>
          </cell>
          <cell r="Q231">
            <v>137707.63980741892</v>
          </cell>
          <cell r="R231">
            <v>0</v>
          </cell>
          <cell r="S231">
            <v>0</v>
          </cell>
          <cell r="T231">
            <v>0</v>
          </cell>
        </row>
        <row r="232">
          <cell r="C232" t="str">
            <v>A0107</v>
          </cell>
          <cell r="D232" t="str">
            <v>PT Denso Indonesia</v>
          </cell>
          <cell r="E232" t="str">
            <v>ID</v>
          </cell>
          <cell r="G232">
            <v>15.06</v>
          </cell>
          <cell r="I232">
            <v>0.09</v>
          </cell>
          <cell r="J232" t="str">
            <v>N/A</v>
          </cell>
          <cell r="K232">
            <v>0.08</v>
          </cell>
          <cell r="L232">
            <v>16.235159429827899</v>
          </cell>
          <cell r="M232">
            <v>9672213.7224958837</v>
          </cell>
          <cell r="N232">
            <v>667304.19221124868</v>
          </cell>
          <cell r="O232">
            <v>808333.58616135537</v>
          </cell>
          <cell r="P232">
            <v>677235.80832791829</v>
          </cell>
          <cell r="Q232">
            <v>-1756913.5607533343</v>
          </cell>
          <cell r="R232">
            <v>0</v>
          </cell>
          <cell r="S232">
            <v>0</v>
          </cell>
          <cell r="T232">
            <v>0</v>
          </cell>
        </row>
        <row r="233">
          <cell r="C233" t="str">
            <v>A0107</v>
          </cell>
          <cell r="D233" t="str">
            <v>PT Denso Indonesia</v>
          </cell>
          <cell r="E233" t="str">
            <v>LL</v>
          </cell>
          <cell r="G233">
            <v>15.06</v>
          </cell>
          <cell r="I233">
            <v>0.08</v>
          </cell>
          <cell r="J233" t="str">
            <v>N/A</v>
          </cell>
          <cell r="K233">
            <v>0.08</v>
          </cell>
          <cell r="L233">
            <v>2.2099442026205698</v>
          </cell>
          <cell r="M233">
            <v>6658081.7989950897</v>
          </cell>
          <cell r="N233">
            <v>1949236.7813378235</v>
          </cell>
          <cell r="O233">
            <v>1916853.5519999987</v>
          </cell>
          <cell r="P233">
            <v>2043287.5289795941</v>
          </cell>
          <cell r="Q233">
            <v>13974.036577266641</v>
          </cell>
          <cell r="R233">
            <v>0</v>
          </cell>
          <cell r="S233">
            <v>0</v>
          </cell>
          <cell r="T233">
            <v>0</v>
          </cell>
        </row>
        <row r="234">
          <cell r="C234" t="str">
            <v>A0107</v>
          </cell>
          <cell r="D234" t="str">
            <v>PT Denso Indonesia</v>
          </cell>
          <cell r="E234" t="str">
            <v>PMK</v>
          </cell>
          <cell r="G234">
            <v>15.06</v>
          </cell>
          <cell r="I234">
            <v>0.08</v>
          </cell>
          <cell r="J234" t="str">
            <v>N/A</v>
          </cell>
          <cell r="K234">
            <v>0.08</v>
          </cell>
          <cell r="L234">
            <v>15.86935698017647</v>
          </cell>
          <cell r="M234">
            <v>769789.31955292134</v>
          </cell>
          <cell r="R234">
            <v>769789.31955292134</v>
          </cell>
          <cell r="S234">
            <v>0</v>
          </cell>
          <cell r="T234">
            <v>0</v>
          </cell>
        </row>
        <row r="236">
          <cell r="C236" t="str">
            <v>A0361</v>
          </cell>
          <cell r="D236" t="str">
            <v>PT Denso Sales Indonesia</v>
          </cell>
          <cell r="E236" t="str">
            <v>PEB 1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0</v>
          </cell>
          <cell r="CO236">
            <v>0</v>
          </cell>
          <cell r="CP236">
            <v>0</v>
          </cell>
          <cell r="CQ236">
            <v>0</v>
          </cell>
          <cell r="CS236">
            <v>0</v>
          </cell>
          <cell r="CT236">
            <v>0</v>
          </cell>
          <cell r="CU236">
            <v>0</v>
          </cell>
          <cell r="CV236">
            <v>0</v>
          </cell>
          <cell r="CW236">
            <v>0</v>
          </cell>
          <cell r="CX236">
            <v>0</v>
          </cell>
          <cell r="CY236">
            <v>0</v>
          </cell>
          <cell r="CZ236">
            <v>0</v>
          </cell>
          <cell r="DA236">
            <v>0</v>
          </cell>
          <cell r="DB236">
            <v>0</v>
          </cell>
          <cell r="DC236">
            <v>0</v>
          </cell>
          <cell r="DD236">
            <v>0</v>
          </cell>
          <cell r="DE236">
            <v>0</v>
          </cell>
          <cell r="DF236">
            <v>0</v>
          </cell>
          <cell r="DH236">
            <v>0</v>
          </cell>
          <cell r="DI236">
            <v>0</v>
          </cell>
          <cell r="DJ236">
            <v>0</v>
          </cell>
          <cell r="DK236">
            <v>0</v>
          </cell>
          <cell r="DL236">
            <v>0</v>
          </cell>
          <cell r="DM236">
            <v>0</v>
          </cell>
          <cell r="DN236">
            <v>0</v>
          </cell>
          <cell r="DO236">
            <v>0</v>
          </cell>
          <cell r="DP236">
            <v>0</v>
          </cell>
          <cell r="DQ236">
            <v>0</v>
          </cell>
          <cell r="DR236">
            <v>0</v>
          </cell>
          <cell r="DS236">
            <v>0</v>
          </cell>
          <cell r="DT236">
            <v>0</v>
          </cell>
          <cell r="DU236">
            <v>0</v>
          </cell>
          <cell r="DW236">
            <v>0</v>
          </cell>
          <cell r="DX236">
            <v>0</v>
          </cell>
          <cell r="DY236">
            <v>0</v>
          </cell>
          <cell r="DZ236">
            <v>0</v>
          </cell>
          <cell r="EA236">
            <v>0</v>
          </cell>
          <cell r="EB236">
            <v>0</v>
          </cell>
          <cell r="EC236">
            <v>0</v>
          </cell>
          <cell r="ED236">
            <v>0</v>
          </cell>
          <cell r="EE236">
            <v>0</v>
          </cell>
          <cell r="EF236">
            <v>0</v>
          </cell>
          <cell r="EG236">
            <v>0</v>
          </cell>
          <cell r="EH236">
            <v>0</v>
          </cell>
          <cell r="EI236">
            <v>0</v>
          </cell>
          <cell r="EJ236">
            <v>0</v>
          </cell>
          <cell r="EL236">
            <v>0</v>
          </cell>
          <cell r="EM236">
            <v>0</v>
          </cell>
          <cell r="EN236">
            <v>0</v>
          </cell>
          <cell r="EO236">
            <v>0</v>
          </cell>
          <cell r="EP236">
            <v>0</v>
          </cell>
          <cell r="EQ236">
            <v>0</v>
          </cell>
          <cell r="ER236">
            <v>0</v>
          </cell>
          <cell r="ES236">
            <v>0</v>
          </cell>
          <cell r="ET236">
            <v>0</v>
          </cell>
          <cell r="EU236">
            <v>0</v>
          </cell>
          <cell r="EV236">
            <v>0</v>
          </cell>
          <cell r="EW236">
            <v>0</v>
          </cell>
          <cell r="EX236">
            <v>0</v>
          </cell>
          <cell r="EY236">
            <v>0</v>
          </cell>
          <cell r="FA236">
            <v>0</v>
          </cell>
          <cell r="FB236">
            <v>0</v>
          </cell>
          <cell r="FC236">
            <v>0</v>
          </cell>
          <cell r="FD236">
            <v>0</v>
          </cell>
          <cell r="FE236">
            <v>0</v>
          </cell>
          <cell r="FF236">
            <v>0</v>
          </cell>
          <cell r="FG236">
            <v>0</v>
          </cell>
          <cell r="FH236">
            <v>0</v>
          </cell>
          <cell r="FI236">
            <v>0</v>
          </cell>
          <cell r="FJ236">
            <v>0</v>
          </cell>
          <cell r="FK236">
            <v>0</v>
          </cell>
          <cell r="FL236">
            <v>0</v>
          </cell>
          <cell r="FM236">
            <v>0</v>
          </cell>
          <cell r="FN236">
            <v>0</v>
          </cell>
        </row>
        <row r="237">
          <cell r="C237" t="str">
            <v>A0361</v>
          </cell>
          <cell r="D237" t="str">
            <v>PT Denso Sales Indonesia</v>
          </cell>
          <cell r="E237" t="str">
            <v>PEB 2</v>
          </cell>
        </row>
        <row r="238">
          <cell r="C238" t="str">
            <v>A0361</v>
          </cell>
          <cell r="D238" t="str">
            <v>PT Denso Sales Indonesia</v>
          </cell>
          <cell r="E238" t="str">
            <v>PEB 3</v>
          </cell>
        </row>
        <row r="239">
          <cell r="C239" t="str">
            <v>A0361</v>
          </cell>
          <cell r="D239" t="str">
            <v>PT Denso Sales Indonesia</v>
          </cell>
          <cell r="E239" t="str">
            <v>PEB 4</v>
          </cell>
        </row>
        <row r="240">
          <cell r="C240" t="str">
            <v>A0361</v>
          </cell>
          <cell r="D240" t="str">
            <v>PT Denso Sales Indonesia</v>
          </cell>
          <cell r="E240" t="str">
            <v>PEB 5</v>
          </cell>
          <cell r="G240">
            <v>9.48</v>
          </cell>
          <cell r="I240">
            <v>0.09</v>
          </cell>
          <cell r="J240" t="str">
            <v>N/A</v>
          </cell>
          <cell r="K240">
            <v>0.08</v>
          </cell>
          <cell r="L240">
            <v>13.872170717115331</v>
          </cell>
          <cell r="M240">
            <v>5907570.311448317</v>
          </cell>
          <cell r="N240">
            <v>613313.58360976237</v>
          </cell>
          <cell r="O240">
            <v>377383.45984669699</v>
          </cell>
          <cell r="P240">
            <v>629293.70250837598</v>
          </cell>
          <cell r="Q240">
            <v>183652.43430691212</v>
          </cell>
          <cell r="R240">
            <v>0</v>
          </cell>
          <cell r="S240">
            <v>0</v>
          </cell>
          <cell r="T240">
            <v>0</v>
          </cell>
        </row>
        <row r="241">
          <cell r="C241" t="str">
            <v>A0361</v>
          </cell>
          <cell r="D241" t="str">
            <v>PT Denso Sales Indonesia</v>
          </cell>
          <cell r="E241" t="str">
            <v>PEB 6</v>
          </cell>
        </row>
        <row r="242">
          <cell r="C242" t="str">
            <v>A0361</v>
          </cell>
          <cell r="D242" t="str">
            <v>PT Denso Sales Indonesia</v>
          </cell>
          <cell r="E242" t="str">
            <v>PEB 7</v>
          </cell>
          <cell r="G242">
            <v>9.48</v>
          </cell>
          <cell r="I242">
            <v>0.08</v>
          </cell>
          <cell r="J242" t="str">
            <v>N/A</v>
          </cell>
          <cell r="K242">
            <v>0.08</v>
          </cell>
          <cell r="L242">
            <v>13.872170717115331</v>
          </cell>
          <cell r="M242">
            <v>215876.2364854406</v>
          </cell>
          <cell r="N242">
            <v>24267.160744798668</v>
          </cell>
          <cell r="O242">
            <v>25671.940590654845</v>
          </cell>
          <cell r="P242">
            <v>23688.701951825169</v>
          </cell>
          <cell r="Q242">
            <v>114238.35551067954</v>
          </cell>
          <cell r="R242">
            <v>0</v>
          </cell>
          <cell r="S242">
            <v>0</v>
          </cell>
          <cell r="T242">
            <v>0</v>
          </cell>
        </row>
        <row r="243">
          <cell r="C243" t="str">
            <v>A0361</v>
          </cell>
          <cell r="D243" t="str">
            <v>PT Denso Sales Indonesia</v>
          </cell>
          <cell r="E243" t="str">
            <v>MPP</v>
          </cell>
          <cell r="G243">
            <v>9.48</v>
          </cell>
          <cell r="I243">
            <v>0.09</v>
          </cell>
          <cell r="J243" t="str">
            <v>N/A</v>
          </cell>
          <cell r="K243">
            <v>0.08</v>
          </cell>
          <cell r="L243">
            <v>13.872170717115331</v>
          </cell>
          <cell r="M243">
            <v>313726.91967400187</v>
          </cell>
          <cell r="N243">
            <v>35002.371570145617</v>
          </cell>
          <cell r="O243">
            <v>32498.935967777274</v>
          </cell>
          <cell r="P243">
            <v>34498.724425160741</v>
          </cell>
          <cell r="Q243">
            <v>8788.3116556737805</v>
          </cell>
          <cell r="R243">
            <v>0</v>
          </cell>
          <cell r="S243">
            <v>0</v>
          </cell>
          <cell r="T243">
            <v>0</v>
          </cell>
        </row>
        <row r="244">
          <cell r="C244" t="str">
            <v>A0361</v>
          </cell>
          <cell r="D244" t="str">
            <v>PT Denso Sales Indonesia</v>
          </cell>
          <cell r="E244" t="str">
            <v>ID</v>
          </cell>
          <cell r="G244">
            <v>9.48</v>
          </cell>
          <cell r="I244">
            <v>0.09</v>
          </cell>
          <cell r="J244" t="str">
            <v>N/A</v>
          </cell>
          <cell r="K244">
            <v>0.08</v>
          </cell>
          <cell r="L244">
            <v>13.872170717115331</v>
          </cell>
          <cell r="M244">
            <v>619091.2909987662</v>
          </cell>
          <cell r="N244">
            <v>67955.59062263841</v>
          </cell>
          <cell r="O244">
            <v>68395.875469120263</v>
          </cell>
          <cell r="P244">
            <v>66487.391769623981</v>
          </cell>
          <cell r="Q244">
            <v>-109753.21935714479</v>
          </cell>
          <cell r="R244">
            <v>0</v>
          </cell>
          <cell r="S244">
            <v>0</v>
          </cell>
          <cell r="T244">
            <v>0</v>
          </cell>
        </row>
        <row r="245">
          <cell r="C245" t="str">
            <v>A0361</v>
          </cell>
          <cell r="D245" t="str">
            <v>PT Denso Sales Indonesia</v>
          </cell>
          <cell r="E245" t="str">
            <v>LL</v>
          </cell>
          <cell r="G245">
            <v>9.48</v>
          </cell>
          <cell r="I245">
            <v>0.08</v>
          </cell>
          <cell r="J245" t="str">
            <v>N/A</v>
          </cell>
          <cell r="K245">
            <v>0.08</v>
          </cell>
          <cell r="L245">
            <v>2.6002764700471568</v>
          </cell>
          <cell r="M245">
            <v>610378</v>
          </cell>
          <cell r="N245">
            <v>156613</v>
          </cell>
          <cell r="O245">
            <v>69822</v>
          </cell>
          <cell r="P245">
            <v>163710</v>
          </cell>
          <cell r="Q245">
            <v>2655.4336488856934</v>
          </cell>
          <cell r="R245">
            <v>0</v>
          </cell>
          <cell r="S245">
            <v>0</v>
          </cell>
          <cell r="T245">
            <v>0</v>
          </cell>
        </row>
        <row r="246">
          <cell r="C246" t="str">
            <v>A0361</v>
          </cell>
          <cell r="D246" t="str">
            <v>PT Denso Sales Indonesia</v>
          </cell>
          <cell r="E246" t="str">
            <v>PMK</v>
          </cell>
          <cell r="G246">
            <v>9.48</v>
          </cell>
          <cell r="I246">
            <v>0.08</v>
          </cell>
          <cell r="J246" t="str">
            <v>N/A</v>
          </cell>
          <cell r="K246">
            <v>0.08</v>
          </cell>
          <cell r="L246">
            <v>13.447882008922255</v>
          </cell>
          <cell r="M246">
            <v>30341.777756218649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30341.777756218649</v>
          </cell>
          <cell r="S246">
            <v>0</v>
          </cell>
          <cell r="T246">
            <v>0</v>
          </cell>
        </row>
        <row r="248">
          <cell r="C248" t="str">
            <v>A0353</v>
          </cell>
          <cell r="D248" t="str">
            <v>PT Hamaden Indonesia</v>
          </cell>
          <cell r="E248" t="str">
            <v>PEB 1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CO248">
            <v>0</v>
          </cell>
          <cell r="CP248">
            <v>0</v>
          </cell>
          <cell r="CQ248">
            <v>0</v>
          </cell>
          <cell r="CS248">
            <v>0</v>
          </cell>
          <cell r="CT248">
            <v>0</v>
          </cell>
          <cell r="CU248">
            <v>0</v>
          </cell>
          <cell r="CV248">
            <v>0</v>
          </cell>
          <cell r="CW248">
            <v>0</v>
          </cell>
          <cell r="CX248">
            <v>0</v>
          </cell>
          <cell r="CY248">
            <v>0</v>
          </cell>
          <cell r="CZ248">
            <v>0</v>
          </cell>
          <cell r="DA248">
            <v>0</v>
          </cell>
          <cell r="DB248">
            <v>0</v>
          </cell>
          <cell r="DC248">
            <v>0</v>
          </cell>
          <cell r="DD248">
            <v>0</v>
          </cell>
          <cell r="DE248">
            <v>0</v>
          </cell>
          <cell r="DF248">
            <v>0</v>
          </cell>
          <cell r="DH248">
            <v>0</v>
          </cell>
          <cell r="DI248">
            <v>0</v>
          </cell>
          <cell r="DJ248">
            <v>0</v>
          </cell>
          <cell r="DK248">
            <v>0</v>
          </cell>
          <cell r="DL248">
            <v>0</v>
          </cell>
          <cell r="DM248">
            <v>0</v>
          </cell>
          <cell r="DN248">
            <v>0</v>
          </cell>
          <cell r="DO248">
            <v>0</v>
          </cell>
          <cell r="DP248">
            <v>0</v>
          </cell>
          <cell r="DQ248">
            <v>0</v>
          </cell>
          <cell r="DR248">
            <v>0</v>
          </cell>
          <cell r="DS248">
            <v>0</v>
          </cell>
          <cell r="DT248">
            <v>0</v>
          </cell>
          <cell r="DU248">
            <v>0</v>
          </cell>
          <cell r="DW248">
            <v>0</v>
          </cell>
          <cell r="DX248">
            <v>0</v>
          </cell>
          <cell r="DY248">
            <v>0</v>
          </cell>
          <cell r="DZ248">
            <v>0</v>
          </cell>
          <cell r="EA248">
            <v>0</v>
          </cell>
          <cell r="EB248">
            <v>0</v>
          </cell>
          <cell r="EC248">
            <v>0</v>
          </cell>
          <cell r="ED248">
            <v>0</v>
          </cell>
          <cell r="EE248">
            <v>0</v>
          </cell>
          <cell r="EF248">
            <v>0</v>
          </cell>
          <cell r="EG248">
            <v>0</v>
          </cell>
          <cell r="EH248">
            <v>0</v>
          </cell>
          <cell r="EI248">
            <v>0</v>
          </cell>
          <cell r="EJ248">
            <v>0</v>
          </cell>
          <cell r="EL248">
            <v>0</v>
          </cell>
          <cell r="EM248">
            <v>0</v>
          </cell>
          <cell r="EN248">
            <v>0</v>
          </cell>
          <cell r="EO248">
            <v>0</v>
          </cell>
          <cell r="EP248">
            <v>0</v>
          </cell>
          <cell r="EQ248">
            <v>0</v>
          </cell>
          <cell r="ER248">
            <v>0</v>
          </cell>
          <cell r="ES248">
            <v>0</v>
          </cell>
          <cell r="ET248">
            <v>0</v>
          </cell>
          <cell r="EU248">
            <v>0</v>
          </cell>
          <cell r="EV248">
            <v>0</v>
          </cell>
          <cell r="EW248">
            <v>0</v>
          </cell>
          <cell r="EX248">
            <v>0</v>
          </cell>
          <cell r="EY248">
            <v>0</v>
          </cell>
          <cell r="FA248">
            <v>0</v>
          </cell>
          <cell r="FB248">
            <v>0</v>
          </cell>
          <cell r="FC248">
            <v>0</v>
          </cell>
          <cell r="FD248">
            <v>0</v>
          </cell>
          <cell r="FE248">
            <v>0</v>
          </cell>
          <cell r="FF248">
            <v>0</v>
          </cell>
          <cell r="FG248">
            <v>0</v>
          </cell>
          <cell r="FH248">
            <v>0</v>
          </cell>
          <cell r="FI248">
            <v>0</v>
          </cell>
          <cell r="FJ248">
            <v>0</v>
          </cell>
          <cell r="FK248">
            <v>0</v>
          </cell>
          <cell r="FL248">
            <v>0</v>
          </cell>
          <cell r="FM248">
            <v>0</v>
          </cell>
          <cell r="FN248">
            <v>0</v>
          </cell>
        </row>
        <row r="249">
          <cell r="C249" t="str">
            <v>A0353</v>
          </cell>
          <cell r="D249" t="str">
            <v>PT Hamaden Indonesia</v>
          </cell>
          <cell r="E249" t="str">
            <v>PEB 2</v>
          </cell>
        </row>
        <row r="250">
          <cell r="C250" t="str">
            <v>A0353</v>
          </cell>
          <cell r="D250" t="str">
            <v>PT Hamaden Indonesia</v>
          </cell>
          <cell r="E250" t="str">
            <v>PEB 3</v>
          </cell>
        </row>
        <row r="251">
          <cell r="C251" t="str">
            <v>A0353</v>
          </cell>
          <cell r="D251" t="str">
            <v>PT Hamaden Indonesia</v>
          </cell>
          <cell r="E251" t="str">
            <v>PEB 4</v>
          </cell>
        </row>
        <row r="252">
          <cell r="C252" t="str">
            <v>A0353</v>
          </cell>
          <cell r="D252" t="str">
            <v>PT Hamaden Indonesia</v>
          </cell>
          <cell r="E252" t="str">
            <v>PEB 5</v>
          </cell>
          <cell r="G252">
            <v>17.54</v>
          </cell>
          <cell r="I252">
            <v>0.09</v>
          </cell>
          <cell r="J252" t="str">
            <v>N/A</v>
          </cell>
          <cell r="K252">
            <v>0.08</v>
          </cell>
          <cell r="L252">
            <v>18.740662361231006</v>
          </cell>
          <cell r="M252">
            <v>4551296.4175511282</v>
          </cell>
          <cell r="N252">
            <v>302711.38150111056</v>
          </cell>
          <cell r="O252">
            <v>0</v>
          </cell>
          <cell r="P252">
            <v>329955.40583621064</v>
          </cell>
          <cell r="Q252">
            <v>205560.90115782991</v>
          </cell>
          <cell r="R252">
            <v>0</v>
          </cell>
          <cell r="S252">
            <v>0</v>
          </cell>
          <cell r="T252">
            <v>0</v>
          </cell>
        </row>
        <row r="253">
          <cell r="C253" t="str">
            <v>A0353</v>
          </cell>
          <cell r="D253" t="str">
            <v>PT Hamaden Indonesia</v>
          </cell>
          <cell r="E253" t="str">
            <v>PEB 6</v>
          </cell>
        </row>
        <row r="254">
          <cell r="C254" t="str">
            <v>A0353</v>
          </cell>
          <cell r="D254" t="str">
            <v>PT Hamaden Indonesia</v>
          </cell>
          <cell r="E254" t="str">
            <v>PEB 7</v>
          </cell>
          <cell r="G254">
            <v>17.54</v>
          </cell>
          <cell r="I254">
            <v>0.08</v>
          </cell>
          <cell r="J254" t="str">
            <v>N/A</v>
          </cell>
          <cell r="K254">
            <v>0.08</v>
          </cell>
          <cell r="L254">
            <v>18.740662361231006</v>
          </cell>
          <cell r="M254">
            <v>410940.10303246527</v>
          </cell>
          <cell r="N254">
            <v>34666.791644815094</v>
          </cell>
          <cell r="O254">
            <v>42481.342453709745</v>
          </cell>
          <cell r="P254">
            <v>34014.981612966658</v>
          </cell>
          <cell r="Q254">
            <v>201655.88870046445</v>
          </cell>
          <cell r="R254">
            <v>0</v>
          </cell>
          <cell r="S254">
            <v>0</v>
          </cell>
          <cell r="T254">
            <v>0</v>
          </cell>
        </row>
        <row r="255">
          <cell r="C255" t="str">
            <v>A0353</v>
          </cell>
          <cell r="D255" t="str">
            <v>PT Hamaden Indonesia</v>
          </cell>
          <cell r="E255" t="str">
            <v>MPP</v>
          </cell>
          <cell r="G255">
            <v>17.54</v>
          </cell>
          <cell r="I255">
            <v>0.09</v>
          </cell>
          <cell r="J255" t="str">
            <v>N/A</v>
          </cell>
          <cell r="K255">
            <v>0.08</v>
          </cell>
          <cell r="L255">
            <v>18.740662361231006</v>
          </cell>
          <cell r="M255">
            <v>212016.91386107737</v>
          </cell>
          <cell r="N255">
            <v>14101.46187116974</v>
          </cell>
          <cell r="O255">
            <v>0</v>
          </cell>
          <cell r="P255">
            <v>15370.593439575028</v>
          </cell>
          <cell r="Q255">
            <v>9575.8183769176831</v>
          </cell>
          <cell r="R255">
            <v>0</v>
          </cell>
          <cell r="S255">
            <v>0</v>
          </cell>
          <cell r="T255">
            <v>0</v>
          </cell>
        </row>
        <row r="256">
          <cell r="C256" t="str">
            <v>A0353</v>
          </cell>
          <cell r="D256" t="str">
            <v>PT Hamaden Indonesia</v>
          </cell>
          <cell r="E256" t="str">
            <v>ID</v>
          </cell>
          <cell r="G256">
            <v>17.54</v>
          </cell>
          <cell r="I256">
            <v>0.09</v>
          </cell>
          <cell r="J256" t="str">
            <v>N/A</v>
          </cell>
          <cell r="K256">
            <v>0.08</v>
          </cell>
          <cell r="L256">
            <v>18.740662361231006</v>
          </cell>
          <cell r="M256">
            <v>700347.8421107555</v>
          </cell>
          <cell r="N256">
            <v>53635.261638919612</v>
          </cell>
          <cell r="O256">
            <v>45732.39752278907</v>
          </cell>
          <cell r="P256">
            <v>55450.039632132568</v>
          </cell>
          <cell r="Q256">
            <v>-141839.87126668962</v>
          </cell>
          <cell r="R256">
            <v>0</v>
          </cell>
          <cell r="S256">
            <v>0</v>
          </cell>
          <cell r="T256">
            <v>0</v>
          </cell>
        </row>
        <row r="257">
          <cell r="C257" t="str">
            <v>A0353</v>
          </cell>
          <cell r="D257" t="str">
            <v>PT Hamaden Indonesia</v>
          </cell>
          <cell r="E257" t="str">
            <v>LL</v>
          </cell>
          <cell r="G257">
            <v>17.54</v>
          </cell>
          <cell r="I257">
            <v>0.08</v>
          </cell>
          <cell r="J257" t="str">
            <v>N/A</v>
          </cell>
          <cell r="K257">
            <v>0.08</v>
          </cell>
          <cell r="L257">
            <v>2.2704504641934724</v>
          </cell>
          <cell r="M257">
            <v>541957.98027352348</v>
          </cell>
          <cell r="N257">
            <v>148944.33795636136</v>
          </cell>
          <cell r="O257">
            <v>100194.62400000001</v>
          </cell>
          <cell r="P257">
            <v>155373.73751284363</v>
          </cell>
          <cell r="Q257">
            <v>1290.3670384505531</v>
          </cell>
          <cell r="R257">
            <v>0</v>
          </cell>
          <cell r="S257">
            <v>0</v>
          </cell>
          <cell r="T257">
            <v>0</v>
          </cell>
        </row>
        <row r="258">
          <cell r="C258" t="str">
            <v>A0353</v>
          </cell>
          <cell r="D258" t="str">
            <v>PT Hamaden Indonesia</v>
          </cell>
          <cell r="E258" t="str">
            <v>PMK</v>
          </cell>
          <cell r="G258">
            <v>17.54</v>
          </cell>
          <cell r="I258">
            <v>0.08</v>
          </cell>
          <cell r="J258" t="str">
            <v>N/A</v>
          </cell>
          <cell r="K258">
            <v>0.08</v>
          </cell>
          <cell r="L258">
            <v>18.347108768935968</v>
          </cell>
          <cell r="M258">
            <v>63697.996181697155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63697.996181697155</v>
          </cell>
          <cell r="S258">
            <v>0</v>
          </cell>
          <cell r="T258">
            <v>0</v>
          </cell>
        </row>
        <row r="260">
          <cell r="C260" t="str">
            <v>A0049</v>
          </cell>
          <cell r="D260" t="str">
            <v>PT Aisin Indonesia</v>
          </cell>
          <cell r="E260" t="str">
            <v>PEB 1</v>
          </cell>
          <cell r="G260">
            <v>10.576647196279399</v>
          </cell>
          <cell r="H260">
            <v>55147.207470768626</v>
          </cell>
          <cell r="I260">
            <v>0.08</v>
          </cell>
          <cell r="J260">
            <v>0.1</v>
          </cell>
          <cell r="K260">
            <v>0.08</v>
          </cell>
          <cell r="L260">
            <v>10.105226583824514</v>
          </cell>
          <cell r="M260">
            <v>13144016</v>
          </cell>
          <cell r="N260">
            <v>615473</v>
          </cell>
          <cell r="O260">
            <v>81775</v>
          </cell>
          <cell r="P260">
            <v>660904</v>
          </cell>
          <cell r="Q260">
            <v>1004236</v>
          </cell>
          <cell r="R260">
            <v>0</v>
          </cell>
          <cell r="S260">
            <v>0</v>
          </cell>
          <cell r="T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K260">
            <v>10.576647196279399</v>
          </cell>
          <cell r="AL260">
            <v>0</v>
          </cell>
          <cell r="AM260">
            <v>0.08</v>
          </cell>
          <cell r="AN260" t="str">
            <v>N/A</v>
          </cell>
          <cell r="AO260">
            <v>0.08</v>
          </cell>
          <cell r="AP260">
            <v>10.100327257652332</v>
          </cell>
          <cell r="AQ260">
            <v>86684.812745541043</v>
          </cell>
          <cell r="AR260">
            <v>4392.0030285008133</v>
          </cell>
          <cell r="AS260">
            <v>0</v>
          </cell>
          <cell r="AT260">
            <v>4743.3632707808783</v>
          </cell>
          <cell r="AU260">
            <v>8005.8127455410431</v>
          </cell>
          <cell r="AV260">
            <v>0</v>
          </cell>
          <cell r="AW260">
            <v>0</v>
          </cell>
          <cell r="AX260">
            <v>-93458.787432229758</v>
          </cell>
          <cell r="AZ260">
            <v>20.375807114700756</v>
          </cell>
          <cell r="BA260">
            <v>1565527</v>
          </cell>
          <cell r="BB260">
            <v>0.09</v>
          </cell>
          <cell r="BC260" t="str">
            <v>N/A</v>
          </cell>
          <cell r="BD260">
            <v>0.08</v>
          </cell>
          <cell r="BE260">
            <v>20.110244696224026</v>
          </cell>
          <cell r="BF260">
            <v>1003109.0990479738</v>
          </cell>
          <cell r="BG260">
            <v>117071.20193082241</v>
          </cell>
          <cell r="BH260">
            <v>0</v>
          </cell>
          <cell r="BI260">
            <v>127607.61010459643</v>
          </cell>
          <cell r="BJ260">
            <v>-71891.680324609159</v>
          </cell>
          <cell r="BK260">
            <v>0</v>
          </cell>
          <cell r="BL260">
            <v>0</v>
          </cell>
          <cell r="BM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0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CO260">
            <v>0</v>
          </cell>
          <cell r="CP260">
            <v>0</v>
          </cell>
          <cell r="CQ260">
            <v>0</v>
          </cell>
          <cell r="CS260">
            <v>19.747357428721227</v>
          </cell>
          <cell r="CT260">
            <v>95557.679864116071</v>
          </cell>
          <cell r="CU260">
            <v>0.08</v>
          </cell>
          <cell r="CV260" t="str">
            <v>N/A</v>
          </cell>
          <cell r="CW260">
            <v>0.08</v>
          </cell>
          <cell r="CX260">
            <v>19.478666572123629</v>
          </cell>
          <cell r="CY260">
            <v>1165704.2247061727</v>
          </cell>
          <cell r="CZ260">
            <v>130818.10845622176</v>
          </cell>
          <cell r="DA260">
            <v>120185.02926627762</v>
          </cell>
          <cell r="DB260">
            <v>128362.18436173021</v>
          </cell>
          <cell r="DC260">
            <v>62145.061346579809</v>
          </cell>
          <cell r="DD260">
            <v>0</v>
          </cell>
          <cell r="DE260">
            <v>0</v>
          </cell>
          <cell r="DF260">
            <v>0</v>
          </cell>
          <cell r="DH260">
            <v>19.747357428721227</v>
          </cell>
          <cell r="DI260">
            <v>112947.59850000002</v>
          </cell>
          <cell r="DJ260">
            <v>0.09</v>
          </cell>
          <cell r="DK260" t="str">
            <v>N/A</v>
          </cell>
          <cell r="DL260">
            <v>0.08</v>
          </cell>
          <cell r="DM260">
            <v>19.478666572123629</v>
          </cell>
          <cell r="DN260">
            <v>984650.55708364735</v>
          </cell>
          <cell r="DO260">
            <v>75716.016023413351</v>
          </cell>
          <cell r="DP260">
            <v>0</v>
          </cell>
          <cell r="DQ260">
            <v>82530.45746552058</v>
          </cell>
          <cell r="DR260">
            <v>-6569.22259001981</v>
          </cell>
          <cell r="DS260">
            <v>0</v>
          </cell>
          <cell r="DT260">
            <v>0</v>
          </cell>
          <cell r="DU260">
            <v>-58209.930895415717</v>
          </cell>
          <cell r="DW260">
            <v>19.747357428721227</v>
          </cell>
          <cell r="DX260">
            <v>114521.82140054071</v>
          </cell>
          <cell r="DY260">
            <v>0.09</v>
          </cell>
          <cell r="DZ260" t="str">
            <v>N/A</v>
          </cell>
          <cell r="EA260">
            <v>0.08</v>
          </cell>
          <cell r="EB260">
            <v>19.478666572123629</v>
          </cell>
          <cell r="EC260">
            <v>2336614.7337955786</v>
          </cell>
          <cell r="ED260">
            <v>212000.8179200693</v>
          </cell>
          <cell r="EE260">
            <v>149783.7011743297</v>
          </cell>
          <cell r="EF260">
            <v>218787.36485306689</v>
          </cell>
          <cell r="EG260">
            <v>-23446.543972847983</v>
          </cell>
          <cell r="EH260">
            <v>0</v>
          </cell>
          <cell r="EI260">
            <v>0</v>
          </cell>
          <cell r="EJ260">
            <v>0</v>
          </cell>
          <cell r="EL260">
            <v>19.747357428721227</v>
          </cell>
          <cell r="EM260">
            <v>1009199.9869709262</v>
          </cell>
          <cell r="EN260">
            <v>0.08</v>
          </cell>
          <cell r="EO260" t="str">
            <v>N/A</v>
          </cell>
          <cell r="EP260">
            <v>0.08</v>
          </cell>
          <cell r="EQ260">
            <v>9.5810794954532312</v>
          </cell>
          <cell r="ER260">
            <v>2173701.2236247184</v>
          </cell>
          <cell r="ES260">
            <v>941553.62024564575</v>
          </cell>
          <cell r="ET260">
            <v>855233.14752000023</v>
          </cell>
          <cell r="EU260">
            <v>981175.25382953824</v>
          </cell>
          <cell r="EV260">
            <v>6971.2236247183755</v>
          </cell>
          <cell r="EW260">
            <v>0</v>
          </cell>
          <cell r="EX260">
            <v>0</v>
          </cell>
          <cell r="EY260">
            <v>-688.00151778571308</v>
          </cell>
          <cell r="FA260">
            <v>19.747357428721227</v>
          </cell>
          <cell r="FB260">
            <v>264046.69999999949</v>
          </cell>
          <cell r="FC260">
            <v>0.08</v>
          </cell>
          <cell r="FD260" t="str">
            <v>N/A</v>
          </cell>
          <cell r="FE260">
            <v>0.08</v>
          </cell>
          <cell r="FF260">
            <v>19.023140609906736</v>
          </cell>
          <cell r="FG260">
            <v>2052861.7843464212</v>
          </cell>
          <cell r="FH260">
            <v>382604.3482119831</v>
          </cell>
          <cell r="FI260">
            <v>269620</v>
          </cell>
          <cell r="FJ260">
            <v>420864.78303318145</v>
          </cell>
          <cell r="FK260">
            <v>231897.78434642125</v>
          </cell>
          <cell r="FL260">
            <v>0</v>
          </cell>
          <cell r="FM260">
            <v>0</v>
          </cell>
          <cell r="FN260">
            <v>0</v>
          </cell>
        </row>
        <row r="261">
          <cell r="C261" t="str">
            <v>A0049</v>
          </cell>
          <cell r="D261" t="str">
            <v>PT Aisin Indonesia</v>
          </cell>
          <cell r="E261" t="str">
            <v>PEB 2</v>
          </cell>
          <cell r="G261">
            <v>0</v>
          </cell>
          <cell r="H261">
            <v>0</v>
          </cell>
        </row>
        <row r="262">
          <cell r="C262" t="str">
            <v>A0049</v>
          </cell>
          <cell r="D262" t="str">
            <v>PT Aisin Indonesia</v>
          </cell>
          <cell r="E262" t="str">
            <v>PEB 3</v>
          </cell>
          <cell r="G262">
            <v>10.576647196279399</v>
          </cell>
          <cell r="H262">
            <v>0</v>
          </cell>
          <cell r="I262">
            <v>0.08</v>
          </cell>
          <cell r="J262" t="str">
            <v>N/A</v>
          </cell>
          <cell r="K262">
            <v>0.08</v>
          </cell>
          <cell r="L262">
            <v>10.100327257652332</v>
          </cell>
          <cell r="M262">
            <v>86684.812745541043</v>
          </cell>
          <cell r="N262">
            <v>4392.0030285008133</v>
          </cell>
          <cell r="O262">
            <v>0</v>
          </cell>
          <cell r="P262">
            <v>4743.3632707808783</v>
          </cell>
          <cell r="Q262">
            <v>8005.8127455410431</v>
          </cell>
          <cell r="R262">
            <v>0</v>
          </cell>
          <cell r="S262">
            <v>0</v>
          </cell>
          <cell r="T262">
            <v>-93458.787432229758</v>
          </cell>
        </row>
        <row r="263">
          <cell r="C263" t="str">
            <v>A0049</v>
          </cell>
          <cell r="D263" t="str">
            <v>PT Aisin Indonesia</v>
          </cell>
          <cell r="E263" t="str">
            <v>PEB 4</v>
          </cell>
          <cell r="G263">
            <v>20.375807114700756</v>
          </cell>
          <cell r="H263">
            <v>1565527</v>
          </cell>
          <cell r="I263">
            <v>0.09</v>
          </cell>
          <cell r="J263" t="str">
            <v>N/A</v>
          </cell>
          <cell r="K263">
            <v>0.08</v>
          </cell>
          <cell r="L263">
            <v>20.110244696224026</v>
          </cell>
          <cell r="M263">
            <v>1003109.0990479738</v>
          </cell>
          <cell r="N263">
            <v>117071.20193082241</v>
          </cell>
          <cell r="O263">
            <v>0</v>
          </cell>
          <cell r="P263">
            <v>127607.61010459643</v>
          </cell>
          <cell r="Q263">
            <v>-71891.680324609159</v>
          </cell>
          <cell r="R263">
            <v>0</v>
          </cell>
          <cell r="S263">
            <v>0</v>
          </cell>
          <cell r="T263">
            <v>0</v>
          </cell>
        </row>
        <row r="264">
          <cell r="C264" t="str">
            <v>A0049</v>
          </cell>
          <cell r="D264" t="str">
            <v>PT Aisin Indonesia</v>
          </cell>
          <cell r="E264" t="str">
            <v>PEB 5</v>
          </cell>
          <cell r="G264">
            <v>0</v>
          </cell>
          <cell r="H264">
            <v>0</v>
          </cell>
        </row>
        <row r="265">
          <cell r="C265" t="str">
            <v>A0049</v>
          </cell>
          <cell r="D265" t="str">
            <v>PT Aisin Indonesia</v>
          </cell>
          <cell r="E265" t="str">
            <v>PEB 6</v>
          </cell>
          <cell r="G265">
            <v>0</v>
          </cell>
          <cell r="H265">
            <v>0</v>
          </cell>
        </row>
        <row r="266">
          <cell r="C266" t="str">
            <v>A0049</v>
          </cell>
          <cell r="D266" t="str">
            <v>PT Aisin Indonesia</v>
          </cell>
          <cell r="E266" t="str">
            <v>PEB 7</v>
          </cell>
          <cell r="G266">
            <v>19.747357428721227</v>
          </cell>
          <cell r="H266">
            <v>95557.679864116071</v>
          </cell>
          <cell r="I266">
            <v>0.08</v>
          </cell>
          <cell r="J266" t="str">
            <v>N/A</v>
          </cell>
          <cell r="K266">
            <v>0.08</v>
          </cell>
          <cell r="L266">
            <v>19.478666572123629</v>
          </cell>
          <cell r="M266">
            <v>1165704.2247061727</v>
          </cell>
          <cell r="N266">
            <v>130818.10845622176</v>
          </cell>
          <cell r="O266">
            <v>120185.02926627762</v>
          </cell>
          <cell r="P266">
            <v>128362.18436173021</v>
          </cell>
          <cell r="Q266">
            <v>62145.061346579809</v>
          </cell>
          <cell r="R266">
            <v>0</v>
          </cell>
          <cell r="S266">
            <v>0</v>
          </cell>
          <cell r="T266">
            <v>0</v>
          </cell>
        </row>
        <row r="267">
          <cell r="C267" t="str">
            <v>A0049</v>
          </cell>
          <cell r="D267" t="str">
            <v>PT Aisin Indonesia</v>
          </cell>
          <cell r="E267" t="str">
            <v>MPP</v>
          </cell>
          <cell r="G267">
            <v>19.747357428721227</v>
          </cell>
          <cell r="H267">
            <v>112947.59850000002</v>
          </cell>
          <cell r="I267">
            <v>0.09</v>
          </cell>
          <cell r="J267" t="str">
            <v>N/A</v>
          </cell>
          <cell r="K267">
            <v>0.08</v>
          </cell>
          <cell r="L267">
            <v>19.478666572123629</v>
          </cell>
          <cell r="M267">
            <v>984650.55708364735</v>
          </cell>
          <cell r="N267">
            <v>75716.016023413351</v>
          </cell>
          <cell r="O267">
            <v>0</v>
          </cell>
          <cell r="P267">
            <v>82530.45746552058</v>
          </cell>
          <cell r="Q267">
            <v>-6569.22259001981</v>
          </cell>
          <cell r="R267">
            <v>0</v>
          </cell>
          <cell r="S267">
            <v>0</v>
          </cell>
          <cell r="T267">
            <v>-58209.930895415717</v>
          </cell>
        </row>
        <row r="268">
          <cell r="C268" t="str">
            <v>A0049</v>
          </cell>
          <cell r="D268" t="str">
            <v>PT Aisin Indonesia</v>
          </cell>
          <cell r="E268" t="str">
            <v>ID</v>
          </cell>
          <cell r="G268">
            <v>19.747357428721227</v>
          </cell>
          <cell r="H268">
            <v>114521.82140054071</v>
          </cell>
          <cell r="I268">
            <v>0.09</v>
          </cell>
          <cell r="J268" t="str">
            <v>N/A</v>
          </cell>
          <cell r="K268">
            <v>0.08</v>
          </cell>
          <cell r="L268">
            <v>19.478666572123629</v>
          </cell>
          <cell r="M268">
            <v>2336614.7337955786</v>
          </cell>
          <cell r="N268">
            <v>212000.8179200693</v>
          </cell>
          <cell r="O268">
            <v>149783.7011743297</v>
          </cell>
          <cell r="P268">
            <v>218787.36485306689</v>
          </cell>
          <cell r="Q268">
            <v>-23446.543972847983</v>
          </cell>
          <cell r="R268">
            <v>0</v>
          </cell>
          <cell r="S268">
            <v>0</v>
          </cell>
          <cell r="T268">
            <v>0</v>
          </cell>
        </row>
        <row r="269">
          <cell r="C269" t="str">
            <v>A0049</v>
          </cell>
          <cell r="D269" t="str">
            <v>PT Aisin Indonesia</v>
          </cell>
          <cell r="E269" t="str">
            <v>LL</v>
          </cell>
          <cell r="G269">
            <v>19.747357428721227</v>
          </cell>
          <cell r="H269">
            <v>1009199.9869709262</v>
          </cell>
          <cell r="I269">
            <v>0.08</v>
          </cell>
          <cell r="J269" t="str">
            <v>N/A</v>
          </cell>
          <cell r="K269">
            <v>0.08</v>
          </cell>
          <cell r="L269">
            <v>9.5810794954532312</v>
          </cell>
          <cell r="M269">
            <v>2173701.2236247184</v>
          </cell>
          <cell r="N269">
            <v>941553.62024564575</v>
          </cell>
          <cell r="O269">
            <v>855233.14752000023</v>
          </cell>
          <cell r="P269">
            <v>981175.25382953824</v>
          </cell>
          <cell r="Q269">
            <v>6971.2236247183755</v>
          </cell>
          <cell r="R269">
            <v>0</v>
          </cell>
          <cell r="S269">
            <v>0</v>
          </cell>
          <cell r="T269">
            <v>-688.00151778571308</v>
          </cell>
        </row>
        <row r="270">
          <cell r="C270" t="str">
            <v>A0049</v>
          </cell>
          <cell r="D270" t="str">
            <v>PT Aisin Indonesia</v>
          </cell>
          <cell r="E270" t="str">
            <v>PMK</v>
          </cell>
          <cell r="G270">
            <v>19.747357428721227</v>
          </cell>
          <cell r="H270">
            <v>264046.69999999949</v>
          </cell>
          <cell r="I270">
            <v>0.08</v>
          </cell>
          <cell r="J270" t="str">
            <v>N/A</v>
          </cell>
          <cell r="K270">
            <v>0.08</v>
          </cell>
          <cell r="L270">
            <v>19.023140609906736</v>
          </cell>
          <cell r="M270">
            <v>2052861.7843464212</v>
          </cell>
          <cell r="N270">
            <v>382604.3482119831</v>
          </cell>
          <cell r="O270">
            <v>269620</v>
          </cell>
          <cell r="P270">
            <v>420864.78303318145</v>
          </cell>
          <cell r="Q270">
            <v>231897.78434642125</v>
          </cell>
          <cell r="R270">
            <v>0</v>
          </cell>
          <cell r="S270">
            <v>0</v>
          </cell>
          <cell r="T270">
            <v>0</v>
          </cell>
        </row>
        <row r="272">
          <cell r="C272" t="str">
            <v>A0274</v>
          </cell>
          <cell r="D272" t="str">
            <v>PT Federal Nittan Industries</v>
          </cell>
          <cell r="E272" t="str">
            <v>PEB 1</v>
          </cell>
          <cell r="G272">
            <v>9.6842393258984085</v>
          </cell>
          <cell r="H272">
            <v>19024.129751982236</v>
          </cell>
          <cell r="I272">
            <v>0.08</v>
          </cell>
          <cell r="J272">
            <v>0.1</v>
          </cell>
          <cell r="K272">
            <v>0.08</v>
          </cell>
          <cell r="L272">
            <v>8.8190431303825996</v>
          </cell>
          <cell r="M272">
            <v>3624456.7050535823</v>
          </cell>
          <cell r="N272">
            <v>165429</v>
          </cell>
          <cell r="O272">
            <v>27028</v>
          </cell>
          <cell r="P272">
            <v>177570</v>
          </cell>
          <cell r="Q272">
            <v>255857</v>
          </cell>
          <cell r="R272">
            <v>0</v>
          </cell>
          <cell r="S272">
            <v>0</v>
          </cell>
          <cell r="T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K272">
            <v>9.6842393258984085</v>
          </cell>
          <cell r="AL272">
            <v>0</v>
          </cell>
          <cell r="AM272">
            <v>0.08</v>
          </cell>
          <cell r="AN272" t="str">
            <v>N/A</v>
          </cell>
          <cell r="AO272">
            <v>0.08</v>
          </cell>
          <cell r="AP272">
            <v>8.4044398646326908</v>
          </cell>
          <cell r="AQ272">
            <v>115402.05819529314</v>
          </cell>
          <cell r="AR272">
            <v>5728.914470968838</v>
          </cell>
          <cell r="AS272">
            <v>0</v>
          </cell>
          <cell r="AT272">
            <v>6187.2276286463457</v>
          </cell>
          <cell r="AU272">
            <v>29198.058195293139</v>
          </cell>
          <cell r="AV272">
            <v>0</v>
          </cell>
          <cell r="AW272">
            <v>0</v>
          </cell>
          <cell r="AX272">
            <v>-16072.3759614751</v>
          </cell>
          <cell r="AZ272">
            <v>21.303593346189821</v>
          </cell>
          <cell r="BA272">
            <v>0</v>
          </cell>
          <cell r="BB272">
            <v>0.09</v>
          </cell>
          <cell r="BC272" t="str">
            <v>N/A</v>
          </cell>
          <cell r="BD272">
            <v>0.08</v>
          </cell>
          <cell r="BE272">
            <v>21.066420889101867</v>
          </cell>
          <cell r="BF272">
            <v>288016.87456954835</v>
          </cell>
          <cell r="BG272">
            <v>26716.176339183352</v>
          </cell>
          <cell r="BH272">
            <v>0</v>
          </cell>
          <cell r="BI272">
            <v>29120.632209709856</v>
          </cell>
          <cell r="BJ272">
            <v>-20229.125430451648</v>
          </cell>
          <cell r="BK272">
            <v>0</v>
          </cell>
          <cell r="BL272">
            <v>0</v>
          </cell>
          <cell r="BM272">
            <v>-357290.74063832441</v>
          </cell>
          <cell r="BO272">
            <v>0</v>
          </cell>
          <cell r="BP272">
            <v>0</v>
          </cell>
          <cell r="BQ272">
            <v>0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CO272">
            <v>0</v>
          </cell>
          <cell r="CP272">
            <v>0</v>
          </cell>
          <cell r="CQ272">
            <v>0</v>
          </cell>
          <cell r="CS272">
            <v>20.97903038472916</v>
          </cell>
          <cell r="CT272">
            <v>34955.306410913487</v>
          </cell>
          <cell r="CU272">
            <v>0.08</v>
          </cell>
          <cell r="CV272" t="str">
            <v>N/A</v>
          </cell>
          <cell r="CW272">
            <v>0.08</v>
          </cell>
          <cell r="CX272">
            <v>20.781881989675597</v>
          </cell>
          <cell r="CY272">
            <v>416215.23855864565</v>
          </cell>
          <cell r="CZ272">
            <v>51097.18965634911</v>
          </cell>
          <cell r="DA272">
            <v>41784.958057090924</v>
          </cell>
          <cell r="DB272">
            <v>50480.71839671248</v>
          </cell>
          <cell r="DC272">
            <v>23289.238558645651</v>
          </cell>
          <cell r="DD272">
            <v>0</v>
          </cell>
          <cell r="DE272">
            <v>0</v>
          </cell>
          <cell r="DF272">
            <v>14634.947048937145</v>
          </cell>
          <cell r="DH272">
            <v>20.97903038472916</v>
          </cell>
          <cell r="DI272">
            <v>0</v>
          </cell>
          <cell r="DJ272">
            <v>0.09</v>
          </cell>
          <cell r="DK272" t="str">
            <v>N/A</v>
          </cell>
          <cell r="DL272">
            <v>0.08</v>
          </cell>
          <cell r="DM272">
            <v>20.781881989675597</v>
          </cell>
          <cell r="DN272">
            <v>307439.08970527304</v>
          </cell>
          <cell r="DO272">
            <v>25657.749848945237</v>
          </cell>
          <cell r="DP272">
            <v>0</v>
          </cell>
          <cell r="DQ272">
            <v>28003.049718857685</v>
          </cell>
          <cell r="DR272">
            <v>-1906.9102947269566</v>
          </cell>
          <cell r="DS272">
            <v>0</v>
          </cell>
          <cell r="DT272">
            <v>0</v>
          </cell>
          <cell r="DU272">
            <v>0</v>
          </cell>
          <cell r="DW272">
            <v>20.97903038472916</v>
          </cell>
          <cell r="DX272">
            <v>40166.232913056359</v>
          </cell>
          <cell r="DY272">
            <v>0.09</v>
          </cell>
          <cell r="DZ272" t="str">
            <v>N/A</v>
          </cell>
          <cell r="EA272">
            <v>0.08</v>
          </cell>
          <cell r="EB272">
            <v>20.781881989675597</v>
          </cell>
          <cell r="EC272">
            <v>783714.93946535396</v>
          </cell>
          <cell r="ED272">
            <v>78584.82561406678</v>
          </cell>
          <cell r="EE272">
            <v>49228.792856231237</v>
          </cell>
          <cell r="EF272">
            <v>81456.735834848907</v>
          </cell>
          <cell r="EG272">
            <v>-7465.0605346460361</v>
          </cell>
          <cell r="EH272">
            <v>0</v>
          </cell>
          <cell r="EI272">
            <v>0</v>
          </cell>
          <cell r="EJ272">
            <v>6351.9394653539603</v>
          </cell>
          <cell r="EL272">
            <v>20.97903038472916</v>
          </cell>
          <cell r="EM272">
            <v>400504.74093421904</v>
          </cell>
          <cell r="EN272">
            <v>0.08</v>
          </cell>
          <cell r="EO272" t="str">
            <v>N/A</v>
          </cell>
          <cell r="EP272">
            <v>0.08</v>
          </cell>
          <cell r="EQ272">
            <v>2.0007784784886384</v>
          </cell>
          <cell r="ER272">
            <v>1318897.8161944384</v>
          </cell>
          <cell r="ES272">
            <v>330549.23574409715</v>
          </cell>
          <cell r="ET272">
            <v>201380.04</v>
          </cell>
          <cell r="EU272">
            <v>345245.89568415983</v>
          </cell>
          <cell r="EV272">
            <v>2268.9816982895136</v>
          </cell>
          <cell r="EW272">
            <v>0</v>
          </cell>
          <cell r="EX272">
            <v>0</v>
          </cell>
          <cell r="EY272">
            <v>-15157.370025378186</v>
          </cell>
          <cell r="FA272">
            <v>20.97903038472916</v>
          </cell>
          <cell r="FB272">
            <v>66918.75</v>
          </cell>
          <cell r="FC272">
            <v>0.08</v>
          </cell>
          <cell r="FD272" t="str">
            <v>N/A</v>
          </cell>
          <cell r="FE272">
            <v>0.08</v>
          </cell>
          <cell r="FF272">
            <v>20.514367015794956</v>
          </cell>
          <cell r="FG272">
            <v>1592774.223781148</v>
          </cell>
          <cell r="FH272">
            <v>221204.49234957414</v>
          </cell>
          <cell r="FI272">
            <v>46250</v>
          </cell>
          <cell r="FJ272">
            <v>243324.94158453157</v>
          </cell>
          <cell r="FK272">
            <v>237659.87591121579</v>
          </cell>
          <cell r="FL272">
            <v>0</v>
          </cell>
          <cell r="FM272">
            <v>0</v>
          </cell>
          <cell r="FN272">
            <v>0</v>
          </cell>
        </row>
        <row r="273">
          <cell r="C273" t="str">
            <v>A0274</v>
          </cell>
          <cell r="D273" t="str">
            <v>PT Federal Nittan Industries</v>
          </cell>
          <cell r="E273" t="str">
            <v>PEB 2</v>
          </cell>
          <cell r="G273">
            <v>0</v>
          </cell>
          <cell r="H273">
            <v>0</v>
          </cell>
          <cell r="T273">
            <v>0</v>
          </cell>
        </row>
        <row r="274">
          <cell r="C274" t="str">
            <v>A0274</v>
          </cell>
          <cell r="D274" t="str">
            <v>PT Federal Nittan Industries</v>
          </cell>
          <cell r="E274" t="str">
            <v>PEB 3</v>
          </cell>
          <cell r="G274">
            <v>9.6842393258984085</v>
          </cell>
          <cell r="H274">
            <v>0</v>
          </cell>
          <cell r="I274">
            <v>0.08</v>
          </cell>
          <cell r="J274" t="str">
            <v>N/A</v>
          </cell>
          <cell r="K274">
            <v>0.08</v>
          </cell>
          <cell r="L274">
            <v>8.4044398646326908</v>
          </cell>
          <cell r="M274">
            <v>115402.05819529314</v>
          </cell>
          <cell r="N274">
            <v>5728.914470968838</v>
          </cell>
          <cell r="O274">
            <v>0</v>
          </cell>
          <cell r="P274">
            <v>6187.2276286463457</v>
          </cell>
          <cell r="Q274">
            <v>29198.058195293139</v>
          </cell>
          <cell r="R274">
            <v>0</v>
          </cell>
          <cell r="S274">
            <v>0</v>
          </cell>
          <cell r="T274">
            <v>-16072.3759614751</v>
          </cell>
        </row>
        <row r="275">
          <cell r="C275" t="str">
            <v>A0274</v>
          </cell>
          <cell r="D275" t="str">
            <v>PT Federal Nittan Industries</v>
          </cell>
          <cell r="E275" t="str">
            <v>PEB 4</v>
          </cell>
          <cell r="G275">
            <v>21.303593346189821</v>
          </cell>
          <cell r="H275">
            <v>0</v>
          </cell>
          <cell r="I275">
            <v>0.09</v>
          </cell>
          <cell r="J275" t="str">
            <v>N/A</v>
          </cell>
          <cell r="K275">
            <v>0.08</v>
          </cell>
          <cell r="L275">
            <v>21.066420889101867</v>
          </cell>
          <cell r="M275">
            <v>288016.87456954835</v>
          </cell>
          <cell r="N275">
            <v>26716.176339183352</v>
          </cell>
          <cell r="O275">
            <v>0</v>
          </cell>
          <cell r="P275">
            <v>29120.632209709856</v>
          </cell>
          <cell r="Q275">
            <v>-20229.125430451648</v>
          </cell>
          <cell r="R275">
            <v>0</v>
          </cell>
          <cell r="S275">
            <v>0</v>
          </cell>
          <cell r="T275">
            <v>-357290.74063832441</v>
          </cell>
        </row>
        <row r="276">
          <cell r="C276" t="str">
            <v>A0274</v>
          </cell>
          <cell r="D276" t="str">
            <v>PT Federal Nittan Industries</v>
          </cell>
          <cell r="E276" t="str">
            <v>PEB 5</v>
          </cell>
          <cell r="G276">
            <v>0</v>
          </cell>
          <cell r="H276">
            <v>0</v>
          </cell>
          <cell r="T276">
            <v>0</v>
          </cell>
        </row>
        <row r="277">
          <cell r="C277" t="str">
            <v>A0274</v>
          </cell>
          <cell r="D277" t="str">
            <v>PT Federal Nittan Industries</v>
          </cell>
          <cell r="E277" t="str">
            <v>PEB 6</v>
          </cell>
          <cell r="G277">
            <v>0</v>
          </cell>
          <cell r="H277">
            <v>0</v>
          </cell>
          <cell r="T277">
            <v>0</v>
          </cell>
        </row>
        <row r="278">
          <cell r="C278" t="str">
            <v>A0274</v>
          </cell>
          <cell r="D278" t="str">
            <v>PT Federal Nittan Industries</v>
          </cell>
          <cell r="E278" t="str">
            <v>PEB 7</v>
          </cell>
          <cell r="G278">
            <v>20.97903038472916</v>
          </cell>
          <cell r="H278">
            <v>34955.306410913487</v>
          </cell>
          <cell r="I278">
            <v>0.08</v>
          </cell>
          <cell r="J278" t="str">
            <v>N/A</v>
          </cell>
          <cell r="K278">
            <v>0.08</v>
          </cell>
          <cell r="L278">
            <v>20.781881989675597</v>
          </cell>
          <cell r="M278">
            <v>416215.23855864565</v>
          </cell>
          <cell r="N278">
            <v>51097.18965634911</v>
          </cell>
          <cell r="O278">
            <v>41784.958057090924</v>
          </cell>
          <cell r="P278">
            <v>50480.71839671248</v>
          </cell>
          <cell r="Q278">
            <v>23289.238558645651</v>
          </cell>
          <cell r="R278">
            <v>0</v>
          </cell>
          <cell r="S278">
            <v>0</v>
          </cell>
          <cell r="T278">
            <v>14634.947048937145</v>
          </cell>
        </row>
        <row r="279">
          <cell r="C279" t="str">
            <v>A0274</v>
          </cell>
          <cell r="D279" t="str">
            <v>PT Federal Nittan Industries</v>
          </cell>
          <cell r="E279" t="str">
            <v>MPP</v>
          </cell>
          <cell r="G279">
            <v>20.97903038472916</v>
          </cell>
          <cell r="H279">
            <v>0</v>
          </cell>
          <cell r="I279">
            <v>0.09</v>
          </cell>
          <cell r="J279" t="str">
            <v>N/A</v>
          </cell>
          <cell r="K279">
            <v>0.08</v>
          </cell>
          <cell r="L279">
            <v>20.781881989675597</v>
          </cell>
          <cell r="M279">
            <v>307439.08970527304</v>
          </cell>
          <cell r="N279">
            <v>25657.749848945237</v>
          </cell>
          <cell r="O279">
            <v>0</v>
          </cell>
          <cell r="P279">
            <v>28003.049718857685</v>
          </cell>
          <cell r="Q279">
            <v>-1906.9102947269566</v>
          </cell>
          <cell r="R279">
            <v>0</v>
          </cell>
          <cell r="S279">
            <v>0</v>
          </cell>
          <cell r="T279">
            <v>0</v>
          </cell>
        </row>
        <row r="280">
          <cell r="C280" t="str">
            <v>A0274</v>
          </cell>
          <cell r="D280" t="str">
            <v>PT Federal Nittan Industries</v>
          </cell>
          <cell r="E280" t="str">
            <v>ID</v>
          </cell>
          <cell r="G280">
            <v>20.97903038472916</v>
          </cell>
          <cell r="H280">
            <v>40166.232913056359</v>
          </cell>
          <cell r="I280">
            <v>0.09</v>
          </cell>
          <cell r="J280" t="str">
            <v>N/A</v>
          </cell>
          <cell r="K280">
            <v>0.08</v>
          </cell>
          <cell r="L280">
            <v>20.781881989675597</v>
          </cell>
          <cell r="M280">
            <v>783714.93946535396</v>
          </cell>
          <cell r="N280">
            <v>78584.82561406678</v>
          </cell>
          <cell r="O280">
            <v>49228.792856231237</v>
          </cell>
          <cell r="P280">
            <v>81456.735834848907</v>
          </cell>
          <cell r="Q280">
            <v>-7465.0605346460361</v>
          </cell>
          <cell r="R280">
            <v>0</v>
          </cell>
          <cell r="S280">
            <v>0</v>
          </cell>
          <cell r="T280">
            <v>6351.9394653539603</v>
          </cell>
        </row>
        <row r="281">
          <cell r="C281" t="str">
            <v>A0274</v>
          </cell>
          <cell r="D281" t="str">
            <v>PT Federal Nittan Industries</v>
          </cell>
          <cell r="E281" t="str">
            <v>LL</v>
          </cell>
          <cell r="G281">
            <v>20.97903038472916</v>
          </cell>
          <cell r="H281">
            <v>400504.74093421904</v>
          </cell>
          <cell r="I281">
            <v>0.08</v>
          </cell>
          <cell r="J281" t="str">
            <v>N/A</v>
          </cell>
          <cell r="K281">
            <v>0.08</v>
          </cell>
          <cell r="L281">
            <v>2.0007784784886384</v>
          </cell>
          <cell r="M281">
            <v>1318897.8161944384</v>
          </cell>
          <cell r="N281">
            <v>330549.23574409715</v>
          </cell>
          <cell r="O281">
            <v>201380.04</v>
          </cell>
          <cell r="P281">
            <v>345245.89568415983</v>
          </cell>
          <cell r="Q281">
            <v>2268.9816982895136</v>
          </cell>
          <cell r="T281">
            <v>-15157.370025378186</v>
          </cell>
        </row>
        <row r="282">
          <cell r="C282" t="str">
            <v>A0274</v>
          </cell>
          <cell r="D282" t="str">
            <v>PT Federal Nittan Industries</v>
          </cell>
          <cell r="E282" t="str">
            <v>PMK</v>
          </cell>
          <cell r="G282">
            <v>20.97903038472916</v>
          </cell>
          <cell r="H282">
            <v>66918.75</v>
          </cell>
          <cell r="I282">
            <v>0.08</v>
          </cell>
          <cell r="J282" t="str">
            <v>N/A</v>
          </cell>
          <cell r="K282">
            <v>0.08</v>
          </cell>
          <cell r="L282">
            <v>20.514367015794956</v>
          </cell>
          <cell r="M282">
            <v>1592774.223781148</v>
          </cell>
          <cell r="N282">
            <v>221204.49234957414</v>
          </cell>
          <cell r="O282">
            <v>46250</v>
          </cell>
          <cell r="P282">
            <v>243324.94158453157</v>
          </cell>
          <cell r="Q282">
            <v>237659.87591121579</v>
          </cell>
          <cell r="T282">
            <v>0</v>
          </cell>
        </row>
        <row r="284">
          <cell r="C284" t="str">
            <v>A0364</v>
          </cell>
          <cell r="D284" t="str">
            <v>PT Toyoda Gosei Safety System Indonesia</v>
          </cell>
          <cell r="E284" t="str">
            <v>PEB 1</v>
          </cell>
          <cell r="G284">
            <v>0</v>
          </cell>
          <cell r="H284">
            <v>0</v>
          </cell>
          <cell r="T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Z284">
            <v>18.376312296888862</v>
          </cell>
          <cell r="BA284">
            <v>0</v>
          </cell>
          <cell r="BB284">
            <v>0.09</v>
          </cell>
          <cell r="BC284" t="str">
            <v>N/A</v>
          </cell>
          <cell r="BD284">
            <v>0.08</v>
          </cell>
          <cell r="BE284">
            <v>18.397086953116723</v>
          </cell>
          <cell r="BF284">
            <v>416735.63042622199</v>
          </cell>
          <cell r="BG284">
            <v>65056.400060129112</v>
          </cell>
          <cell r="BH284">
            <v>0</v>
          </cell>
          <cell r="BI284">
            <v>70911.476065540715</v>
          </cell>
          <cell r="BJ284">
            <v>70911.476065540715</v>
          </cell>
          <cell r="BK284">
            <v>0</v>
          </cell>
          <cell r="BL284">
            <v>0</v>
          </cell>
          <cell r="BM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D284">
            <v>0</v>
          </cell>
          <cell r="CE284">
            <v>0</v>
          </cell>
          <cell r="CF284">
            <v>0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CO284">
            <v>0</v>
          </cell>
          <cell r="CP284">
            <v>0</v>
          </cell>
          <cell r="CQ284">
            <v>0</v>
          </cell>
          <cell r="CS284">
            <v>18.376312296888862</v>
          </cell>
          <cell r="CT284">
            <v>3590.5135864307172</v>
          </cell>
          <cell r="CU284">
            <v>0.08</v>
          </cell>
          <cell r="CV284" t="str">
            <v>N/A</v>
          </cell>
          <cell r="CW284">
            <v>0.08</v>
          </cell>
          <cell r="CX284">
            <v>18.397086953116723</v>
          </cell>
          <cell r="CY284">
            <v>40057.488898691903</v>
          </cell>
          <cell r="CZ284">
            <v>6337.1609272253809</v>
          </cell>
          <cell r="DA284">
            <v>4215.3295459949923</v>
          </cell>
          <cell r="DB284">
            <v>6185.5746652542257</v>
          </cell>
          <cell r="DC284">
            <v>2220.4888986919032</v>
          </cell>
          <cell r="DD284">
            <v>0</v>
          </cell>
          <cell r="DE284">
            <v>0</v>
          </cell>
          <cell r="DF284">
            <v>0</v>
          </cell>
          <cell r="DH284">
            <v>0</v>
          </cell>
          <cell r="DI284">
            <v>0</v>
          </cell>
          <cell r="DJ284">
            <v>0</v>
          </cell>
          <cell r="DK284">
            <v>0</v>
          </cell>
          <cell r="DL284">
            <v>0</v>
          </cell>
          <cell r="DM284">
            <v>0</v>
          </cell>
          <cell r="DN284">
            <v>0</v>
          </cell>
          <cell r="DO284">
            <v>0</v>
          </cell>
          <cell r="DP284">
            <v>0</v>
          </cell>
          <cell r="DQ284">
            <v>0</v>
          </cell>
          <cell r="DR284">
            <v>0</v>
          </cell>
          <cell r="DS284">
            <v>0</v>
          </cell>
          <cell r="DT284">
            <v>0</v>
          </cell>
          <cell r="DU284">
            <v>0</v>
          </cell>
          <cell r="DW284">
            <v>18.376312296888862</v>
          </cell>
          <cell r="DX284">
            <v>4203.8543811387481</v>
          </cell>
          <cell r="DY284">
            <v>0.09</v>
          </cell>
          <cell r="DZ284" t="str">
            <v>N/A</v>
          </cell>
          <cell r="EA284">
            <v>0.08</v>
          </cell>
          <cell r="EB284">
            <v>18.397086953116723</v>
          </cell>
          <cell r="EC284">
            <v>93026.954565131484</v>
          </cell>
          <cell r="ED284">
            <v>14429.680298634605</v>
          </cell>
          <cell r="EE284">
            <v>5869.1383630102137</v>
          </cell>
          <cell r="EF284">
            <v>14865.983725216496</v>
          </cell>
          <cell r="EG284">
            <v>-905.00291784263391</v>
          </cell>
          <cell r="EH284">
            <v>0</v>
          </cell>
          <cell r="EI284">
            <v>0</v>
          </cell>
          <cell r="EJ284">
            <v>511.95456513148383</v>
          </cell>
          <cell r="EL284">
            <v>18.376312296888862</v>
          </cell>
          <cell r="EM284">
            <v>22881.59865207129</v>
          </cell>
          <cell r="EN284">
            <v>0.08</v>
          </cell>
          <cell r="EO284" t="str">
            <v>N/A</v>
          </cell>
          <cell r="EP284">
            <v>0.08</v>
          </cell>
          <cell r="EQ284">
            <v>1.9091968247458095</v>
          </cell>
          <cell r="ER284">
            <v>204911.66998352768</v>
          </cell>
          <cell r="ES284">
            <v>49554.824431442641</v>
          </cell>
          <cell r="ET284">
            <v>32766.876000000004</v>
          </cell>
          <cell r="EU284">
            <v>51903.065002533462</v>
          </cell>
          <cell r="EV284">
            <v>728.11316534588696</v>
          </cell>
          <cell r="EW284">
            <v>0</v>
          </cell>
          <cell r="EX284">
            <v>0</v>
          </cell>
          <cell r="EY284">
            <v>0</v>
          </cell>
          <cell r="FA284">
            <v>18.376312296888862</v>
          </cell>
          <cell r="FB284">
            <v>0</v>
          </cell>
          <cell r="FC284">
            <v>0.08</v>
          </cell>
          <cell r="FD284" t="str">
            <v>N/A</v>
          </cell>
          <cell r="FE284">
            <v>0.08</v>
          </cell>
          <cell r="FF284">
            <v>18.047580642161517</v>
          </cell>
          <cell r="FG284">
            <v>315896.06668818259</v>
          </cell>
          <cell r="FH284">
            <v>47731.527062128953</v>
          </cell>
          <cell r="FI284">
            <v>0</v>
          </cell>
          <cell r="FJ284">
            <v>52504.679768341855</v>
          </cell>
          <cell r="FK284">
            <v>27008.066688182589</v>
          </cell>
          <cell r="FL284">
            <v>0</v>
          </cell>
          <cell r="FM284">
            <v>0</v>
          </cell>
          <cell r="FN284">
            <v>37026.066688182589</v>
          </cell>
        </row>
        <row r="285">
          <cell r="C285" t="str">
            <v>A0364</v>
          </cell>
          <cell r="D285" t="str">
            <v>PT Toyoda Gosei Safety System Indonesia</v>
          </cell>
          <cell r="E285" t="str">
            <v>PEB 2</v>
          </cell>
          <cell r="G285">
            <v>0</v>
          </cell>
          <cell r="H285">
            <v>0</v>
          </cell>
          <cell r="T285">
            <v>0</v>
          </cell>
        </row>
        <row r="286">
          <cell r="C286" t="str">
            <v>A0364</v>
          </cell>
          <cell r="D286" t="str">
            <v>PT Toyoda Gosei Safety System Indonesia</v>
          </cell>
          <cell r="E286" t="str">
            <v>PEB 3</v>
          </cell>
          <cell r="G286">
            <v>0</v>
          </cell>
          <cell r="H286">
            <v>0</v>
          </cell>
          <cell r="T286">
            <v>0</v>
          </cell>
        </row>
        <row r="287">
          <cell r="C287" t="str">
            <v>A0364</v>
          </cell>
          <cell r="D287" t="str">
            <v>PT Toyoda Gosei Safety System Indonesia</v>
          </cell>
          <cell r="E287" t="str">
            <v>PEB 4</v>
          </cell>
          <cell r="G287">
            <v>18.376312296888862</v>
          </cell>
          <cell r="H287">
            <v>0</v>
          </cell>
          <cell r="I287">
            <v>0.09</v>
          </cell>
          <cell r="J287" t="str">
            <v>N/A</v>
          </cell>
          <cell r="K287">
            <v>0.08</v>
          </cell>
          <cell r="L287">
            <v>18.397086953116723</v>
          </cell>
          <cell r="M287">
            <v>416735.63042622199</v>
          </cell>
          <cell r="N287">
            <v>65056.400060129112</v>
          </cell>
          <cell r="O287">
            <v>0</v>
          </cell>
          <cell r="P287">
            <v>70911.476065540715</v>
          </cell>
          <cell r="Q287">
            <v>70911.476065540715</v>
          </cell>
          <cell r="T287">
            <v>0</v>
          </cell>
        </row>
        <row r="288">
          <cell r="C288" t="str">
            <v>A0364</v>
          </cell>
          <cell r="D288" t="str">
            <v>PT Toyoda Gosei Safety System Indonesia</v>
          </cell>
          <cell r="E288" t="str">
            <v>PEB 5</v>
          </cell>
          <cell r="G288">
            <v>0</v>
          </cell>
          <cell r="H288">
            <v>0</v>
          </cell>
          <cell r="T288">
            <v>0</v>
          </cell>
        </row>
        <row r="289">
          <cell r="C289" t="str">
            <v>A0364</v>
          </cell>
          <cell r="D289" t="str">
            <v>PT Toyoda Gosei Safety System Indonesia</v>
          </cell>
          <cell r="E289" t="str">
            <v>PEB 6</v>
          </cell>
          <cell r="G289">
            <v>0</v>
          </cell>
          <cell r="H289">
            <v>0</v>
          </cell>
          <cell r="T289">
            <v>0</v>
          </cell>
        </row>
        <row r="290">
          <cell r="C290" t="str">
            <v>A0364</v>
          </cell>
          <cell r="D290" t="str">
            <v>PT Toyoda Gosei Safety System Indonesia</v>
          </cell>
          <cell r="E290" t="str">
            <v>PEB 7</v>
          </cell>
          <cell r="G290">
            <v>18.376312296888862</v>
          </cell>
          <cell r="H290">
            <v>3590.5135864307172</v>
          </cell>
          <cell r="I290">
            <v>0.08</v>
          </cell>
          <cell r="J290" t="str">
            <v>N/A</v>
          </cell>
          <cell r="K290">
            <v>0.08</v>
          </cell>
          <cell r="L290">
            <v>18.397086953116723</v>
          </cell>
          <cell r="M290">
            <v>40057.488898691903</v>
          </cell>
          <cell r="N290">
            <v>6337.1609272253809</v>
          </cell>
          <cell r="O290">
            <v>4215.3295459949923</v>
          </cell>
          <cell r="P290">
            <v>6185.5746652542257</v>
          </cell>
          <cell r="Q290">
            <v>2220.4888986919032</v>
          </cell>
          <cell r="T290">
            <v>0</v>
          </cell>
        </row>
        <row r="291">
          <cell r="C291" t="str">
            <v>A0364</v>
          </cell>
          <cell r="D291" t="str">
            <v>PT Toyoda Gosei Safety System Indonesia</v>
          </cell>
          <cell r="E291" t="str">
            <v>MPP</v>
          </cell>
          <cell r="G291">
            <v>0</v>
          </cell>
          <cell r="H291">
            <v>0</v>
          </cell>
          <cell r="T291">
            <v>0</v>
          </cell>
        </row>
        <row r="292">
          <cell r="C292" t="str">
            <v>A0364</v>
          </cell>
          <cell r="D292" t="str">
            <v>PT Toyoda Gosei Safety System Indonesia</v>
          </cell>
          <cell r="E292" t="str">
            <v>ID</v>
          </cell>
          <cell r="G292">
            <v>18.376312296888862</v>
          </cell>
          <cell r="H292">
            <v>4203.8543811387481</v>
          </cell>
          <cell r="I292">
            <v>0.09</v>
          </cell>
          <cell r="J292" t="str">
            <v>N/A</v>
          </cell>
          <cell r="K292">
            <v>0.08</v>
          </cell>
          <cell r="L292">
            <v>18.397086953116723</v>
          </cell>
          <cell r="M292">
            <v>93026.954565131484</v>
          </cell>
          <cell r="N292">
            <v>14429.680298634605</v>
          </cell>
          <cell r="O292">
            <v>5869.1383630102137</v>
          </cell>
          <cell r="P292">
            <v>14865.983725216496</v>
          </cell>
          <cell r="Q292">
            <v>-905.00291784263391</v>
          </cell>
          <cell r="T292">
            <v>511.95456513148383</v>
          </cell>
        </row>
        <row r="293">
          <cell r="C293" t="str">
            <v>A0364</v>
          </cell>
          <cell r="D293" t="str">
            <v>PT Toyoda Gosei Safety System Indonesia</v>
          </cell>
          <cell r="E293" t="str">
            <v>LL</v>
          </cell>
          <cell r="G293">
            <v>18.376312296888862</v>
          </cell>
          <cell r="H293">
            <v>22881.59865207129</v>
          </cell>
          <cell r="I293">
            <v>0.08</v>
          </cell>
          <cell r="J293" t="str">
            <v>N/A</v>
          </cell>
          <cell r="K293">
            <v>0.08</v>
          </cell>
          <cell r="L293">
            <v>1.9091968247458095</v>
          </cell>
          <cell r="M293">
            <v>204911.66998352768</v>
          </cell>
          <cell r="N293">
            <v>49554.824431442641</v>
          </cell>
          <cell r="O293">
            <v>32766.876000000004</v>
          </cell>
          <cell r="P293">
            <v>51903.065002533462</v>
          </cell>
          <cell r="Q293">
            <v>728.11316534588696</v>
          </cell>
          <cell r="T293">
            <v>0</v>
          </cell>
        </row>
        <row r="294">
          <cell r="C294" t="str">
            <v>A0364</v>
          </cell>
          <cell r="D294" t="str">
            <v>PT Toyoda Gosei Safety System Indonesia</v>
          </cell>
          <cell r="E294" t="str">
            <v>PMK</v>
          </cell>
          <cell r="G294">
            <v>18.376312296888862</v>
          </cell>
          <cell r="H294">
            <v>0</v>
          </cell>
          <cell r="I294">
            <v>0.08</v>
          </cell>
          <cell r="J294" t="str">
            <v>N/A</v>
          </cell>
          <cell r="K294">
            <v>0.08</v>
          </cell>
          <cell r="L294">
            <v>18.047580642161517</v>
          </cell>
          <cell r="M294">
            <v>315896.06668818259</v>
          </cell>
          <cell r="N294">
            <v>47731.527062128953</v>
          </cell>
          <cell r="O294">
            <v>0</v>
          </cell>
          <cell r="P294">
            <v>52504.679768341855</v>
          </cell>
          <cell r="Q294">
            <v>27008.066688182589</v>
          </cell>
          <cell r="T294">
            <v>37026.066688182589</v>
          </cell>
        </row>
      </sheetData>
      <sheetData sheetId="11" refreshError="1">
        <row r="8">
          <cell r="C8" t="str">
            <v>A0317</v>
          </cell>
          <cell r="D8" t="str">
            <v>PT Astra Otoparts Tbk. - Head Office</v>
          </cell>
          <cell r="E8" t="str">
            <v>PEB 1</v>
          </cell>
          <cell r="G8">
            <v>0</v>
          </cell>
          <cell r="H8">
            <v>33324.358999999997</v>
          </cell>
          <cell r="I8">
            <v>4335360.2378304191</v>
          </cell>
          <cell r="J8">
            <v>4368684.5968304193</v>
          </cell>
          <cell r="K8">
            <v>-185117.17861677633</v>
          </cell>
          <cell r="L8">
            <v>1864819.6946081761</v>
          </cell>
          <cell r="M8">
            <v>455105.65634101059</v>
          </cell>
          <cell r="N8">
            <v>2134808.1723324102</v>
          </cell>
          <cell r="O8">
            <v>-30226.538508550533</v>
          </cell>
          <cell r="P8">
            <v>181351.69077181959</v>
          </cell>
          <cell r="Q8">
            <v>159780.63512090355</v>
          </cell>
          <cell r="R8">
            <v>310905.78738417261</v>
          </cell>
          <cell r="S8">
            <v>31734849.747393399</v>
          </cell>
          <cell r="Y8">
            <v>0</v>
          </cell>
          <cell r="Z8">
            <v>8427783</v>
          </cell>
          <cell r="AA8">
            <v>6715585.1394163519</v>
          </cell>
          <cell r="AB8">
            <v>300659.29297263647</v>
          </cell>
          <cell r="AF8">
            <v>0</v>
          </cell>
          <cell r="AG8">
            <v>64000</v>
          </cell>
          <cell r="AH8">
            <v>0</v>
          </cell>
          <cell r="AI8">
            <v>384046.9643942297</v>
          </cell>
          <cell r="AJ8">
            <v>33669.824590654884</v>
          </cell>
          <cell r="AK8">
            <v>0</v>
          </cell>
          <cell r="AL8">
            <v>0</v>
          </cell>
          <cell r="AN8">
            <v>0</v>
          </cell>
          <cell r="AO8">
            <v>533584.59466666693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V8">
            <v>0</v>
          </cell>
          <cell r="AW8">
            <v>0</v>
          </cell>
          <cell r="AX8">
            <v>0</v>
          </cell>
          <cell r="AY8">
            <v>424757.2349183379</v>
          </cell>
          <cell r="AZ8">
            <v>49110.847610746379</v>
          </cell>
          <cell r="BA8">
            <v>0</v>
          </cell>
          <cell r="BB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T8">
            <v>0</v>
          </cell>
          <cell r="BU8">
            <v>0</v>
          </cell>
          <cell r="BV8">
            <v>0</v>
          </cell>
          <cell r="BW8">
            <v>197984.27531930237</v>
          </cell>
          <cell r="BX8">
            <v>17337.852760821403</v>
          </cell>
          <cell r="BY8">
            <v>0</v>
          </cell>
          <cell r="BZ8">
            <v>0</v>
          </cell>
          <cell r="CB8">
            <v>0</v>
          </cell>
          <cell r="CC8">
            <v>0</v>
          </cell>
          <cell r="CD8">
            <v>0</v>
          </cell>
          <cell r="CE8">
            <v>322659.53955329943</v>
          </cell>
          <cell r="CF8">
            <v>20718.164890092925</v>
          </cell>
          <cell r="CG8">
            <v>0</v>
          </cell>
          <cell r="CH8">
            <v>0</v>
          </cell>
          <cell r="CJ8">
            <v>0</v>
          </cell>
          <cell r="CK8">
            <v>0</v>
          </cell>
          <cell r="CL8">
            <v>0</v>
          </cell>
          <cell r="CM8">
            <v>585561.38347307034</v>
          </cell>
          <cell r="CN8">
            <v>44633.437743383322</v>
          </cell>
          <cell r="CO8">
            <v>0</v>
          </cell>
          <cell r="CP8">
            <v>0</v>
          </cell>
          <cell r="CR8">
            <v>0</v>
          </cell>
          <cell r="CS8">
            <v>400193.28700000001</v>
          </cell>
          <cell r="CT8">
            <v>0</v>
          </cell>
          <cell r="CU8">
            <v>587486.48467365222</v>
          </cell>
          <cell r="CV8">
            <v>204881.45914498618</v>
          </cell>
          <cell r="CW8">
            <v>0</v>
          </cell>
          <cell r="CX8">
            <v>0</v>
          </cell>
          <cell r="CZ8">
            <v>0</v>
          </cell>
          <cell r="DA8">
            <v>257503.44500000001</v>
          </cell>
          <cell r="DB8">
            <v>0</v>
          </cell>
          <cell r="DC8">
            <v>602624.71663898265</v>
          </cell>
          <cell r="DD8">
            <v>75176.813289340964</v>
          </cell>
          <cell r="DE8">
            <v>0</v>
          </cell>
          <cell r="DF8">
            <v>0</v>
          </cell>
        </row>
        <row r="9">
          <cell r="C9" t="str">
            <v>A0317</v>
          </cell>
          <cell r="D9" t="str">
            <v>PT Astra Otoparts Tbk. - Head Office</v>
          </cell>
          <cell r="E9" t="str">
            <v>PEB 2</v>
          </cell>
          <cell r="W9">
            <v>64000</v>
          </cell>
          <cell r="Y9">
            <v>64000</v>
          </cell>
          <cell r="AA9">
            <v>384046.9643942297</v>
          </cell>
          <cell r="AB9">
            <v>33669.824590654884</v>
          </cell>
        </row>
        <row r="10">
          <cell r="C10" t="str">
            <v>A0317</v>
          </cell>
          <cell r="D10" t="str">
            <v>PT Astra Otoparts Tbk. - Head Office</v>
          </cell>
          <cell r="E10" t="str">
            <v>PEB 3</v>
          </cell>
          <cell r="W10">
            <v>533584.59466666693</v>
          </cell>
          <cell r="Y10">
            <v>533584.59466666693</v>
          </cell>
          <cell r="AA10">
            <v>0</v>
          </cell>
          <cell r="AB10">
            <v>0</v>
          </cell>
        </row>
        <row r="11">
          <cell r="C11" t="str">
            <v>A0317</v>
          </cell>
          <cell r="D11" t="str">
            <v>PT Astra Otoparts Tbk. - Head Office</v>
          </cell>
          <cell r="E11" t="str">
            <v>PEB 4</v>
          </cell>
          <cell r="Y11">
            <v>0</v>
          </cell>
          <cell r="AA11">
            <v>424757.2349183379</v>
          </cell>
          <cell r="AB11">
            <v>49110.847610746379</v>
          </cell>
        </row>
        <row r="12">
          <cell r="C12" t="str">
            <v>A0317</v>
          </cell>
          <cell r="D12" t="str">
            <v>PT Astra Otoparts Tbk. - Head Office</v>
          </cell>
          <cell r="E12" t="str">
            <v>PEB 5</v>
          </cell>
          <cell r="Y12">
            <v>0</v>
          </cell>
          <cell r="AA12">
            <v>0</v>
          </cell>
          <cell r="AB12">
            <v>0</v>
          </cell>
        </row>
        <row r="13">
          <cell r="C13" t="str">
            <v>A0317</v>
          </cell>
          <cell r="D13" t="str">
            <v>PT Astra Otoparts Tbk. - Head Office</v>
          </cell>
          <cell r="E13" t="str">
            <v>PEB 6</v>
          </cell>
          <cell r="Y13">
            <v>0</v>
          </cell>
          <cell r="AA13">
            <v>0</v>
          </cell>
          <cell r="AB13">
            <v>0</v>
          </cell>
        </row>
        <row r="14">
          <cell r="C14" t="str">
            <v>A0317</v>
          </cell>
          <cell r="D14" t="str">
            <v>PT Astra Otoparts Tbk. - Head Office</v>
          </cell>
          <cell r="E14" t="str">
            <v>PEB 7</v>
          </cell>
          <cell r="V14">
            <v>0</v>
          </cell>
          <cell r="Y14">
            <v>0</v>
          </cell>
          <cell r="AA14">
            <v>197984.27531930237</v>
          </cell>
          <cell r="AB14">
            <v>17337.852760821403</v>
          </cell>
        </row>
        <row r="15">
          <cell r="C15" t="str">
            <v>A0317</v>
          </cell>
          <cell r="D15" t="str">
            <v>PT Astra Otoparts Tbk. - Head Office</v>
          </cell>
          <cell r="E15" t="str">
            <v>MPP</v>
          </cell>
          <cell r="V15">
            <v>0</v>
          </cell>
          <cell r="Y15">
            <v>0</v>
          </cell>
          <cell r="AA15">
            <v>322659.53955329943</v>
          </cell>
          <cell r="AB15">
            <v>20718.164890092925</v>
          </cell>
        </row>
        <row r="16">
          <cell r="C16" t="str">
            <v>A0317</v>
          </cell>
          <cell r="D16" t="str">
            <v>PT Astra Otoparts Tbk. - Head Office</v>
          </cell>
          <cell r="E16" t="str">
            <v>ID</v>
          </cell>
          <cell r="V16">
            <v>0</v>
          </cell>
          <cell r="Y16">
            <v>0</v>
          </cell>
          <cell r="AA16">
            <v>585561.38347307034</v>
          </cell>
          <cell r="AB16">
            <v>44633.437743383322</v>
          </cell>
        </row>
        <row r="17">
          <cell r="C17" t="str">
            <v>A0317</v>
          </cell>
          <cell r="D17" t="str">
            <v>PT Astra Otoparts Tbk. - Head Office</v>
          </cell>
          <cell r="E17" t="str">
            <v>LL</v>
          </cell>
          <cell r="V17">
            <v>400193.28700000001</v>
          </cell>
          <cell r="Y17">
            <v>400193.28700000001</v>
          </cell>
          <cell r="AA17">
            <v>587486.48467365222</v>
          </cell>
          <cell r="AB17">
            <v>204881.45914498618</v>
          </cell>
        </row>
        <row r="18">
          <cell r="C18" t="str">
            <v>A0317</v>
          </cell>
          <cell r="D18" t="str">
            <v>PT Astra Otoparts Tbk. - Head Office</v>
          </cell>
          <cell r="E18" t="str">
            <v>PMK</v>
          </cell>
          <cell r="V18">
            <v>257503.44500000001</v>
          </cell>
          <cell r="Y18">
            <v>257503.44500000001</v>
          </cell>
          <cell r="AA18">
            <v>602624.71663898265</v>
          </cell>
          <cell r="AB18">
            <v>75176.813289340964</v>
          </cell>
        </row>
        <row r="20">
          <cell r="C20" t="str">
            <v>We</v>
          </cell>
          <cell r="D20" t="str">
            <v>PT Astra Otoparts Tbk. - Div. Winteq</v>
          </cell>
          <cell r="E20" t="str">
            <v>PEB 1</v>
          </cell>
          <cell r="J20">
            <v>0</v>
          </cell>
          <cell r="K20">
            <v>-3311.8505811163081</v>
          </cell>
          <cell r="L20">
            <v>33362.674579492115</v>
          </cell>
          <cell r="M20">
            <v>8142.0965017111612</v>
          </cell>
          <cell r="N20">
            <v>38192.92050008697</v>
          </cell>
          <cell r="O20">
            <v>-540.76979712354694</v>
          </cell>
          <cell r="P20">
            <v>3244.48388289473</v>
          </cell>
          <cell r="Q20">
            <v>2858.5655487531344</v>
          </cell>
          <cell r="R20">
            <v>5562.2796345243169</v>
          </cell>
          <cell r="S20">
            <v>510642.25277211401</v>
          </cell>
          <cell r="Y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0</v>
          </cell>
          <cell r="CN20">
            <v>0</v>
          </cell>
          <cell r="CO20">
            <v>0</v>
          </cell>
          <cell r="CP20">
            <v>0</v>
          </cell>
          <cell r="CR20">
            <v>0</v>
          </cell>
          <cell r="CS20">
            <v>0</v>
          </cell>
          <cell r="CT20">
            <v>0</v>
          </cell>
          <cell r="CU20">
            <v>0</v>
          </cell>
          <cell r="CV20">
            <v>0</v>
          </cell>
          <cell r="CW20">
            <v>0</v>
          </cell>
          <cell r="CX20">
            <v>0</v>
          </cell>
          <cell r="CZ20">
            <v>0</v>
          </cell>
          <cell r="DA20">
            <v>0</v>
          </cell>
          <cell r="DB20">
            <v>0</v>
          </cell>
          <cell r="DC20">
            <v>0</v>
          </cell>
          <cell r="DD20">
            <v>0</v>
          </cell>
          <cell r="DE20">
            <v>0</v>
          </cell>
          <cell r="DF20">
            <v>0</v>
          </cell>
        </row>
        <row r="21">
          <cell r="C21" t="str">
            <v>We</v>
          </cell>
          <cell r="D21" t="str">
            <v>PT Astra Otoparts Tbk. - Div. Winteq</v>
          </cell>
          <cell r="E21" t="str">
            <v>PEB 2</v>
          </cell>
          <cell r="Y21">
            <v>0</v>
          </cell>
        </row>
        <row r="22">
          <cell r="C22" t="str">
            <v>We</v>
          </cell>
          <cell r="D22" t="str">
            <v>PT Astra Otoparts Tbk. - Div. Winteq</v>
          </cell>
          <cell r="E22" t="str">
            <v>PEB 3</v>
          </cell>
          <cell r="Y22">
            <v>0</v>
          </cell>
        </row>
        <row r="23">
          <cell r="C23" t="str">
            <v>We</v>
          </cell>
          <cell r="D23" t="str">
            <v>PT Astra Otoparts Tbk. - Div. Winteq</v>
          </cell>
          <cell r="E23" t="str">
            <v>PEB 4</v>
          </cell>
          <cell r="Y23">
            <v>0</v>
          </cell>
        </row>
        <row r="24">
          <cell r="C24" t="str">
            <v>We</v>
          </cell>
          <cell r="D24" t="str">
            <v>PT Astra Otoparts Tbk. - Div. Winteq</v>
          </cell>
          <cell r="E24" t="str">
            <v>PEB 5</v>
          </cell>
          <cell r="Y24">
            <v>0</v>
          </cell>
        </row>
        <row r="25">
          <cell r="C25" t="str">
            <v>We</v>
          </cell>
          <cell r="D25" t="str">
            <v>PT Astra Otoparts Tbk. - Div. Winteq</v>
          </cell>
          <cell r="E25" t="str">
            <v>PEB 6</v>
          </cell>
          <cell r="Y25">
            <v>0</v>
          </cell>
        </row>
        <row r="26">
          <cell r="C26" t="str">
            <v>We</v>
          </cell>
          <cell r="D26" t="str">
            <v>PT Astra Otoparts Tbk. - Div. Winteq</v>
          </cell>
          <cell r="E26" t="str">
            <v>PEB 7</v>
          </cell>
          <cell r="Y26">
            <v>0</v>
          </cell>
        </row>
        <row r="27">
          <cell r="C27" t="str">
            <v>We</v>
          </cell>
          <cell r="D27" t="str">
            <v>PT Astra Otoparts Tbk. - Div. Winteq</v>
          </cell>
          <cell r="E27" t="str">
            <v>MPP</v>
          </cell>
          <cell r="Y27">
            <v>0</v>
          </cell>
        </row>
        <row r="28">
          <cell r="C28" t="str">
            <v>We</v>
          </cell>
          <cell r="D28" t="str">
            <v>PT Astra Otoparts Tbk. - Div. Winteq</v>
          </cell>
          <cell r="E28" t="str">
            <v>ID</v>
          </cell>
          <cell r="Y28">
            <v>0</v>
          </cell>
        </row>
        <row r="29">
          <cell r="C29" t="str">
            <v>We</v>
          </cell>
          <cell r="D29" t="str">
            <v>PT Astra Otoparts Tbk. - Div. Winteq</v>
          </cell>
          <cell r="E29" t="str">
            <v>LL</v>
          </cell>
          <cell r="Y29">
            <v>0</v>
          </cell>
        </row>
        <row r="30">
          <cell r="C30" t="str">
            <v>We</v>
          </cell>
          <cell r="D30" t="str">
            <v>PT Astra Otoparts Tbk. - Div. Winteq</v>
          </cell>
          <cell r="E30" t="str">
            <v>PMK</v>
          </cell>
          <cell r="Y30">
            <v>0</v>
          </cell>
        </row>
        <row r="32">
          <cell r="C32" t="str">
            <v>Ap</v>
          </cell>
          <cell r="D32" t="str">
            <v>PT Astra Otoparts Tbk. - Div. Adiwira</v>
          </cell>
          <cell r="E32" t="str">
            <v>PEB 1</v>
          </cell>
          <cell r="J32">
            <v>0</v>
          </cell>
          <cell r="N32">
            <v>0</v>
          </cell>
          <cell r="R32">
            <v>0</v>
          </cell>
          <cell r="S32">
            <v>0</v>
          </cell>
          <cell r="Y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0</v>
          </cell>
          <cell r="CN32">
            <v>0</v>
          </cell>
          <cell r="CO32">
            <v>0</v>
          </cell>
          <cell r="CP32">
            <v>0</v>
          </cell>
          <cell r="CR32">
            <v>0</v>
          </cell>
          <cell r="CS32">
            <v>0</v>
          </cell>
          <cell r="CT32">
            <v>0</v>
          </cell>
          <cell r="CU32">
            <v>0</v>
          </cell>
          <cell r="CV32">
            <v>0</v>
          </cell>
          <cell r="CW32">
            <v>0</v>
          </cell>
          <cell r="CX32">
            <v>0</v>
          </cell>
          <cell r="CZ32">
            <v>0</v>
          </cell>
          <cell r="DA32">
            <v>0</v>
          </cell>
          <cell r="DB32">
            <v>0</v>
          </cell>
          <cell r="DC32">
            <v>0</v>
          </cell>
          <cell r="DD32">
            <v>0</v>
          </cell>
          <cell r="DE32">
            <v>0</v>
          </cell>
          <cell r="DF32">
            <v>0</v>
          </cell>
        </row>
        <row r="33">
          <cell r="C33" t="str">
            <v>Ap</v>
          </cell>
          <cell r="D33" t="str">
            <v>PT Astra Otoparts Tbk. - Div. Adiwira</v>
          </cell>
          <cell r="E33" t="str">
            <v>PEB 2</v>
          </cell>
          <cell r="Y33">
            <v>0</v>
          </cell>
        </row>
        <row r="34">
          <cell r="C34" t="str">
            <v>Ap</v>
          </cell>
          <cell r="D34" t="str">
            <v>PT Astra Otoparts Tbk. - Div. Adiwira</v>
          </cell>
          <cell r="E34" t="str">
            <v>PEB 3</v>
          </cell>
          <cell r="Y34">
            <v>0</v>
          </cell>
        </row>
        <row r="35">
          <cell r="C35" t="str">
            <v>Ap</v>
          </cell>
          <cell r="D35" t="str">
            <v>PT Astra Otoparts Tbk. - Div. Adiwira</v>
          </cell>
          <cell r="E35" t="str">
            <v>PEB 4</v>
          </cell>
          <cell r="Y35">
            <v>0</v>
          </cell>
        </row>
        <row r="36">
          <cell r="C36" t="str">
            <v>Ap</v>
          </cell>
          <cell r="D36" t="str">
            <v>PT Astra Otoparts Tbk. - Div. Adiwira</v>
          </cell>
          <cell r="E36" t="str">
            <v>PEB 5</v>
          </cell>
          <cell r="Y36">
            <v>0</v>
          </cell>
        </row>
        <row r="37">
          <cell r="C37" t="str">
            <v>Ap</v>
          </cell>
          <cell r="D37" t="str">
            <v>PT Astra Otoparts Tbk. - Div. Adiwira</v>
          </cell>
          <cell r="E37" t="str">
            <v>PEB 6</v>
          </cell>
          <cell r="Y37">
            <v>0</v>
          </cell>
        </row>
        <row r="38">
          <cell r="C38" t="str">
            <v>Ap</v>
          </cell>
          <cell r="D38" t="str">
            <v>PT Astra Otoparts Tbk. - Div. Adiwira</v>
          </cell>
          <cell r="E38" t="str">
            <v>PEB 7</v>
          </cell>
          <cell r="Y38">
            <v>0</v>
          </cell>
        </row>
        <row r="39">
          <cell r="C39" t="str">
            <v>Ap</v>
          </cell>
          <cell r="D39" t="str">
            <v>PT Astra Otoparts Tbk. - Div. Adiwira</v>
          </cell>
          <cell r="E39" t="str">
            <v>MPP</v>
          </cell>
          <cell r="Y39">
            <v>0</v>
          </cell>
        </row>
        <row r="40">
          <cell r="C40" t="str">
            <v>Ap</v>
          </cell>
          <cell r="D40" t="str">
            <v>PT Astra Otoparts Tbk. - Div. Adiwira</v>
          </cell>
          <cell r="E40" t="str">
            <v>ID</v>
          </cell>
          <cell r="Y40">
            <v>0</v>
          </cell>
        </row>
        <row r="41">
          <cell r="C41" t="str">
            <v>Ap</v>
          </cell>
          <cell r="D41" t="str">
            <v>PT Astra Otoparts Tbk. - Div. Adiwira</v>
          </cell>
          <cell r="E41" t="str">
            <v>LL</v>
          </cell>
          <cell r="Y41">
            <v>0</v>
          </cell>
        </row>
        <row r="42">
          <cell r="C42" t="str">
            <v>Ap</v>
          </cell>
          <cell r="D42" t="str">
            <v>PT Astra Otoparts Tbk. - Div. Adiwira</v>
          </cell>
          <cell r="E42" t="str">
            <v>PMK</v>
          </cell>
          <cell r="Y42">
            <v>0</v>
          </cell>
        </row>
        <row r="44">
          <cell r="C44" t="str">
            <v>Nm</v>
          </cell>
          <cell r="D44" t="str">
            <v>PT Astra Otoparts Tbk. - Div. Nusametal</v>
          </cell>
          <cell r="E44" t="str">
            <v>PEB 1</v>
          </cell>
          <cell r="J44">
            <v>0</v>
          </cell>
          <cell r="K44">
            <v>-35863.79012210721</v>
          </cell>
          <cell r="L44">
            <v>361281.98713233147</v>
          </cell>
          <cell r="M44">
            <v>88170.173423973538</v>
          </cell>
          <cell r="N44">
            <v>413588.37043419783</v>
          </cell>
          <cell r="O44">
            <v>-5855.9569743259171</v>
          </cell>
          <cell r="P44">
            <v>35134.28102528568</v>
          </cell>
          <cell r="Q44">
            <v>30955.199330343308</v>
          </cell>
          <cell r="R44">
            <v>60233.523381303072</v>
          </cell>
          <cell r="S44">
            <v>6192027.4860561397</v>
          </cell>
          <cell r="Y44">
            <v>0</v>
          </cell>
          <cell r="AA44">
            <v>0</v>
          </cell>
          <cell r="AB44">
            <v>0</v>
          </cell>
          <cell r="AD44">
            <v>941342</v>
          </cell>
          <cell r="AF44">
            <v>0</v>
          </cell>
          <cell r="AG44">
            <v>13560</v>
          </cell>
          <cell r="AH44">
            <v>0</v>
          </cell>
          <cell r="AI44">
            <v>11307.380628797229</v>
          </cell>
          <cell r="AJ44">
            <v>960.70040544705444</v>
          </cell>
          <cell r="AK44">
            <v>0</v>
          </cell>
          <cell r="AL44">
            <v>38350.423653174985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V44">
            <v>0</v>
          </cell>
          <cell r="AW44">
            <v>14991.488130000002</v>
          </cell>
          <cell r="AX44">
            <v>0</v>
          </cell>
          <cell r="AY44">
            <v>629133.11929640453</v>
          </cell>
          <cell r="AZ44">
            <v>40867.375912651441</v>
          </cell>
          <cell r="BA44">
            <v>0</v>
          </cell>
          <cell r="BB44">
            <v>30818.53435458232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T44">
            <v>0</v>
          </cell>
          <cell r="BU44">
            <v>73399</v>
          </cell>
          <cell r="BV44">
            <v>0</v>
          </cell>
          <cell r="BW44">
            <v>15866.711645042778</v>
          </cell>
          <cell r="BX44">
            <v>1205.5700656084671</v>
          </cell>
          <cell r="BY44">
            <v>0</v>
          </cell>
          <cell r="BZ44">
            <v>26367.854365953735</v>
          </cell>
          <cell r="CB44">
            <v>0</v>
          </cell>
          <cell r="CC44">
            <v>0</v>
          </cell>
          <cell r="CD44">
            <v>0</v>
          </cell>
          <cell r="CE44">
            <v>30115.224295188429</v>
          </cell>
          <cell r="CF44">
            <v>1989.4310652481774</v>
          </cell>
          <cell r="CG44">
            <v>0</v>
          </cell>
          <cell r="CH44">
            <v>52667.313776935975</v>
          </cell>
          <cell r="CJ44">
            <v>0</v>
          </cell>
          <cell r="CK44">
            <v>0</v>
          </cell>
          <cell r="CL44">
            <v>0</v>
          </cell>
          <cell r="CM44">
            <v>67772.540024111862</v>
          </cell>
          <cell r="CN44">
            <v>4897.8933822248091</v>
          </cell>
          <cell r="CO44">
            <v>0</v>
          </cell>
          <cell r="CP44">
            <v>88432.218572817234</v>
          </cell>
          <cell r="CR44">
            <v>0</v>
          </cell>
          <cell r="CS44">
            <v>270948.5</v>
          </cell>
          <cell r="CT44">
            <v>0</v>
          </cell>
          <cell r="CU44">
            <v>50162.379770949658</v>
          </cell>
          <cell r="CV44">
            <v>19056.726822053224</v>
          </cell>
          <cell r="CW44">
            <v>0</v>
          </cell>
          <cell r="CX44">
            <v>56317.504118246594</v>
          </cell>
          <cell r="CZ44">
            <v>0</v>
          </cell>
          <cell r="DA44">
            <v>534345</v>
          </cell>
          <cell r="DB44">
            <v>0</v>
          </cell>
          <cell r="DC44">
            <v>15481.596634543041</v>
          </cell>
          <cell r="DD44">
            <v>1787.5514060924054</v>
          </cell>
          <cell r="DE44">
            <v>0</v>
          </cell>
          <cell r="DF44">
            <v>50860.511957222217</v>
          </cell>
        </row>
        <row r="45">
          <cell r="C45" t="str">
            <v>Nm</v>
          </cell>
          <cell r="D45" t="str">
            <v>PT Astra Otoparts Tbk. - Div. Nusametal</v>
          </cell>
          <cell r="E45" t="str">
            <v>PEB 2</v>
          </cell>
          <cell r="W45">
            <v>13560</v>
          </cell>
          <cell r="Y45">
            <v>13560</v>
          </cell>
          <cell r="AA45">
            <v>11307.380628797229</v>
          </cell>
          <cell r="AB45">
            <v>960.70040544705444</v>
          </cell>
          <cell r="AD45">
            <v>38350.423653174985</v>
          </cell>
        </row>
        <row r="46">
          <cell r="C46" t="str">
            <v>Nm</v>
          </cell>
          <cell r="D46" t="str">
            <v>PT Astra Otoparts Tbk. - Div. Nusametal</v>
          </cell>
          <cell r="E46" t="str">
            <v>PEB 3</v>
          </cell>
          <cell r="W46">
            <v>0</v>
          </cell>
          <cell r="Y46">
            <v>0</v>
          </cell>
          <cell r="AA46">
            <v>0</v>
          </cell>
          <cell r="AB46">
            <v>0</v>
          </cell>
          <cell r="AD46">
            <v>0</v>
          </cell>
        </row>
        <row r="47">
          <cell r="C47" t="str">
            <v>Nm</v>
          </cell>
          <cell r="D47" t="str">
            <v>PT Astra Otoparts Tbk. - Div. Nusametal</v>
          </cell>
          <cell r="E47" t="str">
            <v>PEB 4</v>
          </cell>
          <cell r="W47">
            <v>14991.488130000002</v>
          </cell>
          <cell r="Y47">
            <v>14991.488130000002</v>
          </cell>
          <cell r="AA47">
            <v>629133.11929640453</v>
          </cell>
          <cell r="AB47">
            <v>40867.375912651441</v>
          </cell>
          <cell r="AD47">
            <v>30818.53435458232</v>
          </cell>
        </row>
        <row r="48">
          <cell r="C48" t="str">
            <v>Nm</v>
          </cell>
          <cell r="D48" t="str">
            <v>PT Astra Otoparts Tbk. - Div. Nusametal</v>
          </cell>
          <cell r="E48" t="str">
            <v>PEB 5</v>
          </cell>
          <cell r="Y48">
            <v>0</v>
          </cell>
          <cell r="AA48">
            <v>0</v>
          </cell>
          <cell r="AB48">
            <v>0</v>
          </cell>
          <cell r="AD48">
            <v>0</v>
          </cell>
        </row>
        <row r="49">
          <cell r="C49" t="str">
            <v>Nm</v>
          </cell>
          <cell r="D49" t="str">
            <v>PT Astra Otoparts Tbk. - Div. Nusametal</v>
          </cell>
          <cell r="E49" t="str">
            <v>PEB 6</v>
          </cell>
          <cell r="Y49">
            <v>0</v>
          </cell>
          <cell r="AA49">
            <v>0</v>
          </cell>
          <cell r="AB49">
            <v>0</v>
          </cell>
          <cell r="AD49">
            <v>0</v>
          </cell>
        </row>
        <row r="50">
          <cell r="C50" t="str">
            <v>Nm</v>
          </cell>
          <cell r="D50" t="str">
            <v>PT Astra Otoparts Tbk. - Div. Nusametal</v>
          </cell>
          <cell r="E50" t="str">
            <v>PEB 7</v>
          </cell>
          <cell r="V50">
            <v>73399</v>
          </cell>
          <cell r="Y50">
            <v>73399</v>
          </cell>
          <cell r="AA50">
            <v>15866.711645042778</v>
          </cell>
          <cell r="AB50">
            <v>1205.5700656084671</v>
          </cell>
          <cell r="AD50">
            <v>26367.854365953735</v>
          </cell>
        </row>
        <row r="51">
          <cell r="C51" t="str">
            <v>Nm</v>
          </cell>
          <cell r="D51" t="str">
            <v>PT Astra Otoparts Tbk. - Div. Nusametal</v>
          </cell>
          <cell r="E51" t="str">
            <v>MPP</v>
          </cell>
          <cell r="V51">
            <v>0</v>
          </cell>
          <cell r="Y51">
            <v>0</v>
          </cell>
          <cell r="AA51">
            <v>30115.224295188429</v>
          </cell>
          <cell r="AB51">
            <v>1989.4310652481774</v>
          </cell>
          <cell r="AD51">
            <v>52667.313776935975</v>
          </cell>
        </row>
        <row r="52">
          <cell r="C52" t="str">
            <v>Nm</v>
          </cell>
          <cell r="D52" t="str">
            <v>PT Astra Otoparts Tbk. - Div. Nusametal</v>
          </cell>
          <cell r="E52" t="str">
            <v>ID</v>
          </cell>
          <cell r="V52">
            <v>0</v>
          </cell>
          <cell r="Y52">
            <v>0</v>
          </cell>
          <cell r="AA52">
            <v>67772.540024111862</v>
          </cell>
          <cell r="AB52">
            <v>4897.8933822248091</v>
          </cell>
          <cell r="AD52">
            <v>88432.218572817234</v>
          </cell>
        </row>
        <row r="53">
          <cell r="C53" t="str">
            <v>Nm</v>
          </cell>
          <cell r="D53" t="str">
            <v>PT Astra Otoparts Tbk. - Div. Nusametal</v>
          </cell>
          <cell r="E53" t="str">
            <v>LL</v>
          </cell>
          <cell r="V53">
            <v>270948.5</v>
          </cell>
          <cell r="Y53">
            <v>270948.5</v>
          </cell>
          <cell r="AA53">
            <v>50162.379770949658</v>
          </cell>
          <cell r="AB53">
            <v>19056.726822053224</v>
          </cell>
          <cell r="AD53">
            <v>56317.504118246594</v>
          </cell>
        </row>
        <row r="54">
          <cell r="C54" t="str">
            <v>Nm</v>
          </cell>
          <cell r="D54" t="str">
            <v>PT Astra Otoparts Tbk. - Div. Nusametal</v>
          </cell>
          <cell r="E54" t="str">
            <v>PMK</v>
          </cell>
          <cell r="V54">
            <v>534345</v>
          </cell>
          <cell r="Y54">
            <v>534345</v>
          </cell>
          <cell r="AA54">
            <v>15481.596634543041</v>
          </cell>
          <cell r="AB54">
            <v>1787.5514060924054</v>
          </cell>
          <cell r="AD54">
            <v>50860.511957222217</v>
          </cell>
        </row>
        <row r="56">
          <cell r="C56" t="str">
            <v>A0096</v>
          </cell>
          <cell r="D56" t="str">
            <v>PT Menara Terus Makmur</v>
          </cell>
          <cell r="E56" t="str">
            <v>PEB 1</v>
          </cell>
          <cell r="J56">
            <v>0</v>
          </cell>
          <cell r="K56">
            <v>-17010.180800000002</v>
          </cell>
          <cell r="L56">
            <v>83290.731200000053</v>
          </cell>
          <cell r="M56">
            <v>90997.908399999971</v>
          </cell>
          <cell r="N56">
            <v>157278.45880000002</v>
          </cell>
          <cell r="O56">
            <v>-346.91840000000229</v>
          </cell>
          <cell r="P56">
            <v>56970.092800000013</v>
          </cell>
          <cell r="Q56">
            <v>40840.576000000001</v>
          </cell>
          <cell r="R56">
            <v>97463.750400000019</v>
          </cell>
          <cell r="S56">
            <v>7097156.5734401727</v>
          </cell>
          <cell r="Y56">
            <v>0</v>
          </cell>
          <cell r="AA56">
            <v>0</v>
          </cell>
          <cell r="AB56">
            <v>0</v>
          </cell>
          <cell r="AC56">
            <v>333773.73200000002</v>
          </cell>
          <cell r="AD56">
            <v>938816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14766.790090600074</v>
          </cell>
          <cell r="AZ56">
            <v>831.95589705254929</v>
          </cell>
          <cell r="BA56">
            <v>0</v>
          </cell>
          <cell r="BB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  <cell r="BT56">
            <v>742.51300000000003</v>
          </cell>
          <cell r="BU56">
            <v>18900.173999999999</v>
          </cell>
          <cell r="BV56">
            <v>0</v>
          </cell>
          <cell r="BW56">
            <v>6547.8731250552737</v>
          </cell>
          <cell r="BX56">
            <v>368.90492965084667</v>
          </cell>
          <cell r="BY56">
            <v>0</v>
          </cell>
          <cell r="BZ56">
            <v>12573.843463877261</v>
          </cell>
          <cell r="CB56">
            <v>0</v>
          </cell>
          <cell r="CC56">
            <v>0</v>
          </cell>
          <cell r="CD56">
            <v>0</v>
          </cell>
          <cell r="CE56">
            <v>17063.813897628279</v>
          </cell>
          <cell r="CF56">
            <v>961.369431761334</v>
          </cell>
          <cell r="CG56">
            <v>0</v>
          </cell>
          <cell r="CH56">
            <v>27761.528960728396</v>
          </cell>
          <cell r="CJ56">
            <v>0</v>
          </cell>
          <cell r="CK56">
            <v>0</v>
          </cell>
          <cell r="CL56">
            <v>0</v>
          </cell>
          <cell r="CM56">
            <v>28985.598916631439</v>
          </cell>
          <cell r="CN56">
            <v>1633.0387173067459</v>
          </cell>
          <cell r="CO56">
            <v>0</v>
          </cell>
          <cell r="CP56">
            <v>48160.710196552449</v>
          </cell>
          <cell r="CR56">
            <v>0</v>
          </cell>
          <cell r="CS56">
            <v>192252.52781818199</v>
          </cell>
          <cell r="CT56">
            <v>0</v>
          </cell>
          <cell r="CU56">
            <v>27858.094785579902</v>
          </cell>
          <cell r="CV56">
            <v>10132.107662865876</v>
          </cell>
          <cell r="CW56">
            <v>0</v>
          </cell>
          <cell r="CX56">
            <v>45454.724452308896</v>
          </cell>
          <cell r="CZ56">
            <v>0</v>
          </cell>
          <cell r="DA56">
            <v>180562.5</v>
          </cell>
          <cell r="DB56">
            <v>0</v>
          </cell>
          <cell r="DC56">
            <v>3769.5768848281505</v>
          </cell>
          <cell r="DD56">
            <v>492.36098020778843</v>
          </cell>
          <cell r="DE56">
            <v>0</v>
          </cell>
          <cell r="DF56">
            <v>10907.5228266124</v>
          </cell>
        </row>
        <row r="57">
          <cell r="C57" t="str">
            <v>A0096</v>
          </cell>
          <cell r="D57" t="str">
            <v>PT Menara Terus Makmur</v>
          </cell>
          <cell r="E57" t="str">
            <v>PEB 2</v>
          </cell>
          <cell r="Y57">
            <v>0</v>
          </cell>
          <cell r="AA57">
            <v>0</v>
          </cell>
          <cell r="AB57">
            <v>0</v>
          </cell>
          <cell r="AD57">
            <v>0</v>
          </cell>
        </row>
        <row r="58">
          <cell r="C58" t="str">
            <v>A0096</v>
          </cell>
          <cell r="D58" t="str">
            <v>PT Menara Terus Makmur</v>
          </cell>
          <cell r="E58" t="str">
            <v>PEB 3</v>
          </cell>
          <cell r="Y58">
            <v>0</v>
          </cell>
          <cell r="AA58">
            <v>0</v>
          </cell>
          <cell r="AB58">
            <v>0</v>
          </cell>
          <cell r="AD58">
            <v>0</v>
          </cell>
        </row>
        <row r="59">
          <cell r="C59" t="str">
            <v>A0096</v>
          </cell>
          <cell r="D59" t="str">
            <v>PT Menara Terus Makmur</v>
          </cell>
          <cell r="E59" t="str">
            <v>PEB 4</v>
          </cell>
          <cell r="Y59">
            <v>0</v>
          </cell>
          <cell r="AA59">
            <v>14766.790090600074</v>
          </cell>
          <cell r="AB59">
            <v>831.95589705254929</v>
          </cell>
          <cell r="AD59">
            <v>0</v>
          </cell>
        </row>
        <row r="60">
          <cell r="C60" t="str">
            <v>A0096</v>
          </cell>
          <cell r="D60" t="str">
            <v>PT Menara Terus Makmur</v>
          </cell>
          <cell r="E60" t="str">
            <v>PEB 5</v>
          </cell>
          <cell r="Y60">
            <v>0</v>
          </cell>
          <cell r="AA60">
            <v>0</v>
          </cell>
          <cell r="AB60">
            <v>0</v>
          </cell>
          <cell r="AD60">
            <v>0</v>
          </cell>
        </row>
        <row r="61">
          <cell r="C61" t="str">
            <v>A0096</v>
          </cell>
          <cell r="D61" t="str">
            <v>PT Menara Terus Makmur</v>
          </cell>
          <cell r="E61" t="str">
            <v>PEB 6</v>
          </cell>
          <cell r="Y61">
            <v>0</v>
          </cell>
          <cell r="AA61">
            <v>0</v>
          </cell>
          <cell r="AB61">
            <v>0</v>
          </cell>
          <cell r="AD61">
            <v>0</v>
          </cell>
        </row>
        <row r="62">
          <cell r="C62" t="str">
            <v>A0096</v>
          </cell>
          <cell r="D62" t="str">
            <v>PT Menara Terus Makmur</v>
          </cell>
          <cell r="E62" t="str">
            <v>PEB 7</v>
          </cell>
          <cell r="V62">
            <v>18900.173999999999</v>
          </cell>
          <cell r="X62">
            <v>742.51300000000003</v>
          </cell>
          <cell r="Y62">
            <v>18900.173999999999</v>
          </cell>
          <cell r="AA62">
            <v>6547.8731250552737</v>
          </cell>
          <cell r="AB62">
            <v>368.90492965084667</v>
          </cell>
          <cell r="AD62">
            <v>12573.843463877261</v>
          </cell>
        </row>
        <row r="63">
          <cell r="C63" t="str">
            <v>A0096</v>
          </cell>
          <cell r="D63" t="str">
            <v>PT Menara Terus Makmur</v>
          </cell>
          <cell r="E63" t="str">
            <v>MPP</v>
          </cell>
          <cell r="V63">
            <v>0</v>
          </cell>
          <cell r="Y63">
            <v>0</v>
          </cell>
          <cell r="AA63">
            <v>17063.813897628279</v>
          </cell>
          <cell r="AB63">
            <v>961.369431761334</v>
          </cell>
          <cell r="AD63">
            <v>27761.528960728396</v>
          </cell>
        </row>
        <row r="64">
          <cell r="C64" t="str">
            <v>A0096</v>
          </cell>
          <cell r="D64" t="str">
            <v>PT Menara Terus Makmur</v>
          </cell>
          <cell r="E64" t="str">
            <v>ID</v>
          </cell>
          <cell r="V64">
            <v>0</v>
          </cell>
          <cell r="Y64">
            <v>0</v>
          </cell>
          <cell r="AA64">
            <v>28985.598916631439</v>
          </cell>
          <cell r="AB64">
            <v>1633.0387173067459</v>
          </cell>
          <cell r="AD64">
            <v>48160.710196552449</v>
          </cell>
        </row>
        <row r="65">
          <cell r="C65" t="str">
            <v>A0096</v>
          </cell>
          <cell r="D65" t="str">
            <v>PT Menara Terus Makmur</v>
          </cell>
          <cell r="E65" t="str">
            <v>LL</v>
          </cell>
          <cell r="V65">
            <v>192252.52781818199</v>
          </cell>
          <cell r="Y65">
            <v>192252.52781818199</v>
          </cell>
          <cell r="AA65">
            <v>27858.094785579902</v>
          </cell>
          <cell r="AB65">
            <v>10132.107662865876</v>
          </cell>
          <cell r="AD65">
            <v>45454.724452308896</v>
          </cell>
        </row>
        <row r="66">
          <cell r="C66" t="str">
            <v>A0096</v>
          </cell>
          <cell r="D66" t="str">
            <v>PT Menara Terus Makmur</v>
          </cell>
          <cell r="E66" t="str">
            <v>PMK</v>
          </cell>
          <cell r="V66">
            <v>180562.5</v>
          </cell>
          <cell r="Y66">
            <v>180562.5</v>
          </cell>
          <cell r="AA66">
            <v>3769.5768848281505</v>
          </cell>
          <cell r="AB66">
            <v>492.36098020778843</v>
          </cell>
          <cell r="AD66">
            <v>10907.5228266124</v>
          </cell>
        </row>
        <row r="68">
          <cell r="C68" t="str">
            <v>A0239</v>
          </cell>
          <cell r="D68" t="str">
            <v>PT Astra Daido Steel Indonesia</v>
          </cell>
          <cell r="E68" t="str">
            <v>PEB 1</v>
          </cell>
          <cell r="G68">
            <v>0</v>
          </cell>
          <cell r="H68">
            <v>0</v>
          </cell>
          <cell r="I68">
            <v>924154.73301757302</v>
          </cell>
          <cell r="J68">
            <v>924154.73301757302</v>
          </cell>
          <cell r="K68">
            <v>-1488.163999999997</v>
          </cell>
          <cell r="L68">
            <v>38149.635999999999</v>
          </cell>
          <cell r="M68">
            <v>2225.5680000000002</v>
          </cell>
          <cell r="N68">
            <v>38887.040000000001</v>
          </cell>
          <cell r="O68">
            <v>-722.17599999999993</v>
          </cell>
          <cell r="P68">
            <v>5192.9920000000002</v>
          </cell>
          <cell r="Q68">
            <v>3709.28</v>
          </cell>
          <cell r="R68">
            <v>8180.0960000000014</v>
          </cell>
          <cell r="S68">
            <v>708796.48315086798</v>
          </cell>
          <cell r="Y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V68">
            <v>0</v>
          </cell>
          <cell r="AW68">
            <v>2272.7775099999999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0</v>
          </cell>
          <cell r="BR68">
            <v>0</v>
          </cell>
          <cell r="BT68">
            <v>32120.106</v>
          </cell>
          <cell r="BU68">
            <v>12980.05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R68">
            <v>0</v>
          </cell>
          <cell r="CS68">
            <v>32763.5</v>
          </cell>
          <cell r="CT68">
            <v>0</v>
          </cell>
          <cell r="CU68">
            <v>0</v>
          </cell>
          <cell r="CV68">
            <v>0</v>
          </cell>
          <cell r="CW68">
            <v>0</v>
          </cell>
          <cell r="CX68">
            <v>0</v>
          </cell>
          <cell r="CZ68">
            <v>0</v>
          </cell>
          <cell r="DA68">
            <v>44040</v>
          </cell>
          <cell r="DB68">
            <v>0</v>
          </cell>
          <cell r="DC68">
            <v>0</v>
          </cell>
          <cell r="DD68">
            <v>0</v>
          </cell>
          <cell r="DE68">
            <v>0</v>
          </cell>
          <cell r="DF68">
            <v>0</v>
          </cell>
        </row>
        <row r="69">
          <cell r="C69" t="str">
            <v>A0239</v>
          </cell>
          <cell r="D69" t="str">
            <v>PT Astra Daido Steel Indonesia</v>
          </cell>
          <cell r="E69" t="str">
            <v>PEB 2</v>
          </cell>
          <cell r="Y69">
            <v>0</v>
          </cell>
        </row>
        <row r="70">
          <cell r="C70" t="str">
            <v>A0239</v>
          </cell>
          <cell r="D70" t="str">
            <v>PT Astra Daido Steel Indonesia</v>
          </cell>
          <cell r="E70" t="str">
            <v>PEB 3</v>
          </cell>
          <cell r="Y70">
            <v>0</v>
          </cell>
        </row>
        <row r="71">
          <cell r="C71" t="str">
            <v>A0239</v>
          </cell>
          <cell r="D71" t="str">
            <v>PT Astra Daido Steel Indonesia</v>
          </cell>
          <cell r="E71" t="str">
            <v>PEB 4</v>
          </cell>
          <cell r="W71">
            <v>2272.7775099999999</v>
          </cell>
          <cell r="Y71">
            <v>2272.7775099999999</v>
          </cell>
        </row>
        <row r="72">
          <cell r="C72" t="str">
            <v>A0239</v>
          </cell>
          <cell r="D72" t="str">
            <v>PT Astra Daido Steel Indonesia</v>
          </cell>
          <cell r="E72" t="str">
            <v>PEB 5</v>
          </cell>
          <cell r="Y72">
            <v>0</v>
          </cell>
        </row>
        <row r="73">
          <cell r="C73" t="str">
            <v>A0239</v>
          </cell>
          <cell r="D73" t="str">
            <v>PT Astra Daido Steel Indonesia</v>
          </cell>
          <cell r="E73" t="str">
            <v>PEB 6</v>
          </cell>
          <cell r="Y73">
            <v>0</v>
          </cell>
        </row>
        <row r="74">
          <cell r="C74" t="str">
            <v>A0239</v>
          </cell>
          <cell r="D74" t="str">
            <v>PT Astra Daido Steel Indonesia</v>
          </cell>
          <cell r="E74" t="str">
            <v>PEB 7</v>
          </cell>
          <cell r="V74">
            <v>12980.05</v>
          </cell>
          <cell r="X74">
            <v>32120.106</v>
          </cell>
          <cell r="Y74">
            <v>12980.05</v>
          </cell>
        </row>
        <row r="75">
          <cell r="C75" t="str">
            <v>A0239</v>
          </cell>
          <cell r="D75" t="str">
            <v>PT Astra Daido Steel Indonesia</v>
          </cell>
          <cell r="E75" t="str">
            <v>MPP</v>
          </cell>
          <cell r="V75">
            <v>0</v>
          </cell>
          <cell r="Y75">
            <v>0</v>
          </cell>
        </row>
        <row r="76">
          <cell r="C76" t="str">
            <v>A0239</v>
          </cell>
          <cell r="D76" t="str">
            <v>PT Astra Daido Steel Indonesia</v>
          </cell>
          <cell r="E76" t="str">
            <v>ID</v>
          </cell>
          <cell r="V76">
            <v>0</v>
          </cell>
          <cell r="Y76">
            <v>0</v>
          </cell>
        </row>
        <row r="77">
          <cell r="C77" t="str">
            <v>A0239</v>
          </cell>
          <cell r="D77" t="str">
            <v>PT Astra Daido Steel Indonesia</v>
          </cell>
          <cell r="E77" t="str">
            <v>LL</v>
          </cell>
          <cell r="V77">
            <v>32763.5</v>
          </cell>
          <cell r="Y77">
            <v>32763.5</v>
          </cell>
        </row>
        <row r="78">
          <cell r="C78" t="str">
            <v>A0239</v>
          </cell>
          <cell r="D78" t="str">
            <v>PT Astra Daido Steel Indonesia</v>
          </cell>
          <cell r="E78" t="str">
            <v>PMK</v>
          </cell>
          <cell r="V78">
            <v>44040</v>
          </cell>
          <cell r="Y78">
            <v>44040</v>
          </cell>
        </row>
        <row r="80">
          <cell r="C80" t="str">
            <v>A0316</v>
          </cell>
          <cell r="D80" t="str">
            <v>PT Astra Komponen Indonesia</v>
          </cell>
          <cell r="E80" t="str">
            <v>PEB 1</v>
          </cell>
          <cell r="J80">
            <v>0</v>
          </cell>
          <cell r="N80">
            <v>0</v>
          </cell>
          <cell r="R80">
            <v>0</v>
          </cell>
          <cell r="Y80">
            <v>0</v>
          </cell>
          <cell r="AC80">
            <v>8771866</v>
          </cell>
          <cell r="AD80">
            <v>7889110.7037731893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451454.4657110215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405594.54815443087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1047485.2486010147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0</v>
          </cell>
          <cell r="BR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196483.26308318874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338821.22617647785</v>
          </cell>
          <cell r="CJ80">
            <v>0</v>
          </cell>
          <cell r="CK80">
            <v>0</v>
          </cell>
          <cell r="CL80">
            <v>0</v>
          </cell>
          <cell r="CM80">
            <v>0</v>
          </cell>
          <cell r="CN80">
            <v>0</v>
          </cell>
          <cell r="CO80">
            <v>0</v>
          </cell>
          <cell r="CP80">
            <v>580560.88949510327</v>
          </cell>
          <cell r="CR80">
            <v>0</v>
          </cell>
          <cell r="CS80">
            <v>0</v>
          </cell>
          <cell r="CT80">
            <v>0</v>
          </cell>
          <cell r="CU80">
            <v>0</v>
          </cell>
          <cell r="CV80">
            <v>0</v>
          </cell>
          <cell r="CW80">
            <v>0</v>
          </cell>
          <cell r="CX80">
            <v>562949.7777070665</v>
          </cell>
          <cell r="CZ80">
            <v>0</v>
          </cell>
          <cell r="DA80">
            <v>0</v>
          </cell>
          <cell r="DB80">
            <v>0</v>
          </cell>
          <cell r="DC80">
            <v>0</v>
          </cell>
          <cell r="DD80">
            <v>0</v>
          </cell>
          <cell r="DE80">
            <v>0</v>
          </cell>
          <cell r="DF80">
            <v>612862.70810057758</v>
          </cell>
        </row>
        <row r="81">
          <cell r="C81" t="str">
            <v>A0316</v>
          </cell>
          <cell r="D81" t="str">
            <v>PT Astra Komponen Indonesia</v>
          </cell>
          <cell r="E81" t="str">
            <v>PEB 2</v>
          </cell>
          <cell r="Y81">
            <v>0</v>
          </cell>
          <cell r="AD81">
            <v>451454.4657110215</v>
          </cell>
        </row>
        <row r="82">
          <cell r="C82" t="str">
            <v>A0316</v>
          </cell>
          <cell r="D82" t="str">
            <v>PT Astra Komponen Indonesia</v>
          </cell>
          <cell r="E82" t="str">
            <v>PEB 3</v>
          </cell>
          <cell r="Y82">
            <v>0</v>
          </cell>
          <cell r="AD82">
            <v>0</v>
          </cell>
        </row>
        <row r="83">
          <cell r="C83" t="str">
            <v>A0316</v>
          </cell>
          <cell r="D83" t="str">
            <v>PT Astra Komponen Indonesia</v>
          </cell>
          <cell r="E83" t="str">
            <v>PEB 4</v>
          </cell>
          <cell r="Y83">
            <v>0</v>
          </cell>
          <cell r="AD83">
            <v>405594.54815443087</v>
          </cell>
        </row>
        <row r="84">
          <cell r="C84" t="str">
            <v>A0316</v>
          </cell>
          <cell r="D84" t="str">
            <v>PT Astra Komponen Indonesia</v>
          </cell>
          <cell r="E84" t="str">
            <v>PEB 5</v>
          </cell>
          <cell r="Y84">
            <v>0</v>
          </cell>
          <cell r="AD84">
            <v>1047485.2486010147</v>
          </cell>
        </row>
        <row r="85">
          <cell r="C85" t="str">
            <v>A0316</v>
          </cell>
          <cell r="D85" t="str">
            <v>PT Astra Komponen Indonesia</v>
          </cell>
          <cell r="E85" t="str">
            <v>PEB 6</v>
          </cell>
          <cell r="Y85">
            <v>0</v>
          </cell>
          <cell r="AD85">
            <v>0</v>
          </cell>
        </row>
        <row r="86">
          <cell r="C86" t="str">
            <v>A0316</v>
          </cell>
          <cell r="D86" t="str">
            <v>PT Astra Komponen Indonesia</v>
          </cell>
          <cell r="E86" t="str">
            <v>PEB 7</v>
          </cell>
          <cell r="Y86">
            <v>0</v>
          </cell>
          <cell r="AD86">
            <v>196483.26308318874</v>
          </cell>
        </row>
        <row r="87">
          <cell r="C87" t="str">
            <v>A0316</v>
          </cell>
          <cell r="D87" t="str">
            <v>PT Astra Komponen Indonesia</v>
          </cell>
          <cell r="E87" t="str">
            <v>MPP</v>
          </cell>
          <cell r="Y87">
            <v>0</v>
          </cell>
          <cell r="AD87">
            <v>338821.22617647785</v>
          </cell>
        </row>
        <row r="88">
          <cell r="C88" t="str">
            <v>A0316</v>
          </cell>
          <cell r="D88" t="str">
            <v>PT Astra Komponen Indonesia</v>
          </cell>
          <cell r="E88" t="str">
            <v>ID</v>
          </cell>
          <cell r="Y88">
            <v>0</v>
          </cell>
          <cell r="AD88">
            <v>580560.88949510327</v>
          </cell>
        </row>
        <row r="89">
          <cell r="C89" t="str">
            <v>A0316</v>
          </cell>
          <cell r="D89" t="str">
            <v>PT Astra Komponen Indonesia</v>
          </cell>
          <cell r="E89" t="str">
            <v>LL</v>
          </cell>
          <cell r="Y89">
            <v>0</v>
          </cell>
          <cell r="AD89">
            <v>562949.7777070665</v>
          </cell>
        </row>
        <row r="90">
          <cell r="C90" t="str">
            <v>A0316</v>
          </cell>
          <cell r="D90" t="str">
            <v>PT Astra Komponen Indonesia</v>
          </cell>
          <cell r="E90" t="str">
            <v>PMK</v>
          </cell>
          <cell r="Y90">
            <v>0</v>
          </cell>
          <cell r="AD90">
            <v>612862.70810057758</v>
          </cell>
        </row>
        <row r="92">
          <cell r="C92" t="str">
            <v>A0077</v>
          </cell>
          <cell r="D92" t="str">
            <v>PT Indokarlo Perkasa</v>
          </cell>
          <cell r="E92" t="str">
            <v>PEB 1</v>
          </cell>
          <cell r="J92">
            <v>0</v>
          </cell>
          <cell r="N92">
            <v>0</v>
          </cell>
          <cell r="R92">
            <v>0</v>
          </cell>
          <cell r="Y92">
            <v>0</v>
          </cell>
          <cell r="AC92">
            <v>412259</v>
          </cell>
          <cell r="AD92">
            <v>103306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76767.066520324035</v>
          </cell>
          <cell r="AV92">
            <v>3204.9</v>
          </cell>
          <cell r="AW92">
            <v>7886.2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63835.541790233474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0</v>
          </cell>
          <cell r="BT92">
            <v>0</v>
          </cell>
          <cell r="BU92">
            <v>21872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26296.954980458409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0</v>
          </cell>
          <cell r="CH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0</v>
          </cell>
          <cell r="CO92">
            <v>0</v>
          </cell>
          <cell r="CP92">
            <v>90167.450547861299</v>
          </cell>
          <cell r="CR92">
            <v>0</v>
          </cell>
          <cell r="CS92">
            <v>82075.199999999997</v>
          </cell>
          <cell r="CT92">
            <v>0</v>
          </cell>
          <cell r="CU92">
            <v>0</v>
          </cell>
          <cell r="CV92">
            <v>0</v>
          </cell>
          <cell r="CW92">
            <v>0</v>
          </cell>
          <cell r="CX92">
            <v>97978.262136253659</v>
          </cell>
          <cell r="CZ92">
            <v>0</v>
          </cell>
          <cell r="DA92">
            <v>172190</v>
          </cell>
          <cell r="DB92">
            <v>0</v>
          </cell>
          <cell r="DC92">
            <v>0</v>
          </cell>
          <cell r="DD92">
            <v>0</v>
          </cell>
          <cell r="DE92">
            <v>0</v>
          </cell>
          <cell r="DF92">
            <v>45761.538749584644</v>
          </cell>
        </row>
        <row r="93">
          <cell r="C93" t="str">
            <v>A0077</v>
          </cell>
          <cell r="D93" t="str">
            <v>PT Indokarlo Perkasa</v>
          </cell>
          <cell r="E93" t="str">
            <v>PEB 2</v>
          </cell>
          <cell r="Y93">
            <v>0</v>
          </cell>
          <cell r="AD93">
            <v>0</v>
          </cell>
        </row>
        <row r="94">
          <cell r="C94" t="str">
            <v>A0077</v>
          </cell>
          <cell r="D94" t="str">
            <v>PT Indokarlo Perkasa</v>
          </cell>
          <cell r="E94" t="str">
            <v>PEB 3</v>
          </cell>
          <cell r="Y94">
            <v>0</v>
          </cell>
          <cell r="AD94">
            <v>76767.066520324035</v>
          </cell>
        </row>
        <row r="95">
          <cell r="C95" t="str">
            <v>A0077</v>
          </cell>
          <cell r="D95" t="str">
            <v>PT Indokarlo Perkasa</v>
          </cell>
          <cell r="E95" t="str">
            <v>PEB 4</v>
          </cell>
          <cell r="V95">
            <v>7886.2</v>
          </cell>
          <cell r="X95">
            <v>3204.9</v>
          </cell>
          <cell r="Y95">
            <v>7886.2</v>
          </cell>
          <cell r="AD95">
            <v>63835.541790233474</v>
          </cell>
        </row>
        <row r="96">
          <cell r="C96" t="str">
            <v>A0077</v>
          </cell>
          <cell r="D96" t="str">
            <v>PT Indokarlo Perkasa</v>
          </cell>
          <cell r="E96" t="str">
            <v>PEB 5</v>
          </cell>
          <cell r="Y96">
            <v>0</v>
          </cell>
          <cell r="AD96">
            <v>0</v>
          </cell>
        </row>
        <row r="97">
          <cell r="C97" t="str">
            <v>A0077</v>
          </cell>
          <cell r="D97" t="str">
            <v>PT Indokarlo Perkasa</v>
          </cell>
          <cell r="E97" t="str">
            <v>PEB 6</v>
          </cell>
          <cell r="Y97">
            <v>0</v>
          </cell>
          <cell r="AD97">
            <v>0</v>
          </cell>
        </row>
        <row r="98">
          <cell r="C98" t="str">
            <v>A0077</v>
          </cell>
          <cell r="D98" t="str">
            <v>PT Indokarlo Perkasa</v>
          </cell>
          <cell r="E98" t="str">
            <v>PEB 7</v>
          </cell>
          <cell r="V98">
            <v>21872</v>
          </cell>
          <cell r="Y98">
            <v>21872</v>
          </cell>
          <cell r="AD98">
            <v>26296.954980458409</v>
          </cell>
        </row>
        <row r="99">
          <cell r="C99" t="str">
            <v>A0077</v>
          </cell>
          <cell r="D99" t="str">
            <v>PT Indokarlo Perkasa</v>
          </cell>
          <cell r="E99" t="str">
            <v>MPP</v>
          </cell>
          <cell r="V99">
            <v>0</v>
          </cell>
          <cell r="Y99">
            <v>0</v>
          </cell>
          <cell r="AD99">
            <v>0</v>
          </cell>
        </row>
        <row r="100">
          <cell r="C100" t="str">
            <v>A0077</v>
          </cell>
          <cell r="D100" t="str">
            <v>PT Indokarlo Perkasa</v>
          </cell>
          <cell r="E100" t="str">
            <v>ID</v>
          </cell>
          <cell r="V100">
            <v>0</v>
          </cell>
          <cell r="Y100">
            <v>0</v>
          </cell>
          <cell r="AD100">
            <v>90167.450547861299</v>
          </cell>
        </row>
        <row r="101">
          <cell r="C101" t="str">
            <v>A0077</v>
          </cell>
          <cell r="D101" t="str">
            <v>PT Indokarlo Perkasa</v>
          </cell>
          <cell r="E101" t="str">
            <v>LL</v>
          </cell>
          <cell r="V101">
            <v>82075.199999999997</v>
          </cell>
          <cell r="Y101">
            <v>82075.199999999997</v>
          </cell>
          <cell r="AD101">
            <v>97978.262136253659</v>
          </cell>
        </row>
        <row r="102">
          <cell r="C102" t="str">
            <v>A0077</v>
          </cell>
          <cell r="D102" t="str">
            <v>PT Indokarlo Perkasa</v>
          </cell>
          <cell r="E102" t="str">
            <v>PMK</v>
          </cell>
          <cell r="V102">
            <v>172190</v>
          </cell>
          <cell r="Y102">
            <v>172190</v>
          </cell>
          <cell r="AD102">
            <v>45761.538749584644</v>
          </cell>
        </row>
        <row r="104">
          <cell r="C104" t="str">
            <v>A0062</v>
          </cell>
          <cell r="D104" t="str">
            <v>PT FSCM Manufacturing Indonesia</v>
          </cell>
          <cell r="E104" t="str">
            <v>PEB 1</v>
          </cell>
          <cell r="G104">
            <v>1264.915</v>
          </cell>
          <cell r="H104">
            <v>86571.588000000003</v>
          </cell>
          <cell r="I104">
            <v>56012.369636708201</v>
          </cell>
          <cell r="J104">
            <v>143848.8726367082</v>
          </cell>
          <cell r="K104">
            <v>-9155.7953599999892</v>
          </cell>
          <cell r="L104">
            <v>79957.084952000136</v>
          </cell>
          <cell r="M104">
            <v>138329.94237459995</v>
          </cell>
          <cell r="N104">
            <v>209131.23196660011</v>
          </cell>
          <cell r="O104">
            <v>-3964.5318400000033</v>
          </cell>
          <cell r="P104">
            <v>85047.43404800001</v>
          </cell>
          <cell r="Q104">
            <v>58728.385120000006</v>
          </cell>
          <cell r="R104">
            <v>139811.28732800001</v>
          </cell>
          <cell r="S104">
            <v>13999381.684035435</v>
          </cell>
          <cell r="Y104">
            <v>0</v>
          </cell>
          <cell r="Z104">
            <v>756342.24300000002</v>
          </cell>
          <cell r="AA104">
            <v>99931.535435753598</v>
          </cell>
          <cell r="AB104">
            <v>4425.3144177872218</v>
          </cell>
          <cell r="AD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N104">
            <v>28557.9852019832</v>
          </cell>
          <cell r="AO104">
            <v>57258.097580946698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V104">
            <v>47301.544801983197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1553.4374859724965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T104">
            <v>284525.08969018195</v>
          </cell>
          <cell r="BU104">
            <v>10140.40471656</v>
          </cell>
          <cell r="BV104">
            <v>0</v>
          </cell>
          <cell r="BW104">
            <v>1651.2162982465227</v>
          </cell>
          <cell r="BX104">
            <v>63.112887498382413</v>
          </cell>
          <cell r="BY104">
            <v>0</v>
          </cell>
          <cell r="BZ104">
            <v>253.83639972092058</v>
          </cell>
          <cell r="CB104">
            <v>0</v>
          </cell>
          <cell r="CC104">
            <v>0</v>
          </cell>
          <cell r="CD104">
            <v>0</v>
          </cell>
          <cell r="CE104">
            <v>101520.74290298008</v>
          </cell>
          <cell r="CF104">
            <v>3880.3318695388734</v>
          </cell>
          <cell r="CG104">
            <v>0</v>
          </cell>
          <cell r="CH104">
            <v>752.61767269677216</v>
          </cell>
          <cell r="CJ104">
            <v>30590.0273636364</v>
          </cell>
          <cell r="CK104">
            <v>27600.749</v>
          </cell>
          <cell r="CL104">
            <v>0</v>
          </cell>
          <cell r="CM104">
            <v>58338.273081190375</v>
          </cell>
          <cell r="CN104">
            <v>2229.8089412834643</v>
          </cell>
          <cell r="CO104">
            <v>0</v>
          </cell>
          <cell r="CP104">
            <v>1956.8374644789376</v>
          </cell>
          <cell r="CR104">
            <v>0</v>
          </cell>
          <cell r="CS104">
            <v>121655.829</v>
          </cell>
          <cell r="CT104">
            <v>0</v>
          </cell>
          <cell r="CU104">
            <v>21788.084746259767</v>
          </cell>
          <cell r="CV104">
            <v>18735.957512822552</v>
          </cell>
          <cell r="CW104">
            <v>0</v>
          </cell>
          <cell r="CX104">
            <v>6598.2743931202449</v>
          </cell>
          <cell r="CZ104">
            <v>0</v>
          </cell>
          <cell r="DA104">
            <v>171810</v>
          </cell>
          <cell r="DB104">
            <v>0</v>
          </cell>
          <cell r="DC104">
            <v>5782.8593714804456</v>
          </cell>
          <cell r="DD104">
            <v>976.60276533647539</v>
          </cell>
          <cell r="DE104">
            <v>0</v>
          </cell>
          <cell r="DF104">
            <v>2692.0679824630565</v>
          </cell>
        </row>
        <row r="105">
          <cell r="C105" t="str">
            <v>A0062</v>
          </cell>
          <cell r="D105" t="str">
            <v>PT FSCM Manufacturing Indonesia</v>
          </cell>
          <cell r="E105" t="str">
            <v>PEB 2</v>
          </cell>
          <cell r="Y105">
            <v>0</v>
          </cell>
          <cell r="AA105">
            <v>0</v>
          </cell>
          <cell r="AB105">
            <v>0</v>
          </cell>
          <cell r="AD105">
            <v>0</v>
          </cell>
        </row>
        <row r="106">
          <cell r="C106" t="str">
            <v>A0062</v>
          </cell>
          <cell r="D106" t="str">
            <v>PT FSCM Manufacturing Indonesia</v>
          </cell>
          <cell r="E106" t="str">
            <v>PEB 3</v>
          </cell>
          <cell r="V106">
            <v>18743.559600000001</v>
          </cell>
          <cell r="W106">
            <v>38514.537980946698</v>
          </cell>
          <cell r="X106">
            <v>28557.9852019832</v>
          </cell>
          <cell r="Y106">
            <v>57258.097580946698</v>
          </cell>
          <cell r="AA106">
            <v>0</v>
          </cell>
          <cell r="AB106">
            <v>0</v>
          </cell>
          <cell r="AD106">
            <v>0</v>
          </cell>
        </row>
        <row r="107">
          <cell r="C107" t="str">
            <v>A0062</v>
          </cell>
          <cell r="D107" t="str">
            <v>PT FSCM Manufacturing Indonesia</v>
          </cell>
          <cell r="E107" t="str">
            <v>PEB 4</v>
          </cell>
          <cell r="X107">
            <v>47301.544801983197</v>
          </cell>
          <cell r="Y107">
            <v>0</v>
          </cell>
          <cell r="AA107">
            <v>0</v>
          </cell>
          <cell r="AB107">
            <v>0</v>
          </cell>
          <cell r="AD107">
            <v>1553.4374859724965</v>
          </cell>
        </row>
        <row r="108">
          <cell r="C108" t="str">
            <v>A0062</v>
          </cell>
          <cell r="D108" t="str">
            <v>PT FSCM Manufacturing Indonesia</v>
          </cell>
          <cell r="E108" t="str">
            <v>PEB 5</v>
          </cell>
          <cell r="Y108">
            <v>0</v>
          </cell>
          <cell r="AA108">
            <v>0</v>
          </cell>
          <cell r="AB108">
            <v>0</v>
          </cell>
          <cell r="AD108">
            <v>0</v>
          </cell>
        </row>
        <row r="109">
          <cell r="C109" t="str">
            <v>A0062</v>
          </cell>
          <cell r="D109" t="str">
            <v>PT FSCM Manufacturing Indonesia</v>
          </cell>
          <cell r="E109" t="str">
            <v>PEB 6</v>
          </cell>
          <cell r="Y109">
            <v>0</v>
          </cell>
          <cell r="AA109">
            <v>0</v>
          </cell>
          <cell r="AB109">
            <v>0</v>
          </cell>
          <cell r="AD109">
            <v>0</v>
          </cell>
        </row>
        <row r="110">
          <cell r="C110" t="str">
            <v>A0062</v>
          </cell>
          <cell r="D110" t="str">
            <v>PT FSCM Manufacturing Indonesia</v>
          </cell>
          <cell r="E110" t="str">
            <v>PEB 7</v>
          </cell>
          <cell r="V110">
            <v>10140.40471656</v>
          </cell>
          <cell r="X110">
            <v>284525.08969018195</v>
          </cell>
          <cell r="Y110">
            <v>10140.40471656</v>
          </cell>
          <cell r="AA110">
            <v>1651.2162982465227</v>
          </cell>
          <cell r="AB110">
            <v>63.112887498382413</v>
          </cell>
          <cell r="AD110">
            <v>253.83639972092058</v>
          </cell>
        </row>
        <row r="111">
          <cell r="C111" t="str">
            <v>A0062</v>
          </cell>
          <cell r="D111" t="str">
            <v>PT FSCM Manufacturing Indonesia</v>
          </cell>
          <cell r="E111" t="str">
            <v>MPP</v>
          </cell>
          <cell r="V111">
            <v>0</v>
          </cell>
          <cell r="Y111">
            <v>0</v>
          </cell>
          <cell r="AA111">
            <v>101520.74290298008</v>
          </cell>
          <cell r="AB111">
            <v>3880.3318695388734</v>
          </cell>
          <cell r="AD111">
            <v>752.61767269677216</v>
          </cell>
        </row>
        <row r="112">
          <cell r="C112" t="str">
            <v>A0062</v>
          </cell>
          <cell r="D112" t="str">
            <v>PT FSCM Manufacturing Indonesia</v>
          </cell>
          <cell r="E112" t="str">
            <v>ID</v>
          </cell>
          <cell r="V112">
            <v>27600.749</v>
          </cell>
          <cell r="X112">
            <v>30590.0273636364</v>
          </cell>
          <cell r="Y112">
            <v>27600.749</v>
          </cell>
          <cell r="AA112">
            <v>58338.273081190375</v>
          </cell>
          <cell r="AB112">
            <v>2229.8089412834643</v>
          </cell>
          <cell r="AD112">
            <v>1956.8374644789376</v>
          </cell>
        </row>
        <row r="113">
          <cell r="C113" t="str">
            <v>A0062</v>
          </cell>
          <cell r="D113" t="str">
            <v>PT FSCM Manufacturing Indonesia</v>
          </cell>
          <cell r="E113" t="str">
            <v>LL</v>
          </cell>
          <cell r="V113">
            <v>121655.829</v>
          </cell>
          <cell r="Y113">
            <v>121655.829</v>
          </cell>
          <cell r="AA113">
            <v>21788.084746259767</v>
          </cell>
          <cell r="AB113">
            <v>18735.957512822552</v>
          </cell>
          <cell r="AD113">
            <v>6598.2743931202449</v>
          </cell>
        </row>
        <row r="114">
          <cell r="C114" t="str">
            <v>A0062</v>
          </cell>
          <cell r="D114" t="str">
            <v>PT FSCM Manufacturing Indonesia</v>
          </cell>
          <cell r="E114" t="str">
            <v>PMK</v>
          </cell>
          <cell r="V114">
            <v>171810</v>
          </cell>
          <cell r="Y114">
            <v>171810</v>
          </cell>
          <cell r="AA114">
            <v>5782.8593714804456</v>
          </cell>
          <cell r="AB114">
            <v>976.60276533647539</v>
          </cell>
          <cell r="AD114">
            <v>2692.0679824630565</v>
          </cell>
        </row>
        <row r="116">
          <cell r="C116" t="str">
            <v>A0161</v>
          </cell>
          <cell r="D116" t="str">
            <v>PT Ardendi Jaya Sentosa</v>
          </cell>
          <cell r="E116" t="str">
            <v>PEB 1</v>
          </cell>
          <cell r="J116">
            <v>0</v>
          </cell>
          <cell r="N116">
            <v>0</v>
          </cell>
          <cell r="R116">
            <v>0</v>
          </cell>
          <cell r="Y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72767.10313591134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T116">
            <v>0</v>
          </cell>
          <cell r="BU116">
            <v>87503.96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11493.939834192335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3521.4239053063802</v>
          </cell>
          <cell r="CJ116">
            <v>0</v>
          </cell>
          <cell r="CK116">
            <v>10005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12454.511432319807</v>
          </cell>
          <cell r="CR116">
            <v>0</v>
          </cell>
          <cell r="CS116">
            <v>0</v>
          </cell>
          <cell r="CT116">
            <v>0</v>
          </cell>
          <cell r="CU116">
            <v>0</v>
          </cell>
          <cell r="CV116">
            <v>0</v>
          </cell>
          <cell r="CW116">
            <v>0</v>
          </cell>
          <cell r="CX116">
            <v>40797.12300782268</v>
          </cell>
          <cell r="CZ116">
            <v>0</v>
          </cell>
          <cell r="DA116">
            <v>0</v>
          </cell>
          <cell r="DB116">
            <v>0</v>
          </cell>
          <cell r="DC116">
            <v>0</v>
          </cell>
          <cell r="DD116">
            <v>0</v>
          </cell>
          <cell r="DE116">
            <v>0</v>
          </cell>
          <cell r="DF116">
            <v>0</v>
          </cell>
        </row>
        <row r="117">
          <cell r="C117" t="str">
            <v>A0161</v>
          </cell>
          <cell r="D117" t="str">
            <v>PT Ardendi Jaya Sentosa</v>
          </cell>
          <cell r="E117" t="str">
            <v>PEB 2</v>
          </cell>
          <cell r="Y117">
            <v>0</v>
          </cell>
        </row>
        <row r="118">
          <cell r="C118" t="str">
            <v>A0161</v>
          </cell>
          <cell r="D118" t="str">
            <v>PT Ardendi Jaya Sentosa</v>
          </cell>
          <cell r="E118" t="str">
            <v>PEB 3</v>
          </cell>
          <cell r="Y118">
            <v>0</v>
          </cell>
        </row>
        <row r="119">
          <cell r="C119" t="str">
            <v>A0161</v>
          </cell>
          <cell r="D119" t="str">
            <v>PT Ardendi Jaya Sentosa</v>
          </cell>
          <cell r="E119" t="str">
            <v>PEB 4</v>
          </cell>
          <cell r="Y119">
            <v>0</v>
          </cell>
        </row>
        <row r="120">
          <cell r="C120" t="str">
            <v>A0161</v>
          </cell>
          <cell r="D120" t="str">
            <v>PT Ardendi Jaya Sentosa</v>
          </cell>
          <cell r="E120" t="str">
            <v>PEB 5</v>
          </cell>
          <cell r="V120">
            <v>0</v>
          </cell>
          <cell r="Y120">
            <v>0</v>
          </cell>
          <cell r="AD120">
            <v>72767.10313591134</v>
          </cell>
        </row>
        <row r="121">
          <cell r="C121" t="str">
            <v>A0161</v>
          </cell>
          <cell r="D121" t="str">
            <v>PT Ardendi Jaya Sentosa</v>
          </cell>
          <cell r="E121" t="str">
            <v>PEB 6</v>
          </cell>
          <cell r="V121">
            <v>0</v>
          </cell>
          <cell r="Y121">
            <v>0</v>
          </cell>
          <cell r="AD121">
            <v>0</v>
          </cell>
        </row>
        <row r="122">
          <cell r="C122" t="str">
            <v>A0161</v>
          </cell>
          <cell r="D122" t="str">
            <v>PT Ardendi Jaya Sentosa</v>
          </cell>
          <cell r="E122" t="str">
            <v>PEB 7</v>
          </cell>
          <cell r="V122">
            <v>87503.96</v>
          </cell>
          <cell r="Y122">
            <v>87503.96</v>
          </cell>
          <cell r="AD122">
            <v>11493.939834192335</v>
          </cell>
        </row>
        <row r="123">
          <cell r="C123" t="str">
            <v>A0161</v>
          </cell>
          <cell r="D123" t="str">
            <v>PT Ardendi Jaya Sentosa</v>
          </cell>
          <cell r="E123" t="str">
            <v>MPP</v>
          </cell>
          <cell r="V123">
            <v>0</v>
          </cell>
          <cell r="Y123">
            <v>0</v>
          </cell>
          <cell r="AD123">
            <v>3521.4239053063802</v>
          </cell>
        </row>
        <row r="124">
          <cell r="C124" t="str">
            <v>A0161</v>
          </cell>
          <cell r="D124" t="str">
            <v>PT Ardendi Jaya Sentosa</v>
          </cell>
          <cell r="E124" t="str">
            <v>ID</v>
          </cell>
          <cell r="V124">
            <v>10005</v>
          </cell>
          <cell r="Y124">
            <v>10005</v>
          </cell>
          <cell r="AD124">
            <v>12454.511432319807</v>
          </cell>
        </row>
        <row r="125">
          <cell r="C125" t="str">
            <v>A0161</v>
          </cell>
          <cell r="D125" t="str">
            <v>PT Ardendi Jaya Sentosa</v>
          </cell>
          <cell r="E125" t="str">
            <v>LL</v>
          </cell>
          <cell r="V125">
            <v>0</v>
          </cell>
          <cell r="Y125">
            <v>0</v>
          </cell>
          <cell r="AD125">
            <v>40797.12300782268</v>
          </cell>
        </row>
        <row r="126">
          <cell r="C126" t="str">
            <v>A0161</v>
          </cell>
          <cell r="D126" t="str">
            <v>PT Ardendi Jaya Sentosa</v>
          </cell>
          <cell r="E126" t="str">
            <v>PMK</v>
          </cell>
          <cell r="V126">
            <v>0</v>
          </cell>
          <cell r="Y126">
            <v>0</v>
          </cell>
          <cell r="AD126">
            <v>0</v>
          </cell>
        </row>
        <row r="128">
          <cell r="C128" t="str">
            <v>A0059</v>
          </cell>
          <cell r="D128" t="str">
            <v>PT Federal Izumi Manufacturing</v>
          </cell>
          <cell r="E128" t="str">
            <v>PEB 1</v>
          </cell>
          <cell r="G128">
            <v>0</v>
          </cell>
          <cell r="H128">
            <v>2519.759</v>
          </cell>
          <cell r="I128">
            <v>0</v>
          </cell>
          <cell r="J128">
            <v>2519.759</v>
          </cell>
          <cell r="K128">
            <v>11.374199999991106</v>
          </cell>
          <cell r="L128">
            <v>350693.77679999993</v>
          </cell>
          <cell r="M128">
            <v>56281.211599999981</v>
          </cell>
          <cell r="N128">
            <v>406986.36259999993</v>
          </cell>
          <cell r="O128">
            <v>5.8688000000001921</v>
          </cell>
          <cell r="P128">
            <v>34351.475200000001</v>
          </cell>
          <cell r="Q128">
            <v>24536.768000000004</v>
          </cell>
          <cell r="R128">
            <v>58894.112000000001</v>
          </cell>
          <cell r="S128">
            <v>5195683.7497063195</v>
          </cell>
          <cell r="Y128">
            <v>0</v>
          </cell>
          <cell r="AA128">
            <v>0</v>
          </cell>
          <cell r="AB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3076.1746977871517</v>
          </cell>
          <cell r="AJ128">
            <v>321.02080239050201</v>
          </cell>
          <cell r="AK128">
            <v>0</v>
          </cell>
          <cell r="AL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356.02946666888437</v>
          </cell>
          <cell r="AZ128">
            <v>37.154217914517147</v>
          </cell>
          <cell r="BA128">
            <v>0</v>
          </cell>
          <cell r="BB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6838.2808539033704</v>
          </cell>
          <cell r="BX128">
            <v>713.62345196805893</v>
          </cell>
          <cell r="BY128">
            <v>0</v>
          </cell>
          <cell r="BZ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9934.0696026913465</v>
          </cell>
          <cell r="CN128">
            <v>1036.6911206808611</v>
          </cell>
          <cell r="CO128">
            <v>0</v>
          </cell>
          <cell r="CP128">
            <v>0</v>
          </cell>
          <cell r="CR128">
            <v>0</v>
          </cell>
          <cell r="CS128">
            <v>448250</v>
          </cell>
          <cell r="CT128">
            <v>0</v>
          </cell>
          <cell r="CU128">
            <v>18776.794250513351</v>
          </cell>
          <cell r="CV128">
            <v>4097.5200000000004</v>
          </cell>
          <cell r="CW128">
            <v>0</v>
          </cell>
          <cell r="CX128">
            <v>0</v>
          </cell>
          <cell r="CZ128">
            <v>0</v>
          </cell>
          <cell r="DA128">
            <v>245219.5</v>
          </cell>
          <cell r="DB128">
            <v>0</v>
          </cell>
          <cell r="DC128">
            <v>10341.351973766712</v>
          </cell>
          <cell r="DD128">
            <v>1079.193945262369</v>
          </cell>
          <cell r="DE128">
            <v>0</v>
          </cell>
          <cell r="DF128">
            <v>0</v>
          </cell>
        </row>
        <row r="129">
          <cell r="C129" t="str">
            <v>A0059</v>
          </cell>
          <cell r="D129" t="str">
            <v>PT Federal Izumi Manufacturing</v>
          </cell>
          <cell r="E129" t="str">
            <v>PEB 2</v>
          </cell>
          <cell r="Y129">
            <v>0</v>
          </cell>
          <cell r="AA129">
            <v>3076.1746977871517</v>
          </cell>
          <cell r="AB129">
            <v>321.02080239050201</v>
          </cell>
        </row>
        <row r="130">
          <cell r="C130" t="str">
            <v>A0059</v>
          </cell>
          <cell r="D130" t="str">
            <v>PT Federal Izumi Manufacturing</v>
          </cell>
          <cell r="E130" t="str">
            <v>PEB 3</v>
          </cell>
          <cell r="Y130">
            <v>0</v>
          </cell>
          <cell r="AA130">
            <v>0</v>
          </cell>
          <cell r="AB130">
            <v>0</v>
          </cell>
        </row>
        <row r="131">
          <cell r="C131" t="str">
            <v>A0059</v>
          </cell>
          <cell r="D131" t="str">
            <v>PT Federal Izumi Manufacturing</v>
          </cell>
          <cell r="E131" t="str">
            <v>PEB 4</v>
          </cell>
          <cell r="Y131">
            <v>0</v>
          </cell>
          <cell r="AA131">
            <v>356.02946666888437</v>
          </cell>
          <cell r="AB131">
            <v>37.154217914517147</v>
          </cell>
        </row>
        <row r="132">
          <cell r="C132" t="str">
            <v>A0059</v>
          </cell>
          <cell r="D132" t="str">
            <v>PT Federal Izumi Manufacturing</v>
          </cell>
          <cell r="E132" t="str">
            <v>PEB 5</v>
          </cell>
          <cell r="Y132">
            <v>0</v>
          </cell>
          <cell r="AA132">
            <v>0</v>
          </cell>
          <cell r="AB132">
            <v>0</v>
          </cell>
        </row>
        <row r="133">
          <cell r="C133" t="str">
            <v>A0059</v>
          </cell>
          <cell r="D133" t="str">
            <v>PT Federal Izumi Manufacturing</v>
          </cell>
          <cell r="E133" t="str">
            <v>PEB 6</v>
          </cell>
          <cell r="Y133">
            <v>0</v>
          </cell>
          <cell r="AA133">
            <v>0</v>
          </cell>
          <cell r="AB133">
            <v>0</v>
          </cell>
        </row>
        <row r="134">
          <cell r="C134" t="str">
            <v>A0059</v>
          </cell>
          <cell r="D134" t="str">
            <v>PT Federal Izumi Manufacturing</v>
          </cell>
          <cell r="E134" t="str">
            <v>PEB 7</v>
          </cell>
          <cell r="V134">
            <v>0</v>
          </cell>
          <cell r="Y134">
            <v>0</v>
          </cell>
          <cell r="AA134">
            <v>6838.2808539033704</v>
          </cell>
          <cell r="AB134">
            <v>713.62345196805893</v>
          </cell>
        </row>
        <row r="135">
          <cell r="C135" t="str">
            <v>A0059</v>
          </cell>
          <cell r="D135" t="str">
            <v>PT Federal Izumi Manufacturing</v>
          </cell>
          <cell r="E135" t="str">
            <v>MPP</v>
          </cell>
          <cell r="V135">
            <v>0</v>
          </cell>
          <cell r="Y135">
            <v>0</v>
          </cell>
          <cell r="AA135">
            <v>0</v>
          </cell>
          <cell r="AB135">
            <v>0</v>
          </cell>
        </row>
        <row r="136">
          <cell r="C136" t="str">
            <v>A0059</v>
          </cell>
          <cell r="D136" t="str">
            <v>PT Federal Izumi Manufacturing</v>
          </cell>
          <cell r="E136" t="str">
            <v>ID</v>
          </cell>
          <cell r="V136">
            <v>0</v>
          </cell>
          <cell r="Y136">
            <v>0</v>
          </cell>
          <cell r="AA136">
            <v>9934.0696026913465</v>
          </cell>
          <cell r="AB136">
            <v>1036.6911206808611</v>
          </cell>
        </row>
        <row r="137">
          <cell r="C137" t="str">
            <v>A0059</v>
          </cell>
          <cell r="D137" t="str">
            <v>PT Federal Izumi Manufacturing</v>
          </cell>
          <cell r="E137" t="str">
            <v>LL</v>
          </cell>
          <cell r="V137">
            <v>448250</v>
          </cell>
          <cell r="Y137">
            <v>448250</v>
          </cell>
          <cell r="AA137">
            <v>18776.794250513351</v>
          </cell>
          <cell r="AB137">
            <v>4097.5200000000004</v>
          </cell>
        </row>
        <row r="138">
          <cell r="C138" t="str">
            <v>A0059</v>
          </cell>
          <cell r="D138" t="str">
            <v>PT Federal Izumi Manufacturing</v>
          </cell>
          <cell r="E138" t="str">
            <v>PMK</v>
          </cell>
          <cell r="V138">
            <v>245219.5</v>
          </cell>
          <cell r="Y138">
            <v>245219.5</v>
          </cell>
          <cell r="AA138">
            <v>10341.351973766712</v>
          </cell>
          <cell r="AB138">
            <v>1079.193945262369</v>
          </cell>
        </row>
        <row r="140">
          <cell r="C140" t="str">
            <v>A0345</v>
          </cell>
          <cell r="D140" t="str">
            <v>PT Nusa Keihin Indonesia</v>
          </cell>
          <cell r="E140" t="str">
            <v>PEB 1</v>
          </cell>
          <cell r="J140">
            <v>0</v>
          </cell>
          <cell r="K140">
            <v>2808.8679999999999</v>
          </cell>
          <cell r="L140">
            <v>16836.111000000001</v>
          </cell>
          <cell r="M140">
            <v>15548.635790118762</v>
          </cell>
          <cell r="N140">
            <v>35193.614790118765</v>
          </cell>
          <cell r="O140">
            <v>-82.496000000000322</v>
          </cell>
          <cell r="P140">
            <v>2489.1680000000001</v>
          </cell>
          <cell r="Q140">
            <v>1838.56</v>
          </cell>
          <cell r="R140">
            <v>4245.232</v>
          </cell>
          <cell r="S140">
            <v>205096.68099056685</v>
          </cell>
          <cell r="Y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R140">
            <v>0</v>
          </cell>
          <cell r="CS140">
            <v>10794</v>
          </cell>
          <cell r="CT140">
            <v>0</v>
          </cell>
          <cell r="CU140">
            <v>0</v>
          </cell>
          <cell r="CV140">
            <v>0</v>
          </cell>
          <cell r="CW140">
            <v>0</v>
          </cell>
          <cell r="CX140">
            <v>0</v>
          </cell>
          <cell r="CZ140">
            <v>0</v>
          </cell>
          <cell r="DA140">
            <v>0</v>
          </cell>
          <cell r="DB140">
            <v>0</v>
          </cell>
          <cell r="DC140">
            <v>0</v>
          </cell>
          <cell r="DD140">
            <v>0</v>
          </cell>
          <cell r="DE140">
            <v>0</v>
          </cell>
          <cell r="DF140">
            <v>0</v>
          </cell>
        </row>
        <row r="141">
          <cell r="C141" t="str">
            <v>A0345</v>
          </cell>
          <cell r="D141" t="str">
            <v>PT Nusa Keihin Indonesia</v>
          </cell>
          <cell r="E141" t="str">
            <v>PEB 2</v>
          </cell>
          <cell r="Y141">
            <v>0</v>
          </cell>
        </row>
        <row r="142">
          <cell r="C142" t="str">
            <v>A0345</v>
          </cell>
          <cell r="D142" t="str">
            <v>PT Nusa Keihin Indonesia</v>
          </cell>
          <cell r="E142" t="str">
            <v>PEB 3</v>
          </cell>
          <cell r="Y142">
            <v>0</v>
          </cell>
        </row>
        <row r="143">
          <cell r="C143" t="str">
            <v>A0345</v>
          </cell>
          <cell r="D143" t="str">
            <v>PT Nusa Keihin Indonesia</v>
          </cell>
          <cell r="E143" t="str">
            <v>PEB 4</v>
          </cell>
          <cell r="Y143">
            <v>0</v>
          </cell>
        </row>
        <row r="144">
          <cell r="C144" t="str">
            <v>A0345</v>
          </cell>
          <cell r="D144" t="str">
            <v>PT Nusa Keihin Indonesia</v>
          </cell>
          <cell r="E144" t="str">
            <v>PEB 5</v>
          </cell>
          <cell r="Y144">
            <v>0</v>
          </cell>
        </row>
        <row r="145">
          <cell r="C145" t="str">
            <v>A0345</v>
          </cell>
          <cell r="D145" t="str">
            <v>PT Nusa Keihin Indonesia</v>
          </cell>
          <cell r="E145" t="str">
            <v>PEB 6</v>
          </cell>
          <cell r="Y145">
            <v>0</v>
          </cell>
        </row>
        <row r="146">
          <cell r="C146" t="str">
            <v>A0345</v>
          </cell>
          <cell r="D146" t="str">
            <v>PT Nusa Keihin Indonesia</v>
          </cell>
          <cell r="E146" t="str">
            <v>PEB 7</v>
          </cell>
          <cell r="V146">
            <v>0</v>
          </cell>
          <cell r="Y146">
            <v>0</v>
          </cell>
        </row>
        <row r="147">
          <cell r="C147" t="str">
            <v>A0345</v>
          </cell>
          <cell r="D147" t="str">
            <v>PT Nusa Keihin Indonesia</v>
          </cell>
          <cell r="E147" t="str">
            <v>MPP</v>
          </cell>
          <cell r="V147">
            <v>0</v>
          </cell>
          <cell r="Y147">
            <v>0</v>
          </cell>
        </row>
        <row r="148">
          <cell r="C148" t="str">
            <v>A0345</v>
          </cell>
          <cell r="D148" t="str">
            <v>PT Nusa Keihin Indonesia</v>
          </cell>
          <cell r="E148" t="str">
            <v>ID</v>
          </cell>
          <cell r="V148">
            <v>0</v>
          </cell>
          <cell r="Y148">
            <v>0</v>
          </cell>
        </row>
        <row r="149">
          <cell r="C149" t="str">
            <v>A0345</v>
          </cell>
          <cell r="D149" t="str">
            <v>PT Nusa Keihin Indonesia</v>
          </cell>
          <cell r="E149" t="str">
            <v>LL</v>
          </cell>
          <cell r="V149">
            <v>10794</v>
          </cell>
          <cell r="Y149">
            <v>10794</v>
          </cell>
        </row>
        <row r="150">
          <cell r="C150" t="str">
            <v>A0345</v>
          </cell>
          <cell r="D150" t="str">
            <v>PT Nusa Keihin Indonesia</v>
          </cell>
          <cell r="E150" t="str">
            <v>PMK</v>
          </cell>
          <cell r="V150">
            <v>0</v>
          </cell>
          <cell r="Y150">
            <v>0</v>
          </cell>
        </row>
        <row r="152">
          <cell r="C152" t="str">
            <v>A0037</v>
          </cell>
          <cell r="D152" t="str">
            <v>PT Century Batteries Indonesia</v>
          </cell>
          <cell r="E152" t="str">
            <v>PEB 1</v>
          </cell>
          <cell r="G152">
            <v>191639.35399999999</v>
          </cell>
          <cell r="H152">
            <v>993627.78</v>
          </cell>
          <cell r="I152">
            <v>600541.850023443</v>
          </cell>
          <cell r="J152">
            <v>1785808.984023443</v>
          </cell>
          <cell r="K152">
            <v>65572.630999999994</v>
          </cell>
          <cell r="L152">
            <v>206219.429</v>
          </cell>
          <cell r="M152">
            <v>102855.18</v>
          </cell>
          <cell r="N152">
            <v>374647.24</v>
          </cell>
          <cell r="O152">
            <v>-5927.6959999999963</v>
          </cell>
          <cell r="P152">
            <v>66036.160000000003</v>
          </cell>
          <cell r="Q152">
            <v>44964.24</v>
          </cell>
          <cell r="R152">
            <v>105072.704</v>
          </cell>
          <cell r="S152">
            <v>12336354.155344056</v>
          </cell>
          <cell r="Y152">
            <v>0</v>
          </cell>
          <cell r="AD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N152">
            <v>47742.739000000001</v>
          </cell>
          <cell r="AO152">
            <v>14284.357314999981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V152">
            <v>17761.936000000002</v>
          </cell>
          <cell r="AW152">
            <v>40835.468000000001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2113.7861144865456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T152">
            <v>1420</v>
          </cell>
          <cell r="BU152">
            <v>15950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1810.0662575643437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854.94121777692476</v>
          </cell>
          <cell r="CJ152">
            <v>3095.63600000003</v>
          </cell>
          <cell r="CK152">
            <v>257228.25</v>
          </cell>
          <cell r="CL152">
            <v>0</v>
          </cell>
          <cell r="CM152">
            <v>0</v>
          </cell>
          <cell r="CN152">
            <v>0</v>
          </cell>
          <cell r="CO152">
            <v>0</v>
          </cell>
          <cell r="CP152">
            <v>3663.7316654635738</v>
          </cell>
          <cell r="CR152">
            <v>0</v>
          </cell>
          <cell r="CS152">
            <v>223906.13399999999</v>
          </cell>
          <cell r="CT152">
            <v>0</v>
          </cell>
          <cell r="CU152">
            <v>0</v>
          </cell>
          <cell r="CV152">
            <v>0</v>
          </cell>
          <cell r="CW152">
            <v>0</v>
          </cell>
          <cell r="CX152">
            <v>1849.4234125360033</v>
          </cell>
          <cell r="CZ152">
            <v>0</v>
          </cell>
          <cell r="DA152">
            <v>160054.33960000001</v>
          </cell>
          <cell r="DB152">
            <v>0</v>
          </cell>
          <cell r="DC152">
            <v>0</v>
          </cell>
          <cell r="DD152">
            <v>0</v>
          </cell>
          <cell r="DE152">
            <v>0</v>
          </cell>
          <cell r="DF152">
            <v>6185.1121356975482</v>
          </cell>
        </row>
        <row r="153">
          <cell r="C153" t="str">
            <v>A0037</v>
          </cell>
          <cell r="D153" t="str">
            <v>PT Century Batteries Indonesia</v>
          </cell>
          <cell r="E153" t="str">
            <v>PEB 2</v>
          </cell>
          <cell r="Y153">
            <v>0</v>
          </cell>
          <cell r="AD153">
            <v>0</v>
          </cell>
        </row>
        <row r="154">
          <cell r="C154" t="str">
            <v>A0037</v>
          </cell>
          <cell r="D154" t="str">
            <v>PT Century Batteries Indonesia</v>
          </cell>
          <cell r="E154" t="str">
            <v>PEB 3</v>
          </cell>
          <cell r="V154">
            <v>10854.665000000001</v>
          </cell>
          <cell r="W154">
            <v>3429.6923149999798</v>
          </cell>
          <cell r="X154">
            <v>47742.739000000001</v>
          </cell>
          <cell r="Y154">
            <v>14284.357314999981</v>
          </cell>
          <cell r="AD154">
            <v>0</v>
          </cell>
        </row>
        <row r="155">
          <cell r="C155" t="str">
            <v>A0037</v>
          </cell>
          <cell r="D155" t="str">
            <v>PT Century Batteries Indonesia</v>
          </cell>
          <cell r="E155" t="str">
            <v>PEB 4</v>
          </cell>
          <cell r="V155">
            <v>40835.468000000001</v>
          </cell>
          <cell r="X155">
            <v>17761.936000000002</v>
          </cell>
          <cell r="Y155">
            <v>40835.468000000001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2113.7861144865456</v>
          </cell>
        </row>
        <row r="156">
          <cell r="C156" t="str">
            <v>A0037</v>
          </cell>
          <cell r="D156" t="str">
            <v>PT Century Batteries Indonesia</v>
          </cell>
          <cell r="E156" t="str">
            <v>PEB 5</v>
          </cell>
          <cell r="Y156">
            <v>0</v>
          </cell>
          <cell r="AD156">
            <v>0</v>
          </cell>
        </row>
        <row r="157">
          <cell r="C157" t="str">
            <v>A0037</v>
          </cell>
          <cell r="D157" t="str">
            <v>PT Century Batteries Indonesia</v>
          </cell>
          <cell r="E157" t="str">
            <v>PEB 6</v>
          </cell>
          <cell r="Y157">
            <v>0</v>
          </cell>
          <cell r="AD157">
            <v>0</v>
          </cell>
        </row>
        <row r="158">
          <cell r="C158" t="str">
            <v>A0037</v>
          </cell>
          <cell r="D158" t="str">
            <v>PT Century Batteries Indonesia</v>
          </cell>
          <cell r="E158" t="str">
            <v>PEB 7</v>
          </cell>
          <cell r="V158">
            <v>15950</v>
          </cell>
          <cell r="X158">
            <v>1420</v>
          </cell>
          <cell r="Y158">
            <v>15950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1810.0662575643437</v>
          </cell>
        </row>
        <row r="159">
          <cell r="C159" t="str">
            <v>A0037</v>
          </cell>
          <cell r="D159" t="str">
            <v>PT Century Batteries Indonesia</v>
          </cell>
          <cell r="E159" t="str">
            <v>MPP</v>
          </cell>
          <cell r="V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854.94121777692476</v>
          </cell>
        </row>
        <row r="160">
          <cell r="C160" t="str">
            <v>A0037</v>
          </cell>
          <cell r="D160" t="str">
            <v>PT Century Batteries Indonesia</v>
          </cell>
          <cell r="E160" t="str">
            <v>ID</v>
          </cell>
          <cell r="V160">
            <v>257228.25</v>
          </cell>
          <cell r="X160">
            <v>3095.63600000003</v>
          </cell>
          <cell r="Y160">
            <v>257228.25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3663.7316654635738</v>
          </cell>
        </row>
        <row r="161">
          <cell r="C161" t="str">
            <v>A0037</v>
          </cell>
          <cell r="D161" t="str">
            <v>PT Century Batteries Indonesia</v>
          </cell>
          <cell r="E161" t="str">
            <v>LL</v>
          </cell>
          <cell r="V161">
            <v>223906.13399999999</v>
          </cell>
          <cell r="Y161">
            <v>223906.13399999999</v>
          </cell>
          <cell r="AD161">
            <v>1849.4234125360033</v>
          </cell>
        </row>
        <row r="162">
          <cell r="C162" t="str">
            <v>A0037</v>
          </cell>
          <cell r="D162" t="str">
            <v>PT Century Batteries Indonesia</v>
          </cell>
          <cell r="E162" t="str">
            <v>PMK</v>
          </cell>
          <cell r="V162">
            <v>160054.33960000001</v>
          </cell>
          <cell r="Y162">
            <v>160054.33960000001</v>
          </cell>
          <cell r="AD162">
            <v>6185.1121356975482</v>
          </cell>
        </row>
        <row r="164">
          <cell r="C164" t="str">
            <v>A0070</v>
          </cell>
          <cell r="D164" t="str">
            <v>PT GS Battery</v>
          </cell>
          <cell r="E164" t="str">
            <v>PEB 1</v>
          </cell>
          <cell r="G164">
            <v>875892.01300000004</v>
          </cell>
          <cell r="H164">
            <v>5702196.1689999998</v>
          </cell>
          <cell r="I164">
            <v>747168.21402256703</v>
          </cell>
          <cell r="J164">
            <v>7325256.3960225675</v>
          </cell>
          <cell r="K164">
            <v>-418016.41159999976</v>
          </cell>
          <cell r="L164">
            <v>1254241.67</v>
          </cell>
          <cell r="M164">
            <v>388843.19575000001</v>
          </cell>
          <cell r="N164">
            <v>1225068.4541500001</v>
          </cell>
          <cell r="O164">
            <v>-34774.351999999984</v>
          </cell>
          <cell r="P164">
            <v>237530.32</v>
          </cell>
          <cell r="Q164">
            <v>167075.12</v>
          </cell>
          <cell r="R164">
            <v>369831.08799999999</v>
          </cell>
          <cell r="S164">
            <v>42845597.756686188</v>
          </cell>
          <cell r="Y164">
            <v>0</v>
          </cell>
          <cell r="Z164">
            <v>670058.4</v>
          </cell>
          <cell r="AA164">
            <v>1773087.2382201026</v>
          </cell>
          <cell r="AB164">
            <v>78816.412816337965</v>
          </cell>
          <cell r="AC164">
            <v>686190.60100000002</v>
          </cell>
          <cell r="AD164">
            <v>1632292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N164">
            <v>498706.25903899997</v>
          </cell>
          <cell r="AO164">
            <v>141140.02596100001</v>
          </cell>
          <cell r="AP164">
            <v>0</v>
          </cell>
          <cell r="AQ164">
            <v>12679.793058617603</v>
          </cell>
          <cell r="AR164">
            <v>572.11790174923772</v>
          </cell>
          <cell r="AS164">
            <v>0</v>
          </cell>
          <cell r="AT164">
            <v>0</v>
          </cell>
          <cell r="AV164">
            <v>60208.905770000099</v>
          </cell>
          <cell r="AW164">
            <v>29106.882229999901</v>
          </cell>
          <cell r="AX164">
            <v>0</v>
          </cell>
          <cell r="AY164">
            <v>9043.9824899365049</v>
          </cell>
          <cell r="AZ164">
            <v>927.89736080036755</v>
          </cell>
          <cell r="BA164">
            <v>0</v>
          </cell>
          <cell r="BB164">
            <v>44734.786170816646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T164">
            <v>143214.85999999999</v>
          </cell>
          <cell r="BU164">
            <v>270947</v>
          </cell>
          <cell r="BV164">
            <v>0</v>
          </cell>
          <cell r="BW164">
            <v>16779.084752645478</v>
          </cell>
          <cell r="BX164">
            <v>983.53405872808435</v>
          </cell>
          <cell r="BY164">
            <v>0</v>
          </cell>
          <cell r="BZ164">
            <v>17674.711844371166</v>
          </cell>
          <cell r="CB164">
            <v>0</v>
          </cell>
          <cell r="CC164">
            <v>0</v>
          </cell>
          <cell r="CD164">
            <v>0</v>
          </cell>
          <cell r="CE164">
            <v>64795.118820570751</v>
          </cell>
          <cell r="CF164">
            <v>3015.1683340549444</v>
          </cell>
          <cell r="CG164">
            <v>0</v>
          </cell>
          <cell r="CH164">
            <v>64488.787439385982</v>
          </cell>
          <cell r="CJ164">
            <v>14386.26</v>
          </cell>
          <cell r="CK164">
            <v>54037.74</v>
          </cell>
          <cell r="CL164">
            <v>0</v>
          </cell>
          <cell r="CM164">
            <v>73809.142718745919</v>
          </cell>
          <cell r="CN164">
            <v>3759.7017669514585</v>
          </cell>
          <cell r="CO164">
            <v>0</v>
          </cell>
          <cell r="CP164">
            <v>86230.305589038864</v>
          </cell>
          <cell r="CR164">
            <v>0</v>
          </cell>
          <cell r="CS164">
            <v>484240.2</v>
          </cell>
          <cell r="CT164">
            <v>0</v>
          </cell>
          <cell r="CU164">
            <v>77017.590005091944</v>
          </cell>
          <cell r="CV164">
            <v>26571.286137349172</v>
          </cell>
          <cell r="CW164">
            <v>0</v>
          </cell>
          <cell r="CX164">
            <v>107126.5002728559</v>
          </cell>
          <cell r="CZ164">
            <v>0</v>
          </cell>
          <cell r="DA164">
            <v>634993.02740000002</v>
          </cell>
          <cell r="DB164">
            <v>0</v>
          </cell>
          <cell r="DC164">
            <v>18806.283333553693</v>
          </cell>
          <cell r="DD164">
            <v>2007.626809910023</v>
          </cell>
          <cell r="DE164">
            <v>0</v>
          </cell>
          <cell r="DF164">
            <v>15134.637856899353</v>
          </cell>
        </row>
        <row r="165">
          <cell r="C165" t="str">
            <v>A0070</v>
          </cell>
          <cell r="D165" t="str">
            <v>PT GS Battery</v>
          </cell>
          <cell r="E165" t="str">
            <v>PEB 2</v>
          </cell>
          <cell r="Y165">
            <v>0</v>
          </cell>
          <cell r="AA165">
            <v>0</v>
          </cell>
          <cell r="AB165">
            <v>0</v>
          </cell>
          <cell r="AD165">
            <v>0</v>
          </cell>
        </row>
        <row r="166">
          <cell r="C166" t="str">
            <v>A0070</v>
          </cell>
          <cell r="D166" t="str">
            <v>PT GS Battery</v>
          </cell>
          <cell r="E166" t="str">
            <v>PEB 3</v>
          </cell>
          <cell r="V166">
            <v>141140.02596100001</v>
          </cell>
          <cell r="X166">
            <v>498706.25903899997</v>
          </cell>
          <cell r="Y166">
            <v>141140.02596100001</v>
          </cell>
          <cell r="AA166">
            <v>12679.793058617603</v>
          </cell>
          <cell r="AB166">
            <v>572.11790174923772</v>
          </cell>
          <cell r="AD166">
            <v>0</v>
          </cell>
        </row>
        <row r="167">
          <cell r="C167" t="str">
            <v>A0070</v>
          </cell>
          <cell r="D167" t="str">
            <v>PT GS Battery</v>
          </cell>
          <cell r="E167" t="str">
            <v>PEB 4</v>
          </cell>
          <cell r="V167">
            <v>29106.882229999901</v>
          </cell>
          <cell r="X167">
            <v>60208.905770000099</v>
          </cell>
          <cell r="Y167">
            <v>29106.882229999901</v>
          </cell>
          <cell r="AA167">
            <v>9043.9824899365049</v>
          </cell>
          <cell r="AB167">
            <v>927.89736080036755</v>
          </cell>
          <cell r="AD167">
            <v>44734.786170816646</v>
          </cell>
        </row>
        <row r="168">
          <cell r="C168" t="str">
            <v>A0070</v>
          </cell>
          <cell r="D168" t="str">
            <v>PT GS Battery</v>
          </cell>
          <cell r="E168" t="str">
            <v>PEB 5</v>
          </cell>
          <cell r="Y168">
            <v>0</v>
          </cell>
          <cell r="AA168">
            <v>0</v>
          </cell>
          <cell r="AB168">
            <v>0</v>
          </cell>
          <cell r="AD168">
            <v>0</v>
          </cell>
        </row>
        <row r="169">
          <cell r="C169" t="str">
            <v>A0070</v>
          </cell>
          <cell r="D169" t="str">
            <v>PT GS Battery</v>
          </cell>
          <cell r="E169" t="str">
            <v>PEB 6</v>
          </cell>
          <cell r="Y169">
            <v>0</v>
          </cell>
          <cell r="AA169">
            <v>0</v>
          </cell>
          <cell r="AB169">
            <v>0</v>
          </cell>
          <cell r="AD169">
            <v>0</v>
          </cell>
        </row>
        <row r="170">
          <cell r="C170" t="str">
            <v>A0070</v>
          </cell>
          <cell r="D170" t="str">
            <v>PT GS Battery</v>
          </cell>
          <cell r="E170" t="str">
            <v>PEB 7</v>
          </cell>
          <cell r="V170">
            <v>270947</v>
          </cell>
          <cell r="X170">
            <v>143214.85999999999</v>
          </cell>
          <cell r="Y170">
            <v>270947</v>
          </cell>
          <cell r="AA170">
            <v>16779.084752645478</v>
          </cell>
          <cell r="AB170">
            <v>983.53405872808435</v>
          </cell>
          <cell r="AD170">
            <v>17674.711844371166</v>
          </cell>
        </row>
        <row r="171">
          <cell r="C171" t="str">
            <v>A0070</v>
          </cell>
          <cell r="D171" t="str">
            <v>PT GS Battery</v>
          </cell>
          <cell r="E171" t="str">
            <v>MPP</v>
          </cell>
          <cell r="V171">
            <v>0</v>
          </cell>
          <cell r="Y171">
            <v>0</v>
          </cell>
          <cell r="AA171">
            <v>64795.118820570751</v>
          </cell>
          <cell r="AB171">
            <v>3015.1683340549444</v>
          </cell>
          <cell r="AD171">
            <v>64488.787439385982</v>
          </cell>
        </row>
        <row r="172">
          <cell r="C172" t="str">
            <v>A0070</v>
          </cell>
          <cell r="D172" t="str">
            <v>PT GS Battery</v>
          </cell>
          <cell r="E172" t="str">
            <v>ID</v>
          </cell>
          <cell r="V172">
            <v>54037.74</v>
          </cell>
          <cell r="X172">
            <v>14386.26</v>
          </cell>
          <cell r="Y172">
            <v>54037.74</v>
          </cell>
          <cell r="AA172">
            <v>73809.142718745919</v>
          </cell>
          <cell r="AB172">
            <v>3759.7017669514585</v>
          </cell>
          <cell r="AD172">
            <v>86230.305589038864</v>
          </cell>
        </row>
        <row r="173">
          <cell r="C173" t="str">
            <v>A0070</v>
          </cell>
          <cell r="D173" t="str">
            <v>PT GS Battery</v>
          </cell>
          <cell r="E173" t="str">
            <v>LL</v>
          </cell>
          <cell r="V173">
            <v>484240.2</v>
          </cell>
          <cell r="Y173">
            <v>484240.2</v>
          </cell>
          <cell r="AA173">
            <v>77017.590005091944</v>
          </cell>
          <cell r="AB173">
            <v>26571.286137349172</v>
          </cell>
          <cell r="AD173">
            <v>107126.5002728559</v>
          </cell>
        </row>
        <row r="174">
          <cell r="C174" t="str">
            <v>A0070</v>
          </cell>
          <cell r="D174" t="str">
            <v>PT GS Battery</v>
          </cell>
          <cell r="E174" t="str">
            <v>PMK</v>
          </cell>
          <cell r="V174">
            <v>634993.02740000002</v>
          </cell>
          <cell r="Y174">
            <v>634993.02740000002</v>
          </cell>
          <cell r="AA174">
            <v>18806.283333553693</v>
          </cell>
          <cell r="AB174">
            <v>2007.626809910023</v>
          </cell>
          <cell r="AD174">
            <v>15134.637856899353</v>
          </cell>
        </row>
        <row r="176">
          <cell r="C176" t="str">
            <v>A0084</v>
          </cell>
          <cell r="D176" t="str">
            <v>PT Kayaba Indonesia</v>
          </cell>
          <cell r="E176" t="str">
            <v>PEB 1</v>
          </cell>
          <cell r="G176">
            <v>404590.22700000001</v>
          </cell>
          <cell r="H176">
            <v>2300917.73</v>
          </cell>
          <cell r="I176">
            <v>1156803.0494828401</v>
          </cell>
          <cell r="J176">
            <v>3862311.0064828401</v>
          </cell>
          <cell r="K176">
            <v>-14690.872888000216</v>
          </cell>
          <cell r="L176">
            <v>969220.87334399985</v>
          </cell>
          <cell r="M176">
            <v>225548.05032800001</v>
          </cell>
          <cell r="N176">
            <v>1180078.0507839997</v>
          </cell>
          <cell r="O176">
            <v>-17447.126911999978</v>
          </cell>
          <cell r="P176">
            <v>142368.13465600001</v>
          </cell>
          <cell r="Q176">
            <v>100903.19104000001</v>
          </cell>
          <cell r="R176">
            <v>225824.19878400004</v>
          </cell>
          <cell r="S176">
            <v>26099376.041211199</v>
          </cell>
          <cell r="Y176">
            <v>0</v>
          </cell>
          <cell r="AF176">
            <v>723656.57400000002</v>
          </cell>
          <cell r="AG176">
            <v>379286.81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N176">
            <v>17466.411</v>
          </cell>
          <cell r="AO176">
            <v>35944.239500000003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V176">
            <v>50299.777000000002</v>
          </cell>
          <cell r="AW176">
            <v>44955.375959999998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T176">
            <v>120427.976</v>
          </cell>
          <cell r="BU176">
            <v>94185.2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0</v>
          </cell>
          <cell r="CO176">
            <v>0</v>
          </cell>
          <cell r="CP176">
            <v>0</v>
          </cell>
          <cell r="CR176">
            <v>0</v>
          </cell>
          <cell r="CS176">
            <v>209811.04</v>
          </cell>
          <cell r="CT176">
            <v>0</v>
          </cell>
          <cell r="CU176">
            <v>0</v>
          </cell>
          <cell r="CV176">
            <v>0</v>
          </cell>
          <cell r="CW176">
            <v>0</v>
          </cell>
          <cell r="CX176">
            <v>0</v>
          </cell>
          <cell r="CZ176">
            <v>0</v>
          </cell>
          <cell r="DA176">
            <v>90562.5</v>
          </cell>
          <cell r="DB176">
            <v>0</v>
          </cell>
          <cell r="DC176">
            <v>0</v>
          </cell>
          <cell r="DD176">
            <v>0</v>
          </cell>
          <cell r="DE176">
            <v>0</v>
          </cell>
          <cell r="DF176">
            <v>0</v>
          </cell>
        </row>
        <row r="177">
          <cell r="C177" t="str">
            <v>A0084</v>
          </cell>
          <cell r="D177" t="str">
            <v>PT Kayaba Indonesia</v>
          </cell>
          <cell r="E177" t="str">
            <v>PEB 2</v>
          </cell>
          <cell r="V177">
            <v>318486.81</v>
          </cell>
          <cell r="W177">
            <v>60800</v>
          </cell>
          <cell r="X177">
            <v>723656.57400000002</v>
          </cell>
          <cell r="Y177">
            <v>379286.81</v>
          </cell>
        </row>
        <row r="178">
          <cell r="C178" t="str">
            <v>A0084</v>
          </cell>
          <cell r="D178" t="str">
            <v>PT Kayaba Indonesia</v>
          </cell>
          <cell r="E178" t="str">
            <v>PEB 3</v>
          </cell>
          <cell r="V178">
            <v>35944.239500000003</v>
          </cell>
          <cell r="X178">
            <v>17466.411</v>
          </cell>
          <cell r="Y178">
            <v>35944.239500000003</v>
          </cell>
        </row>
        <row r="179">
          <cell r="C179" t="str">
            <v>A0084</v>
          </cell>
          <cell r="D179" t="str">
            <v>PT Kayaba Indonesia</v>
          </cell>
          <cell r="E179" t="str">
            <v>PEB 4</v>
          </cell>
          <cell r="W179">
            <v>44955.375959999998</v>
          </cell>
          <cell r="X179">
            <v>50299.777000000002</v>
          </cell>
          <cell r="Y179">
            <v>44955.375959999998</v>
          </cell>
        </row>
        <row r="180">
          <cell r="C180" t="str">
            <v>A0084</v>
          </cell>
          <cell r="D180" t="str">
            <v>PT Kayaba Indonesia</v>
          </cell>
          <cell r="E180" t="str">
            <v>PEB 5</v>
          </cell>
          <cell r="Y180">
            <v>0</v>
          </cell>
        </row>
        <row r="181">
          <cell r="C181" t="str">
            <v>A0084</v>
          </cell>
          <cell r="D181" t="str">
            <v>PT Kayaba Indonesia</v>
          </cell>
          <cell r="E181" t="str">
            <v>PEB 6</v>
          </cell>
          <cell r="Y181">
            <v>0</v>
          </cell>
        </row>
        <row r="182">
          <cell r="C182" t="str">
            <v>A0084</v>
          </cell>
          <cell r="D182" t="str">
            <v>PT Kayaba Indonesia</v>
          </cell>
          <cell r="E182" t="str">
            <v>PEB 7</v>
          </cell>
          <cell r="V182">
            <v>94185.2</v>
          </cell>
          <cell r="X182">
            <v>120427.976</v>
          </cell>
          <cell r="Y182">
            <v>94185.2</v>
          </cell>
        </row>
        <row r="183">
          <cell r="C183" t="str">
            <v>A0084</v>
          </cell>
          <cell r="D183" t="str">
            <v>PT Kayaba Indonesia</v>
          </cell>
          <cell r="E183" t="str">
            <v>MPP</v>
          </cell>
          <cell r="V183">
            <v>0</v>
          </cell>
          <cell r="Y183">
            <v>0</v>
          </cell>
        </row>
        <row r="184">
          <cell r="C184" t="str">
            <v>A0084</v>
          </cell>
          <cell r="D184" t="str">
            <v>PT Kayaba Indonesia</v>
          </cell>
          <cell r="E184" t="str">
            <v>ID</v>
          </cell>
          <cell r="V184">
            <v>0</v>
          </cell>
          <cell r="Y184">
            <v>0</v>
          </cell>
        </row>
        <row r="185">
          <cell r="C185" t="str">
            <v>A0084</v>
          </cell>
          <cell r="D185" t="str">
            <v>PT Kayaba Indonesia</v>
          </cell>
          <cell r="E185" t="str">
            <v>LL</v>
          </cell>
          <cell r="V185">
            <v>209811.04</v>
          </cell>
          <cell r="Y185">
            <v>209811.04</v>
          </cell>
        </row>
        <row r="186">
          <cell r="C186" t="str">
            <v>A0084</v>
          </cell>
          <cell r="D186" t="str">
            <v>PT Kayaba Indonesia</v>
          </cell>
          <cell r="E186" t="str">
            <v>PMK</v>
          </cell>
          <cell r="V186">
            <v>90562.5</v>
          </cell>
          <cell r="Y186">
            <v>90562.5</v>
          </cell>
        </row>
        <row r="188">
          <cell r="C188" t="str">
            <v>A0038</v>
          </cell>
          <cell r="D188" t="str">
            <v>PT AT Indonesia</v>
          </cell>
          <cell r="E188" t="str">
            <v>PEB 1</v>
          </cell>
          <cell r="G188">
            <v>0</v>
          </cell>
          <cell r="H188">
            <v>0</v>
          </cell>
          <cell r="I188">
            <v>184574.28673272801</v>
          </cell>
          <cell r="J188">
            <v>184574.28673272801</v>
          </cell>
          <cell r="K188">
            <v>48843.89539999995</v>
          </cell>
          <cell r="L188">
            <v>156789.1155999999</v>
          </cell>
          <cell r="M188">
            <v>88467.742879999991</v>
          </cell>
          <cell r="N188">
            <v>294100.75387999986</v>
          </cell>
          <cell r="O188">
            <v>-1884.2239999999983</v>
          </cell>
          <cell r="P188">
            <v>52405.574400000005</v>
          </cell>
          <cell r="Q188">
            <v>38528.959999999999</v>
          </cell>
          <cell r="R188">
            <v>89050.310400000017</v>
          </cell>
          <cell r="S188">
            <v>6332623.0351359714</v>
          </cell>
          <cell r="Y188">
            <v>0</v>
          </cell>
          <cell r="Z188">
            <v>686190.60100000002</v>
          </cell>
          <cell r="AA188">
            <v>1801127.6385348677</v>
          </cell>
          <cell r="AB188">
            <v>73767.870595970002</v>
          </cell>
          <cell r="AC188">
            <v>0</v>
          </cell>
          <cell r="AD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J188">
            <v>3117.21</v>
          </cell>
          <cell r="CK188">
            <v>19382.79</v>
          </cell>
          <cell r="CL188">
            <v>0</v>
          </cell>
          <cell r="CM188">
            <v>0</v>
          </cell>
          <cell r="CN188">
            <v>0</v>
          </cell>
          <cell r="CO188">
            <v>0</v>
          </cell>
          <cell r="CP188">
            <v>0</v>
          </cell>
          <cell r="CR188">
            <v>0</v>
          </cell>
          <cell r="CS188">
            <v>187174.3</v>
          </cell>
          <cell r="CT188">
            <v>0</v>
          </cell>
          <cell r="CU188">
            <v>0</v>
          </cell>
          <cell r="CV188">
            <v>0</v>
          </cell>
          <cell r="CW188">
            <v>0</v>
          </cell>
          <cell r="CX188">
            <v>0</v>
          </cell>
          <cell r="CZ188">
            <v>0</v>
          </cell>
          <cell r="DA188">
            <v>131090.5</v>
          </cell>
          <cell r="DB188">
            <v>0</v>
          </cell>
          <cell r="DC188">
            <v>0</v>
          </cell>
          <cell r="DD188">
            <v>0</v>
          </cell>
          <cell r="DE188">
            <v>0</v>
          </cell>
          <cell r="DF188">
            <v>0</v>
          </cell>
        </row>
        <row r="189">
          <cell r="C189" t="str">
            <v>A0038</v>
          </cell>
          <cell r="D189" t="str">
            <v>PT AT Indonesia</v>
          </cell>
          <cell r="E189" t="str">
            <v>PEB 2</v>
          </cell>
          <cell r="Y189">
            <v>0</v>
          </cell>
        </row>
        <row r="190">
          <cell r="C190" t="str">
            <v>A0038</v>
          </cell>
          <cell r="D190" t="str">
            <v>PT AT Indonesia</v>
          </cell>
          <cell r="E190" t="str">
            <v>PEB 3</v>
          </cell>
          <cell r="Y190">
            <v>0</v>
          </cell>
        </row>
        <row r="191">
          <cell r="C191" t="str">
            <v>A0038</v>
          </cell>
          <cell r="D191" t="str">
            <v>PT AT Indonesia</v>
          </cell>
          <cell r="E191" t="str">
            <v>PEB 4</v>
          </cell>
          <cell r="Y191">
            <v>0</v>
          </cell>
        </row>
        <row r="192">
          <cell r="C192" t="str">
            <v>A0038</v>
          </cell>
          <cell r="D192" t="str">
            <v>PT AT Indonesia</v>
          </cell>
          <cell r="E192" t="str">
            <v>PEB 5</v>
          </cell>
          <cell r="Y192">
            <v>0</v>
          </cell>
        </row>
        <row r="193">
          <cell r="C193" t="str">
            <v>A0038</v>
          </cell>
          <cell r="D193" t="str">
            <v>PT AT Indonesia</v>
          </cell>
          <cell r="E193" t="str">
            <v>PEB 6</v>
          </cell>
          <cell r="Y193">
            <v>0</v>
          </cell>
        </row>
        <row r="194">
          <cell r="C194" t="str">
            <v>A0038</v>
          </cell>
          <cell r="D194" t="str">
            <v>PT AT Indonesia</v>
          </cell>
          <cell r="E194" t="str">
            <v>PEB 7</v>
          </cell>
          <cell r="V194">
            <v>21113</v>
          </cell>
          <cell r="X194">
            <v>30899</v>
          </cell>
          <cell r="Y194">
            <v>0</v>
          </cell>
        </row>
        <row r="195">
          <cell r="C195" t="str">
            <v>A0038</v>
          </cell>
          <cell r="D195" t="str">
            <v>PT AT Indonesia</v>
          </cell>
          <cell r="E195" t="str">
            <v>MPP</v>
          </cell>
          <cell r="V195">
            <v>0</v>
          </cell>
          <cell r="Y195">
            <v>0</v>
          </cell>
        </row>
        <row r="196">
          <cell r="C196" t="str">
            <v>A0038</v>
          </cell>
          <cell r="D196" t="str">
            <v>PT AT Indonesia</v>
          </cell>
          <cell r="E196" t="str">
            <v>ID</v>
          </cell>
          <cell r="V196">
            <v>19382.79</v>
          </cell>
          <cell r="X196">
            <v>3117.21</v>
          </cell>
          <cell r="Y196">
            <v>19382.79</v>
          </cell>
        </row>
        <row r="197">
          <cell r="C197" t="str">
            <v>A0038</v>
          </cell>
          <cell r="D197" t="str">
            <v>PT AT Indonesia</v>
          </cell>
          <cell r="E197" t="str">
            <v>LL</v>
          </cell>
          <cell r="V197">
            <v>187174.3</v>
          </cell>
          <cell r="Y197">
            <v>187174.3</v>
          </cell>
        </row>
        <row r="198">
          <cell r="C198" t="str">
            <v>A0038</v>
          </cell>
          <cell r="D198" t="str">
            <v>PT AT Indonesia</v>
          </cell>
          <cell r="E198" t="str">
            <v>PMK</v>
          </cell>
          <cell r="V198">
            <v>131090.5</v>
          </cell>
          <cell r="Y198">
            <v>131090.5</v>
          </cell>
        </row>
        <row r="200">
          <cell r="C200" t="str">
            <v>A0051</v>
          </cell>
          <cell r="D200" t="str">
            <v>PT DIC Astra Chemicals</v>
          </cell>
          <cell r="E200" t="str">
            <v>PEB 1</v>
          </cell>
          <cell r="J200">
            <v>0</v>
          </cell>
          <cell r="K200">
            <v>-1707.8472000000183</v>
          </cell>
          <cell r="L200">
            <v>115505.79703999996</v>
          </cell>
          <cell r="M200">
            <v>65819.647399999987</v>
          </cell>
          <cell r="N200">
            <v>179617.59723999992</v>
          </cell>
          <cell r="O200">
            <v>-926.57920000000377</v>
          </cell>
          <cell r="P200">
            <v>40617.064960000003</v>
          </cell>
          <cell r="Q200">
            <v>28271.526400000002</v>
          </cell>
          <cell r="R200">
            <v>67962.012159999998</v>
          </cell>
          <cell r="S200">
            <v>5695429.5395837249</v>
          </cell>
          <cell r="Y200">
            <v>0</v>
          </cell>
          <cell r="AC200">
            <v>217197.644</v>
          </cell>
          <cell r="AD200">
            <v>535225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V200">
            <v>0</v>
          </cell>
          <cell r="AW200">
            <v>7531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T200">
            <v>34341</v>
          </cell>
          <cell r="BU200">
            <v>48305.98575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4911.2914134556595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17428.00701189362</v>
          </cell>
          <cell r="CJ200">
            <v>0</v>
          </cell>
          <cell r="CK200">
            <v>0</v>
          </cell>
          <cell r="CL200">
            <v>0</v>
          </cell>
          <cell r="CM200">
            <v>0</v>
          </cell>
          <cell r="CN200">
            <v>0</v>
          </cell>
          <cell r="CO200">
            <v>0</v>
          </cell>
          <cell r="CP200">
            <v>23274.994214603681</v>
          </cell>
          <cell r="CR200">
            <v>0</v>
          </cell>
          <cell r="CS200">
            <v>118954.94</v>
          </cell>
          <cell r="CT200">
            <v>0</v>
          </cell>
          <cell r="CU200">
            <v>0</v>
          </cell>
          <cell r="CV200">
            <v>0</v>
          </cell>
          <cell r="CW200">
            <v>0</v>
          </cell>
          <cell r="CX200">
            <v>9411.50752171559</v>
          </cell>
          <cell r="CZ200">
            <v>0</v>
          </cell>
          <cell r="DA200">
            <v>133077.5</v>
          </cell>
          <cell r="DB200">
            <v>0</v>
          </cell>
          <cell r="DC200">
            <v>0</v>
          </cell>
          <cell r="DD200">
            <v>0</v>
          </cell>
          <cell r="DE200">
            <v>0</v>
          </cell>
          <cell r="DF200">
            <v>4149.9165258589737</v>
          </cell>
        </row>
        <row r="201">
          <cell r="C201" t="str">
            <v>A0051</v>
          </cell>
          <cell r="D201" t="str">
            <v>PT DIC Astra Chemicals</v>
          </cell>
          <cell r="E201" t="str">
            <v>PEB 2</v>
          </cell>
          <cell r="Y201">
            <v>0</v>
          </cell>
          <cell r="AD201">
            <v>0</v>
          </cell>
        </row>
        <row r="202">
          <cell r="C202" t="str">
            <v>A0051</v>
          </cell>
          <cell r="D202" t="str">
            <v>PT DIC Astra Chemicals</v>
          </cell>
          <cell r="E202" t="str">
            <v>PEB 3</v>
          </cell>
          <cell r="Y202">
            <v>0</v>
          </cell>
          <cell r="AD202">
            <v>0</v>
          </cell>
        </row>
        <row r="203">
          <cell r="C203" t="str">
            <v>A0051</v>
          </cell>
          <cell r="D203" t="str">
            <v>PT DIC Astra Chemicals</v>
          </cell>
          <cell r="E203" t="str">
            <v>PEB 4</v>
          </cell>
          <cell r="W203">
            <v>7531</v>
          </cell>
          <cell r="Y203">
            <v>7531</v>
          </cell>
          <cell r="AD203">
            <v>0</v>
          </cell>
        </row>
        <row r="204">
          <cell r="C204" t="str">
            <v>A0051</v>
          </cell>
          <cell r="D204" t="str">
            <v>PT DIC Astra Chemicals</v>
          </cell>
          <cell r="E204" t="str">
            <v>PEB 5</v>
          </cell>
          <cell r="Y204">
            <v>0</v>
          </cell>
          <cell r="AD204">
            <v>0</v>
          </cell>
        </row>
        <row r="205">
          <cell r="C205" t="str">
            <v>A0051</v>
          </cell>
          <cell r="D205" t="str">
            <v>PT DIC Astra Chemicals</v>
          </cell>
          <cell r="E205" t="str">
            <v>PEB 6</v>
          </cell>
          <cell r="Y205">
            <v>0</v>
          </cell>
          <cell r="AD205">
            <v>0</v>
          </cell>
        </row>
        <row r="206">
          <cell r="C206" t="str">
            <v>A0051</v>
          </cell>
          <cell r="D206" t="str">
            <v>PT DIC Astra Chemicals</v>
          </cell>
          <cell r="E206" t="str">
            <v>PEB 7</v>
          </cell>
          <cell r="V206">
            <v>48305.98575</v>
          </cell>
          <cell r="X206">
            <v>34341</v>
          </cell>
          <cell r="Y206">
            <v>48305.98575</v>
          </cell>
          <cell r="AD206">
            <v>4911.2914134556595</v>
          </cell>
        </row>
        <row r="207">
          <cell r="C207" t="str">
            <v>A0051</v>
          </cell>
          <cell r="D207" t="str">
            <v>PT DIC Astra Chemicals</v>
          </cell>
          <cell r="E207" t="str">
            <v>MPP</v>
          </cell>
          <cell r="V207">
            <v>0</v>
          </cell>
          <cell r="Y207">
            <v>0</v>
          </cell>
          <cell r="AD207">
            <v>17428.00701189362</v>
          </cell>
        </row>
        <row r="208">
          <cell r="C208" t="str">
            <v>A0051</v>
          </cell>
          <cell r="D208" t="str">
            <v>PT DIC Astra Chemicals</v>
          </cell>
          <cell r="E208" t="str">
            <v>ID</v>
          </cell>
          <cell r="V208">
            <v>0</v>
          </cell>
          <cell r="Y208">
            <v>0</v>
          </cell>
          <cell r="AD208">
            <v>23274.994214603681</v>
          </cell>
        </row>
        <row r="209">
          <cell r="C209" t="str">
            <v>A0051</v>
          </cell>
          <cell r="D209" t="str">
            <v>PT DIC Astra Chemicals</v>
          </cell>
          <cell r="E209" t="str">
            <v>LL</v>
          </cell>
          <cell r="V209">
            <v>118954.94</v>
          </cell>
          <cell r="Y209">
            <v>118954.94</v>
          </cell>
          <cell r="AD209">
            <v>9411.50752171559</v>
          </cell>
        </row>
        <row r="210">
          <cell r="C210" t="str">
            <v>A0051</v>
          </cell>
          <cell r="D210" t="str">
            <v>PT DIC Astra Chemicals</v>
          </cell>
          <cell r="E210" t="str">
            <v>PMK</v>
          </cell>
          <cell r="V210">
            <v>133077.5</v>
          </cell>
          <cell r="Y210">
            <v>133077.5</v>
          </cell>
          <cell r="AD210">
            <v>4149.9165258589737</v>
          </cell>
        </row>
        <row r="212">
          <cell r="C212" t="str">
            <v>A0306</v>
          </cell>
          <cell r="D212" t="str">
            <v>PT Astra Nippon Gasket Indonesia</v>
          </cell>
          <cell r="E212" t="str">
            <v>PEB 1</v>
          </cell>
          <cell r="J212">
            <v>0</v>
          </cell>
          <cell r="K212">
            <v>-112.00863999998546</v>
          </cell>
          <cell r="L212">
            <v>158099.35699999999</v>
          </cell>
          <cell r="M212">
            <v>112928.11178759568</v>
          </cell>
          <cell r="N212">
            <v>270915.46014759567</v>
          </cell>
          <cell r="O212">
            <v>-48.028160000001662</v>
          </cell>
          <cell r="P212">
            <v>16180.864</v>
          </cell>
          <cell r="Q212">
            <v>11557.76</v>
          </cell>
          <cell r="R212">
            <v>27690.595839999998</v>
          </cell>
          <cell r="S212">
            <v>1797835.0886787188</v>
          </cell>
          <cell r="Y212">
            <v>0</v>
          </cell>
          <cell r="AD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V212">
            <v>0</v>
          </cell>
          <cell r="AW212">
            <v>742162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356.02946666888437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5946.3311773072801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2574.4867948686292</v>
          </cell>
          <cell r="CJ212">
            <v>0</v>
          </cell>
          <cell r="CK212">
            <v>0</v>
          </cell>
          <cell r="CL212">
            <v>0</v>
          </cell>
          <cell r="CM212">
            <v>0</v>
          </cell>
          <cell r="CN212">
            <v>0</v>
          </cell>
          <cell r="CO212">
            <v>0</v>
          </cell>
          <cell r="CP212">
            <v>9934.0696026913465</v>
          </cell>
          <cell r="CR212">
            <v>0</v>
          </cell>
          <cell r="CS212">
            <v>127191</v>
          </cell>
          <cell r="CT212">
            <v>0</v>
          </cell>
          <cell r="CU212">
            <v>0</v>
          </cell>
          <cell r="CV212">
            <v>0</v>
          </cell>
          <cell r="CW212">
            <v>0</v>
          </cell>
          <cell r="CX212">
            <v>18776.794250513351</v>
          </cell>
          <cell r="CZ212">
            <v>0</v>
          </cell>
          <cell r="DA212">
            <v>47714.8</v>
          </cell>
          <cell r="DB212">
            <v>0</v>
          </cell>
          <cell r="DC212">
            <v>0</v>
          </cell>
          <cell r="DD212">
            <v>0</v>
          </cell>
          <cell r="DE212">
            <v>0</v>
          </cell>
          <cell r="DF212">
            <v>4381.2307264569718</v>
          </cell>
        </row>
        <row r="213">
          <cell r="C213" t="str">
            <v>A0306</v>
          </cell>
          <cell r="D213" t="str">
            <v>PT Astra Nippon Gasket Indonesia</v>
          </cell>
          <cell r="E213" t="str">
            <v>PEB 2</v>
          </cell>
          <cell r="Y213">
            <v>0</v>
          </cell>
          <cell r="AD213">
            <v>0</v>
          </cell>
        </row>
        <row r="214">
          <cell r="C214" t="str">
            <v>A0306</v>
          </cell>
          <cell r="D214" t="str">
            <v>PT Astra Nippon Gasket Indonesia</v>
          </cell>
          <cell r="E214" t="str">
            <v>PEB 3</v>
          </cell>
          <cell r="Y214">
            <v>0</v>
          </cell>
          <cell r="AD214">
            <v>0</v>
          </cell>
        </row>
        <row r="215">
          <cell r="C215" t="str">
            <v>A0306</v>
          </cell>
          <cell r="D215" t="str">
            <v>PT Astra Nippon Gasket Indonesia</v>
          </cell>
          <cell r="E215" t="str">
            <v>PEB 4</v>
          </cell>
          <cell r="W215">
            <v>742162</v>
          </cell>
          <cell r="Y215">
            <v>742162</v>
          </cell>
          <cell r="AD215">
            <v>356.02946666888437</v>
          </cell>
        </row>
        <row r="216">
          <cell r="C216" t="str">
            <v>A0306</v>
          </cell>
          <cell r="D216" t="str">
            <v>PT Astra Nippon Gasket Indonesia</v>
          </cell>
          <cell r="E216" t="str">
            <v>PEB 5</v>
          </cell>
          <cell r="Y216">
            <v>0</v>
          </cell>
          <cell r="AD216">
            <v>0</v>
          </cell>
        </row>
        <row r="217">
          <cell r="C217" t="str">
            <v>A0306</v>
          </cell>
          <cell r="D217" t="str">
            <v>PT Astra Nippon Gasket Indonesia</v>
          </cell>
          <cell r="E217" t="str">
            <v>PEB 6</v>
          </cell>
          <cell r="Y217">
            <v>0</v>
          </cell>
          <cell r="AD217">
            <v>0</v>
          </cell>
        </row>
        <row r="218">
          <cell r="C218" t="str">
            <v>A0306</v>
          </cell>
          <cell r="D218" t="str">
            <v>PT Astra Nippon Gasket Indonesia</v>
          </cell>
          <cell r="E218" t="str">
            <v>PEB 7</v>
          </cell>
          <cell r="V218">
            <v>0</v>
          </cell>
          <cell r="Y218">
            <v>0</v>
          </cell>
          <cell r="AD218">
            <v>5946.3311773072801</v>
          </cell>
        </row>
        <row r="219">
          <cell r="C219" t="str">
            <v>A0306</v>
          </cell>
          <cell r="D219" t="str">
            <v>PT Astra Nippon Gasket Indonesia</v>
          </cell>
          <cell r="E219" t="str">
            <v>MPP</v>
          </cell>
          <cell r="V219">
            <v>0</v>
          </cell>
          <cell r="Y219">
            <v>0</v>
          </cell>
          <cell r="AD219">
            <v>2574.4867948686292</v>
          </cell>
        </row>
        <row r="220">
          <cell r="C220" t="str">
            <v>A0306</v>
          </cell>
          <cell r="D220" t="str">
            <v>PT Astra Nippon Gasket Indonesia</v>
          </cell>
          <cell r="E220" t="str">
            <v>ID</v>
          </cell>
          <cell r="V220">
            <v>0</v>
          </cell>
          <cell r="Y220">
            <v>0</v>
          </cell>
          <cell r="AD220">
            <v>9934.0696026913465</v>
          </cell>
        </row>
        <row r="221">
          <cell r="C221" t="str">
            <v>A0306</v>
          </cell>
          <cell r="D221" t="str">
            <v>PT Astra Nippon Gasket Indonesia</v>
          </cell>
          <cell r="E221" t="str">
            <v>LL</v>
          </cell>
          <cell r="V221">
            <v>127191</v>
          </cell>
          <cell r="Y221">
            <v>127191</v>
          </cell>
          <cell r="AD221">
            <v>18776.794250513351</v>
          </cell>
        </row>
        <row r="222">
          <cell r="C222" t="str">
            <v>A0306</v>
          </cell>
          <cell r="D222" t="str">
            <v>PT Astra Nippon Gasket Indonesia</v>
          </cell>
          <cell r="E222" t="str">
            <v>PMK</v>
          </cell>
          <cell r="V222">
            <v>47714.8</v>
          </cell>
          <cell r="Y222">
            <v>47714.8</v>
          </cell>
          <cell r="AD222">
            <v>4381.2307264569718</v>
          </cell>
        </row>
        <row r="224">
          <cell r="C224" t="str">
            <v>A0107</v>
          </cell>
          <cell r="D224" t="str">
            <v>PT Denso Indonesia</v>
          </cell>
          <cell r="E224" t="str">
            <v>PEB 1</v>
          </cell>
          <cell r="J224">
            <v>0</v>
          </cell>
          <cell r="N224">
            <v>0</v>
          </cell>
          <cell r="R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CO224">
            <v>0</v>
          </cell>
          <cell r="CP224">
            <v>0</v>
          </cell>
          <cell r="CR224">
            <v>0</v>
          </cell>
          <cell r="CS224">
            <v>0</v>
          </cell>
          <cell r="CT224">
            <v>0</v>
          </cell>
          <cell r="CU224">
            <v>0</v>
          </cell>
          <cell r="CV224">
            <v>0</v>
          </cell>
          <cell r="CW224">
            <v>0</v>
          </cell>
          <cell r="CX224">
            <v>0</v>
          </cell>
          <cell r="CZ224">
            <v>0</v>
          </cell>
          <cell r="DA224">
            <v>0</v>
          </cell>
          <cell r="DB224">
            <v>0</v>
          </cell>
          <cell r="DC224">
            <v>0</v>
          </cell>
          <cell r="DD224">
            <v>0</v>
          </cell>
          <cell r="DE224">
            <v>0</v>
          </cell>
          <cell r="DF224">
            <v>0</v>
          </cell>
        </row>
        <row r="225">
          <cell r="C225" t="str">
            <v>A0107</v>
          </cell>
          <cell r="D225" t="str">
            <v>PT Denso Indonesia</v>
          </cell>
          <cell r="E225" t="str">
            <v>PEB 2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</row>
        <row r="226">
          <cell r="C226" t="str">
            <v>A0107</v>
          </cell>
          <cell r="D226" t="str">
            <v>PT Denso Indonesia</v>
          </cell>
          <cell r="E226" t="str">
            <v>PEB 3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</row>
        <row r="227">
          <cell r="C227" t="str">
            <v>A0107</v>
          </cell>
          <cell r="D227" t="str">
            <v>PT Denso Indonesia</v>
          </cell>
          <cell r="E227" t="str">
            <v>PEB 4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</row>
        <row r="228">
          <cell r="C228" t="str">
            <v>A0107</v>
          </cell>
          <cell r="D228" t="str">
            <v>PT Denso Indonesia</v>
          </cell>
          <cell r="E228" t="str">
            <v>PEB 5</v>
          </cell>
          <cell r="U228">
            <v>0</v>
          </cell>
          <cell r="V228">
            <v>955842.51</v>
          </cell>
          <cell r="W228">
            <v>2108217.7200000002</v>
          </cell>
          <cell r="X228">
            <v>138623</v>
          </cell>
          <cell r="Y228">
            <v>0</v>
          </cell>
        </row>
        <row r="229">
          <cell r="C229" t="str">
            <v>A0107</v>
          </cell>
          <cell r="D229" t="str">
            <v>PT Denso Indonesia</v>
          </cell>
          <cell r="E229" t="str">
            <v>PEB 6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</row>
        <row r="230">
          <cell r="C230" t="str">
            <v>A0107</v>
          </cell>
          <cell r="D230" t="str">
            <v>PT Denso Indonesia</v>
          </cell>
          <cell r="E230" t="str">
            <v>PEB 7</v>
          </cell>
          <cell r="U230">
            <v>0</v>
          </cell>
          <cell r="V230">
            <v>403956.53450000001</v>
          </cell>
          <cell r="X230">
            <v>116837.355</v>
          </cell>
          <cell r="Y230">
            <v>0</v>
          </cell>
        </row>
        <row r="231">
          <cell r="C231" t="str">
            <v>A0107</v>
          </cell>
          <cell r="D231" t="str">
            <v>PT Denso Indonesia</v>
          </cell>
          <cell r="E231" t="str">
            <v>MPP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</row>
        <row r="232">
          <cell r="C232" t="str">
            <v>A0107</v>
          </cell>
          <cell r="D232" t="str">
            <v>PT Denso Indonesia</v>
          </cell>
          <cell r="E232" t="str">
            <v>ID</v>
          </cell>
          <cell r="U232">
            <v>0</v>
          </cell>
          <cell r="V232">
            <v>361031.77500000002</v>
          </cell>
          <cell r="W232">
            <v>0</v>
          </cell>
          <cell r="X232">
            <v>0</v>
          </cell>
          <cell r="Y232">
            <v>0</v>
          </cell>
        </row>
        <row r="233">
          <cell r="C233" t="str">
            <v>A0107</v>
          </cell>
          <cell r="D233" t="str">
            <v>PT Denso Indonesia</v>
          </cell>
          <cell r="E233" t="str">
            <v>LL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</row>
        <row r="234">
          <cell r="C234" t="str">
            <v>A0107</v>
          </cell>
          <cell r="D234" t="str">
            <v>PT Denso Indonesia</v>
          </cell>
          <cell r="E234" t="str">
            <v>PMK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</row>
        <row r="236">
          <cell r="C236" t="str">
            <v>A0361</v>
          </cell>
          <cell r="D236" t="str">
            <v>PT Denso Sales Indonesia</v>
          </cell>
          <cell r="E236" t="str">
            <v>PEB 1</v>
          </cell>
          <cell r="J236">
            <v>0</v>
          </cell>
          <cell r="N236">
            <v>0</v>
          </cell>
          <cell r="R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0</v>
          </cell>
          <cell r="CO236">
            <v>0</v>
          </cell>
          <cell r="CP236">
            <v>0</v>
          </cell>
          <cell r="CR236">
            <v>0</v>
          </cell>
          <cell r="CS236">
            <v>0</v>
          </cell>
          <cell r="CT236">
            <v>0</v>
          </cell>
          <cell r="CU236">
            <v>0</v>
          </cell>
          <cell r="CV236">
            <v>0</v>
          </cell>
          <cell r="CW236">
            <v>0</v>
          </cell>
          <cell r="CX236">
            <v>0</v>
          </cell>
          <cell r="CZ236">
            <v>0</v>
          </cell>
          <cell r="DA236">
            <v>0</v>
          </cell>
          <cell r="DB236">
            <v>0</v>
          </cell>
          <cell r="DC236">
            <v>0</v>
          </cell>
          <cell r="DD236">
            <v>0</v>
          </cell>
          <cell r="DE236">
            <v>0</v>
          </cell>
          <cell r="DF236">
            <v>0</v>
          </cell>
        </row>
        <row r="237">
          <cell r="C237" t="str">
            <v>A0361</v>
          </cell>
          <cell r="D237" t="str">
            <v>PT Denso Sales Indonesia</v>
          </cell>
          <cell r="E237" t="str">
            <v>PEB 2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C238" t="str">
            <v>A0361</v>
          </cell>
          <cell r="D238" t="str">
            <v>PT Denso Sales Indonesia</v>
          </cell>
          <cell r="E238" t="str">
            <v>PEB 3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</row>
        <row r="239">
          <cell r="C239" t="str">
            <v>A0361</v>
          </cell>
          <cell r="D239" t="str">
            <v>PT Denso Sales Indonesia</v>
          </cell>
          <cell r="E239" t="str">
            <v>PEB 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C240" t="str">
            <v>A0361</v>
          </cell>
          <cell r="D240" t="str">
            <v>PT Denso Sales Indonesia</v>
          </cell>
          <cell r="E240" t="str">
            <v>PEB 5</v>
          </cell>
          <cell r="U240">
            <v>0</v>
          </cell>
          <cell r="V240">
            <v>93099.86</v>
          </cell>
          <cell r="W240">
            <v>0</v>
          </cell>
          <cell r="X240">
            <v>0</v>
          </cell>
          <cell r="Y240">
            <v>0</v>
          </cell>
        </row>
        <row r="241">
          <cell r="C241" t="str">
            <v>A0361</v>
          </cell>
          <cell r="D241" t="str">
            <v>PT Denso Sales Indonesia</v>
          </cell>
          <cell r="E241" t="str">
            <v>PEB 6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</row>
        <row r="242">
          <cell r="C242" t="str">
            <v>A0361</v>
          </cell>
          <cell r="D242" t="str">
            <v>PT Denso Sales Indonesia</v>
          </cell>
          <cell r="E242" t="str">
            <v>PEB 7</v>
          </cell>
          <cell r="U242">
            <v>0</v>
          </cell>
          <cell r="V242">
            <v>189174.42499999999</v>
          </cell>
          <cell r="W242">
            <v>0</v>
          </cell>
          <cell r="X242">
            <v>58454.73</v>
          </cell>
          <cell r="Y242">
            <v>0</v>
          </cell>
        </row>
        <row r="243">
          <cell r="C243" t="str">
            <v>A0361</v>
          </cell>
          <cell r="D243" t="str">
            <v>PT Denso Sales Indonesia</v>
          </cell>
          <cell r="E243" t="str">
            <v>MPP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</row>
        <row r="244">
          <cell r="C244" t="str">
            <v>A0361</v>
          </cell>
          <cell r="D244" t="str">
            <v>PT Denso Sales Indonesia</v>
          </cell>
          <cell r="E244" t="str">
            <v>ID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</row>
        <row r="245">
          <cell r="C245" t="str">
            <v>A0361</v>
          </cell>
          <cell r="D245" t="str">
            <v>PT Denso Sales Indonesia</v>
          </cell>
          <cell r="E245" t="str">
            <v>LL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</row>
        <row r="246">
          <cell r="C246" t="str">
            <v>A0361</v>
          </cell>
          <cell r="D246" t="str">
            <v>PT Denso Sales Indonesia</v>
          </cell>
          <cell r="E246" t="str">
            <v>PMK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</row>
        <row r="248">
          <cell r="C248" t="str">
            <v>A0353</v>
          </cell>
          <cell r="D248" t="str">
            <v>PT Hamaden Indonesia</v>
          </cell>
          <cell r="E248" t="str">
            <v>PEB 1</v>
          </cell>
          <cell r="J248">
            <v>0</v>
          </cell>
          <cell r="N248">
            <v>0</v>
          </cell>
          <cell r="R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CO248">
            <v>0</v>
          </cell>
          <cell r="CP248">
            <v>0</v>
          </cell>
          <cell r="CR248">
            <v>0</v>
          </cell>
          <cell r="CS248">
            <v>0</v>
          </cell>
          <cell r="CT248">
            <v>0</v>
          </cell>
          <cell r="CU248">
            <v>0</v>
          </cell>
          <cell r="CV248">
            <v>0</v>
          </cell>
          <cell r="CW248">
            <v>0</v>
          </cell>
          <cell r="CX248">
            <v>0</v>
          </cell>
          <cell r="CZ248">
            <v>0</v>
          </cell>
          <cell r="DA248">
            <v>0</v>
          </cell>
          <cell r="DB248">
            <v>0</v>
          </cell>
          <cell r="DC248">
            <v>0</v>
          </cell>
          <cell r="DD248">
            <v>0</v>
          </cell>
          <cell r="DE248">
            <v>0</v>
          </cell>
          <cell r="DF248">
            <v>0</v>
          </cell>
        </row>
        <row r="249">
          <cell r="C249" t="str">
            <v>A0353</v>
          </cell>
          <cell r="D249" t="str">
            <v>PT Hamaden Indonesia</v>
          </cell>
          <cell r="E249" t="str">
            <v>PEB 2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</row>
        <row r="250">
          <cell r="C250" t="str">
            <v>A0353</v>
          </cell>
          <cell r="D250" t="str">
            <v>PT Hamaden Indonesia</v>
          </cell>
          <cell r="E250" t="str">
            <v>PEB 3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</row>
        <row r="251">
          <cell r="C251" t="str">
            <v>A0353</v>
          </cell>
          <cell r="D251" t="str">
            <v>PT Hamaden Indonesia</v>
          </cell>
          <cell r="E251" t="str">
            <v>PEB 4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</row>
        <row r="252">
          <cell r="C252" t="str">
            <v>A0353</v>
          </cell>
          <cell r="D252" t="str">
            <v>PT Hamaden Indonesia</v>
          </cell>
          <cell r="E252" t="str">
            <v>PEB 5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</row>
        <row r="253">
          <cell r="C253" t="str">
            <v>A0353</v>
          </cell>
          <cell r="D253" t="str">
            <v>PT Hamaden Indonesia</v>
          </cell>
          <cell r="E253" t="str">
            <v>PEB 6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</row>
        <row r="254">
          <cell r="C254" t="str">
            <v>A0353</v>
          </cell>
          <cell r="D254" t="str">
            <v>PT Hamaden Indonesia</v>
          </cell>
          <cell r="E254" t="str">
            <v>PEB 7</v>
          </cell>
          <cell r="U254">
            <v>0</v>
          </cell>
          <cell r="V254">
            <v>109853.86500000001</v>
          </cell>
          <cell r="W254">
            <v>0</v>
          </cell>
          <cell r="X254">
            <v>14700.45</v>
          </cell>
          <cell r="Y254">
            <v>0</v>
          </cell>
        </row>
        <row r="255">
          <cell r="C255" t="str">
            <v>A0353</v>
          </cell>
          <cell r="D255" t="str">
            <v>PT Hamaden Indonesia</v>
          </cell>
          <cell r="E255" t="str">
            <v>MPP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</row>
        <row r="256">
          <cell r="C256" t="str">
            <v>A0353</v>
          </cell>
          <cell r="D256" t="str">
            <v>PT Hamaden Indonesia</v>
          </cell>
          <cell r="E256" t="str">
            <v>ID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</row>
        <row r="257">
          <cell r="C257" t="str">
            <v>A0353</v>
          </cell>
          <cell r="D257" t="str">
            <v>PT Hamaden Indonesia</v>
          </cell>
          <cell r="E257" t="str">
            <v>LL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</row>
        <row r="258">
          <cell r="C258" t="str">
            <v>A0353</v>
          </cell>
          <cell r="D258" t="str">
            <v>PT Hamaden Indonesia</v>
          </cell>
          <cell r="E258" t="str">
            <v>PMK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</row>
        <row r="260">
          <cell r="C260" t="str">
            <v>A0049</v>
          </cell>
          <cell r="D260" t="str">
            <v>PT Aisin Indonesia</v>
          </cell>
          <cell r="E260" t="str">
            <v>PEB 1</v>
          </cell>
          <cell r="G260">
            <v>0</v>
          </cell>
          <cell r="H260">
            <v>4820.5860000000002</v>
          </cell>
          <cell r="I260">
            <v>0</v>
          </cell>
          <cell r="J260">
            <v>4820.5860000000002</v>
          </cell>
          <cell r="K260">
            <v>-266.16572799999267</v>
          </cell>
          <cell r="L260">
            <v>412645.70927999972</v>
          </cell>
          <cell r="M260">
            <v>159093.89554500001</v>
          </cell>
          <cell r="N260">
            <v>571473.4390969997</v>
          </cell>
          <cell r="O260">
            <v>-132.43827200000669</v>
          </cell>
          <cell r="P260">
            <v>89460.29472000002</v>
          </cell>
          <cell r="Q260">
            <v>64443.096480000007</v>
          </cell>
          <cell r="R260">
            <v>153770.95292800001</v>
          </cell>
          <cell r="S260">
            <v>12298273.690030999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V260">
            <v>0</v>
          </cell>
          <cell r="AW260">
            <v>1784454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T260">
            <v>0</v>
          </cell>
          <cell r="BU260">
            <v>0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CO260">
            <v>0</v>
          </cell>
          <cell r="CP260">
            <v>0</v>
          </cell>
          <cell r="CR260">
            <v>0</v>
          </cell>
          <cell r="CS260">
            <v>986629.59199999995</v>
          </cell>
          <cell r="CT260">
            <v>0</v>
          </cell>
          <cell r="CU260">
            <v>0</v>
          </cell>
          <cell r="CV260">
            <v>0</v>
          </cell>
          <cell r="CW260">
            <v>0</v>
          </cell>
          <cell r="CX260">
            <v>0</v>
          </cell>
          <cell r="CZ260">
            <v>0</v>
          </cell>
          <cell r="DA260">
            <v>237649.943</v>
          </cell>
          <cell r="DB260">
            <v>0</v>
          </cell>
          <cell r="DC260">
            <v>0</v>
          </cell>
          <cell r="DD260">
            <v>0</v>
          </cell>
          <cell r="DE260">
            <v>0</v>
          </cell>
          <cell r="DF260">
            <v>0</v>
          </cell>
        </row>
        <row r="261">
          <cell r="C261" t="str">
            <v>A0049</v>
          </cell>
          <cell r="D261" t="str">
            <v>PT Aisin Indonesia</v>
          </cell>
          <cell r="E261" t="str">
            <v>PEB 2</v>
          </cell>
          <cell r="Y261">
            <v>0</v>
          </cell>
        </row>
        <row r="262">
          <cell r="C262" t="str">
            <v>A0049</v>
          </cell>
          <cell r="D262" t="str">
            <v>PT Aisin Indonesia</v>
          </cell>
          <cell r="E262" t="str">
            <v>PEB 3</v>
          </cell>
          <cell r="Y262">
            <v>0</v>
          </cell>
        </row>
        <row r="263">
          <cell r="C263" t="str">
            <v>A0049</v>
          </cell>
          <cell r="D263" t="str">
            <v>PT Aisin Indonesia</v>
          </cell>
          <cell r="E263" t="str">
            <v>PEB 4</v>
          </cell>
          <cell r="W263">
            <v>1784454</v>
          </cell>
          <cell r="Y263">
            <v>1784454</v>
          </cell>
        </row>
        <row r="264">
          <cell r="C264" t="str">
            <v>A0049</v>
          </cell>
          <cell r="D264" t="str">
            <v>PT Aisin Indonesia</v>
          </cell>
          <cell r="E264" t="str">
            <v>PEB 5</v>
          </cell>
          <cell r="Y264">
            <v>0</v>
          </cell>
        </row>
        <row r="265">
          <cell r="C265" t="str">
            <v>A0049</v>
          </cell>
          <cell r="D265" t="str">
            <v>PT Aisin Indonesia</v>
          </cell>
          <cell r="E265" t="str">
            <v>PEB 6</v>
          </cell>
          <cell r="Y265">
            <v>0</v>
          </cell>
        </row>
        <row r="266">
          <cell r="C266" t="str">
            <v>A0049</v>
          </cell>
          <cell r="D266" t="str">
            <v>PT Aisin Indonesia</v>
          </cell>
          <cell r="E266" t="str">
            <v>PEB 7</v>
          </cell>
          <cell r="Y266">
            <v>0</v>
          </cell>
        </row>
        <row r="267">
          <cell r="C267" t="str">
            <v>A0049</v>
          </cell>
          <cell r="D267" t="str">
            <v>PT Aisin Indonesia</v>
          </cell>
          <cell r="E267" t="str">
            <v>MPP</v>
          </cell>
          <cell r="Y267">
            <v>0</v>
          </cell>
        </row>
        <row r="268">
          <cell r="C268" t="str">
            <v>A0049</v>
          </cell>
          <cell r="D268" t="str">
            <v>PT Aisin Indonesia</v>
          </cell>
          <cell r="E268" t="str">
            <v>ID</v>
          </cell>
          <cell r="Y268">
            <v>0</v>
          </cell>
        </row>
        <row r="269">
          <cell r="C269" t="str">
            <v>A0049</v>
          </cell>
          <cell r="D269" t="str">
            <v>PT Aisin Indonesia</v>
          </cell>
          <cell r="E269" t="str">
            <v>LL</v>
          </cell>
          <cell r="V269">
            <v>986629.59199999995</v>
          </cell>
          <cell r="Y269">
            <v>986629.59199999995</v>
          </cell>
        </row>
        <row r="270">
          <cell r="C270" t="str">
            <v>A0049</v>
          </cell>
          <cell r="D270" t="str">
            <v>PT Aisin Indonesia</v>
          </cell>
          <cell r="E270" t="str">
            <v>PMK</v>
          </cell>
          <cell r="V270">
            <v>237649.943</v>
          </cell>
          <cell r="Y270">
            <v>237649.943</v>
          </cell>
        </row>
        <row r="272">
          <cell r="C272" t="str">
            <v>A0274</v>
          </cell>
          <cell r="D272" t="str">
            <v>PT Federal Nittan Industries</v>
          </cell>
          <cell r="E272" t="str">
            <v>PEB 1</v>
          </cell>
          <cell r="G272">
            <v>0</v>
          </cell>
          <cell r="H272">
            <v>27836.071</v>
          </cell>
          <cell r="I272">
            <v>0</v>
          </cell>
          <cell r="J272">
            <v>27836.071</v>
          </cell>
          <cell r="K272">
            <v>-3350.9195999999938</v>
          </cell>
          <cell r="L272">
            <v>75727.070000000007</v>
          </cell>
          <cell r="M272">
            <v>40456.425000000003</v>
          </cell>
          <cell r="N272">
            <v>112832.57540000002</v>
          </cell>
          <cell r="O272">
            <v>-1427.9040000000023</v>
          </cell>
          <cell r="P272">
            <v>25378.784</v>
          </cell>
          <cell r="Q272">
            <v>18363.2</v>
          </cell>
          <cell r="R272">
            <v>42314.080000000002</v>
          </cell>
          <cell r="S272">
            <v>3507888</v>
          </cell>
          <cell r="V272">
            <v>27836.071</v>
          </cell>
          <cell r="Y272">
            <v>27836.071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0</v>
          </cell>
          <cell r="BR272">
            <v>0</v>
          </cell>
          <cell r="BT272">
            <v>0</v>
          </cell>
          <cell r="BU272">
            <v>93973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CO272">
            <v>0</v>
          </cell>
          <cell r="CP272">
            <v>0</v>
          </cell>
          <cell r="CR272">
            <v>0</v>
          </cell>
          <cell r="CS272">
            <v>131451</v>
          </cell>
          <cell r="CT272">
            <v>0</v>
          </cell>
          <cell r="CU272">
            <v>0</v>
          </cell>
          <cell r="CV272">
            <v>0</v>
          </cell>
          <cell r="CW272">
            <v>0</v>
          </cell>
          <cell r="CX272">
            <v>0</v>
          </cell>
          <cell r="CZ272">
            <v>0</v>
          </cell>
          <cell r="DA272">
            <v>57861.25</v>
          </cell>
          <cell r="DB272">
            <v>0</v>
          </cell>
          <cell r="DC272">
            <v>0</v>
          </cell>
          <cell r="DD272">
            <v>0</v>
          </cell>
          <cell r="DE272">
            <v>0</v>
          </cell>
          <cell r="DF272">
            <v>0</v>
          </cell>
        </row>
        <row r="273">
          <cell r="C273" t="str">
            <v>A0274</v>
          </cell>
          <cell r="D273" t="str">
            <v>PT Federal Nittan Industries</v>
          </cell>
          <cell r="E273" t="str">
            <v>PEB 2</v>
          </cell>
          <cell r="V273">
            <v>0</v>
          </cell>
          <cell r="Y273">
            <v>0</v>
          </cell>
        </row>
        <row r="274">
          <cell r="C274" t="str">
            <v>A0274</v>
          </cell>
          <cell r="D274" t="str">
            <v>PT Federal Nittan Industries</v>
          </cell>
          <cell r="E274" t="str">
            <v>PEB 3</v>
          </cell>
          <cell r="V274">
            <v>0</v>
          </cell>
          <cell r="Y274">
            <v>0</v>
          </cell>
        </row>
        <row r="275">
          <cell r="C275" t="str">
            <v>A0274</v>
          </cell>
          <cell r="D275" t="str">
            <v>PT Federal Nittan Industries</v>
          </cell>
          <cell r="E275" t="str">
            <v>PEB 4</v>
          </cell>
          <cell r="V275">
            <v>0</v>
          </cell>
          <cell r="Y275">
            <v>0</v>
          </cell>
        </row>
        <row r="276">
          <cell r="C276" t="str">
            <v>A0274</v>
          </cell>
          <cell r="D276" t="str">
            <v>PT Federal Nittan Industries</v>
          </cell>
          <cell r="E276" t="str">
            <v>PEB 5</v>
          </cell>
          <cell r="V276">
            <v>0</v>
          </cell>
          <cell r="Y276">
            <v>0</v>
          </cell>
        </row>
        <row r="277">
          <cell r="C277" t="str">
            <v>A0274</v>
          </cell>
          <cell r="D277" t="str">
            <v>PT Federal Nittan Industries</v>
          </cell>
          <cell r="E277" t="str">
            <v>PEB 6</v>
          </cell>
          <cell r="V277">
            <v>0</v>
          </cell>
          <cell r="Y277">
            <v>0</v>
          </cell>
        </row>
        <row r="278">
          <cell r="C278" t="str">
            <v>A0274</v>
          </cell>
          <cell r="D278" t="str">
            <v>PT Federal Nittan Industries</v>
          </cell>
          <cell r="E278" t="str">
            <v>PEB 7</v>
          </cell>
          <cell r="V278">
            <v>93973</v>
          </cell>
          <cell r="Y278">
            <v>93973</v>
          </cell>
        </row>
        <row r="279">
          <cell r="C279" t="str">
            <v>A0274</v>
          </cell>
          <cell r="D279" t="str">
            <v>PT Federal Nittan Industries</v>
          </cell>
          <cell r="E279" t="str">
            <v>MPP</v>
          </cell>
          <cell r="V279">
            <v>0</v>
          </cell>
          <cell r="Y279">
            <v>0</v>
          </cell>
        </row>
        <row r="280">
          <cell r="C280" t="str">
            <v>A0274</v>
          </cell>
          <cell r="D280" t="str">
            <v>PT Federal Nittan Industries</v>
          </cell>
          <cell r="E280" t="str">
            <v>ID</v>
          </cell>
          <cell r="V280">
            <v>0</v>
          </cell>
          <cell r="Y280">
            <v>0</v>
          </cell>
        </row>
        <row r="281">
          <cell r="C281" t="str">
            <v>A0274</v>
          </cell>
          <cell r="D281" t="str">
            <v>PT Federal Nittan Industries</v>
          </cell>
          <cell r="E281" t="str">
            <v>LL</v>
          </cell>
          <cell r="V281">
            <v>131451</v>
          </cell>
          <cell r="Y281">
            <v>131451</v>
          </cell>
        </row>
        <row r="282">
          <cell r="C282" t="str">
            <v>A0274</v>
          </cell>
          <cell r="D282" t="str">
            <v>PT Federal Nittan Industries</v>
          </cell>
          <cell r="E282" t="str">
            <v>PMK</v>
          </cell>
          <cell r="V282">
            <v>57861.25</v>
          </cell>
          <cell r="Y282">
            <v>57861.25</v>
          </cell>
        </row>
        <row r="284">
          <cell r="C284" t="str">
            <v>A0364</v>
          </cell>
          <cell r="D284" t="str">
            <v>PT Toyoda Gosei Safety System Indonesia</v>
          </cell>
          <cell r="E284" t="str">
            <v>PEB 1</v>
          </cell>
          <cell r="J284">
            <v>0</v>
          </cell>
          <cell r="N284">
            <v>0</v>
          </cell>
          <cell r="R284">
            <v>0</v>
          </cell>
          <cell r="Y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0</v>
          </cell>
          <cell r="CG284">
            <v>0</v>
          </cell>
          <cell r="CH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CO284">
            <v>0</v>
          </cell>
          <cell r="CP284">
            <v>0</v>
          </cell>
          <cell r="CR284">
            <v>0</v>
          </cell>
          <cell r="CS284">
            <v>20170.099999999999</v>
          </cell>
          <cell r="CT284">
            <v>0</v>
          </cell>
          <cell r="CU284">
            <v>0</v>
          </cell>
          <cell r="CV284">
            <v>0</v>
          </cell>
          <cell r="CW284">
            <v>0</v>
          </cell>
          <cell r="CX284">
            <v>0</v>
          </cell>
          <cell r="CZ284">
            <v>0</v>
          </cell>
          <cell r="DA284">
            <v>10150</v>
          </cell>
          <cell r="DB284">
            <v>0</v>
          </cell>
          <cell r="DC284">
            <v>0</v>
          </cell>
          <cell r="DD284">
            <v>0</v>
          </cell>
          <cell r="DE284">
            <v>0</v>
          </cell>
          <cell r="DF284">
            <v>0</v>
          </cell>
        </row>
        <row r="285">
          <cell r="C285" t="str">
            <v>A0364</v>
          </cell>
          <cell r="D285" t="str">
            <v>PT Toyoda Gosei Safety System Indonesia</v>
          </cell>
          <cell r="E285" t="str">
            <v>PEB 2</v>
          </cell>
          <cell r="Y285">
            <v>0</v>
          </cell>
        </row>
        <row r="286">
          <cell r="C286" t="str">
            <v>A0364</v>
          </cell>
          <cell r="D286" t="str">
            <v>PT Toyoda Gosei Safety System Indonesia</v>
          </cell>
          <cell r="E286" t="str">
            <v>PEB 3</v>
          </cell>
          <cell r="Y286">
            <v>0</v>
          </cell>
        </row>
        <row r="287">
          <cell r="C287" t="str">
            <v>A0364</v>
          </cell>
          <cell r="D287" t="str">
            <v>PT Toyoda Gosei Safety System Indonesia</v>
          </cell>
          <cell r="E287" t="str">
            <v>PEB 4</v>
          </cell>
          <cell r="Y287">
            <v>0</v>
          </cell>
        </row>
        <row r="288">
          <cell r="C288" t="str">
            <v>A0364</v>
          </cell>
          <cell r="D288" t="str">
            <v>PT Toyoda Gosei Safety System Indonesia</v>
          </cell>
          <cell r="E288" t="str">
            <v>PEB 5</v>
          </cell>
          <cell r="Y288">
            <v>0</v>
          </cell>
        </row>
        <row r="289">
          <cell r="C289" t="str">
            <v>A0364</v>
          </cell>
          <cell r="D289" t="str">
            <v>PT Toyoda Gosei Safety System Indonesia</v>
          </cell>
          <cell r="E289" t="str">
            <v>PEB 6</v>
          </cell>
          <cell r="Y289">
            <v>0</v>
          </cell>
        </row>
        <row r="290">
          <cell r="C290" t="str">
            <v>A0364</v>
          </cell>
          <cell r="D290" t="str">
            <v>PT Toyoda Gosei Safety System Indonesia</v>
          </cell>
          <cell r="E290" t="str">
            <v>PEB 7</v>
          </cell>
          <cell r="V290">
            <v>0</v>
          </cell>
          <cell r="Y290">
            <v>0</v>
          </cell>
        </row>
        <row r="291">
          <cell r="C291" t="str">
            <v>A0364</v>
          </cell>
          <cell r="D291" t="str">
            <v>PT Toyoda Gosei Safety System Indonesia</v>
          </cell>
          <cell r="E291" t="str">
            <v>MPP</v>
          </cell>
          <cell r="V291">
            <v>0</v>
          </cell>
          <cell r="Y291">
            <v>0</v>
          </cell>
        </row>
        <row r="292">
          <cell r="C292" t="str">
            <v>A0364</v>
          </cell>
          <cell r="D292" t="str">
            <v>PT Toyoda Gosei Safety System Indonesia</v>
          </cell>
          <cell r="E292" t="str">
            <v>ID</v>
          </cell>
          <cell r="V292">
            <v>0</v>
          </cell>
          <cell r="Y292">
            <v>0</v>
          </cell>
        </row>
        <row r="293">
          <cell r="C293" t="str">
            <v>A0364</v>
          </cell>
          <cell r="D293" t="str">
            <v>PT Toyoda Gosei Safety System Indonesia</v>
          </cell>
          <cell r="E293" t="str">
            <v>LL</v>
          </cell>
          <cell r="V293">
            <v>20170.099999999999</v>
          </cell>
          <cell r="Y293">
            <v>20170.099999999999</v>
          </cell>
        </row>
        <row r="294">
          <cell r="C294" t="str">
            <v>A0364</v>
          </cell>
          <cell r="D294" t="str">
            <v>PT Toyoda Gosei Safety System Indonesia</v>
          </cell>
          <cell r="E294" t="str">
            <v>PMK</v>
          </cell>
          <cell r="V294">
            <v>10150</v>
          </cell>
          <cell r="Y294">
            <v>10150</v>
          </cell>
        </row>
      </sheetData>
      <sheetData sheetId="12" refreshError="1">
        <row r="8">
          <cell r="C8" t="str">
            <v>A0317</v>
          </cell>
          <cell r="D8" t="str">
            <v>PT Astra Otoparts Tbk. - Head Office</v>
          </cell>
          <cell r="F8">
            <v>65</v>
          </cell>
          <cell r="G8">
            <v>47.292707839730426</v>
          </cell>
          <cell r="H8">
            <v>22.897614910756587</v>
          </cell>
          <cell r="I8">
            <v>892314</v>
          </cell>
          <cell r="J8">
            <v>831307.87</v>
          </cell>
          <cell r="L8">
            <v>9</v>
          </cell>
          <cell r="M8">
            <v>45.276142672446582</v>
          </cell>
          <cell r="N8">
            <v>8.3203285420944564</v>
          </cell>
          <cell r="O8">
            <v>24321.5</v>
          </cell>
          <cell r="Q8">
            <v>61</v>
          </cell>
          <cell r="R8">
            <v>47.376084200132411</v>
          </cell>
          <cell r="S8">
            <v>23.180484958651714</v>
          </cell>
          <cell r="T8">
            <v>840666</v>
          </cell>
          <cell r="U8">
            <v>0</v>
          </cell>
          <cell r="V8">
            <v>840666</v>
          </cell>
          <cell r="W8">
            <v>792190.78667000006</v>
          </cell>
          <cell r="Y8">
            <v>547</v>
          </cell>
          <cell r="Z8">
            <v>34.191416812756302</v>
          </cell>
          <cell r="AA8">
            <v>9.2469033381008057</v>
          </cell>
          <cell r="AB8">
            <v>2278500.8059999999</v>
          </cell>
          <cell r="AC8">
            <v>0</v>
          </cell>
          <cell r="AD8">
            <v>2278500.8059999999</v>
          </cell>
          <cell r="AT8">
            <v>608</v>
          </cell>
          <cell r="AU8">
            <v>35.514220613134498</v>
          </cell>
          <cell r="AV8">
            <v>10.644844915162658</v>
          </cell>
          <cell r="AW8">
            <v>3119166.8060000013</v>
          </cell>
          <cell r="AX8">
            <v>0</v>
          </cell>
          <cell r="AY8">
            <v>3119166.8060000013</v>
          </cell>
          <cell r="BA8">
            <v>547</v>
          </cell>
          <cell r="BB8">
            <v>34.191416812756302</v>
          </cell>
          <cell r="BC8">
            <v>9.2469033381008057</v>
          </cell>
          <cell r="BD8">
            <v>2278500.8059999999</v>
          </cell>
          <cell r="BE8">
            <v>0</v>
          </cell>
          <cell r="BF8">
            <v>2278500.8059999999</v>
          </cell>
        </row>
        <row r="9">
          <cell r="C9" t="str">
            <v>We</v>
          </cell>
          <cell r="D9" t="str">
            <v>PT Astra Otoparts Tbk. - Div. Winteq</v>
          </cell>
          <cell r="F9">
            <v>2</v>
          </cell>
          <cell r="G9">
            <v>43.248459958932237</v>
          </cell>
          <cell r="H9">
            <v>19.652292950034223</v>
          </cell>
          <cell r="I9">
            <v>15964</v>
          </cell>
          <cell r="J9">
            <v>15010</v>
          </cell>
          <cell r="Q9">
            <v>2</v>
          </cell>
          <cell r="R9">
            <v>43.248459958932237</v>
          </cell>
          <cell r="S9">
            <v>19.664613278576319</v>
          </cell>
          <cell r="T9">
            <v>15964</v>
          </cell>
          <cell r="U9">
            <v>5219.6419999999998</v>
          </cell>
          <cell r="V9">
            <v>21183.642</v>
          </cell>
          <cell r="W9">
            <v>15010</v>
          </cell>
          <cell r="Y9">
            <v>59</v>
          </cell>
          <cell r="Z9">
            <v>31.23618603464077</v>
          </cell>
          <cell r="AA9">
            <v>8.2465921878444099</v>
          </cell>
          <cell r="AB9">
            <v>209755</v>
          </cell>
          <cell r="AC9">
            <v>21894.055</v>
          </cell>
          <cell r="AD9">
            <v>231649.05499999996</v>
          </cell>
          <cell r="AT9">
            <v>61</v>
          </cell>
          <cell r="AU9">
            <v>31.630031081338842</v>
          </cell>
          <cell r="AV9">
            <v>8.6209535350815223</v>
          </cell>
          <cell r="AW9">
            <v>225719</v>
          </cell>
          <cell r="AX9">
            <v>27113.697</v>
          </cell>
          <cell r="AY9">
            <v>252832.69699999999</v>
          </cell>
          <cell r="BA9">
            <v>59</v>
          </cell>
          <cell r="BB9">
            <v>31.23618603464077</v>
          </cell>
          <cell r="BC9">
            <v>8.2465921878444099</v>
          </cell>
          <cell r="BD9">
            <v>209755</v>
          </cell>
          <cell r="BE9">
            <v>21894.055</v>
          </cell>
          <cell r="BF9">
            <v>231649.05499999996</v>
          </cell>
        </row>
        <row r="10">
          <cell r="C10" t="str">
            <v>Ap</v>
          </cell>
          <cell r="D10" t="str">
            <v>PT Astra Otoparts Tbk. - Div. Adiwira</v>
          </cell>
          <cell r="Y10">
            <v>787</v>
          </cell>
          <cell r="Z10">
            <v>32.846761239060143</v>
          </cell>
          <cell r="AA10">
            <v>10.36154763364636</v>
          </cell>
          <cell r="AB10">
            <v>1684440.5909999998</v>
          </cell>
          <cell r="AC10">
            <v>0</v>
          </cell>
          <cell r="AD10">
            <v>1684440.5909999998</v>
          </cell>
          <cell r="AT10">
            <v>787</v>
          </cell>
          <cell r="AU10">
            <v>32.846761239060143</v>
          </cell>
          <cell r="AV10">
            <v>10.36154763364636</v>
          </cell>
          <cell r="AW10">
            <v>1684440.5909999998</v>
          </cell>
          <cell r="AX10">
            <v>0</v>
          </cell>
          <cell r="AY10">
            <v>1684440.5909999998</v>
          </cell>
          <cell r="BA10">
            <v>787</v>
          </cell>
          <cell r="BB10">
            <v>32.846761239060143</v>
          </cell>
          <cell r="BC10">
            <v>10.36154763364636</v>
          </cell>
          <cell r="BD10">
            <v>1684440.5909999998</v>
          </cell>
          <cell r="BE10">
            <v>0</v>
          </cell>
          <cell r="BF10">
            <v>1684440.5909999998</v>
          </cell>
        </row>
        <row r="11">
          <cell r="C11" t="str">
            <v>Nm</v>
          </cell>
          <cell r="D11" t="str">
            <v>PT Astra Otoparts Tbk. - Div. Nusametal</v>
          </cell>
          <cell r="F11">
            <v>26</v>
          </cell>
          <cell r="G11">
            <v>44.068235665771603</v>
          </cell>
          <cell r="H11">
            <v>21.151371557942404</v>
          </cell>
          <cell r="I11">
            <v>172873</v>
          </cell>
          <cell r="J11">
            <v>158983.50081999999</v>
          </cell>
          <cell r="Q11">
            <v>26</v>
          </cell>
          <cell r="R11">
            <v>44.077712841573202</v>
          </cell>
          <cell r="S11">
            <v>21.373032169746754</v>
          </cell>
          <cell r="T11">
            <v>173397</v>
          </cell>
          <cell r="U11">
            <v>0</v>
          </cell>
          <cell r="V11">
            <v>173397</v>
          </cell>
          <cell r="W11">
            <v>158983.50082000002</v>
          </cell>
          <cell r="Y11">
            <v>458</v>
          </cell>
          <cell r="Z11">
            <v>34.777161063935999</v>
          </cell>
          <cell r="AA11">
            <v>12.679554890022668</v>
          </cell>
          <cell r="AB11">
            <v>1251181.5</v>
          </cell>
          <cell r="AC11">
            <v>0</v>
          </cell>
          <cell r="AD11">
            <v>1251181.5</v>
          </cell>
          <cell r="AM11">
            <v>1</v>
          </cell>
          <cell r="AN11">
            <v>24.511978097193705</v>
          </cell>
          <cell r="AO11">
            <v>1.5824777549623545</v>
          </cell>
          <cell r="AP11">
            <v>3950</v>
          </cell>
          <cell r="AQ11">
            <v>0</v>
          </cell>
          <cell r="AR11">
            <v>3950</v>
          </cell>
          <cell r="AT11">
            <v>485</v>
          </cell>
          <cell r="AU11">
            <v>35.254582019094414</v>
          </cell>
          <cell r="AV11">
            <v>13.122716399585064</v>
          </cell>
          <cell r="AW11">
            <v>1428528.5</v>
          </cell>
          <cell r="AX11">
            <v>0</v>
          </cell>
          <cell r="AY11">
            <v>1428528.5</v>
          </cell>
          <cell r="BA11">
            <v>458</v>
          </cell>
          <cell r="BB11">
            <v>34.777161063935999</v>
          </cell>
          <cell r="BC11">
            <v>12.679554890022668</v>
          </cell>
          <cell r="BD11">
            <v>1251181.5</v>
          </cell>
          <cell r="BE11">
            <v>0</v>
          </cell>
          <cell r="BF11">
            <v>1251181.5</v>
          </cell>
        </row>
        <row r="12">
          <cell r="C12" t="str">
            <v>A0096</v>
          </cell>
          <cell r="D12" t="str">
            <v>PT Menara Terus Makmur</v>
          </cell>
          <cell r="F12">
            <v>69</v>
          </cell>
          <cell r="G12">
            <v>43.553770000694392</v>
          </cell>
          <cell r="H12">
            <v>20.54030890099099</v>
          </cell>
          <cell r="I12">
            <v>255253.6</v>
          </cell>
          <cell r="J12">
            <v>230000.19162999999</v>
          </cell>
          <cell r="L12">
            <v>4</v>
          </cell>
          <cell r="M12">
            <v>42.020533880903493</v>
          </cell>
          <cell r="N12">
            <v>7.4715947980835047</v>
          </cell>
          <cell r="O12">
            <v>1932.2149999999999</v>
          </cell>
          <cell r="Q12">
            <v>69</v>
          </cell>
          <cell r="R12">
            <v>43.555000049598739</v>
          </cell>
          <cell r="S12">
            <v>20.545110059617695</v>
          </cell>
          <cell r="T12">
            <v>255253.6</v>
          </cell>
          <cell r="U12">
            <v>2710</v>
          </cell>
          <cell r="V12">
            <v>257963.6</v>
          </cell>
          <cell r="W12">
            <v>230000.19162999996</v>
          </cell>
          <cell r="Y12">
            <v>444</v>
          </cell>
          <cell r="Z12">
            <v>32.122512656393582</v>
          </cell>
          <cell r="AA12">
            <v>10.048159041998884</v>
          </cell>
          <cell r="AB12">
            <v>1046847.95</v>
          </cell>
          <cell r="AC12">
            <v>2455</v>
          </cell>
          <cell r="AD12">
            <v>1049302.95</v>
          </cell>
          <cell r="AT12">
            <v>513</v>
          </cell>
          <cell r="AU12">
            <v>33.660215639105367</v>
          </cell>
          <cell r="AV12">
            <v>11.460029646707861</v>
          </cell>
          <cell r="AW12">
            <v>1302101.55</v>
          </cell>
          <cell r="AX12">
            <v>5165</v>
          </cell>
          <cell r="AY12">
            <v>1307266.55</v>
          </cell>
          <cell r="BA12">
            <v>444</v>
          </cell>
          <cell r="BB12">
            <v>32.122512656393582</v>
          </cell>
          <cell r="BC12">
            <v>10.048159041998884</v>
          </cell>
          <cell r="BD12">
            <v>1046847.95</v>
          </cell>
          <cell r="BE12">
            <v>2455</v>
          </cell>
          <cell r="BF12">
            <v>1049302.95</v>
          </cell>
        </row>
        <row r="13">
          <cell r="C13" t="str">
            <v>A0239</v>
          </cell>
          <cell r="D13" t="str">
            <v>PT Astra Daido Steel Indonesia</v>
          </cell>
          <cell r="Y13">
            <v>76</v>
          </cell>
          <cell r="Z13">
            <v>33.372671926222139</v>
          </cell>
          <cell r="AA13">
            <v>9.6005980042508696</v>
          </cell>
          <cell r="AB13">
            <v>191220</v>
          </cell>
          <cell r="AC13">
            <v>0</v>
          </cell>
          <cell r="AD13">
            <v>191220</v>
          </cell>
          <cell r="AT13">
            <v>76</v>
          </cell>
          <cell r="AU13">
            <v>33.372671926222139</v>
          </cell>
          <cell r="AV13">
            <v>9.6005980042508696</v>
          </cell>
          <cell r="AW13">
            <v>191220</v>
          </cell>
          <cell r="AX13">
            <v>0</v>
          </cell>
          <cell r="AY13">
            <v>191220</v>
          </cell>
          <cell r="BA13">
            <v>76</v>
          </cell>
          <cell r="BB13">
            <v>33.372671926222139</v>
          </cell>
          <cell r="BC13">
            <v>9.6005980042508696</v>
          </cell>
          <cell r="BD13">
            <v>191220</v>
          </cell>
          <cell r="BE13">
            <v>0</v>
          </cell>
          <cell r="BF13">
            <v>191220</v>
          </cell>
        </row>
        <row r="14">
          <cell r="C14" t="str">
            <v>A0316</v>
          </cell>
          <cell r="D14" t="str">
            <v>PT Astra Komponen Indonesia</v>
          </cell>
          <cell r="BA14">
            <v>0</v>
          </cell>
          <cell r="BB14" t="e">
            <v>#DIV/0!</v>
          </cell>
          <cell r="BC14" t="e">
            <v>#DIV/0!</v>
          </cell>
          <cell r="BD14">
            <v>0</v>
          </cell>
          <cell r="BE14">
            <v>0</v>
          </cell>
          <cell r="BF14">
            <v>0</v>
          </cell>
        </row>
        <row r="15">
          <cell r="C15" t="str">
            <v>A0077</v>
          </cell>
          <cell r="D15" t="str">
            <v>PT Indokarlo Perkasa</v>
          </cell>
          <cell r="Y15">
            <v>510</v>
          </cell>
          <cell r="Z15">
            <v>32.205950799210846</v>
          </cell>
          <cell r="AA15">
            <v>8.6835500798539886</v>
          </cell>
          <cell r="AB15">
            <v>1015476.6</v>
          </cell>
          <cell r="AC15">
            <v>0</v>
          </cell>
          <cell r="AD15">
            <v>1015476.6</v>
          </cell>
          <cell r="AT15">
            <v>510</v>
          </cell>
          <cell r="AU15">
            <v>32.205950799210846</v>
          </cell>
          <cell r="AV15">
            <v>8.6835500798539886</v>
          </cell>
          <cell r="AW15">
            <v>1015476.6</v>
          </cell>
          <cell r="AX15">
            <v>0</v>
          </cell>
          <cell r="AY15">
            <v>1015476.6</v>
          </cell>
          <cell r="BA15">
            <v>510</v>
          </cell>
          <cell r="BB15">
            <v>32.205950799210846</v>
          </cell>
          <cell r="BC15">
            <v>8.6835500798539886</v>
          </cell>
          <cell r="BD15">
            <v>1015476.6</v>
          </cell>
          <cell r="BE15">
            <v>0</v>
          </cell>
          <cell r="BF15">
            <v>1015476.6</v>
          </cell>
        </row>
        <row r="16">
          <cell r="C16" t="str">
            <v>A0062</v>
          </cell>
          <cell r="D16" t="str">
            <v>PT FSCM Manufacturing Indonesia</v>
          </cell>
          <cell r="F16">
            <v>90</v>
          </cell>
          <cell r="G16">
            <v>45.465997414252037</v>
          </cell>
          <cell r="H16">
            <v>22.255350216746518</v>
          </cell>
          <cell r="I16">
            <v>364833.21600000001</v>
          </cell>
          <cell r="J16">
            <v>342122.20228999975</v>
          </cell>
          <cell r="L16">
            <v>4</v>
          </cell>
          <cell r="M16">
            <v>43.175222450376452</v>
          </cell>
          <cell r="N16">
            <v>12.870636550308008</v>
          </cell>
          <cell r="O16">
            <v>16661.219757812501</v>
          </cell>
          <cell r="Q16">
            <v>91</v>
          </cell>
          <cell r="R16">
            <v>45.486111424509765</v>
          </cell>
          <cell r="S16">
            <v>22.220818196177532</v>
          </cell>
          <cell r="T16">
            <v>379560.79500000004</v>
          </cell>
          <cell r="U16">
            <v>87147.959999999905</v>
          </cell>
          <cell r="V16">
            <v>466708.75499999995</v>
          </cell>
          <cell r="W16">
            <v>355839.36704781227</v>
          </cell>
          <cell r="Y16">
            <v>471</v>
          </cell>
          <cell r="Z16">
            <v>33.671577068901122</v>
          </cell>
          <cell r="AA16">
            <v>10.639968261857129</v>
          </cell>
          <cell r="AB16">
            <v>1079639.6815183999</v>
          </cell>
          <cell r="AC16">
            <v>418695.17600000114</v>
          </cell>
          <cell r="AD16">
            <v>1498334.857518401</v>
          </cell>
          <cell r="AT16">
            <v>562</v>
          </cell>
          <cell r="AU16">
            <v>35.584606653172266</v>
          </cell>
          <cell r="AV16">
            <v>12.515159265457044</v>
          </cell>
          <cell r="AW16">
            <v>1459200.4765184</v>
          </cell>
          <cell r="AX16">
            <v>505843.13599999994</v>
          </cell>
          <cell r="AY16">
            <v>1965043.6125184</v>
          </cell>
          <cell r="BA16">
            <v>471</v>
          </cell>
          <cell r="BB16">
            <v>33.671577068901122</v>
          </cell>
          <cell r="BC16">
            <v>10.639968261857129</v>
          </cell>
          <cell r="BD16">
            <v>1079639.6815183999</v>
          </cell>
          <cell r="BE16">
            <v>418695.17600000114</v>
          </cell>
          <cell r="BF16">
            <v>1498334.857518401</v>
          </cell>
        </row>
        <row r="17">
          <cell r="C17" t="str">
            <v>A0161</v>
          </cell>
          <cell r="D17" t="str">
            <v>PT Ardendi Jaya Sentosa</v>
          </cell>
          <cell r="AM17">
            <v>476</v>
          </cell>
          <cell r="AN17">
            <v>32.387607198937083</v>
          </cell>
          <cell r="AO17">
            <v>4.137876094996515</v>
          </cell>
          <cell r="AP17">
            <v>478904.83</v>
          </cell>
          <cell r="AQ17">
            <v>31007.57</v>
          </cell>
          <cell r="AR17">
            <v>509912.4</v>
          </cell>
          <cell r="AT17">
            <v>476</v>
          </cell>
          <cell r="AU17">
            <v>32.387607198937083</v>
          </cell>
          <cell r="AV17">
            <v>4.137876094996515</v>
          </cell>
          <cell r="AW17">
            <v>478904.83</v>
          </cell>
          <cell r="AX17">
            <v>31007.57</v>
          </cell>
          <cell r="AY17">
            <v>509912.4</v>
          </cell>
          <cell r="BA17">
            <v>0</v>
          </cell>
          <cell r="BB17" t="e">
            <v>#DIV/0!</v>
          </cell>
          <cell r="BC17" t="e">
            <v>#DIV/0!</v>
          </cell>
          <cell r="BD17">
            <v>0</v>
          </cell>
          <cell r="BE17">
            <v>0</v>
          </cell>
          <cell r="BF17">
            <v>0</v>
          </cell>
        </row>
        <row r="18">
          <cell r="C18" t="str">
            <v>A0059</v>
          </cell>
          <cell r="D18" t="str">
            <v>PT Federal Izumi Manufacturing</v>
          </cell>
          <cell r="F18">
            <v>31</v>
          </cell>
          <cell r="G18">
            <v>45.282109028283756</v>
          </cell>
          <cell r="H18">
            <v>21.488331014991939</v>
          </cell>
          <cell r="I18">
            <v>153354.79999999999</v>
          </cell>
          <cell r="J18">
            <v>141801.98379</v>
          </cell>
          <cell r="L18">
            <v>1</v>
          </cell>
          <cell r="M18">
            <v>42.245037645448321</v>
          </cell>
          <cell r="N18">
            <v>5.3086926762491444</v>
          </cell>
          <cell r="O18">
            <v>161.333</v>
          </cell>
          <cell r="Q18">
            <v>31</v>
          </cell>
          <cell r="R18">
            <v>45.154489854496475</v>
          </cell>
          <cell r="S18">
            <v>21.590338036254447</v>
          </cell>
          <cell r="T18">
            <v>153354.79999999999</v>
          </cell>
          <cell r="U18">
            <v>0</v>
          </cell>
          <cell r="V18">
            <v>153354.79999999999</v>
          </cell>
          <cell r="W18">
            <v>141801.98379</v>
          </cell>
          <cell r="Y18">
            <v>378</v>
          </cell>
          <cell r="Z18">
            <v>36.568458944913438</v>
          </cell>
          <cell r="AA18">
            <v>14.227965914482024</v>
          </cell>
          <cell r="AB18">
            <v>948591.4</v>
          </cell>
          <cell r="AC18">
            <v>0</v>
          </cell>
          <cell r="AD18">
            <v>948591.4</v>
          </cell>
          <cell r="AT18">
            <v>409</v>
          </cell>
          <cell r="AU18">
            <v>37.219233903830492</v>
          </cell>
          <cell r="AV18">
            <v>14.78599411931074</v>
          </cell>
          <cell r="AW18">
            <v>1101946.2</v>
          </cell>
          <cell r="AX18">
            <v>0</v>
          </cell>
          <cell r="AY18">
            <v>1101946.2</v>
          </cell>
          <cell r="BA18">
            <v>378</v>
          </cell>
          <cell r="BB18">
            <v>36.568458944913438</v>
          </cell>
          <cell r="BC18">
            <v>14.227965914482024</v>
          </cell>
          <cell r="BD18">
            <v>948591.4</v>
          </cell>
          <cell r="BE18">
            <v>0</v>
          </cell>
          <cell r="BF18">
            <v>948591.4</v>
          </cell>
        </row>
        <row r="19">
          <cell r="C19" t="str">
            <v>A0345</v>
          </cell>
          <cell r="D19" t="str">
            <v>PT Nusa Keihin Indonesia</v>
          </cell>
          <cell r="F19">
            <v>3</v>
          </cell>
          <cell r="G19">
            <v>41.432808578599129</v>
          </cell>
          <cell r="H19">
            <v>19.208761122518823</v>
          </cell>
          <cell r="I19">
            <v>11491</v>
          </cell>
          <cell r="J19">
            <v>10376.479170000001</v>
          </cell>
          <cell r="Q19">
            <v>3</v>
          </cell>
          <cell r="R19">
            <v>41.432808578599129</v>
          </cell>
          <cell r="S19">
            <v>19.208761122518823</v>
          </cell>
          <cell r="T19">
            <v>11491</v>
          </cell>
          <cell r="U19">
            <v>644</v>
          </cell>
          <cell r="V19">
            <v>12135</v>
          </cell>
          <cell r="W19">
            <v>10376.479170000001</v>
          </cell>
          <cell r="Y19">
            <v>32</v>
          </cell>
          <cell r="Z19">
            <v>29.965349075975357</v>
          </cell>
          <cell r="AA19">
            <v>9.1022416153319643</v>
          </cell>
          <cell r="AB19">
            <v>75097.259999999995</v>
          </cell>
          <cell r="AC19">
            <v>1288</v>
          </cell>
          <cell r="AD19">
            <v>76385.259999999995</v>
          </cell>
          <cell r="AT19">
            <v>35</v>
          </cell>
          <cell r="AU19">
            <v>30.948274176200254</v>
          </cell>
          <cell r="AV19">
            <v>9.9685147159479808</v>
          </cell>
          <cell r="AW19">
            <v>86588.26</v>
          </cell>
          <cell r="AX19">
            <v>1932</v>
          </cell>
          <cell r="AY19">
            <v>88520.26</v>
          </cell>
          <cell r="BA19">
            <v>32</v>
          </cell>
          <cell r="BB19">
            <v>29.965349075975357</v>
          </cell>
          <cell r="BC19">
            <v>9.1022416153319643</v>
          </cell>
          <cell r="BD19">
            <v>75097.259999999995</v>
          </cell>
          <cell r="BE19">
            <v>1288</v>
          </cell>
          <cell r="BF19">
            <v>76385.259999999995</v>
          </cell>
        </row>
        <row r="20">
          <cell r="C20" t="str">
            <v>A0037</v>
          </cell>
          <cell r="D20" t="str">
            <v>PT Century Batteries Indonesia</v>
          </cell>
          <cell r="F20">
            <v>62</v>
          </cell>
          <cell r="G20">
            <v>50.131858426618955</v>
          </cell>
          <cell r="H20">
            <v>27.911903027091469</v>
          </cell>
          <cell r="I20">
            <v>267798</v>
          </cell>
          <cell r="J20">
            <v>248794.82288999995</v>
          </cell>
          <cell r="L20">
            <v>2</v>
          </cell>
          <cell r="M20">
            <v>47.464750171115668</v>
          </cell>
          <cell r="N20">
            <v>19.932922655715263</v>
          </cell>
          <cell r="O20">
            <v>4982.1549999999997</v>
          </cell>
          <cell r="Q20">
            <v>62</v>
          </cell>
          <cell r="R20">
            <v>50.132785763175924</v>
          </cell>
          <cell r="S20">
            <v>27.960566116888568</v>
          </cell>
          <cell r="T20">
            <v>267797.5</v>
          </cell>
          <cell r="U20">
            <v>67548.75</v>
          </cell>
          <cell r="V20">
            <v>335346.25</v>
          </cell>
          <cell r="W20">
            <v>248794.82288999995</v>
          </cell>
          <cell r="Y20">
            <v>259</v>
          </cell>
          <cell r="Z20">
            <v>35.548265190975677</v>
          </cell>
          <cell r="AA20">
            <v>13.285479084247051</v>
          </cell>
          <cell r="AB20">
            <v>644976.15</v>
          </cell>
          <cell r="AC20">
            <v>217862.65</v>
          </cell>
          <cell r="AD20">
            <v>862838.8</v>
          </cell>
          <cell r="AT20">
            <v>321</v>
          </cell>
          <cell r="AU20">
            <v>38.365213089656102</v>
          </cell>
          <cell r="AV20">
            <v>16.119919570302429</v>
          </cell>
          <cell r="AW20">
            <v>912773.65</v>
          </cell>
          <cell r="AX20">
            <v>285411.40000000002</v>
          </cell>
          <cell r="AY20">
            <v>1198185.05</v>
          </cell>
          <cell r="BA20">
            <v>259</v>
          </cell>
          <cell r="BB20">
            <v>35.548265190975677</v>
          </cell>
          <cell r="BC20">
            <v>13.285479084247051</v>
          </cell>
          <cell r="BD20">
            <v>644976.15</v>
          </cell>
          <cell r="BE20">
            <v>217862.65</v>
          </cell>
          <cell r="BF20">
            <v>862838.8</v>
          </cell>
        </row>
        <row r="21">
          <cell r="C21" t="str">
            <v>A0070</v>
          </cell>
          <cell r="D21" t="str">
            <v>PT GS Battery</v>
          </cell>
          <cell r="F21">
            <v>290</v>
          </cell>
          <cell r="G21">
            <v>48.184389530080942</v>
          </cell>
          <cell r="H21">
            <v>26.922419693643917</v>
          </cell>
          <cell r="I21">
            <v>1029905.5</v>
          </cell>
          <cell r="J21">
            <v>953414.60418999963</v>
          </cell>
          <cell r="L21">
            <v>14</v>
          </cell>
          <cell r="M21">
            <v>45.640168182262634</v>
          </cell>
          <cell r="N21">
            <v>12.574166422215702</v>
          </cell>
          <cell r="O21">
            <v>4573.5950000000003</v>
          </cell>
          <cell r="Q21">
            <v>290</v>
          </cell>
          <cell r="R21">
            <v>48.227477636951555</v>
          </cell>
          <cell r="S21">
            <v>26.920361585121167</v>
          </cell>
          <cell r="T21">
            <v>1029905.5</v>
          </cell>
          <cell r="U21">
            <v>185335.69999999343</v>
          </cell>
          <cell r="V21">
            <v>1215241.1999999934</v>
          </cell>
          <cell r="W21">
            <v>953414.60418999929</v>
          </cell>
          <cell r="Y21">
            <v>1088</v>
          </cell>
          <cell r="Z21">
            <v>33.375093107058007</v>
          </cell>
          <cell r="AA21">
            <v>11.542595220839994</v>
          </cell>
          <cell r="AB21">
            <v>2424755</v>
          </cell>
          <cell r="AC21">
            <v>553966.299999943</v>
          </cell>
          <cell r="AD21">
            <v>2978721.299999943</v>
          </cell>
          <cell r="AT21">
            <v>1378</v>
          </cell>
          <cell r="AU21">
            <v>36.500776353552318</v>
          </cell>
          <cell r="AV21">
            <v>14.778845036254708</v>
          </cell>
          <cell r="AW21">
            <v>3454660.5</v>
          </cell>
          <cell r="AX21">
            <v>739302</v>
          </cell>
          <cell r="AY21">
            <v>4193962.5</v>
          </cell>
          <cell r="BA21">
            <v>1088</v>
          </cell>
          <cell r="BB21">
            <v>33.375093107058007</v>
          </cell>
          <cell r="BC21">
            <v>11.542595220839994</v>
          </cell>
          <cell r="BD21">
            <v>2424755</v>
          </cell>
          <cell r="BE21">
            <v>553966.299999943</v>
          </cell>
          <cell r="BF21">
            <v>2978721.299999943</v>
          </cell>
        </row>
        <row r="22">
          <cell r="C22" t="str">
            <v>A0084</v>
          </cell>
          <cell r="D22" t="str">
            <v>PT Kayaba Indonesia</v>
          </cell>
          <cell r="F22">
            <v>138</v>
          </cell>
          <cell r="G22">
            <v>49.257407572736525</v>
          </cell>
          <cell r="H22">
            <v>26.453967403704041</v>
          </cell>
          <cell r="I22">
            <v>605485.94400000002</v>
          </cell>
          <cell r="J22">
            <v>562935.64902000048</v>
          </cell>
          <cell r="L22">
            <v>16</v>
          </cell>
          <cell r="M22">
            <v>45.66101984941821</v>
          </cell>
          <cell r="N22">
            <v>9.3394934976043782</v>
          </cell>
          <cell r="O22">
            <v>4499.3860000000004</v>
          </cell>
          <cell r="Q22">
            <v>138</v>
          </cell>
          <cell r="R22">
            <v>49.243083454850257</v>
          </cell>
          <cell r="S22">
            <v>26.454582428156243</v>
          </cell>
          <cell r="T22">
            <v>605485.94400000002</v>
          </cell>
          <cell r="U22">
            <v>88987.499999998952</v>
          </cell>
          <cell r="V22">
            <v>694473.44399999897</v>
          </cell>
          <cell r="W22">
            <v>562935.64902000001</v>
          </cell>
          <cell r="Y22">
            <v>1152</v>
          </cell>
          <cell r="Z22">
            <v>31.078689444064121</v>
          </cell>
          <cell r="AA22">
            <v>7.8128850102669452</v>
          </cell>
          <cell r="AB22">
            <v>2336091.5320000001</v>
          </cell>
          <cell r="AC22">
            <v>783764.09999995073</v>
          </cell>
          <cell r="AD22">
            <v>3119855.6319999509</v>
          </cell>
          <cell r="AT22">
            <v>1290</v>
          </cell>
          <cell r="AU22">
            <v>33.021857175450599</v>
          </cell>
          <cell r="AV22">
            <v>9.8071131061342012</v>
          </cell>
          <cell r="AW22">
            <v>2941577.4759999998</v>
          </cell>
          <cell r="AX22">
            <v>872751.6</v>
          </cell>
          <cell r="AY22">
            <v>3814329.0759999999</v>
          </cell>
          <cell r="BA22">
            <v>1152</v>
          </cell>
          <cell r="BB22">
            <v>31.078689444064121</v>
          </cell>
          <cell r="BC22">
            <v>7.8128850102669452</v>
          </cell>
          <cell r="BD22">
            <v>2336091.5320000001</v>
          </cell>
          <cell r="BE22">
            <v>783764.09999995073</v>
          </cell>
          <cell r="BF22">
            <v>3119855.6319999509</v>
          </cell>
        </row>
        <row r="23">
          <cell r="C23" t="str">
            <v>A0038</v>
          </cell>
          <cell r="D23" t="str">
            <v>PT AT Indonesia</v>
          </cell>
          <cell r="F23">
            <v>49</v>
          </cell>
          <cell r="G23">
            <v>44.537736244395099</v>
          </cell>
          <cell r="H23">
            <v>22.419645476260317</v>
          </cell>
          <cell r="I23">
            <v>236920.7</v>
          </cell>
          <cell r="J23">
            <v>208617.28747000001</v>
          </cell>
          <cell r="Q23">
            <v>48</v>
          </cell>
          <cell r="R23">
            <v>44.438512434405673</v>
          </cell>
          <cell r="S23">
            <v>22.378051562856495</v>
          </cell>
          <cell r="T23">
            <v>175470.7</v>
          </cell>
          <cell r="U23">
            <v>16540</v>
          </cell>
          <cell r="V23">
            <v>192010.7</v>
          </cell>
          <cell r="W23">
            <v>160584.78747000004</v>
          </cell>
          <cell r="Y23">
            <v>404</v>
          </cell>
          <cell r="Z23">
            <v>32.171027575036767</v>
          </cell>
          <cell r="AA23">
            <v>9.9204261288551887</v>
          </cell>
          <cell r="AB23">
            <v>984682.7</v>
          </cell>
          <cell r="AC23">
            <v>60510</v>
          </cell>
          <cell r="AD23">
            <v>1045192.7</v>
          </cell>
          <cell r="AT23">
            <v>452</v>
          </cell>
          <cell r="AU23">
            <v>33.473769330014008</v>
          </cell>
          <cell r="AV23">
            <v>11.243359803262411</v>
          </cell>
          <cell r="AW23">
            <v>1160153.3999999999</v>
          </cell>
          <cell r="AX23">
            <v>77050</v>
          </cell>
          <cell r="AY23">
            <v>1237203.3999999999</v>
          </cell>
          <cell r="BA23">
            <v>404</v>
          </cell>
          <cell r="BB23">
            <v>32.171027575036767</v>
          </cell>
          <cell r="BC23">
            <v>9.9204261288551887</v>
          </cell>
          <cell r="BD23">
            <v>984682.7</v>
          </cell>
          <cell r="BE23">
            <v>60510</v>
          </cell>
          <cell r="BF23">
            <v>1045192.7</v>
          </cell>
        </row>
        <row r="24">
          <cell r="C24" t="str">
            <v>A0051</v>
          </cell>
          <cell r="D24" t="str">
            <v>PT DIC Astra Chemicals</v>
          </cell>
          <cell r="F24">
            <v>34</v>
          </cell>
          <cell r="G24">
            <v>43.752385553810846</v>
          </cell>
          <cell r="H24">
            <v>20.4775133872851</v>
          </cell>
          <cell r="I24">
            <v>176697.04</v>
          </cell>
          <cell r="J24">
            <v>165238.07418999993</v>
          </cell>
          <cell r="L24">
            <v>5</v>
          </cell>
          <cell r="M24">
            <v>43.285968514715947</v>
          </cell>
          <cell r="N24">
            <v>8.74633812457221</v>
          </cell>
          <cell r="O24">
            <v>7683.0159999999996</v>
          </cell>
          <cell r="Q24">
            <v>34</v>
          </cell>
          <cell r="R24">
            <v>43.758183355477712</v>
          </cell>
          <cell r="S24">
            <v>20.780529049402098</v>
          </cell>
          <cell r="T24">
            <v>176697.04</v>
          </cell>
          <cell r="U24">
            <v>0</v>
          </cell>
          <cell r="V24">
            <v>176697.04</v>
          </cell>
          <cell r="W24">
            <v>165238.07418999996</v>
          </cell>
          <cell r="Y24">
            <v>159</v>
          </cell>
          <cell r="Z24">
            <v>36.076039931295448</v>
          </cell>
          <cell r="AA24">
            <v>12.904885513928168</v>
          </cell>
          <cell r="AB24">
            <v>364059.5</v>
          </cell>
          <cell r="AC24">
            <v>0</v>
          </cell>
          <cell r="AD24">
            <v>364059.5</v>
          </cell>
          <cell r="AT24">
            <v>193</v>
          </cell>
          <cell r="AU24">
            <v>37.429370897213552</v>
          </cell>
          <cell r="AV24">
            <v>14.29230458235361</v>
          </cell>
          <cell r="AW24">
            <v>540756.54</v>
          </cell>
          <cell r="AX24">
            <v>0</v>
          </cell>
          <cell r="AY24">
            <v>540756.54</v>
          </cell>
          <cell r="BA24">
            <v>159</v>
          </cell>
          <cell r="BB24">
            <v>36.076039931295448</v>
          </cell>
          <cell r="BC24">
            <v>12.904885513928168</v>
          </cell>
          <cell r="BD24">
            <v>364059.5</v>
          </cell>
          <cell r="BE24">
            <v>0</v>
          </cell>
          <cell r="BF24">
            <v>364059.5</v>
          </cell>
        </row>
        <row r="25">
          <cell r="C25" t="str">
            <v>A0306</v>
          </cell>
          <cell r="D25" t="str">
            <v>PT Astra Nippon Gasket Indonesia</v>
          </cell>
          <cell r="F25">
            <v>22</v>
          </cell>
          <cell r="G25">
            <v>44.785140937091661</v>
          </cell>
          <cell r="H25">
            <v>21.927695849667103</v>
          </cell>
          <cell r="I25">
            <v>72236</v>
          </cell>
          <cell r="J25">
            <v>67523.848330000008</v>
          </cell>
          <cell r="L25">
            <v>6</v>
          </cell>
          <cell r="M25">
            <v>42.360483686972394</v>
          </cell>
          <cell r="N25">
            <v>8.3440565822495998</v>
          </cell>
          <cell r="O25">
            <v>1359.402</v>
          </cell>
          <cell r="Q25">
            <v>22</v>
          </cell>
          <cell r="R25">
            <v>44.79659013129239</v>
          </cell>
          <cell r="S25">
            <v>21.932798207952214</v>
          </cell>
          <cell r="T25">
            <v>72236</v>
          </cell>
          <cell r="U25">
            <v>375</v>
          </cell>
          <cell r="V25">
            <v>72611</v>
          </cell>
          <cell r="W25">
            <v>67523.848329999993</v>
          </cell>
          <cell r="Y25">
            <v>112</v>
          </cell>
          <cell r="Z25">
            <v>33.159846484795153</v>
          </cell>
          <cell r="AA25">
            <v>9.774982888432584</v>
          </cell>
          <cell r="AB25">
            <v>276953</v>
          </cell>
          <cell r="AC25">
            <v>650</v>
          </cell>
          <cell r="AD25">
            <v>277603</v>
          </cell>
          <cell r="AT25">
            <v>134</v>
          </cell>
          <cell r="AU25">
            <v>35.070356635712585</v>
          </cell>
          <cell r="AV25">
            <v>11.771042119995508</v>
          </cell>
          <cell r="AW25">
            <v>349189</v>
          </cell>
          <cell r="AX25">
            <v>1025</v>
          </cell>
          <cell r="AY25">
            <v>350214</v>
          </cell>
          <cell r="BA25">
            <v>112</v>
          </cell>
          <cell r="BB25">
            <v>33.159846484795153</v>
          </cell>
          <cell r="BC25">
            <v>9.774982888432584</v>
          </cell>
          <cell r="BD25">
            <v>276953</v>
          </cell>
          <cell r="BE25">
            <v>650</v>
          </cell>
          <cell r="BF25">
            <v>277603</v>
          </cell>
        </row>
        <row r="26">
          <cell r="C26" t="str">
            <v>A0107</v>
          </cell>
          <cell r="D26" t="str">
            <v>PT Denso Indonesia</v>
          </cell>
          <cell r="F26">
            <v>0</v>
          </cell>
          <cell r="G26">
            <v>0</v>
          </cell>
          <cell r="H26">
            <v>0</v>
          </cell>
          <cell r="J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Y26">
            <v>1</v>
          </cell>
          <cell r="Z26">
            <v>51.939767282683093</v>
          </cell>
          <cell r="AA26">
            <v>25.749486652977414</v>
          </cell>
          <cell r="AB26">
            <v>45980</v>
          </cell>
          <cell r="AC26">
            <v>193.59999999999854</v>
          </cell>
          <cell r="AD26">
            <v>46173.599999999999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M26">
            <v>1663</v>
          </cell>
          <cell r="AN26">
            <v>36.391408943618465</v>
          </cell>
          <cell r="AO26">
            <v>14.645654526199943</v>
          </cell>
          <cell r="AP26">
            <v>5067280</v>
          </cell>
          <cell r="AQ26">
            <v>1243068</v>
          </cell>
          <cell r="AR26">
            <v>6310348</v>
          </cell>
          <cell r="AT26">
            <v>1664</v>
          </cell>
          <cell r="AU26">
            <v>36.40075290896646</v>
          </cell>
          <cell r="AV26">
            <v>14.65232750223767</v>
          </cell>
          <cell r="AW26">
            <v>5113260</v>
          </cell>
          <cell r="AX26">
            <v>1243261.5999999996</v>
          </cell>
          <cell r="AY26">
            <v>6356521.5999999996</v>
          </cell>
          <cell r="BA26">
            <v>0</v>
          </cell>
          <cell r="BB26" t="e">
            <v>#DIV/0!</v>
          </cell>
          <cell r="BC26" t="e">
            <v>#DIV/0!</v>
          </cell>
          <cell r="BD26">
            <v>0</v>
          </cell>
          <cell r="BE26">
            <v>0</v>
          </cell>
          <cell r="BF26">
            <v>0</v>
          </cell>
        </row>
        <row r="27">
          <cell r="C27" t="str">
            <v>A0361</v>
          </cell>
          <cell r="D27" t="str">
            <v>PT Denso Sales Indonesia</v>
          </cell>
          <cell r="F27">
            <v>0</v>
          </cell>
          <cell r="G27">
            <v>0</v>
          </cell>
          <cell r="H27">
            <v>0</v>
          </cell>
          <cell r="J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M27">
            <v>98</v>
          </cell>
          <cell r="AN27">
            <v>39.252985793906866</v>
          </cell>
          <cell r="AO27">
            <v>9.2025590523683736</v>
          </cell>
          <cell r="AP27">
            <v>442025</v>
          </cell>
          <cell r="AQ27">
            <v>82738.600000000093</v>
          </cell>
          <cell r="AR27">
            <v>524763.60000000009</v>
          </cell>
          <cell r="AT27">
            <v>98</v>
          </cell>
          <cell r="AU27">
            <v>39.252985793906866</v>
          </cell>
          <cell r="AV27">
            <v>9.2025590523683736</v>
          </cell>
          <cell r="AW27">
            <v>442025</v>
          </cell>
          <cell r="AX27">
            <v>82738.600000000093</v>
          </cell>
          <cell r="AY27">
            <v>524763.60000000009</v>
          </cell>
          <cell r="BA27">
            <v>0</v>
          </cell>
          <cell r="BB27" t="e">
            <v>#DIV/0!</v>
          </cell>
          <cell r="BC27" t="e">
            <v>#DIV/0!</v>
          </cell>
          <cell r="BD27">
            <v>0</v>
          </cell>
          <cell r="BE27">
            <v>0</v>
          </cell>
          <cell r="BF27">
            <v>0</v>
          </cell>
        </row>
        <row r="28">
          <cell r="C28" t="str">
            <v>A0353</v>
          </cell>
          <cell r="D28" t="str">
            <v>PT Hamaden Indonesia</v>
          </cell>
          <cell r="F28">
            <v>0</v>
          </cell>
          <cell r="G28">
            <v>0</v>
          </cell>
          <cell r="H28">
            <v>0</v>
          </cell>
          <cell r="J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M28">
            <v>154</v>
          </cell>
          <cell r="AN28">
            <v>33.301065806199261</v>
          </cell>
          <cell r="AO28">
            <v>12.557472643714936</v>
          </cell>
          <cell r="AP28">
            <v>356353</v>
          </cell>
          <cell r="AQ28">
            <v>111347</v>
          </cell>
          <cell r="AR28">
            <v>467700</v>
          </cell>
          <cell r="AT28">
            <v>154</v>
          </cell>
          <cell r="AU28">
            <v>33.301065806199261</v>
          </cell>
          <cell r="AV28">
            <v>12.557472643714936</v>
          </cell>
          <cell r="AW28">
            <v>356353</v>
          </cell>
          <cell r="AX28">
            <v>111347</v>
          </cell>
          <cell r="AY28">
            <v>467700</v>
          </cell>
          <cell r="BA28">
            <v>0</v>
          </cell>
          <cell r="BB28" t="e">
            <v>#DIV/0!</v>
          </cell>
          <cell r="BC28" t="e">
            <v>#DIV/0!</v>
          </cell>
          <cell r="BD28">
            <v>0</v>
          </cell>
          <cell r="BE28">
            <v>0</v>
          </cell>
          <cell r="BF28">
            <v>0</v>
          </cell>
        </row>
        <row r="29">
          <cell r="C29" t="str">
            <v>A0049</v>
          </cell>
          <cell r="D29" t="str">
            <v>PT Aisin Indonesia</v>
          </cell>
          <cell r="F29">
            <v>54</v>
          </cell>
          <cell r="G29">
            <v>44.193322686135829</v>
          </cell>
          <cell r="H29">
            <v>20.796917382817451</v>
          </cell>
          <cell r="I29">
            <v>402769.35499999998</v>
          </cell>
          <cell r="J29">
            <v>378988.64068000001</v>
          </cell>
          <cell r="L29">
            <v>7</v>
          </cell>
          <cell r="M29">
            <v>42.439033929793673</v>
          </cell>
          <cell r="N29">
            <v>6.6420260095824775</v>
          </cell>
          <cell r="O29">
            <v>3493.498</v>
          </cell>
          <cell r="Q29">
            <v>53</v>
          </cell>
          <cell r="R29">
            <v>44.196815311301393</v>
          </cell>
          <cell r="S29">
            <v>20.861493161830229</v>
          </cell>
          <cell r="T29">
            <v>390240.35499999998</v>
          </cell>
          <cell r="U29">
            <v>1170</v>
          </cell>
          <cell r="V29">
            <v>391410.35499999998</v>
          </cell>
          <cell r="W29">
            <v>367104.64068000007</v>
          </cell>
          <cell r="Y29">
            <v>787</v>
          </cell>
          <cell r="Z29">
            <v>30.93017175926046</v>
          </cell>
          <cell r="AA29">
            <v>8.8214074188103115</v>
          </cell>
          <cell r="AB29">
            <v>1877788.1129999999</v>
          </cell>
          <cell r="AC29">
            <v>3410.0000000020955</v>
          </cell>
          <cell r="AD29">
            <v>1881198.113000002</v>
          </cell>
          <cell r="AT29">
            <v>840</v>
          </cell>
          <cell r="AU29">
            <v>31.767233792901155</v>
          </cell>
          <cell r="AV29">
            <v>9.5810794954532312</v>
          </cell>
          <cell r="AW29">
            <v>2268028.4679999999</v>
          </cell>
          <cell r="AX29">
            <v>4580</v>
          </cell>
          <cell r="AY29">
            <v>2272608.4679999999</v>
          </cell>
          <cell r="BA29">
            <v>787</v>
          </cell>
          <cell r="BB29">
            <v>30.93017175926046</v>
          </cell>
          <cell r="BC29">
            <v>8.8214074188103115</v>
          </cell>
          <cell r="BD29">
            <v>1877788.1129999999</v>
          </cell>
          <cell r="BE29">
            <v>3410.0000000020955</v>
          </cell>
          <cell r="BF29">
            <v>1881198.113000002</v>
          </cell>
        </row>
        <row r="30">
          <cell r="C30" t="str">
            <v>A0274</v>
          </cell>
          <cell r="D30" t="str">
            <v>PT Federal Nittan Industries</v>
          </cell>
          <cell r="F30">
            <v>9</v>
          </cell>
          <cell r="G30">
            <v>45.784470301924102</v>
          </cell>
          <cell r="H30">
            <v>22.192714274849799</v>
          </cell>
          <cell r="I30">
            <v>114770</v>
          </cell>
          <cell r="J30">
            <v>104228.54167000002</v>
          </cell>
          <cell r="L30">
            <v>1</v>
          </cell>
          <cell r="M30">
            <v>42.119096509240244</v>
          </cell>
          <cell r="N30">
            <v>8.3312799452429847</v>
          </cell>
          <cell r="O30">
            <v>2608.0540000000001</v>
          </cell>
          <cell r="Q30">
            <v>8</v>
          </cell>
          <cell r="R30">
            <v>46.195414099931547</v>
          </cell>
          <cell r="S30">
            <v>22.247775496235455</v>
          </cell>
          <cell r="T30">
            <v>111804</v>
          </cell>
          <cell r="U30">
            <v>11155</v>
          </cell>
          <cell r="V30">
            <v>122959</v>
          </cell>
          <cell r="W30">
            <v>100914.125</v>
          </cell>
          <cell r="Y30">
            <v>348</v>
          </cell>
          <cell r="Z30">
            <v>29.64064134941426</v>
          </cell>
          <cell r="AA30">
            <v>7.8751366958546605</v>
          </cell>
          <cell r="AB30">
            <v>679414</v>
          </cell>
          <cell r="AC30">
            <v>17816.5</v>
          </cell>
          <cell r="AD30">
            <v>697230.5</v>
          </cell>
          <cell r="AT30">
            <v>356</v>
          </cell>
          <cell r="AU30">
            <v>30.01265871459443</v>
          </cell>
          <cell r="AV30">
            <v>8.1981173430542338</v>
          </cell>
          <cell r="AW30">
            <v>791218</v>
          </cell>
          <cell r="AX30">
            <v>28971.5</v>
          </cell>
          <cell r="AY30">
            <v>820189.5</v>
          </cell>
          <cell r="BA30">
            <v>348</v>
          </cell>
          <cell r="BB30">
            <v>29.64064134941426</v>
          </cell>
          <cell r="BC30">
            <v>7.8751366958546605</v>
          </cell>
          <cell r="BD30">
            <v>679414</v>
          </cell>
          <cell r="BE30">
            <v>17816.5</v>
          </cell>
          <cell r="BF30">
            <v>697230.5</v>
          </cell>
        </row>
        <row r="31">
          <cell r="C31" t="str">
            <v>A0364</v>
          </cell>
          <cell r="D31" t="str">
            <v>PT Toyoda Gosei Safety System Indonesia</v>
          </cell>
          <cell r="AF31">
            <v>60</v>
          </cell>
          <cell r="AG31">
            <v>33.544558521560582</v>
          </cell>
          <cell r="AH31">
            <v>6.187268993839834</v>
          </cell>
          <cell r="AI31">
            <v>118353.10956</v>
          </cell>
          <cell r="AJ31">
            <v>3005.8429999999644</v>
          </cell>
          <cell r="AK31">
            <v>121358.95255999996</v>
          </cell>
          <cell r="AT31">
            <v>60</v>
          </cell>
          <cell r="AU31">
            <v>33.544558521560582</v>
          </cell>
          <cell r="AV31">
            <v>6.187268993839834</v>
          </cell>
          <cell r="AW31">
            <v>118353.10956</v>
          </cell>
          <cell r="AX31">
            <v>3005.843000000008</v>
          </cell>
          <cell r="AY31">
            <v>121358.95256000001</v>
          </cell>
          <cell r="BA31">
            <v>60</v>
          </cell>
          <cell r="BB31">
            <v>33.544558521560582</v>
          </cell>
          <cell r="BC31">
            <v>6.187268993839834</v>
          </cell>
          <cell r="BD31">
            <v>118353.10956</v>
          </cell>
          <cell r="BE31">
            <v>3005.8429999999644</v>
          </cell>
          <cell r="BF31">
            <v>121358.95255999996</v>
          </cell>
        </row>
      </sheetData>
      <sheetData sheetId="13" refreshError="1">
        <row r="8">
          <cell r="C8" t="str">
            <v>S0001</v>
          </cell>
          <cell r="D8" t="str">
            <v>000</v>
          </cell>
          <cell r="E8" t="str">
            <v>PT Astra International Tbk. - Head Office</v>
          </cell>
          <cell r="F8" t="str">
            <v>Astra International</v>
          </cell>
          <cell r="G8">
            <v>60</v>
          </cell>
          <cell r="H8">
            <v>1241570</v>
          </cell>
          <cell r="I8">
            <v>7.3099999999999998E-2</v>
          </cell>
          <cell r="J8">
            <v>1176233.62032</v>
          </cell>
        </row>
        <row r="9">
          <cell r="C9" t="str">
            <v>S0002</v>
          </cell>
          <cell r="D9" t="str">
            <v>000</v>
          </cell>
          <cell r="E9" t="str">
            <v>PT Astra International Tbk. - Toyota Sales Operation</v>
          </cell>
          <cell r="G9">
            <v>700</v>
          </cell>
          <cell r="H9">
            <v>3454800.7</v>
          </cell>
          <cell r="I9">
            <v>7.3099999999999998E-2</v>
          </cell>
          <cell r="J9">
            <v>3272995.2679632003</v>
          </cell>
        </row>
        <row r="10">
          <cell r="C10" t="str">
            <v>S0003</v>
          </cell>
          <cell r="D10" t="str">
            <v>000</v>
          </cell>
          <cell r="E10" t="str">
            <v>PT Astra International Tbk. - Daihatsu Sales Operation</v>
          </cell>
          <cell r="G10">
            <v>214</v>
          </cell>
          <cell r="H10">
            <v>1350844.2</v>
          </cell>
          <cell r="I10">
            <v>7.3099999999999998E-2</v>
          </cell>
          <cell r="J10">
            <v>1279757.3748192</v>
          </cell>
        </row>
        <row r="11">
          <cell r="C11" t="str">
            <v>S0004</v>
          </cell>
          <cell r="D11" t="str">
            <v>000</v>
          </cell>
          <cell r="E11" t="str">
            <v>PT Astra International Tbk. - Isuzu Sales Operation</v>
          </cell>
          <cell r="G11">
            <v>82</v>
          </cell>
          <cell r="H11">
            <v>621341</v>
          </cell>
          <cell r="I11">
            <v>7.3099999999999998E-2</v>
          </cell>
          <cell r="J11">
            <v>588643.55121599999</v>
          </cell>
        </row>
        <row r="12">
          <cell r="C12" t="str">
            <v>S0005</v>
          </cell>
          <cell r="D12" t="str">
            <v>000</v>
          </cell>
          <cell r="E12" t="str">
            <v>PT Astra International Tbk. - Honda Sales Operation</v>
          </cell>
          <cell r="G12">
            <v>126</v>
          </cell>
          <cell r="H12">
            <v>1000534.5</v>
          </cell>
          <cell r="I12">
            <v>7.3099999999999998E-2</v>
          </cell>
          <cell r="J12">
            <v>947882.37247200008</v>
          </cell>
        </row>
        <row r="13">
          <cell r="C13" t="str">
            <v>S0172</v>
          </cell>
          <cell r="D13" t="str">
            <v>000</v>
          </cell>
          <cell r="E13" t="str">
            <v>PT Astra International Tbk. - Nissan Diessel Sales Operation</v>
          </cell>
          <cell r="G13">
            <v>17</v>
          </cell>
          <cell r="H13">
            <v>128277</v>
          </cell>
          <cell r="I13">
            <v>7.3099999999999998E-2</v>
          </cell>
          <cell r="J13">
            <v>121526.551152</v>
          </cell>
        </row>
        <row r="14">
          <cell r="C14" t="str">
            <v>S0173</v>
          </cell>
          <cell r="D14" t="str">
            <v>000</v>
          </cell>
          <cell r="E14" t="str">
            <v>PT Astra International Tbk. - BMW Sales Operation</v>
          </cell>
          <cell r="G14">
            <v>30</v>
          </cell>
          <cell r="H14">
            <v>194864</v>
          </cell>
          <cell r="I14">
            <v>7.3099999999999998E-2</v>
          </cell>
          <cell r="J14">
            <v>184609.476864</v>
          </cell>
        </row>
        <row r="15">
          <cell r="C15" t="str">
            <v>S0174</v>
          </cell>
          <cell r="D15" t="str">
            <v>000</v>
          </cell>
          <cell r="E15" t="str">
            <v>PT Astra International Tbk. - Peugeot Sales Operation</v>
          </cell>
          <cell r="G15">
            <v>24</v>
          </cell>
          <cell r="H15">
            <v>128786</v>
          </cell>
          <cell r="I15">
            <v>7.3099999999999998E-2</v>
          </cell>
          <cell r="J15">
            <v>122008.76553600001</v>
          </cell>
        </row>
        <row r="16">
          <cell r="C16" t="str">
            <v>S0363</v>
          </cell>
          <cell r="D16" t="str">
            <v>000</v>
          </cell>
          <cell r="E16" t="str">
            <v>PT Astra International Tbk. - Astra World Sales Operation</v>
          </cell>
          <cell r="G16">
            <v>13</v>
          </cell>
          <cell r="H16">
            <v>138566</v>
          </cell>
          <cell r="I16">
            <v>7.3099999999999998E-2</v>
          </cell>
          <cell r="J16">
            <v>131274.102816</v>
          </cell>
        </row>
        <row r="17">
          <cell r="C17" t="str">
            <v>A0209</v>
          </cell>
          <cell r="D17" t="str">
            <v>107</v>
          </cell>
          <cell r="E17" t="str">
            <v>PT Serasi Auto Raya</v>
          </cell>
          <cell r="F17" t="str">
            <v>Serasi Autoraya Group</v>
          </cell>
          <cell r="G17">
            <v>52</v>
          </cell>
          <cell r="H17">
            <v>401120</v>
          </cell>
          <cell r="I17">
            <v>7.4099999999999999E-2</v>
          </cell>
          <cell r="J17">
            <v>385209.97632000002</v>
          </cell>
        </row>
        <row r="18">
          <cell r="C18" t="str">
            <v>A0008</v>
          </cell>
          <cell r="D18" t="str">
            <v>107</v>
          </cell>
          <cell r="E18" t="str">
            <v>PT Daya Mitra Serasi</v>
          </cell>
          <cell r="G18">
            <v>1</v>
          </cell>
          <cell r="H18">
            <v>15765</v>
          </cell>
          <cell r="I18">
            <v>7.4099999999999999E-2</v>
          </cell>
          <cell r="J18">
            <v>15139.697040000003</v>
          </cell>
        </row>
        <row r="19">
          <cell r="C19" t="str">
            <v>A0373</v>
          </cell>
          <cell r="D19" t="str">
            <v>107</v>
          </cell>
          <cell r="E19" t="str">
            <v>PT Serasi Transportasi Nusantara</v>
          </cell>
          <cell r="G19">
            <v>0</v>
          </cell>
          <cell r="H19">
            <v>0</v>
          </cell>
          <cell r="J19">
            <v>0</v>
          </cell>
        </row>
        <row r="20">
          <cell r="C20" t="str">
            <v>A0459</v>
          </cell>
          <cell r="D20" t="str">
            <v>107</v>
          </cell>
          <cell r="E20" t="str">
            <v>PT Harmoni Mitra Utama</v>
          </cell>
          <cell r="G20">
            <v>10</v>
          </cell>
          <cell r="H20">
            <v>80858</v>
          </cell>
          <cell r="I20">
            <v>7.4099999999999999E-2</v>
          </cell>
          <cell r="J20">
            <v>77650.848288000008</v>
          </cell>
        </row>
        <row r="21">
          <cell r="C21" t="str">
            <v>A0150</v>
          </cell>
          <cell r="D21" t="str">
            <v>405</v>
          </cell>
          <cell r="E21" t="str">
            <v>PT Traktor Nusantara</v>
          </cell>
          <cell r="F21" t="str">
            <v>Traktor Nusantara Group</v>
          </cell>
          <cell r="G21">
            <v>92</v>
          </cell>
          <cell r="H21">
            <v>651111</v>
          </cell>
          <cell r="I21">
            <v>7.3899999999999993E-2</v>
          </cell>
          <cell r="J21">
            <v>623597.65358399996</v>
          </cell>
        </row>
        <row r="22">
          <cell r="C22" t="str">
            <v>A0221</v>
          </cell>
          <cell r="D22" t="str">
            <v>405</v>
          </cell>
          <cell r="E22" t="str">
            <v>PT Swadaya Harapan Nusantara</v>
          </cell>
          <cell r="G22">
            <v>30</v>
          </cell>
          <cell r="H22">
            <v>125389</v>
          </cell>
          <cell r="I22">
            <v>7.3899999999999993E-2</v>
          </cell>
          <cell r="J22">
            <v>120090.562416</v>
          </cell>
        </row>
        <row r="23">
          <cell r="C23" t="str">
            <v>A0452</v>
          </cell>
          <cell r="D23" t="str">
            <v>407</v>
          </cell>
          <cell r="E23" t="str">
            <v>PT Telen Orbit Prima</v>
          </cell>
          <cell r="F23" t="str">
            <v>United Tractors Tbk - Groups</v>
          </cell>
          <cell r="G23">
            <v>5</v>
          </cell>
          <cell r="H23">
            <v>101926</v>
          </cell>
          <cell r="I23">
            <v>7.1999999999999995E-2</v>
          </cell>
          <cell r="J23">
            <v>95989.829759999993</v>
          </cell>
        </row>
        <row r="24">
          <cell r="C24" t="str">
            <v>A0155</v>
          </cell>
          <cell r="D24" t="str">
            <v>407</v>
          </cell>
          <cell r="E24" t="str">
            <v>PT United Tractors Tbk.</v>
          </cell>
          <cell r="G24">
            <v>529</v>
          </cell>
          <cell r="H24">
            <v>3401849</v>
          </cell>
          <cell r="I24">
            <v>7.1999999999999995E-2</v>
          </cell>
          <cell r="J24">
            <v>3203725.3142400002</v>
          </cell>
        </row>
        <row r="25">
          <cell r="C25" t="str">
            <v>A0328</v>
          </cell>
          <cell r="D25" t="str">
            <v>415</v>
          </cell>
          <cell r="E25" t="str">
            <v>PT Komatsu Remanufacturing Asia</v>
          </cell>
          <cell r="G25">
            <v>17</v>
          </cell>
          <cell r="H25">
            <v>209949</v>
          </cell>
          <cell r="I25">
            <v>7.1999999999999995E-2</v>
          </cell>
          <cell r="J25">
            <v>197721.57024</v>
          </cell>
        </row>
        <row r="26">
          <cell r="C26" t="str">
            <v>A0451</v>
          </cell>
          <cell r="D26" t="str">
            <v>407</v>
          </cell>
          <cell r="E26" t="str">
            <v>PT Multi Prima Universal</v>
          </cell>
          <cell r="G26">
            <v>10</v>
          </cell>
          <cell r="H26">
            <v>94207</v>
          </cell>
          <cell r="I26">
            <v>7.1999999999999995E-2</v>
          </cell>
          <cell r="J26">
            <v>88720.384319999997</v>
          </cell>
        </row>
        <row r="27">
          <cell r="C27" t="str">
            <v>A0210</v>
          </cell>
          <cell r="D27" t="str">
            <v>402</v>
          </cell>
          <cell r="E27" t="str">
            <v>PT Bina Pertiwi</v>
          </cell>
          <cell r="G27">
            <v>25</v>
          </cell>
          <cell r="H27">
            <v>176377.253</v>
          </cell>
          <cell r="I27">
            <v>7.0900000000000005E-2</v>
          </cell>
          <cell r="J27">
            <v>163567.32586911603</v>
          </cell>
        </row>
        <row r="28">
          <cell r="C28" t="str">
            <v>A0112</v>
          </cell>
          <cell r="D28" t="str">
            <v>409</v>
          </cell>
          <cell r="E28" t="str">
            <v>PT Pama Persada Nusantara</v>
          </cell>
          <cell r="G28">
            <v>299</v>
          </cell>
          <cell r="H28">
            <v>2039649</v>
          </cell>
          <cell r="I28">
            <v>7.0800000000000002E-2</v>
          </cell>
          <cell r="J28">
            <v>1888845.5115360003</v>
          </cell>
        </row>
        <row r="29">
          <cell r="C29" t="str">
            <v>A0424</v>
          </cell>
          <cell r="E29" t="str">
            <v>PT Prima Multi Mineral</v>
          </cell>
          <cell r="G29">
            <v>0</v>
          </cell>
          <cell r="H29">
            <v>0</v>
          </cell>
          <cell r="J29">
            <v>0</v>
          </cell>
        </row>
        <row r="30">
          <cell r="C30" t="str">
            <v>A0231</v>
          </cell>
          <cell r="E30" t="str">
            <v>PT Pama Indo Mining</v>
          </cell>
          <cell r="G30">
            <v>0</v>
          </cell>
          <cell r="H30">
            <v>0</v>
          </cell>
          <cell r="J30">
            <v>0</v>
          </cell>
        </row>
        <row r="31">
          <cell r="C31" t="str">
            <v>A0156</v>
          </cell>
          <cell r="D31" t="str">
            <v>408</v>
          </cell>
          <cell r="E31" t="str">
            <v>PT United Tractors Pandu Eng.</v>
          </cell>
          <cell r="G31">
            <v>78</v>
          </cell>
          <cell r="H31">
            <v>561675</v>
          </cell>
          <cell r="I31">
            <v>7.5600000000000001E-2</v>
          </cell>
          <cell r="J31">
            <v>555411.20039999997</v>
          </cell>
        </row>
        <row r="32">
          <cell r="C32" t="str">
            <v>A0360</v>
          </cell>
          <cell r="D32" t="str">
            <v>413</v>
          </cell>
          <cell r="E32" t="str">
            <v>PT Kalimantan Prima Persada</v>
          </cell>
          <cell r="G32">
            <v>22</v>
          </cell>
          <cell r="H32">
            <v>273550</v>
          </cell>
          <cell r="I32">
            <v>6.9199999999999998E-2</v>
          </cell>
          <cell r="J32">
            <v>247599.95280000003</v>
          </cell>
        </row>
        <row r="33">
          <cell r="C33" t="str">
            <v>A0465</v>
          </cell>
          <cell r="D33" t="str">
            <v>407</v>
          </cell>
          <cell r="E33" t="str">
            <v>PT Andalan Multi Kencana</v>
          </cell>
          <cell r="G33">
            <v>4</v>
          </cell>
          <cell r="H33">
            <v>27540</v>
          </cell>
          <cell r="I33">
            <v>7.1999999999999995E-2</v>
          </cell>
          <cell r="J33">
            <v>25936.070399999997</v>
          </cell>
        </row>
        <row r="34">
          <cell r="C34" t="str">
            <v>A0128</v>
          </cell>
          <cell r="D34" t="str">
            <v>814</v>
          </cell>
          <cell r="E34" t="str">
            <v>PT Sedaya Multi Investama</v>
          </cell>
          <cell r="F34" t="str">
            <v>SMI Group</v>
          </cell>
          <cell r="G34">
            <v>3</v>
          </cell>
          <cell r="H34">
            <v>32351.119999999999</v>
          </cell>
          <cell r="I34">
            <v>7.9000000000000001E-2</v>
          </cell>
          <cell r="J34">
            <v>33122.370700800006</v>
          </cell>
        </row>
        <row r="35">
          <cell r="C35" t="str">
            <v>A0026</v>
          </cell>
          <cell r="D35" t="str">
            <v>708</v>
          </cell>
          <cell r="E35" t="str">
            <v>PT Asuransi Astra Buana</v>
          </cell>
          <cell r="G35">
            <v>55</v>
          </cell>
          <cell r="H35">
            <v>527744</v>
          </cell>
          <cell r="I35">
            <v>7.0199999999999999E-2</v>
          </cell>
          <cell r="J35">
            <v>480137.26924800006</v>
          </cell>
        </row>
        <row r="36">
          <cell r="C36" t="str">
            <v>A0142</v>
          </cell>
          <cell r="D36" t="str">
            <v>714</v>
          </cell>
          <cell r="E36" t="str">
            <v>PT Surya Artha Nusantara Finance</v>
          </cell>
          <cell r="G36">
            <v>7</v>
          </cell>
          <cell r="H36">
            <v>97682</v>
          </cell>
          <cell r="I36">
            <v>7.46E-2</v>
          </cell>
          <cell r="J36">
            <v>94440.520512000003</v>
          </cell>
        </row>
        <row r="37">
          <cell r="C37" t="str">
            <v>A0378</v>
          </cell>
          <cell r="D37" t="str">
            <v>411</v>
          </cell>
          <cell r="E37" t="str">
            <v>PT Komatsu Astra Finance</v>
          </cell>
          <cell r="G37">
            <v>0</v>
          </cell>
          <cell r="H37">
            <v>0</v>
          </cell>
          <cell r="J37">
            <v>0</v>
          </cell>
        </row>
        <row r="38">
          <cell r="C38" t="str">
            <v>A0079</v>
          </cell>
          <cell r="D38" t="str">
            <v>502</v>
          </cell>
          <cell r="E38" t="str">
            <v>PT Intertel Nusaperdana</v>
          </cell>
          <cell r="F38" t="str">
            <v>Astratel Group</v>
          </cell>
          <cell r="G38">
            <v>0</v>
          </cell>
          <cell r="H38">
            <v>0</v>
          </cell>
          <cell r="J38">
            <v>0</v>
          </cell>
        </row>
        <row r="39">
          <cell r="C39" t="str">
            <v>A0224</v>
          </cell>
          <cell r="D39" t="str">
            <v>802</v>
          </cell>
          <cell r="E39" t="str">
            <v>PT Astratel Nusantara</v>
          </cell>
          <cell r="G39">
            <v>7</v>
          </cell>
          <cell r="H39">
            <v>358592.42499999999</v>
          </cell>
          <cell r="I39">
            <v>6.7199999999999996E-2</v>
          </cell>
          <cell r="J39">
            <v>312302.44604159996</v>
          </cell>
        </row>
        <row r="40">
          <cell r="C40" t="str">
            <v>A0375</v>
          </cell>
          <cell r="E40" t="str">
            <v>PT Marga Mandalasakti</v>
          </cell>
          <cell r="G40">
            <v>0</v>
          </cell>
          <cell r="H40">
            <v>0</v>
          </cell>
          <cell r="J40">
            <v>0</v>
          </cell>
        </row>
        <row r="41">
          <cell r="C41" t="str">
            <v>A0060</v>
          </cell>
          <cell r="D41" t="str">
            <v>303</v>
          </cell>
          <cell r="E41" t="str">
            <v>PT Astra Honda Motor</v>
          </cell>
          <cell r="F41" t="str">
            <v>Astra Honda Motor Groups</v>
          </cell>
          <cell r="G41">
            <v>1244</v>
          </cell>
          <cell r="H41">
            <v>8383299.7999999998</v>
          </cell>
          <cell r="I41">
            <v>7.1499999999999994E-2</v>
          </cell>
          <cell r="J41">
            <v>7768300.9266719995</v>
          </cell>
        </row>
        <row r="42">
          <cell r="C42" t="str">
            <v>A0199</v>
          </cell>
          <cell r="D42" t="str">
            <v>313</v>
          </cell>
          <cell r="E42" t="str">
            <v>PT Suryaraya Rubberindo Industries</v>
          </cell>
          <cell r="G42">
            <v>35</v>
          </cell>
          <cell r="H42">
            <v>361583.25799999997</v>
          </cell>
          <cell r="I42">
            <v>7.5300000000000006E-2</v>
          </cell>
          <cell r="J42">
            <v>352864.76248310402</v>
          </cell>
        </row>
        <row r="43">
          <cell r="C43" t="str">
            <v>A0326</v>
          </cell>
          <cell r="D43" t="str">
            <v>315</v>
          </cell>
          <cell r="E43" t="str">
            <v>PT Yutaka Manufacturing Indonesia</v>
          </cell>
          <cell r="G43">
            <v>6</v>
          </cell>
          <cell r="H43">
            <v>119138</v>
          </cell>
          <cell r="I43">
            <v>7.5399999999999995E-2</v>
          </cell>
          <cell r="J43">
            <v>116419.74739199999</v>
          </cell>
        </row>
        <row r="44">
          <cell r="C44" t="str">
            <v>A0132</v>
          </cell>
          <cell r="D44" t="str">
            <v>312</v>
          </cell>
          <cell r="E44" t="str">
            <v>PT Showa Indonesia</v>
          </cell>
          <cell r="G44">
            <v>163</v>
          </cell>
          <cell r="H44">
            <v>849574.02599999995</v>
          </cell>
          <cell r="I44">
            <v>6.0600000000000001E-2</v>
          </cell>
          <cell r="J44">
            <v>667235.05024377606</v>
          </cell>
        </row>
        <row r="45">
          <cell r="C45" t="str">
            <v>A0325</v>
          </cell>
          <cell r="D45" t="str">
            <v>813</v>
          </cell>
          <cell r="E45" t="str">
            <v>PT Musashi Auto Parts Indonesia</v>
          </cell>
          <cell r="G45">
            <v>5</v>
          </cell>
          <cell r="H45">
            <v>71892.683000000005</v>
          </cell>
          <cell r="I45">
            <v>6.3600000000000004E-2</v>
          </cell>
          <cell r="J45">
            <v>59257.97531884801</v>
          </cell>
        </row>
        <row r="46">
          <cell r="C46" t="str">
            <v>A0143</v>
          </cell>
          <cell r="D46" t="str">
            <v>715</v>
          </cell>
          <cell r="E46" t="str">
            <v>PT Swadharma Bhakti Sedaya Finance</v>
          </cell>
          <cell r="F46" t="str">
            <v>ACC Group</v>
          </cell>
          <cell r="G46">
            <v>32</v>
          </cell>
          <cell r="H46">
            <v>133220</v>
          </cell>
          <cell r="I46">
            <v>7.46E-2</v>
          </cell>
          <cell r="J46">
            <v>128799.22751999999</v>
          </cell>
        </row>
        <row r="47">
          <cell r="C47" t="str">
            <v>A0057</v>
          </cell>
          <cell r="E47" t="str">
            <v>PT Pratama Sedaya Finance</v>
          </cell>
          <cell r="G47">
            <v>0</v>
          </cell>
          <cell r="H47">
            <v>0</v>
          </cell>
          <cell r="J47">
            <v>0</v>
          </cell>
        </row>
        <row r="48">
          <cell r="C48" t="str">
            <v>A0024</v>
          </cell>
          <cell r="D48" t="str">
            <v>706</v>
          </cell>
          <cell r="E48" t="str">
            <v>PT Astra Sedaya Finance</v>
          </cell>
          <cell r="G48">
            <v>216</v>
          </cell>
          <cell r="H48">
            <v>1231918</v>
          </cell>
          <cell r="I48">
            <v>7.4099999999999999E-2</v>
          </cell>
          <cell r="J48">
            <v>1183055.2044480001</v>
          </cell>
        </row>
        <row r="49">
          <cell r="C49" t="str">
            <v>A0135</v>
          </cell>
          <cell r="D49" t="str">
            <v>713</v>
          </cell>
          <cell r="E49" t="str">
            <v>PT Staco Estika Sedaya Finance</v>
          </cell>
          <cell r="G49">
            <v>13</v>
          </cell>
          <cell r="H49">
            <v>61610</v>
          </cell>
          <cell r="I49">
            <v>7.3399999999999993E-2</v>
          </cell>
          <cell r="J49">
            <v>58607.375040000006</v>
          </cell>
        </row>
        <row r="50">
          <cell r="C50" t="str">
            <v>A0177</v>
          </cell>
          <cell r="D50" t="str">
            <v>702</v>
          </cell>
          <cell r="E50" t="str">
            <v>PT Astra Auto Finance</v>
          </cell>
          <cell r="G50">
            <v>14</v>
          </cell>
          <cell r="H50">
            <v>54172</v>
          </cell>
          <cell r="I50">
            <v>7.3899999999999993E-2</v>
          </cell>
          <cell r="J50">
            <v>51882.907968</v>
          </cell>
        </row>
        <row r="51">
          <cell r="C51" t="str">
            <v>A0240</v>
          </cell>
          <cell r="E51" t="str">
            <v>PT Sedaya Pratama</v>
          </cell>
          <cell r="G51">
            <v>0</v>
          </cell>
          <cell r="H51">
            <v>0</v>
          </cell>
          <cell r="J51">
            <v>0</v>
          </cell>
        </row>
        <row r="52">
          <cell r="C52" t="str">
            <v>A0273</v>
          </cell>
          <cell r="E52" t="str">
            <v>PT Stacomitra Graha</v>
          </cell>
          <cell r="G52">
            <v>0</v>
          </cell>
          <cell r="H52">
            <v>0</v>
          </cell>
          <cell r="J52">
            <v>0</v>
          </cell>
        </row>
        <row r="53">
          <cell r="C53" t="str">
            <v>A0011</v>
          </cell>
          <cell r="D53" t="str">
            <v>900</v>
          </cell>
          <cell r="E53" t="str">
            <v>PT Astra Agro Lestari Tbk.</v>
          </cell>
          <cell r="F53" t="str">
            <v>PT Astra Agro Lestari Group</v>
          </cell>
          <cell r="G53">
            <v>5</v>
          </cell>
          <cell r="H53">
            <v>236452</v>
          </cell>
          <cell r="I53">
            <v>7.2499999999999995E-2</v>
          </cell>
          <cell r="J53">
            <v>222170.29920000001</v>
          </cell>
        </row>
        <row r="54">
          <cell r="C54" t="str">
            <v>A0253</v>
          </cell>
          <cell r="E54" t="str">
            <v>PT Agro Menara Rachmat</v>
          </cell>
          <cell r="G54">
            <v>0</v>
          </cell>
          <cell r="H54">
            <v>0</v>
          </cell>
          <cell r="J54">
            <v>0</v>
          </cell>
        </row>
        <row r="55">
          <cell r="C55" t="str">
            <v>A0438</v>
          </cell>
          <cell r="E55" t="str">
            <v>PT Agro Nusa Abadi</v>
          </cell>
          <cell r="G55">
            <v>0</v>
          </cell>
          <cell r="H55">
            <v>0</v>
          </cell>
          <cell r="J55">
            <v>0</v>
          </cell>
        </row>
        <row r="56">
          <cell r="C56" t="str">
            <v>A0331</v>
          </cell>
          <cell r="E56" t="str">
            <v>PT Bhadra Cemerlang</v>
          </cell>
          <cell r="G56">
            <v>0</v>
          </cell>
          <cell r="H56">
            <v>0</v>
          </cell>
          <cell r="J56">
            <v>0</v>
          </cell>
        </row>
        <row r="57">
          <cell r="C57" t="str">
            <v>A0398</v>
          </cell>
          <cell r="E57" t="str">
            <v>PT Bhadra Sukses</v>
          </cell>
          <cell r="G57">
            <v>0</v>
          </cell>
          <cell r="H57">
            <v>0</v>
          </cell>
          <cell r="J57">
            <v>0</v>
          </cell>
        </row>
        <row r="58">
          <cell r="C58" t="str">
            <v>A0415</v>
          </cell>
          <cell r="E58" t="str">
            <v>PT Borneo Indah Marjaya</v>
          </cell>
          <cell r="G58">
            <v>0</v>
          </cell>
          <cell r="H58">
            <v>0</v>
          </cell>
          <cell r="J58">
            <v>0</v>
          </cell>
        </row>
        <row r="59">
          <cell r="C59" t="str">
            <v>A0445</v>
          </cell>
          <cell r="E59" t="str">
            <v>PT Cipta Agro Nusantara</v>
          </cell>
          <cell r="G59">
            <v>0</v>
          </cell>
          <cell r="H59">
            <v>0</v>
          </cell>
          <cell r="J59">
            <v>0</v>
          </cell>
        </row>
        <row r="60">
          <cell r="C60" t="str">
            <v>A0248</v>
          </cell>
          <cell r="E60" t="str">
            <v>PT Cakradenta Agung Pertiwi</v>
          </cell>
          <cell r="G60">
            <v>0</v>
          </cell>
          <cell r="H60">
            <v>0</v>
          </cell>
          <cell r="J60">
            <v>0</v>
          </cell>
        </row>
        <row r="61">
          <cell r="C61" t="str">
            <v>A0247</v>
          </cell>
          <cell r="E61" t="str">
            <v>PT Cakung Permata Nusa</v>
          </cell>
          <cell r="G61">
            <v>0</v>
          </cell>
          <cell r="H61">
            <v>0</v>
          </cell>
          <cell r="J61">
            <v>0</v>
          </cell>
        </row>
        <row r="62">
          <cell r="C62" t="str">
            <v>A0054</v>
          </cell>
          <cell r="E62" t="str">
            <v>PT Eka Dura Indonesia</v>
          </cell>
          <cell r="G62">
            <v>0</v>
          </cell>
          <cell r="H62">
            <v>0</v>
          </cell>
          <cell r="J62">
            <v>0</v>
          </cell>
        </row>
        <row r="63">
          <cell r="C63" t="str">
            <v>A0266</v>
          </cell>
          <cell r="E63" t="str">
            <v>PT Eka Dura Perdana</v>
          </cell>
          <cell r="G63">
            <v>0</v>
          </cell>
          <cell r="H63">
            <v>0</v>
          </cell>
          <cell r="J63">
            <v>0</v>
          </cell>
        </row>
        <row r="64">
          <cell r="C64" t="str">
            <v>A0254</v>
          </cell>
          <cell r="E64" t="str">
            <v>PT Gunung Sejahtera Dua Indah</v>
          </cell>
          <cell r="G64">
            <v>0</v>
          </cell>
          <cell r="H64">
            <v>0</v>
          </cell>
          <cell r="J64">
            <v>0</v>
          </cell>
        </row>
        <row r="65">
          <cell r="C65" t="str">
            <v>A0256</v>
          </cell>
          <cell r="E65" t="str">
            <v>PT Gunung Sejahtera Ibu Pertiwi</v>
          </cell>
          <cell r="G65">
            <v>0</v>
          </cell>
          <cell r="H65">
            <v>0</v>
          </cell>
          <cell r="J65">
            <v>0</v>
          </cell>
        </row>
        <row r="66">
          <cell r="C66" t="str">
            <v>A0250</v>
          </cell>
          <cell r="E66" t="str">
            <v>PT Gunung Sejahtera Puti Pesona</v>
          </cell>
          <cell r="G66">
            <v>0</v>
          </cell>
          <cell r="H66">
            <v>0</v>
          </cell>
          <cell r="J66">
            <v>0</v>
          </cell>
        </row>
        <row r="67">
          <cell r="C67" t="str">
            <v>A0252</v>
          </cell>
          <cell r="E67" t="str">
            <v>PT Gunung Sejahtera Yoli Makmur</v>
          </cell>
          <cell r="G67">
            <v>0</v>
          </cell>
          <cell r="H67">
            <v>0</v>
          </cell>
          <cell r="J67">
            <v>0</v>
          </cell>
        </row>
        <row r="68">
          <cell r="C68" t="str">
            <v>A0350</v>
          </cell>
          <cell r="E68" t="str">
            <v>PT Karyanusa Ekadaya</v>
          </cell>
          <cell r="G68">
            <v>0</v>
          </cell>
          <cell r="H68">
            <v>0</v>
          </cell>
          <cell r="J68">
            <v>0</v>
          </cell>
        </row>
        <row r="69">
          <cell r="C69" t="str">
            <v>A0083</v>
          </cell>
          <cell r="E69" t="str">
            <v>PT Karya Tanah Subur</v>
          </cell>
          <cell r="G69">
            <v>0</v>
          </cell>
          <cell r="H69">
            <v>0</v>
          </cell>
          <cell r="J69">
            <v>0</v>
          </cell>
        </row>
        <row r="70">
          <cell r="C70" t="str">
            <v>A0086</v>
          </cell>
          <cell r="E70" t="str">
            <v>PT Kimia Tirta Utama</v>
          </cell>
          <cell r="G70">
            <v>0</v>
          </cell>
          <cell r="H70">
            <v>0</v>
          </cell>
          <cell r="J70">
            <v>0</v>
          </cell>
        </row>
        <row r="71">
          <cell r="C71" t="str">
            <v>A0262</v>
          </cell>
          <cell r="E71" t="str">
            <v>PT Lestari Tani Teladan</v>
          </cell>
          <cell r="G71">
            <v>0</v>
          </cell>
          <cell r="H71">
            <v>0</v>
          </cell>
          <cell r="J71">
            <v>0</v>
          </cell>
        </row>
        <row r="72">
          <cell r="C72" t="str">
            <v>A0261</v>
          </cell>
          <cell r="E72" t="str">
            <v>PT Letawa</v>
          </cell>
          <cell r="G72">
            <v>0</v>
          </cell>
          <cell r="H72">
            <v>0</v>
          </cell>
          <cell r="J72">
            <v>0</v>
          </cell>
        </row>
        <row r="73">
          <cell r="C73" t="str">
            <v>A0263</v>
          </cell>
          <cell r="E73" t="str">
            <v>PT Mamuang</v>
          </cell>
          <cell r="G73">
            <v>0</v>
          </cell>
          <cell r="H73">
            <v>0</v>
          </cell>
          <cell r="J73">
            <v>0</v>
          </cell>
        </row>
        <row r="74">
          <cell r="C74" t="str">
            <v>A0329</v>
          </cell>
          <cell r="E74" t="str">
            <v>PT Nirmala Agro Lestari</v>
          </cell>
          <cell r="G74">
            <v>0</v>
          </cell>
          <cell r="H74">
            <v>0</v>
          </cell>
          <cell r="J74">
            <v>0</v>
          </cell>
        </row>
        <row r="75">
          <cell r="C75" t="str">
            <v>A0249</v>
          </cell>
          <cell r="E75" t="str">
            <v>PT Persadabina Nusantara Abadi</v>
          </cell>
          <cell r="G75">
            <v>0</v>
          </cell>
          <cell r="H75">
            <v>0</v>
          </cell>
          <cell r="J75">
            <v>0</v>
          </cell>
        </row>
        <row r="76">
          <cell r="C76" t="str">
            <v>A0446</v>
          </cell>
          <cell r="E76" t="str">
            <v>PT Persada Dinamika Lestari</v>
          </cell>
          <cell r="G76">
            <v>0</v>
          </cell>
          <cell r="H76">
            <v>0</v>
          </cell>
          <cell r="J76">
            <v>0</v>
          </cell>
        </row>
        <row r="77">
          <cell r="C77" t="str">
            <v>A0117</v>
          </cell>
          <cell r="E77" t="str">
            <v>PT Perkebunan Lembah Bakti</v>
          </cell>
          <cell r="G77">
            <v>0</v>
          </cell>
          <cell r="H77">
            <v>0</v>
          </cell>
          <cell r="J77">
            <v>0</v>
          </cell>
        </row>
        <row r="78">
          <cell r="C78" t="str">
            <v>A0267</v>
          </cell>
          <cell r="E78" t="str">
            <v>PT Pasang Kayu</v>
          </cell>
          <cell r="G78">
            <v>0</v>
          </cell>
          <cell r="H78">
            <v>0</v>
          </cell>
          <cell r="J78">
            <v>0</v>
          </cell>
        </row>
        <row r="79">
          <cell r="C79" t="str">
            <v>A0258</v>
          </cell>
          <cell r="E79" t="str">
            <v>PT Panji Waringin</v>
          </cell>
          <cell r="G79">
            <v>0</v>
          </cell>
          <cell r="H79">
            <v>0</v>
          </cell>
          <cell r="J79">
            <v>0</v>
          </cell>
        </row>
        <row r="80">
          <cell r="C80" t="str">
            <v>A0439</v>
          </cell>
          <cell r="E80" t="str">
            <v>PT Rimbunan Alam Sentosa</v>
          </cell>
          <cell r="G80">
            <v>0</v>
          </cell>
          <cell r="H80">
            <v>0</v>
          </cell>
          <cell r="J80">
            <v>0</v>
          </cell>
        </row>
        <row r="81">
          <cell r="C81" t="str">
            <v>A0278</v>
          </cell>
          <cell r="E81" t="str">
            <v>PT Sawit Asahan Indah</v>
          </cell>
          <cell r="G81">
            <v>0</v>
          </cell>
          <cell r="H81">
            <v>0</v>
          </cell>
          <cell r="J81">
            <v>0</v>
          </cell>
        </row>
        <row r="82">
          <cell r="C82" t="str">
            <v>A0126</v>
          </cell>
          <cell r="E82" t="str">
            <v>PT Sari Aditya Loka</v>
          </cell>
          <cell r="G82">
            <v>0</v>
          </cell>
          <cell r="H82">
            <v>0</v>
          </cell>
          <cell r="J82">
            <v>0</v>
          </cell>
        </row>
        <row r="83">
          <cell r="C83" t="str">
            <v>A0448</v>
          </cell>
          <cell r="E83" t="str">
            <v>PT Subur Agro makmur</v>
          </cell>
          <cell r="G83">
            <v>0</v>
          </cell>
          <cell r="H83">
            <v>0</v>
          </cell>
          <cell r="J83">
            <v>0</v>
          </cell>
        </row>
        <row r="84">
          <cell r="C84" t="str">
            <v>A0435</v>
          </cell>
          <cell r="E84" t="str">
            <v>PT Subur Abadi Plantations</v>
          </cell>
          <cell r="G84">
            <v>0</v>
          </cell>
          <cell r="H84">
            <v>0</v>
          </cell>
          <cell r="J84">
            <v>0</v>
          </cell>
        </row>
        <row r="85">
          <cell r="C85" t="str">
            <v>A0251</v>
          </cell>
          <cell r="E85" t="str">
            <v>PT Surya Indah Nusantara Pagi</v>
          </cell>
          <cell r="G85">
            <v>0</v>
          </cell>
          <cell r="H85">
            <v>0</v>
          </cell>
          <cell r="J85">
            <v>0</v>
          </cell>
        </row>
        <row r="86">
          <cell r="C86" t="str">
            <v>A0436</v>
          </cell>
          <cell r="E86" t="str">
            <v>PT Sawit Jaya Abadi</v>
          </cell>
          <cell r="G86">
            <v>0</v>
          </cell>
          <cell r="H86">
            <v>0</v>
          </cell>
          <cell r="J86">
            <v>0</v>
          </cell>
        </row>
        <row r="87">
          <cell r="C87" t="str">
            <v>A0377</v>
          </cell>
          <cell r="E87" t="str">
            <v>PT Sumber Kharisma Persada</v>
          </cell>
          <cell r="G87">
            <v>0</v>
          </cell>
          <cell r="H87">
            <v>0</v>
          </cell>
          <cell r="J87">
            <v>0</v>
          </cell>
        </row>
        <row r="88">
          <cell r="C88" t="str">
            <v>A0127</v>
          </cell>
          <cell r="E88" t="str">
            <v>PT Sari Lembah Subur</v>
          </cell>
          <cell r="G88">
            <v>0</v>
          </cell>
          <cell r="H88">
            <v>0</v>
          </cell>
          <cell r="J88">
            <v>0</v>
          </cell>
        </row>
        <row r="89">
          <cell r="C89" t="str">
            <v>A0332</v>
          </cell>
          <cell r="E89" t="str">
            <v>PT Cipta Narada Lestari</v>
          </cell>
          <cell r="G89">
            <v>0</v>
          </cell>
          <cell r="H89">
            <v>0</v>
          </cell>
          <cell r="J89">
            <v>0</v>
          </cell>
        </row>
        <row r="90">
          <cell r="C90" t="str">
            <v>A0170</v>
          </cell>
          <cell r="E90" t="str">
            <v>PT Suryaraya Lestari</v>
          </cell>
          <cell r="G90">
            <v>0</v>
          </cell>
          <cell r="H90">
            <v>0</v>
          </cell>
          <cell r="J90">
            <v>0</v>
          </cell>
        </row>
        <row r="91">
          <cell r="C91" t="str">
            <v>A0169</v>
          </cell>
          <cell r="E91" t="str">
            <v>PT Sukses Tani Nusa Subur</v>
          </cell>
          <cell r="G91">
            <v>0</v>
          </cell>
          <cell r="H91">
            <v>0</v>
          </cell>
          <cell r="J91">
            <v>0</v>
          </cell>
        </row>
        <row r="92">
          <cell r="C92" t="str">
            <v>A0153</v>
          </cell>
          <cell r="E92" t="str">
            <v>PT Tunggal Perkasa Plantation</v>
          </cell>
          <cell r="G92">
            <v>0</v>
          </cell>
          <cell r="H92">
            <v>0</v>
          </cell>
          <cell r="J92">
            <v>0</v>
          </cell>
        </row>
        <row r="93">
          <cell r="C93" t="str">
            <v>A0099</v>
          </cell>
          <cell r="E93" t="str">
            <v>PT Waru Kaltim Plantation</v>
          </cell>
          <cell r="G93">
            <v>0</v>
          </cell>
          <cell r="H93">
            <v>0</v>
          </cell>
          <cell r="J93">
            <v>0</v>
          </cell>
        </row>
        <row r="94">
          <cell r="C94" t="str">
            <v>A0317</v>
          </cell>
          <cell r="D94" t="str">
            <v>503</v>
          </cell>
          <cell r="E94" t="str">
            <v>PT Astra Otoparts Tbk. - Head Office</v>
          </cell>
          <cell r="F94" t="str">
            <v>Astra Otoparts Group</v>
          </cell>
          <cell r="G94">
            <v>69</v>
          </cell>
          <cell r="H94">
            <v>1021128</v>
          </cell>
          <cell r="I94">
            <v>7.2499999999999995E-2</v>
          </cell>
          <cell r="J94">
            <v>959451.86880000005</v>
          </cell>
        </row>
        <row r="95">
          <cell r="C95" t="str">
            <v>We</v>
          </cell>
          <cell r="D95" t="str">
            <v>503</v>
          </cell>
          <cell r="E95" t="str">
            <v>PT Astra Otoparts Tbk. - Div. Winteq</v>
          </cell>
          <cell r="G95">
            <v>2</v>
          </cell>
          <cell r="H95">
            <v>15964</v>
          </cell>
          <cell r="I95">
            <v>7.2499999999999995E-2</v>
          </cell>
          <cell r="J95">
            <v>14999.774399999998</v>
          </cell>
        </row>
        <row r="96">
          <cell r="C96" t="str">
            <v>Ap</v>
          </cell>
          <cell r="D96" t="str">
            <v>503</v>
          </cell>
          <cell r="E96" t="str">
            <v>PT Astra Otoparts Tbk. - Div. Adiwira</v>
          </cell>
          <cell r="G96">
            <v>0</v>
          </cell>
          <cell r="H96">
            <v>0</v>
          </cell>
          <cell r="J96">
            <v>0</v>
          </cell>
        </row>
        <row r="97">
          <cell r="C97" t="str">
            <v>Nm</v>
          </cell>
          <cell r="D97" t="str">
            <v>503</v>
          </cell>
          <cell r="E97" t="str">
            <v>PT Astra Otoparts Tbk. - Div. Nusametal</v>
          </cell>
          <cell r="G97">
            <v>26</v>
          </cell>
          <cell r="H97">
            <v>172873</v>
          </cell>
          <cell r="I97">
            <v>7.2499999999999995E-2</v>
          </cell>
          <cell r="J97">
            <v>162431.47080000001</v>
          </cell>
        </row>
        <row r="98">
          <cell r="C98" t="str">
            <v>A0096</v>
          </cell>
          <cell r="D98" t="str">
            <v>106</v>
          </cell>
          <cell r="E98" t="str">
            <v>PT Menara Terus Makmur</v>
          </cell>
          <cell r="G98">
            <v>69</v>
          </cell>
          <cell r="H98">
            <v>255253.6</v>
          </cell>
          <cell r="I98">
            <v>7.1300000000000002E-2</v>
          </cell>
          <cell r="J98">
            <v>235866.57857280003</v>
          </cell>
        </row>
        <row r="99">
          <cell r="C99" t="str">
            <v>A0239</v>
          </cell>
          <cell r="D99" t="str">
            <v>508</v>
          </cell>
          <cell r="E99" t="str">
            <v>PT Astra Daido Steel Indonesia</v>
          </cell>
          <cell r="G99">
            <v>1</v>
          </cell>
          <cell r="H99">
            <v>23183</v>
          </cell>
          <cell r="I99">
            <v>7.2400000000000006E-2</v>
          </cell>
          <cell r="J99">
            <v>21752.701632000004</v>
          </cell>
        </row>
        <row r="100">
          <cell r="C100" t="str">
            <v>A0316</v>
          </cell>
          <cell r="D100" t="str">
            <v>503</v>
          </cell>
          <cell r="E100" t="str">
            <v>PT Astra Komponen Indonesia</v>
          </cell>
          <cell r="G100">
            <v>0</v>
          </cell>
          <cell r="H100">
            <v>0</v>
          </cell>
          <cell r="J100">
            <v>0</v>
          </cell>
        </row>
        <row r="101">
          <cell r="C101" t="str">
            <v>A0077</v>
          </cell>
          <cell r="D101" t="str">
            <v>509</v>
          </cell>
          <cell r="E101" t="str">
            <v>PT Indokarlo Perkasa</v>
          </cell>
          <cell r="G101">
            <v>0</v>
          </cell>
          <cell r="H101">
            <v>0</v>
          </cell>
          <cell r="J101">
            <v>0</v>
          </cell>
        </row>
        <row r="102">
          <cell r="C102" t="str">
            <v>A0062</v>
          </cell>
          <cell r="D102" t="str">
            <v>308</v>
          </cell>
          <cell r="E102" t="str">
            <v>PT FSCM Manufacturing Indonesia</v>
          </cell>
          <cell r="G102">
            <v>91</v>
          </cell>
          <cell r="H102">
            <v>367052.40700000001</v>
          </cell>
          <cell r="I102">
            <v>7.46E-2</v>
          </cell>
          <cell r="J102">
            <v>354872.13992611202</v>
          </cell>
        </row>
        <row r="103">
          <cell r="C103" t="str">
            <v>A0161</v>
          </cell>
          <cell r="E103" t="str">
            <v>PT Ardendi Jaya Sentosa</v>
          </cell>
          <cell r="G103">
            <v>0</v>
          </cell>
          <cell r="H103">
            <v>0</v>
          </cell>
          <cell r="J103">
            <v>0</v>
          </cell>
        </row>
        <row r="104">
          <cell r="C104" t="str">
            <v>A0059</v>
          </cell>
          <cell r="D104" t="str">
            <v>302</v>
          </cell>
          <cell r="E104" t="str">
            <v>PT Federal Izumi Manufacturing</v>
          </cell>
          <cell r="G104">
            <v>31</v>
          </cell>
          <cell r="H104">
            <v>153354.79999999999</v>
          </cell>
          <cell r="I104">
            <v>7.3399999999999993E-2</v>
          </cell>
          <cell r="J104">
            <v>145880.90046719997</v>
          </cell>
        </row>
        <row r="105">
          <cell r="C105" t="str">
            <v>A0345</v>
          </cell>
          <cell r="D105" t="str">
            <v>510</v>
          </cell>
          <cell r="E105" t="str">
            <v>PT Nusa Keihin Indonesia</v>
          </cell>
          <cell r="G105">
            <v>3</v>
          </cell>
          <cell r="H105">
            <v>11491</v>
          </cell>
          <cell r="I105">
            <v>6.9400000000000003E-2</v>
          </cell>
          <cell r="J105">
            <v>10335.281184000001</v>
          </cell>
        </row>
        <row r="106">
          <cell r="C106" t="str">
            <v>A0037</v>
          </cell>
          <cell r="D106" t="str">
            <v>204</v>
          </cell>
          <cell r="E106" t="str">
            <v>PT Century Batteries Indonesia</v>
          </cell>
          <cell r="G106">
            <v>66</v>
          </cell>
          <cell r="H106">
            <v>281026.5</v>
          </cell>
          <cell r="I106">
            <v>6.88E-2</v>
          </cell>
          <cell r="J106">
            <v>250576.71667200007</v>
          </cell>
        </row>
        <row r="107">
          <cell r="C107" t="str">
            <v>A0070</v>
          </cell>
          <cell r="D107" t="str">
            <v>206</v>
          </cell>
          <cell r="E107" t="str">
            <v>PT GS Battery</v>
          </cell>
          <cell r="G107">
            <v>294</v>
          </cell>
          <cell r="H107">
            <v>1044219.5</v>
          </cell>
          <cell r="I107">
            <v>7.3700000000000002E-2</v>
          </cell>
          <cell r="J107">
            <v>997388.34386400017</v>
          </cell>
        </row>
        <row r="108">
          <cell r="C108" t="str">
            <v>A0084</v>
          </cell>
          <cell r="D108" t="str">
            <v>208</v>
          </cell>
          <cell r="E108" t="str">
            <v>PT Kayaba Indonesia</v>
          </cell>
          <cell r="G108">
            <v>141</v>
          </cell>
          <cell r="H108">
            <v>630644.94400000002</v>
          </cell>
          <cell r="I108">
            <v>6.7400000000000002E-2</v>
          </cell>
          <cell r="J108">
            <v>550870.88116377615</v>
          </cell>
        </row>
        <row r="109">
          <cell r="C109" t="str">
            <v>A0038</v>
          </cell>
          <cell r="D109" t="str">
            <v>103</v>
          </cell>
          <cell r="E109" t="str">
            <v>PT AT Indonesia</v>
          </cell>
          <cell r="G109">
            <v>50</v>
          </cell>
          <cell r="H109">
            <v>240806</v>
          </cell>
          <cell r="I109">
            <v>7.2800000000000004E-2</v>
          </cell>
          <cell r="J109">
            <v>227197.57132800005</v>
          </cell>
        </row>
        <row r="110">
          <cell r="C110" t="str">
            <v>A0051</v>
          </cell>
          <cell r="D110" t="str">
            <v>301</v>
          </cell>
          <cell r="E110" t="str">
            <v>PT DIC Astra Chemicals</v>
          </cell>
          <cell r="G110">
            <v>34</v>
          </cell>
          <cell r="H110">
            <v>176697.04</v>
          </cell>
          <cell r="I110">
            <v>7.4499999999999997E-2</v>
          </cell>
          <cell r="J110">
            <v>170604.52606080001</v>
          </cell>
        </row>
        <row r="111">
          <cell r="C111" t="str">
            <v>A0306</v>
          </cell>
          <cell r="D111" t="str">
            <v>108</v>
          </cell>
          <cell r="E111" t="str">
            <v>PT Astra Nippon Gasket Indonesia</v>
          </cell>
          <cell r="G111">
            <v>22</v>
          </cell>
          <cell r="H111">
            <v>72236</v>
          </cell>
          <cell r="I111">
            <v>7.46E-2</v>
          </cell>
          <cell r="J111">
            <v>69838.920576000004</v>
          </cell>
        </row>
        <row r="112">
          <cell r="C112" t="str">
            <v>A0107</v>
          </cell>
          <cell r="E112" t="str">
            <v>PT Denso Indonesia</v>
          </cell>
          <cell r="G112">
            <v>0</v>
          </cell>
          <cell r="H112">
            <v>0</v>
          </cell>
          <cell r="J112">
            <v>0</v>
          </cell>
        </row>
        <row r="113">
          <cell r="C113" t="str">
            <v>A0361</v>
          </cell>
          <cell r="E113" t="str">
            <v>PT Denso Sales Indonesia</v>
          </cell>
          <cell r="G113">
            <v>0</v>
          </cell>
          <cell r="H113">
            <v>0</v>
          </cell>
          <cell r="J113">
            <v>0</v>
          </cell>
        </row>
        <row r="114">
          <cell r="C114" t="str">
            <v>A0353</v>
          </cell>
          <cell r="E114" t="str">
            <v>PT Hamaden Indonesia</v>
          </cell>
          <cell r="G114">
            <v>0</v>
          </cell>
          <cell r="H114">
            <v>0</v>
          </cell>
          <cell r="J114">
            <v>0</v>
          </cell>
        </row>
        <row r="115">
          <cell r="C115" t="str">
            <v>A0049</v>
          </cell>
          <cell r="D115" t="str">
            <v>102</v>
          </cell>
          <cell r="E115" t="str">
            <v>PT Aisin Indonesia</v>
          </cell>
          <cell r="G115">
            <v>54</v>
          </cell>
          <cell r="H115">
            <v>402769.35499999998</v>
          </cell>
          <cell r="I115">
            <v>7.9000000000000001E-2</v>
          </cell>
          <cell r="J115">
            <v>412371.37642320001</v>
          </cell>
        </row>
        <row r="116">
          <cell r="C116" t="str">
            <v>A0274</v>
          </cell>
          <cell r="D116" t="str">
            <v>806</v>
          </cell>
          <cell r="E116" t="str">
            <v>PT Federal Nittan Industries</v>
          </cell>
          <cell r="G116">
            <v>9</v>
          </cell>
          <cell r="H116">
            <v>114770</v>
          </cell>
          <cell r="I116">
            <v>7.0499999999999993E-2</v>
          </cell>
          <cell r="J116">
            <v>104863.05359999998</v>
          </cell>
        </row>
        <row r="117">
          <cell r="C117" t="str">
            <v>A0364</v>
          </cell>
          <cell r="E117" t="str">
            <v>PT Toyoda Gosei Safety System Indonesia</v>
          </cell>
          <cell r="G117">
            <v>0</v>
          </cell>
          <cell r="H117">
            <v>0</v>
          </cell>
          <cell r="J117">
            <v>0</v>
          </cell>
        </row>
        <row r="118">
          <cell r="C118" t="str">
            <v>A0045</v>
          </cell>
          <cell r="D118" t="str">
            <v>201</v>
          </cell>
          <cell r="E118" t="str">
            <v>PT Astra Daihatsu Motor</v>
          </cell>
          <cell r="F118" t="str">
            <v>Astra Motor Tiga Group</v>
          </cell>
          <cell r="G118">
            <v>330</v>
          </cell>
          <cell r="H118">
            <v>1930181</v>
          </cell>
          <cell r="I118">
            <v>7.2700000000000001E-2</v>
          </cell>
          <cell r="J118">
            <v>1818601.096752</v>
          </cell>
        </row>
        <row r="119">
          <cell r="C119" t="str">
            <v>A0154</v>
          </cell>
          <cell r="D119" t="str">
            <v>213</v>
          </cell>
          <cell r="E119" t="str">
            <v>PT Astra Nissan Diesel Indonesia</v>
          </cell>
          <cell r="G119">
            <v>15</v>
          </cell>
          <cell r="H119">
            <v>183136</v>
          </cell>
          <cell r="I119">
            <v>6.9500000000000006E-2</v>
          </cell>
          <cell r="J119">
            <v>164954.25792</v>
          </cell>
        </row>
        <row r="120">
          <cell r="C120" t="str">
            <v>A0275</v>
          </cell>
          <cell r="D120" t="str">
            <v>216</v>
          </cell>
          <cell r="E120" t="str">
            <v>PT Fuji Technica Indonesia</v>
          </cell>
          <cell r="G120">
            <v>22</v>
          </cell>
          <cell r="H120">
            <v>179261</v>
          </cell>
          <cell r="I120">
            <v>7.2300000000000003E-2</v>
          </cell>
          <cell r="J120">
            <v>167968.99108800004</v>
          </cell>
        </row>
        <row r="121">
          <cell r="C121" t="str">
            <v>A0065</v>
          </cell>
          <cell r="D121" t="str">
            <v>205</v>
          </cell>
          <cell r="E121" t="str">
            <v>PT Gaya Motor</v>
          </cell>
          <cell r="G121">
            <v>141</v>
          </cell>
          <cell r="H121">
            <v>539451</v>
          </cell>
          <cell r="I121">
            <v>7.0699999999999999E-2</v>
          </cell>
          <cell r="J121">
            <v>494283.84667200007</v>
          </cell>
        </row>
        <row r="122">
          <cell r="C122" t="str">
            <v>A0081</v>
          </cell>
          <cell r="D122" t="str">
            <v>207</v>
          </cell>
          <cell r="E122" t="str">
            <v>PT Inti Pantja Press Industry</v>
          </cell>
          <cell r="G122">
            <v>64</v>
          </cell>
          <cell r="H122">
            <v>254419</v>
          </cell>
          <cell r="I122">
            <v>7.1199999999999999E-2</v>
          </cell>
          <cell r="J122">
            <v>234765.64108800003</v>
          </cell>
        </row>
        <row r="123">
          <cell r="C123" t="str">
            <v>A0115</v>
          </cell>
          <cell r="D123" t="str">
            <v>210</v>
          </cell>
          <cell r="E123" t="str">
            <v>PT Isuzu Astra Motor Indonesia</v>
          </cell>
          <cell r="G123">
            <v>95</v>
          </cell>
          <cell r="H123">
            <v>596257</v>
          </cell>
          <cell r="I123">
            <v>7.2400000000000006E-2</v>
          </cell>
          <cell r="J123">
            <v>559470.32812800014</v>
          </cell>
        </row>
        <row r="124">
          <cell r="C124" t="str">
            <v>A0097</v>
          </cell>
          <cell r="E124" t="str">
            <v>PT Mesin Isuzu Indonesia</v>
          </cell>
          <cell r="G124">
            <v>0</v>
          </cell>
          <cell r="H124">
            <v>0</v>
          </cell>
          <cell r="J124">
            <v>0</v>
          </cell>
        </row>
        <row r="125">
          <cell r="C125" t="str">
            <v>A0146</v>
          </cell>
          <cell r="D125" t="str">
            <v>212</v>
          </cell>
          <cell r="E125" t="str">
            <v>PT Tjahja Sakti Motor</v>
          </cell>
          <cell r="G125">
            <v>15</v>
          </cell>
          <cell r="H125">
            <v>194634</v>
          </cell>
          <cell r="I125">
            <v>6.9000000000000006E-2</v>
          </cell>
          <cell r="J125">
            <v>174049.50816000003</v>
          </cell>
        </row>
        <row r="126">
          <cell r="C126" t="str">
            <v>A0232</v>
          </cell>
          <cell r="E126" t="str">
            <v>PT Brahmayasa Bahtera</v>
          </cell>
          <cell r="F126" t="str">
            <v>Properties Group</v>
          </cell>
          <cell r="G126">
            <v>0</v>
          </cell>
          <cell r="H126">
            <v>0</v>
          </cell>
          <cell r="J126">
            <v>0</v>
          </cell>
        </row>
        <row r="127">
          <cell r="C127" t="str">
            <v>A0140</v>
          </cell>
          <cell r="E127" t="str">
            <v>PT Suryaraya Prawira</v>
          </cell>
          <cell r="G127">
            <v>0</v>
          </cell>
          <cell r="H127">
            <v>0</v>
          </cell>
          <cell r="J127">
            <v>0</v>
          </cell>
        </row>
        <row r="128">
          <cell r="C128" t="str">
            <v>A0014</v>
          </cell>
          <cell r="D128" t="str">
            <v>501</v>
          </cell>
          <cell r="E128" t="str">
            <v>PT Astra Graphia Tbk.</v>
          </cell>
          <cell r="F128" t="str">
            <v>Information Technology Group</v>
          </cell>
          <cell r="G128">
            <v>358</v>
          </cell>
          <cell r="H128">
            <v>2054866</v>
          </cell>
          <cell r="I128">
            <v>7.4300000000000005E-2</v>
          </cell>
          <cell r="J128">
            <v>1978688.0076480005</v>
          </cell>
        </row>
        <row r="129">
          <cell r="C129" t="str">
            <v>A0371</v>
          </cell>
          <cell r="D129" t="str">
            <v>511</v>
          </cell>
          <cell r="E129" t="str">
            <v>PT Astra Graphia Information Technology Tbk.</v>
          </cell>
          <cell r="G129">
            <v>30</v>
          </cell>
          <cell r="H129">
            <v>504455</v>
          </cell>
          <cell r="I129">
            <v>7.6600000000000001E-2</v>
          </cell>
          <cell r="J129">
            <v>500790.6388800001</v>
          </cell>
        </row>
        <row r="130">
          <cell r="C130" t="str">
            <v>A0178</v>
          </cell>
          <cell r="D130" t="str">
            <v>703</v>
          </cell>
          <cell r="E130" t="str">
            <v>PT Astra Mitra Ventura</v>
          </cell>
          <cell r="F130" t="str">
            <v>Other - Non Group</v>
          </cell>
          <cell r="G130">
            <v>4</v>
          </cell>
          <cell r="H130">
            <v>64398.339</v>
          </cell>
          <cell r="I130">
            <v>7.4300000000000005E-2</v>
          </cell>
          <cell r="J130">
            <v>62010.96377659202</v>
          </cell>
        </row>
        <row r="131">
          <cell r="C131" t="str">
            <v>A0411</v>
          </cell>
          <cell r="D131" t="str">
            <v>000</v>
          </cell>
          <cell r="E131" t="str">
            <v>PT Toyota Astra Financial Services</v>
          </cell>
          <cell r="G131">
            <v>4</v>
          </cell>
          <cell r="H131">
            <v>222440</v>
          </cell>
          <cell r="I131">
            <v>7.3099999999999998E-2</v>
          </cell>
          <cell r="J131">
            <v>210734.31744000001</v>
          </cell>
        </row>
        <row r="132">
          <cell r="C132" t="str">
            <v>A0098</v>
          </cell>
          <cell r="D132" t="str">
            <v>307</v>
          </cell>
          <cell r="E132" t="str">
            <v>PT Federal International Finance</v>
          </cell>
          <cell r="G132">
            <v>44</v>
          </cell>
          <cell r="H132">
            <v>680600.1</v>
          </cell>
          <cell r="I132">
            <v>7.6100000000000001E-2</v>
          </cell>
          <cell r="J132">
            <v>671245.9322256</v>
          </cell>
        </row>
        <row r="133">
          <cell r="C133" t="str">
            <v>A0020</v>
          </cell>
          <cell r="D133" t="str">
            <v>704</v>
          </cell>
          <cell r="E133" t="str">
            <v>PT Astra Multi Finance</v>
          </cell>
          <cell r="G133">
            <v>0</v>
          </cell>
          <cell r="H133">
            <v>0</v>
          </cell>
          <cell r="J133">
            <v>0</v>
          </cell>
        </row>
        <row r="134">
          <cell r="C134" t="str">
            <v>R0410</v>
          </cell>
          <cell r="D134" t="str">
            <v>000</v>
          </cell>
          <cell r="E134" t="str">
            <v>Yayasan Dharma Bhakti Astra</v>
          </cell>
          <cell r="F134" t="str">
            <v>Yayasan</v>
          </cell>
          <cell r="G134">
            <v>3</v>
          </cell>
          <cell r="H134">
            <v>15513</v>
          </cell>
          <cell r="I134">
            <v>7.3099999999999998E-2</v>
          </cell>
          <cell r="J134">
            <v>14696.643887999999</v>
          </cell>
        </row>
        <row r="135">
          <cell r="C135" t="str">
            <v>R0411</v>
          </cell>
          <cell r="D135" t="str">
            <v>000</v>
          </cell>
          <cell r="E135" t="str">
            <v>Yayasan Pendidikan Astra (d/h Yayasan Astra Bina Pendidikan)</v>
          </cell>
          <cell r="G135">
            <v>0</v>
          </cell>
          <cell r="H135">
            <v>0</v>
          </cell>
          <cell r="J135">
            <v>0</v>
          </cell>
        </row>
        <row r="136">
          <cell r="C136" t="str">
            <v>R0406</v>
          </cell>
          <cell r="D136" t="str">
            <v>000</v>
          </cell>
          <cell r="E136" t="str">
            <v>Yayasan Astra Bina Ilmu</v>
          </cell>
          <cell r="G136">
            <v>1</v>
          </cell>
          <cell r="H136">
            <v>12131</v>
          </cell>
          <cell r="I136">
            <v>7.3099999999999998E-2</v>
          </cell>
          <cell r="J136">
            <v>11492.618256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mat"/>
      <sheetName val="FKT_PJK"/>
      <sheetName val="Identitas"/>
      <sheetName val="Ex-Rate"/>
      <sheetName val="1195 B1"/>
      <sheetName val="Calculation Sheet "/>
      <sheetName val="General Info"/>
      <sheetName val="Sheet1"/>
      <sheetName val="#REF"/>
      <sheetName val="Penyusutan Inventaris"/>
      <sheetName val="Penyusutan Kendaraan"/>
      <sheetName val="ytd (dept)"/>
      <sheetName val="Questions"/>
      <sheetName val="Interbank detail"/>
      <sheetName val="Abdul Syukur"/>
      <sheetName val="Marshal"/>
      <sheetName val="BP1_23"/>
      <sheetName val="bre"/>
      <sheetName val="A u g"/>
      <sheetName val="J u l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N1"/>
      <sheetName val="Permanent info"/>
      <sheetName val="TABEL"/>
      <sheetName val="db"/>
      <sheetName val="Account"/>
      <sheetName val="IPO BoQ"/>
      <sheetName val="AP Trade"/>
      <sheetName val="Ex_Rate"/>
      <sheetName val="AP-Okt"/>
      <sheetName val="SUD"/>
      <sheetName val="Template "/>
      <sheetName val="Setup"/>
      <sheetName val="Content 3"/>
      <sheetName val="A"/>
      <sheetName val="I.4.1 (2)"/>
      <sheetName val="Comparable Firms"/>
      <sheetName val="Cost Analysis"/>
      <sheetName val="DATA"/>
      <sheetName val="C1 NOV"/>
      <sheetName val="CAPBUDG"/>
      <sheetName val="CAPSALE"/>
      <sheetName val="Kendaraan Bermotor"/>
      <sheetName val="CA Sheet"/>
      <sheetName val="GeneralInfo"/>
      <sheetName val="ytd_(dept)"/>
      <sheetName val="1195_B1"/>
      <sheetName val="Penyusutan_Inventaris"/>
      <sheetName val="Penyusutan_Kendaraan"/>
      <sheetName val="Interbank_detail"/>
      <sheetName val="Check Sheet"/>
      <sheetName val="2001 Employee roster"/>
      <sheetName val="RATE"/>
      <sheetName val="U-3.1.1 telephone"/>
      <sheetName val="U110"/>
      <sheetName val="MASTER"/>
      <sheetName val="ASUMPTION"/>
      <sheetName val="KSO-Revenue"/>
      <sheetName val="TB-WP"/>
      <sheetName val="Module2"/>
      <sheetName val="chemcal"/>
      <sheetName val="pcQueryData"/>
      <sheetName val="_pcSlicerSheet"/>
      <sheetName val="_pcSlicerSheet1"/>
      <sheetName val="_pcSlicerSheet2"/>
      <sheetName val="_pcSlicerSheet3"/>
      <sheetName val="_pcSlicerSheet4"/>
      <sheetName val="_pcSlicerSheet5"/>
      <sheetName val="CRITERIA2"/>
      <sheetName val="tax-ss"/>
      <sheetName val="Entry  HTM"/>
      <sheetName val="C13"/>
      <sheetName val="CDYW"/>
      <sheetName val="SE"/>
      <sheetName val="Struktur Gas"/>
      <sheetName val="F8.5-OWN"/>
      <sheetName val="WCrestated"/>
      <sheetName val="Hay Guide Charts Notes"/>
      <sheetName val="9 58&quot;_single"/>
      <sheetName val="NL"/>
      <sheetName val="COA"/>
      <sheetName val="X rates"/>
      <sheetName val="WBS2"/>
      <sheetName val="Data Sheet"/>
      <sheetName val="Customer Address"/>
      <sheetName val="Marshal -1"/>
      <sheetName val="XXXXX"/>
      <sheetName val="00000"/>
      <sheetName val="Sheet2"/>
      <sheetName val="Sheet3"/>
      <sheetName val="Recovered_Sheet1"/>
      <sheetName val="XXXX0"/>
      <sheetName val="10000"/>
      <sheetName val="1000"/>
      <sheetName val="Recovered_Sheet2"/>
      <sheetName val="Recovered_Sheet3"/>
      <sheetName val="Recovered_Sheet4"/>
      <sheetName val="Recovered_Sheet5"/>
      <sheetName val="Recovered_Sheet6"/>
      <sheetName val="20000"/>
      <sheetName val="0000"/>
      <sheetName val="30000"/>
      <sheetName val="2000"/>
      <sheetName val="3000"/>
      <sheetName val="F1,2,3"/>
      <sheetName val="WS for Report-BS"/>
      <sheetName val="WS for Report-PL"/>
      <sheetName val="WBS1"/>
      <sheetName val="WPL"/>
      <sheetName val="PRJE"/>
      <sheetName val="CAJE"/>
      <sheetName val="PAJE"/>
      <sheetName val="PRJE For Report Purposes"/>
      <sheetName val="Consolidated jurnal"/>
      <sheetName val="Passed_adj"/>
      <sheetName val="DataCon"/>
      <sheetName val="name"/>
      <sheetName val="Exc. Rate"/>
      <sheetName val="DATA WP"/>
      <sheetName val="ocean voyage"/>
      <sheetName val="fiscal depr(E)"/>
      <sheetName val="DIST"/>
      <sheetName val="検査ﾃﾞｰﾀ"/>
      <sheetName val="rekap impor"/>
      <sheetName val="WIP III"/>
      <sheetName val="DES 02"/>
      <sheetName val="Segment"/>
      <sheetName val="Hp"/>
      <sheetName val="IS Dec 06"/>
      <sheetName val="Lead"/>
      <sheetName val="STKBB"/>
      <sheetName val="ytd_(dept)1"/>
      <sheetName val="1195_B11"/>
      <sheetName val="Penyusutan_Inventaris1"/>
      <sheetName val="Penyusutan_Kendaraan1"/>
      <sheetName val="Interbank_detail1"/>
      <sheetName val="General_Info"/>
      <sheetName val="Calculation_Sheet_"/>
      <sheetName val="Abdul_Syukur"/>
      <sheetName val="Comparable_Firms"/>
      <sheetName val="Check_Sheet"/>
      <sheetName val="2001_Employee_roster"/>
      <sheetName val="A_u_g"/>
      <sheetName val="J_u_l"/>
      <sheetName val="O_c_t"/>
      <sheetName val="A_p_r"/>
      <sheetName val="M_a_y"/>
      <sheetName val="S_e_p"/>
      <sheetName val="00_received_in_01"/>
      <sheetName val="F_e_b"/>
      <sheetName val="Per_GL_J_a_n"/>
      <sheetName val="J_u_n"/>
      <sheetName val="M_a_r"/>
      <sheetName val="Permanent_info"/>
      <sheetName val="Cost_Analysis"/>
      <sheetName val="IPO_BoQ"/>
      <sheetName val="AP_Trade"/>
      <sheetName val="Content_3"/>
      <sheetName val="Template_"/>
      <sheetName val="CA_Sheet"/>
      <sheetName val="C1_NOV"/>
      <sheetName val="U-3_1_1_telephone"/>
      <sheetName val="WS_for_Report-BS"/>
      <sheetName val="WS_for_Report-PL"/>
      <sheetName val="PRJE_For_Report_Purposes"/>
      <sheetName val="Consolidated_jurnal"/>
      <sheetName val="Entry__HTM"/>
      <sheetName val="I_4_1_(2)"/>
      <sheetName val="X_rates"/>
      <sheetName val="Data_Sheet"/>
      <sheetName val="合成単価作成・-BLDG"/>
      <sheetName val="Main"/>
      <sheetName val="CRA_Detail"/>
      <sheetName val="JSiar"/>
      <sheetName val="detail strs"/>
      <sheetName val="strs depr"/>
      <sheetName val="vhcl"/>
      <sheetName val="bhn-upah"/>
      <sheetName val="CIP"/>
      <sheetName val="Fixset"/>
      <sheetName val="Kendaraan_Bermotor"/>
      <sheetName val="Struktur_Gas"/>
      <sheetName val="F8_5-OWN"/>
      <sheetName val="fiscal_depr(E)"/>
      <sheetName val="9_58&quot;_single"/>
      <sheetName val="C101"/>
      <sheetName val="KASUS4"/>
      <sheetName val="NB UNIT3"/>
      <sheetName val="T_P"/>
      <sheetName val="Details"/>
      <sheetName val="BAP "/>
      <sheetName val="412src2"/>
      <sheetName val="412"/>
      <sheetName val="SELISIHKURSSOURCE"/>
      <sheetName val="AXA1-Mth"/>
      <sheetName val="ShareIndexData"/>
      <sheetName val="Finance"/>
      <sheetName val="Summary"/>
      <sheetName val="HomePage"/>
      <sheetName val="People"/>
      <sheetName val="DB1"/>
      <sheetName val="Sales - Ind. Life"/>
      <sheetName val="In-Gen"/>
      <sheetName val="GAAP"/>
      <sheetName val="Miscellaneous"/>
      <sheetName val="CF"/>
      <sheetName val="Premium"/>
      <sheetName val="Expense"/>
      <sheetName val="Claims-pay"/>
      <sheetName val="Investment"/>
      <sheetName val="Staff"/>
      <sheetName val="Data1"/>
      <sheetName val="Staff_numbers_by_entity_and_FU"/>
      <sheetName val="Input"/>
      <sheetName val="Bgn"/>
      <sheetName val="Kartu"/>
      <sheetName val="KSO_Revenue"/>
      <sheetName val="Forcast2006"/>
      <sheetName val="KKP"/>
      <sheetName val="laporan"/>
      <sheetName val="UV.10"/>
      <sheetName val="1195_B12"/>
      <sheetName val="Penyusutan_Inventaris2"/>
      <sheetName val="Penyusutan_Kendaraan2"/>
      <sheetName val="ytd_(dept)2"/>
      <sheetName val="Comparable_Firms1"/>
      <sheetName val="Interbank_detail2"/>
      <sheetName val="Cost_Analysis1"/>
      <sheetName val="C1_NOV1"/>
      <sheetName val="Kendaraan_Bermotor1"/>
      <sheetName val="CA_Sheet1"/>
      <sheetName val="Calculation_Sheet_1"/>
      <sheetName val="General_Info1"/>
      <sheetName val="Abdul_Syukur1"/>
      <sheetName val="Content_31"/>
      <sheetName val="IPO_BoQ1"/>
      <sheetName val="AP_Trade1"/>
      <sheetName val="Permanent_info1"/>
      <sheetName val="Check_Sheet1"/>
      <sheetName val="2001_Employee_roster1"/>
      <sheetName val="A_u_g1"/>
      <sheetName val="J_u_l1"/>
      <sheetName val="O_c_t1"/>
      <sheetName val="A_p_r1"/>
      <sheetName val="M_a_y1"/>
      <sheetName val="S_e_p1"/>
      <sheetName val="00_received_in_011"/>
      <sheetName val="F_e_b1"/>
      <sheetName val="Per_GL_J_a_n1"/>
      <sheetName val="J_u_n1"/>
      <sheetName val="M_a_r1"/>
      <sheetName val="U-3_1_1_telephone1"/>
      <sheetName val="I_4_1_(2)1"/>
      <sheetName val="Entry__HTM1"/>
      <sheetName val="X_rates1"/>
      <sheetName val="Template_1"/>
      <sheetName val="Struktur_Gas1"/>
      <sheetName val="F8_5-OWN1"/>
      <sheetName val="fiscal_depr(E)1"/>
      <sheetName val="Data_Sheet1"/>
      <sheetName val="9_58&quot;_single1"/>
      <sheetName val="rekap_impor"/>
      <sheetName val="WIP_III"/>
      <sheetName val="DES_02"/>
      <sheetName val="Exc__Rate"/>
      <sheetName val="DATA_WP"/>
      <sheetName val="ocean_voyage"/>
      <sheetName val="Marshal_-1"/>
      <sheetName val="ah sanitary"/>
      <sheetName val="PPH1298S"/>
      <sheetName val="%TASE"/>
      <sheetName val="WS_for_Report-BS1"/>
      <sheetName val="WS_for_Report-PL1"/>
      <sheetName val="PRJE_For_Report_Purposes1"/>
      <sheetName val="Consolidated_jurnal1"/>
      <sheetName val="CAN"/>
      <sheetName val="Structr 2103adjus"/>
      <sheetName val=""/>
      <sheetName val="MEytd"/>
      <sheetName val="Inpu data"/>
      <sheetName val="Wil 1"/>
      <sheetName val="Apr"/>
      <sheetName val="Aug"/>
      <sheetName val="Dec"/>
      <sheetName val="Feb"/>
      <sheetName val="Jan"/>
      <sheetName val="July"/>
      <sheetName val="Jun"/>
      <sheetName val="Mar"/>
      <sheetName val="May"/>
      <sheetName val="Nov"/>
      <sheetName val="Oct"/>
      <sheetName val="Sep"/>
      <sheetName val="HRG BHN"/>
      <sheetName val="CN JAN JUL04 WM 1"/>
      <sheetName val="DetailInvGL"/>
      <sheetName val="DetailSPT"/>
      <sheetName val="INVurutTGL"/>
      <sheetName val="Siap Pakai"/>
      <sheetName val="NH-Badan"/>
      <sheetName val="MAP-2A"/>
      <sheetName val="Cover"/>
      <sheetName val="HSD"/>
      <sheetName val="sdm"/>
      <sheetName val="xxdata"/>
      <sheetName val="GL"/>
      <sheetName val="Isian"/>
      <sheetName val="MV"/>
      <sheetName val="Comp equip"/>
      <sheetName val="FFE"/>
      <sheetName val="98003-33"/>
      <sheetName val="2002"/>
      <sheetName val="SAD"/>
      <sheetName val="BUDGET_1999"/>
      <sheetName val="Equip Costs"/>
      <sheetName val="INDUK"/>
      <sheetName val="TrDes"/>
      <sheetName val="Korfis"/>
      <sheetName val="Inf Tambahan"/>
      <sheetName val="Trans bl Desember"/>
      <sheetName val="Ner"/>
      <sheetName val="Akt Tetap"/>
      <sheetName val="Daf-Gaji"/>
      <sheetName val="Des '99"/>
      <sheetName val="BS DEC'11"/>
      <sheetName val="POTO MAC"/>
      <sheetName val="Price"/>
      <sheetName val="ACC.CODE"/>
      <sheetName val="STORE CODE"/>
      <sheetName val="ATTR16.2A"/>
      <sheetName val="IS_Dec_06"/>
      <sheetName val="Mth-Vana"/>
      <sheetName val="WBS"/>
      <sheetName val="賦課費比較"/>
      <sheetName val="Attn"/>
      <sheetName val="ytd _dept_"/>
      <sheetName val="150 Days "/>
      <sheetName val="6-23CAT"/>
      <sheetName val="MALE"/>
      <sheetName val="SING"/>
      <sheetName val="SRI L"/>
      <sheetName val="VIET"/>
      <sheetName val="TK1"/>
      <sheetName val="RMS FUNGSIONAL"/>
      <sheetName val="RMS - STR (2)"/>
      <sheetName val="SEN_FUNG"/>
      <sheetName val="statement 1998"/>
      <sheetName val="L2"/>
      <sheetName val="Detail Piutang"/>
      <sheetName val="Informatique"/>
      <sheetName val="detail_strs"/>
      <sheetName val="strs_depr"/>
      <sheetName val="Hay_Guide_Charts_Notes"/>
      <sheetName val="HRG_BHN"/>
      <sheetName val="Customer_Address"/>
      <sheetName val="CN_JAN_JUL04_WM_1"/>
      <sheetName val="Equip_Costs"/>
      <sheetName val="Sales_-_Ind__Life"/>
      <sheetName val="NB_UNIT3"/>
      <sheetName val="ah_sanitary"/>
      <sheetName val="ACC_CODE"/>
      <sheetName val="STORE_CODE"/>
      <sheetName val="unitprice"/>
      <sheetName val="Constants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LOKASI"/>
      <sheetName val="Adj"/>
      <sheetName val="FS - US$"/>
      <sheetName val="U2.2"/>
      <sheetName val="Markup"/>
      <sheetName val="Variance_Report"/>
      <sheetName val="Consolidated_Forecast"/>
      <sheetName val="Consolidated_Actuals"/>
      <sheetName val="TB0110"/>
      <sheetName val="TB0210"/>
      <sheetName val="TB0310"/>
      <sheetName val="TB0410"/>
      <sheetName val="TB0510"/>
      <sheetName val="TB0610"/>
      <sheetName val="TB0710"/>
      <sheetName val="TB0810"/>
      <sheetName val="TB0910"/>
      <sheetName val="TB1010"/>
      <sheetName val="TB1110"/>
      <sheetName val="TB1210"/>
      <sheetName val="BUDGET CRC TO GS &amp; EDP"/>
      <sheetName val="HRGArev"/>
      <sheetName val="C1"/>
      <sheetName val="Dynamic_Charts"/>
      <sheetName val="T_B"/>
      <sheetName val="wpl-rby"/>
      <sheetName val="fisik 94"/>
      <sheetName val="Cashflow"/>
      <sheetName val="Sat-Tan"/>
      <sheetName val="Infrastruktur"/>
      <sheetName val="IM"/>
      <sheetName val="IM (in)"/>
      <sheetName val="IM (out)"/>
      <sheetName val="Asset"/>
      <sheetName val="Input-BP"/>
      <sheetName val="Code"/>
      <sheetName val="Current"/>
      <sheetName val="Cont."/>
      <sheetName val="Input-Data"/>
      <sheetName val="Input10_A"/>
      <sheetName val="Input10_B"/>
      <sheetName val="Input10_C"/>
      <sheetName val="Input10_D"/>
      <sheetName val="Input09"/>
      <sheetName val="UPL"/>
      <sheetName val="RAT"/>
      <sheetName val="MAP-PSGL"/>
      <sheetName val="cf worksheet"/>
      <sheetName val="C"/>
      <sheetName val="MUTASIKASBANK"/>
      <sheetName val="Detail"/>
      <sheetName val="Income Statement"/>
      <sheetName val="Balance Sheet"/>
    </sheetNames>
    <sheetDataSet>
      <sheetData sheetId="0" refreshError="1">
        <row r="2">
          <cell r="B2" t="str">
            <v>ABB T&amp;D Limited</v>
          </cell>
        </row>
        <row r="6">
          <cell r="B6" t="str">
            <v>Actaris Ltda.</v>
          </cell>
        </row>
        <row r="10">
          <cell r="B10" t="str">
            <v>ACTARIS SAS</v>
          </cell>
        </row>
        <row r="14">
          <cell r="B14" t="str">
            <v>ACTARIS SINGAPORE PTE LTD</v>
          </cell>
        </row>
        <row r="17">
          <cell r="B17" t="str">
            <v>AES-TELASI</v>
          </cell>
        </row>
        <row r="21">
          <cell r="B21" t="str">
            <v>ACTARIS  SAS</v>
          </cell>
        </row>
        <row r="25">
          <cell r="B25" t="str">
            <v>AHMED NASSER ASSOC.&amp;PARTNER</v>
          </cell>
        </row>
        <row r="28">
          <cell r="B28" t="str">
            <v>AL QAISI FOR ELECTROMECHANI</v>
          </cell>
        </row>
        <row r="32">
          <cell r="B32" t="str">
            <v>AQUA GAS VALVES&amp;FITTING COR</v>
          </cell>
        </row>
        <row r="36">
          <cell r="B36" t="str">
            <v>B.N BHARADWAJ</v>
          </cell>
        </row>
        <row r="40">
          <cell r="B40" t="str">
            <v>BRASS FORGING &amp; MACHINING</v>
          </cell>
        </row>
        <row r="44">
          <cell r="B44" t="str">
            <v>C.E.A.C</v>
          </cell>
        </row>
        <row r="47">
          <cell r="B47" t="str">
            <v>CASMUR S.A.</v>
          </cell>
        </row>
        <row r="50">
          <cell r="B50" t="str">
            <v>CEYLON ELECTRICITY BOARD</v>
          </cell>
        </row>
        <row r="53">
          <cell r="B53" t="str">
            <v>Country Electric System Ltd</v>
          </cell>
        </row>
        <row r="57">
          <cell r="B57" t="str">
            <v>Country Electric Systems Lt</v>
          </cell>
        </row>
        <row r="61">
          <cell r="B61" t="str">
            <v>CHATSWOOD TRADING</v>
          </cell>
        </row>
        <row r="68">
          <cell r="B68" t="str">
            <v>CHONGQING SCHLUMBERGER</v>
          </cell>
        </row>
        <row r="72">
          <cell r="B72" t="str">
            <v>Comin Asia</v>
          </cell>
        </row>
        <row r="76">
          <cell r="B76" t="str">
            <v>COMIN KHMERE</v>
          </cell>
        </row>
        <row r="79">
          <cell r="B79" t="str">
            <v>COMPTOIR SUD</v>
          </cell>
        </row>
        <row r="82">
          <cell r="B82" t="str">
            <v>E T D E Direction Inter.</v>
          </cell>
        </row>
        <row r="85">
          <cell r="B85" t="str">
            <v>Electricite Du Cambodge</v>
          </cell>
        </row>
        <row r="88">
          <cell r="B88" t="str">
            <v>ELECTROBIT</v>
          </cell>
        </row>
        <row r="92">
          <cell r="B92" t="str">
            <v>ENERGY &amp; TELECOMS (T) LTD</v>
          </cell>
        </row>
        <row r="96">
          <cell r="B96" t="str">
            <v>ENPLAS CO. (Singapore) LTD</v>
          </cell>
        </row>
        <row r="99">
          <cell r="B99" t="str">
            <v>Enplas Co. (S'pore) Pte Ltd</v>
          </cell>
        </row>
        <row r="102">
          <cell r="B102" t="str">
            <v>Eritrea Electric Authority</v>
          </cell>
        </row>
        <row r="105">
          <cell r="B105" t="str">
            <v>Escatec Engineering LTD</v>
          </cell>
        </row>
        <row r="108">
          <cell r="B108" t="str">
            <v>EURO-ORIENTAL TRADING CO LT</v>
          </cell>
        </row>
        <row r="111">
          <cell r="B111" t="str">
            <v>EVERTRANSIT CO</v>
          </cell>
        </row>
        <row r="115">
          <cell r="B115" t="str">
            <v>FLASH LIGHT PRODUCTION CO.,</v>
          </cell>
        </row>
        <row r="118">
          <cell r="B118" t="str">
            <v>FRATELLI PEREGO</v>
          </cell>
        </row>
        <row r="122">
          <cell r="B122" t="str">
            <v>INAL INDUSTRIA NACIONAL DE</v>
          </cell>
        </row>
        <row r="126">
          <cell r="B126" t="str">
            <v>Instrimpek Pudong Import &amp;</v>
          </cell>
        </row>
        <row r="130">
          <cell r="B130" t="str">
            <v>Mr. Saidy M. Hamid</v>
          </cell>
        </row>
        <row r="134">
          <cell r="B134" t="str">
            <v>JERSEY INDUSTRIAL COMPANY L</v>
          </cell>
        </row>
        <row r="138">
          <cell r="B138" t="str">
            <v>JIANGDU FOREIGN TRADE CORPO</v>
          </cell>
        </row>
        <row r="142">
          <cell r="B142" t="str">
            <v>JOINT VENTURE TRADING CO. L</v>
          </cell>
        </row>
        <row r="145">
          <cell r="B145" t="str">
            <v>JUKEN TECHNOLOGY (S) PTE LT</v>
          </cell>
        </row>
        <row r="148">
          <cell r="B148" t="str">
            <v>KK INTERCONNECT</v>
          </cell>
        </row>
        <row r="151">
          <cell r="B151" t="str">
            <v>Kumho Metertech INC</v>
          </cell>
        </row>
        <row r="154">
          <cell r="B154" t="str">
            <v>Kurihara Kogyo Co. LTD</v>
          </cell>
        </row>
        <row r="157">
          <cell r="B157" t="str">
            <v>Lanka D. Network (PVT) LTD</v>
          </cell>
        </row>
        <row r="160">
          <cell r="B160" t="str">
            <v>LANKA ELECTRICITY CO(PVT)Lt</v>
          </cell>
        </row>
        <row r="163">
          <cell r="B163" t="str">
            <v>MACHINOIMPORT</v>
          </cell>
        </row>
        <row r="166">
          <cell r="B166" t="str">
            <v>MR. AMDRIAMBOLOLONA</v>
          </cell>
        </row>
        <row r="170">
          <cell r="B170" t="str">
            <v>MANILA WATER COMPANY INC.</v>
          </cell>
        </row>
        <row r="174">
          <cell r="B174" t="str">
            <v>MAQ INTERNATIONAL</v>
          </cell>
        </row>
        <row r="178">
          <cell r="B178" t="str">
            <v>MARANATA</v>
          </cell>
        </row>
        <row r="181">
          <cell r="B181" t="str">
            <v>MASKO</v>
          </cell>
        </row>
        <row r="186">
          <cell r="B186" t="str">
            <v>MAYNILAD WATER SERVICES INC</v>
          </cell>
        </row>
        <row r="189">
          <cell r="B189" t="str">
            <v>Mecellc Industries</v>
          </cell>
        </row>
        <row r="192">
          <cell r="B192" t="str">
            <v>Mohammed bin Massoad &amp; Sons</v>
          </cell>
        </row>
        <row r="195">
          <cell r="B195" t="str">
            <v>Muhammed bin Masaood &amp; Son</v>
          </cell>
        </row>
        <row r="198">
          <cell r="B198" t="str">
            <v>METROPOLITAN WATER WORKS AN</v>
          </cell>
        </row>
        <row r="202">
          <cell r="B202" t="str">
            <v>Nasser Lashko &amp; Son</v>
          </cell>
        </row>
        <row r="205">
          <cell r="B205" t="str">
            <v>SCHLUMBERGER RMS</v>
          </cell>
        </row>
        <row r="209">
          <cell r="B209" t="str">
            <v>OSCAR MOSER TECHNISCHE</v>
          </cell>
        </row>
        <row r="213">
          <cell r="B213" t="str">
            <v>Papua New G. Elestric Com.</v>
          </cell>
        </row>
        <row r="216">
          <cell r="B216" t="str">
            <v>Papua New Guinea Electric C</v>
          </cell>
        </row>
        <row r="219">
          <cell r="B219" t="str">
            <v>PNG ELECTRICITY COMISSION</v>
          </cell>
        </row>
        <row r="223">
          <cell r="B223" t="str">
            <v>POH TIONG TRADING CO.</v>
          </cell>
        </row>
        <row r="226">
          <cell r="B226" t="str">
            <v>Power Company 3</v>
          </cell>
        </row>
        <row r="229">
          <cell r="B229" t="str">
            <v>PUBLIC ELECTRICITY CORPORAT</v>
          </cell>
        </row>
        <row r="232">
          <cell r="B232" t="str">
            <v>SLB- Sistemas de Medicao Ld</v>
          </cell>
        </row>
        <row r="236">
          <cell r="B236" t="str">
            <v>REWAQ CO LTD</v>
          </cell>
        </row>
        <row r="240">
          <cell r="B240" t="str">
            <v>S JAYASEKARA</v>
          </cell>
        </row>
        <row r="243">
          <cell r="B243" t="str">
            <v>S.A BAGERSH</v>
          </cell>
        </row>
        <row r="247">
          <cell r="B247" t="str">
            <v>SCH SYSTEMES S.A POS DIV</v>
          </cell>
        </row>
        <row r="251">
          <cell r="B251" t="str">
            <v>Sch Technologies (Asia) Ltd</v>
          </cell>
        </row>
        <row r="255">
          <cell r="B255" t="str">
            <v>SCH TECHNOLOGIES (ASIA) LTD</v>
          </cell>
        </row>
        <row r="259">
          <cell r="B259" t="str">
            <v>SCHLUMBERGER INDUSTRIES SA</v>
          </cell>
        </row>
        <row r="263">
          <cell r="B263" t="str">
            <v>SCHLUMBERGER RMS</v>
          </cell>
        </row>
        <row r="267">
          <cell r="B267" t="str">
            <v>ACTARIS METERFABRIEK BV</v>
          </cell>
        </row>
        <row r="271">
          <cell r="B271" t="str">
            <v>SCHLUMBERGER MEAS&amp;SYST PHIL</v>
          </cell>
        </row>
        <row r="272">
          <cell r="B272" t="str">
            <v>RONALDO SACRO</v>
          </cell>
        </row>
        <row r="275">
          <cell r="B275" t="str">
            <v>Schlumberger Industries,Inc</v>
          </cell>
        </row>
        <row r="278">
          <cell r="B278" t="str">
            <v>Schlumberger RMS-AFM</v>
          </cell>
        </row>
        <row r="282">
          <cell r="B282" t="str">
            <v>SI FELIXSTOWE</v>
          </cell>
        </row>
        <row r="286">
          <cell r="B286" t="str">
            <v>SCHLUMBERGER INDUSTRIAS LTD</v>
          </cell>
        </row>
        <row r="290">
          <cell r="B290" t="str">
            <v>Schlumberger Industries</v>
          </cell>
        </row>
        <row r="294">
          <cell r="B294" t="str">
            <v>Schlumberger Measurement &amp;</v>
          </cell>
        </row>
        <row r="298">
          <cell r="B298" t="str">
            <v>SCHLUMBERGER RMS</v>
          </cell>
        </row>
        <row r="302">
          <cell r="B302" t="str">
            <v>SCHLUMBERGER RMS CHINA</v>
          </cell>
        </row>
        <row r="305">
          <cell r="B305" t="str">
            <v>SIMELEC</v>
          </cell>
        </row>
        <row r="308">
          <cell r="B308" t="str">
            <v>Schlumberger RMS Australia</v>
          </cell>
        </row>
        <row r="311">
          <cell r="B311" t="str">
            <v>SLB M &amp; S Pty.Ltd</v>
          </cell>
        </row>
        <row r="315">
          <cell r="B315" t="str">
            <v>COMPANIA CHILENA DE MEDIDOR</v>
          </cell>
        </row>
        <row r="319">
          <cell r="B319" t="str">
            <v>COMPANIA CHILENA DEMEDIDORE</v>
          </cell>
        </row>
        <row r="323">
          <cell r="B323" t="str">
            <v>Schlumberger Ind. Columbia</v>
          </cell>
        </row>
        <row r="326">
          <cell r="B326" t="str">
            <v>Schlumberger Columbia</v>
          </cell>
        </row>
        <row r="329">
          <cell r="B329" t="str">
            <v>SLB-FRANCE Massy</v>
          </cell>
        </row>
        <row r="332">
          <cell r="B332" t="str">
            <v>Schlumberger Industries</v>
          </cell>
        </row>
        <row r="335">
          <cell r="B335" t="str">
            <v>GANZ MEROGYAR KFT</v>
          </cell>
        </row>
        <row r="339">
          <cell r="B339" t="str">
            <v>GANZ MEROGYAR KFT</v>
          </cell>
        </row>
        <row r="341">
          <cell r="B341" t="str">
            <v>CG Schlumberger Elect.Man.L</v>
          </cell>
        </row>
        <row r="344">
          <cell r="B344" t="str">
            <v>CG SCHLUMBERGER ELEECTRICIT</v>
          </cell>
        </row>
        <row r="348">
          <cell r="B348" t="str">
            <v>Metertek Schlumberger SdnBh</v>
          </cell>
        </row>
        <row r="352">
          <cell r="B352" t="str">
            <v>Metertek Schlumberger SdnBh</v>
          </cell>
        </row>
        <row r="355">
          <cell r="B355" t="str">
            <v>SMSIL - LABUAN/T&amp;T-Asia</v>
          </cell>
        </row>
        <row r="359">
          <cell r="B359" t="str">
            <v>SMSIL-LABUAN/T&amp;T-Asia</v>
          </cell>
        </row>
        <row r="363">
          <cell r="B363" t="str">
            <v>Moscow Branch of ZAO Schlum</v>
          </cell>
        </row>
        <row r="366">
          <cell r="B366" t="str">
            <v>Moscow Branch of ZAO Schlum</v>
          </cell>
        </row>
        <row r="369">
          <cell r="B369" t="str">
            <v>Schlumberger Indust. Poland</v>
          </cell>
        </row>
        <row r="372">
          <cell r="B372" t="str">
            <v>Schlumberger Indust. Polska</v>
          </cell>
        </row>
        <row r="375">
          <cell r="B375" t="str">
            <v>HQ-SII BRANCH</v>
          </cell>
        </row>
        <row r="378">
          <cell r="B378" t="str">
            <v>Schlumberger Indust. Int.S.</v>
          </cell>
        </row>
        <row r="381">
          <cell r="B381" t="str">
            <v>SMSPL Singapore</v>
          </cell>
        </row>
        <row r="384">
          <cell r="B384" t="str">
            <v>Actaris Contadores , SA</v>
          </cell>
        </row>
        <row r="388">
          <cell r="B388" t="str">
            <v>Schlumberger Industries S.A</v>
          </cell>
        </row>
        <row r="392">
          <cell r="B392" t="str">
            <v>Walsin Schlumberger Elect</v>
          </cell>
        </row>
        <row r="395">
          <cell r="B395" t="str">
            <v>SLB Taiwan Walsin</v>
          </cell>
        </row>
        <row r="398">
          <cell r="B398" t="str">
            <v>Schlumberger Indust.Thailan</v>
          </cell>
        </row>
        <row r="402">
          <cell r="B402" t="str">
            <v>Schlumberger Indust.Thailand</v>
          </cell>
        </row>
        <row r="406">
          <cell r="B406" t="str">
            <v>SCHLUMBERGER INDUSTRIES S.A</v>
          </cell>
        </row>
        <row r="410">
          <cell r="B410" t="str">
            <v>SLB Venezuela</v>
          </cell>
        </row>
        <row r="413">
          <cell r="B413" t="str">
            <v>SYNTEX TEXTILLE PTE LTD</v>
          </cell>
        </row>
        <row r="416">
          <cell r="B416" t="str">
            <v>TH SYED LTD</v>
          </cell>
        </row>
        <row r="419">
          <cell r="B419" t="str">
            <v>The Machinery Imp. Exp. Com</v>
          </cell>
        </row>
        <row r="422">
          <cell r="B422" t="str">
            <v>Wang Foo Transportation LTD</v>
          </cell>
        </row>
        <row r="425">
          <cell r="B425" t="str">
            <v>Woodleight Water Meter STR</v>
          </cell>
        </row>
        <row r="431">
          <cell r="B431" t="str">
            <v>YALE HARDWARE</v>
          </cell>
        </row>
        <row r="434">
          <cell r="B434" t="str">
            <v>Zhujhai C. Feng Scie &amp; Tech</v>
          </cell>
        </row>
        <row r="437">
          <cell r="B437" t="str">
            <v>THE MACAU WATER SUPPLY CO.L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 refreshError="1"/>
      <sheetData sheetId="277" refreshError="1"/>
      <sheetData sheetId="278" refreshError="1"/>
      <sheetData sheetId="279"/>
      <sheetData sheetId="280"/>
      <sheetData sheetId="281"/>
      <sheetData sheetId="282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/>
      <sheetData sheetId="309"/>
      <sheetData sheetId="310"/>
      <sheetData sheetId="311"/>
      <sheetData sheetId="312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A"/>
      <sheetName val="Sheet1"/>
      <sheetName val="Sheet2"/>
      <sheetName val="Sheet3"/>
      <sheetName val="TB"/>
      <sheetName val="A"/>
      <sheetName val="Family"/>
      <sheetName val="Permanent info"/>
      <sheetName val="Trial"/>
      <sheetName val="GeneralInfo"/>
      <sheetName val="Marshal"/>
      <sheetName val="Kalk EITR- 2009"/>
      <sheetName val="XREF"/>
      <sheetName val="Journal Template"/>
      <sheetName val="Client Aje"/>
      <sheetName val="CH_ACCT"/>
      <sheetName val="smith"/>
    </sheetNames>
    <sheetDataSet>
      <sheetData sheetId="0" refreshError="1">
        <row r="7">
          <cell r="B7">
            <v>1111</v>
          </cell>
          <cell r="C7" t="str">
            <v>Kas kecil</v>
          </cell>
        </row>
        <row r="8">
          <cell r="B8">
            <v>1112</v>
          </cell>
          <cell r="C8" t="str">
            <v>Kas</v>
          </cell>
        </row>
        <row r="9">
          <cell r="B9">
            <v>1113</v>
          </cell>
          <cell r="C9" t="str">
            <v>Bank BCA</v>
          </cell>
        </row>
        <row r="10">
          <cell r="B10">
            <v>1114</v>
          </cell>
          <cell r="C10" t="str">
            <v>Bank Bumi Artha</v>
          </cell>
        </row>
        <row r="11">
          <cell r="B11">
            <v>1115</v>
          </cell>
          <cell r="C11" t="str">
            <v>Kas - US$</v>
          </cell>
        </row>
        <row r="12">
          <cell r="B12">
            <v>1121</v>
          </cell>
          <cell r="C12" t="str">
            <v>Piutang Dagang</v>
          </cell>
        </row>
        <row r="13">
          <cell r="B13">
            <v>1122</v>
          </cell>
          <cell r="C13" t="str">
            <v>Kas Bon</v>
          </cell>
        </row>
        <row r="14">
          <cell r="B14">
            <v>1123</v>
          </cell>
          <cell r="C14" t="str">
            <v>Piutang Lain-lain</v>
          </cell>
        </row>
        <row r="15">
          <cell r="B15">
            <v>1131</v>
          </cell>
          <cell r="C15" t="str">
            <v>Material</v>
          </cell>
        </row>
        <row r="16">
          <cell r="B16">
            <v>1132</v>
          </cell>
          <cell r="C16" t="str">
            <v>Barang Dalam Proses</v>
          </cell>
        </row>
        <row r="17">
          <cell r="B17">
            <v>1133</v>
          </cell>
          <cell r="C17" t="str">
            <v>Barang Jadi</v>
          </cell>
        </row>
        <row r="18">
          <cell r="B18">
            <v>1134</v>
          </cell>
          <cell r="C18" t="str">
            <v>Persediaan Suku Cadang</v>
          </cell>
        </row>
        <row r="19">
          <cell r="B19">
            <v>1141</v>
          </cell>
          <cell r="C19" t="str">
            <v>Perlengkapan Kantor</v>
          </cell>
        </row>
        <row r="20">
          <cell r="B20">
            <v>1211</v>
          </cell>
          <cell r="C20" t="str">
            <v>Tanah</v>
          </cell>
        </row>
        <row r="21">
          <cell r="B21">
            <v>1212</v>
          </cell>
          <cell r="C21" t="str">
            <v>Bangunan</v>
          </cell>
        </row>
        <row r="22">
          <cell r="B22">
            <v>1213</v>
          </cell>
          <cell r="C22" t="str">
            <v>Mesin</v>
          </cell>
        </row>
        <row r="23">
          <cell r="B23">
            <v>1214</v>
          </cell>
          <cell r="C23" t="str">
            <v>Peralatan</v>
          </cell>
        </row>
        <row r="24">
          <cell r="B24">
            <v>1215</v>
          </cell>
          <cell r="C24" t="str">
            <v>Alat Kantor</v>
          </cell>
        </row>
        <row r="25">
          <cell r="B25">
            <v>1216</v>
          </cell>
          <cell r="C25" t="str">
            <v>Kendaraan</v>
          </cell>
        </row>
        <row r="26">
          <cell r="B26">
            <v>1222</v>
          </cell>
          <cell r="C26" t="str">
            <v>Akum. Peny. Bangunan</v>
          </cell>
        </row>
        <row r="27">
          <cell r="B27">
            <v>1223</v>
          </cell>
          <cell r="C27" t="str">
            <v>Akum. Peny. Mesin</v>
          </cell>
        </row>
        <row r="28">
          <cell r="B28">
            <v>1224</v>
          </cell>
          <cell r="C28" t="str">
            <v>Akum. Peny. Alat Bengkel</v>
          </cell>
        </row>
        <row r="29">
          <cell r="B29">
            <v>1225</v>
          </cell>
          <cell r="C29" t="str">
            <v>Akum. Peny. Alat Kantor</v>
          </cell>
        </row>
        <row r="30">
          <cell r="B30">
            <v>1226</v>
          </cell>
          <cell r="C30" t="str">
            <v>Akum. Peny. Kendaraan</v>
          </cell>
        </row>
        <row r="31">
          <cell r="B31">
            <v>1401</v>
          </cell>
          <cell r="C31" t="str">
            <v>Gaji dan Upah</v>
          </cell>
        </row>
        <row r="32">
          <cell r="B32">
            <v>1402</v>
          </cell>
          <cell r="C32" t="str">
            <v>Utilitas</v>
          </cell>
        </row>
        <row r="33">
          <cell r="B33">
            <v>2111</v>
          </cell>
          <cell r="C33" t="str">
            <v>Hutang Usaha</v>
          </cell>
        </row>
        <row r="34">
          <cell r="B34">
            <v>2112</v>
          </cell>
          <cell r="C34" t="str">
            <v>Hutang Komisi</v>
          </cell>
        </row>
        <row r="35">
          <cell r="B35">
            <v>2121</v>
          </cell>
          <cell r="C35" t="str">
            <v>PPN Keluaran</v>
          </cell>
        </row>
        <row r="36">
          <cell r="B36">
            <v>2122</v>
          </cell>
          <cell r="C36" t="str">
            <v>Hutang PPh Pasal 21</v>
          </cell>
        </row>
        <row r="37">
          <cell r="B37">
            <v>2123</v>
          </cell>
          <cell r="C37" t="str">
            <v>Hutang PPh Pasal 25</v>
          </cell>
        </row>
        <row r="38">
          <cell r="B38">
            <v>2131</v>
          </cell>
          <cell r="C38" t="str">
            <v>Hutang Gaji dan Upah</v>
          </cell>
        </row>
        <row r="39">
          <cell r="B39">
            <v>2132</v>
          </cell>
          <cell r="C39" t="str">
            <v>Hutang Bunga</v>
          </cell>
        </row>
        <row r="40">
          <cell r="B40">
            <v>2133</v>
          </cell>
          <cell r="C40" t="str">
            <v>Hutang Utilitas</v>
          </cell>
        </row>
        <row r="41">
          <cell r="B41">
            <v>2201</v>
          </cell>
          <cell r="C41" t="str">
            <v>Hutang Salindo</v>
          </cell>
        </row>
        <row r="42">
          <cell r="B42">
            <v>3001</v>
          </cell>
          <cell r="C42" t="str">
            <v>Modal</v>
          </cell>
        </row>
        <row r="43">
          <cell r="B43">
            <v>3002</v>
          </cell>
          <cell r="C43" t="str">
            <v>Laba Ditahan</v>
          </cell>
        </row>
        <row r="44">
          <cell r="B44">
            <v>3003</v>
          </cell>
          <cell r="C44" t="str">
            <v>Drawing</v>
          </cell>
        </row>
        <row r="45">
          <cell r="B45">
            <v>3004</v>
          </cell>
          <cell r="C45" t="str">
            <v>Ikhtisar Rugi Laba</v>
          </cell>
        </row>
        <row r="46">
          <cell r="B46">
            <v>3005</v>
          </cell>
          <cell r="C46" t="str">
            <v>Harga Pokok Penjualan</v>
          </cell>
        </row>
        <row r="47">
          <cell r="B47">
            <v>4101</v>
          </cell>
          <cell r="C47" t="str">
            <v>Pembelian</v>
          </cell>
        </row>
        <row r="48">
          <cell r="B48">
            <v>4201</v>
          </cell>
          <cell r="C48" t="str">
            <v>Retur Pembelian</v>
          </cell>
        </row>
        <row r="49">
          <cell r="B49">
            <v>5101</v>
          </cell>
          <cell r="C49" t="str">
            <v>Penjualan</v>
          </cell>
        </row>
        <row r="50">
          <cell r="B50">
            <v>5102</v>
          </cell>
          <cell r="C50" t="str">
            <v>Retur Penjualan</v>
          </cell>
        </row>
        <row r="51">
          <cell r="B51">
            <v>5201</v>
          </cell>
          <cell r="C51" t="str">
            <v>Pendapatan Makloon</v>
          </cell>
        </row>
        <row r="52">
          <cell r="B52">
            <v>5202</v>
          </cell>
          <cell r="C52" t="str">
            <v>Retur Makloon</v>
          </cell>
        </row>
        <row r="53">
          <cell r="B53">
            <v>6101</v>
          </cell>
          <cell r="C53" t="str">
            <v>Biaya Produksi BDP</v>
          </cell>
        </row>
        <row r="54">
          <cell r="B54">
            <v>6201</v>
          </cell>
          <cell r="C54" t="str">
            <v>Biaya Overhead Aktual</v>
          </cell>
        </row>
        <row r="55">
          <cell r="B55">
            <v>6301</v>
          </cell>
          <cell r="C55" t="str">
            <v>Biaya Adm. dan Umum</v>
          </cell>
        </row>
        <row r="56">
          <cell r="B56">
            <v>6401</v>
          </cell>
          <cell r="C56" t="str">
            <v>Biaya Penjualan</v>
          </cell>
        </row>
        <row r="57">
          <cell r="B57">
            <v>6402</v>
          </cell>
          <cell r="C57" t="str">
            <v>Biaya Transportasi</v>
          </cell>
        </row>
        <row r="58">
          <cell r="B58">
            <v>6501</v>
          </cell>
          <cell r="C58" t="str">
            <v>Biaya Komisi</v>
          </cell>
        </row>
        <row r="59">
          <cell r="B59">
            <v>6601</v>
          </cell>
          <cell r="C59" t="str">
            <v>Biaya Medis Karyawan</v>
          </cell>
        </row>
        <row r="60">
          <cell r="B60">
            <v>6701</v>
          </cell>
          <cell r="C60" t="str">
            <v>Biaya Makan Siang</v>
          </cell>
        </row>
        <row r="61">
          <cell r="B61">
            <v>6801</v>
          </cell>
          <cell r="C61" t="str">
            <v>Biaya Entertainment</v>
          </cell>
        </row>
        <row r="62">
          <cell r="B62">
            <v>6901</v>
          </cell>
          <cell r="C62" t="str">
            <v>B. Perbaikan dan Perawatan</v>
          </cell>
        </row>
        <row r="63">
          <cell r="B63">
            <v>7000</v>
          </cell>
          <cell r="C63" t="str">
            <v>Biaya Tunjangan Hari Raya</v>
          </cell>
        </row>
        <row r="64">
          <cell r="B64">
            <v>7100</v>
          </cell>
          <cell r="C64" t="str">
            <v>Pendapatan Lain-lain</v>
          </cell>
        </row>
        <row r="65">
          <cell r="B65">
            <v>7200</v>
          </cell>
          <cell r="C65" t="str">
            <v>Biaya Lain-lain</v>
          </cell>
        </row>
        <row r="66">
          <cell r="B66">
            <v>7201</v>
          </cell>
          <cell r="C66" t="str">
            <v>Kelebihan dan Kekurangan Kas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Info"/>
      <sheetName val="Marshal"/>
      <sheetName val="Lampiran"/>
      <sheetName val="Attachment"/>
      <sheetName val="Neraca"/>
      <sheetName val="Balance Sheet"/>
      <sheetName val="Rugi Laba"/>
      <sheetName val="Income Statm"/>
      <sheetName val="Rek Fiskal"/>
      <sheetName val="Fiscal Rec"/>
      <sheetName val="Rek Fiskal-detail"/>
      <sheetName val="PPh 25"/>
      <sheetName val="Art.25"/>
      <sheetName val="PPh 22"/>
      <sheetName val="Art 22"/>
      <sheetName val="PPh 25 calc."/>
      <sheetName val="Art 25 calc"/>
      <sheetName val="Daftar Pengurus"/>
      <sheetName val="Comm. List"/>
      <sheetName val="Daftar Pemegang Saham"/>
      <sheetName val="Shareholder List"/>
      <sheetName val="Fiskal"/>
      <sheetName val="Entertainment"/>
      <sheetName val="Aktiva Tetap"/>
      <sheetName val="Fixed Assets"/>
      <sheetName val="FI-1771.P1"/>
      <sheetName val="FE-1771.P1"/>
      <sheetName val="FI-1771.P2"/>
      <sheetName val="FE-1771.P2"/>
      <sheetName val="FI-1771-I"/>
      <sheetName val="FE-1771-I"/>
      <sheetName val="FI-1771-II"/>
      <sheetName val="FE-1771-II"/>
      <sheetName val="FI-1771-III"/>
      <sheetName val="FE-1771-III"/>
      <sheetName val="FI-1771-IV"/>
      <sheetName val="FE-1771-IV"/>
      <sheetName val="FI-1771-V"/>
      <sheetName val="FE-1771-V"/>
      <sheetName val="FI-1771-VI"/>
      <sheetName val="FE-1771-VI"/>
      <sheetName val="Data"/>
      <sheetName val="Ref"/>
      <sheetName val="Template "/>
      <sheetName val="Excess Calc"/>
      <sheetName val="P&amp;L98"/>
      <sheetName val="Ex-Rate"/>
      <sheetName val="Detail-PARENT"/>
      <sheetName val="VALIDASI"/>
      <sheetName val="Permanent info"/>
      <sheetName val="CRITERIA3"/>
      <sheetName val="A"/>
      <sheetName val="Account"/>
      <sheetName val="Assumptions"/>
      <sheetName val="A104"/>
      <sheetName val="A106"/>
      <sheetName val="A108"/>
      <sheetName val="A20S"/>
      <sheetName val="WPL"/>
      <sheetName val="CRA-Detail"/>
      <sheetName val="Fixset"/>
      <sheetName val="Disposals"/>
      <sheetName val="0220"/>
      <sheetName val="Bukubesar"/>
      <sheetName val="DEC"/>
      <sheetName val="Balance_Sheet"/>
      <sheetName val="Rugi_Laba"/>
      <sheetName val="Income_Statm"/>
      <sheetName val="Rek_Fiskal"/>
      <sheetName val="Fiscal_Rec"/>
      <sheetName val="Rek_Fiskal-detail"/>
      <sheetName val="PPh_25"/>
      <sheetName val="Art_25"/>
      <sheetName val="PPh_22"/>
      <sheetName val="Art_22"/>
      <sheetName val="PPh_25_calc_"/>
      <sheetName val="Art_25_calc"/>
      <sheetName val="Daftar_Pengurus"/>
      <sheetName val="Comm__List"/>
      <sheetName val="Daftar_Pemegang_Saham"/>
      <sheetName val="Shareholder_List"/>
      <sheetName val="Aktiva_Tetap"/>
      <sheetName val="Fixed_Assets"/>
      <sheetName val="FI-1771_P1"/>
      <sheetName val="FE-1771_P1"/>
      <sheetName val="FI-1771_P2"/>
      <sheetName val="FE-1771_P2"/>
      <sheetName val="Irregular Income"/>
      <sheetName val="FE-1770.P1"/>
      <sheetName val="Basic_Information"/>
      <sheetName val="KODE"/>
      <sheetName val="Excess_Calc"/>
      <sheetName val="Permanent_info"/>
      <sheetName val="Template_"/>
      <sheetName val="SUD"/>
      <sheetName val="P&amp;L"/>
      <sheetName val="Actuals &amp; Prior Yr. Figures"/>
      <sheetName val="Annual Budget Figures"/>
      <sheetName val="MainMenu"/>
      <sheetName val="Financial Reports"/>
      <sheetName val="Ab oct 07"/>
      <sheetName val="ABSN  April 09 ~ Mei 09 ok"/>
      <sheetName val="Bonus kwartal"/>
      <sheetName val="TAG-GAJI"/>
      <sheetName val="Index"/>
      <sheetName val="Calcs"/>
      <sheetName val="ProductionTarget50Pct"/>
      <sheetName val="CAPEX"/>
      <sheetName val="Instructions"/>
      <sheetName val="RATE-NEW"/>
      <sheetName val="tb1"/>
      <sheetName val="LPP-2"/>
      <sheetName val="ATTR16.2A"/>
      <sheetName val="CRITERIA2"/>
      <sheetName val="ABS Jun ~Juli 2011"/>
      <sheetName val="fm13(Giro)"/>
      <sheetName val="Cover"/>
      <sheetName val="Graphs1"/>
      <sheetName val="Graphs2"/>
      <sheetName val="Graphs3"/>
      <sheetName val="MktShare"/>
      <sheetName val="Admin_brd"/>
      <sheetName val="Admin_pkg"/>
      <sheetName val="Admin_calcs"/>
      <sheetName val="Table_SAP"/>
      <sheetName val="alamat"/>
      <sheetName val="IM"/>
      <sheetName val="IM _in_"/>
      <sheetName val="IM _out_"/>
      <sheetName val="Asset"/>
      <sheetName val="Input_BP"/>
      <sheetName val="Code"/>
      <sheetName val="1"/>
      <sheetName val="Cont_"/>
      <sheetName val="Input_Data"/>
      <sheetName val="Input"/>
      <sheetName val="AP Trade"/>
      <sheetName val="WBS1"/>
      <sheetName val="General Info"/>
      <sheetName val="Q-PC1"/>
      <sheetName val="Q-PC2"/>
      <sheetName val="CRITERIA1"/>
      <sheetName val="Sheet1"/>
      <sheetName val="2001Marshal"/>
      <sheetName val="BP1_23"/>
      <sheetName val="FUTURES"/>
      <sheetName val="Access"/>
      <sheetName val="F1771_2"/>
      <sheetName val="PPH1298S"/>
      <sheetName val="U-3.1.1 telephone"/>
      <sheetName val="segmen"/>
      <sheetName val="Trading Statement"/>
      <sheetName val="OLDMAP"/>
      <sheetName val="SCORE_RC_Code"/>
      <sheetName val="Austria"/>
      <sheetName val="Chile"/>
      <sheetName val="Finland"/>
      <sheetName val="Greece"/>
      <sheetName val="Hungary"/>
      <sheetName val="Israel"/>
      <sheetName val="Luxembourg"/>
      <sheetName val="Norway"/>
      <sheetName val="Poland"/>
      <sheetName val="Slovakia"/>
      <sheetName val="IS"/>
      <sheetName val="rekap impor"/>
      <sheetName val="NOMOR PERKIRAAN"/>
      <sheetName val="COGS"/>
      <sheetName val="Segment"/>
      <sheetName val="Balance_Sheet1"/>
      <sheetName val="Rugi_Laba1"/>
      <sheetName val="Income_Statm1"/>
      <sheetName val="Rek_Fiskal1"/>
      <sheetName val="Fiscal_Rec1"/>
      <sheetName val="Rek_Fiskal-detail1"/>
      <sheetName val="PPh_251"/>
      <sheetName val="Art_251"/>
      <sheetName val="PPh_221"/>
      <sheetName val="Art_221"/>
      <sheetName val="PPh_25_calc_1"/>
      <sheetName val="Art_25_calc1"/>
      <sheetName val="Daftar_Pengurus1"/>
      <sheetName val="Comm__List1"/>
      <sheetName val="Daftar_Pemegang_Saham1"/>
      <sheetName val="Shareholder_List1"/>
      <sheetName val="Aktiva_Tetap1"/>
      <sheetName val="Fixed_Assets1"/>
      <sheetName val="FI-1771_P11"/>
      <sheetName val="FE-1771_P11"/>
      <sheetName val="FI-1771_P21"/>
      <sheetName val="FE-1771_P21"/>
      <sheetName val="Balance_Sheet2"/>
      <sheetName val="Rugi_Laba2"/>
      <sheetName val="Income_Statm2"/>
      <sheetName val="Rek_Fiskal2"/>
      <sheetName val="Fiscal_Rec2"/>
      <sheetName val="Rek_Fiskal-detail2"/>
      <sheetName val="PPh_252"/>
      <sheetName val="Art_252"/>
      <sheetName val="PPh_222"/>
      <sheetName val="Art_222"/>
      <sheetName val="PPh_25_calc_2"/>
      <sheetName val="Art_25_calc2"/>
      <sheetName val="Daftar_Pengurus2"/>
      <sheetName val="Comm__List2"/>
      <sheetName val="Daftar_Pemegang_Saham2"/>
      <sheetName val="Shareholder_List2"/>
      <sheetName val="Aktiva_Tetap2"/>
      <sheetName val="Fixed_Assets2"/>
      <sheetName val="FI-1771_P12"/>
      <sheetName val="FE-1771_P12"/>
      <sheetName val="FI-1771_P22"/>
      <sheetName val="FE-1771_P22"/>
      <sheetName val="Identitas"/>
      <sheetName val="Module2"/>
      <sheetName val="A u g"/>
      <sheetName val="J u l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Coeffs"/>
      <sheetName val="Level 1-3 Listing"/>
      <sheetName val="2"/>
      <sheetName val="2000 std cost"/>
      <sheetName val="Profile"/>
      <sheetName val="COA (2)"/>
      <sheetName val="Subacc"/>
      <sheetName val="Fill in data"/>
      <sheetName val="1999 CIT calc Final"/>
      <sheetName val="Template_1"/>
      <sheetName val="Ab_oct_07"/>
      <sheetName val="ABSN__April_09_~_Mei_09_ok"/>
      <sheetName val="Bonus_kwartal"/>
      <sheetName val="Excess_Calc1"/>
      <sheetName val="ABS_Jun_~Juli_2011"/>
      <sheetName val="Permanent_info1"/>
      <sheetName val="Irregular_Income"/>
      <sheetName val="FE-1770_P1"/>
      <sheetName val="NOMOR_PERKIRAAN"/>
      <sheetName val="ATTR16_2A"/>
      <sheetName val="rekap_impor"/>
      <sheetName val="Actuals_&amp;_Prior_Yr__Figures"/>
      <sheetName val="Annual_Budget_Figures"/>
      <sheetName val="Financial_Reports"/>
      <sheetName val="U-3_1_1_telephone"/>
      <sheetName val="IM__in_"/>
      <sheetName val="IM__out_"/>
      <sheetName val="AP_Trade"/>
      <sheetName val="Template_2"/>
      <sheetName val="Ab_oct_071"/>
      <sheetName val="ABSN__April_09_~_Mei_09_ok1"/>
      <sheetName val="Bonus_kwartal1"/>
      <sheetName val="Excess_Calc2"/>
      <sheetName val="ABS_Jun_~Juli_20111"/>
      <sheetName val="Permanent_info2"/>
      <sheetName val="Irregular_Income1"/>
      <sheetName val="FE-1770_P11"/>
      <sheetName val="NOMOR_PERKIRAAN1"/>
      <sheetName val="ATTR16_2A1"/>
      <sheetName val="rekap_impor1"/>
      <sheetName val="Actuals_&amp;_Prior_Yr__Figures1"/>
      <sheetName val="Annual_Budget_Figures1"/>
      <sheetName val="Financial_Reports1"/>
      <sheetName val="U-3_1_1_telephone1"/>
      <sheetName val="IM__in_1"/>
      <sheetName val="IM__out_1"/>
      <sheetName val="AP_Trade1"/>
      <sheetName val="合成単価作成・-BLDG"/>
      <sheetName val="adj"/>
      <sheetName val="WBS2"/>
      <sheetName val="ALLOC"/>
      <sheetName val="chemcal"/>
      <sheetName val="Sheet1 (2)"/>
      <sheetName val="FE-1770-I"/>
      <sheetName val="FE-1770-II"/>
      <sheetName val="Data Sheet"/>
      <sheetName val="Sheet2"/>
      <sheetName val="instalasi disp Mei"/>
      <sheetName val="Cost-Bud"/>
      <sheetName val="Turnover-Bud"/>
      <sheetName val="Vol-Bud"/>
      <sheetName val="TB"/>
      <sheetName val="Lookups"/>
      <sheetName val="Currency Table"/>
      <sheetName val="Maint"/>
      <sheetName val="Links"/>
      <sheetName val="Assump"/>
      <sheetName val="fiscal depr(E)"/>
      <sheetName val="Trf-SAP"/>
      <sheetName val="GenInfo"/>
      <sheetName val="FS Data"/>
      <sheetName val="1AB"/>
      <sheetName val="Appendix A - Navigator"/>
      <sheetName val="1771 III"/>
      <sheetName val="1771 IV"/>
      <sheetName val="1771 I"/>
      <sheetName val="7AB"/>
      <sheetName val="1771"/>
      <sheetName val="2AB"/>
      <sheetName val="data_val"/>
      <sheetName val="AccRef"/>
      <sheetName val="divI"/>
      <sheetName val="divII"/>
      <sheetName val="DCOST"/>
      <sheetName val="MCOST2"/>
      <sheetName val="PARAMETERS"/>
      <sheetName val="Scoping"/>
      <sheetName val="Smbr-Tknk-DsrHkm"/>
      <sheetName val="CFWork"/>
      <sheetName val="Data WP"/>
      <sheetName val="Terbilang"/>
      <sheetName val="HopCon"/>
      <sheetName val="MATERIALFINAL"/>
      <sheetName val="Entry  HTM"/>
      <sheetName val="Entry Broker"/>
      <sheetName val="SK HTM"/>
      <sheetName val="Kartu"/>
      <sheetName val="CIP_USD"/>
      <sheetName val="YearEnd02"/>
      <sheetName val="BLI_CostCenter"/>
      <sheetName val="BLI_Facility"/>
      <sheetName val="BLI_PaymentType"/>
      <sheetName val="summary-1"/>
      <sheetName val="Control"/>
      <sheetName val="Total OP"/>
      <sheetName val="FA Movement"/>
      <sheetName val="F1771-II"/>
      <sheetName val="BS"/>
      <sheetName val="KU-Ajt'03"/>
      <sheetName val="KB-Ajt'03"/>
      <sheetName val="KS-Ajt'03"/>
      <sheetName val="KT-Ajt'03"/>
      <sheetName val="Mill-Ajt'03"/>
      <sheetName val="ACC_NUM"/>
      <sheetName val="@@BMA Gbx - Pack Config"/>
      <sheetName val="K.6DEPOSIT"/>
      <sheetName val="F1771-2"/>
      <sheetName val="LOKASI"/>
      <sheetName val="tarip"/>
      <sheetName val="COA"/>
      <sheetName val="bjr"/>
      <sheetName val="A_u_g"/>
      <sheetName val="J_u_l"/>
      <sheetName val="O_c_t"/>
      <sheetName val="A_p_r"/>
      <sheetName val="M_a_y"/>
      <sheetName val="S_e_p"/>
      <sheetName val="00_received_in_01"/>
      <sheetName val="F_e_b"/>
      <sheetName val="Per_GL_J_a_n"/>
      <sheetName val="J_u_n"/>
      <sheetName val="M_a_r"/>
      <sheetName val="Trading_Statement"/>
      <sheetName val="Account list"/>
      <sheetName val="ACC.CODE"/>
      <sheetName val="412src2"/>
      <sheetName val="aug"/>
      <sheetName val="mei"/>
      <sheetName val="aprl"/>
      <sheetName val="feb"/>
      <sheetName val="jan"/>
      <sheetName val="jul"/>
      <sheetName val="jun"/>
      <sheetName val="mart"/>
      <sheetName val="oct"/>
      <sheetName val="sept"/>
      <sheetName val="CMA Calculations- Figure 5440.1"/>
      <sheetName val="ASUMPTION"/>
      <sheetName val="KSO-Revenue"/>
      <sheetName val="TBM"/>
      <sheetName val="july"/>
      <sheetName val="june"/>
      <sheetName val="PSC_Terms"/>
      <sheetName val="Rate"/>
      <sheetName val="14"/>
      <sheetName val="3"/>
      <sheetName val="40"/>
      <sheetName val="E-1-1"/>
      <sheetName val="HO Use"/>
      <sheetName val="2003 BGT C Flow"/>
      <sheetName val="Cashflow Report Act vs Bgt"/>
      <sheetName val="BGT Cashflow "/>
      <sheetName val="AC"/>
      <sheetName val="HARVEST02"/>
      <sheetName val="412"/>
      <sheetName val="SELISIHKURSSOURCE"/>
      <sheetName val="PRE"/>
      <sheetName val="CASTING"/>
      <sheetName val="DFR CT"/>
      <sheetName val="prod"/>
      <sheetName val="GRAH PLAN"/>
      <sheetName val="BEP ACT"/>
      <sheetName val="Checker"/>
      <sheetName val="N-ASII"/>
      <sheetName val="BBCA"/>
      <sheetName val="N-GGRM"/>
      <sheetName val="N-ISAT"/>
      <sheetName val="KAEF"/>
      <sheetName val="AALI-J"/>
      <sheetName val="N-AALI"/>
      <sheetName val="AMFG"/>
      <sheetName val="ANTA"/>
      <sheetName val="ANTM"/>
      <sheetName val="ANTM-N"/>
      <sheetName val="ASGR-N"/>
      <sheetName val="J-ASII "/>
      <sheetName val="AUTO"/>
      <sheetName val="BBCA-J"/>
      <sheetName val="N-BBNI"/>
      <sheetName val="BDMN"/>
      <sheetName val="BEKS"/>
      <sheetName val="BHIT"/>
      <sheetName val="N-BLTA"/>
      <sheetName val="BMTR-N"/>
      <sheetName val="BMTR"/>
      <sheetName val="BNGA"/>
      <sheetName val="BNGAN"/>
      <sheetName val="BNII"/>
      <sheetName val="N-BNII"/>
      <sheetName val="BUMI"/>
      <sheetName val="CFIN"/>
      <sheetName val="CMNP"/>
      <sheetName val="N-CMNP-N"/>
      <sheetName val="CPIN"/>
      <sheetName val="CTRS"/>
      <sheetName val="DGSA"/>
      <sheetName val="DNKS-N"/>
      <sheetName val="DSUC"/>
      <sheetName val="DVLA"/>
      <sheetName val="DVLAN"/>
      <sheetName val="DYNA-N"/>
      <sheetName val="N-EPMT"/>
      <sheetName val="ETWA"/>
      <sheetName val="GGRM-J"/>
      <sheetName val="N-GJTL"/>
      <sheetName val="HERO"/>
      <sheetName val="HERO-N"/>
      <sheetName val="J-HMSP"/>
      <sheetName val="N-HMSP"/>
      <sheetName val="IDSR"/>
      <sheetName val="INAF-N"/>
      <sheetName val="INAF-J"/>
      <sheetName val="N-INCO"/>
      <sheetName val="N-INDF"/>
      <sheetName val="INDF"/>
      <sheetName val="N-INDR"/>
      <sheetName val="N-INKP"/>
      <sheetName val="N-INTP"/>
      <sheetName val="ISAT"/>
      <sheetName val="J-JIHD"/>
      <sheetName val="N-JIHD"/>
      <sheetName val="KAEF-J"/>
      <sheetName val="N-KLBF"/>
      <sheetName val="KOMIN"/>
      <sheetName val="N-KOPI"/>
      <sheetName val="KOPI"/>
      <sheetName val="LAPD"/>
      <sheetName val="LPBN"/>
      <sheetName val="LPBNN"/>
      <sheetName val="N-LPLI"/>
      <sheetName val="N-LPPS"/>
      <sheetName val="N-LTLS"/>
      <sheetName val="MEDCN"/>
      <sheetName val="MEGA"/>
      <sheetName val="N-MLIA"/>
      <sheetName val="MLPL"/>
      <sheetName val="MPPA"/>
      <sheetName val="MPPAN"/>
      <sheetName val="MTDL"/>
      <sheetName val="N-PNBN"/>
      <sheetName val="PYFA"/>
      <sheetName val="N-RALS"/>
      <sheetName val="RMBA"/>
      <sheetName val="SCM"/>
      <sheetName val="SMAR"/>
      <sheetName val="SMCB"/>
      <sheetName val="J-SMGR"/>
      <sheetName val="N-SMGR"/>
      <sheetName val="SONA"/>
      <sheetName val="SONA-J"/>
      <sheetName val="SULI"/>
      <sheetName val="N-TINS"/>
      <sheetName val="N-TKIM"/>
      <sheetName val="TLKM-J"/>
      <sheetName val="N-TLKM"/>
      <sheetName val="N-TMPI"/>
      <sheetName val="TRIM"/>
      <sheetName val="TSPC"/>
      <sheetName val="N-TSPC"/>
      <sheetName val="N-UNTR"/>
      <sheetName val="N-UNVR"/>
      <sheetName val="BELI"/>
      <sheetName val="JUAL"/>
      <sheetName val="LC"/>
      <sheetName val="AccountHierarchy"/>
      <sheetName val="DES 02"/>
      <sheetName val="CODE NO"/>
      <sheetName val="Balance_Sheet3"/>
      <sheetName val="Rugi_Laba3"/>
      <sheetName val="Income_Statm3"/>
      <sheetName val="Rek_Fiskal3"/>
      <sheetName val="Fiscal_Rec3"/>
      <sheetName val="Rek_Fiskal-detail3"/>
      <sheetName val="PPh_253"/>
      <sheetName val="Art_253"/>
      <sheetName val="PPh_223"/>
      <sheetName val="Art_223"/>
      <sheetName val="PPh_25_calc_3"/>
      <sheetName val="Art_25_calc3"/>
      <sheetName val="Daftar_Pengurus3"/>
      <sheetName val="Comm__List3"/>
      <sheetName val="Daftar_Pemegang_Saham3"/>
      <sheetName val="Shareholder_List3"/>
      <sheetName val="Aktiva_Tetap3"/>
      <sheetName val="Fixed_Assets3"/>
      <sheetName val="FI-1771_P13"/>
      <sheetName val="FE-1771_P13"/>
      <sheetName val="FI-1771_P23"/>
      <sheetName val="FE-1771_P23"/>
      <sheetName val="Excess_Calc3"/>
      <sheetName val="Template_3"/>
      <sheetName val="Permanent_info3"/>
      <sheetName val="Ab_oct_072"/>
      <sheetName val="ABSN__April_09_~_Mei_09_ok2"/>
      <sheetName val="Bonus_kwartal2"/>
      <sheetName val="Irregular_Income2"/>
      <sheetName val="FE-1770_P12"/>
      <sheetName val="ATTR16_2A2"/>
      <sheetName val="ABS_Jun_~Juli_20112"/>
      <sheetName val="IM__in_2"/>
      <sheetName val="IM__out_2"/>
      <sheetName val="AP_Trade2"/>
      <sheetName val="Actuals_&amp;_Prior_Yr__Figures2"/>
      <sheetName val="Annual_Budget_Figures2"/>
      <sheetName val="Financial_Reports2"/>
      <sheetName val="General_Info"/>
      <sheetName val="1999_CIT_calc_Final"/>
      <sheetName val="U-3_1_1_telephone2"/>
      <sheetName val="Currency_Table"/>
      <sheetName val="COA_(2)"/>
      <sheetName val="Sheet1_(2)"/>
      <sheetName val="Level_1-3_Listing"/>
      <sheetName val="Fill_in_data"/>
      <sheetName val="Data_Sheet"/>
      <sheetName val="instalasi_disp_Mei"/>
      <sheetName val="rekap_impor2"/>
      <sheetName val="NOMOR_PERKIRAAN2"/>
      <sheetName val="2000_std_cost"/>
      <sheetName val="Balance_Sheet4"/>
      <sheetName val="Rugi_Laba4"/>
      <sheetName val="Income_Statm4"/>
      <sheetName val="Rek_Fiskal4"/>
      <sheetName val="Fiscal_Rec4"/>
      <sheetName val="Rek_Fiskal-detail4"/>
      <sheetName val="PPh_254"/>
      <sheetName val="Art_254"/>
      <sheetName val="PPh_224"/>
      <sheetName val="Art_224"/>
      <sheetName val="PPh_25_calc_4"/>
      <sheetName val="Art_25_calc4"/>
      <sheetName val="Daftar_Pengurus4"/>
      <sheetName val="Comm__List4"/>
      <sheetName val="Daftar_Pemegang_Saham4"/>
      <sheetName val="Shareholder_List4"/>
      <sheetName val="Aktiva_Tetap4"/>
      <sheetName val="Fixed_Assets4"/>
      <sheetName val="FI-1771_P14"/>
      <sheetName val="FE-1771_P14"/>
      <sheetName val="FI-1771_P24"/>
      <sheetName val="FE-1771_P24"/>
      <sheetName val="Excess_Calc4"/>
      <sheetName val="Template_4"/>
      <sheetName val="Permanent_info4"/>
      <sheetName val="Ab_oct_073"/>
      <sheetName val="ABSN__April_09_~_Mei_09_ok3"/>
      <sheetName val="Bonus_kwartal3"/>
      <sheetName val="Irregular_Income3"/>
      <sheetName val="FE-1770_P13"/>
      <sheetName val="ATTR16_2A3"/>
      <sheetName val="ABS_Jun_~Juli_20113"/>
      <sheetName val="IM__in_3"/>
      <sheetName val="IM__out_3"/>
      <sheetName val="AP_Trade3"/>
      <sheetName val="Actuals_&amp;_Prior_Yr__Figures3"/>
      <sheetName val="Annual_Budget_Figures3"/>
      <sheetName val="Financial_Reports3"/>
      <sheetName val="General_Info1"/>
      <sheetName val="1999_CIT_calc_Final1"/>
      <sheetName val="Trading_Statement1"/>
      <sheetName val="U-3_1_1_telephone3"/>
      <sheetName val="A_u_g1"/>
      <sheetName val="J_u_l1"/>
      <sheetName val="O_c_t1"/>
      <sheetName val="A_p_r1"/>
      <sheetName val="M_a_y1"/>
      <sheetName val="S_e_p1"/>
      <sheetName val="00_received_in_011"/>
      <sheetName val="F_e_b1"/>
      <sheetName val="Per_GL_J_a_n1"/>
      <sheetName val="J_u_n1"/>
      <sheetName val="M_a_r1"/>
      <sheetName val="Currency_Table1"/>
      <sheetName val="COA_(2)1"/>
      <sheetName val="Sheet1_(2)1"/>
      <sheetName val="Level_1-3_Listing1"/>
      <sheetName val="Fill_in_data1"/>
      <sheetName val="Data_Sheet1"/>
      <sheetName val="instalasi_disp_Mei1"/>
      <sheetName val="rekap_impor3"/>
      <sheetName val="NOMOR_PERKIRAAN3"/>
      <sheetName val="2000_std_cost1"/>
      <sheetName val="@@BMA_Gbx_-_Pack_Config"/>
      <sheetName val="Account_list"/>
      <sheetName val="CODE_NO"/>
      <sheetName val="FA_Movement"/>
      <sheetName val="fiscal_depr(E)"/>
      <sheetName val="Entry__HTM"/>
      <sheetName val="Entry_Broker"/>
      <sheetName val="SK_HTM"/>
      <sheetName val="HO_Use"/>
      <sheetName val="2003_BGT_C_Flow"/>
      <sheetName val="Cashflow_Report_Act_vs_Bgt"/>
      <sheetName val="BGT_Cashflow_"/>
      <sheetName val="DFR_CT"/>
      <sheetName val="GRAH_PLAN"/>
      <sheetName val="BEP_ACT"/>
      <sheetName val="FS_Data"/>
      <sheetName val="Appendix_A_-_Navigator"/>
      <sheetName val="1771_III"/>
      <sheetName val="1771_IV"/>
      <sheetName val="1771_I"/>
      <sheetName val="Total_OP"/>
      <sheetName val="Balance_Sheet5"/>
      <sheetName val="Rugi_Laba5"/>
      <sheetName val="Income_Statm5"/>
      <sheetName val="Rek_Fiskal5"/>
      <sheetName val="Fiscal_Rec5"/>
      <sheetName val="Rek_Fiskal-detail5"/>
      <sheetName val="PPh_255"/>
      <sheetName val="Art_255"/>
      <sheetName val="PPh_225"/>
      <sheetName val="Art_225"/>
      <sheetName val="PPh_25_calc_5"/>
      <sheetName val="Art_25_calc5"/>
      <sheetName val="Daftar_Pengurus5"/>
      <sheetName val="Comm__List5"/>
      <sheetName val="Daftar_Pemegang_Saham5"/>
      <sheetName val="Shareholder_List5"/>
      <sheetName val="Aktiva_Tetap5"/>
      <sheetName val="Fixed_Assets5"/>
      <sheetName val="FI-1771_P15"/>
      <sheetName val="FE-1771_P15"/>
      <sheetName val="FI-1771_P25"/>
      <sheetName val="FE-1771_P25"/>
      <sheetName val="Excess_Calc5"/>
      <sheetName val="Template_5"/>
      <sheetName val="Permanent_info5"/>
      <sheetName val="Ab_oct_074"/>
      <sheetName val="ABSN__April_09_~_Mei_09_ok4"/>
      <sheetName val="Bonus_kwartal4"/>
      <sheetName val="Irregular_Income4"/>
      <sheetName val="FE-1770_P14"/>
      <sheetName val="ATTR16_2A4"/>
      <sheetName val="ABS_Jun_~Juli_20114"/>
      <sheetName val="IM__in_4"/>
      <sheetName val="IM__out_4"/>
      <sheetName val="AP_Trade4"/>
      <sheetName val="Actuals_&amp;_Prior_Yr__Figures4"/>
      <sheetName val="Annual_Budget_Figures4"/>
      <sheetName val="Financial_Reports4"/>
      <sheetName val="General_Info2"/>
      <sheetName val="1999_CIT_calc_Final2"/>
      <sheetName val="Trading_Statement2"/>
      <sheetName val="U-3_1_1_telephone4"/>
      <sheetName val="A_u_g2"/>
      <sheetName val="J_u_l2"/>
      <sheetName val="O_c_t2"/>
      <sheetName val="A_p_r2"/>
      <sheetName val="M_a_y2"/>
      <sheetName val="S_e_p2"/>
      <sheetName val="00_received_in_012"/>
      <sheetName val="F_e_b2"/>
      <sheetName val="Per_GL_J_a_n2"/>
      <sheetName val="J_u_n2"/>
      <sheetName val="M_a_r2"/>
      <sheetName val="Currency_Table2"/>
      <sheetName val="COA_(2)2"/>
      <sheetName val="Sheet1_(2)2"/>
      <sheetName val="Level_1-3_Listing2"/>
      <sheetName val="Fill_in_data2"/>
      <sheetName val="Data_Sheet2"/>
      <sheetName val="instalasi_disp_Mei2"/>
      <sheetName val="rekap_impor4"/>
      <sheetName val="NOMOR_PERKIRAAN4"/>
      <sheetName val="2000_std_cost2"/>
      <sheetName val="@@BMA_Gbx_-_Pack_Config1"/>
      <sheetName val="Account_list1"/>
      <sheetName val="CODE_NO1"/>
      <sheetName val="FA_Movement1"/>
      <sheetName val="fiscal_depr(E)1"/>
      <sheetName val="Entry__HTM1"/>
      <sheetName val="Entry_Broker1"/>
      <sheetName val="SK_HTM1"/>
      <sheetName val="HO_Use1"/>
      <sheetName val="2003_BGT_C_Flow1"/>
      <sheetName val="Cashflow_Report_Act_vs_Bgt1"/>
      <sheetName val="BGT_Cashflow_1"/>
      <sheetName val="DFR_CT1"/>
      <sheetName val="GRAH_PLAN1"/>
      <sheetName val="BEP_ACT1"/>
      <sheetName val="FS_Data1"/>
      <sheetName val="Appendix_A_-_Navigator1"/>
      <sheetName val="1771_III1"/>
      <sheetName val="1771_IV1"/>
      <sheetName val="1771_I1"/>
      <sheetName val="Total_OP1"/>
      <sheetName val="TAX COM"/>
      <sheetName val="koef"/>
      <sheetName val="Annual-Plan-1998-A-US$-Rupiah-F"/>
      <sheetName val="ADIRA-N"/>
      <sheetName val="report"/>
      <sheetName val="N1"/>
      <sheetName val="PBR"/>
      <sheetName val="PB"/>
      <sheetName val="RP-BAL"/>
      <sheetName val="USD-BAL"/>
      <sheetName val="Hay Guide Charts Notes"/>
      <sheetName val="Input P&amp;L-2002"/>
      <sheetName val="6 mth TAC"/>
      <sheetName val="6 mth DTA"/>
      <sheetName val="Worksheet Jan-Jun 2004"/>
      <sheetName val="RMS FUNGSIONAL"/>
      <sheetName val="Income Stetm"/>
      <sheetName val="Ruk Fiskal"/>
      <sheetName val="Òek Viskal-detaíl"/>
      <sheetName val="IDL Konsis"/>
      <sheetName val="Juta"/>
      <sheetName val="Miliar"/>
      <sheetName val="Ratus"/>
      <sheetName val="Ribu"/>
      <sheetName val="Main"/>
      <sheetName val="Ist"/>
      <sheetName val="US Books"/>
      <sheetName val="CA"/>
      <sheetName val="Jateng"/>
      <sheetName val="Jatim"/>
      <sheetName val="selisih accrual"/>
      <sheetName val="Karoseri"/>
      <sheetName val="1240100999"/>
      <sheetName val="1240100000"/>
      <sheetName val="Realized Gain and Loss_withDomi"/>
      <sheetName val="Rekap Budget"/>
      <sheetName val="Accounts names"/>
      <sheetName val="panther"/>
      <sheetName val="T.B"/>
      <sheetName val="Answer"/>
      <sheetName val="DK TRD"/>
      <sheetName val="Penebusan"/>
      <sheetName val="Data_WP"/>
      <sheetName val="AUG02"/>
      <sheetName val="gg_1"/>
      <sheetName val="gg_3"/>
      <sheetName val="FE-1771$.P1"/>
      <sheetName val="REKON PL"/>
      <sheetName val="CLIENT ADJUSMENT"/>
      <sheetName val="FA"/>
      <sheetName val="D-Tax"/>
      <sheetName val="akturia"/>
      <sheetName val="loan to employee"/>
      <sheetName val="AT-fiskal"/>
      <sheetName val="Leasing"/>
      <sheetName val="Bgn"/>
      <sheetName val="1105-B&amp;I-OK"/>
      <sheetName val="#REF"/>
      <sheetName val="DBase"/>
      <sheetName val="FIXED COST"/>
      <sheetName val="Coversheet"/>
      <sheetName val="ABSEN CASUAL"/>
      <sheetName val="ABSEN PROJECT"/>
      <sheetName val="DATA GAJI PROJECT"/>
      <sheetName val="KARYAWAN"/>
      <sheetName val="Rate reconcilation - USD"/>
      <sheetName val="worksheet1"/>
      <sheetName val="Pesangon _ jml kary"/>
      <sheetName val="Domestic Leg"/>
      <sheetName val="Foreign leg"/>
      <sheetName val="Foreign Leg Acc Crv"/>
      <sheetName val="Foreign Leg Disc Crv"/>
      <sheetName val="Professionals Standard"/>
      <sheetName val="INFO"/>
      <sheetName val="COSTS"/>
      <sheetName val="Projects"/>
      <sheetName val="JOB_Terms"/>
      <sheetName val="Assumption"/>
      <sheetName val="KODEREKG"/>
      <sheetName val="mar01-strategy"/>
      <sheetName val="D1"/>
      <sheetName val="Tables"/>
      <sheetName val="SPI"/>
      <sheetName val="ocean voyage"/>
      <sheetName val="SE"/>
      <sheetName val="NONCAB"/>
      <sheetName val="LN"/>
      <sheetName val="DKI"/>
      <sheetName val="GABUNGAN"/>
      <sheetName val="LRK"/>
      <sheetName val="NONNRC"/>
      <sheetName val="KURS"/>
      <sheetName val="Bunga_IDC"/>
      <sheetName val="11"/>
      <sheetName val="Invoice"/>
      <sheetName val="CONSOL"/>
      <sheetName val="Read me"/>
      <sheetName val="A&amp;P95.XLS"/>
      <sheetName val="A_P95_XLS"/>
      <sheetName val="PROFIT &amp; LOSS STATEMENT-1995 BP"/>
      <sheetName val="PROFIT _ LOSS STATEMENT_1995 BP"/>
      <sheetName val="DbKtr"/>
      <sheetName val="daftar"/>
      <sheetName val="Countries-Lookup"/>
      <sheetName val="o-5 tax 23 prepaid"/>
      <sheetName val="Account Codes "/>
      <sheetName val="Data_WP1"/>
      <sheetName val="6_mth_TAC1"/>
      <sheetName val="6_mth_DTA1"/>
      <sheetName val="Hay_Guide_Charts_Notes1"/>
      <sheetName val="Input_P&amp;L-20021"/>
      <sheetName val="6_mth_TAC"/>
      <sheetName val="6_mth_DTA"/>
      <sheetName val="Hay_Guide_Charts_Notes"/>
      <sheetName val="Input_P&amp;L-2002"/>
      <sheetName val="Trading_Statement3"/>
      <sheetName val="A_u_g3"/>
      <sheetName val="J_u_l3"/>
      <sheetName val="O_c_t3"/>
      <sheetName val="A_p_r3"/>
      <sheetName val="M_a_y3"/>
      <sheetName val="S_e_p3"/>
      <sheetName val="00_received_in_013"/>
      <sheetName val="F_e_b3"/>
      <sheetName val="Per_GL_J_a_n3"/>
      <sheetName val="J_u_n3"/>
      <sheetName val="M_a_r3"/>
      <sheetName val="Total_OP2"/>
      <sheetName val="CODE_NO2"/>
      <sheetName val="@@BMA_Gbx_-_Pack_Config2"/>
      <sheetName val="FS_Data2"/>
      <sheetName val="Appendix_A_-_Navigator2"/>
      <sheetName val="1771_III2"/>
      <sheetName val="1771_IV2"/>
      <sheetName val="1771_I2"/>
      <sheetName val="Data_WP2"/>
      <sheetName val="Entry__HTM2"/>
      <sheetName val="Entry_Broker2"/>
      <sheetName val="SK_HTM2"/>
      <sheetName val="FA_Movement2"/>
      <sheetName val="Account_list2"/>
      <sheetName val="fiscal_depr(E)2"/>
      <sheetName val="HO_Use2"/>
      <sheetName val="2003_BGT_C_Flow2"/>
      <sheetName val="Cashflow_Report_Act_vs_Bgt2"/>
      <sheetName val="BGT_Cashflow_2"/>
      <sheetName val="6_mth_TAC2"/>
      <sheetName val="6_mth_DTA2"/>
      <sheetName val="DFR_CT2"/>
      <sheetName val="GRAH_PLAN2"/>
      <sheetName val="BEP_ACT2"/>
      <sheetName val="Hay_Guide_Charts_Notes2"/>
      <sheetName val="Input_P&amp;L-20022"/>
      <sheetName val="Balance_Sheet6"/>
      <sheetName val="Rugi_Laba6"/>
      <sheetName val="Income_Statm6"/>
      <sheetName val="Rek_Fiskal6"/>
      <sheetName val="Fiscal_Rec6"/>
      <sheetName val="Rek_Fiskal-detail6"/>
      <sheetName val="PPh_256"/>
      <sheetName val="Art_256"/>
      <sheetName val="PPh_226"/>
      <sheetName val="Art_226"/>
      <sheetName val="PPh_25_calc_6"/>
      <sheetName val="Art_25_calc6"/>
      <sheetName val="Daftar_Pengurus6"/>
      <sheetName val="Comm__List6"/>
      <sheetName val="Daftar_Pemegang_Saham6"/>
      <sheetName val="Shareholder_List6"/>
      <sheetName val="Aktiva_Tetap6"/>
      <sheetName val="Fixed_Assets6"/>
      <sheetName val="FI-1771_P16"/>
      <sheetName val="FE-1771_P16"/>
      <sheetName val="FI-1771_P26"/>
      <sheetName val="FE-1771_P26"/>
      <sheetName val="Excess_Calc6"/>
      <sheetName val="Template_6"/>
      <sheetName val="Ab_oct_075"/>
      <sheetName val="ABSN__April_09_~_Mei_09_ok5"/>
      <sheetName val="Bonus_kwartal5"/>
      <sheetName val="Permanent_info6"/>
      <sheetName val="ATTR16_2A5"/>
      <sheetName val="Irregular_Income5"/>
      <sheetName val="FE-1770_P15"/>
      <sheetName val="ABS_Jun_~Juli_20115"/>
      <sheetName val="IM__in_5"/>
      <sheetName val="IM__out_5"/>
      <sheetName val="AP_Trade5"/>
      <sheetName val="General_Info3"/>
      <sheetName val="Actuals_&amp;_Prior_Yr__Figures5"/>
      <sheetName val="Annual_Budget_Figures5"/>
      <sheetName val="Financial_Reports5"/>
      <sheetName val="U-3_1_1_telephone5"/>
      <sheetName val="Trading_Statement4"/>
      <sheetName val="rekap_impor5"/>
      <sheetName val="NOMOR_PERKIRAAN5"/>
      <sheetName val="A_u_g4"/>
      <sheetName val="J_u_l4"/>
      <sheetName val="O_c_t4"/>
      <sheetName val="A_p_r4"/>
      <sheetName val="M_a_y4"/>
      <sheetName val="S_e_p4"/>
      <sheetName val="00_received_in_014"/>
      <sheetName val="F_e_b4"/>
      <sheetName val="Per_GL_J_a_n4"/>
      <sheetName val="J_u_n4"/>
      <sheetName val="M_a_r4"/>
      <sheetName val="1999_CIT_calc_Final3"/>
      <sheetName val="Level_1-3_Listing3"/>
      <sheetName val="2000_std_cost3"/>
      <sheetName val="COA_(2)3"/>
      <sheetName val="Fill_in_data3"/>
      <sheetName val="Currency_Table3"/>
      <sheetName val="Sheet1_(2)3"/>
      <sheetName val="Data_Sheet3"/>
      <sheetName val="instalasi_disp_Mei3"/>
      <sheetName val="Total_OP3"/>
      <sheetName val="CODE_NO3"/>
      <sheetName val="@@BMA_Gbx_-_Pack_Config3"/>
      <sheetName val="FS_Data3"/>
      <sheetName val="Appendix_A_-_Navigator3"/>
      <sheetName val="1771_III3"/>
      <sheetName val="1771_IV3"/>
      <sheetName val="1771_I3"/>
      <sheetName val="Data_WP3"/>
      <sheetName val="Entry__HTM3"/>
      <sheetName val="Entry_Broker3"/>
      <sheetName val="SK_HTM3"/>
      <sheetName val="FA_Movement3"/>
      <sheetName val="Account_list3"/>
      <sheetName val="fiscal_depr(E)3"/>
      <sheetName val="HO_Use3"/>
      <sheetName val="2003_BGT_C_Flow3"/>
      <sheetName val="Cashflow_Report_Act_vs_Bgt3"/>
      <sheetName val="BGT_Cashflow_3"/>
      <sheetName val="6_mth_TAC3"/>
      <sheetName val="6_mth_DTA3"/>
      <sheetName val="DFR_CT3"/>
      <sheetName val="GRAH_PLAN3"/>
      <sheetName val="BEP_ACT3"/>
      <sheetName val="Hay_Guide_Charts_Notes3"/>
      <sheetName val="Input_P&amp;L-20023"/>
      <sheetName val="Balance_Sheet9"/>
      <sheetName val="Rugi_Laba9"/>
      <sheetName val="Income_Statm9"/>
      <sheetName val="Rek_Fiskal9"/>
      <sheetName val="Fiscal_Rec9"/>
      <sheetName val="Rek_Fiskal-detail9"/>
      <sheetName val="PPh_259"/>
      <sheetName val="Art_259"/>
      <sheetName val="PPh_229"/>
      <sheetName val="Art_229"/>
      <sheetName val="PPh_25_calc_9"/>
      <sheetName val="Art_25_calc9"/>
      <sheetName val="Daftar_Pengurus9"/>
      <sheetName val="Comm__List9"/>
      <sheetName val="Daftar_Pemegang_Saham9"/>
      <sheetName val="Shareholder_List9"/>
      <sheetName val="Aktiva_Tetap9"/>
      <sheetName val="Fixed_Assets9"/>
      <sheetName val="FI-1771_P19"/>
      <sheetName val="FE-1771_P19"/>
      <sheetName val="FI-1771_P29"/>
      <sheetName val="FE-1771_P29"/>
      <sheetName val="Excess_Calc9"/>
      <sheetName val="Template_9"/>
      <sheetName val="Ab_oct_078"/>
      <sheetName val="ABSN__April_09_~_Mei_09_ok8"/>
      <sheetName val="Bonus_kwartal8"/>
      <sheetName val="Permanent_info9"/>
      <sheetName val="ATTR16_2A8"/>
      <sheetName val="Irregular_Income8"/>
      <sheetName val="FE-1770_P18"/>
      <sheetName val="ABS_Jun_~Juli_20118"/>
      <sheetName val="IM__in_8"/>
      <sheetName val="IM__out_8"/>
      <sheetName val="AP_Trade8"/>
      <sheetName val="General_Info6"/>
      <sheetName val="Actuals_&amp;_Prior_Yr__Figures8"/>
      <sheetName val="Annual_Budget_Figures8"/>
      <sheetName val="Financial_Reports8"/>
      <sheetName val="U-3_1_1_telephone8"/>
      <sheetName val="Trading_Statement7"/>
      <sheetName val="rekap_impor8"/>
      <sheetName val="NOMOR_PERKIRAAN8"/>
      <sheetName val="A_u_g7"/>
      <sheetName val="J_u_l7"/>
      <sheetName val="O_c_t7"/>
      <sheetName val="A_p_r7"/>
      <sheetName val="M_a_y7"/>
      <sheetName val="S_e_p7"/>
      <sheetName val="00_received_in_017"/>
      <sheetName val="F_e_b7"/>
      <sheetName val="Per_GL_J_a_n7"/>
      <sheetName val="J_u_n7"/>
      <sheetName val="M_a_r7"/>
      <sheetName val="1999_CIT_calc_Final6"/>
      <sheetName val="Level_1-3_Listing6"/>
      <sheetName val="2000_std_cost6"/>
      <sheetName val="COA_(2)6"/>
      <sheetName val="Fill_in_data6"/>
      <sheetName val="Currency_Table6"/>
      <sheetName val="Sheet1_(2)6"/>
      <sheetName val="Data_Sheet6"/>
      <sheetName val="instalasi_disp_Mei6"/>
      <sheetName val="Total_OP6"/>
      <sheetName val="CODE_NO6"/>
      <sheetName val="@@BMA_Gbx_-_Pack_Config6"/>
      <sheetName val="FS_Data6"/>
      <sheetName val="Appendix_A_-_Navigator6"/>
      <sheetName val="1771_III6"/>
      <sheetName val="1771_IV6"/>
      <sheetName val="1771_I6"/>
      <sheetName val="Data_WP6"/>
      <sheetName val="Entry__HTM6"/>
      <sheetName val="Entry_Broker6"/>
      <sheetName val="SK_HTM6"/>
      <sheetName val="FA_Movement6"/>
      <sheetName val="Account_list6"/>
      <sheetName val="fiscal_depr(E)6"/>
      <sheetName val="HO_Use6"/>
      <sheetName val="2003_BGT_C_Flow6"/>
      <sheetName val="Cashflow_Report_Act_vs_Bgt6"/>
      <sheetName val="BGT_Cashflow_6"/>
      <sheetName val="6_mth_TAC6"/>
      <sheetName val="6_mth_DTA6"/>
      <sheetName val="DFR_CT6"/>
      <sheetName val="GRAH_PLAN6"/>
      <sheetName val="BEP_ACT6"/>
      <sheetName val="Hay_Guide_Charts_Notes6"/>
      <sheetName val="Input_P&amp;L-20026"/>
      <sheetName val="Balance_Sheet7"/>
      <sheetName val="Rugi_Laba7"/>
      <sheetName val="Income_Statm7"/>
      <sheetName val="Rek_Fiskal7"/>
      <sheetName val="Fiscal_Rec7"/>
      <sheetName val="Rek_Fiskal-detail7"/>
      <sheetName val="PPh_257"/>
      <sheetName val="Art_257"/>
      <sheetName val="PPh_227"/>
      <sheetName val="Art_227"/>
      <sheetName val="PPh_25_calc_7"/>
      <sheetName val="Art_25_calc7"/>
      <sheetName val="Daftar_Pengurus7"/>
      <sheetName val="Comm__List7"/>
      <sheetName val="Daftar_Pemegang_Saham7"/>
      <sheetName val="Shareholder_List7"/>
      <sheetName val="Aktiva_Tetap7"/>
      <sheetName val="Fixed_Assets7"/>
      <sheetName val="FI-1771_P17"/>
      <sheetName val="FE-1771_P17"/>
      <sheetName val="FI-1771_P27"/>
      <sheetName val="FE-1771_P27"/>
      <sheetName val="Excess_Calc7"/>
      <sheetName val="Template_7"/>
      <sheetName val="Ab_oct_076"/>
      <sheetName val="ABSN__April_09_~_Mei_09_ok6"/>
      <sheetName val="Bonus_kwartal6"/>
      <sheetName val="Permanent_info7"/>
      <sheetName val="ATTR16_2A6"/>
      <sheetName val="Irregular_Income6"/>
      <sheetName val="FE-1770_P16"/>
      <sheetName val="ABS_Jun_~Juli_20116"/>
      <sheetName val="IM__in_6"/>
      <sheetName val="IM__out_6"/>
      <sheetName val="AP_Trade6"/>
      <sheetName val="General_Info4"/>
      <sheetName val="Actuals_&amp;_Prior_Yr__Figures6"/>
      <sheetName val="Annual_Budget_Figures6"/>
      <sheetName val="Financial_Reports6"/>
      <sheetName val="U-3_1_1_telephone6"/>
      <sheetName val="Trading_Statement5"/>
      <sheetName val="rekap_impor6"/>
      <sheetName val="NOMOR_PERKIRAAN6"/>
      <sheetName val="A_u_g5"/>
      <sheetName val="J_u_l5"/>
      <sheetName val="O_c_t5"/>
      <sheetName val="A_p_r5"/>
      <sheetName val="M_a_y5"/>
      <sheetName val="S_e_p5"/>
      <sheetName val="00_received_in_015"/>
      <sheetName val="F_e_b5"/>
      <sheetName val="Per_GL_J_a_n5"/>
      <sheetName val="J_u_n5"/>
      <sheetName val="M_a_r5"/>
      <sheetName val="1999_CIT_calc_Final4"/>
      <sheetName val="Level_1-3_Listing4"/>
      <sheetName val="2000_std_cost4"/>
      <sheetName val="COA_(2)4"/>
      <sheetName val="Fill_in_data4"/>
      <sheetName val="Currency_Table4"/>
      <sheetName val="Sheet1_(2)4"/>
      <sheetName val="Data_Sheet4"/>
      <sheetName val="instalasi_disp_Mei4"/>
      <sheetName val="Total_OP4"/>
      <sheetName val="CODE_NO4"/>
      <sheetName val="@@BMA_Gbx_-_Pack_Config4"/>
      <sheetName val="FS_Data4"/>
      <sheetName val="Appendix_A_-_Navigator4"/>
      <sheetName val="1771_III4"/>
      <sheetName val="1771_IV4"/>
      <sheetName val="1771_I4"/>
      <sheetName val="Data_WP4"/>
      <sheetName val="Entry__HTM4"/>
      <sheetName val="Entry_Broker4"/>
      <sheetName val="SK_HTM4"/>
      <sheetName val="FA_Movement4"/>
      <sheetName val="Account_list4"/>
      <sheetName val="fiscal_depr(E)4"/>
      <sheetName val="HO_Use4"/>
      <sheetName val="2003_BGT_C_Flow4"/>
      <sheetName val="Cashflow_Report_Act_vs_Bgt4"/>
      <sheetName val="BGT_Cashflow_4"/>
      <sheetName val="6_mth_TAC4"/>
      <sheetName val="6_mth_DTA4"/>
      <sheetName val="DFR_CT4"/>
      <sheetName val="GRAH_PLAN4"/>
      <sheetName val="BEP_ACT4"/>
      <sheetName val="Hay_Guide_Charts_Notes4"/>
      <sheetName val="Input_P&amp;L-20024"/>
      <sheetName val="Balance_Sheet8"/>
      <sheetName val="Rugi_Laba8"/>
      <sheetName val="Income_Statm8"/>
      <sheetName val="Rek_Fiskal8"/>
      <sheetName val="Fiscal_Rec8"/>
      <sheetName val="Rek_Fiskal-detail8"/>
      <sheetName val="PPh_258"/>
      <sheetName val="Art_258"/>
      <sheetName val="PPh_228"/>
      <sheetName val="Art_228"/>
      <sheetName val="PPh_25_calc_8"/>
      <sheetName val="Art_25_calc8"/>
      <sheetName val="Daftar_Pengurus8"/>
      <sheetName val="Comm__List8"/>
      <sheetName val="Daftar_Pemegang_Saham8"/>
      <sheetName val="Shareholder_List8"/>
      <sheetName val="Aktiva_Tetap8"/>
      <sheetName val="Fixed_Assets8"/>
      <sheetName val="FI-1771_P18"/>
      <sheetName val="FE-1771_P18"/>
      <sheetName val="FI-1771_P28"/>
      <sheetName val="FE-1771_P28"/>
      <sheetName val="Excess_Calc8"/>
      <sheetName val="Template_8"/>
      <sheetName val="Ab_oct_077"/>
      <sheetName val="ABSN__April_09_~_Mei_09_ok7"/>
      <sheetName val="Bonus_kwartal7"/>
      <sheetName val="Permanent_info8"/>
      <sheetName val="ATTR16_2A7"/>
      <sheetName val="Irregular_Income7"/>
      <sheetName val="FE-1770_P17"/>
      <sheetName val="ABS_Jun_~Juli_20117"/>
      <sheetName val="IM__in_7"/>
      <sheetName val="IM__out_7"/>
      <sheetName val="AP_Trade7"/>
      <sheetName val="General_Info5"/>
      <sheetName val="Actuals_&amp;_Prior_Yr__Figures7"/>
      <sheetName val="Annual_Budget_Figures7"/>
      <sheetName val="Financial_Reports7"/>
      <sheetName val="U-3_1_1_telephone7"/>
      <sheetName val="Trading_Statement6"/>
      <sheetName val="rekap_impor7"/>
      <sheetName val="NOMOR_PERKIRAAN7"/>
      <sheetName val="A_u_g6"/>
      <sheetName val="J_u_l6"/>
      <sheetName val="O_c_t6"/>
      <sheetName val="A_p_r6"/>
      <sheetName val="M_a_y6"/>
      <sheetName val="S_e_p6"/>
      <sheetName val="00_received_in_016"/>
      <sheetName val="F_e_b6"/>
      <sheetName val="Per_GL_J_a_n6"/>
      <sheetName val="J_u_n6"/>
      <sheetName val="M_a_r6"/>
      <sheetName val="1999_CIT_calc_Final5"/>
      <sheetName val="Level_1-3_Listing5"/>
      <sheetName val="2000_std_cost5"/>
      <sheetName val="COA_(2)5"/>
      <sheetName val="Fill_in_data5"/>
      <sheetName val="Currency_Table5"/>
      <sheetName val="Sheet1_(2)5"/>
      <sheetName val="Data_Sheet5"/>
      <sheetName val="instalasi_disp_Mei5"/>
      <sheetName val="Total_OP5"/>
      <sheetName val="CODE_NO5"/>
      <sheetName val="@@BMA_Gbx_-_Pack_Config5"/>
      <sheetName val="FS_Data5"/>
      <sheetName val="Appendix_A_-_Navigator5"/>
      <sheetName val="1771_III5"/>
      <sheetName val="1771_IV5"/>
      <sheetName val="1771_I5"/>
      <sheetName val="Data_WP5"/>
      <sheetName val="Entry__HTM5"/>
      <sheetName val="Entry_Broker5"/>
      <sheetName val="SK_HTM5"/>
      <sheetName val="FA_Movement5"/>
      <sheetName val="Account_list5"/>
      <sheetName val="fiscal_depr(E)5"/>
      <sheetName val="HO_Use5"/>
      <sheetName val="2003_BGT_C_Flow5"/>
      <sheetName val="Cashflow_Report_Act_vs_Bgt5"/>
      <sheetName val="BGT_Cashflow_5"/>
      <sheetName val="6_mth_TAC5"/>
      <sheetName val="6_mth_DTA5"/>
      <sheetName val="DFR_CT5"/>
      <sheetName val="GRAH_PLAN5"/>
      <sheetName val="BEP_ACT5"/>
      <sheetName val="Hay_Guide_Charts_Notes5"/>
      <sheetName val="Input_P&amp;L-20025"/>
      <sheetName val="Balance_Sheet10"/>
      <sheetName val="Rugi_Laba10"/>
      <sheetName val="Income_Statm10"/>
      <sheetName val="Rek_Fiskal10"/>
      <sheetName val="Fiscal_Rec10"/>
      <sheetName val="Rek_Fiskal-detail10"/>
      <sheetName val="PPh_2510"/>
      <sheetName val="Art_2510"/>
      <sheetName val="PPh_2210"/>
      <sheetName val="Art_2210"/>
      <sheetName val="PPh_25_calc_10"/>
      <sheetName val="Art_25_calc10"/>
      <sheetName val="Daftar_Pengurus10"/>
      <sheetName val="Comm__List10"/>
      <sheetName val="Daftar_Pemegang_Saham10"/>
      <sheetName val="Shareholder_List10"/>
      <sheetName val="Aktiva_Tetap10"/>
      <sheetName val="Fixed_Assets10"/>
      <sheetName val="FI-1771_P110"/>
      <sheetName val="FE-1771_P110"/>
      <sheetName val="FI-1771_P210"/>
      <sheetName val="FE-1771_P210"/>
      <sheetName val="Excess_Calc10"/>
      <sheetName val="Template_10"/>
      <sheetName val="Ab_oct_079"/>
      <sheetName val="ABSN__April_09_~_Mei_09_ok9"/>
      <sheetName val="Bonus_kwartal9"/>
      <sheetName val="Permanent_info10"/>
      <sheetName val="ATTR16_2A9"/>
      <sheetName val="Irregular_Income9"/>
      <sheetName val="FE-1770_P19"/>
      <sheetName val="ABS_Jun_~Juli_20119"/>
      <sheetName val="IM__in_9"/>
      <sheetName val="IM__out_9"/>
      <sheetName val="AP_Trade9"/>
      <sheetName val="General_Info7"/>
      <sheetName val="Actuals_&amp;_Prior_Yr__Figures9"/>
      <sheetName val="Annual_Budget_Figures9"/>
      <sheetName val="Financial_Reports9"/>
      <sheetName val="U-3_1_1_telephone9"/>
      <sheetName val="Trading_Statement8"/>
      <sheetName val="rekap_impor9"/>
      <sheetName val="NOMOR_PERKIRAAN9"/>
      <sheetName val="A_u_g8"/>
      <sheetName val="J_u_l8"/>
      <sheetName val="O_c_t8"/>
      <sheetName val="A_p_r8"/>
      <sheetName val="M_a_y8"/>
      <sheetName val="S_e_p8"/>
      <sheetName val="00_received_in_018"/>
      <sheetName val="F_e_b8"/>
      <sheetName val="Per_GL_J_a_n8"/>
      <sheetName val="J_u_n8"/>
      <sheetName val="M_a_r8"/>
      <sheetName val="1999_CIT_calc_Final7"/>
      <sheetName val="Level_1-3_Listing7"/>
      <sheetName val="2000_std_cost7"/>
      <sheetName val="COA_(2)7"/>
      <sheetName val="Fill_in_data7"/>
      <sheetName val="Currency_Table7"/>
      <sheetName val="Sheet1_(2)7"/>
      <sheetName val="Data_Sheet7"/>
      <sheetName val="instalasi_disp_Mei7"/>
      <sheetName val="Total_OP7"/>
      <sheetName val="CODE_NO7"/>
      <sheetName val="@@BMA_Gbx_-_Pack_Config7"/>
      <sheetName val="FS_Data7"/>
      <sheetName val="Appendix_A_-_Navigator7"/>
      <sheetName val="1771_III7"/>
      <sheetName val="1771_IV7"/>
      <sheetName val="1771_I7"/>
      <sheetName val="Data_WP7"/>
      <sheetName val="Entry__HTM7"/>
      <sheetName val="Entry_Broker7"/>
      <sheetName val="SK_HTM7"/>
      <sheetName val="FA_Movement7"/>
      <sheetName val="Account_list7"/>
      <sheetName val="fiscal_depr(E)7"/>
      <sheetName val="HO_Use7"/>
      <sheetName val="2003_BGT_C_Flow7"/>
      <sheetName val="Cashflow_Report_Act_vs_Bgt7"/>
      <sheetName val="BGT_Cashflow_7"/>
      <sheetName val="6_mth_TAC7"/>
      <sheetName val="6_mth_DTA7"/>
      <sheetName val="DFR_CT7"/>
      <sheetName val="GRAH_PLAN7"/>
      <sheetName val="BEP_ACT7"/>
      <sheetName val="Hay_Guide_Charts_Notes7"/>
      <sheetName val="Input_P&amp;L-20027"/>
      <sheetName val="Balance_Sheet11"/>
      <sheetName val="Rugi_Laba11"/>
      <sheetName val="Income_Statm11"/>
      <sheetName val="Rek_Fiskal11"/>
      <sheetName val="Fiscal_Rec11"/>
      <sheetName val="Rek_Fiskal-detail11"/>
      <sheetName val="PPh_2511"/>
      <sheetName val="Art_2511"/>
      <sheetName val="PPh_2211"/>
      <sheetName val="Art_2211"/>
      <sheetName val="PPh_25_calc_11"/>
      <sheetName val="Art_25_calc11"/>
      <sheetName val="Daftar_Pengurus11"/>
      <sheetName val="Comm__List11"/>
      <sheetName val="Daftar_Pemegang_Saham11"/>
      <sheetName val="Shareholder_List11"/>
      <sheetName val="Aktiva_Tetap11"/>
      <sheetName val="Fixed_Assets11"/>
      <sheetName val="FI-1771_P111"/>
      <sheetName val="FE-1771_P111"/>
      <sheetName val="FI-1771_P211"/>
      <sheetName val="FE-1771_P211"/>
      <sheetName val="Excess_Calc11"/>
      <sheetName val="Template_11"/>
      <sheetName val="Ab_oct_0710"/>
      <sheetName val="ABSN__April_09_~_Mei_09_ok10"/>
      <sheetName val="Bonus_kwartal10"/>
      <sheetName val="Permanent_info11"/>
      <sheetName val="ATTR16_2A10"/>
      <sheetName val="Irregular_Income10"/>
      <sheetName val="FE-1770_P110"/>
      <sheetName val="ABS_Jun_~Juli_201110"/>
      <sheetName val="IM__in_10"/>
      <sheetName val="IM__out_10"/>
      <sheetName val="AP_Trade10"/>
      <sheetName val="General_Info8"/>
      <sheetName val="Actuals_&amp;_Prior_Yr__Figures10"/>
      <sheetName val="Annual_Budget_Figures10"/>
      <sheetName val="Financial_Reports10"/>
      <sheetName val="U-3_1_1_telephone10"/>
      <sheetName val="Trading_Statement9"/>
      <sheetName val="rekap_impor10"/>
      <sheetName val="NOMOR_PERKIRAAN10"/>
      <sheetName val="A_u_g9"/>
      <sheetName val="J_u_l9"/>
      <sheetName val="O_c_t9"/>
      <sheetName val="A_p_r9"/>
      <sheetName val="M_a_y9"/>
      <sheetName val="S_e_p9"/>
      <sheetName val="00_received_in_019"/>
      <sheetName val="F_e_b9"/>
      <sheetName val="Per_GL_J_a_n9"/>
      <sheetName val="J_u_n9"/>
      <sheetName val="M_a_r9"/>
      <sheetName val="1999_CIT_calc_Final8"/>
      <sheetName val="Level_1-3_Listing8"/>
      <sheetName val="2000_std_cost8"/>
      <sheetName val="COA_(2)8"/>
      <sheetName val="Fill_in_data8"/>
      <sheetName val="Currency_Table8"/>
      <sheetName val="Sheet1_(2)8"/>
      <sheetName val="Data_Sheet8"/>
      <sheetName val="instalasi_disp_Mei8"/>
      <sheetName val="Total_OP8"/>
      <sheetName val="CODE_NO8"/>
      <sheetName val="@@BMA_Gbx_-_Pack_Config8"/>
      <sheetName val="FS_Data8"/>
      <sheetName val="Appendix_A_-_Navigator8"/>
      <sheetName val="1771_III8"/>
      <sheetName val="1771_IV8"/>
      <sheetName val="1771_I8"/>
      <sheetName val="Data_WP8"/>
      <sheetName val="Entry__HTM8"/>
      <sheetName val="Entry_Broker8"/>
      <sheetName val="SK_HTM8"/>
      <sheetName val="FA_Movement8"/>
      <sheetName val="Account_list8"/>
      <sheetName val="fiscal_depr(E)8"/>
      <sheetName val="HO_Use8"/>
      <sheetName val="2003_BGT_C_Flow8"/>
      <sheetName val="Cashflow_Report_Act_vs_Bgt8"/>
      <sheetName val="BGT_Cashflow_8"/>
      <sheetName val="6_mth_TAC8"/>
      <sheetName val="6_mth_DTA8"/>
      <sheetName val="DFR_CT8"/>
      <sheetName val="GRAH_PLAN8"/>
      <sheetName val="BEP_ACT8"/>
      <sheetName val="Hay_Guide_Charts_Notes8"/>
      <sheetName val="Input_P&amp;L-20028"/>
      <sheetName val="Posting Adjustment"/>
      <sheetName val="Threshold Calc Productwise"/>
      <sheetName val="Template"/>
      <sheetName val="Interim --&gt; Top"/>
      <sheetName val="Data Base"/>
      <sheetName val="Danamon LK"/>
      <sheetName val="Calculations"/>
      <sheetName val="2003 ACT CFlow"/>
      <sheetName val="E.1.2"/>
      <sheetName val="Daftar Isi"/>
      <sheetName val="Calc"/>
      <sheetName val="Sell Back Tahap II"/>
      <sheetName val="Asumsi by Own"/>
      <sheetName val="ACCOUNTS31Okt2005"/>
      <sheetName val="Monthly"/>
      <sheetName val="POTO MAC"/>
      <sheetName val="Conso FS"/>
      <sheetName val="DCPL(S)"/>
      <sheetName val="PTBMP"/>
      <sheetName val="PTBR"/>
      <sheetName val="PTCMP"/>
      <sheetName val="PTDC"/>
      <sheetName val="setup"/>
      <sheetName val="Kurs BI"/>
      <sheetName val="Transactions"/>
      <sheetName val="AJE"/>
      <sheetName val="Balance_Sheet14"/>
      <sheetName val="Rugi_Laba14"/>
      <sheetName val="Income_Statm14"/>
      <sheetName val="Rek_Fiskal14"/>
      <sheetName val="Fiscal_Rec14"/>
      <sheetName val="Rek_Fiskal-detail14"/>
      <sheetName val="PPh_2514"/>
      <sheetName val="Art_2514"/>
      <sheetName val="PPh_2214"/>
      <sheetName val="Art_2214"/>
      <sheetName val="PPh_25_calc_14"/>
      <sheetName val="Art_25_calc14"/>
      <sheetName val="Daftar_Pengurus14"/>
      <sheetName val="Comm__List14"/>
      <sheetName val="Daftar_Pemegang_Saham14"/>
      <sheetName val="Shareholder_List14"/>
      <sheetName val="Aktiva_Tetap14"/>
      <sheetName val="Fixed_Assets14"/>
      <sheetName val="FI-1771_P114"/>
      <sheetName val="FE-1771_P114"/>
      <sheetName val="FI-1771_P214"/>
      <sheetName val="FE-1771_P214"/>
      <sheetName val="Excess_Calc14"/>
      <sheetName val="Template_14"/>
      <sheetName val="Ab_oct_0713"/>
      <sheetName val="ABSN__April_09_~_Mei_09_ok13"/>
      <sheetName val="Bonus_kwartal13"/>
      <sheetName val="Permanent_info14"/>
      <sheetName val="ATTR16_2A13"/>
      <sheetName val="Irregular_Income13"/>
      <sheetName val="FE-1770_P113"/>
      <sheetName val="ABS_Jun_~Juli_201113"/>
      <sheetName val="IM__in_13"/>
      <sheetName val="IM__out_13"/>
      <sheetName val="AP_Trade13"/>
      <sheetName val="General_Info11"/>
      <sheetName val="Actuals_&amp;_Prior_Yr__Figures13"/>
      <sheetName val="Annual_Budget_Figures13"/>
      <sheetName val="Financial_Reports13"/>
      <sheetName val="U-3_1_1_telephone13"/>
      <sheetName val="Trading_Statement12"/>
      <sheetName val="rekap_impor13"/>
      <sheetName val="NOMOR_PERKIRAAN13"/>
      <sheetName val="A_u_g12"/>
      <sheetName val="J_u_l12"/>
      <sheetName val="O_c_t12"/>
      <sheetName val="A_p_r12"/>
      <sheetName val="M_a_y12"/>
      <sheetName val="S_e_p12"/>
      <sheetName val="00_received_in_0112"/>
      <sheetName val="F_e_b12"/>
      <sheetName val="Per_GL_J_a_n12"/>
      <sheetName val="J_u_n12"/>
      <sheetName val="M_a_r12"/>
      <sheetName val="1999_CIT_calc_Final11"/>
      <sheetName val="Level_1-3_Listing11"/>
      <sheetName val="2000_std_cost11"/>
      <sheetName val="COA_(2)11"/>
      <sheetName val="Fill_in_data11"/>
      <sheetName val="Currency_Table11"/>
      <sheetName val="Sheet1_(2)11"/>
      <sheetName val="Data_Sheet11"/>
      <sheetName val="instalasi_disp_Mei11"/>
      <sheetName val="Total_OP11"/>
      <sheetName val="CODE_NO11"/>
      <sheetName val="@@BMA_Gbx_-_Pack_Config11"/>
      <sheetName val="FS_Data11"/>
      <sheetName val="Appendix_A_-_Navigator11"/>
      <sheetName val="1771_III11"/>
      <sheetName val="1771_IV11"/>
      <sheetName val="1771_I11"/>
      <sheetName val="Data_WP11"/>
      <sheetName val="Entry__HTM11"/>
      <sheetName val="Entry_Broker11"/>
      <sheetName val="SK_HTM11"/>
      <sheetName val="FA_Movement11"/>
      <sheetName val="Account_list11"/>
      <sheetName val="fiscal_depr(E)11"/>
      <sheetName val="HO_Use11"/>
      <sheetName val="2003_BGT_C_Flow11"/>
      <sheetName val="Cashflow_Report_Act_vs_Bgt11"/>
      <sheetName val="BGT_Cashflow_11"/>
      <sheetName val="6_mth_TAC11"/>
      <sheetName val="6_mth_DTA11"/>
      <sheetName val="DFR_CT11"/>
      <sheetName val="GRAH_PLAN11"/>
      <sheetName val="BEP_ACT11"/>
      <sheetName val="Hay_Guide_Charts_Notes11"/>
      <sheetName val="Input_P&amp;L-200211"/>
      <sheetName val="Balance_Sheet13"/>
      <sheetName val="Rugi_Laba13"/>
      <sheetName val="Income_Statm13"/>
      <sheetName val="Rek_Fiskal13"/>
      <sheetName val="Fiscal_Rec13"/>
      <sheetName val="Rek_Fiskal-detail13"/>
      <sheetName val="PPh_2513"/>
      <sheetName val="Art_2513"/>
      <sheetName val="PPh_2213"/>
      <sheetName val="Art_2213"/>
      <sheetName val="PPh_25_calc_13"/>
      <sheetName val="Art_25_calc13"/>
      <sheetName val="Daftar_Pengurus13"/>
      <sheetName val="Comm__List13"/>
      <sheetName val="Daftar_Pemegang_Saham13"/>
      <sheetName val="Shareholder_List13"/>
      <sheetName val="Aktiva_Tetap13"/>
      <sheetName val="Fixed_Assets13"/>
      <sheetName val="FI-1771_P113"/>
      <sheetName val="FE-1771_P113"/>
      <sheetName val="FI-1771_P213"/>
      <sheetName val="FE-1771_P213"/>
      <sheetName val="Excess_Calc13"/>
      <sheetName val="Template_13"/>
      <sheetName val="Ab_oct_0712"/>
      <sheetName val="ABSN__April_09_~_Mei_09_ok12"/>
      <sheetName val="Bonus_kwartal12"/>
      <sheetName val="Permanent_info13"/>
      <sheetName val="ATTR16_2A12"/>
      <sheetName val="Irregular_Income12"/>
      <sheetName val="FE-1770_P112"/>
      <sheetName val="ABS_Jun_~Juli_201112"/>
      <sheetName val="IM__in_12"/>
      <sheetName val="IM__out_12"/>
      <sheetName val="AP_Trade12"/>
      <sheetName val="General_Info10"/>
      <sheetName val="Actuals_&amp;_Prior_Yr__Figures12"/>
      <sheetName val="Annual_Budget_Figures12"/>
      <sheetName val="Financial_Reports12"/>
      <sheetName val="U-3_1_1_telephone12"/>
      <sheetName val="Trading_Statement11"/>
      <sheetName val="rekap_impor12"/>
      <sheetName val="NOMOR_PERKIRAAN12"/>
      <sheetName val="A_u_g11"/>
      <sheetName val="J_u_l11"/>
      <sheetName val="O_c_t11"/>
      <sheetName val="A_p_r11"/>
      <sheetName val="M_a_y11"/>
      <sheetName val="S_e_p11"/>
      <sheetName val="00_received_in_0111"/>
      <sheetName val="F_e_b11"/>
      <sheetName val="Per_GL_J_a_n11"/>
      <sheetName val="J_u_n11"/>
      <sheetName val="M_a_r11"/>
      <sheetName val="1999_CIT_calc_Final10"/>
      <sheetName val="Level_1-3_Listing10"/>
      <sheetName val="2000_std_cost10"/>
      <sheetName val="COA_(2)10"/>
      <sheetName val="Fill_in_data10"/>
      <sheetName val="Currency_Table10"/>
      <sheetName val="Sheet1_(2)10"/>
      <sheetName val="Data_Sheet10"/>
      <sheetName val="instalasi_disp_Mei10"/>
      <sheetName val="Total_OP10"/>
      <sheetName val="CODE_NO10"/>
      <sheetName val="@@BMA_Gbx_-_Pack_Config10"/>
      <sheetName val="FS_Data10"/>
      <sheetName val="Appendix_A_-_Navigator10"/>
      <sheetName val="1771_III10"/>
      <sheetName val="1771_IV10"/>
      <sheetName val="1771_I10"/>
      <sheetName val="Data_WP10"/>
      <sheetName val="Entry__HTM10"/>
      <sheetName val="Entry_Broker10"/>
      <sheetName val="SK_HTM10"/>
      <sheetName val="FA_Movement10"/>
      <sheetName val="Account_list10"/>
      <sheetName val="fiscal_depr(E)10"/>
      <sheetName val="HO_Use10"/>
      <sheetName val="2003_BGT_C_Flow10"/>
      <sheetName val="Cashflow_Report_Act_vs_Bgt10"/>
      <sheetName val="BGT_Cashflow_10"/>
      <sheetName val="6_mth_TAC10"/>
      <sheetName val="6_mth_DTA10"/>
      <sheetName val="DFR_CT10"/>
      <sheetName val="GRAH_PLAN10"/>
      <sheetName val="BEP_ACT10"/>
      <sheetName val="Hay_Guide_Charts_Notes10"/>
      <sheetName val="Input_P&amp;L-200210"/>
      <sheetName val="Balance_Sheet12"/>
      <sheetName val="Rugi_Laba12"/>
      <sheetName val="Income_Statm12"/>
      <sheetName val="Rek_Fiskal12"/>
      <sheetName val="Fiscal_Rec12"/>
      <sheetName val="Rek_Fiskal-detail12"/>
      <sheetName val="PPh_2512"/>
      <sheetName val="Art_2512"/>
      <sheetName val="PPh_2212"/>
      <sheetName val="Art_2212"/>
      <sheetName val="PPh_25_calc_12"/>
      <sheetName val="Art_25_calc12"/>
      <sheetName val="Daftar_Pengurus12"/>
      <sheetName val="Comm__List12"/>
      <sheetName val="Daftar_Pemegang_Saham12"/>
      <sheetName val="Shareholder_List12"/>
      <sheetName val="Aktiva_Tetap12"/>
      <sheetName val="Fixed_Assets12"/>
      <sheetName val="FI-1771_P112"/>
      <sheetName val="FE-1771_P112"/>
      <sheetName val="FI-1771_P212"/>
      <sheetName val="FE-1771_P212"/>
      <sheetName val="Excess_Calc12"/>
      <sheetName val="Template_12"/>
      <sheetName val="Ab_oct_0711"/>
      <sheetName val="ABSN__April_09_~_Mei_09_ok11"/>
      <sheetName val="Bonus_kwartal11"/>
      <sheetName val="Permanent_info12"/>
      <sheetName val="ATTR16_2A11"/>
      <sheetName val="Irregular_Income11"/>
      <sheetName val="FE-1770_P111"/>
      <sheetName val="ABS_Jun_~Juli_201111"/>
      <sheetName val="IM__in_11"/>
      <sheetName val="IM__out_11"/>
      <sheetName val="AP_Trade11"/>
      <sheetName val="General_Info9"/>
      <sheetName val="Actuals_&amp;_Prior_Yr__Figures11"/>
      <sheetName val="Annual_Budget_Figures11"/>
      <sheetName val="Financial_Reports11"/>
      <sheetName val="U-3_1_1_telephone11"/>
      <sheetName val="Trading_Statement10"/>
      <sheetName val="rekap_impor11"/>
      <sheetName val="NOMOR_PERKIRAAN11"/>
      <sheetName val="A_u_g10"/>
      <sheetName val="J_u_l10"/>
      <sheetName val="O_c_t10"/>
      <sheetName val="A_p_r10"/>
      <sheetName val="M_a_y10"/>
      <sheetName val="S_e_p10"/>
      <sheetName val="00_received_in_0110"/>
      <sheetName val="F_e_b10"/>
      <sheetName val="Per_GL_J_a_n10"/>
      <sheetName val="J_u_n10"/>
      <sheetName val="M_a_r10"/>
      <sheetName val="1999_CIT_calc_Final9"/>
      <sheetName val="Level_1-3_Listing9"/>
      <sheetName val="2000_std_cost9"/>
      <sheetName val="COA_(2)9"/>
      <sheetName val="Fill_in_data9"/>
      <sheetName val="Currency_Table9"/>
      <sheetName val="Sheet1_(2)9"/>
      <sheetName val="Data_Sheet9"/>
      <sheetName val="instalasi_disp_Mei9"/>
      <sheetName val="Total_OP9"/>
      <sheetName val="CODE_NO9"/>
      <sheetName val="@@BMA_Gbx_-_Pack_Config9"/>
      <sheetName val="FS_Data9"/>
      <sheetName val="Appendix_A_-_Navigator9"/>
      <sheetName val="1771_III9"/>
      <sheetName val="1771_IV9"/>
      <sheetName val="1771_I9"/>
      <sheetName val="Data_WP9"/>
      <sheetName val="Entry__HTM9"/>
      <sheetName val="Entry_Broker9"/>
      <sheetName val="SK_HTM9"/>
      <sheetName val="FA_Movement9"/>
      <sheetName val="Account_list9"/>
      <sheetName val="fiscal_depr(E)9"/>
      <sheetName val="HO_Use9"/>
      <sheetName val="2003_BGT_C_Flow9"/>
      <sheetName val="Cashflow_Report_Act_vs_Bgt9"/>
      <sheetName val="BGT_Cashflow_9"/>
      <sheetName val="6_mth_TAC9"/>
      <sheetName val="6_mth_DTA9"/>
      <sheetName val="DFR_CT9"/>
      <sheetName val="GRAH_PLAN9"/>
      <sheetName val="BEP_ACT9"/>
      <sheetName val="Hay_Guide_Charts_Notes9"/>
      <sheetName val="Input_P&amp;L-20029"/>
      <sheetName val="Balance_Sheet16"/>
      <sheetName val="Rugi_Laba16"/>
      <sheetName val="Income_Statm16"/>
      <sheetName val="Rek_Fiskal16"/>
      <sheetName val="Fiscal_Rec16"/>
      <sheetName val="Rek_Fiskal-detail16"/>
      <sheetName val="PPh_2516"/>
      <sheetName val="Art_2516"/>
      <sheetName val="PPh_2216"/>
      <sheetName val="Art_2216"/>
      <sheetName val="PPh_25_calc_16"/>
      <sheetName val="Art_25_calc16"/>
      <sheetName val="Daftar_Pengurus16"/>
      <sheetName val="Comm__List16"/>
      <sheetName val="Daftar_Pemegang_Saham16"/>
      <sheetName val="Shareholder_List16"/>
      <sheetName val="Aktiva_Tetap16"/>
      <sheetName val="Fixed_Assets16"/>
      <sheetName val="FI-1771_P116"/>
      <sheetName val="FE-1771_P116"/>
      <sheetName val="FI-1771_P216"/>
      <sheetName val="FE-1771_P216"/>
      <sheetName val="Excess_Calc16"/>
      <sheetName val="Template_16"/>
      <sheetName val="Ab_oct_0715"/>
      <sheetName val="ABSN__April_09_~_Mei_09_ok15"/>
      <sheetName val="Bonus_kwartal15"/>
      <sheetName val="Permanent_info16"/>
      <sheetName val="ATTR16_2A15"/>
      <sheetName val="Irregular_Income15"/>
      <sheetName val="FE-1770_P115"/>
      <sheetName val="ABS_Jun_~Juli_201115"/>
      <sheetName val="IM__in_15"/>
      <sheetName val="IM__out_15"/>
      <sheetName val="AP_Trade15"/>
      <sheetName val="General_Info13"/>
      <sheetName val="Actuals_&amp;_Prior_Yr__Figures15"/>
      <sheetName val="Annual_Budget_Figures15"/>
      <sheetName val="Financial_Reports15"/>
      <sheetName val="U-3_1_1_telephone15"/>
      <sheetName val="Trading_Statement14"/>
      <sheetName val="rekap_impor15"/>
      <sheetName val="NOMOR_PERKIRAAN15"/>
      <sheetName val="A_u_g14"/>
      <sheetName val="J_u_l14"/>
      <sheetName val="O_c_t14"/>
      <sheetName val="A_p_r14"/>
      <sheetName val="M_a_y14"/>
      <sheetName val="S_e_p14"/>
      <sheetName val="00_received_in_0114"/>
      <sheetName val="F_e_b14"/>
      <sheetName val="Per_GL_J_a_n14"/>
      <sheetName val="J_u_n14"/>
      <sheetName val="M_a_r14"/>
      <sheetName val="1999_CIT_calc_Final13"/>
      <sheetName val="Level_1-3_Listing13"/>
      <sheetName val="2000_std_cost13"/>
      <sheetName val="COA_(2)13"/>
      <sheetName val="Fill_in_data13"/>
      <sheetName val="Currency_Table13"/>
      <sheetName val="Sheet1_(2)13"/>
      <sheetName val="Data_Sheet13"/>
      <sheetName val="instalasi_disp_Mei13"/>
      <sheetName val="Balance_Sheet15"/>
      <sheetName val="Rugi_Laba15"/>
      <sheetName val="Income_Statm15"/>
      <sheetName val="Rek_Fiskal15"/>
      <sheetName val="Fiscal_Rec15"/>
      <sheetName val="Rek_Fiskal-detail15"/>
      <sheetName val="PPh_2515"/>
      <sheetName val="Art_2515"/>
      <sheetName val="PPh_2215"/>
      <sheetName val="Art_2215"/>
      <sheetName val="PPh_25_calc_15"/>
      <sheetName val="Art_25_calc15"/>
      <sheetName val="Daftar_Pengurus15"/>
      <sheetName val="Comm__List15"/>
      <sheetName val="Daftar_Pemegang_Saham15"/>
      <sheetName val="Shareholder_List15"/>
      <sheetName val="Aktiva_Tetap15"/>
      <sheetName val="Fixed_Assets15"/>
      <sheetName val="FI-1771_P115"/>
      <sheetName val="FE-1771_P115"/>
      <sheetName val="FI-1771_P215"/>
      <sheetName val="FE-1771_P215"/>
      <sheetName val="Excess_Calc15"/>
      <sheetName val="Template_15"/>
      <sheetName val="Ab_oct_0714"/>
      <sheetName val="ABSN__April_09_~_Mei_09_ok14"/>
      <sheetName val="Bonus_kwartal14"/>
      <sheetName val="Permanent_info15"/>
      <sheetName val="ATTR16_2A14"/>
      <sheetName val="Irregular_Income14"/>
      <sheetName val="FE-1770_P114"/>
      <sheetName val="ABS_Jun_~Juli_201114"/>
      <sheetName val="IM__in_14"/>
      <sheetName val="IM__out_14"/>
      <sheetName val="AP_Trade14"/>
      <sheetName val="General_Info12"/>
      <sheetName val="Actuals_&amp;_Prior_Yr__Figures14"/>
      <sheetName val="Annual_Budget_Figures14"/>
      <sheetName val="Financial_Reports14"/>
      <sheetName val="U-3_1_1_telephone14"/>
      <sheetName val="Trading_Statement13"/>
      <sheetName val="rekap_impor14"/>
      <sheetName val="NOMOR_PERKIRAAN14"/>
      <sheetName val="A_u_g13"/>
      <sheetName val="J_u_l13"/>
      <sheetName val="O_c_t13"/>
      <sheetName val="A_p_r13"/>
      <sheetName val="M_a_y13"/>
      <sheetName val="S_e_p13"/>
      <sheetName val="00_received_in_0113"/>
      <sheetName val="F_e_b13"/>
      <sheetName val="Per_GL_J_a_n13"/>
      <sheetName val="J_u_n13"/>
      <sheetName val="M_a_r13"/>
      <sheetName val="1999_CIT_calc_Final12"/>
      <sheetName val="Level_1-3_Listing12"/>
      <sheetName val="2000_std_cost12"/>
      <sheetName val="COA_(2)12"/>
      <sheetName val="Fill_in_data12"/>
      <sheetName val="Currency_Table12"/>
      <sheetName val="Sheet1_(2)12"/>
      <sheetName val="Data_Sheet12"/>
      <sheetName val="instalasi_disp_Mei12"/>
      <sheetName val="Total_OP12"/>
      <sheetName val="CODE_NO12"/>
      <sheetName val="@@BMA_Gbx_-_Pack_Config12"/>
      <sheetName val="FS_Data12"/>
      <sheetName val="Appendix_A_-_Navigator12"/>
      <sheetName val="1771_III12"/>
      <sheetName val="1771_IV12"/>
      <sheetName val="1771_I12"/>
      <sheetName val="Data_WP12"/>
      <sheetName val="Entry__HTM12"/>
      <sheetName val="Entry_Broker12"/>
      <sheetName val="SK_HTM12"/>
      <sheetName val="FA_Movement12"/>
      <sheetName val="Account_list12"/>
      <sheetName val="fiscal_depr(E)12"/>
      <sheetName val="HO_Use12"/>
      <sheetName val="2003_BGT_C_Flow12"/>
      <sheetName val="Cashflow_Report_Act_vs_Bgt12"/>
      <sheetName val="BGT_Cashflow_12"/>
      <sheetName val="6_mth_TAC12"/>
      <sheetName val="6_mth_DTA12"/>
      <sheetName val="DFR_CT12"/>
      <sheetName val="GRAH_PLAN12"/>
      <sheetName val="BEP_ACT12"/>
      <sheetName val="Hay_Guide_Charts_Notes12"/>
      <sheetName val="Input_P&amp;L-200212"/>
      <sheetName val="Balance_Sheet23"/>
      <sheetName val="Rugi_Laba23"/>
      <sheetName val="Income_Statm23"/>
      <sheetName val="Rek_Fiskal23"/>
      <sheetName val="Fiscal_Rec23"/>
      <sheetName val="Rek_Fiskal-detail23"/>
      <sheetName val="PPh_2523"/>
      <sheetName val="Art_2523"/>
      <sheetName val="PPh_2223"/>
      <sheetName val="Art_2223"/>
      <sheetName val="PPh_25_calc_23"/>
      <sheetName val="Art_25_calc23"/>
      <sheetName val="Daftar_Pengurus23"/>
      <sheetName val="Comm__List23"/>
      <sheetName val="Daftar_Pemegang_Saham23"/>
      <sheetName val="Shareholder_List23"/>
      <sheetName val="Aktiva_Tetap23"/>
      <sheetName val="Fixed_Assets23"/>
      <sheetName val="FI-1771_P123"/>
      <sheetName val="FE-1771_P123"/>
      <sheetName val="FI-1771_P223"/>
      <sheetName val="FE-1771_P223"/>
      <sheetName val="Excess_Calc23"/>
      <sheetName val="Template_23"/>
      <sheetName val="Ab_oct_0722"/>
      <sheetName val="ABSN__April_09_~_Mei_09_ok22"/>
      <sheetName val="Bonus_kwartal22"/>
      <sheetName val="Permanent_info23"/>
      <sheetName val="ATTR16_2A22"/>
      <sheetName val="Irregular_Income22"/>
      <sheetName val="FE-1770_P122"/>
      <sheetName val="ABS_Jun_~Juli_201122"/>
      <sheetName val="IM__in_22"/>
      <sheetName val="IM__out_22"/>
      <sheetName val="AP_Trade22"/>
      <sheetName val="General_Info20"/>
      <sheetName val="Actuals_&amp;_Prior_Yr__Figures22"/>
      <sheetName val="Annual_Budget_Figures22"/>
      <sheetName val="Financial_Reports22"/>
      <sheetName val="U-3_1_1_telephone22"/>
      <sheetName val="Trading_Statement21"/>
      <sheetName val="rekap_impor22"/>
      <sheetName val="NOMOR_PERKIRAAN22"/>
      <sheetName val="A_u_g21"/>
      <sheetName val="J_u_l21"/>
      <sheetName val="O_c_t21"/>
      <sheetName val="A_p_r21"/>
      <sheetName val="M_a_y21"/>
      <sheetName val="S_e_p21"/>
      <sheetName val="00_received_in_0121"/>
      <sheetName val="F_e_b21"/>
      <sheetName val="Per_GL_J_a_n21"/>
      <sheetName val="J_u_n21"/>
      <sheetName val="M_a_r21"/>
      <sheetName val="1999_CIT_calc_Final20"/>
      <sheetName val="Level_1-3_Listing20"/>
      <sheetName val="2000_std_cost20"/>
      <sheetName val="COA_(2)20"/>
      <sheetName val="Fill_in_data20"/>
      <sheetName val="Currency_Table20"/>
      <sheetName val="Sheet1_(2)20"/>
      <sheetName val="Data_Sheet20"/>
      <sheetName val="instalasi_disp_Mei20"/>
      <sheetName val="Total_OP18"/>
      <sheetName val="CODE_NO18"/>
      <sheetName val="@@BMA_Gbx_-_Pack_Config18"/>
      <sheetName val="FS_Data18"/>
      <sheetName val="Appendix_A_-_Navigator18"/>
      <sheetName val="1771_III18"/>
      <sheetName val="1771_IV18"/>
      <sheetName val="1771_I18"/>
      <sheetName val="Data_WP18"/>
      <sheetName val="Entry__HTM18"/>
      <sheetName val="Entry_Broker18"/>
      <sheetName val="SK_HTM18"/>
      <sheetName val="FA_Movement18"/>
      <sheetName val="Account_list18"/>
      <sheetName val="fiscal_depr(E)18"/>
      <sheetName val="HO_Use18"/>
      <sheetName val="2003_BGT_C_Flow18"/>
      <sheetName val="Cashflow_Report_Act_vs_Bgt18"/>
      <sheetName val="BGT_Cashflow_18"/>
      <sheetName val="6_mth_TAC18"/>
      <sheetName val="6_mth_DTA18"/>
      <sheetName val="DFR_CT18"/>
      <sheetName val="GRAH_PLAN18"/>
      <sheetName val="BEP_ACT18"/>
      <sheetName val="Hay_Guide_Charts_Notes18"/>
      <sheetName val="Input_P&amp;L-200218"/>
      <sheetName val="Balance_Sheet20"/>
      <sheetName val="Rugi_Laba20"/>
      <sheetName val="Income_Statm20"/>
      <sheetName val="Rek_Fiskal20"/>
      <sheetName val="Fiscal_Rec20"/>
      <sheetName val="Rek_Fiskal-detail20"/>
      <sheetName val="PPh_2520"/>
      <sheetName val="Art_2520"/>
      <sheetName val="PPh_2220"/>
      <sheetName val="Art_2220"/>
      <sheetName val="PPh_25_calc_20"/>
      <sheetName val="Art_25_calc20"/>
      <sheetName val="Daftar_Pengurus20"/>
      <sheetName val="Comm__List20"/>
      <sheetName val="Daftar_Pemegang_Saham20"/>
      <sheetName val="Shareholder_List20"/>
      <sheetName val="Aktiva_Tetap20"/>
      <sheetName val="Fixed_Assets20"/>
      <sheetName val="FI-1771_P120"/>
      <sheetName val="FE-1771_P120"/>
      <sheetName val="FI-1771_P220"/>
      <sheetName val="FE-1771_P220"/>
      <sheetName val="Excess_Calc20"/>
      <sheetName val="Template_20"/>
      <sheetName val="Ab_oct_0719"/>
      <sheetName val="ABSN__April_09_~_Mei_09_ok19"/>
      <sheetName val="Bonus_kwartal19"/>
      <sheetName val="Permanent_info20"/>
      <sheetName val="ATTR16_2A19"/>
      <sheetName val="Irregular_Income19"/>
      <sheetName val="FE-1770_P119"/>
      <sheetName val="ABS_Jun_~Juli_201119"/>
      <sheetName val="IM__in_19"/>
      <sheetName val="IM__out_19"/>
      <sheetName val="AP_Trade19"/>
      <sheetName val="General_Info17"/>
      <sheetName val="Actuals_&amp;_Prior_Yr__Figures19"/>
      <sheetName val="Annual_Budget_Figures19"/>
      <sheetName val="Financial_Reports19"/>
      <sheetName val="U-3_1_1_telephone19"/>
      <sheetName val="Trading_Statement18"/>
      <sheetName val="rekap_impor19"/>
      <sheetName val="NOMOR_PERKIRAAN19"/>
      <sheetName val="A_u_g18"/>
      <sheetName val="J_u_l18"/>
      <sheetName val="O_c_t18"/>
      <sheetName val="A_p_r18"/>
      <sheetName val="M_a_y18"/>
      <sheetName val="S_e_p18"/>
      <sheetName val="00_received_in_0118"/>
      <sheetName val="F_e_b18"/>
      <sheetName val="Per_GL_J_a_n18"/>
      <sheetName val="J_u_n18"/>
      <sheetName val="M_a_r18"/>
      <sheetName val="1999_CIT_calc_Final17"/>
      <sheetName val="Level_1-3_Listing17"/>
      <sheetName val="2000_std_cost17"/>
      <sheetName val="COA_(2)17"/>
      <sheetName val="Fill_in_data17"/>
      <sheetName val="Currency_Table17"/>
      <sheetName val="Sheet1_(2)17"/>
      <sheetName val="Data_Sheet17"/>
      <sheetName val="instalasi_disp_Mei17"/>
      <sheetName val="Total_OP15"/>
      <sheetName val="CODE_NO15"/>
      <sheetName val="@@BMA_Gbx_-_Pack_Config15"/>
      <sheetName val="FS_Data15"/>
      <sheetName val="Appendix_A_-_Navigator15"/>
      <sheetName val="1771_III15"/>
      <sheetName val="1771_IV15"/>
      <sheetName val="1771_I15"/>
      <sheetName val="Data_WP15"/>
      <sheetName val="Entry__HTM15"/>
      <sheetName val="Entry_Broker15"/>
      <sheetName val="SK_HTM15"/>
      <sheetName val="FA_Movement15"/>
      <sheetName val="Account_list15"/>
      <sheetName val="fiscal_depr(E)15"/>
      <sheetName val="HO_Use15"/>
      <sheetName val="2003_BGT_C_Flow15"/>
      <sheetName val="Cashflow_Report_Act_vs_Bgt15"/>
      <sheetName val="BGT_Cashflow_15"/>
      <sheetName val="6_mth_TAC15"/>
      <sheetName val="6_mth_DTA15"/>
      <sheetName val="DFR_CT15"/>
      <sheetName val="GRAH_PLAN15"/>
      <sheetName val="BEP_ACT15"/>
      <sheetName val="Hay_Guide_Charts_Notes15"/>
      <sheetName val="Input_P&amp;L-200215"/>
      <sheetName val="Balance_Sheet18"/>
      <sheetName val="Rugi_Laba18"/>
      <sheetName val="Income_Statm18"/>
      <sheetName val="Rek_Fiskal18"/>
      <sheetName val="Fiscal_Rec18"/>
      <sheetName val="Rek_Fiskal-detail18"/>
      <sheetName val="PPh_2518"/>
      <sheetName val="Art_2518"/>
      <sheetName val="PPh_2218"/>
      <sheetName val="Art_2218"/>
      <sheetName val="PPh_25_calc_18"/>
      <sheetName val="Art_25_calc18"/>
      <sheetName val="Daftar_Pengurus18"/>
      <sheetName val="Comm__List18"/>
      <sheetName val="Daftar_Pemegang_Saham18"/>
      <sheetName val="Shareholder_List18"/>
      <sheetName val="Aktiva_Tetap18"/>
      <sheetName val="Fixed_Assets18"/>
      <sheetName val="FI-1771_P118"/>
      <sheetName val="FE-1771_P118"/>
      <sheetName val="FI-1771_P218"/>
      <sheetName val="FE-1771_P218"/>
      <sheetName val="Excess_Calc18"/>
      <sheetName val="Template_18"/>
      <sheetName val="Ab_oct_0717"/>
      <sheetName val="ABSN__April_09_~_Mei_09_ok17"/>
      <sheetName val="Bonus_kwartal17"/>
      <sheetName val="Permanent_info18"/>
      <sheetName val="ATTR16_2A17"/>
      <sheetName val="Irregular_Income17"/>
      <sheetName val="FE-1770_P117"/>
      <sheetName val="ABS_Jun_~Juli_201117"/>
      <sheetName val="IM__in_17"/>
      <sheetName val="IM__out_17"/>
      <sheetName val="AP_Trade17"/>
      <sheetName val="General_Info15"/>
      <sheetName val="Actuals_&amp;_Prior_Yr__Figures17"/>
      <sheetName val="Annual_Budget_Figures17"/>
      <sheetName val="Financial_Reports17"/>
      <sheetName val="U-3_1_1_telephone17"/>
      <sheetName val="Trading_Statement16"/>
      <sheetName val="rekap_impor17"/>
      <sheetName val="NOMOR_PERKIRAAN17"/>
      <sheetName val="A_u_g16"/>
      <sheetName val="J_u_l16"/>
      <sheetName val="O_c_t16"/>
      <sheetName val="A_p_r16"/>
      <sheetName val="M_a_y16"/>
      <sheetName val="S_e_p16"/>
      <sheetName val="00_received_in_0116"/>
      <sheetName val="F_e_b16"/>
      <sheetName val="Per_GL_J_a_n16"/>
      <sheetName val="J_u_n16"/>
      <sheetName val="M_a_r16"/>
      <sheetName val="1999_CIT_calc_Final15"/>
      <sheetName val="Level_1-3_Listing15"/>
      <sheetName val="2000_std_cost15"/>
      <sheetName val="COA_(2)15"/>
      <sheetName val="Fill_in_data15"/>
      <sheetName val="Currency_Table15"/>
      <sheetName val="Sheet1_(2)15"/>
      <sheetName val="Data_Sheet15"/>
      <sheetName val="instalasi_disp_Mei15"/>
      <sheetName val="Total_OP14"/>
      <sheetName val="CODE_NO14"/>
      <sheetName val="@@BMA_Gbx_-_Pack_Config14"/>
      <sheetName val="FS_Data14"/>
      <sheetName val="Appendix_A_-_Navigator14"/>
      <sheetName val="1771_III14"/>
      <sheetName val="1771_IV14"/>
      <sheetName val="1771_I14"/>
      <sheetName val="Data_WP14"/>
      <sheetName val="Entry__HTM14"/>
      <sheetName val="Entry_Broker14"/>
      <sheetName val="SK_HTM14"/>
      <sheetName val="FA_Movement14"/>
      <sheetName val="Account_list14"/>
      <sheetName val="fiscal_depr(E)14"/>
      <sheetName val="HO_Use14"/>
      <sheetName val="2003_BGT_C_Flow14"/>
      <sheetName val="Cashflow_Report_Act_vs_Bgt14"/>
      <sheetName val="BGT_Cashflow_14"/>
      <sheetName val="6_mth_TAC14"/>
      <sheetName val="6_mth_DTA14"/>
      <sheetName val="DFR_CT14"/>
      <sheetName val="GRAH_PLAN14"/>
      <sheetName val="BEP_ACT14"/>
      <sheetName val="Hay_Guide_Charts_Notes14"/>
      <sheetName val="Input_P&amp;L-200214"/>
      <sheetName val="Balance_Sheet17"/>
      <sheetName val="Rugi_Laba17"/>
      <sheetName val="Income_Statm17"/>
      <sheetName val="Rek_Fiskal17"/>
      <sheetName val="Fiscal_Rec17"/>
      <sheetName val="Rek_Fiskal-detail17"/>
      <sheetName val="PPh_2517"/>
      <sheetName val="Art_2517"/>
      <sheetName val="PPh_2217"/>
      <sheetName val="Art_2217"/>
      <sheetName val="PPh_25_calc_17"/>
      <sheetName val="Art_25_calc17"/>
      <sheetName val="Daftar_Pengurus17"/>
      <sheetName val="Comm__List17"/>
      <sheetName val="Daftar_Pemegang_Saham17"/>
      <sheetName val="Shareholder_List17"/>
      <sheetName val="Aktiva_Tetap17"/>
      <sheetName val="Fixed_Assets17"/>
      <sheetName val="FI-1771_P117"/>
      <sheetName val="FE-1771_P117"/>
      <sheetName val="FI-1771_P217"/>
      <sheetName val="FE-1771_P217"/>
      <sheetName val="Excess_Calc17"/>
      <sheetName val="Template_17"/>
      <sheetName val="Ab_oct_0716"/>
      <sheetName val="ABSN__April_09_~_Mei_09_ok16"/>
      <sheetName val="Bonus_kwartal16"/>
      <sheetName val="Permanent_info17"/>
      <sheetName val="ATTR16_2A16"/>
      <sheetName val="Irregular_Income16"/>
      <sheetName val="FE-1770_P116"/>
      <sheetName val="ABS_Jun_~Juli_201116"/>
      <sheetName val="IM__in_16"/>
      <sheetName val="IM__out_16"/>
      <sheetName val="AP_Trade16"/>
      <sheetName val="General_Info14"/>
      <sheetName val="Actuals_&amp;_Prior_Yr__Figures16"/>
      <sheetName val="Annual_Budget_Figures16"/>
      <sheetName val="Financial_Reports16"/>
      <sheetName val="U-3_1_1_telephone16"/>
      <sheetName val="Trading_Statement15"/>
      <sheetName val="rekap_impor16"/>
      <sheetName val="NOMOR_PERKIRAAN16"/>
      <sheetName val="A_u_g15"/>
      <sheetName val="J_u_l15"/>
      <sheetName val="O_c_t15"/>
      <sheetName val="A_p_r15"/>
      <sheetName val="M_a_y15"/>
      <sheetName val="S_e_p15"/>
      <sheetName val="00_received_in_0115"/>
      <sheetName val="F_e_b15"/>
      <sheetName val="Per_GL_J_a_n15"/>
      <sheetName val="J_u_n15"/>
      <sheetName val="M_a_r15"/>
      <sheetName val="1999_CIT_calc_Final14"/>
      <sheetName val="Level_1-3_Listing14"/>
      <sheetName val="2000_std_cost14"/>
      <sheetName val="COA_(2)14"/>
      <sheetName val="Fill_in_data14"/>
      <sheetName val="Currency_Table14"/>
      <sheetName val="Sheet1_(2)14"/>
      <sheetName val="Data_Sheet14"/>
      <sheetName val="instalasi_disp_Mei14"/>
      <sheetName val="Total_OP13"/>
      <sheetName val="CODE_NO13"/>
      <sheetName val="@@BMA_Gbx_-_Pack_Config13"/>
      <sheetName val="FS_Data13"/>
      <sheetName val="Appendix_A_-_Navigator13"/>
      <sheetName val="1771_III13"/>
      <sheetName val="1771_IV13"/>
      <sheetName val="1771_I13"/>
      <sheetName val="Data_WP13"/>
      <sheetName val="Entry__HTM13"/>
      <sheetName val="Entry_Broker13"/>
      <sheetName val="SK_HTM13"/>
      <sheetName val="FA_Movement13"/>
      <sheetName val="Account_list13"/>
      <sheetName val="fiscal_depr(E)13"/>
      <sheetName val="HO_Use13"/>
      <sheetName val="2003_BGT_C_Flow13"/>
      <sheetName val="Cashflow_Report_Act_vs_Bgt13"/>
      <sheetName val="BGT_Cashflow_13"/>
      <sheetName val="6_mth_TAC13"/>
      <sheetName val="6_mth_DTA13"/>
      <sheetName val="DFR_CT13"/>
      <sheetName val="GRAH_PLAN13"/>
      <sheetName val="BEP_ACT13"/>
      <sheetName val="Hay_Guide_Charts_Notes13"/>
      <sheetName val="Input_P&amp;L-200213"/>
      <sheetName val="Balance_Sheet19"/>
      <sheetName val="Rugi_Laba19"/>
      <sheetName val="Income_Statm19"/>
      <sheetName val="Rek_Fiskal19"/>
      <sheetName val="Fiscal_Rec19"/>
      <sheetName val="Rek_Fiskal-detail19"/>
      <sheetName val="PPh_2519"/>
      <sheetName val="Art_2519"/>
      <sheetName val="PPh_2219"/>
      <sheetName val="Art_2219"/>
      <sheetName val="PPh_25_calc_19"/>
      <sheetName val="Art_25_calc19"/>
      <sheetName val="Daftar_Pengurus19"/>
      <sheetName val="Comm__List19"/>
      <sheetName val="Daftar_Pemegang_Saham19"/>
      <sheetName val="Shareholder_List19"/>
      <sheetName val="Aktiva_Tetap19"/>
      <sheetName val="Fixed_Assets19"/>
      <sheetName val="FI-1771_P119"/>
      <sheetName val="FE-1771_P119"/>
      <sheetName val="FI-1771_P219"/>
      <sheetName val="FE-1771_P219"/>
      <sheetName val="Excess_Calc19"/>
      <sheetName val="Template_19"/>
      <sheetName val="Ab_oct_0718"/>
      <sheetName val="ABSN__April_09_~_Mei_09_ok18"/>
      <sheetName val="Bonus_kwartal18"/>
      <sheetName val="Permanent_info19"/>
      <sheetName val="ATTR16_2A18"/>
      <sheetName val="Irregular_Income18"/>
      <sheetName val="FE-1770_P118"/>
      <sheetName val="ABS_Jun_~Juli_201118"/>
      <sheetName val="IM__in_18"/>
      <sheetName val="IM__out_18"/>
      <sheetName val="AP_Trade18"/>
      <sheetName val="General_Info16"/>
      <sheetName val="Actuals_&amp;_Prior_Yr__Figures18"/>
      <sheetName val="Annual_Budget_Figures18"/>
      <sheetName val="Financial_Reports18"/>
      <sheetName val="U-3_1_1_telephone18"/>
      <sheetName val="Trading_Statement17"/>
      <sheetName val="rekap_impor18"/>
      <sheetName val="NOMOR_PERKIRAAN18"/>
      <sheetName val="A_u_g17"/>
      <sheetName val="J_u_l17"/>
      <sheetName val="O_c_t17"/>
      <sheetName val="A_p_r17"/>
      <sheetName val="M_a_y17"/>
      <sheetName val="S_e_p17"/>
      <sheetName val="00_received_in_0117"/>
      <sheetName val="F_e_b17"/>
      <sheetName val="Per_GL_J_a_n17"/>
      <sheetName val="J_u_n17"/>
      <sheetName val="M_a_r17"/>
      <sheetName val="1999_CIT_calc_Final16"/>
      <sheetName val="Level_1-3_Listing16"/>
      <sheetName val="2000_std_cost16"/>
      <sheetName val="COA_(2)16"/>
      <sheetName val="Fill_in_data16"/>
      <sheetName val="Currency_Table16"/>
      <sheetName val="Sheet1_(2)16"/>
      <sheetName val="Data_Sheet16"/>
      <sheetName val="instalasi_disp_Mei16"/>
      <sheetName val="Balance_Sheet21"/>
      <sheetName val="Rugi_Laba21"/>
      <sheetName val="Income_Statm21"/>
      <sheetName val="Rek_Fiskal21"/>
      <sheetName val="Fiscal_Rec21"/>
      <sheetName val="Rek_Fiskal-detail21"/>
      <sheetName val="PPh_2521"/>
      <sheetName val="Art_2521"/>
      <sheetName val="PPh_2221"/>
      <sheetName val="Art_2221"/>
      <sheetName val="PPh_25_calc_21"/>
      <sheetName val="Art_25_calc21"/>
      <sheetName val="Daftar_Pengurus21"/>
      <sheetName val="Comm__List21"/>
      <sheetName val="Daftar_Pemegang_Saham21"/>
      <sheetName val="Shareholder_List21"/>
      <sheetName val="Aktiva_Tetap21"/>
      <sheetName val="Fixed_Assets21"/>
      <sheetName val="FI-1771_P121"/>
      <sheetName val="FE-1771_P121"/>
      <sheetName val="FI-1771_P221"/>
      <sheetName val="FE-1771_P221"/>
      <sheetName val="Excess_Calc21"/>
      <sheetName val="Template_21"/>
      <sheetName val="Ab_oct_0720"/>
      <sheetName val="ABSN__April_09_~_Mei_09_ok20"/>
      <sheetName val="Bonus_kwartal20"/>
      <sheetName val="Permanent_info21"/>
      <sheetName val="ATTR16_2A20"/>
      <sheetName val="Irregular_Income20"/>
      <sheetName val="FE-1770_P120"/>
      <sheetName val="ABS_Jun_~Juli_201120"/>
      <sheetName val="IM__in_20"/>
      <sheetName val="IM__out_20"/>
      <sheetName val="AP_Trade20"/>
      <sheetName val="General_Info18"/>
      <sheetName val="Actuals_&amp;_Prior_Yr__Figures20"/>
      <sheetName val="Annual_Budget_Figures20"/>
      <sheetName val="Financial_Reports20"/>
      <sheetName val="U-3_1_1_telephone20"/>
      <sheetName val="Trading_Statement19"/>
      <sheetName val="rekap_impor20"/>
      <sheetName val="NOMOR_PERKIRAAN20"/>
      <sheetName val="A_u_g19"/>
      <sheetName val="J_u_l19"/>
      <sheetName val="O_c_t19"/>
      <sheetName val="A_p_r19"/>
      <sheetName val="M_a_y19"/>
      <sheetName val="S_e_p19"/>
      <sheetName val="00_received_in_0119"/>
      <sheetName val="F_e_b19"/>
      <sheetName val="Per_GL_J_a_n19"/>
      <sheetName val="J_u_n19"/>
      <sheetName val="M_a_r19"/>
      <sheetName val="1999_CIT_calc_Final18"/>
      <sheetName val="Level_1-3_Listing18"/>
      <sheetName val="2000_std_cost18"/>
      <sheetName val="COA_(2)18"/>
      <sheetName val="Fill_in_data18"/>
      <sheetName val="Currency_Table18"/>
      <sheetName val="Sheet1_(2)18"/>
      <sheetName val="Data_Sheet18"/>
      <sheetName val="instalasi_disp_Mei18"/>
      <sheetName val="Total_OP16"/>
      <sheetName val="CODE_NO16"/>
      <sheetName val="@@BMA_Gbx_-_Pack_Config16"/>
      <sheetName val="FS_Data16"/>
      <sheetName val="Appendix_A_-_Navigator16"/>
      <sheetName val="1771_III16"/>
      <sheetName val="1771_IV16"/>
      <sheetName val="1771_I16"/>
      <sheetName val="Data_WP16"/>
      <sheetName val="Entry__HTM16"/>
      <sheetName val="Entry_Broker16"/>
      <sheetName val="SK_HTM16"/>
      <sheetName val="FA_Movement16"/>
      <sheetName val="Account_list16"/>
      <sheetName val="fiscal_depr(E)16"/>
      <sheetName val="HO_Use16"/>
      <sheetName val="2003_BGT_C_Flow16"/>
      <sheetName val="Cashflow_Report_Act_vs_Bgt16"/>
      <sheetName val="BGT_Cashflow_16"/>
      <sheetName val="6_mth_TAC16"/>
      <sheetName val="6_mth_DTA16"/>
      <sheetName val="DFR_CT16"/>
      <sheetName val="GRAH_PLAN16"/>
      <sheetName val="BEP_ACT16"/>
      <sheetName val="Hay_Guide_Charts_Notes16"/>
      <sheetName val="Input_P&amp;L-200216"/>
      <sheetName val="Balance_Sheet22"/>
      <sheetName val="Rugi_Laba22"/>
      <sheetName val="Income_Statm22"/>
      <sheetName val="Rek_Fiskal22"/>
      <sheetName val="Fiscal_Rec22"/>
      <sheetName val="Rek_Fiskal-detail22"/>
      <sheetName val="PPh_2522"/>
      <sheetName val="Art_2522"/>
      <sheetName val="PPh_2222"/>
      <sheetName val="Art_2222"/>
      <sheetName val="PPh_25_calc_22"/>
      <sheetName val="Art_25_calc22"/>
      <sheetName val="Daftar_Pengurus22"/>
      <sheetName val="Comm__List22"/>
      <sheetName val="Daftar_Pemegang_Saham22"/>
      <sheetName val="Shareholder_List22"/>
      <sheetName val="Aktiva_Tetap22"/>
      <sheetName val="Fixed_Assets22"/>
      <sheetName val="FI-1771_P122"/>
      <sheetName val="FE-1771_P122"/>
      <sheetName val="FI-1771_P222"/>
      <sheetName val="FE-1771_P222"/>
      <sheetName val="Excess_Calc22"/>
      <sheetName val="Template_22"/>
      <sheetName val="Ab_oct_0721"/>
      <sheetName val="ABSN__April_09_~_Mei_09_ok21"/>
      <sheetName val="Bonus_kwartal21"/>
      <sheetName val="Permanent_info22"/>
      <sheetName val="ATTR16_2A21"/>
      <sheetName val="Irregular_Income21"/>
      <sheetName val="FE-1770_P121"/>
      <sheetName val="ABS_Jun_~Juli_201121"/>
      <sheetName val="IM__in_21"/>
      <sheetName val="IM__out_21"/>
      <sheetName val="AP_Trade21"/>
      <sheetName val="General_Info19"/>
      <sheetName val="Actuals_&amp;_Prior_Yr__Figures21"/>
      <sheetName val="Annual_Budget_Figures21"/>
      <sheetName val="Financial_Reports21"/>
      <sheetName val="U-3_1_1_telephone21"/>
      <sheetName val="Trading_Statement20"/>
      <sheetName val="rekap_impor21"/>
      <sheetName val="NOMOR_PERKIRAAN21"/>
      <sheetName val="A_u_g20"/>
      <sheetName val="J_u_l20"/>
      <sheetName val="O_c_t20"/>
      <sheetName val="A_p_r20"/>
      <sheetName val="M_a_y20"/>
      <sheetName val="S_e_p20"/>
      <sheetName val="00_received_in_0120"/>
      <sheetName val="F_e_b20"/>
      <sheetName val="Per_GL_J_a_n20"/>
      <sheetName val="J_u_n20"/>
      <sheetName val="M_a_r20"/>
      <sheetName val="1999_CIT_calc_Final19"/>
      <sheetName val="Level_1-3_Listing19"/>
      <sheetName val="2000_std_cost19"/>
      <sheetName val="COA_(2)19"/>
      <sheetName val="Fill_in_data19"/>
      <sheetName val="Currency_Table19"/>
      <sheetName val="Sheet1_(2)19"/>
      <sheetName val="Data_Sheet19"/>
      <sheetName val="instalasi_disp_Mei19"/>
      <sheetName val="Total_OP17"/>
      <sheetName val="CODE_NO17"/>
      <sheetName val="@@BMA_Gbx_-_Pack_Config17"/>
      <sheetName val="FS_Data17"/>
      <sheetName val="Appendix_A_-_Navigator17"/>
      <sheetName val="1771_III17"/>
      <sheetName val="1771_IV17"/>
      <sheetName val="1771_I17"/>
      <sheetName val="Data_WP17"/>
      <sheetName val="Entry__HTM17"/>
      <sheetName val="Entry_Broker17"/>
      <sheetName val="SK_HTM17"/>
      <sheetName val="FA_Movement17"/>
      <sheetName val="Account_list17"/>
      <sheetName val="fiscal_depr(E)17"/>
      <sheetName val="HO_Use17"/>
      <sheetName val="2003_BGT_C_Flow17"/>
      <sheetName val="Cashflow_Report_Act_vs_Bgt17"/>
      <sheetName val="BGT_Cashflow_17"/>
      <sheetName val="6_mth_TAC17"/>
      <sheetName val="6_mth_DTA17"/>
      <sheetName val="DFR_CT17"/>
      <sheetName val="GRAH_PLAN17"/>
      <sheetName val="BEP_ACT17"/>
      <sheetName val="Hay_Guide_Charts_Notes17"/>
      <sheetName val="Input_P&amp;L-200217"/>
      <sheetName val="Balance_Sheet24"/>
      <sheetName val="Rugi_Laba24"/>
      <sheetName val="Income_Statm24"/>
      <sheetName val="Rek_Fiskal24"/>
      <sheetName val="Fiscal_Rec24"/>
      <sheetName val="Rek_Fiskal-detail24"/>
      <sheetName val="PPh_2524"/>
      <sheetName val="Art_2524"/>
      <sheetName val="PPh_2224"/>
      <sheetName val="Art_2224"/>
      <sheetName val="PPh_25_calc_24"/>
      <sheetName val="Art_25_calc24"/>
      <sheetName val="Daftar_Pengurus24"/>
      <sheetName val="Comm__List24"/>
      <sheetName val="Daftar_Pemegang_Saham24"/>
      <sheetName val="Shareholder_List24"/>
      <sheetName val="Aktiva_Tetap24"/>
      <sheetName val="Fixed_Assets24"/>
      <sheetName val="FI-1771_P124"/>
      <sheetName val="FE-1771_P124"/>
      <sheetName val="FI-1771_P224"/>
      <sheetName val="FE-1771_P224"/>
      <sheetName val="Excess_Calc24"/>
      <sheetName val="Template_24"/>
      <sheetName val="Ab_oct_0723"/>
      <sheetName val="ABSN__April_09_~_Mei_09_ok23"/>
      <sheetName val="Bonus_kwartal23"/>
      <sheetName val="Permanent_info24"/>
      <sheetName val="ATTR16_2A23"/>
      <sheetName val="Irregular_Income23"/>
      <sheetName val="FE-1770_P123"/>
      <sheetName val="ABS_Jun_~Juli_201123"/>
      <sheetName val="IM__in_23"/>
      <sheetName val="IM__out_23"/>
      <sheetName val="AP_Trade23"/>
      <sheetName val="General_Info21"/>
      <sheetName val="Actuals_&amp;_Prior_Yr__Figures23"/>
      <sheetName val="Annual_Budget_Figures23"/>
      <sheetName val="Financial_Reports23"/>
      <sheetName val="U-3_1_1_telephone23"/>
      <sheetName val="Trading_Statement22"/>
      <sheetName val="rekap_impor23"/>
      <sheetName val="NOMOR_PERKIRAAN23"/>
      <sheetName val="A_u_g22"/>
      <sheetName val="J_u_l22"/>
      <sheetName val="O_c_t22"/>
      <sheetName val="A_p_r22"/>
      <sheetName val="M_a_y22"/>
      <sheetName val="S_e_p22"/>
      <sheetName val="00_received_in_0122"/>
      <sheetName val="F_e_b22"/>
      <sheetName val="Per_GL_J_a_n22"/>
      <sheetName val="J_u_n22"/>
      <sheetName val="M_a_r22"/>
      <sheetName val="1999_CIT_calc_Final21"/>
      <sheetName val="Level_1-3_Listing21"/>
      <sheetName val="2000_std_cost21"/>
      <sheetName val="COA_(2)21"/>
      <sheetName val="Fill_in_data21"/>
      <sheetName val="Currency_Table21"/>
      <sheetName val="Sheet1_(2)21"/>
      <sheetName val="Data_Sheet21"/>
      <sheetName val="instalasi_disp_Mei21"/>
      <sheetName val="Total_OP19"/>
      <sheetName val="CODE_NO19"/>
      <sheetName val="@@BMA_Gbx_-_Pack_Config19"/>
      <sheetName val="FS_Data19"/>
      <sheetName val="Appendix_A_-_Navigator19"/>
      <sheetName val="1771_III19"/>
      <sheetName val="1771_IV19"/>
      <sheetName val="1771_I19"/>
      <sheetName val="Data_WP19"/>
      <sheetName val="Entry__HTM19"/>
      <sheetName val="Entry_Broker19"/>
      <sheetName val="SK_HTM19"/>
      <sheetName val="FA_Movement19"/>
      <sheetName val="Account_list19"/>
      <sheetName val="fiscal_depr(E)19"/>
      <sheetName val="HO_Use19"/>
      <sheetName val="2003_BGT_C_Flow19"/>
      <sheetName val="Cashflow_Report_Act_vs_Bgt19"/>
      <sheetName val="BGT_Cashflow_19"/>
      <sheetName val="6_mth_TAC19"/>
      <sheetName val="6_mth_DTA19"/>
      <sheetName val="DFR_CT19"/>
      <sheetName val="GRAH_PLAN19"/>
      <sheetName val="BEP_ACT19"/>
      <sheetName val="Hay_Guide_Charts_Notes19"/>
      <sheetName val="Input_P&amp;L-200219"/>
      <sheetName val="Balance_Sheet25"/>
      <sheetName val="Rugi_Laba25"/>
      <sheetName val="Income_Statm25"/>
      <sheetName val="Rek_Fiskal25"/>
      <sheetName val="Fiscal_Rec25"/>
      <sheetName val="Rek_Fiskal-detail25"/>
      <sheetName val="PPh_2525"/>
      <sheetName val="Art_2525"/>
      <sheetName val="PPh_2225"/>
      <sheetName val="Art_2225"/>
      <sheetName val="PPh_25_calc_25"/>
      <sheetName val="Art_25_calc25"/>
      <sheetName val="Daftar_Pengurus25"/>
      <sheetName val="Comm__List25"/>
      <sheetName val="Daftar_Pemegang_Saham25"/>
      <sheetName val="Shareholder_List25"/>
      <sheetName val="Aktiva_Tetap25"/>
      <sheetName val="Fixed_Assets25"/>
      <sheetName val="FI-1771_P125"/>
      <sheetName val="FE-1771_P125"/>
      <sheetName val="FI-1771_P225"/>
      <sheetName val="FE-1771_P225"/>
      <sheetName val="Excess_Calc25"/>
      <sheetName val="Template_25"/>
      <sheetName val="Ab_oct_0724"/>
      <sheetName val="ABSN__April_09_~_Mei_09_ok24"/>
      <sheetName val="Bonus_kwartal24"/>
      <sheetName val="Permanent_info25"/>
      <sheetName val="ATTR16_2A24"/>
      <sheetName val="Irregular_Income24"/>
      <sheetName val="FE-1770_P124"/>
      <sheetName val="ABS_Jun_~Juli_201124"/>
      <sheetName val="IM__in_24"/>
      <sheetName val="IM__out_24"/>
      <sheetName val="AP_Trade24"/>
      <sheetName val="General_Info22"/>
      <sheetName val="Actuals_&amp;_Prior_Yr__Figures24"/>
      <sheetName val="Annual_Budget_Figures24"/>
      <sheetName val="Financial_Reports24"/>
      <sheetName val="U-3_1_1_telephone24"/>
      <sheetName val="Trading_Statement23"/>
      <sheetName val="rekap_impor24"/>
      <sheetName val="NOMOR_PERKIRAAN24"/>
      <sheetName val="A_u_g23"/>
      <sheetName val="J_u_l23"/>
      <sheetName val="O_c_t23"/>
      <sheetName val="A_p_r23"/>
      <sheetName val="M_a_y23"/>
      <sheetName val="S_e_p23"/>
      <sheetName val="00_received_in_0123"/>
      <sheetName val="F_e_b23"/>
      <sheetName val="Per_GL_J_a_n23"/>
      <sheetName val="J_u_n23"/>
      <sheetName val="M_a_r23"/>
      <sheetName val="1999_CIT_calc_Final22"/>
      <sheetName val="Level_1-3_Listing22"/>
      <sheetName val="2000_std_cost22"/>
      <sheetName val="COA_(2)22"/>
      <sheetName val="Fill_in_data22"/>
      <sheetName val="Currency_Table22"/>
      <sheetName val="Sheet1_(2)22"/>
      <sheetName val="Data_Sheet22"/>
      <sheetName val="instalasi_disp_Mei22"/>
      <sheetName val="Total_OP20"/>
      <sheetName val="CODE_NO20"/>
      <sheetName val="@@BMA_Gbx_-_Pack_Config20"/>
      <sheetName val="FS_Data20"/>
      <sheetName val="Appendix_A_-_Navigator20"/>
      <sheetName val="1771_III20"/>
      <sheetName val="1771_IV20"/>
      <sheetName val="1771_I20"/>
      <sheetName val="Data_WP20"/>
      <sheetName val="Entry__HTM20"/>
      <sheetName val="Entry_Broker20"/>
      <sheetName val="SK_HTM20"/>
      <sheetName val="FA_Movement20"/>
      <sheetName val="Account_list20"/>
      <sheetName val="fiscal_depr(E)20"/>
      <sheetName val="HO_Use20"/>
      <sheetName val="2003_BGT_C_Flow20"/>
      <sheetName val="Cashflow_Report_Act_vs_Bgt20"/>
      <sheetName val="BGT_Cashflow_20"/>
      <sheetName val="6_mth_TAC20"/>
      <sheetName val="6_mth_DTA20"/>
      <sheetName val="DFR_CT20"/>
      <sheetName val="GRAH_PLAN20"/>
      <sheetName val="BEP_ACT20"/>
      <sheetName val="Hay_Guide_Charts_Notes20"/>
      <sheetName val="Input_P&amp;L-200220"/>
      <sheetName val="DAFTAR TBL &amp; FORM"/>
      <sheetName val="Lain2"/>
      <sheetName val="Tabel2"/>
      <sheetName val="SumDet"/>
      <sheetName val="TB-WP"/>
      <sheetName val="COSY"/>
      <sheetName val="CURRENCY"/>
      <sheetName val="AM-MARGIN"/>
      <sheetName val="AMC-99"/>
      <sheetName val="Macro1"/>
      <sheetName val="DEPN 2001"/>
      <sheetName val="Difference Cons"/>
      <sheetName val="B28"/>
      <sheetName val="A2.2 AJE"/>
      <sheetName val="A2.1 CAJE"/>
      <sheetName val="notes_lines"/>
      <sheetName val="Section WP"/>
      <sheetName val="A2.3 RJE"/>
      <sheetName val="acc"/>
      <sheetName val="FA-GL"/>
      <sheetName val="COS&amp;GEN EXP APRIL 11"/>
      <sheetName val="COS&amp;GEN EXP AUG11"/>
      <sheetName val="COS &amp; GEN EXP DECEMBER11"/>
      <sheetName val="COS &amp; GEN EXP FEB 11"/>
      <sheetName val="COS &amp; GEN EXP JAN 11"/>
      <sheetName val="COS&amp;GEN EXP JULY 11"/>
      <sheetName val="COS&amp;GEN EXP JUNE 11"/>
      <sheetName val="COS&amp;GEN EXP MARCH 11"/>
      <sheetName val="COS&amp;GEN EXP MAY 11"/>
      <sheetName val="COS&amp;GEN EXP NOV 2011"/>
      <sheetName val="COS&amp;GEN EXP OCT 2011"/>
      <sheetName val="COS&amp;GEN EXP SEP 11"/>
      <sheetName val="Balance_Sheet34"/>
      <sheetName val="Rugi_Laba34"/>
      <sheetName val="Income_Statm34"/>
      <sheetName val="Rek_Fiskal34"/>
      <sheetName val="Fiscal_Rec34"/>
      <sheetName val="Rek_Fiskal-detail34"/>
      <sheetName val="PPh_2534"/>
      <sheetName val="Art_2534"/>
      <sheetName val="PPh_2234"/>
      <sheetName val="Art_2234"/>
      <sheetName val="PPh_25_calc_34"/>
      <sheetName val="Art_25_calc34"/>
      <sheetName val="Daftar_Pengurus34"/>
      <sheetName val="Comm__List34"/>
      <sheetName val="Daftar_Pemegang_Saham34"/>
      <sheetName val="Shareholder_List34"/>
      <sheetName val="Aktiva_Tetap34"/>
      <sheetName val="Fixed_Assets34"/>
      <sheetName val="FI-1771_P134"/>
      <sheetName val="FE-1771_P134"/>
      <sheetName val="FI-1771_P234"/>
      <sheetName val="FE-1771_P234"/>
      <sheetName val="Excess_Calc34"/>
      <sheetName val="Template_34"/>
      <sheetName val="Ab_oct_0733"/>
      <sheetName val="ABSN__April_09_~_Mei_09_ok33"/>
      <sheetName val="Bonus_kwartal33"/>
      <sheetName val="Permanent_info34"/>
      <sheetName val="ATTR16_2A33"/>
      <sheetName val="Irregular_Income33"/>
      <sheetName val="FE-1770_P133"/>
      <sheetName val="ABS_Jun_~Juli_201133"/>
      <sheetName val="IM__in_33"/>
      <sheetName val="IM__out_33"/>
      <sheetName val="AP_Trade33"/>
      <sheetName val="General_Info31"/>
      <sheetName val="Actuals_&amp;_Prior_Yr__Figures33"/>
      <sheetName val="Annual_Budget_Figures33"/>
      <sheetName val="Financial_Reports33"/>
      <sheetName val="U-3_1_1_telephone33"/>
      <sheetName val="Trading_Statement32"/>
      <sheetName val="rekap_impor33"/>
      <sheetName val="NOMOR_PERKIRAAN33"/>
      <sheetName val="A_u_g32"/>
      <sheetName val="J_u_l32"/>
      <sheetName val="O_c_t32"/>
      <sheetName val="A_p_r32"/>
      <sheetName val="M_a_y32"/>
      <sheetName val="S_e_p32"/>
      <sheetName val="00_received_in_0132"/>
      <sheetName val="F_e_b32"/>
      <sheetName val="Per_GL_J_a_n32"/>
      <sheetName val="J_u_n32"/>
      <sheetName val="M_a_r32"/>
      <sheetName val="1999_CIT_calc_Final31"/>
      <sheetName val="Level_1-3_Listing31"/>
      <sheetName val="2000_std_cost31"/>
      <sheetName val="COA_(2)31"/>
      <sheetName val="Fill_in_data31"/>
      <sheetName val="Currency_Table31"/>
      <sheetName val="Sheet1_(2)31"/>
      <sheetName val="Data_Sheet31"/>
      <sheetName val="instalasi_disp_Mei31"/>
      <sheetName val="Total_OP29"/>
      <sheetName val="CODE_NO29"/>
      <sheetName val="@@BMA_Gbx_-_Pack_Config29"/>
      <sheetName val="FS_Data29"/>
      <sheetName val="Appendix_A_-_Navigator29"/>
      <sheetName val="1771_III29"/>
      <sheetName val="1771_IV29"/>
      <sheetName val="1771_I29"/>
      <sheetName val="Data_WP29"/>
      <sheetName val="Entry__HTM29"/>
      <sheetName val="Entry_Broker29"/>
      <sheetName val="SK_HTM29"/>
      <sheetName val="FA_Movement29"/>
      <sheetName val="Account_list29"/>
      <sheetName val="fiscal_depr(E)29"/>
      <sheetName val="HO_Use29"/>
      <sheetName val="2003_BGT_C_Flow29"/>
      <sheetName val="Cashflow_Report_Act_vs_Bgt29"/>
      <sheetName val="BGT_Cashflow_29"/>
      <sheetName val="6_mth_TAC29"/>
      <sheetName val="6_mth_DTA29"/>
      <sheetName val="DFR_CT29"/>
      <sheetName val="GRAH_PLAN29"/>
      <sheetName val="BEP_ACT29"/>
      <sheetName val="Hay_Guide_Charts_Notes29"/>
      <sheetName val="Input_P&amp;L-200229"/>
      <sheetName val="REKON_PL8"/>
      <sheetName val="CLIENT_ADJUSMENT8"/>
      <sheetName val="loan_to_employee8"/>
      <sheetName val="Account_Codes_8"/>
      <sheetName val="ACC_CODE8"/>
      <sheetName val="CMA_Calculations-_Figure_5440_9"/>
      <sheetName val="T_B8"/>
      <sheetName val="Interim_--&gt;_Top8"/>
      <sheetName val="Balance_Sheet26"/>
      <sheetName val="Rugi_Laba26"/>
      <sheetName val="Income_Statm26"/>
      <sheetName val="Rek_Fiskal26"/>
      <sheetName val="Fiscal_Rec26"/>
      <sheetName val="Rek_Fiskal-detail26"/>
      <sheetName val="PPh_2526"/>
      <sheetName val="Art_2526"/>
      <sheetName val="PPh_2226"/>
      <sheetName val="Art_2226"/>
      <sheetName val="PPh_25_calc_26"/>
      <sheetName val="Art_25_calc26"/>
      <sheetName val="Daftar_Pengurus26"/>
      <sheetName val="Comm__List26"/>
      <sheetName val="Daftar_Pemegang_Saham26"/>
      <sheetName val="Shareholder_List26"/>
      <sheetName val="Aktiva_Tetap26"/>
      <sheetName val="Fixed_Assets26"/>
      <sheetName val="FI-1771_P126"/>
      <sheetName val="FE-1771_P126"/>
      <sheetName val="FI-1771_P226"/>
      <sheetName val="FE-1771_P226"/>
      <sheetName val="Excess_Calc26"/>
      <sheetName val="Template_26"/>
      <sheetName val="Ab_oct_0725"/>
      <sheetName val="ABSN__April_09_~_Mei_09_ok25"/>
      <sheetName val="Bonus_kwartal25"/>
      <sheetName val="Permanent_info26"/>
      <sheetName val="ATTR16_2A25"/>
      <sheetName val="Irregular_Income25"/>
      <sheetName val="FE-1770_P125"/>
      <sheetName val="ABS_Jun_~Juli_201125"/>
      <sheetName val="IM__in_25"/>
      <sheetName val="IM__out_25"/>
      <sheetName val="AP_Trade25"/>
      <sheetName val="General_Info23"/>
      <sheetName val="Actuals_&amp;_Prior_Yr__Figures25"/>
      <sheetName val="Annual_Budget_Figures25"/>
      <sheetName val="Financial_Reports25"/>
      <sheetName val="U-3_1_1_telephone25"/>
      <sheetName val="Trading_Statement24"/>
      <sheetName val="rekap_impor25"/>
      <sheetName val="NOMOR_PERKIRAAN25"/>
      <sheetName val="A_u_g24"/>
      <sheetName val="J_u_l24"/>
      <sheetName val="O_c_t24"/>
      <sheetName val="A_p_r24"/>
      <sheetName val="M_a_y24"/>
      <sheetName val="S_e_p24"/>
      <sheetName val="00_received_in_0124"/>
      <sheetName val="F_e_b24"/>
      <sheetName val="Per_GL_J_a_n24"/>
      <sheetName val="J_u_n24"/>
      <sheetName val="M_a_r24"/>
      <sheetName val="1999_CIT_calc_Final23"/>
      <sheetName val="Level_1-3_Listing23"/>
      <sheetName val="2000_std_cost23"/>
      <sheetName val="COA_(2)23"/>
      <sheetName val="Fill_in_data23"/>
      <sheetName val="Currency_Table23"/>
      <sheetName val="Sheet1_(2)23"/>
      <sheetName val="Data_Sheet23"/>
      <sheetName val="instalasi_disp_Mei23"/>
      <sheetName val="Total_OP21"/>
      <sheetName val="CODE_NO21"/>
      <sheetName val="@@BMA_Gbx_-_Pack_Config21"/>
      <sheetName val="FS_Data21"/>
      <sheetName val="Appendix_A_-_Navigator21"/>
      <sheetName val="1771_III21"/>
      <sheetName val="1771_IV21"/>
      <sheetName val="1771_I21"/>
      <sheetName val="Data_WP21"/>
      <sheetName val="Entry__HTM21"/>
      <sheetName val="Entry_Broker21"/>
      <sheetName val="SK_HTM21"/>
      <sheetName val="FA_Movement21"/>
      <sheetName val="Account_list21"/>
      <sheetName val="fiscal_depr(E)21"/>
      <sheetName val="HO_Use21"/>
      <sheetName val="2003_BGT_C_Flow21"/>
      <sheetName val="Cashflow_Report_Act_vs_Bgt21"/>
      <sheetName val="BGT_Cashflow_21"/>
      <sheetName val="6_mth_TAC21"/>
      <sheetName val="6_mth_DTA21"/>
      <sheetName val="DFR_CT21"/>
      <sheetName val="GRAH_PLAN21"/>
      <sheetName val="BEP_ACT21"/>
      <sheetName val="Hay_Guide_Charts_Notes21"/>
      <sheetName val="Input_P&amp;L-200221"/>
      <sheetName val="REKON_PL"/>
      <sheetName val="CLIENT_ADJUSMENT"/>
      <sheetName val="loan_to_employee"/>
      <sheetName val="Account_Codes_"/>
      <sheetName val="ACC_CODE"/>
      <sheetName val="CMA_Calculations-_Figure_5440_1"/>
      <sheetName val="T_B"/>
      <sheetName val="Interim_--&gt;_Top"/>
      <sheetName val="Balance_Sheet27"/>
      <sheetName val="Rugi_Laba27"/>
      <sheetName val="Income_Statm27"/>
      <sheetName val="Rek_Fiskal27"/>
      <sheetName val="Fiscal_Rec27"/>
      <sheetName val="Rek_Fiskal-detail27"/>
      <sheetName val="PPh_2527"/>
      <sheetName val="Art_2527"/>
      <sheetName val="PPh_2227"/>
      <sheetName val="Art_2227"/>
      <sheetName val="PPh_25_calc_27"/>
      <sheetName val="Art_25_calc27"/>
      <sheetName val="Daftar_Pengurus27"/>
      <sheetName val="Comm__List27"/>
      <sheetName val="Daftar_Pemegang_Saham27"/>
      <sheetName val="Shareholder_List27"/>
      <sheetName val="Aktiva_Tetap27"/>
      <sheetName val="Fixed_Assets27"/>
      <sheetName val="FI-1771_P127"/>
      <sheetName val="FE-1771_P127"/>
      <sheetName val="FI-1771_P227"/>
      <sheetName val="FE-1771_P227"/>
      <sheetName val="Excess_Calc27"/>
      <sheetName val="Template_27"/>
      <sheetName val="Ab_oct_0726"/>
      <sheetName val="ABSN__April_09_~_Mei_09_ok26"/>
      <sheetName val="Bonus_kwartal26"/>
      <sheetName val="Permanent_info27"/>
      <sheetName val="ATTR16_2A26"/>
      <sheetName val="Irregular_Income26"/>
      <sheetName val="FE-1770_P126"/>
      <sheetName val="ABS_Jun_~Juli_201126"/>
      <sheetName val="IM__in_26"/>
      <sheetName val="IM__out_26"/>
      <sheetName val="AP_Trade26"/>
      <sheetName val="General_Info24"/>
      <sheetName val="Actuals_&amp;_Prior_Yr__Figures26"/>
      <sheetName val="Annual_Budget_Figures26"/>
      <sheetName val="Financial_Reports26"/>
      <sheetName val="U-3_1_1_telephone26"/>
      <sheetName val="Trading_Statement25"/>
      <sheetName val="rekap_impor26"/>
      <sheetName val="NOMOR_PERKIRAAN26"/>
      <sheetName val="A_u_g25"/>
      <sheetName val="J_u_l25"/>
      <sheetName val="O_c_t25"/>
      <sheetName val="A_p_r25"/>
      <sheetName val="M_a_y25"/>
      <sheetName val="S_e_p25"/>
      <sheetName val="00_received_in_0125"/>
      <sheetName val="F_e_b25"/>
      <sheetName val="Per_GL_J_a_n25"/>
      <sheetName val="J_u_n25"/>
      <sheetName val="M_a_r25"/>
      <sheetName val="1999_CIT_calc_Final24"/>
      <sheetName val="Level_1-3_Listing24"/>
      <sheetName val="2000_std_cost24"/>
      <sheetName val="COA_(2)24"/>
      <sheetName val="Fill_in_data24"/>
      <sheetName val="Currency_Table24"/>
      <sheetName val="Sheet1_(2)24"/>
      <sheetName val="Data_Sheet24"/>
      <sheetName val="instalasi_disp_Mei24"/>
      <sheetName val="Total_OP22"/>
      <sheetName val="CODE_NO22"/>
      <sheetName val="@@BMA_Gbx_-_Pack_Config22"/>
      <sheetName val="FS_Data22"/>
      <sheetName val="Appendix_A_-_Navigator22"/>
      <sheetName val="1771_III22"/>
      <sheetName val="1771_IV22"/>
      <sheetName val="1771_I22"/>
      <sheetName val="Data_WP22"/>
      <sheetName val="Entry__HTM22"/>
      <sheetName val="Entry_Broker22"/>
      <sheetName val="SK_HTM22"/>
      <sheetName val="FA_Movement22"/>
      <sheetName val="Account_list22"/>
      <sheetName val="fiscal_depr(E)22"/>
      <sheetName val="HO_Use22"/>
      <sheetName val="2003_BGT_C_Flow22"/>
      <sheetName val="Cashflow_Report_Act_vs_Bgt22"/>
      <sheetName val="BGT_Cashflow_22"/>
      <sheetName val="6_mth_TAC22"/>
      <sheetName val="6_mth_DTA22"/>
      <sheetName val="DFR_CT22"/>
      <sheetName val="GRAH_PLAN22"/>
      <sheetName val="BEP_ACT22"/>
      <sheetName val="Hay_Guide_Charts_Notes22"/>
      <sheetName val="Input_P&amp;L-200222"/>
      <sheetName val="REKON_PL1"/>
      <sheetName val="CLIENT_ADJUSMENT1"/>
      <sheetName val="loan_to_employee1"/>
      <sheetName val="Account_Codes_1"/>
      <sheetName val="ACC_CODE1"/>
      <sheetName val="CMA_Calculations-_Figure_5440_2"/>
      <sheetName val="T_B1"/>
      <sheetName val="Interim_--&gt;_Top1"/>
      <sheetName val="Balance_Sheet29"/>
      <sheetName val="Rugi_Laba29"/>
      <sheetName val="Income_Statm29"/>
      <sheetName val="Rek_Fiskal29"/>
      <sheetName val="Fiscal_Rec29"/>
      <sheetName val="Rek_Fiskal-detail29"/>
      <sheetName val="PPh_2529"/>
      <sheetName val="Art_2529"/>
      <sheetName val="PPh_2229"/>
      <sheetName val="Art_2229"/>
      <sheetName val="PPh_25_calc_29"/>
      <sheetName val="Art_25_calc29"/>
      <sheetName val="Daftar_Pengurus29"/>
      <sheetName val="Comm__List29"/>
      <sheetName val="Daftar_Pemegang_Saham29"/>
      <sheetName val="Shareholder_List29"/>
      <sheetName val="Aktiva_Tetap29"/>
      <sheetName val="Fixed_Assets29"/>
      <sheetName val="FI-1771_P129"/>
      <sheetName val="FE-1771_P129"/>
      <sheetName val="FI-1771_P229"/>
      <sheetName val="FE-1771_P229"/>
      <sheetName val="Excess_Calc29"/>
      <sheetName val="Template_29"/>
      <sheetName val="Ab_oct_0728"/>
      <sheetName val="ABSN__April_09_~_Mei_09_ok28"/>
      <sheetName val="Bonus_kwartal28"/>
      <sheetName val="Permanent_info29"/>
      <sheetName val="ATTR16_2A28"/>
      <sheetName val="Irregular_Income28"/>
      <sheetName val="FE-1770_P128"/>
      <sheetName val="ABS_Jun_~Juli_201128"/>
      <sheetName val="IM__in_28"/>
      <sheetName val="IM__out_28"/>
      <sheetName val="AP_Trade28"/>
      <sheetName val="General_Info26"/>
      <sheetName val="Actuals_&amp;_Prior_Yr__Figures28"/>
      <sheetName val="Annual_Budget_Figures28"/>
      <sheetName val="Financial_Reports28"/>
      <sheetName val="U-3_1_1_telephone28"/>
      <sheetName val="Trading_Statement27"/>
      <sheetName val="rekap_impor28"/>
      <sheetName val="NOMOR_PERKIRAAN28"/>
      <sheetName val="A_u_g27"/>
      <sheetName val="J_u_l27"/>
      <sheetName val="O_c_t27"/>
      <sheetName val="A_p_r27"/>
      <sheetName val="M_a_y27"/>
      <sheetName val="S_e_p27"/>
      <sheetName val="00_received_in_0127"/>
      <sheetName val="F_e_b27"/>
      <sheetName val="Per_GL_J_a_n27"/>
      <sheetName val="J_u_n27"/>
      <sheetName val="M_a_r27"/>
      <sheetName val="1999_CIT_calc_Final26"/>
      <sheetName val="Level_1-3_Listing26"/>
      <sheetName val="2000_std_cost26"/>
      <sheetName val="COA_(2)26"/>
      <sheetName val="Fill_in_data26"/>
      <sheetName val="Currency_Table26"/>
      <sheetName val="Sheet1_(2)26"/>
      <sheetName val="Data_Sheet26"/>
      <sheetName val="instalasi_disp_Mei26"/>
      <sheetName val="Total_OP24"/>
      <sheetName val="CODE_NO24"/>
      <sheetName val="@@BMA_Gbx_-_Pack_Config24"/>
      <sheetName val="FS_Data24"/>
      <sheetName val="Appendix_A_-_Navigator24"/>
      <sheetName val="1771_III24"/>
      <sheetName val="1771_IV24"/>
      <sheetName val="1771_I24"/>
      <sheetName val="Data_WP24"/>
      <sheetName val="Entry__HTM24"/>
      <sheetName val="Entry_Broker24"/>
      <sheetName val="SK_HTM24"/>
      <sheetName val="FA_Movement24"/>
      <sheetName val="Account_list24"/>
      <sheetName val="fiscal_depr(E)24"/>
      <sheetName val="HO_Use24"/>
      <sheetName val="2003_BGT_C_Flow24"/>
      <sheetName val="Cashflow_Report_Act_vs_Bgt24"/>
      <sheetName val="BGT_Cashflow_24"/>
      <sheetName val="6_mth_TAC24"/>
      <sheetName val="6_mth_DTA24"/>
      <sheetName val="DFR_CT24"/>
      <sheetName val="GRAH_PLAN24"/>
      <sheetName val="BEP_ACT24"/>
      <sheetName val="Hay_Guide_Charts_Notes24"/>
      <sheetName val="Input_P&amp;L-200224"/>
      <sheetName val="REKON_PL3"/>
      <sheetName val="CLIENT_ADJUSMENT3"/>
      <sheetName val="loan_to_employee3"/>
      <sheetName val="Account_Codes_3"/>
      <sheetName val="ACC_CODE3"/>
      <sheetName val="CMA_Calculations-_Figure_5440_4"/>
      <sheetName val="T_B3"/>
      <sheetName val="Interim_--&gt;_Top3"/>
      <sheetName val="Balance_Sheet28"/>
      <sheetName val="Rugi_Laba28"/>
      <sheetName val="Income_Statm28"/>
      <sheetName val="Rek_Fiskal28"/>
      <sheetName val="Fiscal_Rec28"/>
      <sheetName val="Rek_Fiskal-detail28"/>
      <sheetName val="PPh_2528"/>
      <sheetName val="Art_2528"/>
      <sheetName val="PPh_2228"/>
      <sheetName val="Art_2228"/>
      <sheetName val="PPh_25_calc_28"/>
      <sheetName val="Art_25_calc28"/>
      <sheetName val="Daftar_Pengurus28"/>
      <sheetName val="Comm__List28"/>
      <sheetName val="Daftar_Pemegang_Saham28"/>
      <sheetName val="Shareholder_List28"/>
      <sheetName val="Aktiva_Tetap28"/>
      <sheetName val="Fixed_Assets28"/>
      <sheetName val="FI-1771_P128"/>
      <sheetName val="FE-1771_P128"/>
      <sheetName val="FI-1771_P228"/>
      <sheetName val="FE-1771_P228"/>
      <sheetName val="Excess_Calc28"/>
      <sheetName val="Template_28"/>
      <sheetName val="Ab_oct_0727"/>
      <sheetName val="ABSN__April_09_~_Mei_09_ok27"/>
      <sheetName val="Bonus_kwartal27"/>
      <sheetName val="Permanent_info28"/>
      <sheetName val="ATTR16_2A27"/>
      <sheetName val="Irregular_Income27"/>
      <sheetName val="FE-1770_P127"/>
      <sheetName val="ABS_Jun_~Juli_201127"/>
      <sheetName val="IM__in_27"/>
      <sheetName val="IM__out_27"/>
      <sheetName val="AP_Trade27"/>
      <sheetName val="General_Info25"/>
      <sheetName val="Actuals_&amp;_Prior_Yr__Figures27"/>
      <sheetName val="Annual_Budget_Figures27"/>
      <sheetName val="Financial_Reports27"/>
      <sheetName val="U-3_1_1_telephone27"/>
      <sheetName val="Trading_Statement26"/>
      <sheetName val="rekap_impor27"/>
      <sheetName val="NOMOR_PERKIRAAN27"/>
      <sheetName val="A_u_g26"/>
      <sheetName val="J_u_l26"/>
      <sheetName val="O_c_t26"/>
      <sheetName val="A_p_r26"/>
      <sheetName val="M_a_y26"/>
      <sheetName val="S_e_p26"/>
      <sheetName val="00_received_in_0126"/>
      <sheetName val="F_e_b26"/>
      <sheetName val="Per_GL_J_a_n26"/>
      <sheetName val="J_u_n26"/>
      <sheetName val="M_a_r26"/>
      <sheetName val="1999_CIT_calc_Final25"/>
      <sheetName val="Level_1-3_Listing25"/>
      <sheetName val="2000_std_cost25"/>
      <sheetName val="COA_(2)25"/>
      <sheetName val="Fill_in_data25"/>
      <sheetName val="Currency_Table25"/>
      <sheetName val="Sheet1_(2)25"/>
      <sheetName val="Data_Sheet25"/>
      <sheetName val="instalasi_disp_Mei25"/>
      <sheetName val="Total_OP23"/>
      <sheetName val="CODE_NO23"/>
      <sheetName val="@@BMA_Gbx_-_Pack_Config23"/>
      <sheetName val="FS_Data23"/>
      <sheetName val="Appendix_A_-_Navigator23"/>
      <sheetName val="1771_III23"/>
      <sheetName val="1771_IV23"/>
      <sheetName val="1771_I23"/>
      <sheetName val="Data_WP23"/>
      <sheetName val="Entry__HTM23"/>
      <sheetName val="Entry_Broker23"/>
      <sheetName val="SK_HTM23"/>
      <sheetName val="FA_Movement23"/>
      <sheetName val="Account_list23"/>
      <sheetName val="fiscal_depr(E)23"/>
      <sheetName val="HO_Use23"/>
      <sheetName val="2003_BGT_C_Flow23"/>
      <sheetName val="Cashflow_Report_Act_vs_Bgt23"/>
      <sheetName val="BGT_Cashflow_23"/>
      <sheetName val="6_mth_TAC23"/>
      <sheetName val="6_mth_DTA23"/>
      <sheetName val="DFR_CT23"/>
      <sheetName val="GRAH_PLAN23"/>
      <sheetName val="BEP_ACT23"/>
      <sheetName val="Hay_Guide_Charts_Notes23"/>
      <sheetName val="Input_P&amp;L-200223"/>
      <sheetName val="REKON_PL2"/>
      <sheetName val="CLIENT_ADJUSMENT2"/>
      <sheetName val="loan_to_employee2"/>
      <sheetName val="Account_Codes_2"/>
      <sheetName val="ACC_CODE2"/>
      <sheetName val="CMA_Calculations-_Figure_5440_3"/>
      <sheetName val="T_B2"/>
      <sheetName val="Interim_--&gt;_Top2"/>
      <sheetName val="Balance_Sheet30"/>
      <sheetName val="Rugi_Laba30"/>
      <sheetName val="Income_Statm30"/>
      <sheetName val="Rek_Fiskal30"/>
      <sheetName val="Fiscal_Rec30"/>
      <sheetName val="Rek_Fiskal-detail30"/>
      <sheetName val="PPh_2530"/>
      <sheetName val="Art_2530"/>
      <sheetName val="PPh_2230"/>
      <sheetName val="Art_2230"/>
      <sheetName val="PPh_25_calc_30"/>
      <sheetName val="Art_25_calc30"/>
      <sheetName val="Daftar_Pengurus30"/>
      <sheetName val="Comm__List30"/>
      <sheetName val="Daftar_Pemegang_Saham30"/>
      <sheetName val="Shareholder_List30"/>
      <sheetName val="Aktiva_Tetap30"/>
      <sheetName val="Fixed_Assets30"/>
      <sheetName val="FI-1771_P130"/>
      <sheetName val="FE-1771_P130"/>
      <sheetName val="FI-1771_P230"/>
      <sheetName val="FE-1771_P230"/>
      <sheetName val="Excess_Calc30"/>
      <sheetName val="Template_30"/>
      <sheetName val="Ab_oct_0729"/>
      <sheetName val="ABSN__April_09_~_Mei_09_ok29"/>
      <sheetName val="Bonus_kwartal29"/>
      <sheetName val="Permanent_info30"/>
      <sheetName val="ATTR16_2A29"/>
      <sheetName val="Irregular_Income29"/>
      <sheetName val="FE-1770_P129"/>
      <sheetName val="ABS_Jun_~Juli_201129"/>
      <sheetName val="IM__in_29"/>
      <sheetName val="IM__out_29"/>
      <sheetName val="AP_Trade29"/>
      <sheetName val="General_Info27"/>
      <sheetName val="Actuals_&amp;_Prior_Yr__Figures29"/>
      <sheetName val="Annual_Budget_Figures29"/>
      <sheetName val="Financial_Reports29"/>
      <sheetName val="U-3_1_1_telephone29"/>
      <sheetName val="Trading_Statement28"/>
      <sheetName val="rekap_impor29"/>
      <sheetName val="NOMOR_PERKIRAAN29"/>
      <sheetName val="A_u_g28"/>
      <sheetName val="J_u_l28"/>
      <sheetName val="O_c_t28"/>
      <sheetName val="A_p_r28"/>
      <sheetName val="M_a_y28"/>
      <sheetName val="S_e_p28"/>
      <sheetName val="00_received_in_0128"/>
      <sheetName val="F_e_b28"/>
      <sheetName val="Per_GL_J_a_n28"/>
      <sheetName val="J_u_n28"/>
      <sheetName val="M_a_r28"/>
      <sheetName val="1999_CIT_calc_Final27"/>
      <sheetName val="Level_1-3_Listing27"/>
      <sheetName val="2000_std_cost27"/>
      <sheetName val="COA_(2)27"/>
      <sheetName val="Fill_in_data27"/>
      <sheetName val="Currency_Table27"/>
      <sheetName val="Sheet1_(2)27"/>
      <sheetName val="Data_Sheet27"/>
      <sheetName val="instalasi_disp_Mei27"/>
      <sheetName val="Total_OP25"/>
      <sheetName val="CODE_NO25"/>
      <sheetName val="@@BMA_Gbx_-_Pack_Config25"/>
      <sheetName val="FS_Data25"/>
      <sheetName val="Appendix_A_-_Navigator25"/>
      <sheetName val="1771_III25"/>
      <sheetName val="1771_IV25"/>
      <sheetName val="1771_I25"/>
      <sheetName val="Data_WP25"/>
      <sheetName val="Entry__HTM25"/>
      <sheetName val="Entry_Broker25"/>
      <sheetName val="SK_HTM25"/>
      <sheetName val="FA_Movement25"/>
      <sheetName val="Account_list25"/>
      <sheetName val="fiscal_depr(E)25"/>
      <sheetName val="HO_Use25"/>
      <sheetName val="2003_BGT_C_Flow25"/>
      <sheetName val="Cashflow_Report_Act_vs_Bgt25"/>
      <sheetName val="BGT_Cashflow_25"/>
      <sheetName val="6_mth_TAC25"/>
      <sheetName val="6_mth_DTA25"/>
      <sheetName val="DFR_CT25"/>
      <sheetName val="GRAH_PLAN25"/>
      <sheetName val="BEP_ACT25"/>
      <sheetName val="Hay_Guide_Charts_Notes25"/>
      <sheetName val="Input_P&amp;L-200225"/>
      <sheetName val="REKON_PL4"/>
      <sheetName val="CLIENT_ADJUSMENT4"/>
      <sheetName val="loan_to_employee4"/>
      <sheetName val="Account_Codes_4"/>
      <sheetName val="ACC_CODE4"/>
      <sheetName val="CMA_Calculations-_Figure_5440_5"/>
      <sheetName val="T_B4"/>
      <sheetName val="Interim_--&gt;_Top4"/>
      <sheetName val="Balance_Sheet33"/>
      <sheetName val="Rugi_Laba33"/>
      <sheetName val="Income_Statm33"/>
      <sheetName val="Rek_Fiskal33"/>
      <sheetName val="Fiscal_Rec33"/>
      <sheetName val="Rek_Fiskal-detail33"/>
      <sheetName val="PPh_2533"/>
      <sheetName val="Art_2533"/>
      <sheetName val="PPh_2233"/>
      <sheetName val="Art_2233"/>
      <sheetName val="PPh_25_calc_33"/>
      <sheetName val="Art_25_calc33"/>
      <sheetName val="Daftar_Pengurus33"/>
      <sheetName val="Comm__List33"/>
      <sheetName val="Daftar_Pemegang_Saham33"/>
      <sheetName val="Shareholder_List33"/>
      <sheetName val="Aktiva_Tetap33"/>
      <sheetName val="Fixed_Assets33"/>
      <sheetName val="FI-1771_P133"/>
      <sheetName val="FE-1771_P133"/>
      <sheetName val="FI-1771_P233"/>
      <sheetName val="FE-1771_P233"/>
      <sheetName val="Excess_Calc33"/>
      <sheetName val="Template_33"/>
      <sheetName val="Ab_oct_0732"/>
      <sheetName val="ABSN__April_09_~_Mei_09_ok32"/>
      <sheetName val="Bonus_kwartal32"/>
      <sheetName val="Permanent_info33"/>
      <sheetName val="ATTR16_2A32"/>
      <sheetName val="Irregular_Income32"/>
      <sheetName val="FE-1770_P132"/>
      <sheetName val="ABS_Jun_~Juli_201132"/>
      <sheetName val="IM__in_32"/>
      <sheetName val="IM__out_32"/>
      <sheetName val="AP_Trade32"/>
      <sheetName val="General_Info30"/>
      <sheetName val="Actuals_&amp;_Prior_Yr__Figures32"/>
      <sheetName val="Annual_Budget_Figures32"/>
      <sheetName val="Financial_Reports32"/>
      <sheetName val="U-3_1_1_telephone32"/>
      <sheetName val="Trading_Statement31"/>
      <sheetName val="rekap_impor32"/>
      <sheetName val="NOMOR_PERKIRAAN32"/>
      <sheetName val="A_u_g31"/>
      <sheetName val="J_u_l31"/>
      <sheetName val="O_c_t31"/>
      <sheetName val="A_p_r31"/>
      <sheetName val="M_a_y31"/>
      <sheetName val="S_e_p31"/>
      <sheetName val="00_received_in_0131"/>
      <sheetName val="F_e_b31"/>
      <sheetName val="Per_GL_J_a_n31"/>
      <sheetName val="J_u_n31"/>
      <sheetName val="M_a_r31"/>
      <sheetName val="1999_CIT_calc_Final30"/>
      <sheetName val="Level_1-3_Listing30"/>
      <sheetName val="2000_std_cost30"/>
      <sheetName val="COA_(2)30"/>
      <sheetName val="Fill_in_data30"/>
      <sheetName val="Currency_Table30"/>
      <sheetName val="Sheet1_(2)30"/>
      <sheetName val="Data_Sheet30"/>
      <sheetName val="instalasi_disp_Mei30"/>
      <sheetName val="Total_OP28"/>
      <sheetName val="CODE_NO28"/>
      <sheetName val="@@BMA_Gbx_-_Pack_Config28"/>
      <sheetName val="FS_Data28"/>
      <sheetName val="Appendix_A_-_Navigator28"/>
      <sheetName val="1771_III28"/>
      <sheetName val="1771_IV28"/>
      <sheetName val="1771_I28"/>
      <sheetName val="Data_WP28"/>
      <sheetName val="Entry__HTM28"/>
      <sheetName val="Entry_Broker28"/>
      <sheetName val="SK_HTM28"/>
      <sheetName val="FA_Movement28"/>
      <sheetName val="Account_list28"/>
      <sheetName val="fiscal_depr(E)28"/>
      <sheetName val="HO_Use28"/>
      <sheetName val="2003_BGT_C_Flow28"/>
      <sheetName val="Cashflow_Report_Act_vs_Bgt28"/>
      <sheetName val="BGT_Cashflow_28"/>
      <sheetName val="6_mth_TAC28"/>
      <sheetName val="6_mth_DTA28"/>
      <sheetName val="DFR_CT28"/>
      <sheetName val="GRAH_PLAN28"/>
      <sheetName val="BEP_ACT28"/>
      <sheetName val="Hay_Guide_Charts_Notes28"/>
      <sheetName val="Input_P&amp;L-200228"/>
      <sheetName val="REKON_PL7"/>
      <sheetName val="CLIENT_ADJUSMENT7"/>
      <sheetName val="loan_to_employee7"/>
      <sheetName val="Account_Codes_7"/>
      <sheetName val="ACC_CODE7"/>
      <sheetName val="CMA_Calculations-_Figure_5440_8"/>
      <sheetName val="T_B7"/>
      <sheetName val="Interim_--&gt;_Top7"/>
      <sheetName val="Balance_Sheet31"/>
      <sheetName val="Rugi_Laba31"/>
      <sheetName val="Income_Statm31"/>
      <sheetName val="Rek_Fiskal31"/>
      <sheetName val="Fiscal_Rec31"/>
      <sheetName val="Rek_Fiskal-detail31"/>
      <sheetName val="PPh_2531"/>
      <sheetName val="Art_2531"/>
      <sheetName val="PPh_2231"/>
      <sheetName val="Art_2231"/>
      <sheetName val="PPh_25_calc_31"/>
      <sheetName val="Art_25_calc31"/>
      <sheetName val="Daftar_Pengurus31"/>
      <sheetName val="Comm__List31"/>
      <sheetName val="Daftar_Pemegang_Saham31"/>
      <sheetName val="Shareholder_List31"/>
      <sheetName val="Aktiva_Tetap31"/>
      <sheetName val="Fixed_Assets31"/>
      <sheetName val="FI-1771_P131"/>
      <sheetName val="FE-1771_P131"/>
      <sheetName val="FI-1771_P231"/>
      <sheetName val="FE-1771_P231"/>
      <sheetName val="Excess_Calc31"/>
      <sheetName val="Template_31"/>
      <sheetName val="Ab_oct_0730"/>
      <sheetName val="ABSN__April_09_~_Mei_09_ok30"/>
      <sheetName val="Bonus_kwartal30"/>
      <sheetName val="Permanent_info31"/>
      <sheetName val="ATTR16_2A30"/>
      <sheetName val="Irregular_Income30"/>
      <sheetName val="FE-1770_P130"/>
      <sheetName val="ABS_Jun_~Juli_201130"/>
      <sheetName val="IM__in_30"/>
      <sheetName val="IM__out_30"/>
      <sheetName val="AP_Trade30"/>
      <sheetName val="General_Info28"/>
      <sheetName val="Actuals_&amp;_Prior_Yr__Figures30"/>
      <sheetName val="Annual_Budget_Figures30"/>
      <sheetName val="Financial_Reports30"/>
      <sheetName val="U-3_1_1_telephone30"/>
      <sheetName val="Trading_Statement29"/>
      <sheetName val="rekap_impor30"/>
      <sheetName val="NOMOR_PERKIRAAN30"/>
      <sheetName val="A_u_g29"/>
      <sheetName val="J_u_l29"/>
      <sheetName val="O_c_t29"/>
      <sheetName val="A_p_r29"/>
      <sheetName val="M_a_y29"/>
      <sheetName val="S_e_p29"/>
      <sheetName val="00_received_in_0129"/>
      <sheetName val="F_e_b29"/>
      <sheetName val="Per_GL_J_a_n29"/>
      <sheetName val="J_u_n29"/>
      <sheetName val="M_a_r29"/>
      <sheetName val="1999_CIT_calc_Final28"/>
      <sheetName val="Level_1-3_Listing28"/>
      <sheetName val="2000_std_cost28"/>
      <sheetName val="COA_(2)28"/>
      <sheetName val="Fill_in_data28"/>
      <sheetName val="Currency_Table28"/>
      <sheetName val="Sheet1_(2)28"/>
      <sheetName val="Data_Sheet28"/>
      <sheetName val="instalasi_disp_Mei28"/>
      <sheetName val="Total_OP26"/>
      <sheetName val="CODE_NO26"/>
      <sheetName val="@@BMA_Gbx_-_Pack_Config26"/>
      <sheetName val="FS_Data26"/>
      <sheetName val="Appendix_A_-_Navigator26"/>
      <sheetName val="1771_III26"/>
      <sheetName val="1771_IV26"/>
      <sheetName val="1771_I26"/>
      <sheetName val="Data_WP26"/>
      <sheetName val="Entry__HTM26"/>
      <sheetName val="Entry_Broker26"/>
      <sheetName val="SK_HTM26"/>
      <sheetName val="FA_Movement26"/>
      <sheetName val="Account_list26"/>
      <sheetName val="fiscal_depr(E)26"/>
      <sheetName val="HO_Use26"/>
      <sheetName val="2003_BGT_C_Flow26"/>
      <sheetName val="Cashflow_Report_Act_vs_Bgt26"/>
      <sheetName val="BGT_Cashflow_26"/>
      <sheetName val="6_mth_TAC26"/>
      <sheetName val="6_mth_DTA26"/>
      <sheetName val="DFR_CT26"/>
      <sheetName val="GRAH_PLAN26"/>
      <sheetName val="BEP_ACT26"/>
      <sheetName val="Hay_Guide_Charts_Notes26"/>
      <sheetName val="Input_P&amp;L-200226"/>
      <sheetName val="REKON_PL5"/>
      <sheetName val="CLIENT_ADJUSMENT5"/>
      <sheetName val="loan_to_employee5"/>
      <sheetName val="Account_Codes_5"/>
      <sheetName val="ACC_CODE5"/>
      <sheetName val="CMA_Calculations-_Figure_5440_6"/>
      <sheetName val="T_B5"/>
      <sheetName val="Interim_--&gt;_Top5"/>
      <sheetName val="Balance_Sheet32"/>
      <sheetName val="Rugi_Laba32"/>
      <sheetName val="Income_Statm32"/>
      <sheetName val="Rek_Fiskal32"/>
      <sheetName val="Fiscal_Rec32"/>
      <sheetName val="Rek_Fiskal-detail32"/>
      <sheetName val="PPh_2532"/>
      <sheetName val="Art_2532"/>
      <sheetName val="PPh_2232"/>
      <sheetName val="Art_2232"/>
      <sheetName val="PPh_25_calc_32"/>
      <sheetName val="Art_25_calc32"/>
      <sheetName val="Daftar_Pengurus32"/>
      <sheetName val="Comm__List32"/>
      <sheetName val="Daftar_Pemegang_Saham32"/>
      <sheetName val="Shareholder_List32"/>
      <sheetName val="Aktiva_Tetap32"/>
      <sheetName val="Fixed_Assets32"/>
      <sheetName val="FI-1771_P132"/>
      <sheetName val="FE-1771_P132"/>
      <sheetName val="FI-1771_P232"/>
      <sheetName val="FE-1771_P232"/>
      <sheetName val="Excess_Calc32"/>
      <sheetName val="Template_32"/>
      <sheetName val="Ab_oct_0731"/>
      <sheetName val="ABSN__April_09_~_Mei_09_ok31"/>
      <sheetName val="Bonus_kwartal31"/>
      <sheetName val="Permanent_info32"/>
      <sheetName val="ATTR16_2A31"/>
      <sheetName val="Irregular_Income31"/>
      <sheetName val="FE-1770_P131"/>
      <sheetName val="ABS_Jun_~Juli_201131"/>
      <sheetName val="IM__in_31"/>
      <sheetName val="IM__out_31"/>
      <sheetName val="AP_Trade31"/>
      <sheetName val="General_Info29"/>
      <sheetName val="Actuals_&amp;_Prior_Yr__Figures31"/>
      <sheetName val="Annual_Budget_Figures31"/>
      <sheetName val="Financial_Reports31"/>
      <sheetName val="U-3_1_1_telephone31"/>
      <sheetName val="Trading_Statement30"/>
      <sheetName val="rekap_impor31"/>
      <sheetName val="NOMOR_PERKIRAAN31"/>
      <sheetName val="A_u_g30"/>
      <sheetName val="J_u_l30"/>
      <sheetName val="O_c_t30"/>
      <sheetName val="A_p_r30"/>
      <sheetName val="M_a_y30"/>
      <sheetName val="S_e_p30"/>
      <sheetName val="00_received_in_0130"/>
      <sheetName val="F_e_b30"/>
      <sheetName val="Per_GL_J_a_n30"/>
      <sheetName val="J_u_n30"/>
      <sheetName val="M_a_r30"/>
      <sheetName val="1999_CIT_calc_Final29"/>
      <sheetName val="Level_1-3_Listing29"/>
      <sheetName val="2000_std_cost29"/>
      <sheetName val="COA_(2)29"/>
      <sheetName val="Fill_in_data29"/>
      <sheetName val="Currency_Table29"/>
      <sheetName val="Sheet1_(2)29"/>
      <sheetName val="Data_Sheet29"/>
      <sheetName val="instalasi_disp_Mei29"/>
      <sheetName val="Total_OP27"/>
      <sheetName val="CODE_NO27"/>
      <sheetName val="@@BMA_Gbx_-_Pack_Config27"/>
      <sheetName val="FS_Data27"/>
      <sheetName val="Appendix_A_-_Navigator27"/>
      <sheetName val="1771_III27"/>
      <sheetName val="1771_IV27"/>
      <sheetName val="1771_I27"/>
      <sheetName val="Data_WP27"/>
      <sheetName val="Entry__HTM27"/>
      <sheetName val="Entry_Broker27"/>
      <sheetName val="SK_HTM27"/>
      <sheetName val="FA_Movement27"/>
      <sheetName val="Account_list27"/>
      <sheetName val="fiscal_depr(E)27"/>
      <sheetName val="HO_Use27"/>
      <sheetName val="2003_BGT_C_Flow27"/>
      <sheetName val="Cashflow_Report_Act_vs_Bgt27"/>
      <sheetName val="BGT_Cashflow_27"/>
      <sheetName val="6_mth_TAC27"/>
      <sheetName val="6_mth_DTA27"/>
      <sheetName val="DFR_CT27"/>
      <sheetName val="GRAH_PLAN27"/>
      <sheetName val="BEP_ACT27"/>
      <sheetName val="Hay_Guide_Charts_Notes27"/>
      <sheetName val="Input_P&amp;L-200227"/>
      <sheetName val="REKON_PL6"/>
      <sheetName val="CLIENT_ADJUSMENT6"/>
      <sheetName val="loan_to_employee6"/>
      <sheetName val="Account_Codes_6"/>
      <sheetName val="ACC_CODE6"/>
      <sheetName val="CMA_Calculations-_Figure_5440_7"/>
      <sheetName val="T_B6"/>
      <sheetName val="Interim_--&gt;_Top6"/>
      <sheetName val="Balance_Sheet37"/>
      <sheetName val="Rugi_Laba37"/>
      <sheetName val="Income_Statm37"/>
      <sheetName val="Rek_Fiskal37"/>
      <sheetName val="Fiscal_Rec37"/>
      <sheetName val="Rek_Fiskal-detail37"/>
      <sheetName val="PPh_2537"/>
      <sheetName val="Art_2537"/>
      <sheetName val="PPh_2237"/>
      <sheetName val="Art_2237"/>
      <sheetName val="PPh_25_calc_37"/>
      <sheetName val="Art_25_calc37"/>
      <sheetName val="Daftar_Pengurus37"/>
      <sheetName val="Comm__List37"/>
      <sheetName val="Daftar_Pemegang_Saham37"/>
      <sheetName val="Shareholder_List37"/>
      <sheetName val="Aktiva_Tetap37"/>
      <sheetName val="Fixed_Assets37"/>
      <sheetName val="FI-1771_P137"/>
      <sheetName val="FE-1771_P137"/>
      <sheetName val="FI-1771_P237"/>
      <sheetName val="FE-1771_P237"/>
      <sheetName val="Excess_Calc37"/>
      <sheetName val="Template_37"/>
      <sheetName val="Ab_oct_0736"/>
      <sheetName val="ABSN__April_09_~_Mei_09_ok36"/>
      <sheetName val="Bonus_kwartal36"/>
      <sheetName val="Permanent_info37"/>
      <sheetName val="ATTR16_2A36"/>
      <sheetName val="Irregular_Income36"/>
      <sheetName val="FE-1770_P136"/>
      <sheetName val="ABS_Jun_~Juli_201136"/>
      <sheetName val="IM__in_36"/>
      <sheetName val="IM__out_36"/>
      <sheetName val="AP_Trade36"/>
      <sheetName val="General_Info34"/>
      <sheetName val="Actuals_&amp;_Prior_Yr__Figures36"/>
      <sheetName val="Annual_Budget_Figures36"/>
      <sheetName val="Financial_Reports36"/>
      <sheetName val="U-3_1_1_telephone36"/>
      <sheetName val="Trading_Statement35"/>
      <sheetName val="rekap_impor36"/>
      <sheetName val="NOMOR_PERKIRAAN36"/>
      <sheetName val="A_u_g35"/>
      <sheetName val="J_u_l35"/>
      <sheetName val="O_c_t35"/>
      <sheetName val="A_p_r35"/>
      <sheetName val="M_a_y35"/>
      <sheetName val="S_e_p35"/>
      <sheetName val="00_received_in_0135"/>
      <sheetName val="F_e_b35"/>
      <sheetName val="Per_GL_J_a_n35"/>
      <sheetName val="J_u_n35"/>
      <sheetName val="M_a_r35"/>
      <sheetName val="1999_CIT_calc_Final34"/>
      <sheetName val="Level_1-3_Listing34"/>
      <sheetName val="2000_std_cost34"/>
      <sheetName val="COA_(2)34"/>
      <sheetName val="Fill_in_data34"/>
      <sheetName val="Currency_Table34"/>
      <sheetName val="Sheet1_(2)34"/>
      <sheetName val="Data_Sheet34"/>
      <sheetName val="instalasi_disp_Mei34"/>
      <sheetName val="Total_OP32"/>
      <sheetName val="CODE_NO32"/>
      <sheetName val="@@BMA_Gbx_-_Pack_Config32"/>
      <sheetName val="FS_Data32"/>
      <sheetName val="Appendix_A_-_Navigator32"/>
      <sheetName val="1771_III32"/>
      <sheetName val="1771_IV32"/>
      <sheetName val="1771_I32"/>
      <sheetName val="Data_WP32"/>
      <sheetName val="Entry__HTM32"/>
      <sheetName val="Entry_Broker32"/>
      <sheetName val="SK_HTM32"/>
      <sheetName val="FA_Movement32"/>
      <sheetName val="Account_list32"/>
      <sheetName val="fiscal_depr(E)32"/>
      <sheetName val="HO_Use32"/>
      <sheetName val="2003_BGT_C_Flow32"/>
      <sheetName val="Cashflow_Report_Act_vs_Bgt32"/>
      <sheetName val="BGT_Cashflow_32"/>
      <sheetName val="6_mth_TAC32"/>
      <sheetName val="6_mth_DTA32"/>
      <sheetName val="DFR_CT32"/>
      <sheetName val="GRAH_PLAN32"/>
      <sheetName val="BEP_ACT32"/>
      <sheetName val="Hay_Guide_Charts_Notes32"/>
      <sheetName val="Input_P&amp;L-200232"/>
      <sheetName val="REKON_PL11"/>
      <sheetName val="CLIENT_ADJUSMENT11"/>
      <sheetName val="loan_to_employee11"/>
      <sheetName val="Account_Codes_11"/>
      <sheetName val="ACC_CODE11"/>
      <sheetName val="CMA_Calculations-_Figure_544012"/>
      <sheetName val="T_B11"/>
      <sheetName val="Interim_--&gt;_Top11"/>
      <sheetName val="Balance_Sheet35"/>
      <sheetName val="Rugi_Laba35"/>
      <sheetName val="Income_Statm35"/>
      <sheetName val="Rek_Fiskal35"/>
      <sheetName val="Fiscal_Rec35"/>
      <sheetName val="Rek_Fiskal-detail35"/>
      <sheetName val="PPh_2535"/>
      <sheetName val="Art_2535"/>
      <sheetName val="PPh_2235"/>
      <sheetName val="Art_2235"/>
      <sheetName val="PPh_25_calc_35"/>
      <sheetName val="Art_25_calc35"/>
      <sheetName val="Daftar_Pengurus35"/>
      <sheetName val="Comm__List35"/>
      <sheetName val="Daftar_Pemegang_Saham35"/>
      <sheetName val="Shareholder_List35"/>
      <sheetName val="Aktiva_Tetap35"/>
      <sheetName val="Fixed_Assets35"/>
      <sheetName val="FI-1771_P135"/>
      <sheetName val="FE-1771_P135"/>
      <sheetName val="FI-1771_P235"/>
      <sheetName val="FE-1771_P235"/>
      <sheetName val="Excess_Calc35"/>
      <sheetName val="Template_35"/>
      <sheetName val="Ab_oct_0734"/>
      <sheetName val="ABSN__April_09_~_Mei_09_ok34"/>
      <sheetName val="Bonus_kwartal34"/>
      <sheetName val="Permanent_info35"/>
      <sheetName val="ATTR16_2A34"/>
      <sheetName val="Irregular_Income34"/>
      <sheetName val="FE-1770_P134"/>
      <sheetName val="ABS_Jun_~Juli_201134"/>
      <sheetName val="IM__in_34"/>
      <sheetName val="IM__out_34"/>
      <sheetName val="AP_Trade34"/>
      <sheetName val="General_Info32"/>
      <sheetName val="Actuals_&amp;_Prior_Yr__Figures34"/>
      <sheetName val="Annual_Budget_Figures34"/>
      <sheetName val="Financial_Reports34"/>
      <sheetName val="U-3_1_1_telephone34"/>
      <sheetName val="Trading_Statement33"/>
      <sheetName val="rekap_impor34"/>
      <sheetName val="NOMOR_PERKIRAAN34"/>
      <sheetName val="A_u_g33"/>
      <sheetName val="J_u_l33"/>
      <sheetName val="O_c_t33"/>
      <sheetName val="A_p_r33"/>
      <sheetName val="M_a_y33"/>
      <sheetName val="S_e_p33"/>
      <sheetName val="00_received_in_0133"/>
      <sheetName val="F_e_b33"/>
      <sheetName val="Per_GL_J_a_n33"/>
      <sheetName val="J_u_n33"/>
      <sheetName val="M_a_r33"/>
      <sheetName val="1999_CIT_calc_Final32"/>
      <sheetName val="Level_1-3_Listing32"/>
      <sheetName val="2000_std_cost32"/>
      <sheetName val="COA_(2)32"/>
      <sheetName val="Fill_in_data32"/>
      <sheetName val="Currency_Table32"/>
      <sheetName val="Sheet1_(2)32"/>
      <sheetName val="Data_Sheet32"/>
      <sheetName val="instalasi_disp_Mei32"/>
      <sheetName val="Total_OP30"/>
      <sheetName val="CODE_NO30"/>
      <sheetName val="@@BMA_Gbx_-_Pack_Config30"/>
      <sheetName val="FS_Data30"/>
      <sheetName val="Appendix_A_-_Navigator30"/>
      <sheetName val="1771_III30"/>
      <sheetName val="1771_IV30"/>
      <sheetName val="1771_I30"/>
      <sheetName val="Data_WP30"/>
      <sheetName val="Entry__HTM30"/>
      <sheetName val="Entry_Broker30"/>
      <sheetName val="SK_HTM30"/>
      <sheetName val="FA_Movement30"/>
      <sheetName val="Account_list30"/>
      <sheetName val="fiscal_depr(E)30"/>
      <sheetName val="HO_Use30"/>
      <sheetName val="2003_BGT_C_Flow30"/>
      <sheetName val="Cashflow_Report_Act_vs_Bgt30"/>
      <sheetName val="BGT_Cashflow_30"/>
      <sheetName val="6_mth_TAC30"/>
      <sheetName val="6_mth_DTA30"/>
      <sheetName val="DFR_CT30"/>
      <sheetName val="GRAH_PLAN30"/>
      <sheetName val="BEP_ACT30"/>
      <sheetName val="Hay_Guide_Charts_Notes30"/>
      <sheetName val="Input_P&amp;L-200230"/>
      <sheetName val="REKON_PL9"/>
      <sheetName val="CLIENT_ADJUSMENT9"/>
      <sheetName val="loan_to_employee9"/>
      <sheetName val="Account_Codes_9"/>
      <sheetName val="ACC_CODE9"/>
      <sheetName val="CMA_Calculations-_Figure_544010"/>
      <sheetName val="T_B9"/>
      <sheetName val="Interim_--&gt;_Top9"/>
      <sheetName val="Balance_Sheet36"/>
      <sheetName val="Rugi_Laba36"/>
      <sheetName val="Income_Statm36"/>
      <sheetName val="Rek_Fiskal36"/>
      <sheetName val="Fiscal_Rec36"/>
      <sheetName val="Rek_Fiskal-detail36"/>
      <sheetName val="PPh_2536"/>
      <sheetName val="Art_2536"/>
      <sheetName val="PPh_2236"/>
      <sheetName val="Art_2236"/>
      <sheetName val="PPh_25_calc_36"/>
      <sheetName val="Art_25_calc36"/>
      <sheetName val="Daftar_Pengurus36"/>
      <sheetName val="Comm__List36"/>
      <sheetName val="Daftar_Pemegang_Saham36"/>
      <sheetName val="Shareholder_List36"/>
      <sheetName val="Aktiva_Tetap36"/>
      <sheetName val="Fixed_Assets36"/>
      <sheetName val="FI-1771_P136"/>
      <sheetName val="FE-1771_P136"/>
      <sheetName val="FI-1771_P236"/>
      <sheetName val="FE-1771_P236"/>
      <sheetName val="Excess_Calc36"/>
      <sheetName val="Template_36"/>
      <sheetName val="Ab_oct_0735"/>
      <sheetName val="ABSN__April_09_~_Mei_09_ok35"/>
      <sheetName val="Bonus_kwartal35"/>
      <sheetName val="Permanent_info36"/>
      <sheetName val="ATTR16_2A35"/>
      <sheetName val="Irregular_Income35"/>
      <sheetName val="FE-1770_P135"/>
      <sheetName val="ABS_Jun_~Juli_201135"/>
      <sheetName val="IM__in_35"/>
      <sheetName val="IM__out_35"/>
      <sheetName val="AP_Trade35"/>
      <sheetName val="General_Info33"/>
      <sheetName val="Actuals_&amp;_Prior_Yr__Figures35"/>
      <sheetName val="Annual_Budget_Figures35"/>
      <sheetName val="Financial_Reports35"/>
      <sheetName val="U-3_1_1_telephone35"/>
      <sheetName val="Trading_Statement34"/>
      <sheetName val="rekap_impor35"/>
      <sheetName val="NOMOR_PERKIRAAN35"/>
      <sheetName val="A_u_g34"/>
      <sheetName val="J_u_l34"/>
      <sheetName val="O_c_t34"/>
      <sheetName val="A_p_r34"/>
      <sheetName val="M_a_y34"/>
      <sheetName val="S_e_p34"/>
      <sheetName val="00_received_in_0134"/>
      <sheetName val="F_e_b34"/>
      <sheetName val="Per_GL_J_a_n34"/>
      <sheetName val="J_u_n34"/>
      <sheetName val="M_a_r34"/>
      <sheetName val="1999_CIT_calc_Final33"/>
      <sheetName val="Level_1-3_Listing33"/>
      <sheetName val="2000_std_cost33"/>
      <sheetName val="COA_(2)33"/>
      <sheetName val="Fill_in_data33"/>
      <sheetName val="Currency_Table33"/>
      <sheetName val="Sheet1_(2)33"/>
      <sheetName val="Data_Sheet33"/>
      <sheetName val="instalasi_disp_Mei33"/>
      <sheetName val="Total_OP31"/>
      <sheetName val="CODE_NO31"/>
      <sheetName val="@@BMA_Gbx_-_Pack_Config31"/>
      <sheetName val="FS_Data31"/>
      <sheetName val="Appendix_A_-_Navigator31"/>
      <sheetName val="1771_III31"/>
      <sheetName val="1771_IV31"/>
      <sheetName val="1771_I31"/>
      <sheetName val="Data_WP31"/>
      <sheetName val="Entry__HTM31"/>
      <sheetName val="Entry_Broker31"/>
      <sheetName val="SK_HTM31"/>
      <sheetName val="FA_Movement31"/>
      <sheetName val="Account_list31"/>
      <sheetName val="fiscal_depr(E)31"/>
      <sheetName val="HO_Use31"/>
      <sheetName val="2003_BGT_C_Flow31"/>
      <sheetName val="Cashflow_Report_Act_vs_Bgt31"/>
      <sheetName val="BGT_Cashflow_31"/>
      <sheetName val="6_mth_TAC31"/>
      <sheetName val="6_mth_DTA31"/>
      <sheetName val="DFR_CT31"/>
      <sheetName val="GRAH_PLAN31"/>
      <sheetName val="BEP_ACT31"/>
      <sheetName val="Hay_Guide_Charts_Notes31"/>
      <sheetName val="Input_P&amp;L-200231"/>
      <sheetName val="REKON_PL10"/>
      <sheetName val="CLIENT_ADJUSMENT10"/>
      <sheetName val="loan_to_employee10"/>
      <sheetName val="Account_Codes_10"/>
      <sheetName val="ACC_CODE10"/>
      <sheetName val="CMA_Calculations-_Figure_544011"/>
      <sheetName val="T_B10"/>
      <sheetName val="Interim_--&gt;_Top10"/>
      <sheetName val="Balance_Sheet38"/>
      <sheetName val="Rugi_Laba38"/>
      <sheetName val="Income_Statm38"/>
      <sheetName val="Rek_Fiskal38"/>
      <sheetName val="Fiscal_Rec38"/>
      <sheetName val="Rek_Fiskal-detail38"/>
      <sheetName val="PPh_2538"/>
      <sheetName val="Art_2538"/>
      <sheetName val="PPh_2238"/>
      <sheetName val="Art_2238"/>
      <sheetName val="PPh_25_calc_38"/>
      <sheetName val="Art_25_calc38"/>
      <sheetName val="Daftar_Pengurus38"/>
      <sheetName val="Comm__List38"/>
      <sheetName val="Daftar_Pemegang_Saham38"/>
      <sheetName val="Shareholder_List38"/>
      <sheetName val="Aktiva_Tetap38"/>
      <sheetName val="Fixed_Assets38"/>
      <sheetName val="FI-1771_P138"/>
      <sheetName val="FE-1771_P138"/>
      <sheetName val="FI-1771_P238"/>
      <sheetName val="FE-1771_P238"/>
      <sheetName val="Excess_Calc38"/>
      <sheetName val="Template_38"/>
      <sheetName val="Ab_oct_0737"/>
      <sheetName val="ABSN__April_09_~_Mei_09_ok37"/>
      <sheetName val="Bonus_kwartal37"/>
      <sheetName val="Permanent_info38"/>
      <sheetName val="ATTR16_2A37"/>
      <sheetName val="Irregular_Income37"/>
      <sheetName val="FE-1770_P137"/>
      <sheetName val="ABS_Jun_~Juli_201137"/>
      <sheetName val="IM__in_37"/>
      <sheetName val="IM__out_37"/>
      <sheetName val="AP_Trade37"/>
      <sheetName val="General_Info35"/>
      <sheetName val="Actuals_&amp;_Prior_Yr__Figures37"/>
      <sheetName val="Annual_Budget_Figures37"/>
      <sheetName val="Financial_Reports37"/>
      <sheetName val="U-3_1_1_telephone37"/>
      <sheetName val="Trading_Statement36"/>
      <sheetName val="rekap_impor37"/>
      <sheetName val="NOMOR_PERKIRAAN37"/>
      <sheetName val="A_u_g36"/>
      <sheetName val="J_u_l36"/>
      <sheetName val="O_c_t36"/>
      <sheetName val="A_p_r36"/>
      <sheetName val="M_a_y36"/>
      <sheetName val="S_e_p36"/>
      <sheetName val="00_received_in_0136"/>
      <sheetName val="F_e_b36"/>
      <sheetName val="Per_GL_J_a_n36"/>
      <sheetName val="J_u_n36"/>
      <sheetName val="M_a_r36"/>
      <sheetName val="1999_CIT_calc_Final35"/>
      <sheetName val="Level_1-3_Listing35"/>
      <sheetName val="2000_std_cost35"/>
      <sheetName val="COA_(2)35"/>
      <sheetName val="Fill_in_data35"/>
      <sheetName val="Currency_Table35"/>
      <sheetName val="Sheet1_(2)35"/>
      <sheetName val="Data_Sheet35"/>
      <sheetName val="instalasi_disp_Mei35"/>
      <sheetName val="Total_OP33"/>
      <sheetName val="CODE_NO33"/>
      <sheetName val="@@BMA_Gbx_-_Pack_Config33"/>
      <sheetName val="FS_Data33"/>
      <sheetName val="Appendix_A_-_Navigator33"/>
      <sheetName val="1771_III33"/>
      <sheetName val="1771_IV33"/>
      <sheetName val="1771_I33"/>
      <sheetName val="Data_WP33"/>
      <sheetName val="Entry__HTM33"/>
      <sheetName val="Entry_Broker33"/>
      <sheetName val="SK_HTM33"/>
      <sheetName val="FA_Movement33"/>
      <sheetName val="Account_list33"/>
      <sheetName val="fiscal_depr(E)33"/>
      <sheetName val="HO_Use33"/>
      <sheetName val="2003_BGT_C_Flow33"/>
      <sheetName val="Cashflow_Report_Act_vs_Bgt33"/>
      <sheetName val="BGT_Cashflow_33"/>
      <sheetName val="6_mth_TAC33"/>
      <sheetName val="6_mth_DTA33"/>
      <sheetName val="DFR_CT33"/>
      <sheetName val="GRAH_PLAN33"/>
      <sheetName val="BEP_ACT33"/>
      <sheetName val="Hay_Guide_Charts_Notes33"/>
      <sheetName val="Input_P&amp;L-200233"/>
      <sheetName val="REKON_PL12"/>
      <sheetName val="CLIENT_ADJUSMENT12"/>
      <sheetName val="loan_to_employee12"/>
      <sheetName val="Account_Codes_12"/>
      <sheetName val="ACC_CODE12"/>
      <sheetName val="CMA_Calculations-_Figure_544013"/>
      <sheetName val="T_B12"/>
      <sheetName val="Interim_--&gt;_Top12"/>
      <sheetName val="CFIS_Audited_R3"/>
      <sheetName val="Cases"/>
      <sheetName val="PARAMETER"/>
      <sheetName val="0IV1000251"/>
      <sheetName val="REKAP OMZET KAPAL"/>
      <sheetName val="R3 Data"/>
      <sheetName val="Pov"/>
      <sheetName val="Check Sheet"/>
      <sheetName val="comp_data"/>
      <sheetName val="Referenzen"/>
      <sheetName val="Proposed 2003 Salary Range"/>
      <sheetName val="NP"/>
      <sheetName val="Sheet5"/>
      <sheetName val="Amortization Table"/>
      <sheetName val="Asumsi (5)"/>
      <sheetName val="To Generate"/>
      <sheetName val="Subs"/>
      <sheetName val="gl"/>
      <sheetName val="Web Sales"/>
      <sheetName val="INDEPENDENT"/>
      <sheetName val="Rincian"/>
      <sheetName val="OpRev"/>
      <sheetName val="Taxation"/>
      <sheetName val="FinAsmp"/>
      <sheetName val="Price"/>
      <sheetName val="GenAsmp"/>
      <sheetName val="CpEx"/>
      <sheetName val="Terms"/>
      <sheetName val="AUDIT"/>
      <sheetName val="MASTER"/>
      <sheetName val="Balance_Sheet41"/>
      <sheetName val="Rugi_Laba41"/>
      <sheetName val="Income_Statm41"/>
      <sheetName val="Rek_Fiskal41"/>
      <sheetName val="Fiscal_Rec41"/>
      <sheetName val="Rek_Fiskal-detail41"/>
      <sheetName val="PPh_2541"/>
      <sheetName val="Art_2541"/>
      <sheetName val="PPh_2241"/>
      <sheetName val="Art_2241"/>
      <sheetName val="PPh_25_calc_41"/>
      <sheetName val="Art_25_calc41"/>
      <sheetName val="Daftar_Pengurus41"/>
      <sheetName val="Comm__List41"/>
      <sheetName val="Daftar_Pemegang_Saham41"/>
      <sheetName val="Shareholder_List41"/>
      <sheetName val="Aktiva_Tetap41"/>
      <sheetName val="Fixed_Assets41"/>
      <sheetName val="FI-1771_P141"/>
      <sheetName val="FE-1771_P141"/>
      <sheetName val="FI-1771_P241"/>
      <sheetName val="FE-1771_P241"/>
      <sheetName val="Excess_Calc41"/>
      <sheetName val="Template_41"/>
      <sheetName val="Ab_oct_0740"/>
      <sheetName val="ABSN__April_09_~_Mei_09_ok40"/>
      <sheetName val="Bonus_kwartal40"/>
      <sheetName val="Permanent_info41"/>
      <sheetName val="ATTR16_2A40"/>
      <sheetName val="Irregular_Income40"/>
      <sheetName val="FE-1770_P140"/>
      <sheetName val="ABS_Jun_~Juli_201140"/>
      <sheetName val="IM__in_40"/>
      <sheetName val="IM__out_40"/>
      <sheetName val="AP_Trade40"/>
      <sheetName val="General_Info38"/>
      <sheetName val="Actuals_&amp;_Prior_Yr__Figures40"/>
      <sheetName val="Annual_Budget_Figures40"/>
      <sheetName val="Financial_Reports40"/>
      <sheetName val="U-3_1_1_telephone40"/>
      <sheetName val="Trading_Statement39"/>
      <sheetName val="rekap_impor40"/>
      <sheetName val="NOMOR_PERKIRAAN40"/>
      <sheetName val="A_u_g39"/>
      <sheetName val="J_u_l39"/>
      <sheetName val="O_c_t39"/>
      <sheetName val="A_p_r39"/>
      <sheetName val="M_a_y39"/>
      <sheetName val="S_e_p39"/>
      <sheetName val="00_received_in_0139"/>
      <sheetName val="F_e_b39"/>
      <sheetName val="Per_GL_J_a_n39"/>
      <sheetName val="J_u_n39"/>
      <sheetName val="M_a_r39"/>
      <sheetName val="1999_CIT_calc_Final38"/>
      <sheetName val="Level_1-3_Listing38"/>
      <sheetName val="2000_std_cost38"/>
      <sheetName val="COA_(2)38"/>
      <sheetName val="Fill_in_data38"/>
      <sheetName val="Currency_Table38"/>
      <sheetName val="Sheet1_(2)38"/>
      <sheetName val="Data_Sheet38"/>
      <sheetName val="instalasi_disp_Mei38"/>
      <sheetName val="Total_OP36"/>
      <sheetName val="CODE_NO36"/>
      <sheetName val="@@BMA_Gbx_-_Pack_Config36"/>
      <sheetName val="FS_Data36"/>
      <sheetName val="Appendix_A_-_Navigator36"/>
      <sheetName val="1771_III36"/>
      <sheetName val="1771_IV36"/>
      <sheetName val="1771_I36"/>
      <sheetName val="Data_WP36"/>
      <sheetName val="Entry__HTM36"/>
      <sheetName val="Entry_Broker36"/>
      <sheetName val="SK_HTM36"/>
      <sheetName val="FA_Movement36"/>
      <sheetName val="Account_list36"/>
      <sheetName val="fiscal_depr(E)36"/>
      <sheetName val="HO_Use36"/>
      <sheetName val="2003_BGT_C_Flow36"/>
      <sheetName val="Cashflow_Report_Act_vs_Bgt36"/>
      <sheetName val="BGT_Cashflow_36"/>
      <sheetName val="6_mth_TAC36"/>
      <sheetName val="6_mth_DTA36"/>
      <sheetName val="DFR_CT36"/>
      <sheetName val="GRAH_PLAN36"/>
      <sheetName val="BEP_ACT36"/>
      <sheetName val="Hay_Guide_Charts_Notes36"/>
      <sheetName val="Input_P&amp;L-200236"/>
      <sheetName val="REKON_PL15"/>
      <sheetName val="CLIENT_ADJUSMENT15"/>
      <sheetName val="loan_to_employee15"/>
      <sheetName val="Account_Codes_15"/>
      <sheetName val="ACC_CODE15"/>
      <sheetName val="CMA_Calculations-_Figure_544016"/>
      <sheetName val="T_B15"/>
      <sheetName val="Interim_--&gt;_Top15"/>
      <sheetName val="Balance_Sheet40"/>
      <sheetName val="Rugi_Laba40"/>
      <sheetName val="Income_Statm40"/>
      <sheetName val="Rek_Fiskal40"/>
      <sheetName val="Fiscal_Rec40"/>
      <sheetName val="Rek_Fiskal-detail40"/>
      <sheetName val="PPh_2540"/>
      <sheetName val="Art_2540"/>
      <sheetName val="PPh_2240"/>
      <sheetName val="Art_2240"/>
      <sheetName val="PPh_25_calc_40"/>
      <sheetName val="Art_25_calc40"/>
      <sheetName val="Daftar_Pengurus40"/>
      <sheetName val="Comm__List40"/>
      <sheetName val="Daftar_Pemegang_Saham40"/>
      <sheetName val="Shareholder_List40"/>
      <sheetName val="Aktiva_Tetap40"/>
      <sheetName val="Fixed_Assets40"/>
      <sheetName val="FI-1771_P140"/>
      <sheetName val="FE-1771_P140"/>
      <sheetName val="FI-1771_P240"/>
      <sheetName val="FE-1771_P240"/>
      <sheetName val="Excess_Calc40"/>
      <sheetName val="Template_40"/>
      <sheetName val="Ab_oct_0739"/>
      <sheetName val="ABSN__April_09_~_Mei_09_ok39"/>
      <sheetName val="Bonus_kwartal39"/>
      <sheetName val="Permanent_info40"/>
      <sheetName val="ATTR16_2A39"/>
      <sheetName val="Irregular_Income39"/>
      <sheetName val="FE-1770_P139"/>
      <sheetName val="ABS_Jun_~Juli_201139"/>
      <sheetName val="IM__in_39"/>
      <sheetName val="IM__out_39"/>
      <sheetName val="AP_Trade39"/>
      <sheetName val="General_Info37"/>
      <sheetName val="Actuals_&amp;_Prior_Yr__Figures39"/>
      <sheetName val="Annual_Budget_Figures39"/>
      <sheetName val="Financial_Reports39"/>
      <sheetName val="U-3_1_1_telephone39"/>
      <sheetName val="Trading_Statement38"/>
      <sheetName val="rekap_impor39"/>
      <sheetName val="NOMOR_PERKIRAAN39"/>
      <sheetName val="A_u_g38"/>
      <sheetName val="J_u_l38"/>
      <sheetName val="O_c_t38"/>
      <sheetName val="A_p_r38"/>
      <sheetName val="M_a_y38"/>
      <sheetName val="S_e_p38"/>
      <sheetName val="00_received_in_0138"/>
      <sheetName val="F_e_b38"/>
      <sheetName val="Per_GL_J_a_n38"/>
      <sheetName val="J_u_n38"/>
      <sheetName val="M_a_r38"/>
      <sheetName val="1999_CIT_calc_Final37"/>
      <sheetName val="Level_1-3_Listing37"/>
      <sheetName val="2000_std_cost37"/>
      <sheetName val="COA_(2)37"/>
      <sheetName val="Fill_in_data37"/>
      <sheetName val="Currency_Table37"/>
      <sheetName val="Sheet1_(2)37"/>
      <sheetName val="Data_Sheet37"/>
      <sheetName val="instalasi_disp_Mei37"/>
      <sheetName val="Total_OP35"/>
      <sheetName val="CODE_NO35"/>
      <sheetName val="@@BMA_Gbx_-_Pack_Config35"/>
      <sheetName val="FS_Data35"/>
      <sheetName val="Appendix_A_-_Navigator35"/>
      <sheetName val="1771_III35"/>
      <sheetName val="1771_IV35"/>
      <sheetName val="1771_I35"/>
      <sheetName val="Data_WP35"/>
      <sheetName val="Entry__HTM35"/>
      <sheetName val="Entry_Broker35"/>
      <sheetName val="SK_HTM35"/>
      <sheetName val="FA_Movement35"/>
      <sheetName val="Account_list35"/>
      <sheetName val="fiscal_depr(E)35"/>
      <sheetName val="HO_Use35"/>
      <sheetName val="2003_BGT_C_Flow35"/>
      <sheetName val="Cashflow_Report_Act_vs_Bgt35"/>
      <sheetName val="BGT_Cashflow_35"/>
      <sheetName val="6_mth_TAC35"/>
      <sheetName val="6_mth_DTA35"/>
      <sheetName val="DFR_CT35"/>
      <sheetName val="GRAH_PLAN35"/>
      <sheetName val="BEP_ACT35"/>
      <sheetName val="Hay_Guide_Charts_Notes35"/>
      <sheetName val="Input_P&amp;L-200235"/>
      <sheetName val="REKON_PL14"/>
      <sheetName val="CLIENT_ADJUSMENT14"/>
      <sheetName val="loan_to_employee14"/>
      <sheetName val="Account_Codes_14"/>
      <sheetName val="ACC_CODE14"/>
      <sheetName val="CMA_Calculations-_Figure_544015"/>
      <sheetName val="T_B14"/>
      <sheetName val="Interim_--&gt;_Top14"/>
      <sheetName val="Balance_Sheet39"/>
      <sheetName val="Rugi_Laba39"/>
      <sheetName val="Income_Statm39"/>
      <sheetName val="Rek_Fiskal39"/>
      <sheetName val="Fiscal_Rec39"/>
      <sheetName val="Rek_Fiskal-detail39"/>
      <sheetName val="PPh_2539"/>
      <sheetName val="Art_2539"/>
      <sheetName val="PPh_2239"/>
      <sheetName val="Art_2239"/>
      <sheetName val="PPh_25_calc_39"/>
      <sheetName val="Art_25_calc39"/>
      <sheetName val="Daftar_Pengurus39"/>
      <sheetName val="Comm__List39"/>
      <sheetName val="Daftar_Pemegang_Saham39"/>
      <sheetName val="Shareholder_List39"/>
      <sheetName val="Aktiva_Tetap39"/>
      <sheetName val="Fixed_Assets39"/>
      <sheetName val="FI-1771_P139"/>
      <sheetName val="FE-1771_P139"/>
      <sheetName val="FI-1771_P239"/>
      <sheetName val="FE-1771_P239"/>
      <sheetName val="Excess_Calc39"/>
      <sheetName val="Template_39"/>
      <sheetName val="Ab_oct_0738"/>
      <sheetName val="ABSN__April_09_~_Mei_09_ok38"/>
      <sheetName val="Bonus_kwartal38"/>
      <sheetName val="Permanent_info39"/>
      <sheetName val="ATTR16_2A38"/>
      <sheetName val="Irregular_Income38"/>
      <sheetName val="FE-1770_P138"/>
      <sheetName val="ABS_Jun_~Juli_201138"/>
      <sheetName val="IM__in_38"/>
      <sheetName val="IM__out_38"/>
      <sheetName val="AP_Trade38"/>
      <sheetName val="General_Info36"/>
      <sheetName val="Actuals_&amp;_Prior_Yr__Figures38"/>
      <sheetName val="Annual_Budget_Figures38"/>
      <sheetName val="Financial_Reports38"/>
      <sheetName val="U-3_1_1_telephone38"/>
      <sheetName val="Trading_Statement37"/>
      <sheetName val="rekap_impor38"/>
      <sheetName val="NOMOR_PERKIRAAN38"/>
      <sheetName val="A_u_g37"/>
      <sheetName val="J_u_l37"/>
      <sheetName val="O_c_t37"/>
      <sheetName val="A_p_r37"/>
      <sheetName val="M_a_y37"/>
      <sheetName val="S_e_p37"/>
      <sheetName val="00_received_in_0137"/>
      <sheetName val="F_e_b37"/>
      <sheetName val="Per_GL_J_a_n37"/>
      <sheetName val="J_u_n37"/>
      <sheetName val="M_a_r37"/>
      <sheetName val="1999_CIT_calc_Final36"/>
      <sheetName val="Level_1-3_Listing36"/>
      <sheetName val="2000_std_cost36"/>
      <sheetName val="COA_(2)36"/>
      <sheetName val="Fill_in_data36"/>
      <sheetName val="Currency_Table36"/>
      <sheetName val="Sheet1_(2)36"/>
      <sheetName val="Data_Sheet36"/>
      <sheetName val="instalasi_disp_Mei36"/>
      <sheetName val="Total_OP34"/>
      <sheetName val="CODE_NO34"/>
      <sheetName val="@@BMA_Gbx_-_Pack_Config34"/>
      <sheetName val="FS_Data34"/>
      <sheetName val="Appendix_A_-_Navigator34"/>
      <sheetName val="1771_III34"/>
      <sheetName val="1771_IV34"/>
      <sheetName val="1771_I34"/>
      <sheetName val="Data_WP34"/>
      <sheetName val="Entry__HTM34"/>
      <sheetName val="Entry_Broker34"/>
      <sheetName val="SK_HTM34"/>
      <sheetName val="FA_Movement34"/>
      <sheetName val="Account_list34"/>
      <sheetName val="fiscal_depr(E)34"/>
      <sheetName val="HO_Use34"/>
      <sheetName val="2003_BGT_C_Flow34"/>
      <sheetName val="Cashflow_Report_Act_vs_Bgt34"/>
      <sheetName val="BGT_Cashflow_34"/>
      <sheetName val="6_mth_TAC34"/>
      <sheetName val="6_mth_DTA34"/>
      <sheetName val="DFR_CT34"/>
      <sheetName val="GRAH_PLAN34"/>
      <sheetName val="BEP_ACT34"/>
      <sheetName val="Hay_Guide_Charts_Notes34"/>
      <sheetName val="Input_P&amp;L-200234"/>
      <sheetName val="REKON_PL13"/>
      <sheetName val="CLIENT_ADJUSMENT13"/>
      <sheetName val="loan_to_employee13"/>
      <sheetName val="Account_Codes_13"/>
      <sheetName val="ACC_CODE13"/>
      <sheetName val="CMA_Calculations-_Figure_544014"/>
      <sheetName val="T_B13"/>
      <sheetName val="Interim_--&gt;_Top13"/>
      <sheetName val="PL"/>
      <sheetName val="WBS"/>
      <sheetName val="Jenis Biaya"/>
      <sheetName val="FOC Augs"/>
      <sheetName val="Balance_Sheet43"/>
      <sheetName val="Rugi_Laba43"/>
      <sheetName val="Income_Statm43"/>
      <sheetName val="Rek_Fiskal43"/>
      <sheetName val="Fiscal_Rec43"/>
      <sheetName val="Rek_Fiskal-detail43"/>
      <sheetName val="PPh_2543"/>
      <sheetName val="Art_2543"/>
      <sheetName val="PPh_2243"/>
      <sheetName val="Art_2243"/>
      <sheetName val="PPh_25_calc_43"/>
      <sheetName val="Art_25_calc43"/>
      <sheetName val="Daftar_Pengurus43"/>
      <sheetName val="Comm__List43"/>
      <sheetName val="Daftar_Pemegang_Saham43"/>
      <sheetName val="Shareholder_List43"/>
      <sheetName val="Aktiva_Tetap43"/>
      <sheetName val="Fixed_Assets43"/>
      <sheetName val="FI-1771_P143"/>
      <sheetName val="FE-1771_P143"/>
      <sheetName val="FI-1771_P243"/>
      <sheetName val="FE-1771_P243"/>
      <sheetName val="Excess_Calc43"/>
      <sheetName val="Template_43"/>
      <sheetName val="Ab_oct_0742"/>
      <sheetName val="ABSN__April_09_~_Mei_09_ok42"/>
      <sheetName val="Bonus_kwartal42"/>
      <sheetName val="Permanent_info43"/>
      <sheetName val="ATTR16_2A42"/>
      <sheetName val="Irregular_Income42"/>
      <sheetName val="FE-1770_P142"/>
      <sheetName val="ABS_Jun_~Juli_201142"/>
      <sheetName val="IM__in_42"/>
      <sheetName val="IM__out_42"/>
      <sheetName val="AP_Trade42"/>
      <sheetName val="General_Info40"/>
      <sheetName val="Actuals_&amp;_Prior_Yr__Figures42"/>
      <sheetName val="Annual_Budget_Figures42"/>
      <sheetName val="Financial_Reports42"/>
      <sheetName val="U-3_1_1_telephone42"/>
      <sheetName val="Trading_Statement41"/>
      <sheetName val="rekap_impor42"/>
      <sheetName val="NOMOR_PERKIRAAN42"/>
      <sheetName val="A_u_g41"/>
      <sheetName val="J_u_l41"/>
      <sheetName val="O_c_t41"/>
      <sheetName val="A_p_r41"/>
      <sheetName val="M_a_y41"/>
      <sheetName val="S_e_p41"/>
      <sheetName val="00_received_in_0141"/>
      <sheetName val="F_e_b41"/>
      <sheetName val="Per_GL_J_a_n41"/>
      <sheetName val="J_u_n41"/>
      <sheetName val="M_a_r41"/>
      <sheetName val="1999_CIT_calc_Final40"/>
      <sheetName val="Level_1-3_Listing40"/>
      <sheetName val="2000_std_cost40"/>
      <sheetName val="COA_(2)40"/>
      <sheetName val="Fill_in_data40"/>
      <sheetName val="Currency_Table40"/>
      <sheetName val="Sheet1_(2)40"/>
      <sheetName val="Data_Sheet40"/>
      <sheetName val="instalasi_disp_Mei40"/>
      <sheetName val="Total_OP38"/>
      <sheetName val="CODE_NO38"/>
      <sheetName val="@@BMA_Gbx_-_Pack_Config38"/>
      <sheetName val="FS_Data38"/>
      <sheetName val="Appendix_A_-_Navigator38"/>
      <sheetName val="1771_III38"/>
      <sheetName val="1771_IV38"/>
      <sheetName val="1771_I38"/>
      <sheetName val="Data_WP38"/>
      <sheetName val="Entry__HTM38"/>
      <sheetName val="Entry_Broker38"/>
      <sheetName val="SK_HTM38"/>
      <sheetName val="FA_Movement38"/>
      <sheetName val="Account_list38"/>
      <sheetName val="fiscal_depr(E)38"/>
      <sheetName val="HO_Use38"/>
      <sheetName val="2003_BGT_C_Flow38"/>
      <sheetName val="Cashflow_Report_Act_vs_Bgt38"/>
      <sheetName val="BGT_Cashflow_38"/>
      <sheetName val="6_mth_TAC38"/>
      <sheetName val="6_mth_DTA38"/>
      <sheetName val="DFR_CT38"/>
      <sheetName val="GRAH_PLAN38"/>
      <sheetName val="BEP_ACT38"/>
      <sheetName val="Hay_Guide_Charts_Notes38"/>
      <sheetName val="Input_P&amp;L-200238"/>
      <sheetName val="REKON_PL17"/>
      <sheetName val="CLIENT_ADJUSMENT17"/>
      <sheetName val="loan_to_employee17"/>
      <sheetName val="Account_Codes_17"/>
      <sheetName val="ACC_CODE17"/>
      <sheetName val="CMA_Calculations-_Figure_544018"/>
      <sheetName val="T_B17"/>
      <sheetName val="Interim_--&gt;_Top17"/>
      <sheetName val="Balance_Sheet42"/>
      <sheetName val="Rugi_Laba42"/>
      <sheetName val="Income_Statm42"/>
      <sheetName val="Rek_Fiskal42"/>
      <sheetName val="Fiscal_Rec42"/>
      <sheetName val="Rek_Fiskal-detail42"/>
      <sheetName val="PPh_2542"/>
      <sheetName val="Art_2542"/>
      <sheetName val="PPh_2242"/>
      <sheetName val="Art_2242"/>
      <sheetName val="PPh_25_calc_42"/>
      <sheetName val="Art_25_calc42"/>
      <sheetName val="Daftar_Pengurus42"/>
      <sheetName val="Comm__List42"/>
      <sheetName val="Daftar_Pemegang_Saham42"/>
      <sheetName val="Shareholder_List42"/>
      <sheetName val="Aktiva_Tetap42"/>
      <sheetName val="Fixed_Assets42"/>
      <sheetName val="FI-1771_P142"/>
      <sheetName val="FE-1771_P142"/>
      <sheetName val="FI-1771_P242"/>
      <sheetName val="FE-1771_P242"/>
      <sheetName val="Excess_Calc42"/>
      <sheetName val="Template_42"/>
      <sheetName val="Ab_oct_0741"/>
      <sheetName val="ABSN__April_09_~_Mei_09_ok41"/>
      <sheetName val="Bonus_kwartal41"/>
      <sheetName val="Permanent_info42"/>
      <sheetName val="ATTR16_2A41"/>
      <sheetName val="Irregular_Income41"/>
      <sheetName val="FE-1770_P141"/>
      <sheetName val="ABS_Jun_~Juli_201141"/>
      <sheetName val="IM__in_41"/>
      <sheetName val="IM__out_41"/>
      <sheetName val="AP_Trade41"/>
      <sheetName val="General_Info39"/>
      <sheetName val="Actuals_&amp;_Prior_Yr__Figures41"/>
      <sheetName val="Annual_Budget_Figures41"/>
      <sheetName val="Financial_Reports41"/>
      <sheetName val="U-3_1_1_telephone41"/>
      <sheetName val="Trading_Statement40"/>
      <sheetName val="rekap_impor41"/>
      <sheetName val="NOMOR_PERKIRAAN41"/>
      <sheetName val="A_u_g40"/>
      <sheetName val="J_u_l40"/>
      <sheetName val="O_c_t40"/>
      <sheetName val="A_p_r40"/>
      <sheetName val="M_a_y40"/>
      <sheetName val="S_e_p40"/>
      <sheetName val="00_received_in_0140"/>
      <sheetName val="F_e_b40"/>
      <sheetName val="Per_GL_J_a_n40"/>
      <sheetName val="J_u_n40"/>
      <sheetName val="M_a_r40"/>
      <sheetName val="1999_CIT_calc_Final39"/>
      <sheetName val="Level_1-3_Listing39"/>
      <sheetName val="2000_std_cost39"/>
      <sheetName val="COA_(2)39"/>
      <sheetName val="Fill_in_data39"/>
      <sheetName val="Currency_Table39"/>
      <sheetName val="Sheet1_(2)39"/>
      <sheetName val="Data_Sheet39"/>
      <sheetName val="instalasi_disp_Mei39"/>
      <sheetName val="Total_OP37"/>
      <sheetName val="CODE_NO37"/>
      <sheetName val="@@BMA_Gbx_-_Pack_Config37"/>
      <sheetName val="FS_Data37"/>
      <sheetName val="Appendix_A_-_Navigator37"/>
      <sheetName val="1771_III37"/>
      <sheetName val="1771_IV37"/>
      <sheetName val="1771_I37"/>
      <sheetName val="Data_WP37"/>
      <sheetName val="Entry__HTM37"/>
      <sheetName val="Entry_Broker37"/>
      <sheetName val="SK_HTM37"/>
      <sheetName val="FA_Movement37"/>
      <sheetName val="Account_list37"/>
      <sheetName val="fiscal_depr(E)37"/>
      <sheetName val="HO_Use37"/>
      <sheetName val="2003_BGT_C_Flow37"/>
      <sheetName val="Cashflow_Report_Act_vs_Bgt37"/>
      <sheetName val="BGT_Cashflow_37"/>
      <sheetName val="6_mth_TAC37"/>
      <sheetName val="6_mth_DTA37"/>
      <sheetName val="DFR_CT37"/>
      <sheetName val="GRAH_PLAN37"/>
      <sheetName val="BEP_ACT37"/>
      <sheetName val="Hay_Guide_Charts_Notes37"/>
      <sheetName val="Input_P&amp;L-200237"/>
      <sheetName val="REKON_PL16"/>
      <sheetName val="CLIENT_ADJUSMENT16"/>
      <sheetName val="loan_to_employee16"/>
      <sheetName val="Account_Codes_16"/>
      <sheetName val="ACC_CODE16"/>
      <sheetName val="CMA_Calculations-_Figure_544017"/>
      <sheetName val="T_B16"/>
      <sheetName val="Interim_--&gt;_Top16"/>
      <sheetName val="accounts"/>
      <sheetName val="UUK13"/>
      <sheetName val="Mortalitas"/>
      <sheetName val="BS-RTI"/>
      <sheetName val="KAS $"/>
      <sheetName val="J.1 Deffered Landright"/>
      <sheetName val="L12 Akt Tetap"/>
      <sheetName val="fr BS"/>
      <sheetName val="RumusTB 1 bln"/>
      <sheetName val="Lead"/>
      <sheetName val="DAFTAR REK"/>
      <sheetName val="Office"/>
      <sheetName val="F-3"/>
      <sheetName val="exch"/>
      <sheetName val="Analysis"/>
      <sheetName val="Income Statement"/>
      <sheetName val="Employees"/>
      <sheetName val="ANALISIS"/>
      <sheetName val="addl cost"/>
      <sheetName val="accumdeprn"/>
      <sheetName val="FKT_PJK"/>
      <sheetName val="NHM5407"/>
      <sheetName val="FSA"/>
      <sheetName val="rekap aset"/>
      <sheetName val="bhn_upah"/>
      <sheetName val="Analisa"/>
      <sheetName val="MPP0102"/>
      <sheetName val="CODACYMAY"/>
      <sheetName val="CODACYQ1"/>
      <sheetName val="FROM CODA"/>
      <sheetName val="63_Swap"/>
      <sheetName val="VLR-HLR"/>
      <sheetName val="BS final"/>
      <sheetName val="BHB"/>
      <sheetName val="pembelian"/>
      <sheetName val="bab"/>
      <sheetName val="daya"/>
      <sheetName val="NUSA PILLAR SP"/>
      <sheetName val="EURO"/>
      <sheetName val="RENGO 1"/>
      <sheetName val="sumiso"/>
      <sheetName val="Lumpsum Hatch"/>
      <sheetName val="Ex_Rate"/>
      <sheetName val="BANK"/>
      <sheetName val="Absence data"/>
      <sheetName val="Employee List"/>
      <sheetName val="MTX21 (4)-Daily"/>
      <sheetName val="Tax Rate"/>
      <sheetName val="Structr 2103adjus"/>
      <sheetName val="K_6DEPOSIT"/>
      <sheetName val="IDL_Konsis"/>
      <sheetName val="US_Books"/>
      <sheetName val="J-ASII_"/>
      <sheetName val="Accounts_names"/>
      <sheetName val="selisih_accrual"/>
      <sheetName val="Posting_Adjustment"/>
      <sheetName val="WTB"/>
      <sheetName val="Accruals"/>
      <sheetName val="Surgical"/>
      <sheetName val="KOR"/>
      <sheetName val="Statistics"/>
      <sheetName val="Mapp"/>
      <sheetName val="JMT -2"/>
      <sheetName val="A.W. VANAMEI"/>
      <sheetName val="A.W. TIGER"/>
      <sheetName val="HARGA SWAL+SKT"/>
      <sheetName val="lm7-11"/>
      <sheetName val="laru-kbn"/>
      <sheetName val="G&amp;A"/>
      <sheetName val="WBS (2)salah"/>
      <sheetName val="ASSETS"/>
      <sheetName val="ytd _dept_"/>
    </sheetNames>
    <sheetDataSet>
      <sheetData sheetId="0" refreshError="1">
        <row r="6">
          <cell r="I6" t="str">
            <v>Jl. Rawaterate I No. 1, Pulogadung Industrial Estate</v>
          </cell>
        </row>
        <row r="7">
          <cell r="I7" t="str">
            <v>Pulogadung</v>
          </cell>
        </row>
        <row r="19">
          <cell r="F19" t="str">
            <v>x</v>
          </cell>
        </row>
      </sheetData>
      <sheetData sheetId="1">
        <row r="6">
          <cell r="I6" t="str">
            <v>Jl. Rawaterate I No. 1, Pulogadung Industrial Estate</v>
          </cell>
        </row>
      </sheetData>
      <sheetData sheetId="2">
        <row r="6">
          <cell r="I6" t="str">
            <v>Jl. Rawaterate I No. 1, Pulogadung Industrial Estate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>
        <row r="19">
          <cell r="F19" t="str">
            <v>BO004411T200000005</v>
          </cell>
        </row>
      </sheetData>
      <sheetData sheetId="236"/>
      <sheetData sheetId="237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/>
      <sheetData sheetId="304"/>
      <sheetData sheetId="305" refreshError="1"/>
      <sheetData sheetId="306"/>
      <sheetData sheetId="307"/>
      <sheetData sheetId="308"/>
      <sheetData sheetId="309"/>
      <sheetData sheetId="310"/>
      <sheetData sheetId="31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/>
      <sheetData sheetId="358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/>
      <sheetData sheetId="503">
        <row r="19">
          <cell r="F19">
            <v>0</v>
          </cell>
        </row>
      </sheetData>
      <sheetData sheetId="504">
        <row r="19">
          <cell r="F19">
            <v>0</v>
          </cell>
        </row>
      </sheetData>
      <sheetData sheetId="505">
        <row r="19">
          <cell r="F19">
            <v>0</v>
          </cell>
        </row>
      </sheetData>
      <sheetData sheetId="506">
        <row r="19">
          <cell r="F19">
            <v>0</v>
          </cell>
        </row>
      </sheetData>
      <sheetData sheetId="507">
        <row r="19">
          <cell r="F19">
            <v>0</v>
          </cell>
        </row>
      </sheetData>
      <sheetData sheetId="508">
        <row r="19">
          <cell r="F19">
            <v>0</v>
          </cell>
        </row>
      </sheetData>
      <sheetData sheetId="509">
        <row r="19">
          <cell r="F19">
            <v>0</v>
          </cell>
        </row>
      </sheetData>
      <sheetData sheetId="510">
        <row r="19">
          <cell r="F19">
            <v>0</v>
          </cell>
        </row>
      </sheetData>
      <sheetData sheetId="511">
        <row r="19">
          <cell r="F19">
            <v>0</v>
          </cell>
        </row>
      </sheetData>
      <sheetData sheetId="512">
        <row r="19">
          <cell r="F19">
            <v>0</v>
          </cell>
        </row>
      </sheetData>
      <sheetData sheetId="513">
        <row r="19">
          <cell r="F19">
            <v>0</v>
          </cell>
        </row>
      </sheetData>
      <sheetData sheetId="514">
        <row r="19">
          <cell r="F19" t="str">
            <v>BO004411T200000005</v>
          </cell>
        </row>
      </sheetData>
      <sheetData sheetId="515">
        <row r="19">
          <cell r="F19" t="str">
            <v>BO004411T200000005</v>
          </cell>
        </row>
      </sheetData>
      <sheetData sheetId="516">
        <row r="19">
          <cell r="F19" t="str">
            <v>BO004411T200000005</v>
          </cell>
        </row>
      </sheetData>
      <sheetData sheetId="517">
        <row r="19">
          <cell r="F19" t="str">
            <v>BO004411T200000005</v>
          </cell>
        </row>
      </sheetData>
      <sheetData sheetId="518">
        <row r="19">
          <cell r="F19" t="str">
            <v>BO004411T200000005</v>
          </cell>
        </row>
      </sheetData>
      <sheetData sheetId="519">
        <row r="19">
          <cell r="F19" t="str">
            <v>BO004411T200000005</v>
          </cell>
        </row>
      </sheetData>
      <sheetData sheetId="520">
        <row r="19">
          <cell r="F19" t="str">
            <v>BO004411T200000005</v>
          </cell>
        </row>
      </sheetData>
      <sheetData sheetId="521">
        <row r="19">
          <cell r="F19" t="str">
            <v>BO004411T200000005</v>
          </cell>
        </row>
      </sheetData>
      <sheetData sheetId="522">
        <row r="19">
          <cell r="F19" t="str">
            <v>BO004411T200000005</v>
          </cell>
        </row>
      </sheetData>
      <sheetData sheetId="523">
        <row r="19">
          <cell r="F19" t="str">
            <v>BO004411T200000005</v>
          </cell>
        </row>
      </sheetData>
      <sheetData sheetId="524">
        <row r="19">
          <cell r="F19" t="str">
            <v>BO004411T200000005</v>
          </cell>
        </row>
      </sheetData>
      <sheetData sheetId="525">
        <row r="19">
          <cell r="F19">
            <v>0</v>
          </cell>
        </row>
      </sheetData>
      <sheetData sheetId="526">
        <row r="19">
          <cell r="F19">
            <v>0</v>
          </cell>
        </row>
      </sheetData>
      <sheetData sheetId="527">
        <row r="19">
          <cell r="F19">
            <v>0</v>
          </cell>
        </row>
      </sheetData>
      <sheetData sheetId="528">
        <row r="19">
          <cell r="F19" t="str">
            <v>BO004411T200000005</v>
          </cell>
        </row>
      </sheetData>
      <sheetData sheetId="529">
        <row r="19">
          <cell r="F19">
            <v>0</v>
          </cell>
        </row>
      </sheetData>
      <sheetData sheetId="530">
        <row r="19">
          <cell r="F19">
            <v>0</v>
          </cell>
        </row>
      </sheetData>
      <sheetData sheetId="531">
        <row r="19">
          <cell r="F19" t="str">
            <v>BO004411T200000005</v>
          </cell>
        </row>
      </sheetData>
      <sheetData sheetId="532">
        <row r="19">
          <cell r="F19">
            <v>0</v>
          </cell>
        </row>
      </sheetData>
      <sheetData sheetId="533">
        <row r="19">
          <cell r="F19">
            <v>0</v>
          </cell>
        </row>
      </sheetData>
      <sheetData sheetId="534">
        <row r="19">
          <cell r="F19" t="str">
            <v>BO004411T200000005</v>
          </cell>
        </row>
      </sheetData>
      <sheetData sheetId="535">
        <row r="19">
          <cell r="F19">
            <v>0</v>
          </cell>
        </row>
      </sheetData>
      <sheetData sheetId="536">
        <row r="19">
          <cell r="F19" t="str">
            <v>BO004411T200000005</v>
          </cell>
        </row>
      </sheetData>
      <sheetData sheetId="537">
        <row r="19">
          <cell r="F19">
            <v>0</v>
          </cell>
        </row>
      </sheetData>
      <sheetData sheetId="538">
        <row r="19">
          <cell r="F19">
            <v>0</v>
          </cell>
        </row>
      </sheetData>
      <sheetData sheetId="539">
        <row r="19">
          <cell r="F19">
            <v>0</v>
          </cell>
        </row>
      </sheetData>
      <sheetData sheetId="540">
        <row r="19">
          <cell r="F19" t="str">
            <v>BO004411T200000005</v>
          </cell>
        </row>
      </sheetData>
      <sheetData sheetId="541">
        <row r="19">
          <cell r="F19">
            <v>0</v>
          </cell>
        </row>
      </sheetData>
      <sheetData sheetId="542">
        <row r="19">
          <cell r="F19">
            <v>0</v>
          </cell>
        </row>
      </sheetData>
      <sheetData sheetId="543">
        <row r="19">
          <cell r="F19">
            <v>0</v>
          </cell>
        </row>
      </sheetData>
      <sheetData sheetId="544">
        <row r="19">
          <cell r="F19">
            <v>0</v>
          </cell>
        </row>
      </sheetData>
      <sheetData sheetId="545"/>
      <sheetData sheetId="546"/>
      <sheetData sheetId="547"/>
      <sheetData sheetId="548"/>
      <sheetData sheetId="549">
        <row r="19">
          <cell r="F19">
            <v>0</v>
          </cell>
        </row>
      </sheetData>
      <sheetData sheetId="550">
        <row r="19">
          <cell r="F19">
            <v>0</v>
          </cell>
        </row>
      </sheetData>
      <sheetData sheetId="551">
        <row r="19">
          <cell r="F19">
            <v>0</v>
          </cell>
        </row>
      </sheetData>
      <sheetData sheetId="552">
        <row r="19">
          <cell r="F19">
            <v>0</v>
          </cell>
        </row>
      </sheetData>
      <sheetData sheetId="553"/>
      <sheetData sheetId="554">
        <row r="19">
          <cell r="F19">
            <v>0</v>
          </cell>
        </row>
      </sheetData>
      <sheetData sheetId="555">
        <row r="19">
          <cell r="F19">
            <v>0</v>
          </cell>
        </row>
      </sheetData>
      <sheetData sheetId="556">
        <row r="19">
          <cell r="F19">
            <v>0</v>
          </cell>
        </row>
      </sheetData>
      <sheetData sheetId="557">
        <row r="19">
          <cell r="F19" t="str">
            <v>BO004411T200000005</v>
          </cell>
        </row>
      </sheetData>
      <sheetData sheetId="558">
        <row r="19">
          <cell r="F19">
            <v>0</v>
          </cell>
        </row>
      </sheetData>
      <sheetData sheetId="559">
        <row r="19">
          <cell r="F19">
            <v>0</v>
          </cell>
        </row>
      </sheetData>
      <sheetData sheetId="560">
        <row r="19">
          <cell r="F19">
            <v>0</v>
          </cell>
        </row>
      </sheetData>
      <sheetData sheetId="561">
        <row r="19">
          <cell r="F19">
            <v>0</v>
          </cell>
        </row>
      </sheetData>
      <sheetData sheetId="562">
        <row r="19">
          <cell r="F19">
            <v>0</v>
          </cell>
        </row>
      </sheetData>
      <sheetData sheetId="563">
        <row r="19">
          <cell r="F19">
            <v>0</v>
          </cell>
        </row>
      </sheetData>
      <sheetData sheetId="564">
        <row r="19">
          <cell r="F19">
            <v>0</v>
          </cell>
        </row>
      </sheetData>
      <sheetData sheetId="565">
        <row r="19">
          <cell r="F19">
            <v>0</v>
          </cell>
        </row>
      </sheetData>
      <sheetData sheetId="566">
        <row r="19">
          <cell r="F19">
            <v>0</v>
          </cell>
        </row>
      </sheetData>
      <sheetData sheetId="567">
        <row r="19">
          <cell r="F19" t="str">
            <v>BO004411T200000005</v>
          </cell>
        </row>
      </sheetData>
      <sheetData sheetId="568">
        <row r="19">
          <cell r="F19">
            <v>0</v>
          </cell>
        </row>
      </sheetData>
      <sheetData sheetId="569">
        <row r="19">
          <cell r="F19">
            <v>0</v>
          </cell>
        </row>
      </sheetData>
      <sheetData sheetId="570">
        <row r="19">
          <cell r="F19">
            <v>0</v>
          </cell>
        </row>
      </sheetData>
      <sheetData sheetId="571">
        <row r="19">
          <cell r="F19">
            <v>0</v>
          </cell>
        </row>
      </sheetData>
      <sheetData sheetId="572">
        <row r="19">
          <cell r="F19">
            <v>0</v>
          </cell>
        </row>
      </sheetData>
      <sheetData sheetId="573">
        <row r="19">
          <cell r="F19">
            <v>0</v>
          </cell>
        </row>
      </sheetData>
      <sheetData sheetId="574">
        <row r="19">
          <cell r="F19">
            <v>0</v>
          </cell>
        </row>
      </sheetData>
      <sheetData sheetId="575">
        <row r="19">
          <cell r="F19">
            <v>0</v>
          </cell>
        </row>
      </sheetData>
      <sheetData sheetId="576">
        <row r="19">
          <cell r="F19">
            <v>0</v>
          </cell>
        </row>
      </sheetData>
      <sheetData sheetId="577">
        <row r="19">
          <cell r="F19">
            <v>0</v>
          </cell>
        </row>
      </sheetData>
      <sheetData sheetId="578">
        <row r="19">
          <cell r="F19">
            <v>0</v>
          </cell>
        </row>
      </sheetData>
      <sheetData sheetId="579">
        <row r="19">
          <cell r="F19">
            <v>0</v>
          </cell>
        </row>
      </sheetData>
      <sheetData sheetId="580">
        <row r="19">
          <cell r="F19">
            <v>0</v>
          </cell>
        </row>
      </sheetData>
      <sheetData sheetId="581">
        <row r="19">
          <cell r="F19">
            <v>0</v>
          </cell>
        </row>
      </sheetData>
      <sheetData sheetId="582">
        <row r="19">
          <cell r="F19" t="str">
            <v>BO004411T200000005</v>
          </cell>
        </row>
      </sheetData>
      <sheetData sheetId="583">
        <row r="19">
          <cell r="F19" t="str">
            <v>BO004411T200000005</v>
          </cell>
        </row>
      </sheetData>
      <sheetData sheetId="584">
        <row r="19">
          <cell r="F19">
            <v>0</v>
          </cell>
        </row>
      </sheetData>
      <sheetData sheetId="585">
        <row r="19">
          <cell r="F19">
            <v>0</v>
          </cell>
        </row>
      </sheetData>
      <sheetData sheetId="586">
        <row r="19">
          <cell r="F19">
            <v>0</v>
          </cell>
        </row>
      </sheetData>
      <sheetData sheetId="587">
        <row r="19">
          <cell r="F19">
            <v>0</v>
          </cell>
        </row>
      </sheetData>
      <sheetData sheetId="588">
        <row r="19">
          <cell r="F19">
            <v>0</v>
          </cell>
        </row>
      </sheetData>
      <sheetData sheetId="589">
        <row r="19">
          <cell r="F19" t="str">
            <v>BO004411T200000005</v>
          </cell>
        </row>
      </sheetData>
      <sheetData sheetId="590">
        <row r="19">
          <cell r="F19">
            <v>0</v>
          </cell>
        </row>
      </sheetData>
      <sheetData sheetId="591">
        <row r="19">
          <cell r="F19">
            <v>0</v>
          </cell>
        </row>
      </sheetData>
      <sheetData sheetId="592">
        <row r="19">
          <cell r="F19">
            <v>0</v>
          </cell>
        </row>
      </sheetData>
      <sheetData sheetId="593">
        <row r="19">
          <cell r="F19">
            <v>0</v>
          </cell>
        </row>
      </sheetData>
      <sheetData sheetId="594">
        <row r="19">
          <cell r="F19">
            <v>0</v>
          </cell>
        </row>
      </sheetData>
      <sheetData sheetId="595">
        <row r="19">
          <cell r="F19">
            <v>0</v>
          </cell>
        </row>
      </sheetData>
      <sheetData sheetId="596">
        <row r="19">
          <cell r="F19">
            <v>0</v>
          </cell>
        </row>
      </sheetData>
      <sheetData sheetId="597">
        <row r="19">
          <cell r="F19">
            <v>0</v>
          </cell>
        </row>
      </sheetData>
      <sheetData sheetId="598">
        <row r="19">
          <cell r="F19">
            <v>0</v>
          </cell>
        </row>
      </sheetData>
      <sheetData sheetId="599">
        <row r="19">
          <cell r="F19">
            <v>0</v>
          </cell>
        </row>
      </sheetData>
      <sheetData sheetId="600">
        <row r="19">
          <cell r="F19">
            <v>0</v>
          </cell>
        </row>
      </sheetData>
      <sheetData sheetId="601">
        <row r="19">
          <cell r="F19">
            <v>0</v>
          </cell>
        </row>
      </sheetData>
      <sheetData sheetId="602">
        <row r="19">
          <cell r="F19">
            <v>0</v>
          </cell>
        </row>
      </sheetData>
      <sheetData sheetId="603">
        <row r="19">
          <cell r="F19">
            <v>0</v>
          </cell>
        </row>
      </sheetData>
      <sheetData sheetId="604">
        <row r="19">
          <cell r="F19">
            <v>0</v>
          </cell>
        </row>
      </sheetData>
      <sheetData sheetId="605">
        <row r="19">
          <cell r="F19">
            <v>0</v>
          </cell>
        </row>
      </sheetData>
      <sheetData sheetId="606">
        <row r="19">
          <cell r="F19">
            <v>0</v>
          </cell>
        </row>
      </sheetData>
      <sheetData sheetId="607">
        <row r="19">
          <cell r="F19" t="str">
            <v>BO004411T200000005</v>
          </cell>
        </row>
      </sheetData>
      <sheetData sheetId="608">
        <row r="19">
          <cell r="F19">
            <v>0</v>
          </cell>
        </row>
      </sheetData>
      <sheetData sheetId="609">
        <row r="19">
          <cell r="F19" t="str">
            <v>BO004411T200000005</v>
          </cell>
        </row>
      </sheetData>
      <sheetData sheetId="610">
        <row r="19">
          <cell r="F19">
            <v>0</v>
          </cell>
        </row>
      </sheetData>
      <sheetData sheetId="611">
        <row r="19">
          <cell r="F19">
            <v>0</v>
          </cell>
        </row>
      </sheetData>
      <sheetData sheetId="612">
        <row r="19">
          <cell r="F19" t="str">
            <v>BO004411T200000005</v>
          </cell>
        </row>
      </sheetData>
      <sheetData sheetId="613">
        <row r="19">
          <cell r="F19">
            <v>0</v>
          </cell>
        </row>
      </sheetData>
      <sheetData sheetId="614">
        <row r="19">
          <cell r="F19">
            <v>0</v>
          </cell>
        </row>
      </sheetData>
      <sheetData sheetId="615">
        <row r="19">
          <cell r="F19">
            <v>0</v>
          </cell>
        </row>
      </sheetData>
      <sheetData sheetId="616">
        <row r="19">
          <cell r="F19">
            <v>0</v>
          </cell>
        </row>
      </sheetData>
      <sheetData sheetId="617"/>
      <sheetData sheetId="618">
        <row r="19">
          <cell r="F19">
            <v>0</v>
          </cell>
        </row>
      </sheetData>
      <sheetData sheetId="619">
        <row r="19">
          <cell r="F19">
            <v>0</v>
          </cell>
        </row>
      </sheetData>
      <sheetData sheetId="620"/>
      <sheetData sheetId="621">
        <row r="19">
          <cell r="F19">
            <v>0</v>
          </cell>
        </row>
      </sheetData>
      <sheetData sheetId="622"/>
      <sheetData sheetId="623"/>
      <sheetData sheetId="624"/>
      <sheetData sheetId="625">
        <row r="19">
          <cell r="F19">
            <v>0</v>
          </cell>
        </row>
      </sheetData>
      <sheetData sheetId="626">
        <row r="19">
          <cell r="F19" t="str">
            <v>BO004411T200000005</v>
          </cell>
        </row>
      </sheetData>
      <sheetData sheetId="627">
        <row r="19">
          <cell r="F19">
            <v>0</v>
          </cell>
        </row>
      </sheetData>
      <sheetData sheetId="628">
        <row r="19">
          <cell r="F19">
            <v>0</v>
          </cell>
        </row>
      </sheetData>
      <sheetData sheetId="629">
        <row r="19">
          <cell r="F19">
            <v>0</v>
          </cell>
        </row>
      </sheetData>
      <sheetData sheetId="630">
        <row r="19">
          <cell r="F19">
            <v>0</v>
          </cell>
        </row>
      </sheetData>
      <sheetData sheetId="631">
        <row r="19">
          <cell r="F19">
            <v>0</v>
          </cell>
        </row>
      </sheetData>
      <sheetData sheetId="632"/>
      <sheetData sheetId="633"/>
      <sheetData sheetId="634"/>
      <sheetData sheetId="635"/>
      <sheetData sheetId="636"/>
      <sheetData sheetId="637">
        <row r="19">
          <cell r="F19" t="str">
            <v>BO004411T200000005</v>
          </cell>
        </row>
      </sheetData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>
        <row r="19">
          <cell r="F19" t="str">
            <v>BO004411T200000005</v>
          </cell>
        </row>
      </sheetData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/>
      <sheetData sheetId="829">
        <row r="19">
          <cell r="F19">
            <v>0</v>
          </cell>
        </row>
      </sheetData>
      <sheetData sheetId="830">
        <row r="19">
          <cell r="F19" t="str">
            <v>BO004411T200000005</v>
          </cell>
        </row>
      </sheetData>
      <sheetData sheetId="831">
        <row r="19">
          <cell r="F19">
            <v>0</v>
          </cell>
        </row>
      </sheetData>
      <sheetData sheetId="832">
        <row r="19">
          <cell r="F19">
            <v>0</v>
          </cell>
        </row>
      </sheetData>
      <sheetData sheetId="833">
        <row r="19">
          <cell r="F19">
            <v>0</v>
          </cell>
        </row>
      </sheetData>
      <sheetData sheetId="834">
        <row r="19">
          <cell r="F19" t="str">
            <v>BO004411T200000005</v>
          </cell>
        </row>
      </sheetData>
      <sheetData sheetId="835">
        <row r="19">
          <cell r="F19">
            <v>0</v>
          </cell>
        </row>
      </sheetData>
      <sheetData sheetId="836">
        <row r="19">
          <cell r="F19">
            <v>0</v>
          </cell>
        </row>
      </sheetData>
      <sheetData sheetId="837">
        <row r="19">
          <cell r="F19">
            <v>0</v>
          </cell>
        </row>
      </sheetData>
      <sheetData sheetId="838">
        <row r="19">
          <cell r="F19" t="str">
            <v>BO004411T200000005</v>
          </cell>
        </row>
      </sheetData>
      <sheetData sheetId="839">
        <row r="19">
          <cell r="F19" t="str">
            <v>BO004411T200000005</v>
          </cell>
        </row>
      </sheetData>
      <sheetData sheetId="840">
        <row r="19">
          <cell r="F19" t="str">
            <v>BO004411T200000005</v>
          </cell>
        </row>
      </sheetData>
      <sheetData sheetId="841">
        <row r="19">
          <cell r="F19" t="str">
            <v>BO004411T200000005</v>
          </cell>
        </row>
      </sheetData>
      <sheetData sheetId="842">
        <row r="19">
          <cell r="F19">
            <v>0</v>
          </cell>
        </row>
      </sheetData>
      <sheetData sheetId="843">
        <row r="19">
          <cell r="F19" t="str">
            <v>BO004411T200000005</v>
          </cell>
        </row>
      </sheetData>
      <sheetData sheetId="844">
        <row r="19">
          <cell r="F19" t="str">
            <v>BO004411T200000005</v>
          </cell>
        </row>
      </sheetData>
      <sheetData sheetId="845">
        <row r="19">
          <cell r="F19" t="str">
            <v>BO004411T200000005</v>
          </cell>
        </row>
      </sheetData>
      <sheetData sheetId="846">
        <row r="19">
          <cell r="F19" t="str">
            <v>BO004411T200000005</v>
          </cell>
        </row>
      </sheetData>
      <sheetData sheetId="847">
        <row r="19">
          <cell r="F19">
            <v>0</v>
          </cell>
        </row>
      </sheetData>
      <sheetData sheetId="848">
        <row r="19">
          <cell r="F19" t="str">
            <v>BO004411T200000005</v>
          </cell>
        </row>
      </sheetData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>
        <row r="19">
          <cell r="F19" t="str">
            <v>BO004411T200000005</v>
          </cell>
        </row>
      </sheetData>
      <sheetData sheetId="961">
        <row r="19">
          <cell r="F19" t="str">
            <v>BO004411T200000005</v>
          </cell>
        </row>
      </sheetData>
      <sheetData sheetId="962">
        <row r="19">
          <cell r="F19" t="str">
            <v>BO004411T200000005</v>
          </cell>
        </row>
      </sheetData>
      <sheetData sheetId="963">
        <row r="19">
          <cell r="F19" t="str">
            <v>BO004411T200000005</v>
          </cell>
        </row>
      </sheetData>
      <sheetData sheetId="964">
        <row r="19">
          <cell r="F19" t="str">
            <v>BO004411T200000005</v>
          </cell>
        </row>
      </sheetData>
      <sheetData sheetId="965">
        <row r="19">
          <cell r="F19" t="str">
            <v>BO004411T200000005</v>
          </cell>
        </row>
      </sheetData>
      <sheetData sheetId="966">
        <row r="19">
          <cell r="F19" t="str">
            <v>BO004411T200000005</v>
          </cell>
        </row>
      </sheetData>
      <sheetData sheetId="967">
        <row r="19">
          <cell r="F19" t="str">
            <v>BO004411T200000005</v>
          </cell>
        </row>
      </sheetData>
      <sheetData sheetId="968">
        <row r="19">
          <cell r="F19" t="str">
            <v>BO004411T200000005</v>
          </cell>
        </row>
      </sheetData>
      <sheetData sheetId="969">
        <row r="19">
          <cell r="F19" t="str">
            <v>BO004411T200000005</v>
          </cell>
        </row>
      </sheetData>
      <sheetData sheetId="970">
        <row r="19">
          <cell r="F19" t="str">
            <v>BO004411T200000005</v>
          </cell>
        </row>
      </sheetData>
      <sheetData sheetId="971">
        <row r="19">
          <cell r="F19" t="str">
            <v>BO004411T200000005</v>
          </cell>
        </row>
      </sheetData>
      <sheetData sheetId="972">
        <row r="19">
          <cell r="F19" t="str">
            <v>BO004411T200000005</v>
          </cell>
        </row>
      </sheetData>
      <sheetData sheetId="973">
        <row r="19">
          <cell r="F19" t="str">
            <v>BO004411T200000005</v>
          </cell>
        </row>
      </sheetData>
      <sheetData sheetId="974">
        <row r="19">
          <cell r="F19" t="str">
            <v>BO004411T200000005</v>
          </cell>
        </row>
      </sheetData>
      <sheetData sheetId="975">
        <row r="19">
          <cell r="F19" t="str">
            <v>BO004411T200000005</v>
          </cell>
        </row>
      </sheetData>
      <sheetData sheetId="976">
        <row r="19">
          <cell r="F19" t="str">
            <v>BO004411T200000005</v>
          </cell>
        </row>
      </sheetData>
      <sheetData sheetId="977">
        <row r="19">
          <cell r="F19" t="str">
            <v>BO004411T200000005</v>
          </cell>
        </row>
      </sheetData>
      <sheetData sheetId="978">
        <row r="19">
          <cell r="F19" t="str">
            <v>BO004411T200000005</v>
          </cell>
        </row>
      </sheetData>
      <sheetData sheetId="979">
        <row r="19">
          <cell r="F19" t="str">
            <v>BO004411T200000005</v>
          </cell>
        </row>
      </sheetData>
      <sheetData sheetId="980">
        <row r="19">
          <cell r="F19" t="str">
            <v>BO004411T200000005</v>
          </cell>
        </row>
      </sheetData>
      <sheetData sheetId="981">
        <row r="19">
          <cell r="F19" t="str">
            <v>BO004411T200000005</v>
          </cell>
        </row>
      </sheetData>
      <sheetData sheetId="982">
        <row r="19">
          <cell r="F19" t="str">
            <v>BO004411T200000005</v>
          </cell>
        </row>
      </sheetData>
      <sheetData sheetId="983">
        <row r="19">
          <cell r="F19">
            <v>0</v>
          </cell>
        </row>
      </sheetData>
      <sheetData sheetId="984">
        <row r="19">
          <cell r="F19" t="str">
            <v>BO004411T200000005</v>
          </cell>
        </row>
      </sheetData>
      <sheetData sheetId="985">
        <row r="19">
          <cell r="F19" t="str">
            <v>BO004411T200000005</v>
          </cell>
        </row>
      </sheetData>
      <sheetData sheetId="986">
        <row r="19">
          <cell r="F19" t="str">
            <v>BO004411T200000005</v>
          </cell>
        </row>
      </sheetData>
      <sheetData sheetId="987">
        <row r="19">
          <cell r="F19">
            <v>0</v>
          </cell>
        </row>
      </sheetData>
      <sheetData sheetId="988"/>
      <sheetData sheetId="989">
        <row r="19">
          <cell r="F19" t="str">
            <v>BO004411T200000005</v>
          </cell>
        </row>
      </sheetData>
      <sheetData sheetId="990">
        <row r="19">
          <cell r="F19" t="str">
            <v>BO004411T200000005</v>
          </cell>
        </row>
      </sheetData>
      <sheetData sheetId="991">
        <row r="19">
          <cell r="F19">
            <v>0</v>
          </cell>
        </row>
      </sheetData>
      <sheetData sheetId="992">
        <row r="19">
          <cell r="F19" t="str">
            <v>BO004411T200000005</v>
          </cell>
        </row>
      </sheetData>
      <sheetData sheetId="993">
        <row r="19">
          <cell r="F19" t="str">
            <v>BO004411T200000005</v>
          </cell>
        </row>
      </sheetData>
      <sheetData sheetId="994">
        <row r="19">
          <cell r="F19" t="str">
            <v>BO004411T200000005</v>
          </cell>
        </row>
      </sheetData>
      <sheetData sheetId="995">
        <row r="19">
          <cell r="F19">
            <v>0</v>
          </cell>
        </row>
      </sheetData>
      <sheetData sheetId="996">
        <row r="19">
          <cell r="F19">
            <v>0</v>
          </cell>
        </row>
      </sheetData>
      <sheetData sheetId="997">
        <row r="19">
          <cell r="F19" t="str">
            <v>BO004411T200000005</v>
          </cell>
        </row>
      </sheetData>
      <sheetData sheetId="998">
        <row r="19">
          <cell r="F19" t="str">
            <v>BO004411T200000005</v>
          </cell>
        </row>
      </sheetData>
      <sheetData sheetId="999">
        <row r="19">
          <cell r="F19" t="str">
            <v>BO004411T200000005</v>
          </cell>
        </row>
      </sheetData>
      <sheetData sheetId="1000">
        <row r="19">
          <cell r="F19">
            <v>0</v>
          </cell>
        </row>
      </sheetData>
      <sheetData sheetId="1001">
        <row r="19">
          <cell r="F19" t="str">
            <v>BO004411T200000005</v>
          </cell>
        </row>
      </sheetData>
      <sheetData sheetId="1002">
        <row r="19">
          <cell r="F19">
            <v>0</v>
          </cell>
        </row>
      </sheetData>
      <sheetData sheetId="1003">
        <row r="19">
          <cell r="F19" t="str">
            <v>BO004411T200000005</v>
          </cell>
        </row>
      </sheetData>
      <sheetData sheetId="1004">
        <row r="19">
          <cell r="F19" t="str">
            <v>BO004411T200000005</v>
          </cell>
        </row>
      </sheetData>
      <sheetData sheetId="1005">
        <row r="19">
          <cell r="F19" t="str">
            <v>BO004411T200000005</v>
          </cell>
        </row>
      </sheetData>
      <sheetData sheetId="1006">
        <row r="19">
          <cell r="F19" t="str">
            <v>BO004411T200000005</v>
          </cell>
        </row>
      </sheetData>
      <sheetData sheetId="1007">
        <row r="19">
          <cell r="F19" t="str">
            <v>BO004411T200000005</v>
          </cell>
        </row>
      </sheetData>
      <sheetData sheetId="1008">
        <row r="19">
          <cell r="F19" t="str">
            <v>BO004411T200000005</v>
          </cell>
        </row>
      </sheetData>
      <sheetData sheetId="1009">
        <row r="19">
          <cell r="F19">
            <v>0</v>
          </cell>
        </row>
      </sheetData>
      <sheetData sheetId="1010">
        <row r="19">
          <cell r="F19">
            <v>0</v>
          </cell>
        </row>
      </sheetData>
      <sheetData sheetId="1011">
        <row r="19">
          <cell r="F19" t="str">
            <v>BO004411T200000005</v>
          </cell>
        </row>
      </sheetData>
      <sheetData sheetId="1012">
        <row r="19">
          <cell r="F19" t="str">
            <v>BO004411T200000005</v>
          </cell>
        </row>
      </sheetData>
      <sheetData sheetId="1013">
        <row r="19">
          <cell r="F19">
            <v>0</v>
          </cell>
        </row>
      </sheetData>
      <sheetData sheetId="1014">
        <row r="19">
          <cell r="F19">
            <v>0</v>
          </cell>
        </row>
      </sheetData>
      <sheetData sheetId="1015">
        <row r="19">
          <cell r="F19" t="str">
            <v>BO004411T200000005</v>
          </cell>
        </row>
      </sheetData>
      <sheetData sheetId="1016"/>
      <sheetData sheetId="1017">
        <row r="19">
          <cell r="F19">
            <v>0</v>
          </cell>
        </row>
      </sheetData>
      <sheetData sheetId="1018">
        <row r="19">
          <cell r="F19">
            <v>0</v>
          </cell>
        </row>
      </sheetData>
      <sheetData sheetId="1019">
        <row r="19">
          <cell r="F19">
            <v>0</v>
          </cell>
        </row>
      </sheetData>
      <sheetData sheetId="1020"/>
      <sheetData sheetId="1021"/>
      <sheetData sheetId="1022">
        <row r="19">
          <cell r="F19">
            <v>0</v>
          </cell>
        </row>
      </sheetData>
      <sheetData sheetId="1023">
        <row r="19">
          <cell r="F19">
            <v>0</v>
          </cell>
        </row>
      </sheetData>
      <sheetData sheetId="1024">
        <row r="19">
          <cell r="F19">
            <v>0</v>
          </cell>
        </row>
      </sheetData>
      <sheetData sheetId="1025">
        <row r="19">
          <cell r="F19">
            <v>0</v>
          </cell>
        </row>
      </sheetData>
      <sheetData sheetId="1026">
        <row r="19">
          <cell r="F19">
            <v>0</v>
          </cell>
        </row>
      </sheetData>
      <sheetData sheetId="1027">
        <row r="19">
          <cell r="F19">
            <v>0</v>
          </cell>
        </row>
      </sheetData>
      <sheetData sheetId="1028">
        <row r="19">
          <cell r="F19">
            <v>0</v>
          </cell>
        </row>
      </sheetData>
      <sheetData sheetId="1029">
        <row r="19">
          <cell r="F19">
            <v>0</v>
          </cell>
        </row>
      </sheetData>
      <sheetData sheetId="1030">
        <row r="19">
          <cell r="F19">
            <v>0</v>
          </cell>
        </row>
      </sheetData>
      <sheetData sheetId="1031">
        <row r="19">
          <cell r="F19">
            <v>0</v>
          </cell>
        </row>
      </sheetData>
      <sheetData sheetId="1032">
        <row r="19">
          <cell r="F19">
            <v>0</v>
          </cell>
        </row>
      </sheetData>
      <sheetData sheetId="1033">
        <row r="19">
          <cell r="F19">
            <v>0</v>
          </cell>
        </row>
      </sheetData>
      <sheetData sheetId="1034">
        <row r="19">
          <cell r="F19">
            <v>0</v>
          </cell>
        </row>
      </sheetData>
      <sheetData sheetId="1035">
        <row r="19">
          <cell r="F19">
            <v>0</v>
          </cell>
        </row>
      </sheetData>
      <sheetData sheetId="1036">
        <row r="19">
          <cell r="F19">
            <v>0</v>
          </cell>
        </row>
      </sheetData>
      <sheetData sheetId="1037">
        <row r="19">
          <cell r="F19">
            <v>0</v>
          </cell>
        </row>
      </sheetData>
      <sheetData sheetId="1038">
        <row r="19">
          <cell r="F19">
            <v>0</v>
          </cell>
        </row>
      </sheetData>
      <sheetData sheetId="1039">
        <row r="19">
          <cell r="F19">
            <v>0</v>
          </cell>
        </row>
      </sheetData>
      <sheetData sheetId="1040">
        <row r="19">
          <cell r="F19">
            <v>0</v>
          </cell>
        </row>
      </sheetData>
      <sheetData sheetId="1041">
        <row r="19">
          <cell r="F19">
            <v>0</v>
          </cell>
        </row>
      </sheetData>
      <sheetData sheetId="1042">
        <row r="19">
          <cell r="F19">
            <v>0</v>
          </cell>
        </row>
      </sheetData>
      <sheetData sheetId="1043">
        <row r="19">
          <cell r="F19">
            <v>0</v>
          </cell>
        </row>
      </sheetData>
      <sheetData sheetId="1044"/>
      <sheetData sheetId="1045"/>
      <sheetData sheetId="1046">
        <row r="19">
          <cell r="F19">
            <v>0</v>
          </cell>
        </row>
      </sheetData>
      <sheetData sheetId="1047">
        <row r="19">
          <cell r="F19">
            <v>0</v>
          </cell>
        </row>
      </sheetData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>
        <row r="19">
          <cell r="F19">
            <v>0</v>
          </cell>
        </row>
      </sheetData>
      <sheetData sheetId="1064">
        <row r="19">
          <cell r="F19">
            <v>0</v>
          </cell>
        </row>
      </sheetData>
      <sheetData sheetId="1065"/>
      <sheetData sheetId="1066"/>
      <sheetData sheetId="1067">
        <row r="19">
          <cell r="F19">
            <v>0</v>
          </cell>
        </row>
      </sheetData>
      <sheetData sheetId="1068">
        <row r="19">
          <cell r="F19">
            <v>0</v>
          </cell>
        </row>
      </sheetData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>
        <row r="19">
          <cell r="F19">
            <v>0</v>
          </cell>
        </row>
      </sheetData>
      <sheetData sheetId="1086">
        <row r="19">
          <cell r="F19">
            <v>0</v>
          </cell>
        </row>
      </sheetData>
      <sheetData sheetId="1087"/>
      <sheetData sheetId="1088"/>
      <sheetData sheetId="1089">
        <row r="19">
          <cell r="F19">
            <v>0</v>
          </cell>
        </row>
      </sheetData>
      <sheetData sheetId="1090">
        <row r="19">
          <cell r="F19">
            <v>0</v>
          </cell>
        </row>
      </sheetData>
      <sheetData sheetId="1091"/>
      <sheetData sheetId="1092"/>
      <sheetData sheetId="1093">
        <row r="19">
          <cell r="F19">
            <v>0</v>
          </cell>
        </row>
      </sheetData>
      <sheetData sheetId="1094">
        <row r="19">
          <cell r="F19">
            <v>0</v>
          </cell>
        </row>
      </sheetData>
      <sheetData sheetId="1095"/>
      <sheetData sheetId="1096"/>
      <sheetData sheetId="1097">
        <row r="19">
          <cell r="F19">
            <v>0</v>
          </cell>
        </row>
      </sheetData>
      <sheetData sheetId="1098">
        <row r="19">
          <cell r="F19">
            <v>0</v>
          </cell>
        </row>
      </sheetData>
      <sheetData sheetId="1099">
        <row r="19">
          <cell r="F19">
            <v>0</v>
          </cell>
        </row>
      </sheetData>
      <sheetData sheetId="1100"/>
      <sheetData sheetId="1101"/>
      <sheetData sheetId="1102">
        <row r="19">
          <cell r="F19" t="str">
            <v>BO004411T200000005</v>
          </cell>
        </row>
      </sheetData>
      <sheetData sheetId="1103">
        <row r="19">
          <cell r="F19" t="str">
            <v>BO004411T200000005</v>
          </cell>
        </row>
      </sheetData>
      <sheetData sheetId="1104">
        <row r="19">
          <cell r="F19" t="str">
            <v>BO004411T200000005</v>
          </cell>
        </row>
      </sheetData>
      <sheetData sheetId="1105">
        <row r="19">
          <cell r="F19" t="str">
            <v>BO004411T200000005</v>
          </cell>
        </row>
      </sheetData>
      <sheetData sheetId="1106">
        <row r="19">
          <cell r="F19" t="str">
            <v>BO004411T200000005</v>
          </cell>
        </row>
      </sheetData>
      <sheetData sheetId="1107">
        <row r="19">
          <cell r="F19" t="str">
            <v>BO004411T200000005</v>
          </cell>
        </row>
      </sheetData>
      <sheetData sheetId="1108">
        <row r="19">
          <cell r="F19" t="str">
            <v>BO004411T200000005</v>
          </cell>
        </row>
      </sheetData>
      <sheetData sheetId="1109">
        <row r="19">
          <cell r="F19" t="str">
            <v>BO004411T200000005</v>
          </cell>
        </row>
      </sheetData>
      <sheetData sheetId="1110">
        <row r="19">
          <cell r="F19" t="str">
            <v>BO004411T200000005</v>
          </cell>
        </row>
      </sheetData>
      <sheetData sheetId="1111">
        <row r="19">
          <cell r="F19" t="str">
            <v>BO004411T200000005</v>
          </cell>
        </row>
      </sheetData>
      <sheetData sheetId="1112">
        <row r="19">
          <cell r="F19" t="str">
            <v>BO004411T200000005</v>
          </cell>
        </row>
      </sheetData>
      <sheetData sheetId="1113">
        <row r="19">
          <cell r="F19" t="str">
            <v>BO004411T200000005</v>
          </cell>
        </row>
      </sheetData>
      <sheetData sheetId="1114">
        <row r="19">
          <cell r="F19" t="str">
            <v>BO004411T200000005</v>
          </cell>
        </row>
      </sheetData>
      <sheetData sheetId="1115">
        <row r="19">
          <cell r="F19" t="str">
            <v>BO004411T200000005</v>
          </cell>
        </row>
      </sheetData>
      <sheetData sheetId="1116">
        <row r="19">
          <cell r="F19" t="str">
            <v>BO004411T200000005</v>
          </cell>
        </row>
      </sheetData>
      <sheetData sheetId="1117">
        <row r="19">
          <cell r="F19" t="str">
            <v>BO004411T200000005</v>
          </cell>
        </row>
      </sheetData>
      <sheetData sheetId="1118">
        <row r="19">
          <cell r="F19" t="str">
            <v>BO004411T200000005</v>
          </cell>
        </row>
      </sheetData>
      <sheetData sheetId="1119">
        <row r="19">
          <cell r="F19" t="str">
            <v>BO004411T200000005</v>
          </cell>
        </row>
      </sheetData>
      <sheetData sheetId="1120">
        <row r="19">
          <cell r="F19" t="str">
            <v>BO004411T200000005</v>
          </cell>
        </row>
      </sheetData>
      <sheetData sheetId="1121">
        <row r="19">
          <cell r="F19" t="str">
            <v>BO004411T200000005</v>
          </cell>
        </row>
      </sheetData>
      <sheetData sheetId="1122">
        <row r="19">
          <cell r="F19" t="str">
            <v>BO004411T200000005</v>
          </cell>
        </row>
      </sheetData>
      <sheetData sheetId="1123">
        <row r="19">
          <cell r="F19" t="str">
            <v>BO004411T200000005</v>
          </cell>
        </row>
      </sheetData>
      <sheetData sheetId="1124">
        <row r="19">
          <cell r="F19" t="str">
            <v>BO004411T200000005</v>
          </cell>
        </row>
      </sheetData>
      <sheetData sheetId="1125">
        <row r="19">
          <cell r="F19" t="str">
            <v>BO004411T200000005</v>
          </cell>
        </row>
      </sheetData>
      <sheetData sheetId="1126">
        <row r="19">
          <cell r="F19" t="str">
            <v>BO004411T200000005</v>
          </cell>
        </row>
      </sheetData>
      <sheetData sheetId="1127">
        <row r="19">
          <cell r="F19" t="str">
            <v>BO004411T200000005</v>
          </cell>
        </row>
      </sheetData>
      <sheetData sheetId="1128">
        <row r="19">
          <cell r="F19" t="str">
            <v>BO004411T200000005</v>
          </cell>
        </row>
      </sheetData>
      <sheetData sheetId="1129">
        <row r="19">
          <cell r="F19" t="str">
            <v>BO004411T200000005</v>
          </cell>
        </row>
      </sheetData>
      <sheetData sheetId="1130">
        <row r="19">
          <cell r="F19" t="str">
            <v>BO004411T200000005</v>
          </cell>
        </row>
      </sheetData>
      <sheetData sheetId="1131">
        <row r="19">
          <cell r="F19" t="str">
            <v>BO004411T200000005</v>
          </cell>
        </row>
      </sheetData>
      <sheetData sheetId="1132">
        <row r="19">
          <cell r="F19" t="str">
            <v>BO004411T200000005</v>
          </cell>
        </row>
      </sheetData>
      <sheetData sheetId="1133">
        <row r="19">
          <cell r="F19" t="str">
            <v>BO004411T200000005</v>
          </cell>
        </row>
      </sheetData>
      <sheetData sheetId="1134">
        <row r="19">
          <cell r="F19" t="str">
            <v>BO004411T200000005</v>
          </cell>
        </row>
      </sheetData>
      <sheetData sheetId="1135">
        <row r="19">
          <cell r="F19" t="str">
            <v>BO004411T200000005</v>
          </cell>
        </row>
      </sheetData>
      <sheetData sheetId="1136">
        <row r="19">
          <cell r="F19" t="str">
            <v>BO004411T200000005</v>
          </cell>
        </row>
      </sheetData>
      <sheetData sheetId="1137">
        <row r="19">
          <cell r="F19" t="str">
            <v>BO004411T200000005</v>
          </cell>
        </row>
      </sheetData>
      <sheetData sheetId="1138">
        <row r="19">
          <cell r="F19" t="str">
            <v>BO004411T200000005</v>
          </cell>
        </row>
      </sheetData>
      <sheetData sheetId="1139">
        <row r="19">
          <cell r="F19" t="str">
            <v>BO004411T200000005</v>
          </cell>
        </row>
      </sheetData>
      <sheetData sheetId="1140">
        <row r="19">
          <cell r="F19" t="str">
            <v>BO004411T200000005</v>
          </cell>
        </row>
      </sheetData>
      <sheetData sheetId="1141">
        <row r="19">
          <cell r="F19" t="str">
            <v>BO004411T200000005</v>
          </cell>
        </row>
      </sheetData>
      <sheetData sheetId="1142">
        <row r="19">
          <cell r="F19" t="str">
            <v>BO004411T200000005</v>
          </cell>
        </row>
      </sheetData>
      <sheetData sheetId="1143">
        <row r="19">
          <cell r="F19" t="str">
            <v>BO004411T200000005</v>
          </cell>
        </row>
      </sheetData>
      <sheetData sheetId="1144">
        <row r="19">
          <cell r="F19" t="str">
            <v>BO004411T200000005</v>
          </cell>
        </row>
      </sheetData>
      <sheetData sheetId="1145">
        <row r="19">
          <cell r="F19" t="str">
            <v>BO004411T200000005</v>
          </cell>
        </row>
      </sheetData>
      <sheetData sheetId="1146">
        <row r="19">
          <cell r="F19" t="str">
            <v>BO004411T200000005</v>
          </cell>
        </row>
      </sheetData>
      <sheetData sheetId="1147">
        <row r="19">
          <cell r="F19" t="str">
            <v>BO004411T200000005</v>
          </cell>
        </row>
      </sheetData>
      <sheetData sheetId="1148">
        <row r="19">
          <cell r="F19" t="str">
            <v>BO004411T200000005</v>
          </cell>
        </row>
      </sheetData>
      <sheetData sheetId="1149">
        <row r="19">
          <cell r="F19" t="str">
            <v>BO004411T200000005</v>
          </cell>
        </row>
      </sheetData>
      <sheetData sheetId="1150">
        <row r="19">
          <cell r="F19" t="str">
            <v>BO004411T200000005</v>
          </cell>
        </row>
      </sheetData>
      <sheetData sheetId="1151"/>
      <sheetData sheetId="1152">
        <row r="19">
          <cell r="F19" t="str">
            <v>BO004411T200000005</v>
          </cell>
        </row>
      </sheetData>
      <sheetData sheetId="1153">
        <row r="19">
          <cell r="F19" t="str">
            <v>BO004411T200000005</v>
          </cell>
        </row>
      </sheetData>
      <sheetData sheetId="1154">
        <row r="19">
          <cell r="F19">
            <v>0</v>
          </cell>
        </row>
      </sheetData>
      <sheetData sheetId="1155">
        <row r="19">
          <cell r="F19" t="str">
            <v>BO004411T200000005</v>
          </cell>
        </row>
      </sheetData>
      <sheetData sheetId="1156">
        <row r="19">
          <cell r="F19" t="str">
            <v>BO004411T200000005</v>
          </cell>
        </row>
      </sheetData>
      <sheetData sheetId="1157">
        <row r="19">
          <cell r="F19" t="str">
            <v>BO004411T200000005</v>
          </cell>
        </row>
      </sheetData>
      <sheetData sheetId="1158">
        <row r="19">
          <cell r="F19">
            <v>0</v>
          </cell>
        </row>
      </sheetData>
      <sheetData sheetId="1159">
        <row r="19">
          <cell r="F19">
            <v>0</v>
          </cell>
        </row>
      </sheetData>
      <sheetData sheetId="1160">
        <row r="19">
          <cell r="F19" t="str">
            <v>BO004411T200000005</v>
          </cell>
        </row>
      </sheetData>
      <sheetData sheetId="1161">
        <row r="19">
          <cell r="F19" t="str">
            <v>BO004411T200000005</v>
          </cell>
        </row>
      </sheetData>
      <sheetData sheetId="1162">
        <row r="19">
          <cell r="F19" t="str">
            <v>BO004411T200000005</v>
          </cell>
        </row>
      </sheetData>
      <sheetData sheetId="1163">
        <row r="19">
          <cell r="F19">
            <v>0</v>
          </cell>
        </row>
      </sheetData>
      <sheetData sheetId="1164">
        <row r="19">
          <cell r="F19" t="str">
            <v>BO004411T200000005</v>
          </cell>
        </row>
      </sheetData>
      <sheetData sheetId="1165">
        <row r="19">
          <cell r="F19">
            <v>0</v>
          </cell>
        </row>
      </sheetData>
      <sheetData sheetId="1166">
        <row r="19">
          <cell r="F19" t="str">
            <v>BO004411T200000005</v>
          </cell>
        </row>
      </sheetData>
      <sheetData sheetId="1167">
        <row r="19">
          <cell r="F19" t="str">
            <v>BO004411T200000005</v>
          </cell>
        </row>
      </sheetData>
      <sheetData sheetId="1168">
        <row r="19">
          <cell r="F19" t="str">
            <v>BO004411T200000005</v>
          </cell>
        </row>
      </sheetData>
      <sheetData sheetId="1169">
        <row r="19">
          <cell r="F19" t="str">
            <v>BO004411T200000005</v>
          </cell>
        </row>
      </sheetData>
      <sheetData sheetId="1170">
        <row r="19">
          <cell r="F19" t="str">
            <v>BO004411T200000005</v>
          </cell>
        </row>
      </sheetData>
      <sheetData sheetId="1171">
        <row r="19">
          <cell r="F19" t="str">
            <v>BO004411T200000005</v>
          </cell>
        </row>
      </sheetData>
      <sheetData sheetId="1172">
        <row r="19">
          <cell r="F19">
            <v>0</v>
          </cell>
        </row>
      </sheetData>
      <sheetData sheetId="1173">
        <row r="19">
          <cell r="F19">
            <v>0</v>
          </cell>
        </row>
      </sheetData>
      <sheetData sheetId="1174">
        <row r="19">
          <cell r="F19" t="str">
            <v>BO004411T200000005</v>
          </cell>
        </row>
      </sheetData>
      <sheetData sheetId="1175"/>
      <sheetData sheetId="1176">
        <row r="19">
          <cell r="F19">
            <v>0</v>
          </cell>
        </row>
      </sheetData>
      <sheetData sheetId="1177">
        <row r="19">
          <cell r="F19">
            <v>0</v>
          </cell>
        </row>
      </sheetData>
      <sheetData sheetId="1178"/>
      <sheetData sheetId="1179"/>
      <sheetData sheetId="1180">
        <row r="19">
          <cell r="F19">
            <v>0</v>
          </cell>
        </row>
      </sheetData>
      <sheetData sheetId="1181">
        <row r="19">
          <cell r="F19">
            <v>0</v>
          </cell>
        </row>
      </sheetData>
      <sheetData sheetId="1182"/>
      <sheetData sheetId="1183"/>
      <sheetData sheetId="1184"/>
      <sheetData sheetId="1185"/>
      <sheetData sheetId="1186"/>
      <sheetData sheetId="1187">
        <row r="19">
          <cell r="F19">
            <v>0</v>
          </cell>
        </row>
      </sheetData>
      <sheetData sheetId="1188">
        <row r="19">
          <cell r="F19">
            <v>0</v>
          </cell>
        </row>
      </sheetData>
      <sheetData sheetId="1189"/>
      <sheetData sheetId="1190"/>
      <sheetData sheetId="1191">
        <row r="19">
          <cell r="F19">
            <v>0</v>
          </cell>
        </row>
      </sheetData>
      <sheetData sheetId="1192">
        <row r="19">
          <cell r="F19">
            <v>0</v>
          </cell>
        </row>
      </sheetData>
      <sheetData sheetId="1193">
        <row r="19">
          <cell r="F19">
            <v>0</v>
          </cell>
        </row>
      </sheetData>
      <sheetData sheetId="1194"/>
      <sheetData sheetId="1195">
        <row r="19">
          <cell r="F19">
            <v>0</v>
          </cell>
        </row>
      </sheetData>
      <sheetData sheetId="1196">
        <row r="19">
          <cell r="F19">
            <v>0</v>
          </cell>
        </row>
      </sheetData>
      <sheetData sheetId="1197">
        <row r="19">
          <cell r="F19">
            <v>0</v>
          </cell>
        </row>
      </sheetData>
      <sheetData sheetId="1198">
        <row r="19">
          <cell r="F19">
            <v>0</v>
          </cell>
        </row>
      </sheetData>
      <sheetData sheetId="1199"/>
      <sheetData sheetId="1200"/>
      <sheetData sheetId="1201">
        <row r="19">
          <cell r="F19">
            <v>0</v>
          </cell>
        </row>
      </sheetData>
      <sheetData sheetId="1202">
        <row r="19">
          <cell r="F19">
            <v>0</v>
          </cell>
        </row>
      </sheetData>
      <sheetData sheetId="1203"/>
      <sheetData sheetId="1204"/>
      <sheetData sheetId="1205"/>
      <sheetData sheetId="1206"/>
      <sheetData sheetId="1207"/>
      <sheetData sheetId="1208"/>
      <sheetData sheetId="1209"/>
      <sheetData sheetId="1210"/>
      <sheetData sheetId="1211"/>
      <sheetData sheetId="1212"/>
      <sheetData sheetId="1213"/>
      <sheetData sheetId="1214"/>
      <sheetData sheetId="1215"/>
      <sheetData sheetId="1216"/>
      <sheetData sheetId="1217"/>
      <sheetData sheetId="1218"/>
      <sheetData sheetId="1219"/>
      <sheetData sheetId="1220"/>
      <sheetData sheetId="1221"/>
      <sheetData sheetId="1222"/>
      <sheetData sheetId="1223"/>
      <sheetData sheetId="1224"/>
      <sheetData sheetId="1225"/>
      <sheetData sheetId="1226">
        <row r="19">
          <cell r="F19">
            <v>0</v>
          </cell>
        </row>
      </sheetData>
      <sheetData sheetId="1227">
        <row r="19">
          <cell r="F19">
            <v>0</v>
          </cell>
        </row>
      </sheetData>
      <sheetData sheetId="1228"/>
      <sheetData sheetId="1229"/>
      <sheetData sheetId="1230">
        <row r="19">
          <cell r="F19">
            <v>0</v>
          </cell>
        </row>
      </sheetData>
      <sheetData sheetId="1231">
        <row r="19">
          <cell r="F19">
            <v>0</v>
          </cell>
        </row>
      </sheetData>
      <sheetData sheetId="1232"/>
      <sheetData sheetId="1233"/>
      <sheetData sheetId="1234"/>
      <sheetData sheetId="1235"/>
      <sheetData sheetId="1236"/>
      <sheetData sheetId="1237"/>
      <sheetData sheetId="1238"/>
      <sheetData sheetId="1239"/>
      <sheetData sheetId="1240"/>
      <sheetData sheetId="1241"/>
      <sheetData sheetId="1242"/>
      <sheetData sheetId="1243"/>
      <sheetData sheetId="1244"/>
      <sheetData sheetId="1245"/>
      <sheetData sheetId="1246"/>
      <sheetData sheetId="1247"/>
      <sheetData sheetId="1248"/>
      <sheetData sheetId="1249"/>
      <sheetData sheetId="1250"/>
      <sheetData sheetId="1251"/>
      <sheetData sheetId="1252"/>
      <sheetData sheetId="1253"/>
      <sheetData sheetId="1254"/>
      <sheetData sheetId="1255"/>
      <sheetData sheetId="1256"/>
      <sheetData sheetId="1257"/>
      <sheetData sheetId="1258"/>
      <sheetData sheetId="1259"/>
      <sheetData sheetId="1260"/>
      <sheetData sheetId="1261"/>
      <sheetData sheetId="1262"/>
      <sheetData sheetId="1263"/>
      <sheetData sheetId="1264"/>
      <sheetData sheetId="1265"/>
      <sheetData sheetId="1266"/>
      <sheetData sheetId="1267"/>
      <sheetData sheetId="1268"/>
      <sheetData sheetId="1269"/>
      <sheetData sheetId="1270"/>
      <sheetData sheetId="1271"/>
      <sheetData sheetId="1272"/>
      <sheetData sheetId="1273"/>
      <sheetData sheetId="1274"/>
      <sheetData sheetId="1275"/>
      <sheetData sheetId="1276">
        <row r="19">
          <cell r="F19" t="str">
            <v>BO004411T200000005</v>
          </cell>
        </row>
      </sheetData>
      <sheetData sheetId="1277">
        <row r="19">
          <cell r="F19" t="str">
            <v>BO004411T200000005</v>
          </cell>
        </row>
      </sheetData>
      <sheetData sheetId="1278">
        <row r="19">
          <cell r="F19" t="str">
            <v>BO004411T200000005</v>
          </cell>
        </row>
      </sheetData>
      <sheetData sheetId="1279">
        <row r="19">
          <cell r="F19" t="str">
            <v>BO004411T200000005</v>
          </cell>
        </row>
      </sheetData>
      <sheetData sheetId="1280">
        <row r="19">
          <cell r="F19" t="str">
            <v>BO004411T200000005</v>
          </cell>
        </row>
      </sheetData>
      <sheetData sheetId="1281">
        <row r="19">
          <cell r="F19" t="str">
            <v>BO004411T200000005</v>
          </cell>
        </row>
      </sheetData>
      <sheetData sheetId="1282">
        <row r="19">
          <cell r="F19" t="str">
            <v>BO004411T200000005</v>
          </cell>
        </row>
      </sheetData>
      <sheetData sheetId="1283">
        <row r="19">
          <cell r="F19" t="str">
            <v>BO004411T200000005</v>
          </cell>
        </row>
      </sheetData>
      <sheetData sheetId="1284">
        <row r="19">
          <cell r="F19" t="str">
            <v>BO004411T200000005</v>
          </cell>
        </row>
      </sheetData>
      <sheetData sheetId="1285"/>
      <sheetData sheetId="1286">
        <row r="19">
          <cell r="F19" t="str">
            <v>BO004411T200000005</v>
          </cell>
        </row>
      </sheetData>
      <sheetData sheetId="1287">
        <row r="19">
          <cell r="F19" t="str">
            <v>BO004411T200000005</v>
          </cell>
        </row>
      </sheetData>
      <sheetData sheetId="1288">
        <row r="19">
          <cell r="F19" t="str">
            <v>BO004411T200000005</v>
          </cell>
        </row>
      </sheetData>
      <sheetData sheetId="1289">
        <row r="19">
          <cell r="F19" t="str">
            <v>BO004411T200000005</v>
          </cell>
        </row>
      </sheetData>
      <sheetData sheetId="1290">
        <row r="19">
          <cell r="F19" t="str">
            <v>BO004411T200000005</v>
          </cell>
        </row>
      </sheetData>
      <sheetData sheetId="1291">
        <row r="19">
          <cell r="F19" t="str">
            <v>BO004411T200000005</v>
          </cell>
        </row>
      </sheetData>
      <sheetData sheetId="1292">
        <row r="19">
          <cell r="F19" t="str">
            <v>BO004411T200000005</v>
          </cell>
        </row>
      </sheetData>
      <sheetData sheetId="1293">
        <row r="19">
          <cell r="F19" t="str">
            <v>BO004411T200000005</v>
          </cell>
        </row>
      </sheetData>
      <sheetData sheetId="1294">
        <row r="19">
          <cell r="F19" t="str">
            <v>BO004411T200000005</v>
          </cell>
        </row>
      </sheetData>
      <sheetData sheetId="1295">
        <row r="19">
          <cell r="F19" t="str">
            <v>BO004411T200000005</v>
          </cell>
        </row>
      </sheetData>
      <sheetData sheetId="1296">
        <row r="19">
          <cell r="F19" t="str">
            <v>BO004411T200000005</v>
          </cell>
        </row>
      </sheetData>
      <sheetData sheetId="1297">
        <row r="19">
          <cell r="F19" t="str">
            <v>BO004411T200000005</v>
          </cell>
        </row>
      </sheetData>
      <sheetData sheetId="1298">
        <row r="19">
          <cell r="F19" t="str">
            <v>BO004411T200000005</v>
          </cell>
        </row>
      </sheetData>
      <sheetData sheetId="1299">
        <row r="19">
          <cell r="F19">
            <v>0</v>
          </cell>
        </row>
      </sheetData>
      <sheetData sheetId="1300">
        <row r="19">
          <cell r="F19" t="str">
            <v>BO004411T200000005</v>
          </cell>
        </row>
      </sheetData>
      <sheetData sheetId="1301">
        <row r="19">
          <cell r="F19" t="str">
            <v>BO004411T200000005</v>
          </cell>
        </row>
      </sheetData>
      <sheetData sheetId="1302">
        <row r="19">
          <cell r="F19" t="str">
            <v>BO004411T200000005</v>
          </cell>
        </row>
      </sheetData>
      <sheetData sheetId="1303">
        <row r="19">
          <cell r="F19" t="str">
            <v>BO004411T200000005</v>
          </cell>
        </row>
      </sheetData>
      <sheetData sheetId="1304">
        <row r="19">
          <cell r="F19" t="str">
            <v>BO004411T200000005</v>
          </cell>
        </row>
      </sheetData>
      <sheetData sheetId="1305">
        <row r="19">
          <cell r="F19" t="str">
            <v>BO004411T200000005</v>
          </cell>
        </row>
      </sheetData>
      <sheetData sheetId="1306">
        <row r="19">
          <cell r="F19" t="str">
            <v>BO004411T200000005</v>
          </cell>
        </row>
      </sheetData>
      <sheetData sheetId="1307">
        <row r="19">
          <cell r="F19" t="str">
            <v>BO004411T200000005</v>
          </cell>
        </row>
      </sheetData>
      <sheetData sheetId="1308">
        <row r="19">
          <cell r="F19" t="str">
            <v>BO004411T200000005</v>
          </cell>
        </row>
      </sheetData>
      <sheetData sheetId="1309">
        <row r="19">
          <cell r="F19" t="str">
            <v>BO004411T200000005</v>
          </cell>
        </row>
      </sheetData>
      <sheetData sheetId="1310"/>
      <sheetData sheetId="1311"/>
      <sheetData sheetId="1312"/>
      <sheetData sheetId="1313"/>
      <sheetData sheetId="1314"/>
      <sheetData sheetId="1315"/>
      <sheetData sheetId="1316"/>
      <sheetData sheetId="1317">
        <row r="19">
          <cell r="F19">
            <v>0</v>
          </cell>
        </row>
      </sheetData>
      <sheetData sheetId="1318"/>
      <sheetData sheetId="1319"/>
      <sheetData sheetId="1320"/>
      <sheetData sheetId="1321">
        <row r="19">
          <cell r="F19">
            <v>0</v>
          </cell>
        </row>
      </sheetData>
      <sheetData sheetId="1322">
        <row r="19">
          <cell r="F19">
            <v>0</v>
          </cell>
        </row>
      </sheetData>
      <sheetData sheetId="1323"/>
      <sheetData sheetId="1324"/>
      <sheetData sheetId="1325">
        <row r="19">
          <cell r="F19">
            <v>0</v>
          </cell>
        </row>
      </sheetData>
      <sheetData sheetId="1326">
        <row r="19">
          <cell r="F19">
            <v>0</v>
          </cell>
        </row>
      </sheetData>
      <sheetData sheetId="1327"/>
      <sheetData sheetId="1328"/>
      <sheetData sheetId="1329">
        <row r="19">
          <cell r="F19">
            <v>0</v>
          </cell>
        </row>
      </sheetData>
      <sheetData sheetId="1330">
        <row r="19">
          <cell r="F19">
            <v>0</v>
          </cell>
        </row>
      </sheetData>
      <sheetData sheetId="1331"/>
      <sheetData sheetId="1332"/>
      <sheetData sheetId="1333"/>
      <sheetData sheetId="1334"/>
      <sheetData sheetId="1335"/>
      <sheetData sheetId="1336"/>
      <sheetData sheetId="1337"/>
      <sheetData sheetId="1338"/>
      <sheetData sheetId="1339"/>
      <sheetData sheetId="1340"/>
      <sheetData sheetId="1341"/>
      <sheetData sheetId="1342"/>
      <sheetData sheetId="1343"/>
      <sheetData sheetId="1344">
        <row r="19">
          <cell r="F19" t="str">
            <v>BO004411T200000005</v>
          </cell>
        </row>
      </sheetData>
      <sheetData sheetId="1345">
        <row r="19">
          <cell r="F19" t="str">
            <v>BO004411T200000005</v>
          </cell>
        </row>
      </sheetData>
      <sheetData sheetId="1346"/>
      <sheetData sheetId="1347"/>
      <sheetData sheetId="1348">
        <row r="19">
          <cell r="F19" t="str">
            <v>BO004411T200000005</v>
          </cell>
        </row>
      </sheetData>
      <sheetData sheetId="1349">
        <row r="19">
          <cell r="F19" t="str">
            <v>BO004411T200000005</v>
          </cell>
        </row>
      </sheetData>
      <sheetData sheetId="1350">
        <row r="19">
          <cell r="F19">
            <v>0</v>
          </cell>
        </row>
      </sheetData>
      <sheetData sheetId="1351">
        <row r="19">
          <cell r="F19">
            <v>0</v>
          </cell>
        </row>
      </sheetData>
      <sheetData sheetId="1352"/>
      <sheetData sheetId="1353"/>
      <sheetData sheetId="1354">
        <row r="19">
          <cell r="F19">
            <v>0</v>
          </cell>
        </row>
      </sheetData>
      <sheetData sheetId="1355">
        <row r="19">
          <cell r="F19">
            <v>0</v>
          </cell>
        </row>
      </sheetData>
      <sheetData sheetId="1356"/>
      <sheetData sheetId="1357"/>
      <sheetData sheetId="1358"/>
      <sheetData sheetId="1359">
        <row r="19">
          <cell r="F19" t="str">
            <v>BO004411T200000005</v>
          </cell>
        </row>
      </sheetData>
      <sheetData sheetId="1360">
        <row r="19">
          <cell r="F19" t="str">
            <v>BO004411T200000005</v>
          </cell>
        </row>
      </sheetData>
      <sheetData sheetId="1361">
        <row r="19">
          <cell r="F19">
            <v>0</v>
          </cell>
        </row>
      </sheetData>
      <sheetData sheetId="1362">
        <row r="19">
          <cell r="F19" t="str">
            <v>BO004411T200000005</v>
          </cell>
        </row>
      </sheetData>
      <sheetData sheetId="1363">
        <row r="19">
          <cell r="F19" t="str">
            <v>BO004411T200000005</v>
          </cell>
        </row>
      </sheetData>
      <sheetData sheetId="1364">
        <row r="19">
          <cell r="F19" t="str">
            <v>BO004411T200000005</v>
          </cell>
        </row>
      </sheetData>
      <sheetData sheetId="1365">
        <row r="19">
          <cell r="F19" t="str">
            <v>BO004411T200000005</v>
          </cell>
        </row>
      </sheetData>
      <sheetData sheetId="1366">
        <row r="19">
          <cell r="F19" t="str">
            <v>BO004411T200000005</v>
          </cell>
        </row>
      </sheetData>
      <sheetData sheetId="1367">
        <row r="19">
          <cell r="F19" t="str">
            <v>BO004411T200000005</v>
          </cell>
        </row>
      </sheetData>
      <sheetData sheetId="1368"/>
      <sheetData sheetId="1369">
        <row r="19">
          <cell r="F19" t="str">
            <v>BO004411T200000005</v>
          </cell>
        </row>
      </sheetData>
      <sheetData sheetId="1370">
        <row r="19">
          <cell r="F19" t="str">
            <v>BO004411T200000005</v>
          </cell>
        </row>
      </sheetData>
      <sheetData sheetId="1371"/>
      <sheetData sheetId="1372"/>
      <sheetData sheetId="1373">
        <row r="19">
          <cell r="F19" t="str">
            <v>BO004411T200000005</v>
          </cell>
        </row>
      </sheetData>
      <sheetData sheetId="1374">
        <row r="19">
          <cell r="F19" t="str">
            <v>BO004411T200000005</v>
          </cell>
        </row>
      </sheetData>
      <sheetData sheetId="1375">
        <row r="19">
          <cell r="F19" t="str">
            <v>BO004411T200000005</v>
          </cell>
        </row>
      </sheetData>
      <sheetData sheetId="1376">
        <row r="19">
          <cell r="F19" t="str">
            <v>BO004411T200000005</v>
          </cell>
        </row>
      </sheetData>
      <sheetData sheetId="1377">
        <row r="19">
          <cell r="F19" t="str">
            <v>BO004411T200000005</v>
          </cell>
        </row>
      </sheetData>
      <sheetData sheetId="1378">
        <row r="19">
          <cell r="F19" t="str">
            <v>BO004411T200000005</v>
          </cell>
        </row>
      </sheetData>
      <sheetData sheetId="1379">
        <row r="19">
          <cell r="F19" t="str">
            <v>BO004411T200000005</v>
          </cell>
        </row>
      </sheetData>
      <sheetData sheetId="1380">
        <row r="19">
          <cell r="F19" t="str">
            <v>BO004411T200000005</v>
          </cell>
        </row>
      </sheetData>
      <sheetData sheetId="1381">
        <row r="19">
          <cell r="F19" t="str">
            <v>BO004411T200000005</v>
          </cell>
        </row>
      </sheetData>
      <sheetData sheetId="1382">
        <row r="19">
          <cell r="F19" t="str">
            <v>BO004411T200000005</v>
          </cell>
        </row>
      </sheetData>
      <sheetData sheetId="1383">
        <row r="19">
          <cell r="F19" t="str">
            <v>BO004411T200000005</v>
          </cell>
        </row>
      </sheetData>
      <sheetData sheetId="1384"/>
      <sheetData sheetId="1385"/>
      <sheetData sheetId="1386"/>
      <sheetData sheetId="1387"/>
      <sheetData sheetId="1388"/>
      <sheetData sheetId="1389"/>
      <sheetData sheetId="1390"/>
      <sheetData sheetId="1391"/>
      <sheetData sheetId="1392"/>
      <sheetData sheetId="1393"/>
      <sheetData sheetId="1394"/>
      <sheetData sheetId="1395"/>
      <sheetData sheetId="1396"/>
      <sheetData sheetId="1397"/>
      <sheetData sheetId="1398"/>
      <sheetData sheetId="1399"/>
      <sheetData sheetId="1400"/>
      <sheetData sheetId="1401"/>
      <sheetData sheetId="1402"/>
      <sheetData sheetId="1403"/>
      <sheetData sheetId="1404"/>
      <sheetData sheetId="1405" refreshError="1"/>
      <sheetData sheetId="1406" refreshError="1"/>
      <sheetData sheetId="1407" refreshError="1"/>
      <sheetData sheetId="1408" refreshError="1"/>
      <sheetData sheetId="1409" refreshError="1"/>
      <sheetData sheetId="1410" refreshError="1"/>
      <sheetData sheetId="1411" refreshError="1"/>
      <sheetData sheetId="1412" refreshError="1"/>
      <sheetData sheetId="1413" refreshError="1"/>
      <sheetData sheetId="1414" refreshError="1"/>
      <sheetData sheetId="1415"/>
      <sheetData sheetId="1416" refreshError="1"/>
      <sheetData sheetId="1417" refreshError="1"/>
      <sheetData sheetId="1418" refreshError="1"/>
      <sheetData sheetId="1419" refreshError="1"/>
      <sheetData sheetId="1420">
        <row r="19">
          <cell r="F19">
            <v>0</v>
          </cell>
        </row>
      </sheetData>
      <sheetData sheetId="1421" refreshError="1"/>
      <sheetData sheetId="1422" refreshError="1"/>
      <sheetData sheetId="1423" refreshError="1"/>
      <sheetData sheetId="1424" refreshError="1"/>
      <sheetData sheetId="1425" refreshError="1"/>
      <sheetData sheetId="1426" refreshError="1"/>
      <sheetData sheetId="1427" refreshError="1"/>
      <sheetData sheetId="1428" refreshError="1"/>
      <sheetData sheetId="1429" refreshError="1"/>
      <sheetData sheetId="1430" refreshError="1"/>
      <sheetData sheetId="1431" refreshError="1"/>
      <sheetData sheetId="1432" refreshError="1"/>
      <sheetData sheetId="1433" refreshError="1"/>
      <sheetData sheetId="1434">
        <row r="19">
          <cell r="F19" t="str">
            <v>BO004411T200000005</v>
          </cell>
        </row>
      </sheetData>
      <sheetData sheetId="1435">
        <row r="19">
          <cell r="F19" t="str">
            <v>BO004411T200000005</v>
          </cell>
        </row>
      </sheetData>
      <sheetData sheetId="1436"/>
      <sheetData sheetId="1437">
        <row r="19">
          <cell r="F19" t="str">
            <v>BO004411T200000005</v>
          </cell>
        </row>
      </sheetData>
      <sheetData sheetId="1438">
        <row r="19">
          <cell r="F19" t="str">
            <v>BO004411T200000005</v>
          </cell>
        </row>
      </sheetData>
      <sheetData sheetId="1439">
        <row r="19">
          <cell r="F19" t="str">
            <v>BO004411T200000005</v>
          </cell>
        </row>
      </sheetData>
      <sheetData sheetId="1440">
        <row r="19">
          <cell r="F19" t="str">
            <v>BO004411T200000005</v>
          </cell>
        </row>
      </sheetData>
      <sheetData sheetId="1441">
        <row r="19">
          <cell r="F19" t="str">
            <v>BO004411T200000005</v>
          </cell>
        </row>
      </sheetData>
      <sheetData sheetId="1442">
        <row r="19">
          <cell r="F19" t="str">
            <v>BO004411T200000005</v>
          </cell>
        </row>
      </sheetData>
      <sheetData sheetId="1443">
        <row r="19">
          <cell r="F19" t="str">
            <v>BO004411T200000005</v>
          </cell>
        </row>
      </sheetData>
      <sheetData sheetId="1444">
        <row r="19">
          <cell r="F19" t="str">
            <v>BO004411T200000005</v>
          </cell>
        </row>
      </sheetData>
      <sheetData sheetId="1445"/>
      <sheetData sheetId="1446">
        <row r="19">
          <cell r="F19" t="str">
            <v>BO004411T200000005</v>
          </cell>
        </row>
      </sheetData>
      <sheetData sheetId="1447">
        <row r="19">
          <cell r="F19" t="str">
            <v>BO004411T200000005</v>
          </cell>
        </row>
      </sheetData>
      <sheetData sheetId="1448">
        <row r="19">
          <cell r="F19" t="str">
            <v>BO004411T200000005</v>
          </cell>
        </row>
      </sheetData>
      <sheetData sheetId="1449">
        <row r="19">
          <cell r="F19" t="str">
            <v>BO004411T200000005</v>
          </cell>
        </row>
      </sheetData>
      <sheetData sheetId="1450">
        <row r="19">
          <cell r="F19" t="str">
            <v>BO004411T200000005</v>
          </cell>
        </row>
      </sheetData>
      <sheetData sheetId="1451">
        <row r="19">
          <cell r="F19" t="str">
            <v>BO004411T200000005</v>
          </cell>
        </row>
      </sheetData>
      <sheetData sheetId="1452">
        <row r="19">
          <cell r="F19" t="str">
            <v>BO004411T200000005</v>
          </cell>
        </row>
      </sheetData>
      <sheetData sheetId="1453" refreshError="1"/>
      <sheetData sheetId="1454" refreshError="1"/>
      <sheetData sheetId="1455" refreshError="1"/>
      <sheetData sheetId="1456" refreshError="1"/>
      <sheetData sheetId="1457" refreshError="1"/>
      <sheetData sheetId="1458" refreshError="1"/>
      <sheetData sheetId="1459" refreshError="1"/>
      <sheetData sheetId="1460" refreshError="1"/>
      <sheetData sheetId="1461" refreshError="1"/>
      <sheetData sheetId="1462" refreshError="1"/>
      <sheetData sheetId="1463" refreshError="1"/>
      <sheetData sheetId="1464" refreshError="1"/>
      <sheetData sheetId="1465" refreshError="1"/>
      <sheetData sheetId="1466" refreshError="1"/>
      <sheetData sheetId="1467" refreshError="1"/>
      <sheetData sheetId="1468" refreshError="1"/>
      <sheetData sheetId="1469" refreshError="1"/>
      <sheetData sheetId="1470" refreshError="1"/>
      <sheetData sheetId="1471" refreshError="1"/>
      <sheetData sheetId="1472" refreshError="1"/>
      <sheetData sheetId="1473" refreshError="1"/>
      <sheetData sheetId="1474" refreshError="1"/>
      <sheetData sheetId="1475" refreshError="1"/>
      <sheetData sheetId="1476" refreshError="1"/>
      <sheetData sheetId="1477" refreshError="1"/>
      <sheetData sheetId="1478" refreshError="1"/>
      <sheetData sheetId="1479" refreshError="1"/>
      <sheetData sheetId="1480" refreshError="1"/>
      <sheetData sheetId="1481" refreshError="1"/>
      <sheetData sheetId="1482" refreshError="1"/>
      <sheetData sheetId="1483" refreshError="1"/>
      <sheetData sheetId="1484" refreshError="1"/>
      <sheetData sheetId="1485"/>
      <sheetData sheetId="1486" refreshError="1"/>
      <sheetData sheetId="1487" refreshError="1"/>
      <sheetData sheetId="1488" refreshError="1"/>
      <sheetData sheetId="1489" refreshError="1"/>
      <sheetData sheetId="1490" refreshError="1"/>
      <sheetData sheetId="1491" refreshError="1"/>
      <sheetData sheetId="1492" refreshError="1"/>
      <sheetData sheetId="1493" refreshError="1"/>
      <sheetData sheetId="1494" refreshError="1"/>
      <sheetData sheetId="1495" refreshError="1"/>
      <sheetData sheetId="1496" refreshError="1"/>
      <sheetData sheetId="1497" refreshError="1"/>
      <sheetData sheetId="1498" refreshError="1"/>
      <sheetData sheetId="1499" refreshError="1"/>
      <sheetData sheetId="1500" refreshError="1"/>
      <sheetData sheetId="1501" refreshError="1"/>
      <sheetData sheetId="1502" refreshError="1"/>
      <sheetData sheetId="1503"/>
      <sheetData sheetId="1504" refreshError="1"/>
      <sheetData sheetId="1505" refreshError="1"/>
      <sheetData sheetId="1506" refreshError="1"/>
      <sheetData sheetId="1507" refreshError="1"/>
      <sheetData sheetId="1508" refreshError="1"/>
      <sheetData sheetId="1509" refreshError="1"/>
      <sheetData sheetId="1510" refreshError="1"/>
      <sheetData sheetId="1511" refreshError="1"/>
      <sheetData sheetId="1512" refreshError="1"/>
      <sheetData sheetId="1513"/>
      <sheetData sheetId="1514" refreshError="1"/>
      <sheetData sheetId="1515" refreshError="1"/>
      <sheetData sheetId="1516" refreshError="1"/>
      <sheetData sheetId="1517" refreshError="1"/>
      <sheetData sheetId="1518"/>
      <sheetData sheetId="1519">
        <row r="19">
          <cell r="F19" t="str">
            <v>BO004411T200000005</v>
          </cell>
        </row>
      </sheetData>
      <sheetData sheetId="1520"/>
      <sheetData sheetId="1521"/>
      <sheetData sheetId="1522">
        <row r="19">
          <cell r="F19" t="str">
            <v>BO004411T200000005</v>
          </cell>
        </row>
      </sheetData>
      <sheetData sheetId="1523"/>
      <sheetData sheetId="1524">
        <row r="19">
          <cell r="F19" t="str">
            <v>BO004411T200000005</v>
          </cell>
        </row>
      </sheetData>
      <sheetData sheetId="1525">
        <row r="19">
          <cell r="F19" t="str">
            <v>BO004411T200000005</v>
          </cell>
        </row>
      </sheetData>
      <sheetData sheetId="1526"/>
      <sheetData sheetId="1527"/>
      <sheetData sheetId="1528">
        <row r="19">
          <cell r="F19" t="str">
            <v>BO004411T200000005</v>
          </cell>
        </row>
      </sheetData>
      <sheetData sheetId="1529"/>
      <sheetData sheetId="1530">
        <row r="19">
          <cell r="F19" t="str">
            <v>BO004411T200000005</v>
          </cell>
        </row>
      </sheetData>
      <sheetData sheetId="1531">
        <row r="19">
          <cell r="F19" t="str">
            <v>BO004411T200000005</v>
          </cell>
        </row>
      </sheetData>
      <sheetData sheetId="1532"/>
      <sheetData sheetId="1533">
        <row r="19">
          <cell r="F19" t="str">
            <v>BO004411T200000005</v>
          </cell>
        </row>
      </sheetData>
      <sheetData sheetId="1534">
        <row r="19">
          <cell r="F19" t="str">
            <v>BO004411T200000005</v>
          </cell>
        </row>
      </sheetData>
      <sheetData sheetId="1535"/>
      <sheetData sheetId="1536">
        <row r="19">
          <cell r="F19" t="str">
            <v>BO004411T200000005</v>
          </cell>
        </row>
      </sheetData>
      <sheetData sheetId="1537"/>
      <sheetData sheetId="1538">
        <row r="19">
          <cell r="F19" t="str">
            <v>BO004411T200000005</v>
          </cell>
        </row>
      </sheetData>
      <sheetData sheetId="1539">
        <row r="19">
          <cell r="F19" t="str">
            <v>BO004411T200000005</v>
          </cell>
        </row>
      </sheetData>
      <sheetData sheetId="1540">
        <row r="19">
          <cell r="F19" t="str">
            <v>BO004411T200000005</v>
          </cell>
        </row>
      </sheetData>
      <sheetData sheetId="1541">
        <row r="19">
          <cell r="F19" t="str">
            <v>BO004411T200000005</v>
          </cell>
        </row>
      </sheetData>
      <sheetData sheetId="1542">
        <row r="19">
          <cell r="F19" t="str">
            <v>BO004411T200000005</v>
          </cell>
        </row>
      </sheetData>
      <sheetData sheetId="1543">
        <row r="19">
          <cell r="F19" t="str">
            <v>BO004411T200000005</v>
          </cell>
        </row>
      </sheetData>
      <sheetData sheetId="1544">
        <row r="19">
          <cell r="F19" t="str">
            <v>BO004411T200000005</v>
          </cell>
        </row>
      </sheetData>
      <sheetData sheetId="1545">
        <row r="19">
          <cell r="F19" t="str">
            <v>BO004411T200000005</v>
          </cell>
        </row>
      </sheetData>
      <sheetData sheetId="1546"/>
      <sheetData sheetId="1547">
        <row r="19">
          <cell r="F19" t="str">
            <v>BO004411T200000005</v>
          </cell>
        </row>
      </sheetData>
      <sheetData sheetId="1548">
        <row r="19">
          <cell r="F19" t="str">
            <v>BO004411T200000005</v>
          </cell>
        </row>
      </sheetData>
      <sheetData sheetId="1549">
        <row r="19">
          <cell r="F19" t="str">
            <v>BO004411T200000005</v>
          </cell>
        </row>
      </sheetData>
      <sheetData sheetId="1550">
        <row r="19">
          <cell r="F19" t="str">
            <v>BO004411T200000005</v>
          </cell>
        </row>
      </sheetData>
      <sheetData sheetId="1551">
        <row r="19">
          <cell r="F19" t="str">
            <v>BO004411T200000005</v>
          </cell>
        </row>
      </sheetData>
      <sheetData sheetId="1552">
        <row r="19">
          <cell r="F19" t="str">
            <v>BO004411T200000005</v>
          </cell>
        </row>
      </sheetData>
      <sheetData sheetId="1553">
        <row r="19">
          <cell r="F19" t="str">
            <v>BO004411T200000005</v>
          </cell>
        </row>
      </sheetData>
      <sheetData sheetId="1554">
        <row r="19">
          <cell r="F19" t="str">
            <v>BO004411T200000005</v>
          </cell>
        </row>
      </sheetData>
      <sheetData sheetId="1555"/>
      <sheetData sheetId="1556">
        <row r="19">
          <cell r="F19" t="str">
            <v>BO004411T200000005</v>
          </cell>
        </row>
      </sheetData>
      <sheetData sheetId="1557">
        <row r="19">
          <cell r="F19" t="str">
            <v>BO004411T200000005</v>
          </cell>
        </row>
      </sheetData>
      <sheetData sheetId="1558">
        <row r="19">
          <cell r="F19" t="str">
            <v>BO004411T200000005</v>
          </cell>
        </row>
      </sheetData>
      <sheetData sheetId="1559">
        <row r="19">
          <cell r="F19" t="str">
            <v>BO004411T200000005</v>
          </cell>
        </row>
      </sheetData>
      <sheetData sheetId="1560">
        <row r="19">
          <cell r="F19" t="str">
            <v>BO004411T200000005</v>
          </cell>
        </row>
      </sheetData>
      <sheetData sheetId="1561">
        <row r="19">
          <cell r="F19" t="str">
            <v>BO004411T200000005</v>
          </cell>
        </row>
      </sheetData>
      <sheetData sheetId="1562">
        <row r="19">
          <cell r="F19" t="str">
            <v>BO004411T200000005</v>
          </cell>
        </row>
      </sheetData>
      <sheetData sheetId="1563">
        <row r="19">
          <cell r="F19" t="str">
            <v>BO004411T200000005</v>
          </cell>
        </row>
      </sheetData>
      <sheetData sheetId="1564"/>
      <sheetData sheetId="1565">
        <row r="19">
          <cell r="F19" t="str">
            <v>BO004411T200000005</v>
          </cell>
        </row>
      </sheetData>
      <sheetData sheetId="1566">
        <row r="19">
          <cell r="F19" t="str">
            <v>BO004411T200000005</v>
          </cell>
        </row>
      </sheetData>
      <sheetData sheetId="1567">
        <row r="19">
          <cell r="F19" t="str">
            <v>BO004411T200000005</v>
          </cell>
        </row>
      </sheetData>
      <sheetData sheetId="1568">
        <row r="19">
          <cell r="F19" t="str">
            <v>BO004411T200000005</v>
          </cell>
        </row>
      </sheetData>
      <sheetData sheetId="1569">
        <row r="19">
          <cell r="F19" t="str">
            <v>BO004411T200000005</v>
          </cell>
        </row>
      </sheetData>
      <sheetData sheetId="1570">
        <row r="19">
          <cell r="F19" t="str">
            <v>BO004411T200000005</v>
          </cell>
        </row>
      </sheetData>
      <sheetData sheetId="1571">
        <row r="19">
          <cell r="F19" t="str">
            <v>BO004411T200000005</v>
          </cell>
        </row>
      </sheetData>
      <sheetData sheetId="1572">
        <row r="19">
          <cell r="F19" t="str">
            <v>BO004411T200000005</v>
          </cell>
        </row>
      </sheetData>
      <sheetData sheetId="1573"/>
      <sheetData sheetId="1574">
        <row r="19">
          <cell r="F19" t="str">
            <v>BO004411T200000005</v>
          </cell>
        </row>
      </sheetData>
      <sheetData sheetId="1575"/>
      <sheetData sheetId="1576">
        <row r="19">
          <cell r="F19" t="str">
            <v>BO004411T200000005</v>
          </cell>
        </row>
      </sheetData>
      <sheetData sheetId="1577">
        <row r="19">
          <cell r="F19" t="str">
            <v>BO004411T200000005</v>
          </cell>
        </row>
      </sheetData>
      <sheetData sheetId="1578">
        <row r="19">
          <cell r="F19" t="str">
            <v>BO004411T200000005</v>
          </cell>
        </row>
      </sheetData>
      <sheetData sheetId="1579">
        <row r="19">
          <cell r="F19" t="str">
            <v>BO004411T200000005</v>
          </cell>
        </row>
      </sheetData>
      <sheetData sheetId="1580">
        <row r="19">
          <cell r="F19" t="str">
            <v>BO004411T200000005</v>
          </cell>
        </row>
      </sheetData>
      <sheetData sheetId="1581">
        <row r="19">
          <cell r="F19" t="str">
            <v>BO004411T200000005</v>
          </cell>
        </row>
      </sheetData>
      <sheetData sheetId="1582">
        <row r="19">
          <cell r="F19" t="str">
            <v>BO004411T200000005</v>
          </cell>
        </row>
      </sheetData>
      <sheetData sheetId="1583">
        <row r="19">
          <cell r="F19" t="str">
            <v>BO004411T200000005</v>
          </cell>
        </row>
      </sheetData>
      <sheetData sheetId="1584"/>
      <sheetData sheetId="1585">
        <row r="19">
          <cell r="F19" t="str">
            <v>BO004411T200000005</v>
          </cell>
        </row>
      </sheetData>
      <sheetData sheetId="1586">
        <row r="19">
          <cell r="F19" t="str">
            <v>BO004411T200000005</v>
          </cell>
        </row>
      </sheetData>
      <sheetData sheetId="1587">
        <row r="19">
          <cell r="F19" t="str">
            <v>BO004411T200000005</v>
          </cell>
        </row>
      </sheetData>
      <sheetData sheetId="1588">
        <row r="19">
          <cell r="F19" t="str">
            <v>BO004411T200000005</v>
          </cell>
        </row>
      </sheetData>
      <sheetData sheetId="1589">
        <row r="19">
          <cell r="F19" t="str">
            <v>BO004411T200000005</v>
          </cell>
        </row>
      </sheetData>
      <sheetData sheetId="1590">
        <row r="19">
          <cell r="F19" t="str">
            <v>BO004411T200000005</v>
          </cell>
        </row>
      </sheetData>
      <sheetData sheetId="1591">
        <row r="19">
          <cell r="F19" t="str">
            <v>BO004411T200000005</v>
          </cell>
        </row>
      </sheetData>
      <sheetData sheetId="1592">
        <row r="19">
          <cell r="F19" t="str">
            <v>BO004411T200000005</v>
          </cell>
        </row>
      </sheetData>
      <sheetData sheetId="1593"/>
      <sheetData sheetId="1594"/>
      <sheetData sheetId="1595"/>
      <sheetData sheetId="1596"/>
      <sheetData sheetId="1597">
        <row r="19">
          <cell r="F19" t="str">
            <v>BO004411T200000005</v>
          </cell>
        </row>
      </sheetData>
      <sheetData sheetId="1598"/>
      <sheetData sheetId="1599">
        <row r="19">
          <cell r="F19" t="str">
            <v>BO004411T200000005</v>
          </cell>
        </row>
      </sheetData>
      <sheetData sheetId="1600"/>
      <sheetData sheetId="1601">
        <row r="19">
          <cell r="F19" t="str">
            <v>BO004411T200000005</v>
          </cell>
        </row>
      </sheetData>
      <sheetData sheetId="1602"/>
      <sheetData sheetId="1603"/>
      <sheetData sheetId="1604"/>
      <sheetData sheetId="1605"/>
      <sheetData sheetId="1606"/>
      <sheetData sheetId="1607"/>
      <sheetData sheetId="1608">
        <row r="19">
          <cell r="F19" t="str">
            <v>BO004411T200000005</v>
          </cell>
        </row>
      </sheetData>
      <sheetData sheetId="1609"/>
      <sheetData sheetId="1610">
        <row r="19">
          <cell r="F19" t="str">
            <v>BO004411T200000005</v>
          </cell>
        </row>
      </sheetData>
      <sheetData sheetId="1611"/>
      <sheetData sheetId="1612">
        <row r="19">
          <cell r="F19" t="str">
            <v>BO004411T200000005</v>
          </cell>
        </row>
      </sheetData>
      <sheetData sheetId="1613"/>
      <sheetData sheetId="1614"/>
      <sheetData sheetId="1615"/>
      <sheetData sheetId="1616"/>
      <sheetData sheetId="1617">
        <row r="19">
          <cell r="F19" t="str">
            <v>BO004411T200000005</v>
          </cell>
        </row>
      </sheetData>
      <sheetData sheetId="1618"/>
      <sheetData sheetId="1619">
        <row r="19">
          <cell r="F19" t="str">
            <v>BO004411T200000005</v>
          </cell>
        </row>
      </sheetData>
      <sheetData sheetId="1620"/>
      <sheetData sheetId="1621">
        <row r="19">
          <cell r="F19" t="str">
            <v>BO004411T200000005</v>
          </cell>
        </row>
      </sheetData>
      <sheetData sheetId="1622"/>
      <sheetData sheetId="1623"/>
      <sheetData sheetId="1624"/>
      <sheetData sheetId="1625"/>
      <sheetData sheetId="1626"/>
      <sheetData sheetId="1627"/>
      <sheetData sheetId="1628"/>
      <sheetData sheetId="1629"/>
      <sheetData sheetId="1630"/>
      <sheetData sheetId="1631"/>
      <sheetData sheetId="1632"/>
      <sheetData sheetId="1633"/>
      <sheetData sheetId="1634"/>
      <sheetData sheetId="1635"/>
      <sheetData sheetId="1636"/>
      <sheetData sheetId="1637"/>
      <sheetData sheetId="1638"/>
      <sheetData sheetId="1639"/>
      <sheetData sheetId="1640">
        <row r="19">
          <cell r="F19" t="str">
            <v>BO004411T200000005</v>
          </cell>
        </row>
      </sheetData>
      <sheetData sheetId="1641"/>
      <sheetData sheetId="1642"/>
      <sheetData sheetId="1643"/>
      <sheetData sheetId="1644"/>
      <sheetData sheetId="1645"/>
      <sheetData sheetId="1646"/>
      <sheetData sheetId="1647"/>
      <sheetData sheetId="1648"/>
      <sheetData sheetId="1649">
        <row r="19">
          <cell r="F19" t="str">
            <v>BO004411T200000005</v>
          </cell>
        </row>
      </sheetData>
      <sheetData sheetId="1650"/>
      <sheetData sheetId="1651"/>
      <sheetData sheetId="1652"/>
      <sheetData sheetId="1653"/>
      <sheetData sheetId="1654"/>
      <sheetData sheetId="1655">
        <row r="19">
          <cell r="F19" t="str">
            <v>BO004411T200000005</v>
          </cell>
        </row>
      </sheetData>
      <sheetData sheetId="1656"/>
      <sheetData sheetId="1657"/>
      <sheetData sheetId="1658">
        <row r="19">
          <cell r="F19" t="str">
            <v>BO004411T200000005</v>
          </cell>
        </row>
      </sheetData>
      <sheetData sheetId="1659"/>
      <sheetData sheetId="1660"/>
      <sheetData sheetId="1661">
        <row r="19">
          <cell r="F19" t="str">
            <v>BO004411T200000005</v>
          </cell>
        </row>
      </sheetData>
      <sheetData sheetId="1662"/>
      <sheetData sheetId="1663"/>
      <sheetData sheetId="1664">
        <row r="19">
          <cell r="F19" t="str">
            <v>BO004411T200000005</v>
          </cell>
        </row>
      </sheetData>
      <sheetData sheetId="1665"/>
      <sheetData sheetId="1666"/>
      <sheetData sheetId="1667">
        <row r="19">
          <cell r="F19" t="str">
            <v>BO004411T200000005</v>
          </cell>
        </row>
      </sheetData>
      <sheetData sheetId="1668"/>
      <sheetData sheetId="1669"/>
      <sheetData sheetId="1670">
        <row r="19">
          <cell r="F19" t="str">
            <v>BO004411T200000005</v>
          </cell>
        </row>
      </sheetData>
      <sheetData sheetId="1671"/>
      <sheetData sheetId="1672">
        <row r="19">
          <cell r="F19" t="str">
            <v>BO004411T200000005</v>
          </cell>
        </row>
      </sheetData>
      <sheetData sheetId="1673">
        <row r="19">
          <cell r="F19" t="str">
            <v>BO004411T200000005</v>
          </cell>
        </row>
      </sheetData>
      <sheetData sheetId="1674"/>
      <sheetData sheetId="1675">
        <row r="19">
          <cell r="F19" t="str">
            <v>BO004411T200000005</v>
          </cell>
        </row>
      </sheetData>
      <sheetData sheetId="1676"/>
      <sheetData sheetId="1677">
        <row r="19">
          <cell r="F19" t="str">
            <v>BO004411T200000005</v>
          </cell>
        </row>
      </sheetData>
      <sheetData sheetId="1678">
        <row r="19">
          <cell r="F19" t="str">
            <v>BO004411T200000005</v>
          </cell>
        </row>
      </sheetData>
      <sheetData sheetId="1679">
        <row r="19">
          <cell r="F19" t="str">
            <v>BO004411T200000005</v>
          </cell>
        </row>
      </sheetData>
      <sheetData sheetId="1680">
        <row r="19">
          <cell r="F19" t="str">
            <v>BO004411T200000005</v>
          </cell>
        </row>
      </sheetData>
      <sheetData sheetId="1681">
        <row r="19">
          <cell r="F19" t="str">
            <v>BO004411T200000005</v>
          </cell>
        </row>
      </sheetData>
      <sheetData sheetId="1682">
        <row r="19">
          <cell r="F19" t="str">
            <v>BO004411T200000005</v>
          </cell>
        </row>
      </sheetData>
      <sheetData sheetId="1683">
        <row r="19">
          <cell r="F19" t="str">
            <v>BO004411T200000005</v>
          </cell>
        </row>
      </sheetData>
      <sheetData sheetId="1684">
        <row r="19">
          <cell r="F19" t="str">
            <v>BO004411T200000005</v>
          </cell>
        </row>
      </sheetData>
      <sheetData sheetId="1685"/>
      <sheetData sheetId="1686">
        <row r="19">
          <cell r="F19" t="str">
            <v>BO004411T200000005</v>
          </cell>
        </row>
      </sheetData>
      <sheetData sheetId="1687">
        <row r="19">
          <cell r="F19" t="str">
            <v>BO004411T200000005</v>
          </cell>
        </row>
      </sheetData>
      <sheetData sheetId="1688">
        <row r="19">
          <cell r="F19" t="str">
            <v>BO004411T200000005</v>
          </cell>
        </row>
      </sheetData>
      <sheetData sheetId="1689">
        <row r="19">
          <cell r="F19" t="str">
            <v>BO004411T200000005</v>
          </cell>
        </row>
      </sheetData>
      <sheetData sheetId="1690">
        <row r="19">
          <cell r="F19" t="str">
            <v>BO004411T200000005</v>
          </cell>
        </row>
      </sheetData>
      <sheetData sheetId="1691">
        <row r="19">
          <cell r="F19" t="str">
            <v>BO004411T200000005</v>
          </cell>
        </row>
      </sheetData>
      <sheetData sheetId="1692">
        <row r="19">
          <cell r="F19" t="str">
            <v>BO004411T200000005</v>
          </cell>
        </row>
      </sheetData>
      <sheetData sheetId="1693">
        <row r="19">
          <cell r="F19" t="str">
            <v>BO004411T200000005</v>
          </cell>
        </row>
      </sheetData>
      <sheetData sheetId="1694"/>
      <sheetData sheetId="1695">
        <row r="19">
          <cell r="F19" t="str">
            <v>BO004411T200000005</v>
          </cell>
        </row>
      </sheetData>
      <sheetData sheetId="1696">
        <row r="19">
          <cell r="F19" t="str">
            <v>BO004411T200000005</v>
          </cell>
        </row>
      </sheetData>
      <sheetData sheetId="1697">
        <row r="19">
          <cell r="F19" t="str">
            <v>BO004411T200000005</v>
          </cell>
        </row>
      </sheetData>
      <sheetData sheetId="1698">
        <row r="19">
          <cell r="F19" t="str">
            <v>BO004411T200000005</v>
          </cell>
        </row>
      </sheetData>
      <sheetData sheetId="1699">
        <row r="19">
          <cell r="F19" t="str">
            <v>BO004411T200000005</v>
          </cell>
        </row>
      </sheetData>
      <sheetData sheetId="1700">
        <row r="19">
          <cell r="F19" t="str">
            <v>BO004411T200000005</v>
          </cell>
        </row>
      </sheetData>
      <sheetData sheetId="1701">
        <row r="19">
          <cell r="F19" t="str">
            <v>BO004411T200000005</v>
          </cell>
        </row>
      </sheetData>
      <sheetData sheetId="1702">
        <row r="19">
          <cell r="F19" t="str">
            <v>BO004411T200000005</v>
          </cell>
        </row>
      </sheetData>
      <sheetData sheetId="1703"/>
      <sheetData sheetId="1704">
        <row r="19">
          <cell r="F19" t="str">
            <v>BO004411T200000005</v>
          </cell>
        </row>
      </sheetData>
      <sheetData sheetId="1705">
        <row r="19">
          <cell r="F19" t="str">
            <v>BO004411T200000005</v>
          </cell>
        </row>
      </sheetData>
      <sheetData sheetId="1706">
        <row r="19">
          <cell r="F19" t="str">
            <v>BO004411T200000005</v>
          </cell>
        </row>
      </sheetData>
      <sheetData sheetId="1707">
        <row r="19">
          <cell r="F19" t="str">
            <v>BO004411T200000005</v>
          </cell>
        </row>
      </sheetData>
      <sheetData sheetId="1708">
        <row r="19">
          <cell r="F19" t="str">
            <v>BO004411T200000005</v>
          </cell>
        </row>
      </sheetData>
      <sheetData sheetId="1709">
        <row r="19">
          <cell r="F19" t="str">
            <v>BO004411T200000005</v>
          </cell>
        </row>
      </sheetData>
      <sheetData sheetId="1710">
        <row r="19">
          <cell r="F19" t="str">
            <v>BO004411T200000005</v>
          </cell>
        </row>
      </sheetData>
      <sheetData sheetId="1711">
        <row r="19">
          <cell r="F19" t="str">
            <v>BO004411T200000005</v>
          </cell>
        </row>
      </sheetData>
      <sheetData sheetId="1712"/>
      <sheetData sheetId="1713"/>
      <sheetData sheetId="1714"/>
      <sheetData sheetId="1715">
        <row r="19">
          <cell r="F19" t="str">
            <v>BO004411T200000005</v>
          </cell>
        </row>
      </sheetData>
      <sheetData sheetId="1716"/>
      <sheetData sheetId="1717">
        <row r="19">
          <cell r="F19" t="str">
            <v>BO004411T200000005</v>
          </cell>
        </row>
      </sheetData>
      <sheetData sheetId="1718"/>
      <sheetData sheetId="1719">
        <row r="19">
          <cell r="F19" t="str">
            <v>BO004411T200000005</v>
          </cell>
        </row>
      </sheetData>
      <sheetData sheetId="1720">
        <row r="19">
          <cell r="F19" t="str">
            <v>BO004411T200000005</v>
          </cell>
        </row>
      </sheetData>
      <sheetData sheetId="1721"/>
      <sheetData sheetId="1722"/>
      <sheetData sheetId="1723"/>
      <sheetData sheetId="1724">
        <row r="19">
          <cell r="F19" t="str">
            <v>BO004411T200000005</v>
          </cell>
        </row>
      </sheetData>
      <sheetData sheetId="1725"/>
      <sheetData sheetId="1726">
        <row r="19">
          <cell r="F19" t="str">
            <v>BO004411T200000005</v>
          </cell>
        </row>
      </sheetData>
      <sheetData sheetId="1727">
        <row r="19">
          <cell r="F19" t="str">
            <v>BO004411T200000005</v>
          </cell>
        </row>
      </sheetData>
      <sheetData sheetId="1728">
        <row r="19">
          <cell r="F19" t="str">
            <v>BO004411T200000005</v>
          </cell>
        </row>
      </sheetData>
      <sheetData sheetId="1729">
        <row r="19">
          <cell r="F19" t="str">
            <v>BO004411T200000005</v>
          </cell>
        </row>
      </sheetData>
      <sheetData sheetId="1730"/>
      <sheetData sheetId="1731">
        <row r="19">
          <cell r="F19" t="str">
            <v>BO004411T200000005</v>
          </cell>
        </row>
      </sheetData>
      <sheetData sheetId="1732"/>
      <sheetData sheetId="1733"/>
      <sheetData sheetId="1734"/>
      <sheetData sheetId="1735"/>
      <sheetData sheetId="1736">
        <row r="19">
          <cell r="F19" t="str">
            <v>BO004411T200000005</v>
          </cell>
        </row>
      </sheetData>
      <sheetData sheetId="1737"/>
      <sheetData sheetId="1738">
        <row r="19">
          <cell r="F19" t="str">
            <v>BO004411T200000005</v>
          </cell>
        </row>
      </sheetData>
      <sheetData sheetId="1739"/>
      <sheetData sheetId="1740">
        <row r="19">
          <cell r="F19" t="str">
            <v>BO004411T200000005</v>
          </cell>
        </row>
      </sheetData>
      <sheetData sheetId="1741"/>
      <sheetData sheetId="1742"/>
      <sheetData sheetId="1743"/>
      <sheetData sheetId="1744"/>
      <sheetData sheetId="1745"/>
      <sheetData sheetId="1746"/>
      <sheetData sheetId="1747">
        <row r="19">
          <cell r="F19" t="str">
            <v>BO004411T200000005</v>
          </cell>
        </row>
      </sheetData>
      <sheetData sheetId="1748"/>
      <sheetData sheetId="1749">
        <row r="19">
          <cell r="F19" t="str">
            <v>BO004411T200000005</v>
          </cell>
        </row>
      </sheetData>
      <sheetData sheetId="1750"/>
      <sheetData sheetId="1751">
        <row r="19">
          <cell r="F19" t="str">
            <v>BO004411T200000005</v>
          </cell>
        </row>
      </sheetData>
      <sheetData sheetId="1752"/>
      <sheetData sheetId="1753"/>
      <sheetData sheetId="1754"/>
      <sheetData sheetId="1755"/>
      <sheetData sheetId="1756">
        <row r="19">
          <cell r="F19" t="str">
            <v>BO004411T200000005</v>
          </cell>
        </row>
      </sheetData>
      <sheetData sheetId="1757"/>
      <sheetData sheetId="1758">
        <row r="19">
          <cell r="F19" t="str">
            <v>BO004411T200000005</v>
          </cell>
        </row>
      </sheetData>
      <sheetData sheetId="1759"/>
      <sheetData sheetId="1760">
        <row r="19">
          <cell r="F19" t="str">
            <v>BO004411T200000005</v>
          </cell>
        </row>
      </sheetData>
      <sheetData sheetId="1761"/>
      <sheetData sheetId="1762"/>
      <sheetData sheetId="1763"/>
      <sheetData sheetId="1764"/>
      <sheetData sheetId="1765"/>
      <sheetData sheetId="1766"/>
      <sheetData sheetId="1767"/>
      <sheetData sheetId="1768"/>
      <sheetData sheetId="1769"/>
      <sheetData sheetId="1770"/>
      <sheetData sheetId="1771"/>
      <sheetData sheetId="1772"/>
      <sheetData sheetId="1773"/>
      <sheetData sheetId="1774"/>
      <sheetData sheetId="1775"/>
      <sheetData sheetId="1776"/>
      <sheetData sheetId="1777"/>
      <sheetData sheetId="1778"/>
      <sheetData sheetId="1779"/>
      <sheetData sheetId="1780"/>
      <sheetData sheetId="1781"/>
      <sheetData sheetId="1782"/>
      <sheetData sheetId="1783"/>
      <sheetData sheetId="1784"/>
      <sheetData sheetId="1785"/>
      <sheetData sheetId="1786"/>
      <sheetData sheetId="1787"/>
      <sheetData sheetId="1788"/>
      <sheetData sheetId="1789"/>
      <sheetData sheetId="1790"/>
      <sheetData sheetId="1791"/>
      <sheetData sheetId="1792"/>
      <sheetData sheetId="1793"/>
      <sheetData sheetId="1794"/>
      <sheetData sheetId="1795"/>
      <sheetData sheetId="1796"/>
      <sheetData sheetId="1797"/>
      <sheetData sheetId="1798"/>
      <sheetData sheetId="1799"/>
      <sheetData sheetId="1800">
        <row r="19">
          <cell r="F19" t="str">
            <v>BO004411T200000005</v>
          </cell>
        </row>
      </sheetData>
      <sheetData sheetId="1801"/>
      <sheetData sheetId="1802"/>
      <sheetData sheetId="1803"/>
      <sheetData sheetId="1804"/>
      <sheetData sheetId="1805"/>
      <sheetData sheetId="1806"/>
      <sheetData sheetId="1807"/>
      <sheetData sheetId="1808"/>
      <sheetData sheetId="1809">
        <row r="19">
          <cell r="F19" t="str">
            <v>BO004411T200000005</v>
          </cell>
        </row>
      </sheetData>
      <sheetData sheetId="1810"/>
      <sheetData sheetId="1811"/>
      <sheetData sheetId="1812"/>
      <sheetData sheetId="1813"/>
      <sheetData sheetId="1814"/>
      <sheetData sheetId="1815"/>
      <sheetData sheetId="1816">
        <row r="19">
          <cell r="F19" t="str">
            <v>BO004411T200000005</v>
          </cell>
        </row>
      </sheetData>
      <sheetData sheetId="1817"/>
      <sheetData sheetId="1818">
        <row r="19">
          <cell r="F19" t="str">
            <v>BO004411T200000005</v>
          </cell>
        </row>
      </sheetData>
      <sheetData sheetId="1819"/>
      <sheetData sheetId="1820">
        <row r="19">
          <cell r="F19" t="str">
            <v>BO004411T200000005</v>
          </cell>
        </row>
      </sheetData>
      <sheetData sheetId="1821"/>
      <sheetData sheetId="1822"/>
      <sheetData sheetId="1823"/>
      <sheetData sheetId="1824"/>
      <sheetData sheetId="1825">
        <row r="19">
          <cell r="F19" t="str">
            <v>BO004411T200000005</v>
          </cell>
        </row>
      </sheetData>
      <sheetData sheetId="1826"/>
      <sheetData sheetId="1827">
        <row r="19">
          <cell r="F19" t="str">
            <v>BO004411T200000005</v>
          </cell>
        </row>
      </sheetData>
      <sheetData sheetId="1828"/>
      <sheetData sheetId="1829">
        <row r="19">
          <cell r="F19" t="str">
            <v>BO004411T200000005</v>
          </cell>
        </row>
      </sheetData>
      <sheetData sheetId="1830">
        <row r="19">
          <cell r="F19" t="str">
            <v>BO004411T200000005</v>
          </cell>
        </row>
      </sheetData>
      <sheetData sheetId="1831"/>
      <sheetData sheetId="1832">
        <row r="19">
          <cell r="F19" t="str">
            <v>BO004411T200000005</v>
          </cell>
        </row>
      </sheetData>
      <sheetData sheetId="1833"/>
      <sheetData sheetId="1834">
        <row r="19">
          <cell r="F19" t="str">
            <v>BO004411T200000005</v>
          </cell>
        </row>
      </sheetData>
      <sheetData sheetId="1835">
        <row r="19">
          <cell r="F19" t="str">
            <v>BO004411T200000005</v>
          </cell>
        </row>
      </sheetData>
      <sheetData sheetId="1836">
        <row r="19">
          <cell r="F19" t="str">
            <v>BO004411T200000005</v>
          </cell>
        </row>
      </sheetData>
      <sheetData sheetId="1837">
        <row r="19">
          <cell r="F19" t="str">
            <v>BO004411T200000005</v>
          </cell>
        </row>
      </sheetData>
      <sheetData sheetId="1838">
        <row r="19">
          <cell r="F19" t="str">
            <v>BO004411T200000005</v>
          </cell>
        </row>
      </sheetData>
      <sheetData sheetId="1839">
        <row r="19">
          <cell r="F19" t="str">
            <v>BO004411T200000005</v>
          </cell>
        </row>
      </sheetData>
      <sheetData sheetId="1840">
        <row r="19">
          <cell r="F19" t="str">
            <v>BO004411T200000005</v>
          </cell>
        </row>
      </sheetData>
      <sheetData sheetId="1841">
        <row r="19">
          <cell r="F19" t="str">
            <v>BO004411T200000005</v>
          </cell>
        </row>
      </sheetData>
      <sheetData sheetId="1842"/>
      <sheetData sheetId="1843">
        <row r="19">
          <cell r="F19" t="str">
            <v>BO004411T200000005</v>
          </cell>
        </row>
      </sheetData>
      <sheetData sheetId="1844">
        <row r="19">
          <cell r="F19" t="str">
            <v>BO004411T200000005</v>
          </cell>
        </row>
      </sheetData>
      <sheetData sheetId="1845">
        <row r="19">
          <cell r="F19" t="str">
            <v>BO004411T200000005</v>
          </cell>
        </row>
      </sheetData>
      <sheetData sheetId="1846">
        <row r="19">
          <cell r="F19" t="str">
            <v>BO004411T200000005</v>
          </cell>
        </row>
      </sheetData>
      <sheetData sheetId="1847">
        <row r="19">
          <cell r="F19" t="str">
            <v>BO004411T200000005</v>
          </cell>
        </row>
      </sheetData>
      <sheetData sheetId="1848">
        <row r="19">
          <cell r="F19" t="str">
            <v>BO004411T200000005</v>
          </cell>
        </row>
      </sheetData>
      <sheetData sheetId="1849">
        <row r="19">
          <cell r="F19" t="str">
            <v>BO004411T200000005</v>
          </cell>
        </row>
      </sheetData>
      <sheetData sheetId="1850">
        <row r="19">
          <cell r="F19" t="str">
            <v>BO004411T200000005</v>
          </cell>
        </row>
      </sheetData>
      <sheetData sheetId="1851"/>
      <sheetData sheetId="1852"/>
      <sheetData sheetId="1853"/>
      <sheetData sheetId="1854">
        <row r="19">
          <cell r="F19" t="str">
            <v>BO004411T200000005</v>
          </cell>
        </row>
      </sheetData>
      <sheetData sheetId="1855"/>
      <sheetData sheetId="1856">
        <row r="19">
          <cell r="F19" t="str">
            <v>BO004411T200000005</v>
          </cell>
        </row>
      </sheetData>
      <sheetData sheetId="1857"/>
      <sheetData sheetId="1858">
        <row r="19">
          <cell r="F19" t="str">
            <v>BO004411T200000005</v>
          </cell>
        </row>
      </sheetData>
      <sheetData sheetId="1859">
        <row r="19">
          <cell r="F19" t="str">
            <v>BO004411T200000005</v>
          </cell>
        </row>
      </sheetData>
      <sheetData sheetId="1860"/>
      <sheetData sheetId="1861"/>
      <sheetData sheetId="1862"/>
      <sheetData sheetId="1863">
        <row r="19">
          <cell r="F19" t="str">
            <v>BO004411T200000005</v>
          </cell>
        </row>
      </sheetData>
      <sheetData sheetId="1864">
        <row r="19">
          <cell r="F19" t="str">
            <v>BO004411T200000005</v>
          </cell>
        </row>
      </sheetData>
      <sheetData sheetId="1865">
        <row r="19">
          <cell r="F19" t="str">
            <v>BO004411T200000005</v>
          </cell>
        </row>
      </sheetData>
      <sheetData sheetId="1866">
        <row r="19">
          <cell r="F19" t="str">
            <v>BO004411T200000005</v>
          </cell>
        </row>
      </sheetData>
      <sheetData sheetId="1867">
        <row r="19">
          <cell r="F19" t="str">
            <v>BO004411T200000005</v>
          </cell>
        </row>
      </sheetData>
      <sheetData sheetId="1868">
        <row r="19">
          <cell r="F19" t="str">
            <v>BO004411T200000005</v>
          </cell>
        </row>
      </sheetData>
      <sheetData sheetId="1869"/>
      <sheetData sheetId="1870">
        <row r="19">
          <cell r="F19" t="str">
            <v>BO004411T200000005</v>
          </cell>
        </row>
      </sheetData>
      <sheetData sheetId="1871"/>
      <sheetData sheetId="1872"/>
      <sheetData sheetId="1873">
        <row r="19">
          <cell r="F19" t="str">
            <v>BO004411T200000005</v>
          </cell>
        </row>
      </sheetData>
      <sheetData sheetId="1874"/>
      <sheetData sheetId="1875">
        <row r="19">
          <cell r="F19" t="str">
            <v>BO004411T200000005</v>
          </cell>
        </row>
      </sheetData>
      <sheetData sheetId="1876">
        <row r="19">
          <cell r="F19" t="str">
            <v>BO004411T200000005</v>
          </cell>
        </row>
      </sheetData>
      <sheetData sheetId="1877">
        <row r="19">
          <cell r="F19" t="str">
            <v>BO004411T200000005</v>
          </cell>
        </row>
      </sheetData>
      <sheetData sheetId="1878">
        <row r="19">
          <cell r="F19" t="str">
            <v>BO004411T200000005</v>
          </cell>
        </row>
      </sheetData>
      <sheetData sheetId="1879">
        <row r="19">
          <cell r="F19" t="str">
            <v>BO004411T200000005</v>
          </cell>
        </row>
      </sheetData>
      <sheetData sheetId="1880"/>
      <sheetData sheetId="1881"/>
      <sheetData sheetId="1882">
        <row r="19">
          <cell r="F19" t="str">
            <v>BO004411T200000005</v>
          </cell>
        </row>
      </sheetData>
      <sheetData sheetId="1883"/>
      <sheetData sheetId="1884">
        <row r="19">
          <cell r="F19" t="str">
            <v>BO004411T200000005</v>
          </cell>
        </row>
      </sheetData>
      <sheetData sheetId="1885"/>
      <sheetData sheetId="1886">
        <row r="19">
          <cell r="F19" t="str">
            <v>BO004411T200000005</v>
          </cell>
        </row>
      </sheetData>
      <sheetData sheetId="1887"/>
      <sheetData sheetId="1888">
        <row r="19">
          <cell r="F19" t="str">
            <v>BO004411T200000005</v>
          </cell>
        </row>
      </sheetData>
      <sheetData sheetId="1889"/>
      <sheetData sheetId="1890">
        <row r="19">
          <cell r="F19" t="str">
            <v>BO004411T200000005</v>
          </cell>
        </row>
      </sheetData>
      <sheetData sheetId="1891">
        <row r="19">
          <cell r="F19" t="str">
            <v>BO004411T200000005</v>
          </cell>
        </row>
      </sheetData>
      <sheetData sheetId="1892"/>
      <sheetData sheetId="1893">
        <row r="19">
          <cell r="F19" t="str">
            <v>BO004411T200000005</v>
          </cell>
        </row>
      </sheetData>
      <sheetData sheetId="1894">
        <row r="19">
          <cell r="F19" t="str">
            <v>BO004411T200000005</v>
          </cell>
        </row>
      </sheetData>
      <sheetData sheetId="1895">
        <row r="19">
          <cell r="F19" t="str">
            <v>BO004411T200000005</v>
          </cell>
        </row>
      </sheetData>
      <sheetData sheetId="1896">
        <row r="19">
          <cell r="F19" t="str">
            <v>BO004411T200000005</v>
          </cell>
        </row>
      </sheetData>
      <sheetData sheetId="1897">
        <row r="19">
          <cell r="F19" t="str">
            <v>BO004411T200000005</v>
          </cell>
        </row>
      </sheetData>
      <sheetData sheetId="1898"/>
      <sheetData sheetId="1899">
        <row r="19">
          <cell r="F19" t="str">
            <v>BO004411T200000005</v>
          </cell>
        </row>
      </sheetData>
      <sheetData sheetId="1900"/>
      <sheetData sheetId="1901"/>
      <sheetData sheetId="1902">
        <row r="19">
          <cell r="F19" t="str">
            <v>BO004411T200000005</v>
          </cell>
        </row>
      </sheetData>
      <sheetData sheetId="1903">
        <row r="19">
          <cell r="F19" t="str">
            <v>BO004411T200000005</v>
          </cell>
        </row>
      </sheetData>
      <sheetData sheetId="1904"/>
      <sheetData sheetId="1905">
        <row r="19">
          <cell r="F19" t="str">
            <v>BO004411T200000005</v>
          </cell>
        </row>
      </sheetData>
      <sheetData sheetId="1906">
        <row r="19">
          <cell r="F19" t="str">
            <v>BO004411T200000005</v>
          </cell>
        </row>
      </sheetData>
      <sheetData sheetId="1907"/>
      <sheetData sheetId="1908">
        <row r="19">
          <cell r="F19" t="str">
            <v>BO004411T200000005</v>
          </cell>
        </row>
      </sheetData>
      <sheetData sheetId="1909"/>
      <sheetData sheetId="1910">
        <row r="19">
          <cell r="F19" t="str">
            <v>BO004411T200000005</v>
          </cell>
        </row>
      </sheetData>
      <sheetData sheetId="1911">
        <row r="19">
          <cell r="F19" t="str">
            <v>BO004411T200000005</v>
          </cell>
        </row>
      </sheetData>
      <sheetData sheetId="1912">
        <row r="19">
          <cell r="F19" t="str">
            <v>BO004411T200000005</v>
          </cell>
        </row>
      </sheetData>
      <sheetData sheetId="1913"/>
      <sheetData sheetId="1914">
        <row r="19">
          <cell r="F19" t="str">
            <v>BO004411T200000005</v>
          </cell>
        </row>
      </sheetData>
      <sheetData sheetId="1915"/>
      <sheetData sheetId="1916">
        <row r="19">
          <cell r="F19" t="str">
            <v>BO004411T200000005</v>
          </cell>
        </row>
      </sheetData>
      <sheetData sheetId="1917">
        <row r="19">
          <cell r="F19" t="str">
            <v>BO004411T200000005</v>
          </cell>
        </row>
      </sheetData>
      <sheetData sheetId="1918">
        <row r="19">
          <cell r="F19" t="str">
            <v>BO004411T200000005</v>
          </cell>
        </row>
      </sheetData>
      <sheetData sheetId="1919"/>
      <sheetData sheetId="1920"/>
      <sheetData sheetId="1921">
        <row r="19">
          <cell r="F19" t="str">
            <v>BO004411T200000005</v>
          </cell>
        </row>
      </sheetData>
      <sheetData sheetId="1922"/>
      <sheetData sheetId="1923">
        <row r="19">
          <cell r="F19" t="str">
            <v>BO004411T200000005</v>
          </cell>
        </row>
      </sheetData>
      <sheetData sheetId="1924"/>
      <sheetData sheetId="1925">
        <row r="19">
          <cell r="F19" t="str">
            <v>BO004411T200000005</v>
          </cell>
        </row>
      </sheetData>
      <sheetData sheetId="1926">
        <row r="19">
          <cell r="F19" t="str">
            <v>BO004411T200000005</v>
          </cell>
        </row>
      </sheetData>
      <sheetData sheetId="1927"/>
      <sheetData sheetId="1928">
        <row r="19">
          <cell r="F19" t="str">
            <v>BO004411T200000005</v>
          </cell>
        </row>
      </sheetData>
      <sheetData sheetId="1929"/>
      <sheetData sheetId="1930"/>
      <sheetData sheetId="1931"/>
      <sheetData sheetId="1932">
        <row r="19">
          <cell r="F19" t="str">
            <v>BO004411T200000005</v>
          </cell>
        </row>
      </sheetData>
      <sheetData sheetId="1933"/>
      <sheetData sheetId="1934">
        <row r="19">
          <cell r="F19" t="str">
            <v>BO004411T200000005</v>
          </cell>
        </row>
      </sheetData>
      <sheetData sheetId="1935"/>
      <sheetData sheetId="1936">
        <row r="19">
          <cell r="F19" t="str">
            <v>BO004411T200000005</v>
          </cell>
        </row>
      </sheetData>
      <sheetData sheetId="1937"/>
      <sheetData sheetId="1938">
        <row r="19">
          <cell r="F19" t="str">
            <v>BO004411T200000005</v>
          </cell>
        </row>
      </sheetData>
      <sheetData sheetId="1939">
        <row r="19">
          <cell r="F19" t="str">
            <v>BO004411T200000005</v>
          </cell>
        </row>
      </sheetData>
      <sheetData sheetId="1940"/>
      <sheetData sheetId="1941">
        <row r="19">
          <cell r="F19" t="str">
            <v>BO004411T200000005</v>
          </cell>
        </row>
      </sheetData>
      <sheetData sheetId="1942"/>
      <sheetData sheetId="1943">
        <row r="19">
          <cell r="F19" t="str">
            <v>BO004411T200000005</v>
          </cell>
        </row>
      </sheetData>
      <sheetData sheetId="1944"/>
      <sheetData sheetId="1945"/>
      <sheetData sheetId="1946"/>
      <sheetData sheetId="1947"/>
      <sheetData sheetId="1948">
        <row r="19">
          <cell r="F19" t="str">
            <v>BO004411T200000005</v>
          </cell>
        </row>
      </sheetData>
      <sheetData sheetId="1949"/>
      <sheetData sheetId="1950"/>
      <sheetData sheetId="1951"/>
      <sheetData sheetId="1952"/>
      <sheetData sheetId="1953">
        <row r="19">
          <cell r="F19" t="str">
            <v>BO004411T200000005</v>
          </cell>
        </row>
      </sheetData>
      <sheetData sheetId="1954"/>
      <sheetData sheetId="1955">
        <row r="19">
          <cell r="F19" t="str">
            <v>BO004411T200000005</v>
          </cell>
        </row>
      </sheetData>
      <sheetData sheetId="1956">
        <row r="19">
          <cell r="F19" t="str">
            <v>BO004411T200000005</v>
          </cell>
        </row>
      </sheetData>
      <sheetData sheetId="1957">
        <row r="19">
          <cell r="F19" t="str">
            <v>BO004411T200000005</v>
          </cell>
        </row>
      </sheetData>
      <sheetData sheetId="1958">
        <row r="19">
          <cell r="F19" t="str">
            <v>BO004411T200000005</v>
          </cell>
        </row>
      </sheetData>
      <sheetData sheetId="1959">
        <row r="19">
          <cell r="F19" t="str">
            <v>BO004411T200000005</v>
          </cell>
        </row>
      </sheetData>
      <sheetData sheetId="1960"/>
      <sheetData sheetId="1961"/>
      <sheetData sheetId="1962"/>
      <sheetData sheetId="1963"/>
      <sheetData sheetId="1964">
        <row r="19">
          <cell r="F19" t="str">
            <v>BO004411T200000005</v>
          </cell>
        </row>
      </sheetData>
      <sheetData sheetId="1965"/>
      <sheetData sheetId="1966">
        <row r="19">
          <cell r="F19" t="str">
            <v>BO004411T200000005</v>
          </cell>
        </row>
      </sheetData>
      <sheetData sheetId="1967"/>
      <sheetData sheetId="1968">
        <row r="19">
          <cell r="F19" t="str">
            <v>BO004411T200000005</v>
          </cell>
        </row>
      </sheetData>
      <sheetData sheetId="1969"/>
      <sheetData sheetId="1970"/>
      <sheetData sheetId="1971"/>
      <sheetData sheetId="1972"/>
      <sheetData sheetId="1973">
        <row r="19">
          <cell r="F19" t="str">
            <v>BO004411T200000005</v>
          </cell>
        </row>
      </sheetData>
      <sheetData sheetId="1974"/>
      <sheetData sheetId="1975">
        <row r="19">
          <cell r="F19" t="str">
            <v>BO004411T200000005</v>
          </cell>
        </row>
      </sheetData>
      <sheetData sheetId="1976"/>
      <sheetData sheetId="1977">
        <row r="19">
          <cell r="F19" t="str">
            <v>BO004411T200000005</v>
          </cell>
        </row>
      </sheetData>
      <sheetData sheetId="1978"/>
      <sheetData sheetId="1979"/>
      <sheetData sheetId="1980"/>
      <sheetData sheetId="1981"/>
      <sheetData sheetId="1982">
        <row r="19">
          <cell r="F19" t="str">
            <v>BO004411T200000005</v>
          </cell>
        </row>
      </sheetData>
      <sheetData sheetId="1983"/>
      <sheetData sheetId="1984">
        <row r="19">
          <cell r="F19" t="str">
            <v>BO004411T200000005</v>
          </cell>
        </row>
      </sheetData>
      <sheetData sheetId="1985"/>
      <sheetData sheetId="1986">
        <row r="19">
          <cell r="F19" t="str">
            <v>BO004411T200000005</v>
          </cell>
        </row>
      </sheetData>
      <sheetData sheetId="1987"/>
      <sheetData sheetId="1988">
        <row r="19">
          <cell r="F19" t="str">
            <v>BO004411T200000005</v>
          </cell>
        </row>
      </sheetData>
      <sheetData sheetId="1989">
        <row r="19">
          <cell r="F19" t="str">
            <v>BO004411T200000005</v>
          </cell>
        </row>
      </sheetData>
      <sheetData sheetId="1990"/>
      <sheetData sheetId="1991"/>
      <sheetData sheetId="1992"/>
      <sheetData sheetId="1993">
        <row r="19">
          <cell r="F19" t="str">
            <v>BO004411T200000005</v>
          </cell>
        </row>
      </sheetData>
      <sheetData sheetId="1994">
        <row r="19">
          <cell r="F19" t="str">
            <v>BO004411T200000005</v>
          </cell>
        </row>
      </sheetData>
      <sheetData sheetId="1995">
        <row r="19">
          <cell r="F19" t="str">
            <v>BO004411T200000005</v>
          </cell>
        </row>
      </sheetData>
      <sheetData sheetId="1996"/>
      <sheetData sheetId="1997">
        <row r="19">
          <cell r="F19" t="str">
            <v>BO004411T200000005</v>
          </cell>
        </row>
      </sheetData>
      <sheetData sheetId="1998">
        <row r="19">
          <cell r="F19" t="str">
            <v>BO004411T200000005</v>
          </cell>
        </row>
      </sheetData>
      <sheetData sheetId="1999"/>
      <sheetData sheetId="2000">
        <row r="19">
          <cell r="F19" t="str">
            <v>BO004411T200000005</v>
          </cell>
        </row>
      </sheetData>
      <sheetData sheetId="2001"/>
      <sheetData sheetId="2002">
        <row r="19">
          <cell r="F19" t="str">
            <v>BO004411T200000005</v>
          </cell>
        </row>
      </sheetData>
      <sheetData sheetId="2003">
        <row r="19">
          <cell r="F19" t="str">
            <v>BO004411T200000005</v>
          </cell>
        </row>
      </sheetData>
      <sheetData sheetId="2004">
        <row r="19">
          <cell r="F19" t="str">
            <v>BO004411T200000005</v>
          </cell>
        </row>
      </sheetData>
      <sheetData sheetId="2005">
        <row r="19">
          <cell r="F19" t="str">
            <v>BO004411T200000005</v>
          </cell>
        </row>
      </sheetData>
      <sheetData sheetId="2006">
        <row r="19">
          <cell r="F19" t="str">
            <v>BO004411T200000005</v>
          </cell>
        </row>
      </sheetData>
      <sheetData sheetId="2007">
        <row r="19">
          <cell r="F19" t="str">
            <v>BO004411T200000005</v>
          </cell>
        </row>
      </sheetData>
      <sheetData sheetId="2008">
        <row r="19">
          <cell r="F19" t="str">
            <v>BO004411T200000005</v>
          </cell>
        </row>
      </sheetData>
      <sheetData sheetId="2009">
        <row r="19">
          <cell r="F19" t="str">
            <v>BO004411T200000005</v>
          </cell>
        </row>
      </sheetData>
      <sheetData sheetId="2010"/>
      <sheetData sheetId="2011"/>
      <sheetData sheetId="2012">
        <row r="19">
          <cell r="F19" t="str">
            <v>BO004411T200000005</v>
          </cell>
        </row>
      </sheetData>
      <sheetData sheetId="2013"/>
      <sheetData sheetId="2014">
        <row r="19">
          <cell r="F19" t="str">
            <v>BO004411T200000005</v>
          </cell>
        </row>
      </sheetData>
      <sheetData sheetId="2015">
        <row r="19">
          <cell r="F19" t="str">
            <v>BO004411T200000005</v>
          </cell>
        </row>
      </sheetData>
      <sheetData sheetId="2016">
        <row r="19">
          <cell r="F19" t="str">
            <v>BO004411T200000005</v>
          </cell>
        </row>
      </sheetData>
      <sheetData sheetId="2017">
        <row r="19">
          <cell r="F19" t="str">
            <v>BO004411T200000005</v>
          </cell>
        </row>
      </sheetData>
      <sheetData sheetId="2018">
        <row r="19">
          <cell r="F19" t="str">
            <v>BO004411T200000005</v>
          </cell>
        </row>
      </sheetData>
      <sheetData sheetId="2019"/>
      <sheetData sheetId="2020">
        <row r="19">
          <cell r="F19" t="str">
            <v>BO004411T200000005</v>
          </cell>
        </row>
      </sheetData>
      <sheetData sheetId="2021">
        <row r="19">
          <cell r="F19" t="str">
            <v>BO004411T200000005</v>
          </cell>
        </row>
      </sheetData>
      <sheetData sheetId="2022"/>
      <sheetData sheetId="2023">
        <row r="19">
          <cell r="F19" t="str">
            <v>BO004411T200000005</v>
          </cell>
        </row>
      </sheetData>
      <sheetData sheetId="2024">
        <row r="19">
          <cell r="F19" t="str">
            <v>BO004411T200000005</v>
          </cell>
        </row>
      </sheetData>
      <sheetData sheetId="2025"/>
      <sheetData sheetId="2026">
        <row r="19">
          <cell r="F19" t="str">
            <v>BO004411T200000005</v>
          </cell>
        </row>
      </sheetData>
      <sheetData sheetId="2027">
        <row r="19">
          <cell r="F19" t="str">
            <v>BO004411T200000005</v>
          </cell>
        </row>
      </sheetData>
      <sheetData sheetId="2028"/>
      <sheetData sheetId="2029">
        <row r="19">
          <cell r="F19" t="str">
            <v>BO004411T200000005</v>
          </cell>
        </row>
      </sheetData>
      <sheetData sheetId="2030">
        <row r="19">
          <cell r="F19" t="str">
            <v>BO004411T200000005</v>
          </cell>
        </row>
      </sheetData>
      <sheetData sheetId="2031"/>
      <sheetData sheetId="2032">
        <row r="19">
          <cell r="F19" t="str">
            <v>BO004411T200000005</v>
          </cell>
        </row>
      </sheetData>
      <sheetData sheetId="2033">
        <row r="19">
          <cell r="F19" t="str">
            <v>BO004411T200000005</v>
          </cell>
        </row>
      </sheetData>
      <sheetData sheetId="2034"/>
      <sheetData sheetId="2035">
        <row r="19">
          <cell r="F19" t="str">
            <v>BO004411T200000005</v>
          </cell>
        </row>
      </sheetData>
      <sheetData sheetId="2036">
        <row r="19">
          <cell r="F19" t="str">
            <v>BO004411T200000005</v>
          </cell>
        </row>
      </sheetData>
      <sheetData sheetId="2037"/>
      <sheetData sheetId="2038">
        <row r="19">
          <cell r="F19" t="str">
            <v>BO004411T200000005</v>
          </cell>
        </row>
      </sheetData>
      <sheetData sheetId="2039"/>
      <sheetData sheetId="2040">
        <row r="19">
          <cell r="F19" t="str">
            <v>BO004411T200000005</v>
          </cell>
        </row>
      </sheetData>
      <sheetData sheetId="2041">
        <row r="19">
          <cell r="F19" t="str">
            <v>BO004411T200000005</v>
          </cell>
        </row>
      </sheetData>
      <sheetData sheetId="2042">
        <row r="19">
          <cell r="F19" t="str">
            <v>BO004411T200000005</v>
          </cell>
        </row>
      </sheetData>
      <sheetData sheetId="2043"/>
      <sheetData sheetId="2044">
        <row r="19">
          <cell r="F19" t="str">
            <v>BO004411T200000005</v>
          </cell>
        </row>
      </sheetData>
      <sheetData sheetId="2045">
        <row r="19">
          <cell r="F19" t="str">
            <v>BO004411T200000005</v>
          </cell>
        </row>
      </sheetData>
      <sheetData sheetId="2046">
        <row r="19">
          <cell r="F19" t="str">
            <v>BO004411T200000005</v>
          </cell>
        </row>
      </sheetData>
      <sheetData sheetId="2047">
        <row r="19">
          <cell r="F19" t="str">
            <v>BO004411T200000005</v>
          </cell>
        </row>
      </sheetData>
      <sheetData sheetId="2048">
        <row r="19">
          <cell r="F19" t="str">
            <v>BO004411T200000005</v>
          </cell>
        </row>
      </sheetData>
      <sheetData sheetId="2049">
        <row r="19">
          <cell r="F19" t="str">
            <v>BO004411T200000005</v>
          </cell>
        </row>
      </sheetData>
      <sheetData sheetId="2050">
        <row r="19">
          <cell r="F19" t="str">
            <v>BO004411T200000005</v>
          </cell>
        </row>
      </sheetData>
      <sheetData sheetId="2051">
        <row r="19">
          <cell r="F19" t="str">
            <v>BO004411T200000005</v>
          </cell>
        </row>
      </sheetData>
      <sheetData sheetId="2052"/>
      <sheetData sheetId="2053">
        <row r="19">
          <cell r="F19" t="str">
            <v>BO004411T200000005</v>
          </cell>
        </row>
      </sheetData>
      <sheetData sheetId="2054"/>
      <sheetData sheetId="2055">
        <row r="19">
          <cell r="F19" t="str">
            <v>BO004411T200000005</v>
          </cell>
        </row>
      </sheetData>
      <sheetData sheetId="2056">
        <row r="19">
          <cell r="F19" t="str">
            <v>BO004411T200000005</v>
          </cell>
        </row>
      </sheetData>
      <sheetData sheetId="2057">
        <row r="19">
          <cell r="F19" t="str">
            <v>BO004411T200000005</v>
          </cell>
        </row>
      </sheetData>
      <sheetData sheetId="2058">
        <row r="19">
          <cell r="F19" t="str">
            <v>BO004411T200000005</v>
          </cell>
        </row>
      </sheetData>
      <sheetData sheetId="2059">
        <row r="19">
          <cell r="F19" t="str">
            <v>BO004411T200000005</v>
          </cell>
        </row>
      </sheetData>
      <sheetData sheetId="2060">
        <row r="19">
          <cell r="F19" t="str">
            <v>BO004411T200000005</v>
          </cell>
        </row>
      </sheetData>
      <sheetData sheetId="2061">
        <row r="19">
          <cell r="F19" t="str">
            <v>BO004411T200000005</v>
          </cell>
        </row>
      </sheetData>
      <sheetData sheetId="2062">
        <row r="19">
          <cell r="F19" t="str">
            <v>BO004411T200000005</v>
          </cell>
        </row>
      </sheetData>
      <sheetData sheetId="2063">
        <row r="19">
          <cell r="F19" t="str">
            <v>BO004411T200000005</v>
          </cell>
        </row>
      </sheetData>
      <sheetData sheetId="2064">
        <row r="19">
          <cell r="F19" t="str">
            <v>BO004411T200000005</v>
          </cell>
        </row>
      </sheetData>
      <sheetData sheetId="2065">
        <row r="19">
          <cell r="F19" t="str">
            <v>BO004411T200000005</v>
          </cell>
        </row>
      </sheetData>
      <sheetData sheetId="2066">
        <row r="19">
          <cell r="F19" t="str">
            <v>BO004411T200000005</v>
          </cell>
        </row>
      </sheetData>
      <sheetData sheetId="2067">
        <row r="19">
          <cell r="F19" t="str">
            <v>BO004411T200000005</v>
          </cell>
        </row>
      </sheetData>
      <sheetData sheetId="2068">
        <row r="19">
          <cell r="F19" t="str">
            <v>BO004411T200000005</v>
          </cell>
        </row>
      </sheetData>
      <sheetData sheetId="2069"/>
      <sheetData sheetId="2070"/>
      <sheetData sheetId="2071">
        <row r="19">
          <cell r="F19" t="str">
            <v>BO004411T200000005</v>
          </cell>
        </row>
      </sheetData>
      <sheetData sheetId="2072"/>
      <sheetData sheetId="2073">
        <row r="19">
          <cell r="F19" t="str">
            <v>BO004411T200000005</v>
          </cell>
        </row>
      </sheetData>
      <sheetData sheetId="2074"/>
      <sheetData sheetId="2075">
        <row r="19">
          <cell r="F19" t="str">
            <v>BO004411T200000005</v>
          </cell>
        </row>
      </sheetData>
      <sheetData sheetId="2076"/>
      <sheetData sheetId="2077">
        <row r="19">
          <cell r="F19" t="str">
            <v>BO004411T200000005</v>
          </cell>
        </row>
      </sheetData>
      <sheetData sheetId="2078">
        <row r="19">
          <cell r="F19" t="str">
            <v>BO004411T200000005</v>
          </cell>
        </row>
      </sheetData>
      <sheetData sheetId="2079">
        <row r="19">
          <cell r="F19" t="str">
            <v>BO004411T200000005</v>
          </cell>
        </row>
      </sheetData>
      <sheetData sheetId="2080">
        <row r="19">
          <cell r="F19" t="str">
            <v>BO004411T200000005</v>
          </cell>
        </row>
      </sheetData>
      <sheetData sheetId="2081">
        <row r="19">
          <cell r="F19" t="str">
            <v>BO004411T200000005</v>
          </cell>
        </row>
      </sheetData>
      <sheetData sheetId="2082">
        <row r="19">
          <cell r="F19" t="str">
            <v>BO004411T200000005</v>
          </cell>
        </row>
      </sheetData>
      <sheetData sheetId="2083">
        <row r="19">
          <cell r="F19" t="str">
            <v>BO004411T200000005</v>
          </cell>
        </row>
      </sheetData>
      <sheetData sheetId="2084"/>
      <sheetData sheetId="2085">
        <row r="19">
          <cell r="F19" t="str">
            <v>BO004411T200000005</v>
          </cell>
        </row>
      </sheetData>
      <sheetData sheetId="2086">
        <row r="19">
          <cell r="F19" t="str">
            <v>BO004411T200000005</v>
          </cell>
        </row>
      </sheetData>
      <sheetData sheetId="2087"/>
      <sheetData sheetId="2088">
        <row r="19">
          <cell r="F19" t="str">
            <v>BO004411T200000005</v>
          </cell>
        </row>
      </sheetData>
      <sheetData sheetId="2089"/>
      <sheetData sheetId="2090"/>
      <sheetData sheetId="2091"/>
      <sheetData sheetId="2092">
        <row r="19">
          <cell r="F19" t="str">
            <v>BO004411T200000005</v>
          </cell>
        </row>
      </sheetData>
      <sheetData sheetId="2093">
        <row r="19">
          <cell r="F19" t="str">
            <v>BO004411T200000005</v>
          </cell>
        </row>
      </sheetData>
      <sheetData sheetId="2094">
        <row r="19">
          <cell r="F19" t="str">
            <v>BO004411T200000005</v>
          </cell>
        </row>
      </sheetData>
      <sheetData sheetId="2095">
        <row r="19">
          <cell r="F19" t="str">
            <v>BO004411T200000005</v>
          </cell>
        </row>
      </sheetData>
      <sheetData sheetId="2096">
        <row r="19">
          <cell r="F19" t="str">
            <v>BO004411T200000005</v>
          </cell>
        </row>
      </sheetData>
      <sheetData sheetId="2097">
        <row r="19">
          <cell r="F19" t="str">
            <v>BO004411T200000005</v>
          </cell>
        </row>
      </sheetData>
      <sheetData sheetId="2098">
        <row r="19">
          <cell r="F19" t="str">
            <v>BO004411T200000005</v>
          </cell>
        </row>
      </sheetData>
      <sheetData sheetId="2099">
        <row r="19">
          <cell r="F19" t="str">
            <v>BO004411T200000005</v>
          </cell>
        </row>
      </sheetData>
      <sheetData sheetId="2100"/>
      <sheetData sheetId="2101"/>
      <sheetData sheetId="2102"/>
      <sheetData sheetId="2103">
        <row r="19">
          <cell r="F19" t="str">
            <v>BO004411T200000005</v>
          </cell>
        </row>
      </sheetData>
      <sheetData sheetId="2104"/>
      <sheetData sheetId="2105">
        <row r="19">
          <cell r="F19" t="str">
            <v>BO004411T200000005</v>
          </cell>
        </row>
      </sheetData>
      <sheetData sheetId="2106"/>
      <sheetData sheetId="2107">
        <row r="19">
          <cell r="F19" t="str">
            <v>BO004411T200000005</v>
          </cell>
        </row>
      </sheetData>
      <sheetData sheetId="2108">
        <row r="19">
          <cell r="F19" t="str">
            <v>BO004411T200000005</v>
          </cell>
        </row>
      </sheetData>
      <sheetData sheetId="2109"/>
      <sheetData sheetId="2110"/>
      <sheetData sheetId="2111">
        <row r="19">
          <cell r="F19" t="str">
            <v>BO004411T200000005</v>
          </cell>
        </row>
      </sheetData>
      <sheetData sheetId="2112">
        <row r="19">
          <cell r="F19" t="str">
            <v>BO004411T200000005</v>
          </cell>
        </row>
      </sheetData>
      <sheetData sheetId="2113"/>
      <sheetData sheetId="2114">
        <row r="19">
          <cell r="F19" t="str">
            <v>BO004411T200000005</v>
          </cell>
        </row>
      </sheetData>
      <sheetData sheetId="2115">
        <row r="19">
          <cell r="F19" t="str">
            <v>BO004411T200000005</v>
          </cell>
        </row>
      </sheetData>
      <sheetData sheetId="2116">
        <row r="19">
          <cell r="F19" t="str">
            <v>BO004411T200000005</v>
          </cell>
        </row>
      </sheetData>
      <sheetData sheetId="2117">
        <row r="19">
          <cell r="F19" t="str">
            <v>BO004411T200000005</v>
          </cell>
        </row>
      </sheetData>
      <sheetData sheetId="2118">
        <row r="19">
          <cell r="F19" t="str">
            <v>BO004411T200000005</v>
          </cell>
        </row>
      </sheetData>
      <sheetData sheetId="2119"/>
      <sheetData sheetId="2120"/>
      <sheetData sheetId="2121">
        <row r="19">
          <cell r="F19" t="str">
            <v>BO004411T200000005</v>
          </cell>
        </row>
      </sheetData>
      <sheetData sheetId="2122"/>
      <sheetData sheetId="2123">
        <row r="19">
          <cell r="F19" t="str">
            <v>BO004411T200000005</v>
          </cell>
        </row>
      </sheetData>
      <sheetData sheetId="2124">
        <row r="19">
          <cell r="F19" t="str">
            <v>BO004411T200000005</v>
          </cell>
        </row>
      </sheetData>
      <sheetData sheetId="2125">
        <row r="19">
          <cell r="F19" t="str">
            <v>BO004411T200000005</v>
          </cell>
        </row>
      </sheetData>
      <sheetData sheetId="2126">
        <row r="19">
          <cell r="F19" t="str">
            <v>BO004411T200000005</v>
          </cell>
        </row>
      </sheetData>
      <sheetData sheetId="2127">
        <row r="19">
          <cell r="F19" t="str">
            <v>BO004411T200000005</v>
          </cell>
        </row>
      </sheetData>
      <sheetData sheetId="2128">
        <row r="19">
          <cell r="F19" t="str">
            <v>BO004411T200000005</v>
          </cell>
        </row>
      </sheetData>
      <sheetData sheetId="2129">
        <row r="19">
          <cell r="F19" t="str">
            <v>BO004411T200000005</v>
          </cell>
        </row>
      </sheetData>
      <sheetData sheetId="2130">
        <row r="19">
          <cell r="F19" t="str">
            <v>BO004411T200000005</v>
          </cell>
        </row>
      </sheetData>
      <sheetData sheetId="2131">
        <row r="19">
          <cell r="F19" t="str">
            <v>BO004411T200000005</v>
          </cell>
        </row>
      </sheetData>
      <sheetData sheetId="2132">
        <row r="19">
          <cell r="F19" t="str">
            <v>BO004411T200000005</v>
          </cell>
        </row>
      </sheetData>
      <sheetData sheetId="2133">
        <row r="19">
          <cell r="F19" t="str">
            <v>BO004411T200000005</v>
          </cell>
        </row>
      </sheetData>
      <sheetData sheetId="2134"/>
      <sheetData sheetId="2135">
        <row r="19">
          <cell r="F19" t="str">
            <v>BO004411T200000005</v>
          </cell>
        </row>
      </sheetData>
      <sheetData sheetId="2136">
        <row r="19">
          <cell r="F19" t="str">
            <v>BO004411T200000005</v>
          </cell>
        </row>
      </sheetData>
      <sheetData sheetId="2137">
        <row r="19">
          <cell r="F19" t="str">
            <v>BO004411T200000005</v>
          </cell>
        </row>
      </sheetData>
      <sheetData sheetId="2138"/>
      <sheetData sheetId="2139">
        <row r="19">
          <cell r="F19" t="str">
            <v>BO004411T200000005</v>
          </cell>
        </row>
      </sheetData>
      <sheetData sheetId="2140"/>
      <sheetData sheetId="2141">
        <row r="19">
          <cell r="F19" t="str">
            <v>BO004411T200000005</v>
          </cell>
        </row>
      </sheetData>
      <sheetData sheetId="2142">
        <row r="19">
          <cell r="F19" t="str">
            <v>BO004411T200000005</v>
          </cell>
        </row>
      </sheetData>
      <sheetData sheetId="2143">
        <row r="19">
          <cell r="F19" t="str">
            <v>BO004411T200000005</v>
          </cell>
        </row>
      </sheetData>
      <sheetData sheetId="2144">
        <row r="19">
          <cell r="F19" t="str">
            <v>BO004411T200000005</v>
          </cell>
        </row>
      </sheetData>
      <sheetData sheetId="2145">
        <row r="19">
          <cell r="F19" t="str">
            <v>BO004411T200000005</v>
          </cell>
        </row>
      </sheetData>
      <sheetData sheetId="2146"/>
      <sheetData sheetId="2147">
        <row r="19">
          <cell r="F19" t="str">
            <v>BO004411T200000005</v>
          </cell>
        </row>
      </sheetData>
      <sheetData sheetId="2148">
        <row r="19">
          <cell r="F19" t="str">
            <v>BO004411T200000005</v>
          </cell>
        </row>
      </sheetData>
      <sheetData sheetId="2149">
        <row r="19">
          <cell r="F19" t="str">
            <v>BO004411T200000005</v>
          </cell>
        </row>
      </sheetData>
      <sheetData sheetId="2150">
        <row r="19">
          <cell r="F19" t="str">
            <v>BO004411T200000005</v>
          </cell>
        </row>
      </sheetData>
      <sheetData sheetId="2151">
        <row r="19">
          <cell r="F19" t="str">
            <v>BO004411T200000005</v>
          </cell>
        </row>
      </sheetData>
      <sheetData sheetId="2152"/>
      <sheetData sheetId="2153">
        <row r="19">
          <cell r="F19" t="str">
            <v>BO004411T200000005</v>
          </cell>
        </row>
      </sheetData>
      <sheetData sheetId="2154">
        <row r="19">
          <cell r="F19" t="str">
            <v>BO004411T200000005</v>
          </cell>
        </row>
      </sheetData>
      <sheetData sheetId="2155"/>
      <sheetData sheetId="2156">
        <row r="19">
          <cell r="F19" t="str">
            <v>BO004411T200000005</v>
          </cell>
        </row>
      </sheetData>
      <sheetData sheetId="2157">
        <row r="19">
          <cell r="F19" t="str">
            <v>BO004411T200000005</v>
          </cell>
        </row>
      </sheetData>
      <sheetData sheetId="2158"/>
      <sheetData sheetId="2159">
        <row r="19">
          <cell r="F19" t="str">
            <v>BO004411T200000005</v>
          </cell>
        </row>
      </sheetData>
      <sheetData sheetId="2160">
        <row r="19">
          <cell r="F19" t="str">
            <v>BO004411T200000005</v>
          </cell>
        </row>
      </sheetData>
      <sheetData sheetId="2161"/>
      <sheetData sheetId="2162">
        <row r="19">
          <cell r="F19" t="str">
            <v>BO004411T200000005</v>
          </cell>
        </row>
      </sheetData>
      <sheetData sheetId="2163">
        <row r="19">
          <cell r="F19" t="str">
            <v>BO004411T200000005</v>
          </cell>
        </row>
      </sheetData>
      <sheetData sheetId="2164"/>
      <sheetData sheetId="2165">
        <row r="19">
          <cell r="F19" t="str">
            <v>BO004411T200000005</v>
          </cell>
        </row>
      </sheetData>
      <sheetData sheetId="2166">
        <row r="19">
          <cell r="F19" t="str">
            <v>BO004411T200000005</v>
          </cell>
        </row>
      </sheetData>
      <sheetData sheetId="2167">
        <row r="19">
          <cell r="F19" t="str">
            <v>BO004411T200000005</v>
          </cell>
        </row>
      </sheetData>
      <sheetData sheetId="2168">
        <row r="19">
          <cell r="F19" t="str">
            <v>BO004411T200000005</v>
          </cell>
        </row>
      </sheetData>
      <sheetData sheetId="2169">
        <row r="19">
          <cell r="F19" t="str">
            <v>BO004411T200000005</v>
          </cell>
        </row>
      </sheetData>
      <sheetData sheetId="2170"/>
      <sheetData sheetId="2171">
        <row r="19">
          <cell r="F19" t="str">
            <v>BO004411T200000005</v>
          </cell>
        </row>
      </sheetData>
      <sheetData sheetId="2172">
        <row r="19">
          <cell r="F19" t="str">
            <v>BO004411T200000005</v>
          </cell>
        </row>
      </sheetData>
      <sheetData sheetId="2173"/>
      <sheetData sheetId="2174">
        <row r="19">
          <cell r="F19" t="str">
            <v>BO004411T200000005</v>
          </cell>
        </row>
      </sheetData>
      <sheetData sheetId="2175">
        <row r="19">
          <cell r="F19" t="str">
            <v>BO004411T200000005</v>
          </cell>
        </row>
      </sheetData>
      <sheetData sheetId="2176"/>
      <sheetData sheetId="2177">
        <row r="19">
          <cell r="F19" t="str">
            <v>BO004411T200000005</v>
          </cell>
        </row>
      </sheetData>
      <sheetData sheetId="2178">
        <row r="19">
          <cell r="F19" t="str">
            <v>BO004411T200000005</v>
          </cell>
        </row>
      </sheetData>
      <sheetData sheetId="2179">
        <row r="19">
          <cell r="F19" t="str">
            <v>BO004411T200000005</v>
          </cell>
        </row>
      </sheetData>
      <sheetData sheetId="2180">
        <row r="19">
          <cell r="F19" t="str">
            <v>BO004411T200000005</v>
          </cell>
        </row>
      </sheetData>
      <sheetData sheetId="2181">
        <row r="19">
          <cell r="F19" t="str">
            <v>BO004411T200000005</v>
          </cell>
        </row>
      </sheetData>
      <sheetData sheetId="2182"/>
      <sheetData sheetId="2183">
        <row r="19">
          <cell r="F19" t="str">
            <v>BO004411T200000005</v>
          </cell>
        </row>
      </sheetData>
      <sheetData sheetId="2184">
        <row r="19">
          <cell r="F19" t="str">
            <v>BO004411T200000005</v>
          </cell>
        </row>
      </sheetData>
      <sheetData sheetId="2185">
        <row r="19">
          <cell r="F19" t="str">
            <v>BO004411T200000005</v>
          </cell>
        </row>
      </sheetData>
      <sheetData sheetId="2186">
        <row r="19">
          <cell r="F19" t="str">
            <v>BO004411T200000005</v>
          </cell>
        </row>
      </sheetData>
      <sheetData sheetId="2187">
        <row r="19">
          <cell r="F19" t="str">
            <v>BO004411T200000005</v>
          </cell>
        </row>
      </sheetData>
      <sheetData sheetId="2188">
        <row r="19">
          <cell r="F19" t="str">
            <v>BO004411T200000005</v>
          </cell>
        </row>
      </sheetData>
      <sheetData sheetId="2189">
        <row r="19">
          <cell r="F19" t="str">
            <v>BO004411T200000005</v>
          </cell>
        </row>
      </sheetData>
      <sheetData sheetId="2190">
        <row r="19">
          <cell r="F19" t="str">
            <v>BO004411T200000005</v>
          </cell>
        </row>
      </sheetData>
      <sheetData sheetId="2191">
        <row r="19">
          <cell r="F19" t="str">
            <v>BO004411T200000005</v>
          </cell>
        </row>
      </sheetData>
      <sheetData sheetId="2192">
        <row r="19">
          <cell r="F19" t="str">
            <v>BO004411T200000005</v>
          </cell>
        </row>
      </sheetData>
      <sheetData sheetId="2193">
        <row r="19">
          <cell r="F19" t="str">
            <v>BO004411T200000005</v>
          </cell>
        </row>
      </sheetData>
      <sheetData sheetId="2194">
        <row r="19">
          <cell r="F19" t="str">
            <v>BO004411T200000005</v>
          </cell>
        </row>
      </sheetData>
      <sheetData sheetId="2195">
        <row r="19">
          <cell r="F19" t="str">
            <v>BO004411T200000005</v>
          </cell>
        </row>
      </sheetData>
      <sheetData sheetId="2196">
        <row r="19">
          <cell r="F19" t="str">
            <v>BO004411T200000005</v>
          </cell>
        </row>
      </sheetData>
      <sheetData sheetId="2197">
        <row r="19">
          <cell r="F19" t="str">
            <v>BO004411T200000005</v>
          </cell>
        </row>
      </sheetData>
      <sheetData sheetId="2198">
        <row r="19">
          <cell r="F19" t="str">
            <v>BO004411T200000005</v>
          </cell>
        </row>
      </sheetData>
      <sheetData sheetId="2199">
        <row r="19">
          <cell r="F19" t="str">
            <v>BO004411T200000005</v>
          </cell>
        </row>
      </sheetData>
      <sheetData sheetId="2200">
        <row r="19">
          <cell r="F19" t="str">
            <v>BO004411T200000005</v>
          </cell>
        </row>
      </sheetData>
      <sheetData sheetId="2201">
        <row r="19">
          <cell r="F19" t="str">
            <v>BO004411T200000005</v>
          </cell>
        </row>
      </sheetData>
      <sheetData sheetId="2202">
        <row r="19">
          <cell r="F19" t="str">
            <v>BO004411T200000005</v>
          </cell>
        </row>
      </sheetData>
      <sheetData sheetId="2203">
        <row r="19">
          <cell r="F19" t="str">
            <v>BO004411T200000005</v>
          </cell>
        </row>
      </sheetData>
      <sheetData sheetId="2204">
        <row r="19">
          <cell r="F19" t="str">
            <v>BO004411T200000005</v>
          </cell>
        </row>
      </sheetData>
      <sheetData sheetId="2205">
        <row r="19">
          <cell r="F19" t="str">
            <v>BO004411T200000005</v>
          </cell>
        </row>
      </sheetData>
      <sheetData sheetId="2206">
        <row r="19">
          <cell r="F19" t="str">
            <v>BO004411T200000005</v>
          </cell>
        </row>
      </sheetData>
      <sheetData sheetId="2207">
        <row r="19">
          <cell r="F19" t="str">
            <v>BO004411T200000005</v>
          </cell>
        </row>
      </sheetData>
      <sheetData sheetId="2208">
        <row r="19">
          <cell r="F19" t="str">
            <v>BO004411T200000005</v>
          </cell>
        </row>
      </sheetData>
      <sheetData sheetId="2209">
        <row r="19">
          <cell r="F19" t="str">
            <v>BO004411T200000005</v>
          </cell>
        </row>
      </sheetData>
      <sheetData sheetId="2210">
        <row r="19">
          <cell r="F19" t="str">
            <v>BO004411T200000005</v>
          </cell>
        </row>
      </sheetData>
      <sheetData sheetId="2211">
        <row r="19">
          <cell r="F19" t="str">
            <v>BO004411T200000005</v>
          </cell>
        </row>
      </sheetData>
      <sheetData sheetId="2212">
        <row r="19">
          <cell r="F19" t="str">
            <v>BO004411T200000005</v>
          </cell>
        </row>
      </sheetData>
      <sheetData sheetId="2213">
        <row r="19">
          <cell r="F19" t="str">
            <v>BO004411T200000005</v>
          </cell>
        </row>
      </sheetData>
      <sheetData sheetId="2214">
        <row r="19">
          <cell r="F19" t="str">
            <v>BO004411T200000005</v>
          </cell>
        </row>
      </sheetData>
      <sheetData sheetId="2215">
        <row r="19">
          <cell r="F19" t="str">
            <v>BO004411T200000005</v>
          </cell>
        </row>
      </sheetData>
      <sheetData sheetId="2216">
        <row r="19">
          <cell r="F19" t="str">
            <v>BO004411T200000005</v>
          </cell>
        </row>
      </sheetData>
      <sheetData sheetId="2217">
        <row r="19">
          <cell r="F19" t="str">
            <v>BO004411T200000005</v>
          </cell>
        </row>
      </sheetData>
      <sheetData sheetId="2218">
        <row r="19">
          <cell r="F19" t="str">
            <v>BO004411T200000005</v>
          </cell>
        </row>
      </sheetData>
      <sheetData sheetId="2219">
        <row r="19">
          <cell r="F19" t="str">
            <v>BO004411T200000005</v>
          </cell>
        </row>
      </sheetData>
      <sheetData sheetId="2220">
        <row r="19">
          <cell r="F19" t="str">
            <v>BO004411T200000005</v>
          </cell>
        </row>
      </sheetData>
      <sheetData sheetId="2221">
        <row r="19">
          <cell r="F19" t="str">
            <v>BO004411T200000005</v>
          </cell>
        </row>
      </sheetData>
      <sheetData sheetId="2222">
        <row r="19">
          <cell r="F19" t="str">
            <v>BO004411T200000005</v>
          </cell>
        </row>
      </sheetData>
      <sheetData sheetId="2223">
        <row r="19">
          <cell r="F19" t="str">
            <v>BO004411T200000005</v>
          </cell>
        </row>
      </sheetData>
      <sheetData sheetId="2224">
        <row r="19">
          <cell r="F19" t="str">
            <v>BO004411T200000005</v>
          </cell>
        </row>
      </sheetData>
      <sheetData sheetId="2225">
        <row r="19">
          <cell r="F19" t="str">
            <v>BO004411T200000005</v>
          </cell>
        </row>
      </sheetData>
      <sheetData sheetId="2226"/>
      <sheetData sheetId="2227">
        <row r="19">
          <cell r="F19" t="str">
            <v>BO004411T200000005</v>
          </cell>
        </row>
      </sheetData>
      <sheetData sheetId="2228"/>
      <sheetData sheetId="2229">
        <row r="19">
          <cell r="F19" t="str">
            <v>BO004411T200000005</v>
          </cell>
        </row>
      </sheetData>
      <sheetData sheetId="2230"/>
      <sheetData sheetId="2231">
        <row r="19">
          <cell r="F19" t="str">
            <v>BO004411T200000005</v>
          </cell>
        </row>
      </sheetData>
      <sheetData sheetId="2232">
        <row r="19">
          <cell r="F19" t="str">
            <v>BO004411T200000005</v>
          </cell>
        </row>
      </sheetData>
      <sheetData sheetId="2233">
        <row r="19">
          <cell r="F19" t="str">
            <v>BO004411T200000005</v>
          </cell>
        </row>
      </sheetData>
      <sheetData sheetId="2234">
        <row r="19">
          <cell r="F19" t="str">
            <v>BO004411T200000005</v>
          </cell>
        </row>
      </sheetData>
      <sheetData sheetId="2235">
        <row r="19">
          <cell r="F19" t="str">
            <v>BO004411T200000005</v>
          </cell>
        </row>
      </sheetData>
      <sheetData sheetId="2236">
        <row r="19">
          <cell r="F19" t="str">
            <v>BO004411T200000005</v>
          </cell>
        </row>
      </sheetData>
      <sheetData sheetId="2237">
        <row r="19">
          <cell r="F19" t="str">
            <v>BO004411T200000005</v>
          </cell>
        </row>
      </sheetData>
      <sheetData sheetId="2238">
        <row r="19">
          <cell r="F19" t="str">
            <v>BO004411T200000005</v>
          </cell>
        </row>
      </sheetData>
      <sheetData sheetId="2239"/>
      <sheetData sheetId="2240">
        <row r="19">
          <cell r="F19" t="str">
            <v>BO004411T200000005</v>
          </cell>
        </row>
      </sheetData>
      <sheetData sheetId="2241">
        <row r="19">
          <cell r="F19" t="str">
            <v>BO004411T200000005</v>
          </cell>
        </row>
      </sheetData>
      <sheetData sheetId="2242">
        <row r="19">
          <cell r="F19" t="str">
            <v>BO004411T200000005</v>
          </cell>
        </row>
      </sheetData>
      <sheetData sheetId="2243"/>
      <sheetData sheetId="2244">
        <row r="19">
          <cell r="F19" t="str">
            <v>BO004411T200000005</v>
          </cell>
        </row>
      </sheetData>
      <sheetData sheetId="2245">
        <row r="19">
          <cell r="F19" t="str">
            <v>BO004411T200000005</v>
          </cell>
        </row>
      </sheetData>
      <sheetData sheetId="2246">
        <row r="19">
          <cell r="F19" t="str">
            <v>BO004411T200000005</v>
          </cell>
        </row>
      </sheetData>
      <sheetData sheetId="2247">
        <row r="19">
          <cell r="F19" t="str">
            <v>BO004411T200000005</v>
          </cell>
        </row>
      </sheetData>
      <sheetData sheetId="2248">
        <row r="19">
          <cell r="F19" t="str">
            <v>BO004411T200000005</v>
          </cell>
        </row>
      </sheetData>
      <sheetData sheetId="2249">
        <row r="19">
          <cell r="F19" t="str">
            <v>BO004411T200000005</v>
          </cell>
        </row>
      </sheetData>
      <sheetData sheetId="2250">
        <row r="19">
          <cell r="F19" t="str">
            <v>BO004411T200000005</v>
          </cell>
        </row>
      </sheetData>
      <sheetData sheetId="2251">
        <row r="19">
          <cell r="F19" t="str">
            <v>BO004411T200000005</v>
          </cell>
        </row>
      </sheetData>
      <sheetData sheetId="2252"/>
      <sheetData sheetId="2253">
        <row r="19">
          <cell r="F19" t="str">
            <v>BO004411T200000005</v>
          </cell>
        </row>
      </sheetData>
      <sheetData sheetId="2254">
        <row r="19">
          <cell r="F19" t="str">
            <v>BO004411T200000005</v>
          </cell>
        </row>
      </sheetData>
      <sheetData sheetId="2255">
        <row r="19">
          <cell r="F19" t="str">
            <v>BO004411T200000005</v>
          </cell>
        </row>
      </sheetData>
      <sheetData sheetId="2256">
        <row r="19">
          <cell r="F19" t="str">
            <v>BO004411T200000005</v>
          </cell>
        </row>
      </sheetData>
      <sheetData sheetId="2257">
        <row r="19">
          <cell r="F19" t="str">
            <v>BO004411T200000005</v>
          </cell>
        </row>
      </sheetData>
      <sheetData sheetId="2258">
        <row r="19">
          <cell r="F19" t="str">
            <v>BO004411T200000005</v>
          </cell>
        </row>
      </sheetData>
      <sheetData sheetId="2259">
        <row r="19">
          <cell r="F19" t="str">
            <v>BO004411T200000005</v>
          </cell>
        </row>
      </sheetData>
      <sheetData sheetId="2260">
        <row r="19">
          <cell r="F19" t="str">
            <v>BO004411T200000005</v>
          </cell>
        </row>
      </sheetData>
      <sheetData sheetId="2261">
        <row r="19">
          <cell r="F19" t="str">
            <v>BO004411T200000005</v>
          </cell>
        </row>
      </sheetData>
      <sheetData sheetId="2262">
        <row r="19">
          <cell r="F19" t="str">
            <v>BO004411T200000005</v>
          </cell>
        </row>
      </sheetData>
      <sheetData sheetId="2263">
        <row r="19">
          <cell r="F19" t="str">
            <v>BO004411T200000005</v>
          </cell>
        </row>
      </sheetData>
      <sheetData sheetId="2264">
        <row r="19">
          <cell r="F19" t="str">
            <v>BO004411T200000005</v>
          </cell>
        </row>
      </sheetData>
      <sheetData sheetId="2265">
        <row r="19">
          <cell r="F19" t="str">
            <v>BO004411T200000005</v>
          </cell>
        </row>
      </sheetData>
      <sheetData sheetId="2266">
        <row r="19">
          <cell r="F19" t="str">
            <v>BO004411T200000005</v>
          </cell>
        </row>
      </sheetData>
      <sheetData sheetId="2267">
        <row r="19">
          <cell r="F19" t="str">
            <v>BO004411T200000005</v>
          </cell>
        </row>
      </sheetData>
      <sheetData sheetId="2268">
        <row r="19">
          <cell r="F19" t="str">
            <v>BO004411T200000005</v>
          </cell>
        </row>
      </sheetData>
      <sheetData sheetId="2269">
        <row r="19">
          <cell r="F19" t="str">
            <v>BO004411T200000005</v>
          </cell>
        </row>
      </sheetData>
      <sheetData sheetId="2270">
        <row r="19">
          <cell r="F19" t="str">
            <v>BO004411T200000005</v>
          </cell>
        </row>
      </sheetData>
      <sheetData sheetId="2271">
        <row r="19">
          <cell r="F19" t="str">
            <v>BO004411T200000005</v>
          </cell>
        </row>
      </sheetData>
      <sheetData sheetId="2272">
        <row r="19">
          <cell r="F19" t="str">
            <v>BO004411T200000005</v>
          </cell>
        </row>
      </sheetData>
      <sheetData sheetId="2273">
        <row r="19">
          <cell r="F19" t="str">
            <v>BO004411T200000005</v>
          </cell>
        </row>
      </sheetData>
      <sheetData sheetId="2274">
        <row r="19">
          <cell r="F19" t="str">
            <v>BO004411T200000005</v>
          </cell>
        </row>
      </sheetData>
      <sheetData sheetId="2275">
        <row r="19">
          <cell r="F19" t="str">
            <v>BO004411T200000005</v>
          </cell>
        </row>
      </sheetData>
      <sheetData sheetId="2276">
        <row r="19">
          <cell r="F19" t="str">
            <v>BO004411T200000005</v>
          </cell>
        </row>
      </sheetData>
      <sheetData sheetId="2277">
        <row r="19">
          <cell r="F19" t="str">
            <v>BO004411T200000005</v>
          </cell>
        </row>
      </sheetData>
      <sheetData sheetId="2278">
        <row r="19">
          <cell r="F19" t="str">
            <v>BO004411T200000005</v>
          </cell>
        </row>
      </sheetData>
      <sheetData sheetId="2279">
        <row r="19">
          <cell r="F19" t="str">
            <v>BO004411T200000005</v>
          </cell>
        </row>
      </sheetData>
      <sheetData sheetId="2280">
        <row r="19">
          <cell r="F19" t="str">
            <v>BO004411T200000005</v>
          </cell>
        </row>
      </sheetData>
      <sheetData sheetId="2281">
        <row r="19">
          <cell r="F19" t="str">
            <v>BO004411T200000005</v>
          </cell>
        </row>
      </sheetData>
      <sheetData sheetId="2282">
        <row r="19">
          <cell r="F19" t="str">
            <v>BO004411T200000005</v>
          </cell>
        </row>
      </sheetData>
      <sheetData sheetId="2283">
        <row r="19">
          <cell r="F19" t="str">
            <v>BO004411T200000005</v>
          </cell>
        </row>
      </sheetData>
      <sheetData sheetId="2284">
        <row r="19">
          <cell r="F19" t="str">
            <v>BO004411T200000005</v>
          </cell>
        </row>
      </sheetData>
      <sheetData sheetId="2285">
        <row r="19">
          <cell r="F19" t="str">
            <v>BO004411T200000005</v>
          </cell>
        </row>
      </sheetData>
      <sheetData sheetId="2286">
        <row r="19">
          <cell r="F19" t="str">
            <v>BO004411T200000005</v>
          </cell>
        </row>
      </sheetData>
      <sheetData sheetId="2287">
        <row r="19">
          <cell r="F19" t="str">
            <v>BO004411T200000005</v>
          </cell>
        </row>
      </sheetData>
      <sheetData sheetId="2288">
        <row r="19">
          <cell r="F19" t="str">
            <v>BO004411T200000005</v>
          </cell>
        </row>
      </sheetData>
      <sheetData sheetId="2289">
        <row r="19">
          <cell r="F19" t="str">
            <v>BO004411T200000005</v>
          </cell>
        </row>
      </sheetData>
      <sheetData sheetId="2290">
        <row r="19">
          <cell r="F19" t="str">
            <v>BO004411T200000005</v>
          </cell>
        </row>
      </sheetData>
      <sheetData sheetId="2291">
        <row r="19">
          <cell r="F19" t="str">
            <v>BO004411T200000005</v>
          </cell>
        </row>
      </sheetData>
      <sheetData sheetId="2292">
        <row r="19">
          <cell r="F19" t="str">
            <v>BO004411T200000005</v>
          </cell>
        </row>
      </sheetData>
      <sheetData sheetId="2293">
        <row r="19">
          <cell r="F19" t="str">
            <v>BO004411T200000005</v>
          </cell>
        </row>
      </sheetData>
      <sheetData sheetId="2294"/>
      <sheetData sheetId="2295">
        <row r="19">
          <cell r="F19" t="str">
            <v>BO004411T200000005</v>
          </cell>
        </row>
      </sheetData>
      <sheetData sheetId="2296">
        <row r="19">
          <cell r="F19" t="str">
            <v>BO004411T200000005</v>
          </cell>
        </row>
      </sheetData>
      <sheetData sheetId="2297">
        <row r="19">
          <cell r="F19" t="str">
            <v>BO004411T200000005</v>
          </cell>
        </row>
      </sheetData>
      <sheetData sheetId="2298">
        <row r="19">
          <cell r="F19" t="str">
            <v>BO004411T200000005</v>
          </cell>
        </row>
      </sheetData>
      <sheetData sheetId="2299">
        <row r="19">
          <cell r="F19" t="str">
            <v>BO004411T200000005</v>
          </cell>
        </row>
      </sheetData>
      <sheetData sheetId="2300">
        <row r="19">
          <cell r="F19" t="str">
            <v>BO004411T200000005</v>
          </cell>
        </row>
      </sheetData>
      <sheetData sheetId="2301">
        <row r="19">
          <cell r="F19" t="str">
            <v>BO004411T200000005</v>
          </cell>
        </row>
      </sheetData>
      <sheetData sheetId="2302">
        <row r="19">
          <cell r="F19" t="str">
            <v>BO004411T200000005</v>
          </cell>
        </row>
      </sheetData>
      <sheetData sheetId="2303">
        <row r="19">
          <cell r="F19" t="str">
            <v>BO004411T200000005</v>
          </cell>
        </row>
      </sheetData>
      <sheetData sheetId="2304">
        <row r="19">
          <cell r="F19" t="str">
            <v>BO004411T200000005</v>
          </cell>
        </row>
      </sheetData>
      <sheetData sheetId="2305">
        <row r="19">
          <cell r="F19" t="str">
            <v>BO004411T200000005</v>
          </cell>
        </row>
      </sheetData>
      <sheetData sheetId="2306">
        <row r="19">
          <cell r="F19" t="str">
            <v>BO004411T200000005</v>
          </cell>
        </row>
      </sheetData>
      <sheetData sheetId="2307">
        <row r="19">
          <cell r="F19" t="str">
            <v>BO004411T200000005</v>
          </cell>
        </row>
      </sheetData>
      <sheetData sheetId="2308">
        <row r="19">
          <cell r="F19" t="str">
            <v>BO004411T200000005</v>
          </cell>
        </row>
      </sheetData>
      <sheetData sheetId="2309">
        <row r="19">
          <cell r="F19" t="str">
            <v>BO004411T200000005</v>
          </cell>
        </row>
      </sheetData>
      <sheetData sheetId="2310">
        <row r="19">
          <cell r="F19" t="str">
            <v>BO004411T200000005</v>
          </cell>
        </row>
      </sheetData>
      <sheetData sheetId="2311">
        <row r="19">
          <cell r="F19" t="str">
            <v>BO004411T200000005</v>
          </cell>
        </row>
      </sheetData>
      <sheetData sheetId="2312"/>
      <sheetData sheetId="2313">
        <row r="19">
          <cell r="F19" t="str">
            <v>BO004411T200000005</v>
          </cell>
        </row>
      </sheetData>
      <sheetData sheetId="2314">
        <row r="19">
          <cell r="F19" t="str">
            <v>BO004411T200000005</v>
          </cell>
        </row>
      </sheetData>
      <sheetData sheetId="2315">
        <row r="19">
          <cell r="F19" t="str">
            <v>BO004411T200000005</v>
          </cell>
        </row>
      </sheetData>
      <sheetData sheetId="2316">
        <row r="19">
          <cell r="F19" t="str">
            <v>BO004411T200000005</v>
          </cell>
        </row>
      </sheetData>
      <sheetData sheetId="2317">
        <row r="19">
          <cell r="F19" t="str">
            <v>BO004411T200000005</v>
          </cell>
        </row>
      </sheetData>
      <sheetData sheetId="2318">
        <row r="19">
          <cell r="F19" t="str">
            <v>BO004411T200000005</v>
          </cell>
        </row>
      </sheetData>
      <sheetData sheetId="2319">
        <row r="19">
          <cell r="F19" t="str">
            <v>BO004411T200000005</v>
          </cell>
        </row>
      </sheetData>
      <sheetData sheetId="2320">
        <row r="19">
          <cell r="F19" t="str">
            <v>BO004411T200000005</v>
          </cell>
        </row>
      </sheetData>
      <sheetData sheetId="2321">
        <row r="19">
          <cell r="F19" t="str">
            <v>BO004411T200000005</v>
          </cell>
        </row>
      </sheetData>
      <sheetData sheetId="2322">
        <row r="19">
          <cell r="F19" t="str">
            <v>BO004411T200000005</v>
          </cell>
        </row>
      </sheetData>
      <sheetData sheetId="2323">
        <row r="19">
          <cell r="F19" t="str">
            <v>BO004411T200000005</v>
          </cell>
        </row>
      </sheetData>
      <sheetData sheetId="2324">
        <row r="19">
          <cell r="F19" t="str">
            <v>BO004411T200000005</v>
          </cell>
        </row>
      </sheetData>
      <sheetData sheetId="2325">
        <row r="19">
          <cell r="F19" t="str">
            <v>BO004411T200000005</v>
          </cell>
        </row>
      </sheetData>
      <sheetData sheetId="2326">
        <row r="19">
          <cell r="F19" t="str">
            <v>BO004411T200000005</v>
          </cell>
        </row>
      </sheetData>
      <sheetData sheetId="2327">
        <row r="19">
          <cell r="F19" t="str">
            <v>BO004411T200000005</v>
          </cell>
        </row>
      </sheetData>
      <sheetData sheetId="2328">
        <row r="19">
          <cell r="F19" t="str">
            <v>BO004411T200000005</v>
          </cell>
        </row>
      </sheetData>
      <sheetData sheetId="2329">
        <row r="19">
          <cell r="F19" t="str">
            <v>BO004411T200000005</v>
          </cell>
        </row>
      </sheetData>
      <sheetData sheetId="2330">
        <row r="19">
          <cell r="F19" t="str">
            <v>BO004411T200000005</v>
          </cell>
        </row>
      </sheetData>
      <sheetData sheetId="2331">
        <row r="19">
          <cell r="F19" t="str">
            <v>BO004411T200000005</v>
          </cell>
        </row>
      </sheetData>
      <sheetData sheetId="2332">
        <row r="19">
          <cell r="F19" t="str">
            <v>BO004411T200000005</v>
          </cell>
        </row>
      </sheetData>
      <sheetData sheetId="2333">
        <row r="19">
          <cell r="F19" t="str">
            <v>BO004411T200000005</v>
          </cell>
        </row>
      </sheetData>
      <sheetData sheetId="2334">
        <row r="19">
          <cell r="F19" t="str">
            <v>BO004411T200000005</v>
          </cell>
        </row>
      </sheetData>
      <sheetData sheetId="2335">
        <row r="19">
          <cell r="F19" t="str">
            <v>BO004411T200000005</v>
          </cell>
        </row>
      </sheetData>
      <sheetData sheetId="2336">
        <row r="19">
          <cell r="F19" t="str">
            <v>BO004411T200000005</v>
          </cell>
        </row>
      </sheetData>
      <sheetData sheetId="2337">
        <row r="19">
          <cell r="F19" t="str">
            <v>BO004411T200000005</v>
          </cell>
        </row>
      </sheetData>
      <sheetData sheetId="2338">
        <row r="19">
          <cell r="F19" t="str">
            <v>BO004411T200000005</v>
          </cell>
        </row>
      </sheetData>
      <sheetData sheetId="2339">
        <row r="19">
          <cell r="F19" t="str">
            <v>BO004411T200000005</v>
          </cell>
        </row>
      </sheetData>
      <sheetData sheetId="2340">
        <row r="19">
          <cell r="F19" t="str">
            <v>BO004411T200000005</v>
          </cell>
        </row>
      </sheetData>
      <sheetData sheetId="2341">
        <row r="19">
          <cell r="F19" t="str">
            <v>BO004411T200000005</v>
          </cell>
        </row>
      </sheetData>
      <sheetData sheetId="2342">
        <row r="19">
          <cell r="F19" t="str">
            <v>BO004411T200000005</v>
          </cell>
        </row>
      </sheetData>
      <sheetData sheetId="2343">
        <row r="19">
          <cell r="F19" t="str">
            <v>BO004411T200000005</v>
          </cell>
        </row>
      </sheetData>
      <sheetData sheetId="2344">
        <row r="19">
          <cell r="F19" t="str">
            <v>BO004411T200000005</v>
          </cell>
        </row>
      </sheetData>
      <sheetData sheetId="2345">
        <row r="19">
          <cell r="F19" t="str">
            <v>BO004411T200000005</v>
          </cell>
        </row>
      </sheetData>
      <sheetData sheetId="2346">
        <row r="19">
          <cell r="F19" t="str">
            <v>BO004411T200000005</v>
          </cell>
        </row>
      </sheetData>
      <sheetData sheetId="2347">
        <row r="19">
          <cell r="F19" t="str">
            <v>BO004411T200000005</v>
          </cell>
        </row>
      </sheetData>
      <sheetData sheetId="2348">
        <row r="19">
          <cell r="F19" t="str">
            <v>BO004411T200000005</v>
          </cell>
        </row>
      </sheetData>
      <sheetData sheetId="2349">
        <row r="19">
          <cell r="F19" t="str">
            <v>BO004411T200000005</v>
          </cell>
        </row>
      </sheetData>
      <sheetData sheetId="2350">
        <row r="19">
          <cell r="F19" t="str">
            <v>BO004411T200000005</v>
          </cell>
        </row>
      </sheetData>
      <sheetData sheetId="2351">
        <row r="19">
          <cell r="F19" t="str">
            <v>BO004411T200000005</v>
          </cell>
        </row>
      </sheetData>
      <sheetData sheetId="2352">
        <row r="19">
          <cell r="F19" t="str">
            <v>BO004411T200000005</v>
          </cell>
        </row>
      </sheetData>
      <sheetData sheetId="2353">
        <row r="19">
          <cell r="F19" t="str">
            <v>BO004411T200000005</v>
          </cell>
        </row>
      </sheetData>
      <sheetData sheetId="2354">
        <row r="19">
          <cell r="F19" t="str">
            <v>BO004411T200000005</v>
          </cell>
        </row>
      </sheetData>
      <sheetData sheetId="2355">
        <row r="19">
          <cell r="F19" t="str">
            <v>BO004411T200000005</v>
          </cell>
        </row>
      </sheetData>
      <sheetData sheetId="2356">
        <row r="19">
          <cell r="F19" t="str">
            <v>BO004411T200000005</v>
          </cell>
        </row>
      </sheetData>
      <sheetData sheetId="2357">
        <row r="19">
          <cell r="F19" t="str">
            <v>BO004411T200000005</v>
          </cell>
        </row>
      </sheetData>
      <sheetData sheetId="2358">
        <row r="19">
          <cell r="F19" t="str">
            <v>BO004411T200000005</v>
          </cell>
        </row>
      </sheetData>
      <sheetData sheetId="2359">
        <row r="19">
          <cell r="F19" t="str">
            <v>BO004411T200000005</v>
          </cell>
        </row>
      </sheetData>
      <sheetData sheetId="2360">
        <row r="19">
          <cell r="F19" t="str">
            <v>BO004411T200000005</v>
          </cell>
        </row>
      </sheetData>
      <sheetData sheetId="2361">
        <row r="19">
          <cell r="F19" t="str">
            <v>BO004411T200000005</v>
          </cell>
        </row>
      </sheetData>
      <sheetData sheetId="2362">
        <row r="19">
          <cell r="F19" t="str">
            <v>BO004411T200000005</v>
          </cell>
        </row>
      </sheetData>
      <sheetData sheetId="2363">
        <row r="19">
          <cell r="F19" t="str">
            <v>BO004411T200000005</v>
          </cell>
        </row>
      </sheetData>
      <sheetData sheetId="2364">
        <row r="19">
          <cell r="F19" t="str">
            <v>BO004411T200000005</v>
          </cell>
        </row>
      </sheetData>
      <sheetData sheetId="2365">
        <row r="19">
          <cell r="F19" t="str">
            <v>BO004411T200000005</v>
          </cell>
        </row>
      </sheetData>
      <sheetData sheetId="2366">
        <row r="19">
          <cell r="F19" t="str">
            <v>BO004411T200000005</v>
          </cell>
        </row>
      </sheetData>
      <sheetData sheetId="2367">
        <row r="19">
          <cell r="F19" t="str">
            <v>BO004411T200000005</v>
          </cell>
        </row>
      </sheetData>
      <sheetData sheetId="2368">
        <row r="19">
          <cell r="F19" t="str">
            <v>BO004411T200000005</v>
          </cell>
        </row>
      </sheetData>
      <sheetData sheetId="2369">
        <row r="19">
          <cell r="F19" t="str">
            <v>BO004411T200000005</v>
          </cell>
        </row>
      </sheetData>
      <sheetData sheetId="2370">
        <row r="19">
          <cell r="F19" t="str">
            <v>BO004411T200000005</v>
          </cell>
        </row>
      </sheetData>
      <sheetData sheetId="2371">
        <row r="19">
          <cell r="F19" t="str">
            <v>BO004411T200000005</v>
          </cell>
        </row>
      </sheetData>
      <sheetData sheetId="2372">
        <row r="19">
          <cell r="F19" t="str">
            <v>BO004411T200000005</v>
          </cell>
        </row>
      </sheetData>
      <sheetData sheetId="2373">
        <row r="19">
          <cell r="F19" t="str">
            <v>BO004411T200000005</v>
          </cell>
        </row>
      </sheetData>
      <sheetData sheetId="2374">
        <row r="19">
          <cell r="F19" t="str">
            <v>BO004411T200000005</v>
          </cell>
        </row>
      </sheetData>
      <sheetData sheetId="2375">
        <row r="19">
          <cell r="F19" t="str">
            <v>BO004411T200000005</v>
          </cell>
        </row>
      </sheetData>
      <sheetData sheetId="2376">
        <row r="19">
          <cell r="F19" t="str">
            <v>BO004411T200000005</v>
          </cell>
        </row>
      </sheetData>
      <sheetData sheetId="2377">
        <row r="19">
          <cell r="F19" t="str">
            <v>BO004411T200000005</v>
          </cell>
        </row>
      </sheetData>
      <sheetData sheetId="2378">
        <row r="19">
          <cell r="F19" t="str">
            <v>BO004411T200000005</v>
          </cell>
        </row>
      </sheetData>
      <sheetData sheetId="2379">
        <row r="19">
          <cell r="F19" t="str">
            <v>BO004411T200000005</v>
          </cell>
        </row>
      </sheetData>
      <sheetData sheetId="2380">
        <row r="19">
          <cell r="F19" t="str">
            <v>BO004411T200000005</v>
          </cell>
        </row>
      </sheetData>
      <sheetData sheetId="2381">
        <row r="19">
          <cell r="F19" t="str">
            <v>BO004411T200000005</v>
          </cell>
        </row>
      </sheetData>
      <sheetData sheetId="2382">
        <row r="19">
          <cell r="F19" t="str">
            <v>BO004411T200000005</v>
          </cell>
        </row>
      </sheetData>
      <sheetData sheetId="2383">
        <row r="19">
          <cell r="F19" t="str">
            <v>BO004411T200000005</v>
          </cell>
        </row>
      </sheetData>
      <sheetData sheetId="2384">
        <row r="19">
          <cell r="F19" t="str">
            <v>BO004411T200000005</v>
          </cell>
        </row>
      </sheetData>
      <sheetData sheetId="2385">
        <row r="19">
          <cell r="F19" t="str">
            <v>BO004411T200000005</v>
          </cell>
        </row>
      </sheetData>
      <sheetData sheetId="2386">
        <row r="19">
          <cell r="F19" t="str">
            <v>BO004411T200000005</v>
          </cell>
        </row>
      </sheetData>
      <sheetData sheetId="2387">
        <row r="19">
          <cell r="F19" t="str">
            <v>BO004411T200000005</v>
          </cell>
        </row>
      </sheetData>
      <sheetData sheetId="2388">
        <row r="19">
          <cell r="F19" t="str">
            <v>BO004411T200000005</v>
          </cell>
        </row>
      </sheetData>
      <sheetData sheetId="2389">
        <row r="19">
          <cell r="F19" t="str">
            <v>BO004411T200000005</v>
          </cell>
        </row>
      </sheetData>
      <sheetData sheetId="2390">
        <row r="19">
          <cell r="F19" t="str">
            <v>BO004411T200000005</v>
          </cell>
        </row>
      </sheetData>
      <sheetData sheetId="2391"/>
      <sheetData sheetId="2392">
        <row r="19">
          <cell r="F19" t="str">
            <v>BO004411T200000005</v>
          </cell>
        </row>
      </sheetData>
      <sheetData sheetId="2393">
        <row r="19">
          <cell r="F19" t="str">
            <v>BO004411T200000005</v>
          </cell>
        </row>
      </sheetData>
      <sheetData sheetId="2394">
        <row r="19">
          <cell r="F19" t="str">
            <v>BO004411T200000005</v>
          </cell>
        </row>
      </sheetData>
      <sheetData sheetId="2395">
        <row r="19">
          <cell r="F19" t="str">
            <v>BO004411T200000005</v>
          </cell>
        </row>
      </sheetData>
      <sheetData sheetId="2396">
        <row r="19">
          <cell r="F19" t="str">
            <v>BO004411T200000005</v>
          </cell>
        </row>
      </sheetData>
      <sheetData sheetId="2397">
        <row r="19">
          <cell r="F19" t="str">
            <v>BO004411T200000005</v>
          </cell>
        </row>
      </sheetData>
      <sheetData sheetId="2398">
        <row r="19">
          <cell r="F19" t="str">
            <v>BO004411T200000005</v>
          </cell>
        </row>
      </sheetData>
      <sheetData sheetId="2399">
        <row r="19">
          <cell r="F19" t="str">
            <v>BO004411T200000005</v>
          </cell>
        </row>
      </sheetData>
      <sheetData sheetId="2400">
        <row r="19">
          <cell r="F19" t="str">
            <v>BO004411T200000005</v>
          </cell>
        </row>
      </sheetData>
      <sheetData sheetId="2401">
        <row r="19">
          <cell r="F19" t="str">
            <v>BO004411T200000005</v>
          </cell>
        </row>
      </sheetData>
      <sheetData sheetId="2402">
        <row r="19">
          <cell r="F19" t="str">
            <v>BO004411T200000005</v>
          </cell>
        </row>
      </sheetData>
      <sheetData sheetId="2403">
        <row r="19">
          <cell r="F19" t="str">
            <v>BO004411T200000005</v>
          </cell>
        </row>
      </sheetData>
      <sheetData sheetId="2404">
        <row r="19">
          <cell r="F19" t="str">
            <v>BO004411T200000005</v>
          </cell>
        </row>
      </sheetData>
      <sheetData sheetId="2405">
        <row r="19">
          <cell r="F19" t="str">
            <v>BO004411T200000005</v>
          </cell>
        </row>
      </sheetData>
      <sheetData sheetId="2406">
        <row r="19">
          <cell r="F19" t="str">
            <v>BO004411T200000005</v>
          </cell>
        </row>
      </sheetData>
      <sheetData sheetId="2407">
        <row r="19">
          <cell r="F19" t="str">
            <v>BO004411T200000005</v>
          </cell>
        </row>
      </sheetData>
      <sheetData sheetId="2408">
        <row r="19">
          <cell r="F19" t="str">
            <v>BO004411T200000005</v>
          </cell>
        </row>
      </sheetData>
      <sheetData sheetId="2409">
        <row r="19">
          <cell r="F19" t="str">
            <v>BO004411T200000005</v>
          </cell>
        </row>
      </sheetData>
      <sheetData sheetId="2410">
        <row r="19">
          <cell r="F19" t="str">
            <v>BO004411T200000005</v>
          </cell>
        </row>
      </sheetData>
      <sheetData sheetId="2411">
        <row r="19">
          <cell r="F19" t="str">
            <v>BO004411T200000005</v>
          </cell>
        </row>
      </sheetData>
      <sheetData sheetId="2412">
        <row r="19">
          <cell r="F19" t="str">
            <v>BO004411T200000005</v>
          </cell>
        </row>
      </sheetData>
      <sheetData sheetId="2413">
        <row r="19">
          <cell r="F19" t="str">
            <v>BO004411T200000005</v>
          </cell>
        </row>
      </sheetData>
      <sheetData sheetId="2414">
        <row r="19">
          <cell r="F19" t="str">
            <v>BO004411T200000005</v>
          </cell>
        </row>
      </sheetData>
      <sheetData sheetId="2415">
        <row r="19">
          <cell r="F19" t="str">
            <v>BO004411T200000005</v>
          </cell>
        </row>
      </sheetData>
      <sheetData sheetId="2416">
        <row r="19">
          <cell r="F19" t="str">
            <v>BO004411T200000005</v>
          </cell>
        </row>
      </sheetData>
      <sheetData sheetId="2417">
        <row r="19">
          <cell r="F19" t="str">
            <v>BO004411T200000005</v>
          </cell>
        </row>
      </sheetData>
      <sheetData sheetId="2418">
        <row r="19">
          <cell r="F19" t="str">
            <v>BO004411T200000005</v>
          </cell>
        </row>
      </sheetData>
      <sheetData sheetId="2419">
        <row r="19">
          <cell r="F19" t="str">
            <v>BO004411T200000005</v>
          </cell>
        </row>
      </sheetData>
      <sheetData sheetId="2420">
        <row r="19">
          <cell r="F19" t="str">
            <v>BO004411T200000005</v>
          </cell>
        </row>
      </sheetData>
      <sheetData sheetId="2421"/>
      <sheetData sheetId="2422">
        <row r="19">
          <cell r="F19" t="str">
            <v>BO004411T200000005</v>
          </cell>
        </row>
      </sheetData>
      <sheetData sheetId="2423">
        <row r="19">
          <cell r="F19" t="str">
            <v>BO004411T200000005</v>
          </cell>
        </row>
      </sheetData>
      <sheetData sheetId="2424">
        <row r="19">
          <cell r="F19" t="str">
            <v>BO004411T200000005</v>
          </cell>
        </row>
      </sheetData>
      <sheetData sheetId="2425">
        <row r="19">
          <cell r="F19" t="str">
            <v>BO004411T200000005</v>
          </cell>
        </row>
      </sheetData>
      <sheetData sheetId="2426">
        <row r="19">
          <cell r="F19" t="str">
            <v>BO004411T200000005</v>
          </cell>
        </row>
      </sheetData>
      <sheetData sheetId="2427">
        <row r="19">
          <cell r="F19" t="str">
            <v>BO004411T200000005</v>
          </cell>
        </row>
      </sheetData>
      <sheetData sheetId="2428">
        <row r="19">
          <cell r="F19" t="str">
            <v>BO004411T200000005</v>
          </cell>
        </row>
      </sheetData>
      <sheetData sheetId="2429">
        <row r="19">
          <cell r="F19" t="str">
            <v>BO004411T200000005</v>
          </cell>
        </row>
      </sheetData>
      <sheetData sheetId="2430"/>
      <sheetData sheetId="2431">
        <row r="19">
          <cell r="F19" t="str">
            <v>BO004411T200000005</v>
          </cell>
        </row>
      </sheetData>
      <sheetData sheetId="2432">
        <row r="19">
          <cell r="F19" t="str">
            <v>BO004411T200000005</v>
          </cell>
        </row>
      </sheetData>
      <sheetData sheetId="2433">
        <row r="19">
          <cell r="F19" t="str">
            <v>BO004411T200000005</v>
          </cell>
        </row>
      </sheetData>
      <sheetData sheetId="2434">
        <row r="19">
          <cell r="F19" t="str">
            <v>BO004411T200000005</v>
          </cell>
        </row>
      </sheetData>
      <sheetData sheetId="2435">
        <row r="19">
          <cell r="F19" t="str">
            <v>BO004411T200000005</v>
          </cell>
        </row>
      </sheetData>
      <sheetData sheetId="2436"/>
      <sheetData sheetId="2437"/>
      <sheetData sheetId="2438"/>
      <sheetData sheetId="2439"/>
      <sheetData sheetId="2440"/>
      <sheetData sheetId="2441"/>
      <sheetData sheetId="2442">
        <row r="19">
          <cell r="F19" t="str">
            <v>BO004411T200000005</v>
          </cell>
        </row>
      </sheetData>
      <sheetData sheetId="2443">
        <row r="19">
          <cell r="F19" t="str">
            <v>BO004411T200000005</v>
          </cell>
        </row>
      </sheetData>
      <sheetData sheetId="2444">
        <row r="19">
          <cell r="F19" t="str">
            <v>BO004411T200000005</v>
          </cell>
        </row>
      </sheetData>
      <sheetData sheetId="2445"/>
      <sheetData sheetId="2446"/>
      <sheetData sheetId="2447">
        <row r="19">
          <cell r="F19" t="str">
            <v>BO004411T200000005</v>
          </cell>
        </row>
      </sheetData>
      <sheetData sheetId="2448">
        <row r="19">
          <cell r="F19" t="str">
            <v>BO004411T200000005</v>
          </cell>
        </row>
      </sheetData>
      <sheetData sheetId="2449">
        <row r="19">
          <cell r="F19" t="str">
            <v>BO004411T200000005</v>
          </cell>
        </row>
      </sheetData>
      <sheetData sheetId="2450">
        <row r="19">
          <cell r="F19" t="str">
            <v>BO004411T200000005</v>
          </cell>
        </row>
      </sheetData>
      <sheetData sheetId="2451">
        <row r="19">
          <cell r="F19" t="str">
            <v>BO004411T200000005</v>
          </cell>
        </row>
      </sheetData>
      <sheetData sheetId="2452">
        <row r="19">
          <cell r="F19" t="str">
            <v>BO004411T200000005</v>
          </cell>
        </row>
      </sheetData>
      <sheetData sheetId="2453"/>
      <sheetData sheetId="2454"/>
      <sheetData sheetId="2455"/>
      <sheetData sheetId="2456">
        <row r="19">
          <cell r="F19" t="str">
            <v>BO004411T200000005</v>
          </cell>
        </row>
      </sheetData>
      <sheetData sheetId="2457">
        <row r="19">
          <cell r="F19" t="str">
            <v>BO004411T200000005</v>
          </cell>
        </row>
      </sheetData>
      <sheetData sheetId="2458">
        <row r="19">
          <cell r="F19" t="str">
            <v>BO004411T200000005</v>
          </cell>
        </row>
      </sheetData>
      <sheetData sheetId="2459">
        <row r="19">
          <cell r="F19" t="str">
            <v>BO004411T200000005</v>
          </cell>
        </row>
      </sheetData>
      <sheetData sheetId="2460">
        <row r="19">
          <cell r="F19" t="str">
            <v>BO004411T200000005</v>
          </cell>
        </row>
      </sheetData>
      <sheetData sheetId="2461">
        <row r="19">
          <cell r="F19" t="str">
            <v>BO004411T200000005</v>
          </cell>
        </row>
      </sheetData>
      <sheetData sheetId="2462">
        <row r="19">
          <cell r="F19" t="str">
            <v>BO004411T200000005</v>
          </cell>
        </row>
      </sheetData>
      <sheetData sheetId="2463">
        <row r="19">
          <cell r="F19" t="str">
            <v>BO004411T200000005</v>
          </cell>
        </row>
      </sheetData>
      <sheetData sheetId="2464">
        <row r="19">
          <cell r="F19" t="str">
            <v>BO004411T200000005</v>
          </cell>
        </row>
      </sheetData>
      <sheetData sheetId="2465">
        <row r="19">
          <cell r="F19" t="str">
            <v>BO004411T200000005</v>
          </cell>
        </row>
      </sheetData>
      <sheetData sheetId="2466">
        <row r="19">
          <cell r="F19" t="str">
            <v>BO004411T200000005</v>
          </cell>
        </row>
      </sheetData>
      <sheetData sheetId="2467">
        <row r="19">
          <cell r="F19" t="str">
            <v>BO004411T200000005</v>
          </cell>
        </row>
      </sheetData>
      <sheetData sheetId="2468"/>
      <sheetData sheetId="2469"/>
      <sheetData sheetId="2470"/>
      <sheetData sheetId="2471">
        <row r="19">
          <cell r="F19" t="str">
            <v>BO004411T200000005</v>
          </cell>
        </row>
      </sheetData>
      <sheetData sheetId="2472">
        <row r="19">
          <cell r="F19" t="str">
            <v>BO004411T200000005</v>
          </cell>
        </row>
      </sheetData>
      <sheetData sheetId="2473">
        <row r="19">
          <cell r="F19" t="str">
            <v>BO004411T200000005</v>
          </cell>
        </row>
      </sheetData>
      <sheetData sheetId="2474">
        <row r="19">
          <cell r="F19" t="str">
            <v>BO004411T200000005</v>
          </cell>
        </row>
      </sheetData>
      <sheetData sheetId="2475">
        <row r="19">
          <cell r="F19" t="str">
            <v>BO004411T200000005</v>
          </cell>
        </row>
      </sheetData>
      <sheetData sheetId="2476">
        <row r="19">
          <cell r="F19" t="str">
            <v>BO004411T200000005</v>
          </cell>
        </row>
      </sheetData>
      <sheetData sheetId="2477">
        <row r="19">
          <cell r="F19" t="str">
            <v>BO004411T200000005</v>
          </cell>
        </row>
      </sheetData>
      <sheetData sheetId="2478">
        <row r="19">
          <cell r="F19" t="str">
            <v>BO004411T200000005</v>
          </cell>
        </row>
      </sheetData>
      <sheetData sheetId="2479">
        <row r="19">
          <cell r="F19" t="str">
            <v>BO004411T200000005</v>
          </cell>
        </row>
      </sheetData>
      <sheetData sheetId="2480">
        <row r="19">
          <cell r="F19" t="str">
            <v>BO004411T200000005</v>
          </cell>
        </row>
      </sheetData>
      <sheetData sheetId="2481">
        <row r="19">
          <cell r="F19" t="str">
            <v>BO004411T200000005</v>
          </cell>
        </row>
      </sheetData>
      <sheetData sheetId="2482">
        <row r="19">
          <cell r="F19" t="str">
            <v>BO004411T200000005</v>
          </cell>
        </row>
      </sheetData>
      <sheetData sheetId="2483">
        <row r="19">
          <cell r="F19" t="str">
            <v>BO004411T200000005</v>
          </cell>
        </row>
      </sheetData>
      <sheetData sheetId="2484">
        <row r="19">
          <cell r="F19" t="str">
            <v>BO004411T200000005</v>
          </cell>
        </row>
      </sheetData>
      <sheetData sheetId="2485"/>
      <sheetData sheetId="2486">
        <row r="19">
          <cell r="F19" t="str">
            <v>BO004411T200000005</v>
          </cell>
        </row>
      </sheetData>
      <sheetData sheetId="2487">
        <row r="19">
          <cell r="F19" t="str">
            <v>BO004411T200000005</v>
          </cell>
        </row>
      </sheetData>
      <sheetData sheetId="2488">
        <row r="19">
          <cell r="F19" t="str">
            <v>BO004411T200000005</v>
          </cell>
        </row>
      </sheetData>
      <sheetData sheetId="2489">
        <row r="19">
          <cell r="F19" t="str">
            <v>BO004411T200000005</v>
          </cell>
        </row>
      </sheetData>
      <sheetData sheetId="2490"/>
      <sheetData sheetId="2491">
        <row r="19">
          <cell r="F19" t="str">
            <v>BO004411T200000005</v>
          </cell>
        </row>
      </sheetData>
      <sheetData sheetId="2492">
        <row r="19">
          <cell r="F19" t="str">
            <v>BO004411T200000005</v>
          </cell>
        </row>
      </sheetData>
      <sheetData sheetId="2493">
        <row r="19">
          <cell r="F19" t="str">
            <v>BO004411T200000005</v>
          </cell>
        </row>
      </sheetData>
      <sheetData sheetId="2494"/>
      <sheetData sheetId="2495"/>
      <sheetData sheetId="2496">
        <row r="19">
          <cell r="F19" t="str">
            <v>BO004411T200000005</v>
          </cell>
        </row>
      </sheetData>
      <sheetData sheetId="2497">
        <row r="19">
          <cell r="F19" t="str">
            <v>BO004411T200000005</v>
          </cell>
        </row>
      </sheetData>
      <sheetData sheetId="2498"/>
      <sheetData sheetId="2499"/>
      <sheetData sheetId="2500"/>
      <sheetData sheetId="2501">
        <row r="19">
          <cell r="F19" t="str">
            <v>BO004411T200000005</v>
          </cell>
        </row>
      </sheetData>
      <sheetData sheetId="2502">
        <row r="19">
          <cell r="F19" t="str">
            <v>BO004411T200000005</v>
          </cell>
        </row>
      </sheetData>
      <sheetData sheetId="2503">
        <row r="19">
          <cell r="F19" t="str">
            <v>BO004411T200000005</v>
          </cell>
        </row>
      </sheetData>
      <sheetData sheetId="2504">
        <row r="19">
          <cell r="F19" t="str">
            <v>BO004411T200000005</v>
          </cell>
        </row>
      </sheetData>
      <sheetData sheetId="2505">
        <row r="19">
          <cell r="F19" t="str">
            <v>BO004411T200000005</v>
          </cell>
        </row>
      </sheetData>
      <sheetData sheetId="2506">
        <row r="19">
          <cell r="F19" t="str">
            <v>BO004411T200000005</v>
          </cell>
        </row>
      </sheetData>
      <sheetData sheetId="2507">
        <row r="19">
          <cell r="F19" t="str">
            <v>BO004411T200000005</v>
          </cell>
        </row>
      </sheetData>
      <sheetData sheetId="2508">
        <row r="19">
          <cell r="F19" t="str">
            <v>BO004411T200000005</v>
          </cell>
        </row>
      </sheetData>
      <sheetData sheetId="2509"/>
      <sheetData sheetId="2510">
        <row r="19">
          <cell r="F19" t="str">
            <v>BO004411T200000005</v>
          </cell>
        </row>
      </sheetData>
      <sheetData sheetId="2511">
        <row r="19">
          <cell r="F19" t="str">
            <v>BO004411T200000005</v>
          </cell>
        </row>
      </sheetData>
      <sheetData sheetId="2512">
        <row r="19">
          <cell r="F19" t="str">
            <v>BO004411T200000005</v>
          </cell>
        </row>
      </sheetData>
      <sheetData sheetId="2513"/>
      <sheetData sheetId="2514"/>
      <sheetData sheetId="2515"/>
      <sheetData sheetId="2516">
        <row r="19">
          <cell r="F19" t="str">
            <v>BO004411T200000005</v>
          </cell>
        </row>
      </sheetData>
      <sheetData sheetId="2517"/>
      <sheetData sheetId="2518">
        <row r="19">
          <cell r="F19" t="str">
            <v>BO004411T200000005</v>
          </cell>
        </row>
      </sheetData>
      <sheetData sheetId="2519"/>
      <sheetData sheetId="2520"/>
      <sheetData sheetId="2521">
        <row r="19">
          <cell r="F19" t="str">
            <v>BO004411T200000005</v>
          </cell>
        </row>
      </sheetData>
      <sheetData sheetId="2522"/>
      <sheetData sheetId="2523">
        <row r="19">
          <cell r="F19" t="str">
            <v>BO004411T200000005</v>
          </cell>
        </row>
      </sheetData>
      <sheetData sheetId="2524"/>
      <sheetData sheetId="2525"/>
      <sheetData sheetId="2526">
        <row r="19">
          <cell r="F19" t="str">
            <v>BO004411T200000005</v>
          </cell>
        </row>
      </sheetData>
      <sheetData sheetId="2527"/>
      <sheetData sheetId="2528">
        <row r="19">
          <cell r="F19" t="str">
            <v>BO004411T200000005</v>
          </cell>
        </row>
      </sheetData>
      <sheetData sheetId="2529"/>
      <sheetData sheetId="2530"/>
      <sheetData sheetId="2531"/>
      <sheetData sheetId="2532"/>
      <sheetData sheetId="2533"/>
      <sheetData sheetId="2534"/>
      <sheetData sheetId="2535"/>
      <sheetData sheetId="2536">
        <row r="19">
          <cell r="F19" t="str">
            <v>BO004411T200000005</v>
          </cell>
        </row>
      </sheetData>
      <sheetData sheetId="2537">
        <row r="19">
          <cell r="F19" t="str">
            <v>BO004411T200000005</v>
          </cell>
        </row>
      </sheetData>
      <sheetData sheetId="2538">
        <row r="19">
          <cell r="F19" t="str">
            <v>BO004411T200000005</v>
          </cell>
        </row>
      </sheetData>
      <sheetData sheetId="2539"/>
      <sheetData sheetId="2540"/>
      <sheetData sheetId="2541">
        <row r="19">
          <cell r="F19" t="str">
            <v>BO004411T200000005</v>
          </cell>
        </row>
      </sheetData>
      <sheetData sheetId="2542">
        <row r="19">
          <cell r="F19" t="str">
            <v>BO004411T200000005</v>
          </cell>
        </row>
      </sheetData>
      <sheetData sheetId="2543">
        <row r="19">
          <cell r="F19" t="str">
            <v>BO004411T200000005</v>
          </cell>
        </row>
      </sheetData>
      <sheetData sheetId="2544"/>
      <sheetData sheetId="2545">
        <row r="19">
          <cell r="F19" t="str">
            <v>BO004411T200000005</v>
          </cell>
        </row>
      </sheetData>
      <sheetData sheetId="2546">
        <row r="19">
          <cell r="F19" t="str">
            <v>BO004411T200000005</v>
          </cell>
        </row>
      </sheetData>
      <sheetData sheetId="2547"/>
      <sheetData sheetId="2548"/>
      <sheetData sheetId="2549"/>
      <sheetData sheetId="2550">
        <row r="19">
          <cell r="F19" t="str">
            <v>BO004411T200000005</v>
          </cell>
        </row>
      </sheetData>
      <sheetData sheetId="2551">
        <row r="19">
          <cell r="F19" t="str">
            <v>BO004411T200000005</v>
          </cell>
        </row>
      </sheetData>
      <sheetData sheetId="2552">
        <row r="19">
          <cell r="F19" t="str">
            <v>BO004411T200000005</v>
          </cell>
        </row>
      </sheetData>
      <sheetData sheetId="2553">
        <row r="19">
          <cell r="F19" t="str">
            <v>BO004411T200000005</v>
          </cell>
        </row>
      </sheetData>
      <sheetData sheetId="2554"/>
      <sheetData sheetId="2555">
        <row r="19">
          <cell r="F19" t="str">
            <v>BO004411T200000005</v>
          </cell>
        </row>
      </sheetData>
      <sheetData sheetId="2556">
        <row r="19">
          <cell r="F19" t="str">
            <v>BO004411T200000005</v>
          </cell>
        </row>
      </sheetData>
      <sheetData sheetId="2557">
        <row r="19">
          <cell r="F19" t="str">
            <v>BO004411T200000005</v>
          </cell>
        </row>
      </sheetData>
      <sheetData sheetId="2558">
        <row r="19">
          <cell r="F19" t="str">
            <v>BO004411T200000005</v>
          </cell>
        </row>
      </sheetData>
      <sheetData sheetId="2559"/>
      <sheetData sheetId="2560">
        <row r="19">
          <cell r="F19" t="str">
            <v>BO004411T200000005</v>
          </cell>
        </row>
      </sheetData>
      <sheetData sheetId="2561">
        <row r="19">
          <cell r="F19" t="str">
            <v>BO004411T200000005</v>
          </cell>
        </row>
      </sheetData>
      <sheetData sheetId="2562"/>
      <sheetData sheetId="2563"/>
      <sheetData sheetId="2564"/>
      <sheetData sheetId="2565">
        <row r="19">
          <cell r="F19" t="str">
            <v>BO004411T200000005</v>
          </cell>
        </row>
      </sheetData>
      <sheetData sheetId="2566">
        <row r="19">
          <cell r="F19" t="str">
            <v>BO004411T200000005</v>
          </cell>
        </row>
      </sheetData>
      <sheetData sheetId="2567">
        <row r="19">
          <cell r="F19" t="str">
            <v>BO004411T200000005</v>
          </cell>
        </row>
      </sheetData>
      <sheetData sheetId="2568">
        <row r="19">
          <cell r="F19" t="str">
            <v>BO004411T200000005</v>
          </cell>
        </row>
      </sheetData>
      <sheetData sheetId="2569">
        <row r="19">
          <cell r="F19" t="str">
            <v>BO004411T200000005</v>
          </cell>
        </row>
      </sheetData>
      <sheetData sheetId="2570">
        <row r="19">
          <cell r="F19" t="str">
            <v>BO004411T200000005</v>
          </cell>
        </row>
      </sheetData>
      <sheetData sheetId="2571">
        <row r="19">
          <cell r="F19" t="str">
            <v>BO004411T200000005</v>
          </cell>
        </row>
      </sheetData>
      <sheetData sheetId="2572">
        <row r="19">
          <cell r="F19" t="str">
            <v>BO004411T200000005</v>
          </cell>
        </row>
      </sheetData>
      <sheetData sheetId="2573">
        <row r="19">
          <cell r="F19" t="str">
            <v>BO004411T200000005</v>
          </cell>
        </row>
      </sheetData>
      <sheetData sheetId="2574">
        <row r="19">
          <cell r="F19" t="str">
            <v>BO004411T200000005</v>
          </cell>
        </row>
      </sheetData>
      <sheetData sheetId="2575">
        <row r="19">
          <cell r="F19" t="str">
            <v>BO004411T200000005</v>
          </cell>
        </row>
      </sheetData>
      <sheetData sheetId="2576">
        <row r="19">
          <cell r="F19" t="str">
            <v>BO004411T200000005</v>
          </cell>
        </row>
      </sheetData>
      <sheetData sheetId="2577">
        <row r="19">
          <cell r="F19" t="str">
            <v>BO004411T200000005</v>
          </cell>
        </row>
      </sheetData>
      <sheetData sheetId="2578">
        <row r="19">
          <cell r="F19" t="str">
            <v>BO004411T200000005</v>
          </cell>
        </row>
      </sheetData>
      <sheetData sheetId="2579"/>
      <sheetData sheetId="2580">
        <row r="19">
          <cell r="F19" t="str">
            <v>BO004411T200000005</v>
          </cell>
        </row>
      </sheetData>
      <sheetData sheetId="2581">
        <row r="19">
          <cell r="F19" t="str">
            <v>BO004411T200000005</v>
          </cell>
        </row>
      </sheetData>
      <sheetData sheetId="2582">
        <row r="19">
          <cell r="F19" t="str">
            <v>BO004411T200000005</v>
          </cell>
        </row>
      </sheetData>
      <sheetData sheetId="2583">
        <row r="19">
          <cell r="F19" t="str">
            <v>BO004411T200000005</v>
          </cell>
        </row>
      </sheetData>
      <sheetData sheetId="2584"/>
      <sheetData sheetId="2585">
        <row r="19">
          <cell r="F19" t="str">
            <v>BO004411T200000005</v>
          </cell>
        </row>
      </sheetData>
      <sheetData sheetId="2586">
        <row r="19">
          <cell r="F19" t="str">
            <v>BO004411T200000005</v>
          </cell>
        </row>
      </sheetData>
      <sheetData sheetId="2587">
        <row r="19">
          <cell r="F19" t="str">
            <v>BO004411T200000005</v>
          </cell>
        </row>
      </sheetData>
      <sheetData sheetId="2588">
        <row r="19">
          <cell r="F19" t="str">
            <v>BO004411T200000005</v>
          </cell>
        </row>
      </sheetData>
      <sheetData sheetId="2589"/>
      <sheetData sheetId="2590">
        <row r="19">
          <cell r="F19" t="str">
            <v>BO004411T200000005</v>
          </cell>
        </row>
      </sheetData>
      <sheetData sheetId="2591">
        <row r="19">
          <cell r="F19" t="str">
            <v>BO004411T200000005</v>
          </cell>
        </row>
      </sheetData>
      <sheetData sheetId="2592"/>
      <sheetData sheetId="2593"/>
      <sheetData sheetId="2594"/>
      <sheetData sheetId="2595">
        <row r="19">
          <cell r="F19" t="str">
            <v>BO004411T200000005</v>
          </cell>
        </row>
      </sheetData>
      <sheetData sheetId="2596">
        <row r="19">
          <cell r="F19" t="str">
            <v>BO004411T200000005</v>
          </cell>
        </row>
      </sheetData>
      <sheetData sheetId="2597">
        <row r="19">
          <cell r="F19" t="str">
            <v>BO004411T200000005</v>
          </cell>
        </row>
      </sheetData>
      <sheetData sheetId="2598">
        <row r="19">
          <cell r="F19" t="str">
            <v>BO004411T200000005</v>
          </cell>
        </row>
      </sheetData>
      <sheetData sheetId="2599">
        <row r="19">
          <cell r="F19" t="str">
            <v>BO004411T200000005</v>
          </cell>
        </row>
      </sheetData>
      <sheetData sheetId="2600">
        <row r="19">
          <cell r="F19" t="str">
            <v>BO004411T200000005</v>
          </cell>
        </row>
      </sheetData>
      <sheetData sheetId="2601">
        <row r="19">
          <cell r="F19" t="str">
            <v>BO004411T200000005</v>
          </cell>
        </row>
      </sheetData>
      <sheetData sheetId="2602">
        <row r="19">
          <cell r="F19" t="str">
            <v>BO004411T200000005</v>
          </cell>
        </row>
      </sheetData>
      <sheetData sheetId="2603">
        <row r="19">
          <cell r="F19" t="str">
            <v>BO004411T200000005</v>
          </cell>
        </row>
      </sheetData>
      <sheetData sheetId="2604">
        <row r="19">
          <cell r="F19" t="str">
            <v>BO004411T200000005</v>
          </cell>
        </row>
      </sheetData>
      <sheetData sheetId="2605">
        <row r="19">
          <cell r="F19" t="str">
            <v>BO004411T200000005</v>
          </cell>
        </row>
      </sheetData>
      <sheetData sheetId="2606">
        <row r="19">
          <cell r="F19" t="str">
            <v>BO004411T200000005</v>
          </cell>
        </row>
      </sheetData>
      <sheetData sheetId="2607">
        <row r="19">
          <cell r="F19" t="str">
            <v>BO004411T200000005</v>
          </cell>
        </row>
      </sheetData>
      <sheetData sheetId="2608">
        <row r="19">
          <cell r="F19" t="str">
            <v>BO004411T200000005</v>
          </cell>
        </row>
      </sheetData>
      <sheetData sheetId="2609">
        <row r="19">
          <cell r="F19" t="str">
            <v>BO004411T200000005</v>
          </cell>
        </row>
      </sheetData>
      <sheetData sheetId="2610">
        <row r="19">
          <cell r="F19" t="str">
            <v>BO004411T200000005</v>
          </cell>
        </row>
      </sheetData>
      <sheetData sheetId="2611">
        <row r="19">
          <cell r="F19" t="str">
            <v>BO004411T200000005</v>
          </cell>
        </row>
      </sheetData>
      <sheetData sheetId="2612">
        <row r="19">
          <cell r="F19" t="str">
            <v>BO004411T200000005</v>
          </cell>
        </row>
      </sheetData>
      <sheetData sheetId="2613">
        <row r="19">
          <cell r="F19" t="str">
            <v>BO004411T200000005</v>
          </cell>
        </row>
      </sheetData>
      <sheetData sheetId="2614">
        <row r="19">
          <cell r="F19" t="str">
            <v>BO004411T200000005</v>
          </cell>
        </row>
      </sheetData>
      <sheetData sheetId="2615">
        <row r="19">
          <cell r="F19" t="str">
            <v>BO004411T200000005</v>
          </cell>
        </row>
      </sheetData>
      <sheetData sheetId="2616">
        <row r="19">
          <cell r="F19" t="str">
            <v>BO004411T200000005</v>
          </cell>
        </row>
      </sheetData>
      <sheetData sheetId="2617">
        <row r="19">
          <cell r="F19" t="str">
            <v>BO004411T200000005</v>
          </cell>
        </row>
      </sheetData>
      <sheetData sheetId="2618">
        <row r="19">
          <cell r="F19" t="str">
            <v>BO004411T200000005</v>
          </cell>
        </row>
      </sheetData>
      <sheetData sheetId="2619">
        <row r="19">
          <cell r="F19" t="str">
            <v>BO004411T200000005</v>
          </cell>
        </row>
      </sheetData>
      <sheetData sheetId="2620">
        <row r="19">
          <cell r="F19" t="str">
            <v>BO004411T200000005</v>
          </cell>
        </row>
      </sheetData>
      <sheetData sheetId="2621">
        <row r="19">
          <cell r="F19" t="str">
            <v>BO004411T200000005</v>
          </cell>
        </row>
      </sheetData>
      <sheetData sheetId="2622">
        <row r="19">
          <cell r="F19" t="str">
            <v>BO004411T200000005</v>
          </cell>
        </row>
      </sheetData>
      <sheetData sheetId="2623">
        <row r="19">
          <cell r="F19" t="str">
            <v>BO004411T200000005</v>
          </cell>
        </row>
      </sheetData>
      <sheetData sheetId="2624">
        <row r="19">
          <cell r="F19" t="str">
            <v>BO004411T200000005</v>
          </cell>
        </row>
      </sheetData>
      <sheetData sheetId="2625" refreshError="1"/>
      <sheetData sheetId="2626" refreshError="1"/>
      <sheetData sheetId="2627" refreshError="1"/>
      <sheetData sheetId="2628" refreshError="1"/>
      <sheetData sheetId="2629" refreshError="1"/>
      <sheetData sheetId="2630" refreshError="1"/>
      <sheetData sheetId="2631" refreshError="1"/>
      <sheetData sheetId="2632" refreshError="1"/>
      <sheetData sheetId="2633" refreshError="1"/>
      <sheetData sheetId="2634" refreshError="1"/>
      <sheetData sheetId="2635" refreshError="1"/>
      <sheetData sheetId="2636" refreshError="1"/>
      <sheetData sheetId="2637" refreshError="1"/>
      <sheetData sheetId="2638" refreshError="1"/>
      <sheetData sheetId="2639" refreshError="1"/>
      <sheetData sheetId="2640" refreshError="1"/>
      <sheetData sheetId="2641" refreshError="1"/>
      <sheetData sheetId="2642" refreshError="1"/>
      <sheetData sheetId="2643" refreshError="1"/>
      <sheetData sheetId="2644" refreshError="1"/>
      <sheetData sheetId="2645" refreshError="1"/>
      <sheetData sheetId="2646" refreshError="1"/>
      <sheetData sheetId="2647" refreshError="1"/>
      <sheetData sheetId="2648">
        <row r="19">
          <cell r="F19" t="str">
            <v>BO004411T200000005</v>
          </cell>
        </row>
      </sheetData>
      <sheetData sheetId="2649">
        <row r="19">
          <cell r="F19" t="str">
            <v>BO004411T200000005</v>
          </cell>
        </row>
      </sheetData>
      <sheetData sheetId="2650">
        <row r="19">
          <cell r="F19" t="str">
            <v>BO004411T200000005</v>
          </cell>
        </row>
      </sheetData>
      <sheetData sheetId="2651">
        <row r="19">
          <cell r="F19" t="str">
            <v>BO004411T200000005</v>
          </cell>
        </row>
      </sheetData>
      <sheetData sheetId="2652">
        <row r="19">
          <cell r="F19" t="str">
            <v>BO004411T200000005</v>
          </cell>
        </row>
      </sheetData>
      <sheetData sheetId="2653">
        <row r="19">
          <cell r="F19" t="str">
            <v>BO004411T200000005</v>
          </cell>
        </row>
      </sheetData>
      <sheetData sheetId="2654">
        <row r="19">
          <cell r="F19" t="str">
            <v>BO004411T200000005</v>
          </cell>
        </row>
      </sheetData>
      <sheetData sheetId="2655">
        <row r="19">
          <cell r="F19" t="str">
            <v>BO004411T200000005</v>
          </cell>
        </row>
      </sheetData>
      <sheetData sheetId="2656">
        <row r="19">
          <cell r="F19" t="str">
            <v>BO004411T200000005</v>
          </cell>
        </row>
      </sheetData>
      <sheetData sheetId="2657">
        <row r="19">
          <cell r="F19" t="str">
            <v>BO004411T200000005</v>
          </cell>
        </row>
      </sheetData>
      <sheetData sheetId="2658">
        <row r="19">
          <cell r="F19" t="str">
            <v>BO004411T200000005</v>
          </cell>
        </row>
      </sheetData>
      <sheetData sheetId="2659">
        <row r="19">
          <cell r="F19" t="str">
            <v>BO004411T200000005</v>
          </cell>
        </row>
      </sheetData>
      <sheetData sheetId="2660">
        <row r="19">
          <cell r="F19" t="str">
            <v>BO004411T200000005</v>
          </cell>
        </row>
      </sheetData>
      <sheetData sheetId="2661">
        <row r="19">
          <cell r="F19" t="str">
            <v>BO004411T200000005</v>
          </cell>
        </row>
      </sheetData>
      <sheetData sheetId="2662">
        <row r="19">
          <cell r="F19" t="str">
            <v>BO004411T200000005</v>
          </cell>
        </row>
      </sheetData>
      <sheetData sheetId="2663">
        <row r="19">
          <cell r="F19" t="str">
            <v>BO004411T200000005</v>
          </cell>
        </row>
      </sheetData>
      <sheetData sheetId="2664">
        <row r="19">
          <cell r="F19" t="str">
            <v>BO004411T200000005</v>
          </cell>
        </row>
      </sheetData>
      <sheetData sheetId="2665">
        <row r="19">
          <cell r="F19" t="str">
            <v>BO004411T200000005</v>
          </cell>
        </row>
      </sheetData>
      <sheetData sheetId="2666">
        <row r="19">
          <cell r="F19" t="str">
            <v>BO004411T200000005</v>
          </cell>
        </row>
      </sheetData>
      <sheetData sheetId="2667">
        <row r="19">
          <cell r="F19" t="str">
            <v>BO004411T200000005</v>
          </cell>
        </row>
      </sheetData>
      <sheetData sheetId="2668">
        <row r="19">
          <cell r="F19" t="str">
            <v>BO004411T200000005</v>
          </cell>
        </row>
      </sheetData>
      <sheetData sheetId="2669">
        <row r="19">
          <cell r="F19" t="str">
            <v>BO004411T200000005</v>
          </cell>
        </row>
      </sheetData>
      <sheetData sheetId="2670">
        <row r="19">
          <cell r="F19" t="str">
            <v>BO004411T200000005</v>
          </cell>
        </row>
      </sheetData>
      <sheetData sheetId="2671">
        <row r="19">
          <cell r="F19" t="str">
            <v>BO004411T200000005</v>
          </cell>
        </row>
      </sheetData>
      <sheetData sheetId="2672">
        <row r="19">
          <cell r="F19" t="str">
            <v>BO004411T200000005</v>
          </cell>
        </row>
      </sheetData>
      <sheetData sheetId="2673">
        <row r="19">
          <cell r="F19" t="str">
            <v>BO004411T200000005</v>
          </cell>
        </row>
      </sheetData>
      <sheetData sheetId="2674">
        <row r="19">
          <cell r="F19" t="str">
            <v>BO004411T200000005</v>
          </cell>
        </row>
      </sheetData>
      <sheetData sheetId="2675">
        <row r="19">
          <cell r="F19" t="str">
            <v>BO004411T200000005</v>
          </cell>
        </row>
      </sheetData>
      <sheetData sheetId="2676">
        <row r="19">
          <cell r="F19" t="str">
            <v>BO004411T200000005</v>
          </cell>
        </row>
      </sheetData>
      <sheetData sheetId="2677">
        <row r="19">
          <cell r="F19" t="str">
            <v>BO004411T200000005</v>
          </cell>
        </row>
      </sheetData>
      <sheetData sheetId="2678">
        <row r="19">
          <cell r="F19" t="str">
            <v>BO004411T200000005</v>
          </cell>
        </row>
      </sheetData>
      <sheetData sheetId="2679">
        <row r="19">
          <cell r="F19" t="str">
            <v>BO004411T200000005</v>
          </cell>
        </row>
      </sheetData>
      <sheetData sheetId="2680">
        <row r="19">
          <cell r="F19" t="str">
            <v>BO004411T200000005</v>
          </cell>
        </row>
      </sheetData>
      <sheetData sheetId="2681">
        <row r="19">
          <cell r="F19" t="str">
            <v>BO004411T200000005</v>
          </cell>
        </row>
      </sheetData>
      <sheetData sheetId="2682">
        <row r="19">
          <cell r="F19" t="str">
            <v>BO004411T200000005</v>
          </cell>
        </row>
      </sheetData>
      <sheetData sheetId="2683">
        <row r="19">
          <cell r="F19" t="str">
            <v>BO004411T200000005</v>
          </cell>
        </row>
      </sheetData>
      <sheetData sheetId="2684">
        <row r="19">
          <cell r="F19" t="str">
            <v>BO004411T200000005</v>
          </cell>
        </row>
      </sheetData>
      <sheetData sheetId="2685">
        <row r="19">
          <cell r="F19" t="str">
            <v>BO004411T200000005</v>
          </cell>
        </row>
      </sheetData>
      <sheetData sheetId="2686">
        <row r="19">
          <cell r="F19" t="str">
            <v>BO004411T200000005</v>
          </cell>
        </row>
      </sheetData>
      <sheetData sheetId="2687">
        <row r="19">
          <cell r="F19" t="str">
            <v>BO004411T200000005</v>
          </cell>
        </row>
      </sheetData>
      <sheetData sheetId="2688">
        <row r="19">
          <cell r="F19" t="str">
            <v>BO004411T200000005</v>
          </cell>
        </row>
      </sheetData>
      <sheetData sheetId="2689">
        <row r="19">
          <cell r="F19" t="str">
            <v>BO004411T200000005</v>
          </cell>
        </row>
      </sheetData>
      <sheetData sheetId="2690">
        <row r="19">
          <cell r="F19" t="str">
            <v>BO004411T200000005</v>
          </cell>
        </row>
      </sheetData>
      <sheetData sheetId="2691">
        <row r="19">
          <cell r="F19" t="str">
            <v>BO004411T200000005</v>
          </cell>
        </row>
      </sheetData>
      <sheetData sheetId="2692">
        <row r="19">
          <cell r="F19" t="str">
            <v>BO004411T200000005</v>
          </cell>
        </row>
      </sheetData>
      <sheetData sheetId="2693">
        <row r="19">
          <cell r="F19" t="str">
            <v>BO004411T200000005</v>
          </cell>
        </row>
      </sheetData>
      <sheetData sheetId="2694">
        <row r="19">
          <cell r="F19" t="str">
            <v>BO004411T200000005</v>
          </cell>
        </row>
      </sheetData>
      <sheetData sheetId="2695">
        <row r="19">
          <cell r="F19" t="str">
            <v>BO004411T200000005</v>
          </cell>
        </row>
      </sheetData>
      <sheetData sheetId="2696">
        <row r="19">
          <cell r="F19" t="str">
            <v>BO004411T200000005</v>
          </cell>
        </row>
      </sheetData>
      <sheetData sheetId="2697">
        <row r="19">
          <cell r="F19" t="str">
            <v>BO004411T200000005</v>
          </cell>
        </row>
      </sheetData>
      <sheetData sheetId="2698">
        <row r="19">
          <cell r="F19" t="str">
            <v>BO004411T200000005</v>
          </cell>
        </row>
      </sheetData>
      <sheetData sheetId="2699">
        <row r="19">
          <cell r="F19" t="str">
            <v>BO004411T200000005</v>
          </cell>
        </row>
      </sheetData>
      <sheetData sheetId="2700">
        <row r="19">
          <cell r="F19" t="str">
            <v>BO004411T200000005</v>
          </cell>
        </row>
      </sheetData>
      <sheetData sheetId="2701">
        <row r="19">
          <cell r="F19" t="str">
            <v>BO004411T200000005</v>
          </cell>
        </row>
      </sheetData>
      <sheetData sheetId="2702">
        <row r="19">
          <cell r="F19" t="str">
            <v>BO004411T200000005</v>
          </cell>
        </row>
      </sheetData>
      <sheetData sheetId="2703">
        <row r="19">
          <cell r="F19" t="str">
            <v>BO004411T200000005</v>
          </cell>
        </row>
      </sheetData>
      <sheetData sheetId="2704">
        <row r="19">
          <cell r="F19" t="str">
            <v>BO004411T200000005</v>
          </cell>
        </row>
      </sheetData>
      <sheetData sheetId="2705">
        <row r="19">
          <cell r="F19" t="str">
            <v>BO004411T200000005</v>
          </cell>
        </row>
      </sheetData>
      <sheetData sheetId="2706">
        <row r="19">
          <cell r="F19" t="str">
            <v>BO004411T200000005</v>
          </cell>
        </row>
      </sheetData>
      <sheetData sheetId="2707">
        <row r="19">
          <cell r="F19" t="str">
            <v>BO004411T200000005</v>
          </cell>
        </row>
      </sheetData>
      <sheetData sheetId="2708">
        <row r="19">
          <cell r="F19" t="str">
            <v>BO004411T200000005</v>
          </cell>
        </row>
      </sheetData>
      <sheetData sheetId="2709">
        <row r="19">
          <cell r="F19" t="str">
            <v>BO004411T200000005</v>
          </cell>
        </row>
      </sheetData>
      <sheetData sheetId="2710">
        <row r="19">
          <cell r="F19" t="str">
            <v>BO004411T200000005</v>
          </cell>
        </row>
      </sheetData>
      <sheetData sheetId="2711">
        <row r="19">
          <cell r="F19" t="str">
            <v>BO004411T200000005</v>
          </cell>
        </row>
      </sheetData>
      <sheetData sheetId="2712">
        <row r="19">
          <cell r="F19" t="str">
            <v>BO004411T200000005</v>
          </cell>
        </row>
      </sheetData>
      <sheetData sheetId="2713">
        <row r="19">
          <cell r="F19" t="str">
            <v>BO004411T200000005</v>
          </cell>
        </row>
      </sheetData>
      <sheetData sheetId="2714">
        <row r="19">
          <cell r="F19" t="str">
            <v>BO004411T200000005</v>
          </cell>
        </row>
      </sheetData>
      <sheetData sheetId="2715">
        <row r="19">
          <cell r="F19" t="str">
            <v>BO004411T200000005</v>
          </cell>
        </row>
      </sheetData>
      <sheetData sheetId="2716">
        <row r="19">
          <cell r="F19" t="str">
            <v>BO004411T200000005</v>
          </cell>
        </row>
      </sheetData>
      <sheetData sheetId="2717">
        <row r="19">
          <cell r="F19" t="str">
            <v>BO004411T200000005</v>
          </cell>
        </row>
      </sheetData>
      <sheetData sheetId="2718">
        <row r="19">
          <cell r="F19" t="str">
            <v>BO004411T200000005</v>
          </cell>
        </row>
      </sheetData>
      <sheetData sheetId="2719">
        <row r="19">
          <cell r="F19" t="str">
            <v>BO004411T200000005</v>
          </cell>
        </row>
      </sheetData>
      <sheetData sheetId="2720">
        <row r="19">
          <cell r="F19" t="str">
            <v>BO004411T200000005</v>
          </cell>
        </row>
      </sheetData>
      <sheetData sheetId="2721">
        <row r="19">
          <cell r="F19" t="str">
            <v>BO004411T200000005</v>
          </cell>
        </row>
      </sheetData>
      <sheetData sheetId="2722">
        <row r="19">
          <cell r="F19" t="str">
            <v>BO004411T200000005</v>
          </cell>
        </row>
      </sheetData>
      <sheetData sheetId="2723">
        <row r="19">
          <cell r="F19" t="str">
            <v>BO004411T200000005</v>
          </cell>
        </row>
      </sheetData>
      <sheetData sheetId="2724">
        <row r="19">
          <cell r="F19" t="str">
            <v>BO004411T200000005</v>
          </cell>
        </row>
      </sheetData>
      <sheetData sheetId="2725">
        <row r="19">
          <cell r="F19" t="str">
            <v>BO004411T200000005</v>
          </cell>
        </row>
      </sheetData>
      <sheetData sheetId="2726">
        <row r="19">
          <cell r="F19" t="str">
            <v>BO004411T200000005</v>
          </cell>
        </row>
      </sheetData>
      <sheetData sheetId="2727">
        <row r="19">
          <cell r="F19" t="str">
            <v>BO004411T200000005</v>
          </cell>
        </row>
      </sheetData>
      <sheetData sheetId="2728">
        <row r="19">
          <cell r="F19" t="str">
            <v>BO004411T200000005</v>
          </cell>
        </row>
      </sheetData>
      <sheetData sheetId="2729">
        <row r="19">
          <cell r="F19" t="str">
            <v>BO004411T200000005</v>
          </cell>
        </row>
      </sheetData>
      <sheetData sheetId="2730">
        <row r="19">
          <cell r="F19" t="str">
            <v>BO004411T200000005</v>
          </cell>
        </row>
      </sheetData>
      <sheetData sheetId="2731">
        <row r="19">
          <cell r="F19" t="str">
            <v>BO004411T200000005</v>
          </cell>
        </row>
      </sheetData>
      <sheetData sheetId="2732">
        <row r="19">
          <cell r="F19" t="str">
            <v>BO004411T200000005</v>
          </cell>
        </row>
      </sheetData>
      <sheetData sheetId="2733">
        <row r="19">
          <cell r="F19" t="str">
            <v>BO004411T200000005</v>
          </cell>
        </row>
      </sheetData>
      <sheetData sheetId="2734">
        <row r="19">
          <cell r="F19" t="str">
            <v>BO004411T200000005</v>
          </cell>
        </row>
      </sheetData>
      <sheetData sheetId="2735">
        <row r="19">
          <cell r="F19" t="str">
            <v>BO004411T200000005</v>
          </cell>
        </row>
      </sheetData>
      <sheetData sheetId="2736">
        <row r="19">
          <cell r="F19" t="str">
            <v>BO004411T200000005</v>
          </cell>
        </row>
      </sheetData>
      <sheetData sheetId="2737">
        <row r="19">
          <cell r="F19" t="str">
            <v>BO004411T200000005</v>
          </cell>
        </row>
      </sheetData>
      <sheetData sheetId="2738">
        <row r="19">
          <cell r="F19" t="str">
            <v>BO004411T200000005</v>
          </cell>
        </row>
      </sheetData>
      <sheetData sheetId="2739">
        <row r="19">
          <cell r="F19" t="str">
            <v>BO004411T200000005</v>
          </cell>
        </row>
      </sheetData>
      <sheetData sheetId="2740">
        <row r="19">
          <cell r="F19" t="str">
            <v>BO004411T200000005</v>
          </cell>
        </row>
      </sheetData>
      <sheetData sheetId="2741">
        <row r="19">
          <cell r="F19" t="str">
            <v>BO004411T200000005</v>
          </cell>
        </row>
      </sheetData>
      <sheetData sheetId="2742">
        <row r="19">
          <cell r="F19" t="str">
            <v>BO004411T200000005</v>
          </cell>
        </row>
      </sheetData>
      <sheetData sheetId="2743">
        <row r="19">
          <cell r="F19" t="str">
            <v>BO004411T200000005</v>
          </cell>
        </row>
      </sheetData>
      <sheetData sheetId="2744">
        <row r="19">
          <cell r="F19" t="str">
            <v>BO004411T200000005</v>
          </cell>
        </row>
      </sheetData>
      <sheetData sheetId="2745">
        <row r="19">
          <cell r="F19" t="str">
            <v>BO004411T200000005</v>
          </cell>
        </row>
      </sheetData>
      <sheetData sheetId="2746">
        <row r="19">
          <cell r="F19" t="str">
            <v>BO004411T200000005</v>
          </cell>
        </row>
      </sheetData>
      <sheetData sheetId="2747">
        <row r="19">
          <cell r="F19" t="str">
            <v>BO004411T200000005</v>
          </cell>
        </row>
      </sheetData>
      <sheetData sheetId="2748">
        <row r="19">
          <cell r="F19" t="str">
            <v>BO004411T200000005</v>
          </cell>
        </row>
      </sheetData>
      <sheetData sheetId="2749">
        <row r="19">
          <cell r="F19" t="str">
            <v>BO004411T200000005</v>
          </cell>
        </row>
      </sheetData>
      <sheetData sheetId="2750">
        <row r="19">
          <cell r="F19" t="str">
            <v>BO004411T200000005</v>
          </cell>
        </row>
      </sheetData>
      <sheetData sheetId="2751">
        <row r="19">
          <cell r="F19" t="str">
            <v>BO004411T200000005</v>
          </cell>
        </row>
      </sheetData>
      <sheetData sheetId="2752">
        <row r="19">
          <cell r="F19" t="str">
            <v>BO004411T200000005</v>
          </cell>
        </row>
      </sheetData>
      <sheetData sheetId="2753">
        <row r="19">
          <cell r="F19" t="str">
            <v>BO004411T200000005</v>
          </cell>
        </row>
      </sheetData>
      <sheetData sheetId="2754">
        <row r="19">
          <cell r="F19" t="str">
            <v>BO004411T200000005</v>
          </cell>
        </row>
      </sheetData>
      <sheetData sheetId="2755">
        <row r="19">
          <cell r="F19" t="str">
            <v>BO004411T200000005</v>
          </cell>
        </row>
      </sheetData>
      <sheetData sheetId="2756">
        <row r="19">
          <cell r="F19" t="str">
            <v>BO004411T200000005</v>
          </cell>
        </row>
      </sheetData>
      <sheetData sheetId="2757">
        <row r="19">
          <cell r="F19" t="str">
            <v>BO004411T200000005</v>
          </cell>
        </row>
      </sheetData>
      <sheetData sheetId="2758">
        <row r="19">
          <cell r="F19" t="str">
            <v>BO004411T200000005</v>
          </cell>
        </row>
      </sheetData>
      <sheetData sheetId="2759">
        <row r="19">
          <cell r="F19" t="str">
            <v>BO004411T200000005</v>
          </cell>
        </row>
      </sheetData>
      <sheetData sheetId="2760">
        <row r="19">
          <cell r="F19" t="str">
            <v>BO004411T200000005</v>
          </cell>
        </row>
      </sheetData>
      <sheetData sheetId="2761">
        <row r="19">
          <cell r="F19" t="str">
            <v>BO004411T200000005</v>
          </cell>
        </row>
      </sheetData>
      <sheetData sheetId="2762">
        <row r="19">
          <cell r="F19" t="str">
            <v>BO004411T200000005</v>
          </cell>
        </row>
      </sheetData>
      <sheetData sheetId="2763">
        <row r="19">
          <cell r="F19" t="str">
            <v>BO004411T200000005</v>
          </cell>
        </row>
      </sheetData>
      <sheetData sheetId="2764">
        <row r="19">
          <cell r="F19" t="str">
            <v>BO004411T200000005</v>
          </cell>
        </row>
      </sheetData>
      <sheetData sheetId="2765">
        <row r="19">
          <cell r="F19" t="str">
            <v>BO004411T200000005</v>
          </cell>
        </row>
      </sheetData>
      <sheetData sheetId="2766">
        <row r="19">
          <cell r="F19" t="str">
            <v>BO004411T200000005</v>
          </cell>
        </row>
      </sheetData>
      <sheetData sheetId="2767">
        <row r="19">
          <cell r="F19" t="str">
            <v>BO004411T200000005</v>
          </cell>
        </row>
      </sheetData>
      <sheetData sheetId="2768">
        <row r="19">
          <cell r="F19" t="str">
            <v>BO004411T200000005</v>
          </cell>
        </row>
      </sheetData>
      <sheetData sheetId="2769">
        <row r="19">
          <cell r="F19" t="str">
            <v>BO004411T200000005</v>
          </cell>
        </row>
      </sheetData>
      <sheetData sheetId="2770">
        <row r="19">
          <cell r="F19" t="str">
            <v>BO004411T200000005</v>
          </cell>
        </row>
      </sheetData>
      <sheetData sheetId="2771">
        <row r="19">
          <cell r="F19" t="str">
            <v>BO004411T200000005</v>
          </cell>
        </row>
      </sheetData>
      <sheetData sheetId="2772">
        <row r="19">
          <cell r="F19" t="str">
            <v>BO004411T200000005</v>
          </cell>
        </row>
      </sheetData>
      <sheetData sheetId="2773">
        <row r="19">
          <cell r="F19" t="str">
            <v>BO004411T200000005</v>
          </cell>
        </row>
      </sheetData>
      <sheetData sheetId="2774">
        <row r="19">
          <cell r="F19" t="str">
            <v>BO004411T200000005</v>
          </cell>
        </row>
      </sheetData>
      <sheetData sheetId="2775">
        <row r="19">
          <cell r="F19" t="str">
            <v>BO004411T200000005</v>
          </cell>
        </row>
      </sheetData>
      <sheetData sheetId="2776">
        <row r="19">
          <cell r="F19" t="str">
            <v>BO004411T200000005</v>
          </cell>
        </row>
      </sheetData>
      <sheetData sheetId="2777">
        <row r="19">
          <cell r="F19" t="str">
            <v>BO004411T200000005</v>
          </cell>
        </row>
      </sheetData>
      <sheetData sheetId="2778">
        <row r="19">
          <cell r="F19" t="str">
            <v>BO004411T200000005</v>
          </cell>
        </row>
      </sheetData>
      <sheetData sheetId="2779">
        <row r="19">
          <cell r="F19" t="str">
            <v>BO004411T200000005</v>
          </cell>
        </row>
      </sheetData>
      <sheetData sheetId="2780">
        <row r="19">
          <cell r="F19" t="str">
            <v>BO004411T200000005</v>
          </cell>
        </row>
      </sheetData>
      <sheetData sheetId="2781">
        <row r="19">
          <cell r="F19" t="str">
            <v>BO004411T200000005</v>
          </cell>
        </row>
      </sheetData>
      <sheetData sheetId="2782">
        <row r="19">
          <cell r="F19" t="str">
            <v>BO004411T200000005</v>
          </cell>
        </row>
      </sheetData>
      <sheetData sheetId="2783">
        <row r="19">
          <cell r="F19" t="str">
            <v>BO004411T200000005</v>
          </cell>
        </row>
      </sheetData>
      <sheetData sheetId="2784">
        <row r="19">
          <cell r="F19" t="str">
            <v>BO004411T200000005</v>
          </cell>
        </row>
      </sheetData>
      <sheetData sheetId="2785">
        <row r="19">
          <cell r="F19" t="str">
            <v>BO004411T200000005</v>
          </cell>
        </row>
      </sheetData>
      <sheetData sheetId="2786">
        <row r="19">
          <cell r="F19" t="str">
            <v>BO004411T200000005</v>
          </cell>
        </row>
      </sheetData>
      <sheetData sheetId="2787">
        <row r="19">
          <cell r="F19" t="str">
            <v>BO004411T200000005</v>
          </cell>
        </row>
      </sheetData>
      <sheetData sheetId="2788">
        <row r="19">
          <cell r="F19" t="str">
            <v>BO004411T200000005</v>
          </cell>
        </row>
      </sheetData>
      <sheetData sheetId="2789">
        <row r="19">
          <cell r="F19" t="str">
            <v>BO004411T200000005</v>
          </cell>
        </row>
      </sheetData>
      <sheetData sheetId="2790">
        <row r="19">
          <cell r="F19" t="str">
            <v>BO004411T200000005</v>
          </cell>
        </row>
      </sheetData>
      <sheetData sheetId="2791">
        <row r="19">
          <cell r="F19" t="str">
            <v>BO004411T200000005</v>
          </cell>
        </row>
      </sheetData>
      <sheetData sheetId="2792">
        <row r="19">
          <cell r="F19" t="str">
            <v>BO004411T200000005</v>
          </cell>
        </row>
      </sheetData>
      <sheetData sheetId="2793">
        <row r="19">
          <cell r="F19" t="str">
            <v>BO004411T200000005</v>
          </cell>
        </row>
      </sheetData>
      <sheetData sheetId="2794">
        <row r="19">
          <cell r="F19" t="str">
            <v>BO004411T200000005</v>
          </cell>
        </row>
      </sheetData>
      <sheetData sheetId="2795">
        <row r="19">
          <cell r="F19" t="str">
            <v>BO004411T200000005</v>
          </cell>
        </row>
      </sheetData>
      <sheetData sheetId="2796">
        <row r="19">
          <cell r="F19" t="str">
            <v>BO004411T200000005</v>
          </cell>
        </row>
      </sheetData>
      <sheetData sheetId="2797">
        <row r="19">
          <cell r="F19" t="str">
            <v>BO004411T200000005</v>
          </cell>
        </row>
      </sheetData>
      <sheetData sheetId="2798">
        <row r="19">
          <cell r="F19" t="str">
            <v>BO004411T200000005</v>
          </cell>
        </row>
      </sheetData>
      <sheetData sheetId="2799">
        <row r="19">
          <cell r="F19" t="str">
            <v>BO004411T200000005</v>
          </cell>
        </row>
      </sheetData>
      <sheetData sheetId="2800">
        <row r="19">
          <cell r="F19" t="str">
            <v>BO004411T200000005</v>
          </cell>
        </row>
      </sheetData>
      <sheetData sheetId="2801">
        <row r="19">
          <cell r="F19" t="str">
            <v>BO004411T200000005</v>
          </cell>
        </row>
      </sheetData>
      <sheetData sheetId="2802">
        <row r="19">
          <cell r="F19" t="str">
            <v>BO004411T200000005</v>
          </cell>
        </row>
      </sheetData>
      <sheetData sheetId="2803">
        <row r="19">
          <cell r="F19" t="str">
            <v>BO004411T200000005</v>
          </cell>
        </row>
      </sheetData>
      <sheetData sheetId="2804">
        <row r="19">
          <cell r="F19" t="str">
            <v>BO004411T200000005</v>
          </cell>
        </row>
      </sheetData>
      <sheetData sheetId="2805">
        <row r="19">
          <cell r="F19" t="str">
            <v>BO004411T200000005</v>
          </cell>
        </row>
      </sheetData>
      <sheetData sheetId="2806">
        <row r="19">
          <cell r="F19" t="str">
            <v>BO004411T200000005</v>
          </cell>
        </row>
      </sheetData>
      <sheetData sheetId="2807">
        <row r="19">
          <cell r="F19" t="str">
            <v>BO004411T200000005</v>
          </cell>
        </row>
      </sheetData>
      <sheetData sheetId="2808">
        <row r="19">
          <cell r="F19" t="str">
            <v>BO004411T200000005</v>
          </cell>
        </row>
      </sheetData>
      <sheetData sheetId="2809">
        <row r="19">
          <cell r="F19" t="str">
            <v>BO004411T200000005</v>
          </cell>
        </row>
      </sheetData>
      <sheetData sheetId="2810">
        <row r="19">
          <cell r="F19" t="str">
            <v>BO004411T200000005</v>
          </cell>
        </row>
      </sheetData>
      <sheetData sheetId="2811">
        <row r="19">
          <cell r="F19" t="str">
            <v>BO004411T200000005</v>
          </cell>
        </row>
      </sheetData>
      <sheetData sheetId="2812">
        <row r="19">
          <cell r="F19" t="str">
            <v>BO004411T200000005</v>
          </cell>
        </row>
      </sheetData>
      <sheetData sheetId="2813">
        <row r="19">
          <cell r="F19" t="str">
            <v>BO004411T200000005</v>
          </cell>
        </row>
      </sheetData>
      <sheetData sheetId="2814">
        <row r="19">
          <cell r="F19" t="str">
            <v>BO004411T200000005</v>
          </cell>
        </row>
      </sheetData>
      <sheetData sheetId="2815">
        <row r="19">
          <cell r="F19" t="str">
            <v>BO004411T200000005</v>
          </cell>
        </row>
      </sheetData>
      <sheetData sheetId="2816">
        <row r="19">
          <cell r="F19" t="str">
            <v>BO004411T200000005</v>
          </cell>
        </row>
      </sheetData>
      <sheetData sheetId="2817">
        <row r="19">
          <cell r="F19" t="str">
            <v>BO004411T200000005</v>
          </cell>
        </row>
      </sheetData>
      <sheetData sheetId="2818">
        <row r="19">
          <cell r="F19" t="str">
            <v>BO004411T200000005</v>
          </cell>
        </row>
      </sheetData>
      <sheetData sheetId="2819">
        <row r="19">
          <cell r="F19" t="str">
            <v>BO004411T200000005</v>
          </cell>
        </row>
      </sheetData>
      <sheetData sheetId="2820">
        <row r="19">
          <cell r="F19" t="str">
            <v>BO004411T200000005</v>
          </cell>
        </row>
      </sheetData>
      <sheetData sheetId="2821">
        <row r="19">
          <cell r="F19" t="str">
            <v>BO004411T200000005</v>
          </cell>
        </row>
      </sheetData>
      <sheetData sheetId="2822">
        <row r="19">
          <cell r="F19" t="str">
            <v>BO004411T200000005</v>
          </cell>
        </row>
      </sheetData>
      <sheetData sheetId="2823">
        <row r="19">
          <cell r="F19" t="str">
            <v>BO004411T200000005</v>
          </cell>
        </row>
      </sheetData>
      <sheetData sheetId="2824">
        <row r="19">
          <cell r="F19" t="str">
            <v>BO004411T200000005</v>
          </cell>
        </row>
      </sheetData>
      <sheetData sheetId="2825">
        <row r="19">
          <cell r="F19" t="str">
            <v>BO004411T200000005</v>
          </cell>
        </row>
      </sheetData>
      <sheetData sheetId="2826">
        <row r="19">
          <cell r="F19" t="str">
            <v>BO004411T200000005</v>
          </cell>
        </row>
      </sheetData>
      <sheetData sheetId="2827">
        <row r="19">
          <cell r="F19" t="str">
            <v>BO004411T200000005</v>
          </cell>
        </row>
      </sheetData>
      <sheetData sheetId="2828">
        <row r="19">
          <cell r="F19" t="str">
            <v>BO004411T200000005</v>
          </cell>
        </row>
      </sheetData>
      <sheetData sheetId="2829">
        <row r="19">
          <cell r="F19" t="str">
            <v>BO004411T200000005</v>
          </cell>
        </row>
      </sheetData>
      <sheetData sheetId="2830">
        <row r="19">
          <cell r="F19" t="str">
            <v>BO004411T200000005</v>
          </cell>
        </row>
      </sheetData>
      <sheetData sheetId="2831">
        <row r="19">
          <cell r="F19" t="str">
            <v>BO004411T200000005</v>
          </cell>
        </row>
      </sheetData>
      <sheetData sheetId="2832">
        <row r="19">
          <cell r="F19" t="str">
            <v>BO004411T200000005</v>
          </cell>
        </row>
      </sheetData>
      <sheetData sheetId="2833">
        <row r="19">
          <cell r="F19" t="str">
            <v>BO004411T200000005</v>
          </cell>
        </row>
      </sheetData>
      <sheetData sheetId="2834">
        <row r="19">
          <cell r="F19" t="str">
            <v>BO004411T200000005</v>
          </cell>
        </row>
      </sheetData>
      <sheetData sheetId="2835">
        <row r="19">
          <cell r="F19" t="str">
            <v>BO004411T200000005</v>
          </cell>
        </row>
      </sheetData>
      <sheetData sheetId="2836">
        <row r="19">
          <cell r="F19" t="str">
            <v>BO004411T200000005</v>
          </cell>
        </row>
      </sheetData>
      <sheetData sheetId="2837">
        <row r="19">
          <cell r="F19" t="str">
            <v>BO004411T200000005</v>
          </cell>
        </row>
      </sheetData>
      <sheetData sheetId="2838">
        <row r="19">
          <cell r="F19" t="str">
            <v>BO004411T200000005</v>
          </cell>
        </row>
      </sheetData>
      <sheetData sheetId="2839">
        <row r="19">
          <cell r="F19" t="str">
            <v>BO004411T200000005</v>
          </cell>
        </row>
      </sheetData>
      <sheetData sheetId="2840">
        <row r="19">
          <cell r="F19" t="str">
            <v>BO004411T200000005</v>
          </cell>
        </row>
      </sheetData>
      <sheetData sheetId="2841">
        <row r="19">
          <cell r="F19" t="str">
            <v>BO004411T200000005</v>
          </cell>
        </row>
      </sheetData>
      <sheetData sheetId="2842">
        <row r="19">
          <cell r="F19" t="str">
            <v>BO004411T200000005</v>
          </cell>
        </row>
      </sheetData>
      <sheetData sheetId="2843">
        <row r="19">
          <cell r="F19" t="str">
            <v>BO004411T200000005</v>
          </cell>
        </row>
      </sheetData>
      <sheetData sheetId="2844">
        <row r="19">
          <cell r="F19" t="str">
            <v>BO004411T200000005</v>
          </cell>
        </row>
      </sheetData>
      <sheetData sheetId="2845">
        <row r="19">
          <cell r="F19" t="str">
            <v>BO004411T200000005</v>
          </cell>
        </row>
      </sheetData>
      <sheetData sheetId="2846">
        <row r="19">
          <cell r="F19" t="str">
            <v>BO004411T200000005</v>
          </cell>
        </row>
      </sheetData>
      <sheetData sheetId="2847">
        <row r="19">
          <cell r="F19" t="str">
            <v>BO004411T200000005</v>
          </cell>
        </row>
      </sheetData>
      <sheetData sheetId="2848">
        <row r="19">
          <cell r="F19" t="str">
            <v>BO004411T200000005</v>
          </cell>
        </row>
      </sheetData>
      <sheetData sheetId="2849">
        <row r="19">
          <cell r="F19" t="str">
            <v>BO004411T200000005</v>
          </cell>
        </row>
      </sheetData>
      <sheetData sheetId="2850">
        <row r="19">
          <cell r="F19" t="str">
            <v>BO004411T200000005</v>
          </cell>
        </row>
      </sheetData>
      <sheetData sheetId="2851">
        <row r="19">
          <cell r="F19" t="str">
            <v>BO004411T200000005</v>
          </cell>
        </row>
      </sheetData>
      <sheetData sheetId="2852">
        <row r="19">
          <cell r="F19" t="str">
            <v>BO004411T200000005</v>
          </cell>
        </row>
      </sheetData>
      <sheetData sheetId="2853">
        <row r="19">
          <cell r="F19" t="str">
            <v>BO004411T200000005</v>
          </cell>
        </row>
      </sheetData>
      <sheetData sheetId="2854">
        <row r="19">
          <cell r="F19" t="str">
            <v>BO004411T200000005</v>
          </cell>
        </row>
      </sheetData>
      <sheetData sheetId="2855">
        <row r="19">
          <cell r="F19" t="str">
            <v>BO004411T200000005</v>
          </cell>
        </row>
      </sheetData>
      <sheetData sheetId="2856">
        <row r="19">
          <cell r="F19" t="str">
            <v>BO004411T200000005</v>
          </cell>
        </row>
      </sheetData>
      <sheetData sheetId="2857">
        <row r="19">
          <cell r="F19" t="str">
            <v>BO004411T200000005</v>
          </cell>
        </row>
      </sheetData>
      <sheetData sheetId="2858">
        <row r="19">
          <cell r="F19" t="str">
            <v>BO004411T200000005</v>
          </cell>
        </row>
      </sheetData>
      <sheetData sheetId="2859">
        <row r="19">
          <cell r="F19" t="str">
            <v>BO004411T200000005</v>
          </cell>
        </row>
      </sheetData>
      <sheetData sheetId="2860">
        <row r="19">
          <cell r="F19" t="str">
            <v>BO004411T200000005</v>
          </cell>
        </row>
      </sheetData>
      <sheetData sheetId="2861">
        <row r="19">
          <cell r="F19" t="str">
            <v>BO004411T200000005</v>
          </cell>
        </row>
      </sheetData>
      <sheetData sheetId="2862">
        <row r="19">
          <cell r="F19" t="str">
            <v>BO004411T200000005</v>
          </cell>
        </row>
      </sheetData>
      <sheetData sheetId="2863">
        <row r="19">
          <cell r="F19" t="str">
            <v>BO004411T200000005</v>
          </cell>
        </row>
      </sheetData>
      <sheetData sheetId="2864">
        <row r="19">
          <cell r="F19" t="str">
            <v>BO004411T200000005</v>
          </cell>
        </row>
      </sheetData>
      <sheetData sheetId="2865">
        <row r="19">
          <cell r="F19" t="str">
            <v>BO004411T200000005</v>
          </cell>
        </row>
      </sheetData>
      <sheetData sheetId="2866">
        <row r="19">
          <cell r="F19" t="str">
            <v>BO004411T200000005</v>
          </cell>
        </row>
      </sheetData>
      <sheetData sheetId="2867">
        <row r="19">
          <cell r="F19" t="str">
            <v>BO004411T200000005</v>
          </cell>
        </row>
      </sheetData>
      <sheetData sheetId="2868">
        <row r="19">
          <cell r="F19" t="str">
            <v>BO004411T200000005</v>
          </cell>
        </row>
      </sheetData>
      <sheetData sheetId="2869">
        <row r="19">
          <cell r="F19" t="str">
            <v>BO004411T200000005</v>
          </cell>
        </row>
      </sheetData>
      <sheetData sheetId="2870">
        <row r="19">
          <cell r="F19" t="str">
            <v>BO004411T200000005</v>
          </cell>
        </row>
      </sheetData>
      <sheetData sheetId="2871">
        <row r="19">
          <cell r="F19" t="str">
            <v>BO004411T200000005</v>
          </cell>
        </row>
      </sheetData>
      <sheetData sheetId="2872">
        <row r="19">
          <cell r="F19" t="str">
            <v>BO004411T200000005</v>
          </cell>
        </row>
      </sheetData>
      <sheetData sheetId="2873">
        <row r="19">
          <cell r="F19" t="str">
            <v>BO004411T200000005</v>
          </cell>
        </row>
      </sheetData>
      <sheetData sheetId="2874">
        <row r="19">
          <cell r="F19" t="str">
            <v>BO004411T200000005</v>
          </cell>
        </row>
      </sheetData>
      <sheetData sheetId="2875">
        <row r="19">
          <cell r="F19" t="str">
            <v>BO004411T200000005</v>
          </cell>
        </row>
      </sheetData>
      <sheetData sheetId="2876">
        <row r="19">
          <cell r="F19" t="str">
            <v>BO004411T200000005</v>
          </cell>
        </row>
      </sheetData>
      <sheetData sheetId="2877">
        <row r="19">
          <cell r="F19" t="str">
            <v>BO004411T200000005</v>
          </cell>
        </row>
      </sheetData>
      <sheetData sheetId="2878">
        <row r="19">
          <cell r="F19" t="str">
            <v>BO004411T200000005</v>
          </cell>
        </row>
      </sheetData>
      <sheetData sheetId="2879">
        <row r="19">
          <cell r="F19" t="str">
            <v>BO004411T200000005</v>
          </cell>
        </row>
      </sheetData>
      <sheetData sheetId="2880">
        <row r="19">
          <cell r="F19" t="str">
            <v>BO004411T200000005</v>
          </cell>
        </row>
      </sheetData>
      <sheetData sheetId="2881">
        <row r="19">
          <cell r="F19" t="str">
            <v>BO004411T200000005</v>
          </cell>
        </row>
      </sheetData>
      <sheetData sheetId="2882">
        <row r="19">
          <cell r="F19" t="str">
            <v>BO004411T200000005</v>
          </cell>
        </row>
      </sheetData>
      <sheetData sheetId="2883">
        <row r="19">
          <cell r="F19" t="str">
            <v>BO004411T200000005</v>
          </cell>
        </row>
      </sheetData>
      <sheetData sheetId="2884">
        <row r="19">
          <cell r="F19" t="str">
            <v>BO004411T200000005</v>
          </cell>
        </row>
      </sheetData>
      <sheetData sheetId="2885">
        <row r="19">
          <cell r="F19" t="str">
            <v>BO004411T200000005</v>
          </cell>
        </row>
      </sheetData>
      <sheetData sheetId="2886">
        <row r="19">
          <cell r="F19" t="str">
            <v>BO004411T200000005</v>
          </cell>
        </row>
      </sheetData>
      <sheetData sheetId="2887">
        <row r="19">
          <cell r="F19" t="str">
            <v>BO004411T200000005</v>
          </cell>
        </row>
      </sheetData>
      <sheetData sheetId="2888">
        <row r="19">
          <cell r="F19" t="str">
            <v>BO004411T200000005</v>
          </cell>
        </row>
      </sheetData>
      <sheetData sheetId="2889">
        <row r="19">
          <cell r="F19" t="str">
            <v>BO004411T200000005</v>
          </cell>
        </row>
      </sheetData>
      <sheetData sheetId="2890">
        <row r="19">
          <cell r="F19" t="str">
            <v>BO004411T200000005</v>
          </cell>
        </row>
      </sheetData>
      <sheetData sheetId="2891">
        <row r="19">
          <cell r="F19" t="str">
            <v>BO004411T200000005</v>
          </cell>
        </row>
      </sheetData>
      <sheetData sheetId="2892">
        <row r="19">
          <cell r="F19" t="str">
            <v>BO004411T200000005</v>
          </cell>
        </row>
      </sheetData>
      <sheetData sheetId="2893">
        <row r="19">
          <cell r="F19" t="str">
            <v>BO004411T200000005</v>
          </cell>
        </row>
      </sheetData>
      <sheetData sheetId="2894">
        <row r="19">
          <cell r="F19" t="str">
            <v>BO004411T200000005</v>
          </cell>
        </row>
      </sheetData>
      <sheetData sheetId="2895">
        <row r="19">
          <cell r="F19" t="str">
            <v>BO004411T200000005</v>
          </cell>
        </row>
      </sheetData>
      <sheetData sheetId="2896">
        <row r="19">
          <cell r="F19" t="str">
            <v>BO004411T200000005</v>
          </cell>
        </row>
      </sheetData>
      <sheetData sheetId="2897">
        <row r="19">
          <cell r="F19" t="str">
            <v>BO004411T200000005</v>
          </cell>
        </row>
      </sheetData>
      <sheetData sheetId="2898">
        <row r="19">
          <cell r="F19" t="str">
            <v>BO004411T200000005</v>
          </cell>
        </row>
      </sheetData>
      <sheetData sheetId="2899">
        <row r="19">
          <cell r="F19" t="str">
            <v>BO004411T200000005</v>
          </cell>
        </row>
      </sheetData>
      <sheetData sheetId="2900">
        <row r="19">
          <cell r="F19" t="str">
            <v>BO004411T200000005</v>
          </cell>
        </row>
      </sheetData>
      <sheetData sheetId="2901">
        <row r="19">
          <cell r="F19" t="str">
            <v>BO004411T200000005</v>
          </cell>
        </row>
      </sheetData>
      <sheetData sheetId="2902">
        <row r="19">
          <cell r="F19" t="str">
            <v>BO004411T200000005</v>
          </cell>
        </row>
      </sheetData>
      <sheetData sheetId="2903">
        <row r="19">
          <cell r="F19" t="str">
            <v>BO004411T200000005</v>
          </cell>
        </row>
      </sheetData>
      <sheetData sheetId="2904">
        <row r="19">
          <cell r="F19" t="str">
            <v>BO004411T200000005</v>
          </cell>
        </row>
      </sheetData>
      <sheetData sheetId="2905">
        <row r="19">
          <cell r="F19" t="str">
            <v>BO004411T200000005</v>
          </cell>
        </row>
      </sheetData>
      <sheetData sheetId="2906">
        <row r="19">
          <cell r="F19" t="str">
            <v>BO004411T200000005</v>
          </cell>
        </row>
      </sheetData>
      <sheetData sheetId="2907">
        <row r="19">
          <cell r="F19" t="str">
            <v>BO004411T200000005</v>
          </cell>
        </row>
      </sheetData>
      <sheetData sheetId="2908">
        <row r="19">
          <cell r="F19" t="str">
            <v>BO004411T200000005</v>
          </cell>
        </row>
      </sheetData>
      <sheetData sheetId="2909">
        <row r="19">
          <cell r="F19" t="str">
            <v>BO004411T200000005</v>
          </cell>
        </row>
      </sheetData>
      <sheetData sheetId="2910">
        <row r="19">
          <cell r="F19" t="str">
            <v>BO004411T200000005</v>
          </cell>
        </row>
      </sheetData>
      <sheetData sheetId="2911">
        <row r="19">
          <cell r="F19" t="str">
            <v>BO004411T200000005</v>
          </cell>
        </row>
      </sheetData>
      <sheetData sheetId="2912">
        <row r="19">
          <cell r="F19" t="str">
            <v>BO004411T200000005</v>
          </cell>
        </row>
      </sheetData>
      <sheetData sheetId="2913">
        <row r="19">
          <cell r="F19" t="str">
            <v>BO004411T200000005</v>
          </cell>
        </row>
      </sheetData>
      <sheetData sheetId="2914">
        <row r="19">
          <cell r="F19" t="str">
            <v>BO004411T200000005</v>
          </cell>
        </row>
      </sheetData>
      <sheetData sheetId="2915">
        <row r="19">
          <cell r="F19" t="str">
            <v>BO004411T200000005</v>
          </cell>
        </row>
      </sheetData>
      <sheetData sheetId="2916">
        <row r="19">
          <cell r="F19" t="str">
            <v>BO004411T200000005</v>
          </cell>
        </row>
      </sheetData>
      <sheetData sheetId="2917">
        <row r="19">
          <cell r="F19" t="str">
            <v>BO004411T200000005</v>
          </cell>
        </row>
      </sheetData>
      <sheetData sheetId="2918">
        <row r="19">
          <cell r="F19" t="str">
            <v>BO004411T200000005</v>
          </cell>
        </row>
      </sheetData>
      <sheetData sheetId="2919">
        <row r="19">
          <cell r="F19" t="str">
            <v>BO004411T200000005</v>
          </cell>
        </row>
      </sheetData>
      <sheetData sheetId="2920">
        <row r="19">
          <cell r="F19" t="str">
            <v>BO004411T200000005</v>
          </cell>
        </row>
      </sheetData>
      <sheetData sheetId="2921"/>
      <sheetData sheetId="2922">
        <row r="19">
          <cell r="F19" t="str">
            <v>BO004411T200000005</v>
          </cell>
        </row>
      </sheetData>
      <sheetData sheetId="2923">
        <row r="19">
          <cell r="F19" t="str">
            <v>BO004411T200000005</v>
          </cell>
        </row>
      </sheetData>
      <sheetData sheetId="2924">
        <row r="19">
          <cell r="F19" t="str">
            <v>BO004411T200000005</v>
          </cell>
        </row>
      </sheetData>
      <sheetData sheetId="2925"/>
      <sheetData sheetId="2926">
        <row r="19">
          <cell r="F19" t="str">
            <v>BO004411T200000005</v>
          </cell>
        </row>
      </sheetData>
      <sheetData sheetId="2927">
        <row r="19">
          <cell r="F19" t="str">
            <v>BO004411T200000005</v>
          </cell>
        </row>
      </sheetData>
      <sheetData sheetId="2928">
        <row r="19">
          <cell r="F19" t="str">
            <v>BO004411T200000005</v>
          </cell>
        </row>
      </sheetData>
      <sheetData sheetId="2929"/>
      <sheetData sheetId="2930">
        <row r="19">
          <cell r="F19" t="str">
            <v>BO004411T200000005</v>
          </cell>
        </row>
      </sheetData>
      <sheetData sheetId="2931"/>
      <sheetData sheetId="2932">
        <row r="19">
          <cell r="F19" t="str">
            <v>BO004411T200000005</v>
          </cell>
        </row>
      </sheetData>
      <sheetData sheetId="2933"/>
      <sheetData sheetId="2934"/>
      <sheetData sheetId="2935">
        <row r="19">
          <cell r="F19" t="str">
            <v>BO004411T200000005</v>
          </cell>
        </row>
      </sheetData>
      <sheetData sheetId="2936">
        <row r="19">
          <cell r="F19" t="str">
            <v>BO004411T200000005</v>
          </cell>
        </row>
      </sheetData>
      <sheetData sheetId="2937"/>
      <sheetData sheetId="2938"/>
      <sheetData sheetId="2939">
        <row r="19">
          <cell r="F19" t="str">
            <v>BO004411T200000005</v>
          </cell>
        </row>
      </sheetData>
      <sheetData sheetId="2940">
        <row r="19">
          <cell r="F19" t="str">
            <v>BO004411T200000005</v>
          </cell>
        </row>
      </sheetData>
      <sheetData sheetId="2941">
        <row r="19">
          <cell r="F19" t="str">
            <v>BO004411T200000005</v>
          </cell>
        </row>
      </sheetData>
      <sheetData sheetId="2942"/>
      <sheetData sheetId="2943"/>
      <sheetData sheetId="2944"/>
      <sheetData sheetId="2945"/>
      <sheetData sheetId="2946"/>
      <sheetData sheetId="2947"/>
      <sheetData sheetId="2948">
        <row r="19">
          <cell r="F19" t="str">
            <v>BO004411T200000005</v>
          </cell>
        </row>
      </sheetData>
      <sheetData sheetId="2949"/>
      <sheetData sheetId="2950"/>
      <sheetData sheetId="2951"/>
      <sheetData sheetId="2952">
        <row r="19">
          <cell r="F19" t="str">
            <v>BO004411T200000005</v>
          </cell>
        </row>
      </sheetData>
      <sheetData sheetId="2953">
        <row r="19">
          <cell r="F19" t="str">
            <v>BO004411T200000005</v>
          </cell>
        </row>
      </sheetData>
      <sheetData sheetId="2954"/>
      <sheetData sheetId="2955"/>
      <sheetData sheetId="2956"/>
      <sheetData sheetId="2957"/>
      <sheetData sheetId="2958"/>
      <sheetData sheetId="2959"/>
      <sheetData sheetId="2960"/>
      <sheetData sheetId="2961"/>
      <sheetData sheetId="2962"/>
      <sheetData sheetId="2963"/>
      <sheetData sheetId="2964"/>
      <sheetData sheetId="2965">
        <row r="19">
          <cell r="F19" t="str">
            <v>BO004411T200000005</v>
          </cell>
        </row>
      </sheetData>
      <sheetData sheetId="2966"/>
      <sheetData sheetId="2967"/>
      <sheetData sheetId="2968"/>
      <sheetData sheetId="2969"/>
      <sheetData sheetId="2970"/>
      <sheetData sheetId="2971"/>
      <sheetData sheetId="2972"/>
      <sheetData sheetId="2973"/>
      <sheetData sheetId="2974"/>
      <sheetData sheetId="2975"/>
      <sheetData sheetId="2976"/>
      <sheetData sheetId="2977"/>
      <sheetData sheetId="2978"/>
      <sheetData sheetId="2979"/>
      <sheetData sheetId="2980"/>
      <sheetData sheetId="2981"/>
      <sheetData sheetId="2982"/>
      <sheetData sheetId="2983"/>
      <sheetData sheetId="2984"/>
      <sheetData sheetId="2985"/>
      <sheetData sheetId="2986"/>
      <sheetData sheetId="2987"/>
      <sheetData sheetId="2988"/>
      <sheetData sheetId="2989"/>
      <sheetData sheetId="2990"/>
      <sheetData sheetId="2991"/>
      <sheetData sheetId="2992"/>
      <sheetData sheetId="2993"/>
      <sheetData sheetId="2994"/>
      <sheetData sheetId="2995"/>
      <sheetData sheetId="2996"/>
      <sheetData sheetId="2997"/>
      <sheetData sheetId="2998"/>
      <sheetData sheetId="2999"/>
      <sheetData sheetId="3000"/>
      <sheetData sheetId="3001"/>
      <sheetData sheetId="3002"/>
      <sheetData sheetId="3003"/>
      <sheetData sheetId="3004"/>
      <sheetData sheetId="3005"/>
      <sheetData sheetId="3006"/>
      <sheetData sheetId="3007"/>
      <sheetData sheetId="3008"/>
      <sheetData sheetId="3009"/>
      <sheetData sheetId="3010"/>
      <sheetData sheetId="3011"/>
      <sheetData sheetId="3012"/>
      <sheetData sheetId="3013"/>
      <sheetData sheetId="3014"/>
      <sheetData sheetId="3015"/>
      <sheetData sheetId="3016"/>
      <sheetData sheetId="3017"/>
      <sheetData sheetId="3018"/>
      <sheetData sheetId="3019"/>
      <sheetData sheetId="3020"/>
      <sheetData sheetId="3021"/>
      <sheetData sheetId="3022"/>
      <sheetData sheetId="3023"/>
      <sheetData sheetId="3024"/>
      <sheetData sheetId="3025"/>
      <sheetData sheetId="3026"/>
      <sheetData sheetId="3027"/>
      <sheetData sheetId="3028"/>
      <sheetData sheetId="3029"/>
      <sheetData sheetId="3030"/>
      <sheetData sheetId="3031"/>
      <sheetData sheetId="3032"/>
      <sheetData sheetId="3033"/>
      <sheetData sheetId="3034"/>
      <sheetData sheetId="3035"/>
      <sheetData sheetId="3036"/>
      <sheetData sheetId="3037"/>
      <sheetData sheetId="3038"/>
      <sheetData sheetId="3039"/>
      <sheetData sheetId="3040"/>
      <sheetData sheetId="3041"/>
      <sheetData sheetId="3042"/>
      <sheetData sheetId="3043"/>
      <sheetData sheetId="3044"/>
      <sheetData sheetId="3045"/>
      <sheetData sheetId="3046"/>
      <sheetData sheetId="3047"/>
      <sheetData sheetId="3048"/>
      <sheetData sheetId="3049"/>
      <sheetData sheetId="3050"/>
      <sheetData sheetId="3051"/>
      <sheetData sheetId="3052"/>
      <sheetData sheetId="3053"/>
      <sheetData sheetId="3054"/>
      <sheetData sheetId="3055"/>
      <sheetData sheetId="3056"/>
      <sheetData sheetId="3057"/>
      <sheetData sheetId="3058"/>
      <sheetData sheetId="3059"/>
      <sheetData sheetId="3060"/>
      <sheetData sheetId="3061"/>
      <sheetData sheetId="3062"/>
      <sheetData sheetId="3063"/>
      <sheetData sheetId="3064"/>
      <sheetData sheetId="3065"/>
      <sheetData sheetId="3066"/>
      <sheetData sheetId="3067"/>
      <sheetData sheetId="3068"/>
      <sheetData sheetId="3069"/>
      <sheetData sheetId="3070"/>
      <sheetData sheetId="3071"/>
      <sheetData sheetId="3072"/>
      <sheetData sheetId="3073"/>
      <sheetData sheetId="3074"/>
      <sheetData sheetId="3075"/>
      <sheetData sheetId="3076"/>
      <sheetData sheetId="3077"/>
      <sheetData sheetId="3078"/>
      <sheetData sheetId="3079"/>
      <sheetData sheetId="3080"/>
      <sheetData sheetId="3081"/>
      <sheetData sheetId="3082"/>
      <sheetData sheetId="3083"/>
      <sheetData sheetId="3084"/>
      <sheetData sheetId="3085"/>
      <sheetData sheetId="3086"/>
      <sheetData sheetId="3087"/>
      <sheetData sheetId="3088"/>
      <sheetData sheetId="3089"/>
      <sheetData sheetId="3090"/>
      <sheetData sheetId="3091"/>
      <sheetData sheetId="3092"/>
      <sheetData sheetId="3093"/>
      <sheetData sheetId="3094"/>
      <sheetData sheetId="3095"/>
      <sheetData sheetId="3096"/>
      <sheetData sheetId="3097"/>
      <sheetData sheetId="3098"/>
      <sheetData sheetId="3099"/>
      <sheetData sheetId="3100"/>
      <sheetData sheetId="3101"/>
      <sheetData sheetId="3102"/>
      <sheetData sheetId="3103"/>
      <sheetData sheetId="3104"/>
      <sheetData sheetId="3105"/>
      <sheetData sheetId="3106"/>
      <sheetData sheetId="3107"/>
      <sheetData sheetId="3108"/>
      <sheetData sheetId="3109"/>
      <sheetData sheetId="3110"/>
      <sheetData sheetId="3111"/>
      <sheetData sheetId="3112"/>
      <sheetData sheetId="3113"/>
      <sheetData sheetId="3114"/>
      <sheetData sheetId="3115"/>
      <sheetData sheetId="3116"/>
      <sheetData sheetId="3117"/>
      <sheetData sheetId="3118"/>
      <sheetData sheetId="3119"/>
      <sheetData sheetId="3120"/>
      <sheetData sheetId="3121"/>
      <sheetData sheetId="3122"/>
      <sheetData sheetId="3123"/>
      <sheetData sheetId="3124"/>
      <sheetData sheetId="3125"/>
      <sheetData sheetId="3126"/>
      <sheetData sheetId="3127"/>
      <sheetData sheetId="3128"/>
      <sheetData sheetId="3129"/>
      <sheetData sheetId="3130"/>
      <sheetData sheetId="3131"/>
      <sheetData sheetId="3132"/>
      <sheetData sheetId="3133"/>
      <sheetData sheetId="3134"/>
      <sheetData sheetId="3135"/>
      <sheetData sheetId="3136"/>
      <sheetData sheetId="3137"/>
      <sheetData sheetId="3138"/>
      <sheetData sheetId="3139"/>
      <sheetData sheetId="3140"/>
      <sheetData sheetId="3141"/>
      <sheetData sheetId="3142"/>
      <sheetData sheetId="3143"/>
      <sheetData sheetId="3144"/>
      <sheetData sheetId="3145"/>
      <sheetData sheetId="3146"/>
      <sheetData sheetId="3147"/>
      <sheetData sheetId="3148"/>
      <sheetData sheetId="3149"/>
      <sheetData sheetId="3150"/>
      <sheetData sheetId="3151"/>
      <sheetData sheetId="3152"/>
      <sheetData sheetId="3153"/>
      <sheetData sheetId="3154"/>
      <sheetData sheetId="3155"/>
      <sheetData sheetId="3156"/>
      <sheetData sheetId="3157"/>
      <sheetData sheetId="3158"/>
      <sheetData sheetId="3159"/>
      <sheetData sheetId="3160"/>
      <sheetData sheetId="3161"/>
      <sheetData sheetId="3162"/>
      <sheetData sheetId="3163"/>
      <sheetData sheetId="3164"/>
      <sheetData sheetId="3165"/>
      <sheetData sheetId="3166"/>
      <sheetData sheetId="3167"/>
      <sheetData sheetId="3168"/>
      <sheetData sheetId="3169"/>
      <sheetData sheetId="3170"/>
      <sheetData sheetId="3171"/>
      <sheetData sheetId="3172"/>
      <sheetData sheetId="3173"/>
      <sheetData sheetId="3174"/>
      <sheetData sheetId="3175"/>
      <sheetData sheetId="3176"/>
      <sheetData sheetId="3177"/>
      <sheetData sheetId="3178"/>
      <sheetData sheetId="3179"/>
      <sheetData sheetId="3180"/>
      <sheetData sheetId="3181"/>
      <sheetData sheetId="3182"/>
      <sheetData sheetId="3183"/>
      <sheetData sheetId="3184"/>
      <sheetData sheetId="3185"/>
      <sheetData sheetId="3186"/>
      <sheetData sheetId="3187"/>
      <sheetData sheetId="3188"/>
      <sheetData sheetId="3189"/>
      <sheetData sheetId="3190"/>
      <sheetData sheetId="3191"/>
      <sheetData sheetId="3192"/>
      <sheetData sheetId="3193"/>
      <sheetData sheetId="3194"/>
      <sheetData sheetId="3195"/>
      <sheetData sheetId="3196"/>
      <sheetData sheetId="3197"/>
      <sheetData sheetId="3198"/>
      <sheetData sheetId="3199"/>
      <sheetData sheetId="3200"/>
      <sheetData sheetId="3201"/>
      <sheetData sheetId="3202"/>
      <sheetData sheetId="3203"/>
      <sheetData sheetId="3204"/>
      <sheetData sheetId="3205"/>
      <sheetData sheetId="3206"/>
      <sheetData sheetId="3207"/>
      <sheetData sheetId="3208"/>
      <sheetData sheetId="3209"/>
      <sheetData sheetId="3210"/>
      <sheetData sheetId="3211"/>
      <sheetData sheetId="3212"/>
      <sheetData sheetId="3213"/>
      <sheetData sheetId="3214"/>
      <sheetData sheetId="3215"/>
      <sheetData sheetId="3216"/>
      <sheetData sheetId="3217"/>
      <sheetData sheetId="3218"/>
      <sheetData sheetId="3219"/>
      <sheetData sheetId="3220"/>
      <sheetData sheetId="3221"/>
      <sheetData sheetId="3222"/>
      <sheetData sheetId="3223"/>
      <sheetData sheetId="3224"/>
      <sheetData sheetId="3225"/>
      <sheetData sheetId="3226"/>
      <sheetData sheetId="3227"/>
      <sheetData sheetId="3228"/>
      <sheetData sheetId="3229"/>
      <sheetData sheetId="3230"/>
      <sheetData sheetId="3231"/>
      <sheetData sheetId="3232"/>
      <sheetData sheetId="3233"/>
      <sheetData sheetId="3234"/>
      <sheetData sheetId="3235"/>
      <sheetData sheetId="3236"/>
      <sheetData sheetId="3237"/>
      <sheetData sheetId="3238"/>
      <sheetData sheetId="3239"/>
      <sheetData sheetId="3240"/>
      <sheetData sheetId="3241"/>
      <sheetData sheetId="3242"/>
      <sheetData sheetId="3243"/>
      <sheetData sheetId="3244"/>
      <sheetData sheetId="3245"/>
      <sheetData sheetId="3246"/>
      <sheetData sheetId="3247"/>
      <sheetData sheetId="3248"/>
      <sheetData sheetId="3249"/>
      <sheetData sheetId="3250"/>
      <sheetData sheetId="3251"/>
      <sheetData sheetId="3252"/>
      <sheetData sheetId="3253"/>
      <sheetData sheetId="3254"/>
      <sheetData sheetId="3255"/>
      <sheetData sheetId="3256"/>
      <sheetData sheetId="3257"/>
      <sheetData sheetId="3258"/>
      <sheetData sheetId="3259"/>
      <sheetData sheetId="3260"/>
      <sheetData sheetId="3261"/>
      <sheetData sheetId="3262"/>
      <sheetData sheetId="3263"/>
      <sheetData sheetId="3264"/>
      <sheetData sheetId="3265"/>
      <sheetData sheetId="3266"/>
      <sheetData sheetId="3267"/>
      <sheetData sheetId="3268"/>
      <sheetData sheetId="3269"/>
      <sheetData sheetId="3270"/>
      <sheetData sheetId="3271"/>
      <sheetData sheetId="3272"/>
      <sheetData sheetId="3273"/>
      <sheetData sheetId="3274"/>
      <sheetData sheetId="3275"/>
      <sheetData sheetId="3276"/>
      <sheetData sheetId="3277"/>
      <sheetData sheetId="3278"/>
      <sheetData sheetId="3279"/>
      <sheetData sheetId="3280"/>
      <sheetData sheetId="3281"/>
      <sheetData sheetId="3282"/>
      <sheetData sheetId="3283"/>
      <sheetData sheetId="3284"/>
      <sheetData sheetId="3285"/>
      <sheetData sheetId="3286"/>
      <sheetData sheetId="3287"/>
      <sheetData sheetId="3288"/>
      <sheetData sheetId="3289"/>
      <sheetData sheetId="3290"/>
      <sheetData sheetId="3291"/>
      <sheetData sheetId="3292"/>
      <sheetData sheetId="3293"/>
      <sheetData sheetId="3294"/>
      <sheetData sheetId="3295"/>
      <sheetData sheetId="3296"/>
      <sheetData sheetId="3297"/>
      <sheetData sheetId="3298"/>
      <sheetData sheetId="3299"/>
      <sheetData sheetId="3300"/>
      <sheetData sheetId="3301"/>
      <sheetData sheetId="3302"/>
      <sheetData sheetId="3303"/>
      <sheetData sheetId="3304"/>
      <sheetData sheetId="3305"/>
      <sheetData sheetId="3306"/>
      <sheetData sheetId="3307"/>
      <sheetData sheetId="3308"/>
      <sheetData sheetId="3309"/>
      <sheetData sheetId="3310"/>
      <sheetData sheetId="3311"/>
      <sheetData sheetId="3312"/>
      <sheetData sheetId="3313"/>
      <sheetData sheetId="3314"/>
      <sheetData sheetId="3315"/>
      <sheetData sheetId="3316"/>
      <sheetData sheetId="3317"/>
      <sheetData sheetId="3318"/>
      <sheetData sheetId="3319"/>
      <sheetData sheetId="3320"/>
      <sheetData sheetId="3321"/>
      <sheetData sheetId="3322"/>
      <sheetData sheetId="3323"/>
      <sheetData sheetId="3324"/>
      <sheetData sheetId="3325"/>
      <sheetData sheetId="3326"/>
      <sheetData sheetId="3327"/>
      <sheetData sheetId="3328"/>
      <sheetData sheetId="3329"/>
      <sheetData sheetId="3330"/>
      <sheetData sheetId="3331"/>
      <sheetData sheetId="3332"/>
      <sheetData sheetId="3333"/>
      <sheetData sheetId="3334"/>
      <sheetData sheetId="3335"/>
      <sheetData sheetId="3336"/>
      <sheetData sheetId="3337"/>
      <sheetData sheetId="3338"/>
      <sheetData sheetId="3339"/>
      <sheetData sheetId="3340"/>
      <sheetData sheetId="3341"/>
      <sheetData sheetId="3342"/>
      <sheetData sheetId="3343"/>
      <sheetData sheetId="3344"/>
      <sheetData sheetId="3345"/>
      <sheetData sheetId="3346"/>
      <sheetData sheetId="3347"/>
      <sheetData sheetId="3348"/>
      <sheetData sheetId="3349"/>
      <sheetData sheetId="3350"/>
      <sheetData sheetId="3351"/>
      <sheetData sheetId="3352"/>
      <sheetData sheetId="3353"/>
      <sheetData sheetId="3354"/>
      <sheetData sheetId="3355"/>
      <sheetData sheetId="3356"/>
      <sheetData sheetId="3357"/>
      <sheetData sheetId="3358"/>
      <sheetData sheetId="3359"/>
      <sheetData sheetId="3360"/>
      <sheetData sheetId="3361"/>
      <sheetData sheetId="3362"/>
      <sheetData sheetId="3363"/>
      <sheetData sheetId="3364"/>
      <sheetData sheetId="3365"/>
      <sheetData sheetId="3366"/>
      <sheetData sheetId="3367"/>
      <sheetData sheetId="3368"/>
      <sheetData sheetId="3369"/>
      <sheetData sheetId="3370"/>
      <sheetData sheetId="3371"/>
      <sheetData sheetId="3372"/>
      <sheetData sheetId="3373"/>
      <sheetData sheetId="3374"/>
      <sheetData sheetId="3375"/>
      <sheetData sheetId="3376"/>
      <sheetData sheetId="3377"/>
      <sheetData sheetId="3378"/>
      <sheetData sheetId="3379"/>
      <sheetData sheetId="3380"/>
      <sheetData sheetId="3381"/>
      <sheetData sheetId="3382"/>
      <sheetData sheetId="3383"/>
      <sheetData sheetId="3384"/>
      <sheetData sheetId="3385"/>
      <sheetData sheetId="3386"/>
      <sheetData sheetId="3387"/>
      <sheetData sheetId="3388"/>
      <sheetData sheetId="3389"/>
      <sheetData sheetId="3390"/>
      <sheetData sheetId="3391"/>
      <sheetData sheetId="3392"/>
      <sheetData sheetId="3393"/>
      <sheetData sheetId="3394"/>
      <sheetData sheetId="3395"/>
      <sheetData sheetId="3396"/>
      <sheetData sheetId="3397"/>
      <sheetData sheetId="3398"/>
      <sheetData sheetId="3399"/>
      <sheetData sheetId="3400"/>
      <sheetData sheetId="3401"/>
      <sheetData sheetId="3402"/>
      <sheetData sheetId="3403"/>
      <sheetData sheetId="3404"/>
      <sheetData sheetId="3405"/>
      <sheetData sheetId="3406"/>
      <sheetData sheetId="3407"/>
      <sheetData sheetId="3408"/>
      <sheetData sheetId="3409"/>
      <sheetData sheetId="3410"/>
      <sheetData sheetId="3411"/>
      <sheetData sheetId="3412"/>
      <sheetData sheetId="3413"/>
      <sheetData sheetId="3414"/>
      <sheetData sheetId="3415"/>
      <sheetData sheetId="3416"/>
      <sheetData sheetId="3417"/>
      <sheetData sheetId="3418"/>
      <sheetData sheetId="3419"/>
      <sheetData sheetId="3420"/>
      <sheetData sheetId="3421"/>
      <sheetData sheetId="3422"/>
      <sheetData sheetId="3423"/>
      <sheetData sheetId="3424"/>
      <sheetData sheetId="3425"/>
      <sheetData sheetId="3426"/>
      <sheetData sheetId="3427"/>
      <sheetData sheetId="3428"/>
      <sheetData sheetId="3429"/>
      <sheetData sheetId="3430"/>
      <sheetData sheetId="3431"/>
      <sheetData sheetId="3432"/>
      <sheetData sheetId="3433"/>
      <sheetData sheetId="3434"/>
      <sheetData sheetId="3435"/>
      <sheetData sheetId="3436"/>
      <sheetData sheetId="3437"/>
      <sheetData sheetId="3438"/>
      <sheetData sheetId="3439"/>
      <sheetData sheetId="3440"/>
      <sheetData sheetId="3441"/>
      <sheetData sheetId="3442"/>
      <sheetData sheetId="3443"/>
      <sheetData sheetId="3444"/>
      <sheetData sheetId="3445"/>
      <sheetData sheetId="3446"/>
      <sheetData sheetId="3447"/>
      <sheetData sheetId="3448"/>
      <sheetData sheetId="3449"/>
      <sheetData sheetId="3450"/>
      <sheetData sheetId="3451"/>
      <sheetData sheetId="3452"/>
      <sheetData sheetId="3453"/>
      <sheetData sheetId="3454"/>
      <sheetData sheetId="3455"/>
      <sheetData sheetId="3456"/>
      <sheetData sheetId="3457"/>
      <sheetData sheetId="3458"/>
      <sheetData sheetId="3459"/>
      <sheetData sheetId="3460"/>
      <sheetData sheetId="3461"/>
      <sheetData sheetId="3462"/>
      <sheetData sheetId="3463"/>
      <sheetData sheetId="3464"/>
      <sheetData sheetId="3465"/>
      <sheetData sheetId="3466"/>
      <sheetData sheetId="3467"/>
      <sheetData sheetId="3468"/>
      <sheetData sheetId="3469"/>
      <sheetData sheetId="3470"/>
      <sheetData sheetId="3471"/>
      <sheetData sheetId="3472"/>
      <sheetData sheetId="3473"/>
      <sheetData sheetId="3474"/>
      <sheetData sheetId="3475"/>
      <sheetData sheetId="3476"/>
      <sheetData sheetId="3477"/>
      <sheetData sheetId="3478"/>
      <sheetData sheetId="3479"/>
      <sheetData sheetId="3480"/>
      <sheetData sheetId="3481"/>
      <sheetData sheetId="3482"/>
      <sheetData sheetId="3483"/>
      <sheetData sheetId="3484"/>
      <sheetData sheetId="3485"/>
      <sheetData sheetId="3486"/>
      <sheetData sheetId="3487"/>
      <sheetData sheetId="3488"/>
      <sheetData sheetId="3489"/>
      <sheetData sheetId="3490"/>
      <sheetData sheetId="3491"/>
      <sheetData sheetId="3492"/>
      <sheetData sheetId="3493"/>
      <sheetData sheetId="3494"/>
      <sheetData sheetId="3495"/>
      <sheetData sheetId="3496"/>
      <sheetData sheetId="3497"/>
      <sheetData sheetId="3498"/>
      <sheetData sheetId="3499"/>
      <sheetData sheetId="3500"/>
      <sheetData sheetId="3501"/>
      <sheetData sheetId="3502"/>
      <sheetData sheetId="3503"/>
      <sheetData sheetId="3504"/>
      <sheetData sheetId="3505"/>
      <sheetData sheetId="3506"/>
      <sheetData sheetId="3507"/>
      <sheetData sheetId="3508"/>
      <sheetData sheetId="3509"/>
      <sheetData sheetId="3510"/>
      <sheetData sheetId="3511"/>
      <sheetData sheetId="3512"/>
      <sheetData sheetId="3513"/>
      <sheetData sheetId="3514"/>
      <sheetData sheetId="3515"/>
      <sheetData sheetId="3516"/>
      <sheetData sheetId="3517"/>
      <sheetData sheetId="3518"/>
      <sheetData sheetId="3519"/>
      <sheetData sheetId="3520"/>
      <sheetData sheetId="3521"/>
      <sheetData sheetId="3522"/>
      <sheetData sheetId="3523"/>
      <sheetData sheetId="3524"/>
      <sheetData sheetId="3525"/>
      <sheetData sheetId="3526"/>
      <sheetData sheetId="3527"/>
      <sheetData sheetId="3528"/>
      <sheetData sheetId="3529"/>
      <sheetData sheetId="3530"/>
      <sheetData sheetId="3531"/>
      <sheetData sheetId="3532"/>
      <sheetData sheetId="3533"/>
      <sheetData sheetId="3534"/>
      <sheetData sheetId="3535"/>
      <sheetData sheetId="3536"/>
      <sheetData sheetId="3537"/>
      <sheetData sheetId="3538"/>
      <sheetData sheetId="3539"/>
      <sheetData sheetId="3540"/>
      <sheetData sheetId="3541"/>
      <sheetData sheetId="3542"/>
      <sheetData sheetId="3543"/>
      <sheetData sheetId="3544"/>
      <sheetData sheetId="3545"/>
      <sheetData sheetId="3546"/>
      <sheetData sheetId="3547"/>
      <sheetData sheetId="3548"/>
      <sheetData sheetId="3549"/>
      <sheetData sheetId="3550"/>
      <sheetData sheetId="3551"/>
      <sheetData sheetId="3552"/>
      <sheetData sheetId="3553"/>
      <sheetData sheetId="3554"/>
      <sheetData sheetId="3555"/>
      <sheetData sheetId="3556"/>
      <sheetData sheetId="3557"/>
      <sheetData sheetId="3558"/>
      <sheetData sheetId="3559"/>
      <sheetData sheetId="3560"/>
      <sheetData sheetId="3561"/>
      <sheetData sheetId="3562"/>
      <sheetData sheetId="3563"/>
      <sheetData sheetId="3564"/>
      <sheetData sheetId="3565"/>
      <sheetData sheetId="3566"/>
      <sheetData sheetId="3567"/>
      <sheetData sheetId="3568"/>
      <sheetData sheetId="3569"/>
      <sheetData sheetId="3570"/>
      <sheetData sheetId="3571"/>
      <sheetData sheetId="3572"/>
      <sheetData sheetId="3573"/>
      <sheetData sheetId="3574"/>
      <sheetData sheetId="3575"/>
      <sheetData sheetId="3576"/>
      <sheetData sheetId="3577"/>
      <sheetData sheetId="3578"/>
      <sheetData sheetId="3579"/>
      <sheetData sheetId="3580"/>
      <sheetData sheetId="3581"/>
      <sheetData sheetId="3582"/>
      <sheetData sheetId="3583"/>
      <sheetData sheetId="3584"/>
      <sheetData sheetId="3585"/>
      <sheetData sheetId="3586"/>
      <sheetData sheetId="3587"/>
      <sheetData sheetId="3588"/>
      <sheetData sheetId="3589"/>
      <sheetData sheetId="3590"/>
      <sheetData sheetId="3591"/>
      <sheetData sheetId="3592"/>
      <sheetData sheetId="3593"/>
      <sheetData sheetId="3594"/>
      <sheetData sheetId="3595"/>
      <sheetData sheetId="3596"/>
      <sheetData sheetId="3597"/>
      <sheetData sheetId="3598"/>
      <sheetData sheetId="3599"/>
      <sheetData sheetId="3600"/>
      <sheetData sheetId="3601"/>
      <sheetData sheetId="3602"/>
      <sheetData sheetId="3603"/>
      <sheetData sheetId="3604"/>
      <sheetData sheetId="3605"/>
      <sheetData sheetId="3606"/>
      <sheetData sheetId="3607"/>
      <sheetData sheetId="3608"/>
      <sheetData sheetId="3609"/>
      <sheetData sheetId="3610"/>
      <sheetData sheetId="3611"/>
      <sheetData sheetId="3612"/>
      <sheetData sheetId="3613"/>
      <sheetData sheetId="3614"/>
      <sheetData sheetId="3615"/>
      <sheetData sheetId="3616"/>
      <sheetData sheetId="3617"/>
      <sheetData sheetId="3618"/>
      <sheetData sheetId="3619"/>
      <sheetData sheetId="3620"/>
      <sheetData sheetId="3621"/>
      <sheetData sheetId="3622"/>
      <sheetData sheetId="3623"/>
      <sheetData sheetId="3624"/>
      <sheetData sheetId="3625"/>
      <sheetData sheetId="3626"/>
      <sheetData sheetId="3627"/>
      <sheetData sheetId="3628"/>
      <sheetData sheetId="3629"/>
      <sheetData sheetId="3630"/>
      <sheetData sheetId="3631"/>
      <sheetData sheetId="3632"/>
      <sheetData sheetId="3633"/>
      <sheetData sheetId="3634"/>
      <sheetData sheetId="3635"/>
      <sheetData sheetId="3636"/>
      <sheetData sheetId="3637"/>
      <sheetData sheetId="3638"/>
      <sheetData sheetId="3639"/>
      <sheetData sheetId="3640"/>
      <sheetData sheetId="3641"/>
      <sheetData sheetId="3642"/>
      <sheetData sheetId="3643"/>
      <sheetData sheetId="3644"/>
      <sheetData sheetId="3645"/>
      <sheetData sheetId="3646"/>
      <sheetData sheetId="3647"/>
      <sheetData sheetId="3648"/>
      <sheetData sheetId="3649"/>
      <sheetData sheetId="3650"/>
      <sheetData sheetId="3651"/>
      <sheetData sheetId="3652"/>
      <sheetData sheetId="3653"/>
      <sheetData sheetId="3654"/>
      <sheetData sheetId="3655"/>
      <sheetData sheetId="3656"/>
      <sheetData sheetId="3657"/>
      <sheetData sheetId="3658"/>
      <sheetData sheetId="3659"/>
      <sheetData sheetId="3660"/>
      <sheetData sheetId="3661"/>
      <sheetData sheetId="3662"/>
      <sheetData sheetId="3663"/>
      <sheetData sheetId="3664"/>
      <sheetData sheetId="3665"/>
      <sheetData sheetId="3666"/>
      <sheetData sheetId="3667"/>
      <sheetData sheetId="3668"/>
      <sheetData sheetId="3669"/>
      <sheetData sheetId="3670"/>
      <sheetData sheetId="3671"/>
      <sheetData sheetId="3672"/>
      <sheetData sheetId="3673"/>
      <sheetData sheetId="3674"/>
      <sheetData sheetId="3675"/>
      <sheetData sheetId="3676"/>
      <sheetData sheetId="3677"/>
      <sheetData sheetId="3678"/>
      <sheetData sheetId="3679"/>
      <sheetData sheetId="3680"/>
      <sheetData sheetId="3681"/>
      <sheetData sheetId="3682"/>
      <sheetData sheetId="3683"/>
      <sheetData sheetId="3684"/>
      <sheetData sheetId="3685"/>
      <sheetData sheetId="3686"/>
      <sheetData sheetId="3687"/>
      <sheetData sheetId="3688"/>
      <sheetData sheetId="3689"/>
      <sheetData sheetId="3690"/>
      <sheetData sheetId="3691"/>
      <sheetData sheetId="3692" refreshError="1"/>
      <sheetData sheetId="3693" refreshError="1"/>
      <sheetData sheetId="3694" refreshError="1"/>
      <sheetData sheetId="3695" refreshError="1"/>
      <sheetData sheetId="3696" refreshError="1"/>
      <sheetData sheetId="3697" refreshError="1"/>
      <sheetData sheetId="3698" refreshError="1"/>
      <sheetData sheetId="3699" refreshError="1"/>
      <sheetData sheetId="3700" refreshError="1"/>
      <sheetData sheetId="3701" refreshError="1"/>
      <sheetData sheetId="3702" refreshError="1"/>
      <sheetData sheetId="3703" refreshError="1"/>
      <sheetData sheetId="3704" refreshError="1"/>
      <sheetData sheetId="3705" refreshError="1"/>
      <sheetData sheetId="3706" refreshError="1"/>
      <sheetData sheetId="3707" refreshError="1"/>
      <sheetData sheetId="3708" refreshError="1"/>
      <sheetData sheetId="3709" refreshError="1"/>
      <sheetData sheetId="3710" refreshError="1"/>
      <sheetData sheetId="3711" refreshError="1"/>
      <sheetData sheetId="3712" refreshError="1"/>
      <sheetData sheetId="3713" refreshError="1"/>
      <sheetData sheetId="3714" refreshError="1"/>
      <sheetData sheetId="3715" refreshError="1"/>
      <sheetData sheetId="3716" refreshError="1"/>
      <sheetData sheetId="3717" refreshError="1"/>
      <sheetData sheetId="3718" refreshError="1"/>
      <sheetData sheetId="3719" refreshError="1"/>
      <sheetData sheetId="3720" refreshError="1"/>
      <sheetData sheetId="3721" refreshError="1"/>
      <sheetData sheetId="3722" refreshError="1"/>
      <sheetData sheetId="3723" refreshError="1"/>
      <sheetData sheetId="3724" refreshError="1"/>
      <sheetData sheetId="3725" refreshError="1"/>
      <sheetData sheetId="3726" refreshError="1"/>
      <sheetData sheetId="3727" refreshError="1"/>
      <sheetData sheetId="3728" refreshError="1"/>
      <sheetData sheetId="3729" refreshError="1"/>
      <sheetData sheetId="3730" refreshError="1"/>
      <sheetData sheetId="3731" refreshError="1"/>
      <sheetData sheetId="3732" refreshError="1"/>
      <sheetData sheetId="3733" refreshError="1"/>
      <sheetData sheetId="3734" refreshError="1"/>
      <sheetData sheetId="3735" refreshError="1"/>
      <sheetData sheetId="3736" refreshError="1"/>
      <sheetData sheetId="3737" refreshError="1"/>
      <sheetData sheetId="3738" refreshError="1"/>
      <sheetData sheetId="3739" refreshError="1"/>
      <sheetData sheetId="3740" refreshError="1"/>
      <sheetData sheetId="3741" refreshError="1"/>
      <sheetData sheetId="3742" refreshError="1"/>
      <sheetData sheetId="3743" refreshError="1"/>
      <sheetData sheetId="3744" refreshError="1"/>
      <sheetData sheetId="3745" refreshError="1"/>
      <sheetData sheetId="3746" refreshError="1"/>
      <sheetData sheetId="3747" refreshError="1"/>
      <sheetData sheetId="3748" refreshError="1"/>
      <sheetData sheetId="3749" refreshError="1"/>
      <sheetData sheetId="3750" refreshError="1"/>
      <sheetData sheetId="3751" refreshError="1"/>
      <sheetData sheetId="3752" refreshError="1"/>
      <sheetData sheetId="3753" refreshError="1"/>
      <sheetData sheetId="3754" refreshError="1"/>
      <sheetData sheetId="3755" refreshError="1"/>
      <sheetData sheetId="3756" refreshError="1"/>
      <sheetData sheetId="3757" refreshError="1"/>
      <sheetData sheetId="3758" refreshError="1"/>
      <sheetData sheetId="3759" refreshError="1"/>
      <sheetData sheetId="3760" refreshError="1"/>
      <sheetData sheetId="3761" refreshError="1"/>
      <sheetData sheetId="3762" refreshError="1"/>
      <sheetData sheetId="3763" refreshError="1"/>
      <sheetData sheetId="3764" refreshError="1"/>
      <sheetData sheetId="3765" refreshError="1"/>
      <sheetData sheetId="3766" refreshError="1"/>
      <sheetData sheetId="3767" refreshError="1"/>
      <sheetData sheetId="3768" refreshError="1"/>
      <sheetData sheetId="3769" refreshError="1"/>
      <sheetData sheetId="3770" refreshError="1"/>
      <sheetData sheetId="3771" refreshError="1"/>
      <sheetData sheetId="3772" refreshError="1"/>
      <sheetData sheetId="3773" refreshError="1"/>
      <sheetData sheetId="3774" refreshError="1"/>
      <sheetData sheetId="3775" refreshError="1"/>
      <sheetData sheetId="3776" refreshError="1"/>
      <sheetData sheetId="3777" refreshError="1"/>
      <sheetData sheetId="3778" refreshError="1"/>
      <sheetData sheetId="3779" refreshError="1"/>
      <sheetData sheetId="3780" refreshError="1"/>
      <sheetData sheetId="3781" refreshError="1"/>
      <sheetData sheetId="3782" refreshError="1"/>
      <sheetData sheetId="3783" refreshError="1"/>
      <sheetData sheetId="3784" refreshError="1"/>
      <sheetData sheetId="3785" refreshError="1"/>
      <sheetData sheetId="3786" refreshError="1"/>
      <sheetData sheetId="3787" refreshError="1"/>
      <sheetData sheetId="3788" refreshError="1"/>
      <sheetData sheetId="3789" refreshError="1"/>
      <sheetData sheetId="3790"/>
      <sheetData sheetId="3791" refreshError="1"/>
      <sheetData sheetId="3792" refreshError="1"/>
      <sheetData sheetId="3793" refreshError="1"/>
      <sheetData sheetId="3794" refreshError="1"/>
      <sheetData sheetId="3795" refreshError="1"/>
      <sheetData sheetId="3796" refreshError="1"/>
      <sheetData sheetId="3797" refreshError="1"/>
      <sheetData sheetId="3798" refreshError="1"/>
      <sheetData sheetId="3799" refreshError="1"/>
      <sheetData sheetId="3800"/>
      <sheetData sheetId="3801" refreshError="1"/>
      <sheetData sheetId="3802" refreshError="1"/>
      <sheetData sheetId="3803" refreshError="1"/>
      <sheetData sheetId="3804" refreshError="1"/>
      <sheetData sheetId="3805" refreshError="1"/>
      <sheetData sheetId="3806" refreshError="1"/>
      <sheetData sheetId="3807" refreshError="1"/>
      <sheetData sheetId="3808" refreshError="1"/>
      <sheetData sheetId="3809" refreshError="1"/>
      <sheetData sheetId="3810" refreshError="1"/>
      <sheetData sheetId="3811" refreshError="1"/>
      <sheetData sheetId="3812" refreshError="1"/>
      <sheetData sheetId="3813" refreshError="1"/>
      <sheetData sheetId="3814" refreshError="1"/>
      <sheetData sheetId="3815" refreshError="1"/>
      <sheetData sheetId="3816" refreshError="1"/>
      <sheetData sheetId="3817" refreshError="1"/>
      <sheetData sheetId="3818" refreshError="1"/>
      <sheetData sheetId="3819" refreshError="1"/>
      <sheetData sheetId="3820" refreshError="1"/>
      <sheetData sheetId="3821" refreshError="1"/>
      <sheetData sheetId="3822" refreshError="1"/>
      <sheetData sheetId="3823" refreshError="1"/>
      <sheetData sheetId="3824" refreshError="1"/>
      <sheetData sheetId="3825" refreshError="1"/>
      <sheetData sheetId="3826" refreshError="1"/>
      <sheetData sheetId="3827" refreshError="1"/>
      <sheetData sheetId="3828" refreshError="1"/>
      <sheetData sheetId="3829" refreshError="1"/>
      <sheetData sheetId="3830" refreshError="1"/>
      <sheetData sheetId="3831" refreshError="1"/>
      <sheetData sheetId="3832" refreshError="1"/>
      <sheetData sheetId="3833" refreshError="1"/>
      <sheetData sheetId="3834" refreshError="1"/>
      <sheetData sheetId="3835" refreshError="1"/>
      <sheetData sheetId="3836" refreshError="1"/>
      <sheetData sheetId="3837" refreshError="1"/>
      <sheetData sheetId="3838" refreshError="1"/>
      <sheetData sheetId="3839" refreshError="1"/>
      <sheetData sheetId="3840" refreshError="1"/>
      <sheetData sheetId="3841" refreshError="1"/>
      <sheetData sheetId="3842" refreshError="1"/>
      <sheetData sheetId="3843" refreshError="1"/>
      <sheetData sheetId="3844" refreshError="1"/>
      <sheetData sheetId="3845" refreshError="1"/>
      <sheetData sheetId="3846" refreshError="1"/>
      <sheetData sheetId="3847" refreshError="1"/>
      <sheetData sheetId="3848" refreshError="1"/>
      <sheetData sheetId="3849" refreshError="1"/>
      <sheetData sheetId="3850" refreshError="1"/>
      <sheetData sheetId="3851" refreshError="1"/>
      <sheetData sheetId="3852" refreshError="1"/>
      <sheetData sheetId="3853" refreshError="1"/>
      <sheetData sheetId="3854" refreshError="1"/>
      <sheetData sheetId="3855" refreshError="1"/>
      <sheetData sheetId="3856" refreshError="1"/>
      <sheetData sheetId="3857" refreshError="1"/>
      <sheetData sheetId="3858" refreshError="1"/>
      <sheetData sheetId="3859" refreshError="1"/>
      <sheetData sheetId="3860" refreshError="1"/>
      <sheetData sheetId="3861" refreshError="1"/>
      <sheetData sheetId="3862" refreshError="1"/>
      <sheetData sheetId="3863" refreshError="1"/>
      <sheetData sheetId="3864" refreshError="1"/>
      <sheetData sheetId="3865" refreshError="1"/>
      <sheetData sheetId="3866" refreshError="1"/>
      <sheetData sheetId="3867" refreshError="1"/>
      <sheetData sheetId="3868" refreshError="1"/>
      <sheetData sheetId="3869" refreshError="1"/>
      <sheetData sheetId="3870" refreshError="1"/>
      <sheetData sheetId="3871" refreshError="1"/>
      <sheetData sheetId="3872" refreshError="1"/>
      <sheetData sheetId="3873" refreshError="1"/>
      <sheetData sheetId="3874" refreshError="1"/>
      <sheetData sheetId="3875" refreshError="1"/>
      <sheetData sheetId="3876" refreshError="1"/>
      <sheetData sheetId="3877" refreshError="1"/>
      <sheetData sheetId="3878" refreshError="1"/>
      <sheetData sheetId="3879" refreshError="1"/>
      <sheetData sheetId="3880" refreshError="1"/>
      <sheetData sheetId="3881" refreshError="1"/>
      <sheetData sheetId="3882" refreshError="1"/>
      <sheetData sheetId="3883" refreshError="1"/>
      <sheetData sheetId="3884" refreshError="1"/>
      <sheetData sheetId="3885" refreshError="1"/>
      <sheetData sheetId="3886" refreshError="1"/>
      <sheetData sheetId="3887" refreshError="1"/>
      <sheetData sheetId="3888" refreshError="1"/>
      <sheetData sheetId="3889" refreshError="1"/>
      <sheetData sheetId="3890" refreshError="1"/>
      <sheetData sheetId="3891" refreshError="1"/>
      <sheetData sheetId="3892" refreshError="1"/>
      <sheetData sheetId="3893" refreshError="1"/>
      <sheetData sheetId="3894" refreshError="1"/>
      <sheetData sheetId="3895" refreshError="1"/>
      <sheetData sheetId="3896" refreshError="1"/>
      <sheetData sheetId="3897" refreshError="1"/>
      <sheetData sheetId="3898" refreshError="1"/>
      <sheetData sheetId="3899" refreshError="1"/>
      <sheetData sheetId="3900" refreshError="1"/>
      <sheetData sheetId="3901" refreshError="1"/>
      <sheetData sheetId="3902" refreshError="1"/>
      <sheetData sheetId="3903">
        <row r="19">
          <cell r="F19" t="str">
            <v>BO004411T200000005</v>
          </cell>
        </row>
      </sheetData>
      <sheetData sheetId="3904" refreshError="1"/>
      <sheetData sheetId="3905" refreshError="1"/>
      <sheetData sheetId="3906" refreshError="1"/>
      <sheetData sheetId="3907" refreshError="1"/>
      <sheetData sheetId="3908" refreshError="1"/>
      <sheetData sheetId="3909" refreshError="1"/>
      <sheetData sheetId="3910" refreshError="1"/>
      <sheetData sheetId="3911" refreshError="1"/>
      <sheetData sheetId="3912" refreshError="1"/>
      <sheetData sheetId="3913" refreshError="1"/>
      <sheetData sheetId="3914" refreshError="1"/>
      <sheetData sheetId="3915" refreshError="1"/>
      <sheetData sheetId="3916" refreshError="1"/>
      <sheetData sheetId="3917" refreshError="1"/>
      <sheetData sheetId="3918" refreshError="1"/>
      <sheetData sheetId="3919" refreshError="1"/>
      <sheetData sheetId="3920" refreshError="1"/>
      <sheetData sheetId="3921" refreshError="1"/>
      <sheetData sheetId="3922" refreshError="1"/>
      <sheetData sheetId="3923" refreshError="1"/>
      <sheetData sheetId="3924" refreshError="1"/>
      <sheetData sheetId="3925" refreshError="1"/>
      <sheetData sheetId="3926" refreshError="1"/>
      <sheetData sheetId="3927" refreshError="1"/>
      <sheetData sheetId="3928" refreshError="1"/>
      <sheetData sheetId="3929" refreshError="1"/>
      <sheetData sheetId="3930" refreshError="1"/>
      <sheetData sheetId="3931" refreshError="1"/>
      <sheetData sheetId="3932" refreshError="1"/>
      <sheetData sheetId="3933" refreshError="1"/>
      <sheetData sheetId="3934" refreshError="1"/>
      <sheetData sheetId="3935" refreshError="1"/>
      <sheetData sheetId="3936" refreshError="1"/>
      <sheetData sheetId="3937" refreshError="1"/>
      <sheetData sheetId="3938" refreshError="1"/>
      <sheetData sheetId="3939" refreshError="1"/>
      <sheetData sheetId="3940" refreshError="1"/>
      <sheetData sheetId="3941" refreshError="1"/>
      <sheetData sheetId="3942" refreshError="1"/>
      <sheetData sheetId="3943" refreshError="1"/>
      <sheetData sheetId="3944" refreshError="1"/>
      <sheetData sheetId="3945" refreshError="1"/>
      <sheetData sheetId="3946" refreshError="1"/>
      <sheetData sheetId="3947" refreshError="1"/>
      <sheetData sheetId="3948" refreshError="1"/>
      <sheetData sheetId="3949" refreshError="1"/>
      <sheetData sheetId="3950" refreshError="1"/>
      <sheetData sheetId="3951" refreshError="1"/>
      <sheetData sheetId="3952"/>
      <sheetData sheetId="3953">
        <row r="19">
          <cell r="F19" t="str">
            <v>BO004411T200000005</v>
          </cell>
        </row>
      </sheetData>
      <sheetData sheetId="3954"/>
      <sheetData sheetId="3955"/>
      <sheetData sheetId="3956"/>
      <sheetData sheetId="3957"/>
      <sheetData sheetId="3958">
        <row r="19">
          <cell r="F19" t="str">
            <v>BO004411T200000005</v>
          </cell>
        </row>
      </sheetData>
      <sheetData sheetId="3959"/>
      <sheetData sheetId="3960"/>
      <sheetData sheetId="3961"/>
      <sheetData sheetId="3962"/>
      <sheetData sheetId="3963"/>
      <sheetData sheetId="3964"/>
      <sheetData sheetId="3965"/>
      <sheetData sheetId="3966"/>
      <sheetData sheetId="3967"/>
      <sheetData sheetId="3968"/>
      <sheetData sheetId="3969"/>
      <sheetData sheetId="3970"/>
      <sheetData sheetId="3971"/>
      <sheetData sheetId="3972"/>
      <sheetData sheetId="3973"/>
      <sheetData sheetId="3974"/>
      <sheetData sheetId="3975"/>
      <sheetData sheetId="3976"/>
      <sheetData sheetId="3977"/>
      <sheetData sheetId="3978"/>
      <sheetData sheetId="3979"/>
      <sheetData sheetId="3980"/>
      <sheetData sheetId="3981"/>
      <sheetData sheetId="3982"/>
      <sheetData sheetId="3983"/>
      <sheetData sheetId="3984"/>
      <sheetData sheetId="3985"/>
      <sheetData sheetId="3986"/>
      <sheetData sheetId="3987">
        <row r="19">
          <cell r="F19" t="str">
            <v>BO004411T200000005</v>
          </cell>
        </row>
      </sheetData>
      <sheetData sheetId="3988"/>
      <sheetData sheetId="3989"/>
      <sheetData sheetId="3990"/>
      <sheetData sheetId="3991"/>
      <sheetData sheetId="3992">
        <row r="19">
          <cell r="F19" t="str">
            <v>BO004411T200000005</v>
          </cell>
        </row>
      </sheetData>
      <sheetData sheetId="3993"/>
      <sheetData sheetId="3994"/>
      <sheetData sheetId="3995"/>
      <sheetData sheetId="3996"/>
      <sheetData sheetId="3997"/>
      <sheetData sheetId="3998"/>
      <sheetData sheetId="3999"/>
      <sheetData sheetId="4000"/>
      <sheetData sheetId="4001"/>
      <sheetData sheetId="4002"/>
      <sheetData sheetId="4003"/>
      <sheetData sheetId="4004"/>
      <sheetData sheetId="4005"/>
      <sheetData sheetId="4006"/>
      <sheetData sheetId="4007"/>
      <sheetData sheetId="4008"/>
      <sheetData sheetId="4009"/>
      <sheetData sheetId="4010"/>
      <sheetData sheetId="4011"/>
      <sheetData sheetId="4012"/>
      <sheetData sheetId="4013"/>
      <sheetData sheetId="4014"/>
      <sheetData sheetId="4015"/>
      <sheetData sheetId="4016"/>
      <sheetData sheetId="4017"/>
      <sheetData sheetId="4018"/>
      <sheetData sheetId="4019"/>
      <sheetData sheetId="4020"/>
      <sheetData sheetId="4021">
        <row r="19">
          <cell r="F19" t="str">
            <v>BO004411T200000005</v>
          </cell>
        </row>
      </sheetData>
      <sheetData sheetId="4022"/>
      <sheetData sheetId="4023"/>
      <sheetData sheetId="4024"/>
      <sheetData sheetId="4025"/>
      <sheetData sheetId="4026"/>
      <sheetData sheetId="4027"/>
      <sheetData sheetId="4028"/>
      <sheetData sheetId="4029"/>
      <sheetData sheetId="4030"/>
      <sheetData sheetId="4031"/>
      <sheetData sheetId="4032"/>
      <sheetData sheetId="4033"/>
      <sheetData sheetId="4034"/>
      <sheetData sheetId="4035"/>
      <sheetData sheetId="4036"/>
      <sheetData sheetId="4037"/>
      <sheetData sheetId="4038"/>
      <sheetData sheetId="4039"/>
      <sheetData sheetId="4040"/>
      <sheetData sheetId="4041"/>
      <sheetData sheetId="4042"/>
      <sheetData sheetId="4043"/>
      <sheetData sheetId="4044"/>
      <sheetData sheetId="4045"/>
      <sheetData sheetId="4046"/>
      <sheetData sheetId="4047"/>
      <sheetData sheetId="4048"/>
      <sheetData sheetId="4049"/>
      <sheetData sheetId="4050"/>
      <sheetData sheetId="4051"/>
      <sheetData sheetId="4052"/>
      <sheetData sheetId="4053"/>
      <sheetData sheetId="4054"/>
      <sheetData sheetId="4055"/>
      <sheetData sheetId="4056"/>
      <sheetData sheetId="4057"/>
      <sheetData sheetId="4058"/>
      <sheetData sheetId="4059"/>
      <sheetData sheetId="4060"/>
      <sheetData sheetId="4061"/>
      <sheetData sheetId="4062"/>
      <sheetData sheetId="4063"/>
      <sheetData sheetId="4064"/>
      <sheetData sheetId="4065"/>
      <sheetData sheetId="4066"/>
      <sheetData sheetId="4067"/>
      <sheetData sheetId="4068"/>
      <sheetData sheetId="4069"/>
      <sheetData sheetId="4070"/>
      <sheetData sheetId="4071"/>
      <sheetData sheetId="4072"/>
      <sheetData sheetId="4073"/>
      <sheetData sheetId="4074"/>
      <sheetData sheetId="4075"/>
      <sheetData sheetId="4076"/>
      <sheetData sheetId="4077"/>
      <sheetData sheetId="4078"/>
      <sheetData sheetId="4079"/>
      <sheetData sheetId="4080"/>
      <sheetData sheetId="4081"/>
      <sheetData sheetId="4082"/>
      <sheetData sheetId="4083"/>
      <sheetData sheetId="4084"/>
      <sheetData sheetId="4085"/>
      <sheetData sheetId="4086"/>
      <sheetData sheetId="4087"/>
      <sheetData sheetId="4088"/>
      <sheetData sheetId="4089"/>
      <sheetData sheetId="4090"/>
      <sheetData sheetId="4091"/>
      <sheetData sheetId="4092"/>
      <sheetData sheetId="4093"/>
      <sheetData sheetId="4094"/>
      <sheetData sheetId="4095"/>
      <sheetData sheetId="4096"/>
      <sheetData sheetId="4097"/>
      <sheetData sheetId="4098"/>
      <sheetData sheetId="4099"/>
      <sheetData sheetId="4100"/>
      <sheetData sheetId="4101"/>
      <sheetData sheetId="4102"/>
      <sheetData sheetId="4103"/>
      <sheetData sheetId="4104"/>
      <sheetData sheetId="4105"/>
      <sheetData sheetId="4106"/>
      <sheetData sheetId="4107"/>
      <sheetData sheetId="4108"/>
      <sheetData sheetId="4109"/>
      <sheetData sheetId="4110"/>
      <sheetData sheetId="4111"/>
      <sheetData sheetId="4112" refreshError="1"/>
      <sheetData sheetId="4113" refreshError="1"/>
      <sheetData sheetId="4114" refreshError="1"/>
      <sheetData sheetId="4115" refreshError="1"/>
      <sheetData sheetId="4116" refreshError="1"/>
      <sheetData sheetId="4117" refreshError="1"/>
      <sheetData sheetId="4118" refreshError="1"/>
      <sheetData sheetId="4119" refreshError="1"/>
      <sheetData sheetId="4120" refreshError="1"/>
      <sheetData sheetId="4121" refreshError="1"/>
      <sheetData sheetId="4122" refreshError="1"/>
      <sheetData sheetId="4123" refreshError="1"/>
      <sheetData sheetId="4124" refreshError="1"/>
      <sheetData sheetId="4125" refreshError="1"/>
      <sheetData sheetId="4126" refreshError="1"/>
      <sheetData sheetId="4127" refreshError="1"/>
      <sheetData sheetId="4128" refreshError="1"/>
      <sheetData sheetId="4129" refreshError="1"/>
      <sheetData sheetId="4130" refreshError="1"/>
      <sheetData sheetId="4131" refreshError="1"/>
      <sheetData sheetId="4132" refreshError="1"/>
      <sheetData sheetId="4133" refreshError="1"/>
      <sheetData sheetId="4134" refreshError="1"/>
      <sheetData sheetId="4135" refreshError="1"/>
      <sheetData sheetId="4136" refreshError="1"/>
      <sheetData sheetId="4137" refreshError="1"/>
      <sheetData sheetId="4138" refreshError="1"/>
      <sheetData sheetId="4139" refreshError="1"/>
      <sheetData sheetId="4140" refreshError="1"/>
      <sheetData sheetId="4141" refreshError="1"/>
      <sheetData sheetId="4142" refreshError="1"/>
      <sheetData sheetId="4143" refreshError="1"/>
      <sheetData sheetId="4144" refreshError="1"/>
      <sheetData sheetId="4145" refreshError="1"/>
      <sheetData sheetId="4146" refreshError="1"/>
      <sheetData sheetId="4147" refreshError="1"/>
      <sheetData sheetId="4148" refreshError="1"/>
      <sheetData sheetId="4149" refreshError="1"/>
      <sheetData sheetId="4150" refreshError="1"/>
      <sheetData sheetId="4151" refreshError="1"/>
      <sheetData sheetId="4152" refreshError="1"/>
      <sheetData sheetId="4153" refreshError="1"/>
      <sheetData sheetId="4154" refreshError="1"/>
      <sheetData sheetId="4155" refreshError="1"/>
      <sheetData sheetId="4156" refreshError="1"/>
      <sheetData sheetId="4157" refreshError="1"/>
      <sheetData sheetId="4158" refreshError="1"/>
      <sheetData sheetId="4159" refreshError="1"/>
      <sheetData sheetId="4160" refreshError="1"/>
      <sheetData sheetId="4161" refreshError="1"/>
      <sheetData sheetId="4162" refreshError="1"/>
      <sheetData sheetId="4163" refreshError="1"/>
      <sheetData sheetId="4164" refreshError="1"/>
      <sheetData sheetId="4165" refreshError="1"/>
      <sheetData sheetId="4166" refreshError="1"/>
      <sheetData sheetId="4167" refreshError="1"/>
      <sheetData sheetId="4168" refreshError="1"/>
      <sheetData sheetId="4169" refreshError="1"/>
      <sheetData sheetId="4170" refreshError="1"/>
      <sheetData sheetId="4171" refreshError="1"/>
      <sheetData sheetId="4172" refreshError="1"/>
      <sheetData sheetId="4173" refreshError="1"/>
      <sheetData sheetId="4174" refreshError="1"/>
      <sheetData sheetId="4175" refreshError="1"/>
      <sheetData sheetId="4176" refreshError="1"/>
      <sheetData sheetId="4177" refreshError="1"/>
      <sheetData sheetId="4178" refreshError="1"/>
      <sheetData sheetId="4179" refreshError="1"/>
      <sheetData sheetId="4180" refreshError="1"/>
      <sheetData sheetId="4181" refreshError="1"/>
      <sheetData sheetId="4182" refreshError="1"/>
      <sheetData sheetId="4183" refreshError="1"/>
      <sheetData sheetId="4184" refreshError="1"/>
      <sheetData sheetId="4185" refreshError="1"/>
      <sheetData sheetId="4186" refreshError="1"/>
      <sheetData sheetId="4187" refreshError="1"/>
      <sheetData sheetId="4188" refreshError="1"/>
      <sheetData sheetId="4189" refreshError="1"/>
      <sheetData sheetId="4190" refreshError="1"/>
      <sheetData sheetId="4191" refreshError="1"/>
      <sheetData sheetId="4192" refreshError="1"/>
      <sheetData sheetId="4193" refreshError="1"/>
      <sheetData sheetId="4194" refreshError="1"/>
      <sheetData sheetId="4195" refreshError="1"/>
      <sheetData sheetId="4196" refreshError="1"/>
      <sheetData sheetId="4197" refreshError="1"/>
      <sheetData sheetId="4198" refreshError="1"/>
      <sheetData sheetId="4199" refreshError="1"/>
      <sheetData sheetId="4200" refreshError="1"/>
      <sheetData sheetId="4201" refreshError="1"/>
      <sheetData sheetId="4202" refreshError="1"/>
      <sheetData sheetId="4203" refreshError="1"/>
      <sheetData sheetId="4204" refreshError="1"/>
      <sheetData sheetId="4205" refreshError="1"/>
      <sheetData sheetId="4206" refreshError="1"/>
      <sheetData sheetId="4207" refreshError="1"/>
      <sheetData sheetId="4208" refreshError="1"/>
      <sheetData sheetId="4209" refreshError="1"/>
      <sheetData sheetId="4210" refreshError="1"/>
      <sheetData sheetId="4211" refreshError="1"/>
      <sheetData sheetId="4212" refreshError="1"/>
      <sheetData sheetId="4213" refreshError="1"/>
      <sheetData sheetId="4214" refreshError="1"/>
      <sheetData sheetId="4215" refreshError="1"/>
      <sheetData sheetId="4216" refreshError="1"/>
      <sheetData sheetId="4217" refreshError="1"/>
      <sheetData sheetId="4218" refreshError="1"/>
      <sheetData sheetId="4219" refreshError="1"/>
      <sheetData sheetId="4220" refreshError="1"/>
      <sheetData sheetId="4221" refreshError="1"/>
      <sheetData sheetId="4222" refreshError="1"/>
      <sheetData sheetId="4223" refreshError="1"/>
      <sheetData sheetId="4224" refreshError="1"/>
      <sheetData sheetId="4225" refreshError="1"/>
      <sheetData sheetId="4226" refreshError="1"/>
      <sheetData sheetId="4227" refreshError="1"/>
      <sheetData sheetId="4228" refreshError="1"/>
      <sheetData sheetId="4229" refreshError="1"/>
      <sheetData sheetId="4230" refreshError="1"/>
      <sheetData sheetId="4231" refreshError="1"/>
      <sheetData sheetId="4232" refreshError="1"/>
      <sheetData sheetId="4233" refreshError="1"/>
      <sheetData sheetId="4234" refreshError="1"/>
      <sheetData sheetId="4235" refreshError="1"/>
      <sheetData sheetId="4236" refreshError="1"/>
      <sheetData sheetId="4237" refreshError="1"/>
      <sheetData sheetId="4238" refreshError="1"/>
      <sheetData sheetId="4239" refreshError="1"/>
      <sheetData sheetId="4240" refreshError="1"/>
      <sheetData sheetId="4241" refreshError="1"/>
      <sheetData sheetId="4242" refreshError="1"/>
      <sheetData sheetId="4243"/>
      <sheetData sheetId="4244"/>
      <sheetData sheetId="4245" refreshError="1"/>
      <sheetData sheetId="4246" refreshError="1"/>
      <sheetData sheetId="4247"/>
      <sheetData sheetId="4248"/>
      <sheetData sheetId="4249"/>
      <sheetData sheetId="4250"/>
      <sheetData sheetId="4251"/>
      <sheetData sheetId="4252"/>
      <sheetData sheetId="4253"/>
      <sheetData sheetId="4254"/>
      <sheetData sheetId="4255"/>
      <sheetData sheetId="4256"/>
      <sheetData sheetId="4257"/>
      <sheetData sheetId="4258"/>
      <sheetData sheetId="4259"/>
      <sheetData sheetId="4260"/>
      <sheetData sheetId="4261"/>
      <sheetData sheetId="4262"/>
      <sheetData sheetId="4263"/>
      <sheetData sheetId="4264"/>
      <sheetData sheetId="4265"/>
      <sheetData sheetId="4266"/>
      <sheetData sheetId="4267"/>
      <sheetData sheetId="4268"/>
      <sheetData sheetId="4269"/>
      <sheetData sheetId="4270"/>
      <sheetData sheetId="4271"/>
      <sheetData sheetId="4272"/>
      <sheetData sheetId="4273"/>
      <sheetData sheetId="4274"/>
      <sheetData sheetId="4275"/>
      <sheetData sheetId="4276"/>
      <sheetData sheetId="4277"/>
      <sheetData sheetId="4278"/>
      <sheetData sheetId="4279"/>
      <sheetData sheetId="4280"/>
      <sheetData sheetId="4281"/>
      <sheetData sheetId="4282"/>
      <sheetData sheetId="4283"/>
      <sheetData sheetId="4284"/>
      <sheetData sheetId="4285"/>
      <sheetData sheetId="4286"/>
      <sheetData sheetId="4287"/>
      <sheetData sheetId="4288"/>
      <sheetData sheetId="4289"/>
      <sheetData sheetId="4290"/>
      <sheetData sheetId="4291"/>
      <sheetData sheetId="4292"/>
      <sheetData sheetId="4293"/>
      <sheetData sheetId="4294"/>
      <sheetData sheetId="4295"/>
      <sheetData sheetId="4296"/>
      <sheetData sheetId="4297"/>
      <sheetData sheetId="4298"/>
      <sheetData sheetId="4299"/>
      <sheetData sheetId="4300"/>
      <sheetData sheetId="4301"/>
      <sheetData sheetId="4302"/>
      <sheetData sheetId="4303"/>
      <sheetData sheetId="4304"/>
      <sheetData sheetId="4305"/>
      <sheetData sheetId="4306"/>
      <sheetData sheetId="4307"/>
      <sheetData sheetId="4308"/>
      <sheetData sheetId="4309"/>
      <sheetData sheetId="4310"/>
      <sheetData sheetId="4311"/>
      <sheetData sheetId="4312"/>
      <sheetData sheetId="4313"/>
      <sheetData sheetId="4314"/>
      <sheetData sheetId="4315"/>
      <sheetData sheetId="4316"/>
      <sheetData sheetId="4317"/>
      <sheetData sheetId="4318"/>
      <sheetData sheetId="4319"/>
      <sheetData sheetId="4320"/>
      <sheetData sheetId="4321"/>
      <sheetData sheetId="4322"/>
      <sheetData sheetId="4323"/>
      <sheetData sheetId="4324"/>
      <sheetData sheetId="4325"/>
      <sheetData sheetId="4326"/>
      <sheetData sheetId="4327"/>
      <sheetData sheetId="4328"/>
      <sheetData sheetId="4329"/>
      <sheetData sheetId="4330"/>
      <sheetData sheetId="4331"/>
      <sheetData sheetId="4332"/>
      <sheetData sheetId="4333"/>
      <sheetData sheetId="4334"/>
      <sheetData sheetId="4335"/>
      <sheetData sheetId="4336"/>
      <sheetData sheetId="4337"/>
      <sheetData sheetId="4338"/>
      <sheetData sheetId="4339"/>
      <sheetData sheetId="4340"/>
      <sheetData sheetId="4341"/>
      <sheetData sheetId="4342"/>
      <sheetData sheetId="4343"/>
      <sheetData sheetId="4344"/>
      <sheetData sheetId="4345"/>
      <sheetData sheetId="4346"/>
      <sheetData sheetId="4347"/>
      <sheetData sheetId="4348"/>
      <sheetData sheetId="4349"/>
      <sheetData sheetId="4350"/>
      <sheetData sheetId="4351"/>
      <sheetData sheetId="4352"/>
      <sheetData sheetId="4353"/>
      <sheetData sheetId="4354"/>
      <sheetData sheetId="4355"/>
      <sheetData sheetId="4356"/>
      <sheetData sheetId="4357"/>
      <sheetData sheetId="4358"/>
      <sheetData sheetId="4359"/>
      <sheetData sheetId="4360"/>
      <sheetData sheetId="4361"/>
      <sheetData sheetId="4362"/>
      <sheetData sheetId="4363"/>
      <sheetData sheetId="4364"/>
      <sheetData sheetId="4365"/>
      <sheetData sheetId="4366"/>
      <sheetData sheetId="4367"/>
      <sheetData sheetId="4368"/>
      <sheetData sheetId="4369"/>
      <sheetData sheetId="4370"/>
      <sheetData sheetId="4371"/>
      <sheetData sheetId="4372"/>
      <sheetData sheetId="4373"/>
      <sheetData sheetId="4374"/>
      <sheetData sheetId="4375"/>
      <sheetData sheetId="4376"/>
      <sheetData sheetId="4377"/>
      <sheetData sheetId="4378"/>
      <sheetData sheetId="4379"/>
      <sheetData sheetId="4380"/>
      <sheetData sheetId="4381"/>
      <sheetData sheetId="4382"/>
      <sheetData sheetId="4383"/>
      <sheetData sheetId="4384"/>
      <sheetData sheetId="4385"/>
      <sheetData sheetId="4386"/>
      <sheetData sheetId="4387"/>
      <sheetData sheetId="4388"/>
      <sheetData sheetId="4389"/>
      <sheetData sheetId="4390"/>
      <sheetData sheetId="4391"/>
      <sheetData sheetId="4392"/>
      <sheetData sheetId="4393"/>
      <sheetData sheetId="4394"/>
      <sheetData sheetId="4395"/>
      <sheetData sheetId="4396"/>
      <sheetData sheetId="4397"/>
      <sheetData sheetId="4398"/>
      <sheetData sheetId="4399"/>
      <sheetData sheetId="4400"/>
      <sheetData sheetId="4401"/>
      <sheetData sheetId="4402"/>
      <sheetData sheetId="4403"/>
      <sheetData sheetId="4404"/>
      <sheetData sheetId="4405"/>
      <sheetData sheetId="4406"/>
      <sheetData sheetId="4407"/>
      <sheetData sheetId="4408"/>
      <sheetData sheetId="4409"/>
      <sheetData sheetId="4410"/>
      <sheetData sheetId="4411"/>
      <sheetData sheetId="4412"/>
      <sheetData sheetId="4413"/>
      <sheetData sheetId="4414"/>
      <sheetData sheetId="4415"/>
      <sheetData sheetId="4416"/>
      <sheetData sheetId="4417" refreshError="1"/>
      <sheetData sheetId="4418" refreshError="1"/>
      <sheetData sheetId="4419" refreshError="1"/>
      <sheetData sheetId="4420" refreshError="1"/>
      <sheetData sheetId="4421" refreshError="1"/>
      <sheetData sheetId="4422" refreshError="1"/>
      <sheetData sheetId="4423" refreshError="1"/>
      <sheetData sheetId="4424" refreshError="1"/>
      <sheetData sheetId="4425" refreshError="1"/>
      <sheetData sheetId="4426" refreshError="1"/>
      <sheetData sheetId="4427" refreshError="1"/>
      <sheetData sheetId="4428" refreshError="1"/>
      <sheetData sheetId="4429" refreshError="1"/>
      <sheetData sheetId="4430" refreshError="1"/>
      <sheetData sheetId="4431" refreshError="1"/>
      <sheetData sheetId="4432" refreshError="1"/>
      <sheetData sheetId="4433" refreshError="1"/>
      <sheetData sheetId="4434" refreshError="1"/>
      <sheetData sheetId="4435" refreshError="1"/>
      <sheetData sheetId="4436" refreshError="1"/>
      <sheetData sheetId="4437" refreshError="1"/>
      <sheetData sheetId="4438" refreshError="1"/>
      <sheetData sheetId="4439" refreshError="1"/>
      <sheetData sheetId="4440" refreshError="1"/>
      <sheetData sheetId="4441" refreshError="1"/>
      <sheetData sheetId="4442" refreshError="1"/>
      <sheetData sheetId="4443" refreshError="1"/>
      <sheetData sheetId="4444" refreshError="1"/>
      <sheetData sheetId="4445" refreshError="1"/>
      <sheetData sheetId="4446" refreshError="1"/>
      <sheetData sheetId="4447" refreshError="1"/>
      <sheetData sheetId="4448" refreshError="1"/>
      <sheetData sheetId="4449" refreshError="1"/>
      <sheetData sheetId="4450" refreshError="1"/>
      <sheetData sheetId="4451" refreshError="1"/>
      <sheetData sheetId="4452" refreshError="1"/>
      <sheetData sheetId="4453" refreshError="1"/>
      <sheetData sheetId="4454" refreshError="1"/>
      <sheetData sheetId="4455" refreshError="1"/>
      <sheetData sheetId="4456" refreshError="1"/>
      <sheetData sheetId="4457" refreshError="1"/>
      <sheetData sheetId="4458" refreshError="1"/>
      <sheetData sheetId="4459" refreshError="1"/>
      <sheetData sheetId="4460" refreshError="1"/>
      <sheetData sheetId="4461" refreshError="1"/>
      <sheetData sheetId="4462" refreshError="1"/>
      <sheetData sheetId="4463" refreshError="1"/>
      <sheetData sheetId="4464" refreshError="1"/>
      <sheetData sheetId="4465" refreshError="1"/>
      <sheetData sheetId="4466" refreshError="1"/>
      <sheetData sheetId="4467" refreshError="1"/>
      <sheetData sheetId="4468" refreshError="1"/>
      <sheetData sheetId="4469" refreshError="1"/>
      <sheetData sheetId="4470" refreshError="1"/>
      <sheetData sheetId="4471" refreshError="1"/>
      <sheetData sheetId="4472" refreshError="1"/>
      <sheetData sheetId="4473" refreshError="1"/>
      <sheetData sheetId="4474" refreshError="1"/>
      <sheetData sheetId="4475" refreshError="1"/>
      <sheetData sheetId="4476" refreshError="1"/>
      <sheetData sheetId="4477" refreshError="1"/>
      <sheetData sheetId="4478" refreshError="1"/>
      <sheetData sheetId="4479" refreshError="1"/>
      <sheetData sheetId="4480" refreshError="1"/>
      <sheetData sheetId="4481" refreshError="1"/>
      <sheetData sheetId="4482" refreshError="1"/>
      <sheetData sheetId="4483" refreshError="1"/>
      <sheetData sheetId="4484" refreshError="1"/>
      <sheetData sheetId="4485" refreshError="1"/>
      <sheetData sheetId="4486" refreshError="1"/>
      <sheetData sheetId="4487" refreshError="1"/>
      <sheetData sheetId="4488" refreshError="1"/>
      <sheetData sheetId="4489" refreshError="1"/>
      <sheetData sheetId="4490"/>
      <sheetData sheetId="4491"/>
      <sheetData sheetId="4492"/>
      <sheetData sheetId="4493"/>
      <sheetData sheetId="4494"/>
      <sheetData sheetId="4495"/>
      <sheetData sheetId="4496"/>
      <sheetData sheetId="4497" refreshError="1"/>
      <sheetData sheetId="4498" refreshError="1"/>
      <sheetData sheetId="4499" refreshError="1"/>
      <sheetData sheetId="4500" refreshError="1"/>
      <sheetData sheetId="4501" refreshError="1"/>
      <sheetData sheetId="4502" refreshError="1"/>
      <sheetData sheetId="4503" refreshError="1"/>
      <sheetData sheetId="4504" refreshError="1"/>
      <sheetData sheetId="4505" refreshError="1"/>
      <sheetData sheetId="4506" refreshError="1"/>
      <sheetData sheetId="4507" refreshError="1"/>
      <sheetData sheetId="4508" refreshError="1"/>
      <sheetData sheetId="4509" refreshError="1"/>
      <sheetData sheetId="4510" refreshError="1"/>
      <sheetData sheetId="4511" refreshError="1"/>
      <sheetData sheetId="4512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mp 32 (Rekap_Biaya)"/>
      <sheetName val="IM"/>
      <sheetName val="IM (in)"/>
      <sheetName val="IM (out)"/>
      <sheetName val="Asset"/>
      <sheetName val="Input-BP"/>
      <sheetName val="Code"/>
      <sheetName val="Current"/>
      <sheetName val="Cont."/>
      <sheetName val="Input-Data"/>
      <sheetName val="Input10_A"/>
      <sheetName val="Input10_B"/>
      <sheetName val="Input10_C"/>
      <sheetName val="Input10_D"/>
      <sheetName val="Input09"/>
      <sheetName val="GeneralInfo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 WP"/>
      <sheetName val="KKP I"/>
      <sheetName val="B"/>
      <sheetName val="B.1"/>
      <sheetName val="B.1.1"/>
      <sheetName val="B.1.2"/>
      <sheetName val="B.1.3"/>
      <sheetName val="B.1.4"/>
      <sheetName val="B.1.5"/>
      <sheetName val="B.1.6"/>
      <sheetName val="B.1.6 (2)"/>
      <sheetName val="B.1.6 (3)"/>
      <sheetName val="B.2"/>
      <sheetName val="B.2.1"/>
      <sheetName val="B.2.1.1"/>
      <sheetName val="B.2.1.2"/>
      <sheetName val="B.2.1.3 "/>
      <sheetName val="B.2.1.4"/>
      <sheetName val="B.2.1.5"/>
      <sheetName val="B.2.1.6"/>
      <sheetName val="B.2.1.7"/>
      <sheetName val="B.2.1.8"/>
      <sheetName val="B.2.1.9"/>
      <sheetName val="B.2.1.10"/>
      <sheetName val="B.2.1.11"/>
      <sheetName val="B.2.1.12"/>
      <sheetName val="B.2.1.13"/>
      <sheetName val="B.2.1.14"/>
      <sheetName val="B.2.1.15"/>
      <sheetName val="B.2.1.16"/>
      <sheetName val="B.2.1.17"/>
      <sheetName val="B.2.2"/>
      <sheetName val="B.2.2 1"/>
      <sheetName val="B.2.3"/>
      <sheetName val="B.3"/>
      <sheetName val="B.3.1"/>
      <sheetName val="B.3.2"/>
      <sheetName val="B.4"/>
      <sheetName val="B.4.1"/>
      <sheetName val="B.4.2"/>
      <sheetName val="B.4.2.1 "/>
      <sheetName val="B.4.2.2"/>
      <sheetName val="B.4.2.3"/>
      <sheetName val="B.4.2.4 "/>
      <sheetName val="B.4.2.5"/>
      <sheetName val="B.4.2.6"/>
      <sheetName val="B.4.2.7"/>
      <sheetName val="B.4.2.8"/>
      <sheetName val="B.4.3"/>
      <sheetName val="B.4.3.1"/>
      <sheetName val="B.4.3.2"/>
      <sheetName val="B.4.3.3"/>
      <sheetName val="B.4.3.4"/>
      <sheetName val="B.4.3.5"/>
      <sheetName val="B.4.3.6"/>
      <sheetName val="B.4.3.7 "/>
      <sheetName val="B.4.3.8 "/>
      <sheetName val="B.4.3.9"/>
      <sheetName val="B.4.3.10"/>
      <sheetName val="B.4.3.11"/>
      <sheetName val="B.4.3.12"/>
      <sheetName val="B.4.3.13"/>
      <sheetName val="B.4.3.14"/>
      <sheetName val="B.4.3.15"/>
      <sheetName val="B.4.3.16"/>
      <sheetName val="B.4.3.18"/>
      <sheetName val="E.1"/>
      <sheetName val="E.1.1"/>
      <sheetName val="E.1.3 (2)"/>
      <sheetName val="E.3"/>
      <sheetName val="E.3.1"/>
      <sheetName val="E.3.2"/>
      <sheetName val="E.3.3"/>
      <sheetName val="E.5"/>
      <sheetName val="E.5.1"/>
      <sheetName val="E.5.2"/>
      <sheetName val="E.6"/>
      <sheetName val="E.8.4 (2)"/>
      <sheetName val="E.8"/>
      <sheetName val="E.8.1"/>
      <sheetName val="E.8.4"/>
      <sheetName val="B.1.6 (4)"/>
      <sheetName val="B.1.6 (5)"/>
      <sheetName val="UNIT1"/>
      <sheetName val="NB UNIT1"/>
      <sheetName val="UNIT3"/>
      <sheetName val="NB UNIT3"/>
      <sheetName val="UNIT4"/>
      <sheetName val="NB UNIT4"/>
      <sheetName val="TSR"/>
      <sheetName val="NB TSR"/>
      <sheetName val="NB TELE"/>
      <sheetName val="AE"/>
      <sheetName val="NB AE"/>
      <sheetName val="UNIT2"/>
      <sheetName val="NB UNIT2"/>
      <sheetName val="BOY"/>
      <sheetName val="NB BOY"/>
      <sheetName val="ISI"/>
      <sheetName val="NB ISI"/>
      <sheetName val="REPORT1"/>
      <sheetName val="DSM1"/>
      <sheetName val="REPORT2"/>
      <sheetName val="DSM2"/>
      <sheetName val="REPORT3"/>
      <sheetName val="DSM3"/>
      <sheetName val="REPORT4"/>
      <sheetName val="DSM4"/>
      <sheetName val="REPORTTSR"/>
      <sheetName val="DTSM"/>
      <sheetName val="REPORT BOY"/>
      <sheetName val="REPORT ISI"/>
      <sheetName val="REPORTTELE"/>
      <sheetName val="RTELE"/>
      <sheetName val="REPORTAE"/>
      <sheetName val="RAE"/>
      <sheetName val="GAB.REPORT"/>
      <sheetName val="R.SBA2"/>
      <sheetName val="RANGKING"/>
      <sheetName val="Skrng"/>
      <sheetName val="perbandingan rangking"/>
      <sheetName val="EVALUASI KINERJA"/>
      <sheetName val="R.EVA"/>
      <sheetName val="IIS"/>
      <sheetName val="NB IIS"/>
      <sheetName val="REPORT IIS"/>
      <sheetName val="#REF"/>
      <sheetName val="R#REF"/>
      <sheetName val="RE#REF"/>
      <sheetName val="REP#REF"/>
      <sheetName val="REPO#REF"/>
      <sheetName val="REPOR#REF"/>
      <sheetName val="REPORT#REF"/>
      <sheetName val="REPORTREF"/>
      <sheetName val="REPORTEF"/>
      <sheetName val="REPORTF"/>
      <sheetName val="REPORT"/>
      <sheetName val="REPORT #REF"/>
      <sheetName val="REPORT I#REF"/>
      <sheetName val="REPORT IS#REF"/>
      <sheetName val="REPORT ISI#REF"/>
      <sheetName val="REPORT ISIREF"/>
      <sheetName val="REPORT ISIEF"/>
      <sheetName val="REPORT ISIF"/>
      <sheetName val="REPORT IOY"/>
      <sheetName val="REPORT ISY"/>
      <sheetName val="REPOS#REF"/>
      <sheetName val="REPOST#REF"/>
      <sheetName val="Lalu"/>
      <sheetName val="CWC Flexi"/>
      <sheetName val="A2.1 AJE"/>
      <sheetName val="Rincian"/>
      <sheetName val="HARGA AT"/>
      <sheetName val="Ex-Rate"/>
      <sheetName val="Danamon LK"/>
      <sheetName val="Sheet1"/>
      <sheetName val="PO ADM"/>
      <sheetName val="SELISIHKURSSOURCE"/>
      <sheetName val="412"/>
      <sheetName val="DATA_WP"/>
      <sheetName val="KKP_I"/>
      <sheetName val="B_1"/>
      <sheetName val="B_1_1"/>
      <sheetName val="B_1_2"/>
      <sheetName val="B_1_3"/>
      <sheetName val="B_1_4"/>
      <sheetName val="B_1_5"/>
      <sheetName val="B_1_6"/>
      <sheetName val="B_1_6_(2)"/>
      <sheetName val="B_1_6_(3)"/>
      <sheetName val="B_2"/>
      <sheetName val="B_2_1"/>
      <sheetName val="B_2_1_1"/>
      <sheetName val="B_2_1_2"/>
      <sheetName val="B_2_1_3_"/>
      <sheetName val="B_2_1_4"/>
      <sheetName val="B_2_1_5"/>
      <sheetName val="B_2_1_6"/>
      <sheetName val="B_2_1_7"/>
      <sheetName val="B_2_1_8"/>
      <sheetName val="B_2_1_9"/>
      <sheetName val="B_2_1_10"/>
      <sheetName val="B_2_1_11"/>
      <sheetName val="B_2_1_12"/>
      <sheetName val="B_2_1_13"/>
      <sheetName val="B_2_1_14"/>
      <sheetName val="B_2_1_15"/>
      <sheetName val="B_2_1_16"/>
      <sheetName val="B_2_1_17"/>
      <sheetName val="B_2_2"/>
      <sheetName val="B_2_2_1"/>
      <sheetName val="B_2_3"/>
      <sheetName val="B_3"/>
      <sheetName val="B_3_1"/>
      <sheetName val="B_3_2"/>
      <sheetName val="B_4"/>
      <sheetName val="B_4_1"/>
      <sheetName val="B_4_2"/>
      <sheetName val="B_4_2_1_"/>
      <sheetName val="B_4_2_2"/>
      <sheetName val="B_4_2_3"/>
      <sheetName val="B_4_2_4_"/>
      <sheetName val="B_4_2_5"/>
      <sheetName val="B_4_2_6"/>
      <sheetName val="B_4_2_7"/>
      <sheetName val="B_4_2_8"/>
      <sheetName val="B_4_3"/>
      <sheetName val="B_4_3_1"/>
      <sheetName val="B_4_3_2"/>
      <sheetName val="B_4_3_3"/>
      <sheetName val="B_4_3_4"/>
      <sheetName val="B_4_3_5"/>
      <sheetName val="B_4_3_6"/>
      <sheetName val="B_4_3_7_"/>
      <sheetName val="B_4_3_8_"/>
      <sheetName val="B_4_3_9"/>
      <sheetName val="B_4_3_10"/>
      <sheetName val="B_4_3_11"/>
      <sheetName val="B_4_3_12"/>
      <sheetName val="B_4_3_13"/>
      <sheetName val="B_4_3_14"/>
      <sheetName val="B_4_3_15"/>
      <sheetName val="B_4_3_16"/>
      <sheetName val="B_4_3_18"/>
      <sheetName val="E_1"/>
      <sheetName val="E_1_1"/>
      <sheetName val="E_1_3_(2)"/>
      <sheetName val="E_3"/>
      <sheetName val="E_3_1"/>
      <sheetName val="E_3_2"/>
      <sheetName val="E_3_3"/>
      <sheetName val="E_5"/>
      <sheetName val="E_5_1"/>
      <sheetName val="E_5_2"/>
      <sheetName val="E_6"/>
      <sheetName val="E_8_4_(2)"/>
      <sheetName val="E_8"/>
      <sheetName val="E_8_1"/>
      <sheetName val="E_8_4"/>
      <sheetName val="B_1_6_(4)"/>
      <sheetName val="B_1_6_(5)"/>
      <sheetName val="General Info"/>
      <sheetName val="A9025PT20140203_EST._Pivot"/>
    </sheetNames>
    <sheetDataSet>
      <sheetData sheetId="0" refreshError="1">
        <row r="5">
          <cell r="E5" t="str">
            <v>:  1.071.364.2-052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/>
      <sheetData sheetId="84"/>
      <sheetData sheetId="85"/>
      <sheetData sheetId="86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 refreshError="1"/>
      <sheetData sheetId="242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RU"/>
      <sheetName val="Intro"/>
      <sheetName val="Output"/>
      <sheetName val="Supp Allow Calc"/>
      <sheetName val="Intl Balance Sheet"/>
      <sheetName val="R&amp;U Guideline"/>
      <sheetName val="Hardship"/>
      <sheetName val="SalStructure"/>
      <sheetName val="Report"/>
      <sheetName val="CS"/>
      <sheetName val="Argentina"/>
      <sheetName val="CuritibaBrazil"/>
      <sheetName val="Brazil"/>
      <sheetName val="TorontoCanada"/>
      <sheetName val="Colombia"/>
      <sheetName val="CostaRica"/>
      <sheetName val="Ecuador"/>
      <sheetName val="Mexico"/>
      <sheetName val="Nicaragua"/>
      <sheetName val="Peru"/>
      <sheetName val="PuertoRico"/>
      <sheetName val="ElSalvador"/>
      <sheetName val="Trinidad"/>
      <sheetName val="Venezuela"/>
      <sheetName val="SI"/>
      <sheetName val="Hypo_HU"/>
    </sheetNames>
    <sheetDataSet>
      <sheetData sheetId="0">
        <row r="4">
          <cell r="B4" t="str">
            <v>Tom</v>
          </cell>
        </row>
        <row r="5">
          <cell r="B5" t="str">
            <v>Thurman</v>
          </cell>
        </row>
        <row r="7">
          <cell r="B7" t="str">
            <v>Family Relo to UK</v>
          </cell>
        </row>
        <row r="17">
          <cell r="B17">
            <v>0</v>
          </cell>
        </row>
        <row r="31">
          <cell r="B31">
            <v>0</v>
          </cell>
        </row>
        <row r="32">
          <cell r="B32">
            <v>0</v>
          </cell>
        </row>
        <row r="37">
          <cell r="B37">
            <v>26</v>
          </cell>
        </row>
        <row r="42">
          <cell r="B42" t="str">
            <v>Karen Folowell</v>
          </cell>
          <cell r="F42" t="str">
            <v>394489869</v>
          </cell>
        </row>
        <row r="62">
          <cell r="B62" t="str">
            <v>100% Paid at Home</v>
          </cell>
        </row>
        <row r="94">
          <cell r="B94" t="str">
            <v>GBP</v>
          </cell>
        </row>
        <row r="108">
          <cell r="B108">
            <v>72292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L-Fiskal"/>
      <sheetName val="Trial Balance"/>
      <sheetName val="Lead"/>
      <sheetName val="Links"/>
      <sheetName val="Tickmarks"/>
      <sheetName val="XREF"/>
      <sheetName val="Marshal"/>
      <sheetName val="_REF"/>
      <sheetName val="Permanent info"/>
      <sheetName val="SE-C"/>
      <sheetName val="Ex_Rate"/>
      <sheetName val="Ex-Rate"/>
      <sheetName val="GeneralInfo"/>
      <sheetName val="Hay Guide Charts Notes"/>
      <sheetName val="SUPPORT1"/>
      <sheetName val="Totals"/>
      <sheetName val="UK"/>
      <sheetName val="USA"/>
      <sheetName val="Control_Vendor"/>
      <sheetName val="Sheet1"/>
      <sheetName val="Data"/>
      <sheetName val="Sheet2"/>
      <sheetName val="Sheet3"/>
      <sheetName val="my leave history"/>
      <sheetName val="05_2003-compute"/>
      <sheetName val="Trial_Balance"/>
      <sheetName val="Hay_Guide_Charts_Notes"/>
      <sheetName val="my_leave_history"/>
      <sheetName val="Trial_Balance1"/>
      <sheetName val="Hay_Guide_Charts_Notes1"/>
      <sheetName val="my_leave_history1"/>
      <sheetName val="Trial_Balance2"/>
      <sheetName val="Hay_Guide_Charts_Notes2"/>
      <sheetName val="my_leave_history2"/>
      <sheetName val="IDENTITAS"/>
      <sheetName val="BALANCE SHEET"/>
      <sheetName val="INCOME STMT"/>
      <sheetName val="Intercompany"/>
      <sheetName val="id"/>
      <sheetName val="Info"/>
      <sheetName val="Setup Hyperion Options"/>
      <sheetName val="5110 Cash and cash equivalents "/>
      <sheetName val="MEytd"/>
      <sheetName val="Journal Template"/>
      <sheetName val="Per_PT"/>
      <sheetName val="SCH 3"/>
      <sheetName val="Ref.3(8111200)"/>
      <sheetName val="Himbauan NPWP"/>
      <sheetName val="Surat"/>
      <sheetName val="LIHP"/>
    </sheetNames>
    <sheetDataSet>
      <sheetData sheetId="0" refreshError="1"/>
      <sheetData sheetId="1" refreshError="1"/>
      <sheetData sheetId="2" refreshError="1">
        <row r="2">
          <cell r="P2">
            <v>0</v>
          </cell>
        </row>
      </sheetData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>
        <row r="2">
          <cell r="B2">
            <v>1</v>
          </cell>
        </row>
      </sheetData>
      <sheetData sheetId="48">
        <row r="2">
          <cell r="B2">
            <v>1</v>
          </cell>
        </row>
      </sheetData>
      <sheetData sheetId="49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ALES"/>
      <sheetName val="Sheet1"/>
      <sheetName val="A"/>
      <sheetName val="GeneralInfo"/>
      <sheetName val="General Info"/>
      <sheetName val="Kalk EITR- 2009"/>
      <sheetName val="fiscal depr_E_"/>
      <sheetName val="Marshal"/>
      <sheetName val="149"/>
      <sheetName val="recl JV437"/>
      <sheetName val="_REF"/>
      <sheetName val="Client Aje"/>
      <sheetName val="FE_1770_P1"/>
      <sheetName val="Data Client"/>
      <sheetName val="Asset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ales Yearly 94-2001 (2)"/>
      <sheetName val="Sheet1"/>
      <sheetName val="chart 94-98"/>
      <sheetName val="Sales94-2002"/>
      <sheetName val="Chart Yearly-PCS"/>
      <sheetName val="Chart Yearly-Rp"/>
      <sheetName val="Chart Yearly (2)"/>
      <sheetName val="Chart Monthly"/>
      <sheetName val="Chart Monthly (2)"/>
      <sheetName val="sales Yearly 94-2001"/>
      <sheetName val="Sales96-2001"/>
      <sheetName val="2002"/>
      <sheetName val="popmc"/>
      <sheetName val="harga_2008"/>
      <sheetName val="harga_2007"/>
      <sheetName val="General"/>
      <sheetName val="cost centre"/>
      <sheetName val="input"/>
      <sheetName val="AssySupps"/>
      <sheetName val="バス"/>
      <sheetName val="H4"/>
      <sheetName val="H2"/>
      <sheetName val="H1"/>
      <sheetName val="H3"/>
      <sheetName val="H5"/>
      <sheetName val="M1"/>
      <sheetName val="M3"/>
      <sheetName val="OE"/>
      <sheetName val="cogs"/>
      <sheetName val="PL Detail"/>
      <sheetName val="AUDITOR (rev 01)"/>
      <sheetName val="CHEMICAL"/>
      <sheetName val="CKD STOCK"/>
      <sheetName val="IMV"/>
      <sheetName val="MAY 2006"/>
      <sheetName val="INV APR 2006 "/>
      <sheetName val="METAL"/>
      <sheetName val="TOTAL"/>
      <sheetName val="Cutting"/>
      <sheetName val="sales_Yearly_94-2001_(2)"/>
      <sheetName val="chart_94-98"/>
      <sheetName val="Chart_Yearly-PCS"/>
      <sheetName val="Chart_Yearly-Rp"/>
      <sheetName val="Chart_Yearly_(2)"/>
      <sheetName val="Chart_Monthly"/>
      <sheetName val="Chart_Monthly_(2)"/>
      <sheetName val="sales_Yearly_94-2001"/>
      <sheetName val="cost_centre"/>
      <sheetName val="LabaRug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asbw"/>
      <sheetName val="all"/>
      <sheetName val="ctcom"/>
      <sheetName val="ctm"/>
      <sheetName val="blad"/>
      <sheetName val="airbag"/>
      <sheetName val="MCT"/>
      <sheetName val="BCT"/>
      <sheetName val="TUBE"/>
      <sheetName val="TOCU"/>
      <sheetName val="EXCU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Chart Monthly"/>
      <sheetName val="bcta"/>
      <sheetName val="BUSINESS  PLAN 1.9 ~ 04 06 B"/>
      <sheetName val="Chart_Monthly"/>
      <sheetName val="BUSINESS__PLAN_1_9_~_04_06_B"/>
      <sheetName val="Consolidated"/>
      <sheetName val="MasterSheet"/>
    </sheetNames>
    <sheetDataSet>
      <sheetData sheetId="0" refreshError="1">
        <row r="20">
          <cell r="A20">
            <v>1</v>
          </cell>
          <cell r="B20" t="str">
            <v>BW101</v>
          </cell>
          <cell r="C20" t="str">
            <v>16 x 1.75/2.125</v>
          </cell>
          <cell r="D20">
            <v>22</v>
          </cell>
          <cell r="E20">
            <v>956</v>
          </cell>
          <cell r="F20" t="str">
            <v>B-PT22-3010</v>
          </cell>
          <cell r="G20" t="str">
            <v>S</v>
          </cell>
          <cell r="H20">
            <v>2.5</v>
          </cell>
          <cell r="I20">
            <v>3</v>
          </cell>
          <cell r="J20">
            <v>2.1</v>
          </cell>
          <cell r="K20">
            <v>7.6</v>
          </cell>
        </row>
        <row r="21">
          <cell r="A21">
            <v>2</v>
          </cell>
          <cell r="B21" t="str">
            <v>BW102</v>
          </cell>
          <cell r="C21" t="str">
            <v>20 x 1.75/1.95/2.125</v>
          </cell>
          <cell r="D21">
            <v>22</v>
          </cell>
          <cell r="E21">
            <v>1275</v>
          </cell>
          <cell r="F21" t="str">
            <v>B-PT22-3020</v>
          </cell>
          <cell r="G21" t="str">
            <v>S</v>
          </cell>
          <cell r="H21">
            <v>2.5</v>
          </cell>
          <cell r="I21">
            <v>3</v>
          </cell>
          <cell r="J21">
            <v>2.1</v>
          </cell>
          <cell r="K21">
            <v>7.6</v>
          </cell>
        </row>
        <row r="22">
          <cell r="A22">
            <v>3</v>
          </cell>
          <cell r="B22" t="str">
            <v>BW103</v>
          </cell>
          <cell r="C22" t="str">
            <v>24 x 1.75/1.90/1.95</v>
          </cell>
          <cell r="D22">
            <v>22</v>
          </cell>
          <cell r="E22">
            <v>1594</v>
          </cell>
          <cell r="F22" t="str">
            <v>B-PT22-3030</v>
          </cell>
          <cell r="G22" t="str">
            <v>S</v>
          </cell>
          <cell r="H22">
            <v>2.5</v>
          </cell>
          <cell r="I22">
            <v>3</v>
          </cell>
          <cell r="J22">
            <v>2.1</v>
          </cell>
          <cell r="K22">
            <v>7.6</v>
          </cell>
        </row>
        <row r="23">
          <cell r="A23">
            <v>4</v>
          </cell>
          <cell r="B23" t="str">
            <v>BW104</v>
          </cell>
          <cell r="C23" t="str">
            <v>24 x 1.3/8</v>
          </cell>
          <cell r="D23">
            <v>22</v>
          </cell>
          <cell r="E23">
            <v>1694</v>
          </cell>
          <cell r="F23" t="str">
            <v>B-PT22-3030</v>
          </cell>
          <cell r="G23" t="str">
            <v>S</v>
          </cell>
          <cell r="H23">
            <v>2.5</v>
          </cell>
          <cell r="I23">
            <v>3</v>
          </cell>
          <cell r="J23">
            <v>2.1</v>
          </cell>
          <cell r="K23">
            <v>7.6</v>
          </cell>
        </row>
        <row r="24">
          <cell r="A24">
            <v>5</v>
          </cell>
          <cell r="B24" t="str">
            <v>BW105</v>
          </cell>
          <cell r="C24" t="str">
            <v>47 - 507</v>
          </cell>
          <cell r="D24">
            <v>22</v>
          </cell>
          <cell r="E24">
            <v>1596.5</v>
          </cell>
          <cell r="F24" t="str">
            <v>B-PT22-3030</v>
          </cell>
          <cell r="G24" t="str">
            <v>S</v>
          </cell>
          <cell r="H24">
            <v>2.5</v>
          </cell>
          <cell r="I24">
            <v>3</v>
          </cell>
          <cell r="J24">
            <v>2.1</v>
          </cell>
          <cell r="K24">
            <v>7.6</v>
          </cell>
        </row>
        <row r="25">
          <cell r="A25">
            <v>6</v>
          </cell>
          <cell r="B25" t="str">
            <v>BW106</v>
          </cell>
          <cell r="C25" t="str">
            <v>26 x 1.75/1.50/1.90/1.95/2.00/2.10</v>
          </cell>
          <cell r="D25">
            <v>22</v>
          </cell>
          <cell r="E25">
            <v>1754</v>
          </cell>
          <cell r="F25" t="str">
            <v>B-PT22-3040</v>
          </cell>
          <cell r="G25" t="str">
            <v>S</v>
          </cell>
          <cell r="H25">
            <v>2.5</v>
          </cell>
          <cell r="I25">
            <v>3.3</v>
          </cell>
          <cell r="J25">
            <v>2.1</v>
          </cell>
          <cell r="K25">
            <v>7.9</v>
          </cell>
        </row>
        <row r="26">
          <cell r="A26">
            <v>7</v>
          </cell>
          <cell r="B26" t="str">
            <v>BW107</v>
          </cell>
          <cell r="C26" t="str">
            <v>26 x 1.3/8</v>
          </cell>
          <cell r="D26">
            <v>22</v>
          </cell>
          <cell r="E26">
            <v>1853</v>
          </cell>
          <cell r="F26" t="str">
            <v>B-PT22-3040</v>
          </cell>
          <cell r="G26" t="str">
            <v>S</v>
          </cell>
          <cell r="H26">
            <v>2.5</v>
          </cell>
          <cell r="I26">
            <v>3.3</v>
          </cell>
          <cell r="J26">
            <v>2.1</v>
          </cell>
          <cell r="K26">
            <v>7.9</v>
          </cell>
        </row>
        <row r="27">
          <cell r="A27">
            <v>8</v>
          </cell>
          <cell r="B27" t="str">
            <v>BW108</v>
          </cell>
          <cell r="C27" t="str">
            <v>47 - 559</v>
          </cell>
          <cell r="D27">
            <v>22</v>
          </cell>
          <cell r="E27">
            <v>1754</v>
          </cell>
          <cell r="F27" t="str">
            <v>B-PT22-3040</v>
          </cell>
          <cell r="G27" t="str">
            <v>S</v>
          </cell>
          <cell r="H27">
            <v>2.5</v>
          </cell>
          <cell r="I27">
            <v>3.3</v>
          </cell>
          <cell r="J27">
            <v>2.1</v>
          </cell>
          <cell r="K27">
            <v>7.9</v>
          </cell>
        </row>
        <row r="28">
          <cell r="A28">
            <v>9</v>
          </cell>
          <cell r="B28" t="str">
            <v>BW109</v>
          </cell>
          <cell r="C28" t="str">
            <v>700 x 32/35C</v>
          </cell>
          <cell r="D28">
            <v>22</v>
          </cell>
          <cell r="E28">
            <v>1954</v>
          </cell>
          <cell r="F28" t="str">
            <v>B-PT22-3070</v>
          </cell>
          <cell r="G28" t="str">
            <v>S</v>
          </cell>
          <cell r="H28">
            <v>2.5</v>
          </cell>
          <cell r="I28">
            <v>3.6</v>
          </cell>
          <cell r="J28">
            <v>2.1</v>
          </cell>
          <cell r="K28">
            <v>8.1999999999999993</v>
          </cell>
        </row>
        <row r="29">
          <cell r="A29">
            <v>10</v>
          </cell>
          <cell r="B29" t="str">
            <v>BW110</v>
          </cell>
          <cell r="C29" t="str">
            <v>37 - 622</v>
          </cell>
          <cell r="D29">
            <v>22</v>
          </cell>
          <cell r="E29">
            <v>1958</v>
          </cell>
          <cell r="F29" t="str">
            <v>B-PT22-3070</v>
          </cell>
          <cell r="G29" t="str">
            <v>S</v>
          </cell>
          <cell r="H29">
            <v>2.5</v>
          </cell>
          <cell r="I29">
            <v>3.6</v>
          </cell>
          <cell r="J29">
            <v>2.1</v>
          </cell>
          <cell r="K29">
            <v>8.1999999999999993</v>
          </cell>
        </row>
        <row r="30">
          <cell r="A30">
            <v>11</v>
          </cell>
          <cell r="B30" t="str">
            <v>BW111</v>
          </cell>
          <cell r="C30" t="str">
            <v>27 x 1.¼</v>
          </cell>
          <cell r="D30">
            <v>22</v>
          </cell>
          <cell r="E30">
            <v>1978</v>
          </cell>
          <cell r="F30" t="str">
            <v>B-PT22-3050</v>
          </cell>
          <cell r="G30" t="str">
            <v>S</v>
          </cell>
          <cell r="H30">
            <v>2.5</v>
          </cell>
          <cell r="I30">
            <v>3.6</v>
          </cell>
          <cell r="J30">
            <v>2.1</v>
          </cell>
          <cell r="K30">
            <v>8.1999999999999993</v>
          </cell>
        </row>
        <row r="31">
          <cell r="A31">
            <v>12</v>
          </cell>
          <cell r="B31" t="str">
            <v>BW112</v>
          </cell>
          <cell r="C31" t="str">
            <v xml:space="preserve">28 x 1.½ </v>
          </cell>
          <cell r="D31">
            <v>22</v>
          </cell>
          <cell r="E31">
            <v>1986</v>
          </cell>
          <cell r="F31" t="str">
            <v>B-PT22-3060</v>
          </cell>
          <cell r="G31" t="str">
            <v>S</v>
          </cell>
          <cell r="H31">
            <v>2.5</v>
          </cell>
          <cell r="I31">
            <v>3.6</v>
          </cell>
          <cell r="J31">
            <v>2.1</v>
          </cell>
          <cell r="K31">
            <v>8.1999999999999993</v>
          </cell>
        </row>
        <row r="32">
          <cell r="A32">
            <v>13</v>
          </cell>
          <cell r="B32" t="str">
            <v>BW113</v>
          </cell>
          <cell r="C32" t="str">
            <v>28 x 1.½ (becak)</v>
          </cell>
          <cell r="D32">
            <v>22</v>
          </cell>
          <cell r="E32">
            <v>1994</v>
          </cell>
          <cell r="F32" t="str">
            <v>B-PT22-3060</v>
          </cell>
          <cell r="G32" t="str">
            <v>S</v>
          </cell>
          <cell r="H32">
            <v>2.5</v>
          </cell>
          <cell r="I32">
            <v>3.6</v>
          </cell>
          <cell r="J32">
            <v>2.1</v>
          </cell>
          <cell r="K32">
            <v>8.1999999999999993</v>
          </cell>
        </row>
      </sheetData>
      <sheetData sheetId="1" refreshError="1"/>
      <sheetData sheetId="2" refreshError="1">
        <row r="13">
          <cell r="B13" t="str">
            <v>01AAC</v>
          </cell>
          <cell r="C13">
            <v>230</v>
          </cell>
          <cell r="D13">
            <v>140.934</v>
          </cell>
          <cell r="E13" t="str">
            <v>BMD</v>
          </cell>
          <cell r="F13">
            <v>405</v>
          </cell>
          <cell r="G13">
            <v>137.68199999999999</v>
          </cell>
          <cell r="H13">
            <v>137.68199999999999</v>
          </cell>
          <cell r="I13" t="str">
            <v>MSIR 10</v>
          </cell>
          <cell r="J13">
            <v>540</v>
          </cell>
          <cell r="K13">
            <v>88</v>
          </cell>
          <cell r="L13">
            <v>54.07</v>
          </cell>
        </row>
        <row r="14">
          <cell r="B14" t="str">
            <v>02DAO</v>
          </cell>
          <cell r="C14">
            <v>520</v>
          </cell>
          <cell r="D14">
            <v>161.77199999999999</v>
          </cell>
          <cell r="E14" t="str">
            <v>CBD</v>
          </cell>
          <cell r="F14">
            <v>405</v>
          </cell>
          <cell r="G14">
            <v>158.94999999999999</v>
          </cell>
          <cell r="H14">
            <v>158.94999999999999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03DAO</v>
          </cell>
          <cell r="C15">
            <v>520</v>
          </cell>
          <cell r="D15">
            <v>126.72199999999999</v>
          </cell>
          <cell r="E15" t="str">
            <v>CBDL</v>
          </cell>
          <cell r="F15">
            <v>405</v>
          </cell>
          <cell r="G15">
            <v>124.544</v>
          </cell>
          <cell r="H15">
            <v>124.544</v>
          </cell>
          <cell r="J15">
            <v>0</v>
          </cell>
          <cell r="K15">
            <v>0</v>
          </cell>
          <cell r="L15">
            <v>0</v>
          </cell>
        </row>
        <row r="16">
          <cell r="B16" t="str">
            <v>04DAO</v>
          </cell>
          <cell r="C16">
            <v>520</v>
          </cell>
          <cell r="D16">
            <v>128.41999999999999</v>
          </cell>
          <cell r="E16" t="str">
            <v>CMD</v>
          </cell>
          <cell r="F16">
            <v>405</v>
          </cell>
          <cell r="G16">
            <v>145.036</v>
          </cell>
          <cell r="H16">
            <v>145.036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05AAO</v>
          </cell>
          <cell r="C17">
            <v>230</v>
          </cell>
          <cell r="D17">
            <v>160.24799999999999</v>
          </cell>
          <cell r="E17" t="str">
            <v>RAD</v>
          </cell>
          <cell r="F17">
            <v>405</v>
          </cell>
          <cell r="G17">
            <v>140</v>
          </cell>
          <cell r="H17">
            <v>157.57599999999999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06AAC</v>
          </cell>
          <cell r="C18">
            <v>580</v>
          </cell>
          <cell r="D18">
            <v>151.91</v>
          </cell>
          <cell r="E18" t="str">
            <v>TBDE</v>
          </cell>
          <cell r="F18">
            <v>440</v>
          </cell>
          <cell r="G18">
            <v>149.81200000000001</v>
          </cell>
          <cell r="H18">
            <v>149.81200000000001</v>
          </cell>
          <cell r="I18" t="str">
            <v>MTBDE</v>
          </cell>
          <cell r="J18">
            <v>540</v>
          </cell>
          <cell r="K18">
            <v>65.599999999999994</v>
          </cell>
          <cell r="L18">
            <v>51.351999999999997</v>
          </cell>
        </row>
        <row r="19">
          <cell r="B19" t="str">
            <v>07AAC</v>
          </cell>
          <cell r="C19">
            <v>580</v>
          </cell>
          <cell r="D19">
            <v>140.524</v>
          </cell>
          <cell r="E19" t="str">
            <v>TBDH</v>
          </cell>
          <cell r="F19">
            <v>440</v>
          </cell>
          <cell r="G19">
            <v>138.14599999999999</v>
          </cell>
          <cell r="H19">
            <v>138.14599999999999</v>
          </cell>
          <cell r="I19" t="str">
            <v>MSIR 10</v>
          </cell>
          <cell r="J19">
            <v>540</v>
          </cell>
          <cell r="K19">
            <v>72</v>
          </cell>
          <cell r="L19">
            <v>54.07</v>
          </cell>
        </row>
        <row r="20">
          <cell r="B20" t="str">
            <v>08DAC</v>
          </cell>
          <cell r="C20">
            <v>580</v>
          </cell>
          <cell r="D20">
            <v>140.24199999999999</v>
          </cell>
          <cell r="E20" t="str">
            <v>TBDL</v>
          </cell>
          <cell r="F20">
            <v>440</v>
          </cell>
          <cell r="G20">
            <v>137.536</v>
          </cell>
          <cell r="H20">
            <v>137.536</v>
          </cell>
          <cell r="I20" t="str">
            <v>MTBDL</v>
          </cell>
          <cell r="J20">
            <v>495</v>
          </cell>
          <cell r="K20">
            <v>78</v>
          </cell>
          <cell r="L20">
            <v>51.75</v>
          </cell>
        </row>
        <row r="21">
          <cell r="B21" t="str">
            <v>09DAO</v>
          </cell>
          <cell r="C21">
            <v>580</v>
          </cell>
          <cell r="D21">
            <v>157.518</v>
          </cell>
          <cell r="E21" t="str">
            <v>TBDR</v>
          </cell>
          <cell r="F21">
            <v>440</v>
          </cell>
          <cell r="G21">
            <v>155.702</v>
          </cell>
          <cell r="H21">
            <v>155.702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10DAC</v>
          </cell>
          <cell r="C22">
            <v>490</v>
          </cell>
          <cell r="D22">
            <v>140.59</v>
          </cell>
          <cell r="E22" t="str">
            <v>TMDR</v>
          </cell>
          <cell r="F22">
            <v>420</v>
          </cell>
          <cell r="G22">
            <v>138.11799999999999</v>
          </cell>
          <cell r="H22">
            <v>138.11799999999999</v>
          </cell>
          <cell r="I22" t="str">
            <v>MRSS3</v>
          </cell>
          <cell r="J22">
            <v>540</v>
          </cell>
          <cell r="K22">
            <v>33</v>
          </cell>
          <cell r="L22">
            <v>54.725999999999999</v>
          </cell>
        </row>
        <row r="23">
          <cell r="B23" t="str">
            <v>11AAC</v>
          </cell>
          <cell r="C23">
            <v>230</v>
          </cell>
          <cell r="D23">
            <v>137.63999999999999</v>
          </cell>
          <cell r="E23" t="str">
            <v>TMDS</v>
          </cell>
          <cell r="F23">
            <v>360</v>
          </cell>
          <cell r="G23">
            <v>134.708</v>
          </cell>
          <cell r="H23">
            <v>134.708</v>
          </cell>
          <cell r="I23" t="str">
            <v>MSIR 10</v>
          </cell>
          <cell r="J23">
            <v>540</v>
          </cell>
          <cell r="K23">
            <v>31.4</v>
          </cell>
          <cell r="L23">
            <v>54.07</v>
          </cell>
        </row>
        <row r="24">
          <cell r="B24" t="str">
            <v>12DAC</v>
          </cell>
          <cell r="C24">
            <v>580</v>
          </cell>
          <cell r="D24">
            <v>150.88399999999999</v>
          </cell>
          <cell r="E24" t="str">
            <v>WAD</v>
          </cell>
          <cell r="F24">
            <v>540</v>
          </cell>
          <cell r="G24">
            <v>149.46799999999999</v>
          </cell>
          <cell r="H24">
            <v>149.46799999999999</v>
          </cell>
          <cell r="I24" t="str">
            <v>MSIR10</v>
          </cell>
          <cell r="J24">
            <v>540</v>
          </cell>
          <cell r="K24">
            <v>54.07</v>
          </cell>
          <cell r="L24">
            <v>54.07</v>
          </cell>
        </row>
        <row r="27">
          <cell r="E27" t="str">
            <v>B/B#3</v>
          </cell>
        </row>
        <row r="28">
          <cell r="C28" t="str">
            <v>FINAL BATCH</v>
          </cell>
          <cell r="D28" t="str">
            <v>BERAT</v>
          </cell>
          <cell r="E28" t="str">
            <v>MASTER BATCH</v>
          </cell>
          <cell r="F28" t="str">
            <v>CT</v>
          </cell>
          <cell r="G28" t="str">
            <v>to final batch</v>
          </cell>
          <cell r="H28" t="str">
            <v>tot m/b</v>
          </cell>
          <cell r="I28" t="str">
            <v>MASTIKASI</v>
          </cell>
          <cell r="J28" t="str">
            <v>CT</v>
          </cell>
          <cell r="K28" t="str">
            <v>PER BTC</v>
          </cell>
          <cell r="L28" t="str">
            <v>PER MASTC</v>
          </cell>
        </row>
        <row r="29">
          <cell r="B29" t="str">
            <v>13BBO</v>
          </cell>
          <cell r="C29">
            <v>355</v>
          </cell>
          <cell r="D29">
            <v>68.441999999999993</v>
          </cell>
          <cell r="E29" t="str">
            <v>AAD</v>
          </cell>
          <cell r="F29">
            <v>445</v>
          </cell>
          <cell r="G29">
            <v>63.46</v>
          </cell>
          <cell r="H29">
            <v>63.46</v>
          </cell>
          <cell r="J29">
            <v>0</v>
          </cell>
          <cell r="K29">
            <v>0</v>
          </cell>
          <cell r="L29">
            <v>0</v>
          </cell>
        </row>
        <row r="30">
          <cell r="B30" t="str">
            <v>14BBO</v>
          </cell>
          <cell r="C30">
            <v>220</v>
          </cell>
          <cell r="E30" t="str">
            <v>CMD - O3</v>
          </cell>
          <cell r="F30">
            <v>350</v>
          </cell>
          <cell r="G30">
            <v>67.846000000000004</v>
          </cell>
          <cell r="H30">
            <v>67.846000000000004</v>
          </cell>
          <cell r="J30">
            <v>0</v>
          </cell>
          <cell r="K30">
            <v>0</v>
          </cell>
          <cell r="L30">
            <v>0</v>
          </cell>
        </row>
        <row r="31">
          <cell r="B31" t="str">
            <v>15BBO</v>
          </cell>
          <cell r="C31">
            <v>270</v>
          </cell>
          <cell r="D31">
            <v>62.363999999999997</v>
          </cell>
          <cell r="E31" t="str">
            <v>LMD</v>
          </cell>
          <cell r="F31">
            <v>445</v>
          </cell>
          <cell r="G31">
            <v>58.42</v>
          </cell>
          <cell r="H31">
            <v>58.42</v>
          </cell>
          <cell r="J31">
            <v>0</v>
          </cell>
          <cell r="K31">
            <v>0</v>
          </cell>
          <cell r="L31">
            <v>0</v>
          </cell>
        </row>
        <row r="32">
          <cell r="B32" t="str">
            <v>16BBO</v>
          </cell>
          <cell r="C32">
            <v>195</v>
          </cell>
          <cell r="D32">
            <v>67.072000000000003</v>
          </cell>
          <cell r="E32" t="str">
            <v>UAD</v>
          </cell>
          <cell r="F32">
            <v>420</v>
          </cell>
          <cell r="G32">
            <v>66.352000000000004</v>
          </cell>
          <cell r="H32">
            <v>66.352000000000004</v>
          </cell>
          <cell r="J32">
            <v>0</v>
          </cell>
          <cell r="K32">
            <v>0</v>
          </cell>
          <cell r="L32">
            <v>0</v>
          </cell>
        </row>
        <row r="33">
          <cell r="I33" t="str">
            <v>MSIR 10</v>
          </cell>
          <cell r="J33">
            <v>480</v>
          </cell>
        </row>
        <row r="37">
          <cell r="C37" t="str">
            <v>KNEADER</v>
          </cell>
        </row>
        <row r="38">
          <cell r="B38" t="str">
            <v>17CCC</v>
          </cell>
          <cell r="C38">
            <v>390</v>
          </cell>
          <cell r="D38">
            <v>69.289000000000001</v>
          </cell>
          <cell r="E38" t="str">
            <v>SBY</v>
          </cell>
          <cell r="F38">
            <v>775</v>
          </cell>
          <cell r="G38">
            <v>67.960999999999999</v>
          </cell>
          <cell r="H38">
            <v>67.960999999999999</v>
          </cell>
          <cell r="I38" t="str">
            <v>MSBY</v>
          </cell>
          <cell r="J38">
            <v>540</v>
          </cell>
          <cell r="K38">
            <v>34</v>
          </cell>
          <cell r="L38">
            <v>55.8</v>
          </cell>
        </row>
        <row r="39">
          <cell r="B39" t="str">
            <v>18OCC</v>
          </cell>
          <cell r="D39">
            <v>70.78</v>
          </cell>
          <cell r="E39" t="str">
            <v>CBP</v>
          </cell>
          <cell r="F39">
            <v>1800</v>
          </cell>
          <cell r="G39">
            <v>69.525999999999996</v>
          </cell>
          <cell r="H39">
            <v>69.525999999999996</v>
          </cell>
          <cell r="I39" t="str">
            <v>MCBP</v>
          </cell>
          <cell r="J39">
            <v>540</v>
          </cell>
          <cell r="K39">
            <v>32</v>
          </cell>
          <cell r="L39">
            <v>54.456000000000003</v>
          </cell>
        </row>
        <row r="40">
          <cell r="B40" t="str">
            <v>19OCC</v>
          </cell>
          <cell r="D40">
            <v>67.558000000000007</v>
          </cell>
          <cell r="E40" t="str">
            <v>CBY</v>
          </cell>
          <cell r="F40">
            <v>800</v>
          </cell>
          <cell r="G40">
            <v>66.132000000000005</v>
          </cell>
          <cell r="H40">
            <v>66.132000000000005</v>
          </cell>
          <cell r="I40" t="str">
            <v>MSIR3L</v>
          </cell>
          <cell r="J40">
            <v>540</v>
          </cell>
          <cell r="K40">
            <v>38</v>
          </cell>
          <cell r="L40">
            <v>55.06</v>
          </cell>
        </row>
        <row r="41">
          <cell r="B41" t="str">
            <v>20CCC</v>
          </cell>
          <cell r="C41">
            <v>390</v>
          </cell>
          <cell r="D41">
            <v>64.254000000000005</v>
          </cell>
          <cell r="E41" t="str">
            <v>SBOL</v>
          </cell>
          <cell r="F41">
            <v>725</v>
          </cell>
          <cell r="G41">
            <v>60.906999999999996</v>
          </cell>
          <cell r="H41">
            <v>60.906999999999996</v>
          </cell>
          <cell r="I41" t="str">
            <v>MSIR3L</v>
          </cell>
          <cell r="J41">
            <v>540</v>
          </cell>
          <cell r="K41">
            <v>11.8</v>
          </cell>
          <cell r="L41">
            <v>55.06</v>
          </cell>
        </row>
        <row r="42">
          <cell r="B42" t="str">
            <v>21OCC</v>
          </cell>
          <cell r="D42">
            <v>59.05</v>
          </cell>
          <cell r="E42" t="str">
            <v>SBG</v>
          </cell>
          <cell r="F42">
            <v>1800</v>
          </cell>
          <cell r="G42">
            <v>58.503999999999998</v>
          </cell>
          <cell r="H42">
            <v>58.503999999999998</v>
          </cell>
          <cell r="I42" t="str">
            <v>MSBG</v>
          </cell>
          <cell r="J42">
            <v>540</v>
          </cell>
          <cell r="K42">
            <v>33</v>
          </cell>
          <cell r="L42">
            <v>51.293999999999997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/>
      <sheetData sheetId="25" refreshError="1"/>
      <sheetData sheetId="26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n~instruk"/>
      <sheetName val="BASE"/>
      <sheetName val="jandes01"/>
      <sheetName val="YEARLY1999~2001"/>
      <sheetName val="jandes01 (2)"/>
      <sheetName val="1999~2001"/>
      <sheetName val="1999dir"/>
      <sheetName val="2000dir"/>
      <sheetName val="2001dir"/>
      <sheetName val="1999"/>
      <sheetName val="2000"/>
      <sheetName val="Sheet10"/>
      <sheetName val="Sheet11"/>
      <sheetName val="Sheet12"/>
      <sheetName val="Sheet13"/>
      <sheetName val="bcta"/>
      <sheetName val="airbag"/>
      <sheetName val="Sheet14"/>
      <sheetName val="Sheet15"/>
      <sheetName val="Sheet16"/>
      <sheetName val="JANDES (2)"/>
      <sheetName val="blad"/>
      <sheetName val="basbw"/>
      <sheetName val="ctcom"/>
      <sheetName val="Basic Information"/>
      <sheetName val="CM023-MENTON2002RUBBER"/>
      <sheetName val="jandes01_(2)"/>
      <sheetName val="JANDES_(2)"/>
      <sheetName val="Basic_Information"/>
      <sheetName val="Inf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>
        <row r="9">
          <cell r="A9">
            <v>1</v>
          </cell>
          <cell r="B9" t="str">
            <v>16 X 1.75</v>
          </cell>
          <cell r="C9">
            <v>130</v>
          </cell>
          <cell r="D9" t="str">
            <v>BE01A</v>
          </cell>
          <cell r="E9" t="str">
            <v>TBDR</v>
          </cell>
          <cell r="G9" t="str">
            <v>TBDR</v>
          </cell>
          <cell r="I9">
            <v>176</v>
          </cell>
          <cell r="J9" t="str">
            <v>BB01A</v>
          </cell>
          <cell r="K9" t="str">
            <v>840 D/1 - 48 E</v>
          </cell>
          <cell r="L9" t="str">
            <v>CBD</v>
          </cell>
          <cell r="M9">
            <v>122</v>
          </cell>
          <cell r="N9">
            <v>25</v>
          </cell>
          <cell r="O9">
            <v>147</v>
          </cell>
          <cell r="P9" t="str">
            <v>BW01A</v>
          </cell>
          <cell r="Q9">
            <v>0.78</v>
          </cell>
          <cell r="R9" t="str">
            <v>WAD</v>
          </cell>
          <cell r="S9">
            <v>8.8000000000000007</v>
          </cell>
          <cell r="T9">
            <v>31.2</v>
          </cell>
          <cell r="U9">
            <v>40</v>
          </cell>
          <cell r="X9">
            <v>363</v>
          </cell>
          <cell r="Y9">
            <v>306.8</v>
          </cell>
        </row>
        <row r="10">
          <cell r="A10">
            <v>2</v>
          </cell>
          <cell r="B10" t="str">
            <v>16 X 1.75</v>
          </cell>
          <cell r="C10">
            <v>174</v>
          </cell>
          <cell r="D10" t="str">
            <v>BE02A</v>
          </cell>
          <cell r="E10" t="str">
            <v>TBDR</v>
          </cell>
          <cell r="G10" t="str">
            <v>TBDR</v>
          </cell>
          <cell r="I10">
            <v>265</v>
          </cell>
          <cell r="J10" t="str">
            <v>BB02A</v>
          </cell>
          <cell r="K10" t="str">
            <v>840 D/1 - 48 E</v>
          </cell>
          <cell r="L10" t="str">
            <v>CBD</v>
          </cell>
          <cell r="M10">
            <v>110</v>
          </cell>
          <cell r="N10">
            <v>22</v>
          </cell>
          <cell r="O10">
            <v>132</v>
          </cell>
          <cell r="P10" t="str">
            <v>BW01A</v>
          </cell>
          <cell r="Q10">
            <v>0.78</v>
          </cell>
          <cell r="R10" t="str">
            <v>WAD</v>
          </cell>
          <cell r="S10">
            <v>8.8000000000000007</v>
          </cell>
          <cell r="T10">
            <v>31.2</v>
          </cell>
          <cell r="U10">
            <v>40</v>
          </cell>
          <cell r="X10">
            <v>437</v>
          </cell>
          <cell r="Y10">
            <v>383.8</v>
          </cell>
        </row>
        <row r="11">
          <cell r="A11">
            <v>3</v>
          </cell>
          <cell r="B11" t="str">
            <v>16 X 2.125</v>
          </cell>
          <cell r="C11">
            <v>173</v>
          </cell>
          <cell r="E11" t="str">
            <v>TBDR</v>
          </cell>
          <cell r="G11" t="str">
            <v>TBDR</v>
          </cell>
          <cell r="Y11">
            <v>0</v>
          </cell>
        </row>
        <row r="12">
          <cell r="A12">
            <v>4</v>
          </cell>
          <cell r="B12" t="str">
            <v>20 X 1.75</v>
          </cell>
          <cell r="C12">
            <v>130</v>
          </cell>
          <cell r="D12" t="str">
            <v>BE04A</v>
          </cell>
          <cell r="E12" t="str">
            <v>TBDR</v>
          </cell>
          <cell r="G12" t="str">
            <v>TBDR</v>
          </cell>
          <cell r="I12">
            <v>234</v>
          </cell>
          <cell r="J12" t="str">
            <v>BB04A</v>
          </cell>
          <cell r="K12" t="str">
            <v>840 D/1 - 48 E</v>
          </cell>
          <cell r="L12" t="str">
            <v>CBD</v>
          </cell>
          <cell r="M12">
            <v>153</v>
          </cell>
          <cell r="N12">
            <v>31</v>
          </cell>
          <cell r="O12">
            <v>184</v>
          </cell>
          <cell r="P12" t="str">
            <v>BW02A</v>
          </cell>
          <cell r="Q12">
            <v>0.78</v>
          </cell>
          <cell r="R12" t="str">
            <v>WAD</v>
          </cell>
          <cell r="S12">
            <v>11</v>
          </cell>
          <cell r="T12">
            <v>39</v>
          </cell>
          <cell r="U12">
            <v>50</v>
          </cell>
          <cell r="X12">
            <v>468</v>
          </cell>
          <cell r="Y12">
            <v>398</v>
          </cell>
        </row>
        <row r="13">
          <cell r="A13">
            <v>5</v>
          </cell>
          <cell r="B13" t="str">
            <v>20 X 1.75</v>
          </cell>
          <cell r="C13">
            <v>174</v>
          </cell>
          <cell r="D13" t="str">
            <v>BE05A</v>
          </cell>
          <cell r="E13" t="str">
            <v>TBDR</v>
          </cell>
          <cell r="G13" t="str">
            <v>TBDR</v>
          </cell>
          <cell r="I13">
            <v>335</v>
          </cell>
          <cell r="J13" t="str">
            <v>BB05A</v>
          </cell>
          <cell r="K13" t="str">
            <v>840 D/1 - 48 E</v>
          </cell>
          <cell r="L13" t="str">
            <v>CBD</v>
          </cell>
          <cell r="M13">
            <v>155</v>
          </cell>
          <cell r="N13">
            <v>32</v>
          </cell>
          <cell r="O13">
            <v>187</v>
          </cell>
          <cell r="P13" t="str">
            <v>BW02A</v>
          </cell>
          <cell r="Q13">
            <v>0.78</v>
          </cell>
          <cell r="R13" t="str">
            <v>WAD</v>
          </cell>
          <cell r="S13">
            <v>11</v>
          </cell>
          <cell r="T13">
            <v>39</v>
          </cell>
          <cell r="U13">
            <v>50</v>
          </cell>
          <cell r="X13">
            <v>572</v>
          </cell>
          <cell r="Y13">
            <v>501</v>
          </cell>
        </row>
        <row r="14">
          <cell r="A14">
            <v>6</v>
          </cell>
          <cell r="B14" t="str">
            <v>20 X 1.90</v>
          </cell>
          <cell r="C14" t="str">
            <v>069</v>
          </cell>
          <cell r="D14" t="str">
            <v>BE06A</v>
          </cell>
          <cell r="E14" t="str">
            <v>TBDR</v>
          </cell>
          <cell r="G14" t="str">
            <v>TBDR</v>
          </cell>
          <cell r="I14">
            <v>376</v>
          </cell>
          <cell r="J14" t="str">
            <v>BB06A</v>
          </cell>
          <cell r="K14" t="str">
            <v>840 D/1 - 48 E</v>
          </cell>
          <cell r="L14" t="str">
            <v>CBD</v>
          </cell>
          <cell r="M14">
            <v>166</v>
          </cell>
          <cell r="N14">
            <v>34</v>
          </cell>
          <cell r="O14">
            <v>200</v>
          </cell>
          <cell r="P14" t="str">
            <v>BW02A</v>
          </cell>
          <cell r="Q14">
            <v>0.78</v>
          </cell>
          <cell r="R14" t="str">
            <v>WAD</v>
          </cell>
          <cell r="S14">
            <v>11</v>
          </cell>
          <cell r="T14">
            <v>39</v>
          </cell>
          <cell r="U14">
            <v>50</v>
          </cell>
          <cell r="X14">
            <v>626</v>
          </cell>
          <cell r="Y14">
            <v>553</v>
          </cell>
        </row>
        <row r="15">
          <cell r="A15">
            <v>7</v>
          </cell>
          <cell r="B15" t="str">
            <v>20 X 1.90</v>
          </cell>
          <cell r="C15" t="str">
            <v>073</v>
          </cell>
          <cell r="D15" t="str">
            <v>BE07A</v>
          </cell>
          <cell r="E15" t="str">
            <v>TBDR</v>
          </cell>
          <cell r="G15" t="str">
            <v>TBDR</v>
          </cell>
          <cell r="I15">
            <v>365</v>
          </cell>
          <cell r="J15" t="str">
            <v>BB07A</v>
          </cell>
          <cell r="K15" t="str">
            <v>840 D/1 - 48 E</v>
          </cell>
          <cell r="L15" t="str">
            <v>CBD</v>
          </cell>
          <cell r="M15">
            <v>166</v>
          </cell>
          <cell r="N15">
            <v>34</v>
          </cell>
          <cell r="O15">
            <v>200</v>
          </cell>
          <cell r="P15" t="str">
            <v>BW02A</v>
          </cell>
          <cell r="Q15">
            <v>0.78</v>
          </cell>
          <cell r="R15" t="str">
            <v>WAD</v>
          </cell>
          <cell r="S15">
            <v>11</v>
          </cell>
          <cell r="T15">
            <v>39</v>
          </cell>
          <cell r="U15">
            <v>50</v>
          </cell>
          <cell r="X15">
            <v>615</v>
          </cell>
          <cell r="Y15">
            <v>542</v>
          </cell>
        </row>
        <row r="16">
          <cell r="A16">
            <v>8</v>
          </cell>
          <cell r="B16" t="str">
            <v>20 X 2.125</v>
          </cell>
          <cell r="C16" t="str">
            <v>046</v>
          </cell>
          <cell r="D16" t="str">
            <v>BE08A</v>
          </cell>
          <cell r="E16" t="str">
            <v>TBDR</v>
          </cell>
          <cell r="G16" t="str">
            <v>TBDR</v>
          </cell>
          <cell r="I16">
            <v>464</v>
          </cell>
          <cell r="J16" t="str">
            <v>BB08A</v>
          </cell>
          <cell r="K16" t="str">
            <v>840 D/1 - 48 E</v>
          </cell>
          <cell r="L16" t="str">
            <v>CBD</v>
          </cell>
          <cell r="M16">
            <v>166</v>
          </cell>
          <cell r="N16">
            <v>34</v>
          </cell>
          <cell r="O16">
            <v>200</v>
          </cell>
          <cell r="P16" t="str">
            <v>BW02A</v>
          </cell>
          <cell r="Q16">
            <v>0.78</v>
          </cell>
          <cell r="R16" t="str">
            <v>WAD</v>
          </cell>
          <cell r="S16">
            <v>11</v>
          </cell>
          <cell r="T16">
            <v>39</v>
          </cell>
          <cell r="U16">
            <v>50</v>
          </cell>
          <cell r="X16">
            <v>714</v>
          </cell>
          <cell r="Y16">
            <v>641</v>
          </cell>
        </row>
        <row r="17">
          <cell r="A17">
            <v>9</v>
          </cell>
          <cell r="B17" t="str">
            <v>20 X 2.125</v>
          </cell>
          <cell r="C17">
            <v>174</v>
          </cell>
          <cell r="D17" t="str">
            <v>BE09A</v>
          </cell>
          <cell r="E17" t="str">
            <v>TBDR</v>
          </cell>
          <cell r="G17" t="str">
            <v>TBDR</v>
          </cell>
          <cell r="I17">
            <v>496</v>
          </cell>
          <cell r="J17" t="str">
            <v>BB09A</v>
          </cell>
          <cell r="K17" t="str">
            <v>840 D/1 - 48 E</v>
          </cell>
          <cell r="L17" t="str">
            <v>CBD</v>
          </cell>
          <cell r="M17">
            <v>178</v>
          </cell>
          <cell r="N17">
            <v>37</v>
          </cell>
          <cell r="O17">
            <v>215</v>
          </cell>
          <cell r="P17" t="str">
            <v>BW02A</v>
          </cell>
          <cell r="Q17">
            <v>0.78</v>
          </cell>
          <cell r="R17" t="str">
            <v>WAD</v>
          </cell>
          <cell r="S17">
            <v>11</v>
          </cell>
          <cell r="T17">
            <v>39</v>
          </cell>
          <cell r="U17">
            <v>50</v>
          </cell>
          <cell r="X17">
            <v>761</v>
          </cell>
          <cell r="Y17">
            <v>685</v>
          </cell>
        </row>
        <row r="18">
          <cell r="A18">
            <v>10</v>
          </cell>
          <cell r="B18" t="str">
            <v>24 X 1 3/8</v>
          </cell>
          <cell r="C18" t="str">
            <v>098</v>
          </cell>
          <cell r="D18" t="str">
            <v>BE10A</v>
          </cell>
          <cell r="E18" t="str">
            <v>TBDR</v>
          </cell>
          <cell r="G18" t="str">
            <v>TBDR</v>
          </cell>
          <cell r="I18">
            <v>350</v>
          </cell>
          <cell r="J18" t="str">
            <v>BB10A</v>
          </cell>
          <cell r="K18" t="str">
            <v>840 D/1 - 48 E</v>
          </cell>
          <cell r="L18" t="str">
            <v>CBD</v>
          </cell>
          <cell r="M18">
            <v>166</v>
          </cell>
          <cell r="N18">
            <v>34</v>
          </cell>
          <cell r="O18">
            <v>200</v>
          </cell>
          <cell r="P18" t="str">
            <v>BW04A</v>
          </cell>
          <cell r="Q18">
            <v>0.78</v>
          </cell>
          <cell r="R18" t="str">
            <v>WAD</v>
          </cell>
          <cell r="S18">
            <v>14.96</v>
          </cell>
          <cell r="T18">
            <v>53.04</v>
          </cell>
          <cell r="U18">
            <v>68</v>
          </cell>
          <cell r="X18">
            <v>618</v>
          </cell>
          <cell r="Y18">
            <v>530.96</v>
          </cell>
        </row>
        <row r="19">
          <cell r="A19">
            <v>11</v>
          </cell>
          <cell r="B19" t="str">
            <v>24 X 1 3/8</v>
          </cell>
          <cell r="C19">
            <v>120</v>
          </cell>
          <cell r="D19" t="str">
            <v>BE11A</v>
          </cell>
          <cell r="E19" t="str">
            <v>TBDR</v>
          </cell>
          <cell r="G19" t="str">
            <v>TBDR</v>
          </cell>
          <cell r="I19">
            <v>260</v>
          </cell>
          <cell r="J19" t="str">
            <v>BB11A</v>
          </cell>
          <cell r="K19" t="str">
            <v>840 D/1 - 48 E</v>
          </cell>
          <cell r="L19" t="str">
            <v>CBD</v>
          </cell>
          <cell r="M19">
            <v>166</v>
          </cell>
          <cell r="N19">
            <v>34</v>
          </cell>
          <cell r="O19">
            <v>200</v>
          </cell>
          <cell r="P19" t="str">
            <v>BW04A</v>
          </cell>
          <cell r="Q19">
            <v>0.78</v>
          </cell>
          <cell r="R19" t="str">
            <v>WAD</v>
          </cell>
          <cell r="S19">
            <v>14.96</v>
          </cell>
          <cell r="T19">
            <v>53.04</v>
          </cell>
          <cell r="U19">
            <v>68</v>
          </cell>
          <cell r="X19">
            <v>528</v>
          </cell>
          <cell r="Y19">
            <v>440.96000000000004</v>
          </cell>
        </row>
        <row r="20">
          <cell r="A20">
            <v>12</v>
          </cell>
          <cell r="B20" t="str">
            <v>24 X 1.75</v>
          </cell>
          <cell r="C20">
            <v>176</v>
          </cell>
          <cell r="D20" t="str">
            <v>BE12A</v>
          </cell>
          <cell r="E20" t="str">
            <v>TBDR</v>
          </cell>
          <cell r="G20" t="str">
            <v>TBDR</v>
          </cell>
          <cell r="I20">
            <v>409</v>
          </cell>
          <cell r="J20" t="str">
            <v>BB12A</v>
          </cell>
          <cell r="K20" t="str">
            <v>840 D/1 - 48 E</v>
          </cell>
          <cell r="L20" t="str">
            <v>CBD</v>
          </cell>
          <cell r="M20">
            <v>191</v>
          </cell>
          <cell r="N20">
            <v>39</v>
          </cell>
          <cell r="O20">
            <v>230</v>
          </cell>
          <cell r="P20" t="str">
            <v>BW03A</v>
          </cell>
          <cell r="Q20">
            <v>0.78</v>
          </cell>
          <cell r="R20" t="str">
            <v>WAD</v>
          </cell>
          <cell r="S20">
            <v>14.08</v>
          </cell>
          <cell r="T20">
            <v>49.92</v>
          </cell>
          <cell r="U20">
            <v>64</v>
          </cell>
          <cell r="X20">
            <v>703</v>
          </cell>
          <cell r="Y20">
            <v>614.08000000000004</v>
          </cell>
        </row>
        <row r="21">
          <cell r="A21">
            <v>13</v>
          </cell>
          <cell r="B21" t="str">
            <v>24 X 1.90</v>
          </cell>
          <cell r="C21" t="str">
            <v>073</v>
          </cell>
          <cell r="D21" t="str">
            <v>BE13A</v>
          </cell>
          <cell r="E21" t="str">
            <v>TBDR</v>
          </cell>
          <cell r="G21" t="str">
            <v>TBDR</v>
          </cell>
          <cell r="I21">
            <v>476</v>
          </cell>
          <cell r="J21" t="str">
            <v>BB13A</v>
          </cell>
          <cell r="K21" t="str">
            <v>840 D/1 - 48 E</v>
          </cell>
          <cell r="L21" t="str">
            <v>CBD</v>
          </cell>
          <cell r="M21">
            <v>212</v>
          </cell>
          <cell r="N21">
            <v>43</v>
          </cell>
          <cell r="O21">
            <v>255</v>
          </cell>
          <cell r="P21" t="str">
            <v>BW03A</v>
          </cell>
          <cell r="Q21">
            <v>0.78</v>
          </cell>
          <cell r="R21" t="str">
            <v>WAD</v>
          </cell>
          <cell r="S21">
            <v>14.08</v>
          </cell>
          <cell r="T21">
            <v>49.92</v>
          </cell>
          <cell r="U21">
            <v>64</v>
          </cell>
          <cell r="X21">
            <v>795</v>
          </cell>
          <cell r="Y21">
            <v>702.08</v>
          </cell>
        </row>
        <row r="22">
          <cell r="A22">
            <v>14</v>
          </cell>
          <cell r="B22" t="str">
            <v>26 X 1 3/8</v>
          </cell>
          <cell r="C22" t="str">
            <v>098</v>
          </cell>
          <cell r="D22" t="str">
            <v>BE14A</v>
          </cell>
          <cell r="E22" t="str">
            <v>TBDR</v>
          </cell>
          <cell r="G22" t="str">
            <v>TBDR</v>
          </cell>
          <cell r="I22">
            <v>426</v>
          </cell>
          <cell r="J22" t="str">
            <v>BB14A</v>
          </cell>
          <cell r="K22" t="str">
            <v>840 D/1 - 48 E</v>
          </cell>
          <cell r="L22" t="str">
            <v>CBD</v>
          </cell>
          <cell r="M22">
            <v>178</v>
          </cell>
          <cell r="N22">
            <v>37</v>
          </cell>
          <cell r="O22">
            <v>215</v>
          </cell>
          <cell r="P22" t="str">
            <v>BW06A</v>
          </cell>
          <cell r="Q22">
            <v>0.78</v>
          </cell>
          <cell r="R22" t="str">
            <v>WAD</v>
          </cell>
          <cell r="S22">
            <v>16.28</v>
          </cell>
          <cell r="T22">
            <v>57.72</v>
          </cell>
          <cell r="U22">
            <v>74</v>
          </cell>
          <cell r="X22">
            <v>715</v>
          </cell>
          <cell r="Y22">
            <v>620.28</v>
          </cell>
        </row>
        <row r="23">
          <cell r="A23">
            <v>15</v>
          </cell>
          <cell r="B23" t="str">
            <v>26 X 1 3/8</v>
          </cell>
          <cell r="C23">
            <v>120</v>
          </cell>
          <cell r="D23" t="str">
            <v>BE15A</v>
          </cell>
          <cell r="E23" t="str">
            <v>TBDR</v>
          </cell>
          <cell r="G23" t="str">
            <v>TBDR</v>
          </cell>
          <cell r="I23">
            <v>282</v>
          </cell>
          <cell r="J23" t="str">
            <v>BB15A</v>
          </cell>
          <cell r="K23" t="str">
            <v>840 D/1 - 48 E</v>
          </cell>
          <cell r="L23" t="str">
            <v>CBD</v>
          </cell>
          <cell r="M23">
            <v>178</v>
          </cell>
          <cell r="N23">
            <v>37</v>
          </cell>
          <cell r="O23">
            <v>215</v>
          </cell>
          <cell r="P23" t="str">
            <v>BW06A</v>
          </cell>
          <cell r="Q23">
            <v>0.78</v>
          </cell>
          <cell r="R23" t="str">
            <v>WAD</v>
          </cell>
          <cell r="S23">
            <v>16.28</v>
          </cell>
          <cell r="T23">
            <v>57.72</v>
          </cell>
          <cell r="U23">
            <v>74</v>
          </cell>
          <cell r="X23">
            <v>571</v>
          </cell>
          <cell r="Y23">
            <v>476.28</v>
          </cell>
        </row>
        <row r="24">
          <cell r="A24">
            <v>16</v>
          </cell>
          <cell r="B24" t="str">
            <v>26 X 1 3/8</v>
          </cell>
          <cell r="C24">
            <v>137</v>
          </cell>
          <cell r="D24" t="str">
            <v>BE16A</v>
          </cell>
          <cell r="E24" t="str">
            <v>TBDR</v>
          </cell>
          <cell r="G24" t="str">
            <v>TBDR</v>
          </cell>
          <cell r="I24">
            <v>426</v>
          </cell>
          <cell r="J24" t="str">
            <v>BB16A</v>
          </cell>
          <cell r="K24" t="str">
            <v>840 D/1 - 48 E</v>
          </cell>
          <cell r="L24" t="str">
            <v>CBD</v>
          </cell>
          <cell r="M24">
            <v>178</v>
          </cell>
          <cell r="N24">
            <v>37</v>
          </cell>
          <cell r="O24">
            <v>215</v>
          </cell>
          <cell r="P24" t="str">
            <v>BW06A</v>
          </cell>
          <cell r="Q24">
            <v>0.78</v>
          </cell>
          <cell r="R24" t="str">
            <v>WAD</v>
          </cell>
          <cell r="S24">
            <v>16.28</v>
          </cell>
          <cell r="T24">
            <v>57.72</v>
          </cell>
          <cell r="U24">
            <v>74</v>
          </cell>
          <cell r="X24">
            <v>715</v>
          </cell>
          <cell r="Y24">
            <v>620.28</v>
          </cell>
        </row>
        <row r="25">
          <cell r="A25">
            <v>17</v>
          </cell>
          <cell r="B25" t="str">
            <v>26 X 1 3/8</v>
          </cell>
          <cell r="C25">
            <v>153</v>
          </cell>
          <cell r="D25" t="str">
            <v>BE17A</v>
          </cell>
          <cell r="E25" t="str">
            <v>TBDR</v>
          </cell>
          <cell r="G25" t="str">
            <v>TBDR</v>
          </cell>
          <cell r="I25">
            <v>426</v>
          </cell>
          <cell r="J25" t="str">
            <v>BB17A</v>
          </cell>
          <cell r="K25" t="str">
            <v>840 D/1 - 48 E</v>
          </cell>
          <cell r="L25" t="str">
            <v>CBD</v>
          </cell>
          <cell r="M25">
            <v>170</v>
          </cell>
          <cell r="N25">
            <v>35</v>
          </cell>
          <cell r="O25">
            <v>205</v>
          </cell>
          <cell r="P25" t="str">
            <v>BW06A</v>
          </cell>
          <cell r="Q25">
            <v>0.78</v>
          </cell>
          <cell r="R25" t="str">
            <v>WAD</v>
          </cell>
          <cell r="S25">
            <v>16.28</v>
          </cell>
          <cell r="T25">
            <v>57.72</v>
          </cell>
          <cell r="U25">
            <v>74</v>
          </cell>
          <cell r="X25">
            <v>705</v>
          </cell>
          <cell r="Y25">
            <v>612.28</v>
          </cell>
        </row>
        <row r="26">
          <cell r="A26">
            <v>18</v>
          </cell>
          <cell r="B26" t="str">
            <v>26 X 1.50</v>
          </cell>
          <cell r="C26" t="str">
            <v>079</v>
          </cell>
          <cell r="D26" t="str">
            <v>BE18A</v>
          </cell>
          <cell r="E26" t="str">
            <v>TBDR</v>
          </cell>
          <cell r="G26" t="str">
            <v>TBDR</v>
          </cell>
          <cell r="I26">
            <v>392</v>
          </cell>
          <cell r="J26" t="str">
            <v>BB18A</v>
          </cell>
          <cell r="K26" t="str">
            <v>840 D/1 - 48 E</v>
          </cell>
          <cell r="L26" t="str">
            <v>CBD</v>
          </cell>
          <cell r="M26">
            <v>178</v>
          </cell>
          <cell r="N26">
            <v>37</v>
          </cell>
          <cell r="O26">
            <v>215</v>
          </cell>
          <cell r="P26" t="str">
            <v>BW05A</v>
          </cell>
          <cell r="Q26">
            <v>0.78</v>
          </cell>
          <cell r="R26" t="str">
            <v>WAD</v>
          </cell>
          <cell r="S26">
            <v>15.4</v>
          </cell>
          <cell r="T26">
            <v>54.6</v>
          </cell>
          <cell r="U26">
            <v>70</v>
          </cell>
          <cell r="X26">
            <v>677</v>
          </cell>
          <cell r="Y26">
            <v>585.4</v>
          </cell>
        </row>
        <row r="27">
          <cell r="A27">
            <v>19</v>
          </cell>
          <cell r="B27" t="str">
            <v>26 X 1.50</v>
          </cell>
          <cell r="C27">
            <v>166</v>
          </cell>
          <cell r="D27" t="str">
            <v>BE19A</v>
          </cell>
          <cell r="E27" t="str">
            <v>TBDR</v>
          </cell>
          <cell r="G27" t="str">
            <v>TBDR</v>
          </cell>
          <cell r="I27">
            <v>368</v>
          </cell>
          <cell r="J27" t="str">
            <v>BB19A</v>
          </cell>
          <cell r="K27" t="str">
            <v>840 D/1 - 48 E</v>
          </cell>
          <cell r="L27" t="str">
            <v>CBD</v>
          </cell>
          <cell r="M27">
            <v>178</v>
          </cell>
          <cell r="N27">
            <v>37</v>
          </cell>
          <cell r="O27">
            <v>215</v>
          </cell>
          <cell r="P27" t="str">
            <v>BW05A</v>
          </cell>
          <cell r="Q27">
            <v>0.78</v>
          </cell>
          <cell r="R27" t="str">
            <v>WAD</v>
          </cell>
          <cell r="S27">
            <v>15.4</v>
          </cell>
          <cell r="T27">
            <v>54.6</v>
          </cell>
          <cell r="U27">
            <v>70</v>
          </cell>
          <cell r="X27">
            <v>653</v>
          </cell>
          <cell r="Y27">
            <v>561.4</v>
          </cell>
        </row>
        <row r="28">
          <cell r="A28">
            <v>20</v>
          </cell>
          <cell r="B28" t="str">
            <v>26 X 1.75</v>
          </cell>
          <cell r="C28" t="str">
            <v>046</v>
          </cell>
          <cell r="D28" t="str">
            <v>BE20A</v>
          </cell>
          <cell r="E28" t="str">
            <v>TBDR</v>
          </cell>
          <cell r="G28" t="str">
            <v>TBDR</v>
          </cell>
          <cell r="I28">
            <v>395</v>
          </cell>
          <cell r="J28" t="str">
            <v>BB20A</v>
          </cell>
          <cell r="K28" t="str">
            <v>840 D/1 - 48 E</v>
          </cell>
          <cell r="L28" t="str">
            <v>CBD</v>
          </cell>
          <cell r="M28">
            <v>202</v>
          </cell>
          <cell r="N28">
            <v>41</v>
          </cell>
          <cell r="O28">
            <v>243</v>
          </cell>
          <cell r="P28" t="str">
            <v>BW05A</v>
          </cell>
          <cell r="Q28">
            <v>0.78</v>
          </cell>
          <cell r="R28" t="str">
            <v>WAD</v>
          </cell>
          <cell r="S28">
            <v>15.4</v>
          </cell>
          <cell r="T28">
            <v>54.6</v>
          </cell>
          <cell r="U28">
            <v>70</v>
          </cell>
          <cell r="X28">
            <v>708</v>
          </cell>
          <cell r="Y28">
            <v>612.4</v>
          </cell>
        </row>
        <row r="29">
          <cell r="A29">
            <v>21</v>
          </cell>
          <cell r="B29" t="str">
            <v>26 X 1.75</v>
          </cell>
          <cell r="C29">
            <v>156</v>
          </cell>
          <cell r="D29" t="str">
            <v>BE21A</v>
          </cell>
          <cell r="E29" t="str">
            <v>TBDR</v>
          </cell>
          <cell r="G29" t="str">
            <v>TBDR</v>
          </cell>
          <cell r="I29">
            <v>427</v>
          </cell>
          <cell r="J29" t="str">
            <v>BB21A</v>
          </cell>
          <cell r="K29" t="str">
            <v>840 D/1 - 48 E</v>
          </cell>
          <cell r="L29" t="str">
            <v>CBD</v>
          </cell>
          <cell r="M29">
            <v>203</v>
          </cell>
          <cell r="N29">
            <v>41</v>
          </cell>
          <cell r="O29">
            <v>244</v>
          </cell>
          <cell r="P29" t="str">
            <v>BW05A</v>
          </cell>
          <cell r="Q29">
            <v>0.78</v>
          </cell>
          <cell r="R29" t="str">
            <v>WAD</v>
          </cell>
          <cell r="S29">
            <v>15.4</v>
          </cell>
          <cell r="T29">
            <v>54.6</v>
          </cell>
          <cell r="U29">
            <v>70</v>
          </cell>
          <cell r="X29">
            <v>741</v>
          </cell>
          <cell r="Y29">
            <v>645.4</v>
          </cell>
        </row>
        <row r="30">
          <cell r="A30">
            <v>22</v>
          </cell>
          <cell r="B30" t="str">
            <v>26 X 1.75</v>
          </cell>
          <cell r="C30">
            <v>157</v>
          </cell>
          <cell r="D30" t="str">
            <v>BE22A</v>
          </cell>
          <cell r="E30" t="str">
            <v>TBDR</v>
          </cell>
          <cell r="G30" t="str">
            <v>TBDR</v>
          </cell>
          <cell r="I30">
            <v>376</v>
          </cell>
          <cell r="J30" t="str">
            <v>BB22A</v>
          </cell>
          <cell r="K30" t="str">
            <v>840 D/1 - 48 E</v>
          </cell>
          <cell r="L30" t="str">
            <v>CBD</v>
          </cell>
          <cell r="M30">
            <v>208</v>
          </cell>
          <cell r="N30">
            <v>42</v>
          </cell>
          <cell r="O30">
            <v>250</v>
          </cell>
          <cell r="P30" t="str">
            <v>BW05A</v>
          </cell>
          <cell r="Q30">
            <v>0.78</v>
          </cell>
          <cell r="R30" t="str">
            <v>WAD</v>
          </cell>
          <cell r="S30">
            <v>15.4</v>
          </cell>
          <cell r="T30">
            <v>54.6</v>
          </cell>
          <cell r="U30">
            <v>70</v>
          </cell>
          <cell r="X30">
            <v>696</v>
          </cell>
          <cell r="Y30">
            <v>599.4</v>
          </cell>
        </row>
        <row r="31">
          <cell r="A31">
            <v>23</v>
          </cell>
          <cell r="B31" t="str">
            <v>26 X 1.75</v>
          </cell>
          <cell r="C31">
            <v>176</v>
          </cell>
          <cell r="D31" t="str">
            <v>BE23A</v>
          </cell>
          <cell r="E31" t="str">
            <v>TBDR</v>
          </cell>
          <cell r="G31" t="str">
            <v>TBDR</v>
          </cell>
          <cell r="I31">
            <v>410</v>
          </cell>
          <cell r="J31" t="str">
            <v>BB23A</v>
          </cell>
          <cell r="K31" t="str">
            <v>840 D/1 - 48 E</v>
          </cell>
          <cell r="L31" t="str">
            <v>CBD</v>
          </cell>
          <cell r="M31">
            <v>208</v>
          </cell>
          <cell r="N31">
            <v>42</v>
          </cell>
          <cell r="O31">
            <v>250</v>
          </cell>
          <cell r="P31" t="str">
            <v>BW05A</v>
          </cell>
          <cell r="Q31">
            <v>0.78</v>
          </cell>
          <cell r="R31" t="str">
            <v>WAD</v>
          </cell>
          <cell r="S31">
            <v>15.4</v>
          </cell>
          <cell r="T31">
            <v>54.6</v>
          </cell>
          <cell r="U31">
            <v>70</v>
          </cell>
          <cell r="X31">
            <v>730</v>
          </cell>
          <cell r="Y31">
            <v>633.4</v>
          </cell>
        </row>
        <row r="32">
          <cell r="A32">
            <v>24</v>
          </cell>
          <cell r="B32" t="str">
            <v>26 X 1.95</v>
          </cell>
          <cell r="C32" t="str">
            <v>037</v>
          </cell>
          <cell r="D32" t="str">
            <v>BE24A</v>
          </cell>
          <cell r="E32" t="str">
            <v>TBDR</v>
          </cell>
          <cell r="G32" t="str">
            <v>TBDR</v>
          </cell>
          <cell r="I32">
            <v>565</v>
          </cell>
          <cell r="J32" t="str">
            <v>BB24A</v>
          </cell>
          <cell r="K32" t="str">
            <v>840 D/1 - 48 E</v>
          </cell>
          <cell r="L32" t="str">
            <v>CBD</v>
          </cell>
          <cell r="M32">
            <v>208</v>
          </cell>
          <cell r="N32">
            <v>42</v>
          </cell>
          <cell r="O32">
            <v>250</v>
          </cell>
          <cell r="P32" t="str">
            <v>BW05A</v>
          </cell>
          <cell r="Q32">
            <v>0.78</v>
          </cell>
          <cell r="R32" t="str">
            <v>WAD</v>
          </cell>
          <cell r="S32">
            <v>15.4</v>
          </cell>
          <cell r="T32">
            <v>54.6</v>
          </cell>
          <cell r="U32">
            <v>70</v>
          </cell>
          <cell r="X32">
            <v>885</v>
          </cell>
          <cell r="Y32">
            <v>788.4</v>
          </cell>
        </row>
        <row r="33">
          <cell r="A33">
            <v>25</v>
          </cell>
          <cell r="B33" t="str">
            <v>26 X 1.90</v>
          </cell>
          <cell r="C33" t="str">
            <v>069</v>
          </cell>
          <cell r="D33" t="str">
            <v>BE25A</v>
          </cell>
          <cell r="E33" t="str">
            <v>TBDR</v>
          </cell>
          <cell r="G33" t="str">
            <v>TBDR</v>
          </cell>
          <cell r="I33">
            <v>510</v>
          </cell>
          <cell r="J33" t="str">
            <v>BB25A</v>
          </cell>
          <cell r="K33" t="str">
            <v>840 D/1 - 48 E</v>
          </cell>
          <cell r="L33" t="str">
            <v>CBD</v>
          </cell>
          <cell r="M33">
            <v>226</v>
          </cell>
          <cell r="N33">
            <v>46</v>
          </cell>
          <cell r="O33">
            <v>272</v>
          </cell>
          <cell r="P33" t="str">
            <v>BW05A</v>
          </cell>
          <cell r="Q33">
            <v>0.78</v>
          </cell>
          <cell r="R33" t="str">
            <v>WAD</v>
          </cell>
          <cell r="S33">
            <v>15.4</v>
          </cell>
          <cell r="T33">
            <v>54.6</v>
          </cell>
          <cell r="U33">
            <v>70</v>
          </cell>
          <cell r="X33">
            <v>852</v>
          </cell>
          <cell r="Y33">
            <v>751.4</v>
          </cell>
        </row>
        <row r="34">
          <cell r="A34">
            <v>26</v>
          </cell>
          <cell r="B34" t="str">
            <v>26 X 1.90</v>
          </cell>
          <cell r="C34" t="str">
            <v>081 E</v>
          </cell>
          <cell r="D34" t="str">
            <v>BE26A</v>
          </cell>
          <cell r="E34" t="str">
            <v>TBDR</v>
          </cell>
          <cell r="G34" t="str">
            <v>TBDR</v>
          </cell>
          <cell r="I34">
            <v>540</v>
          </cell>
          <cell r="J34" t="str">
            <v>BB26A</v>
          </cell>
          <cell r="K34" t="str">
            <v>840 D/1 - 48 E</v>
          </cell>
          <cell r="L34" t="str">
            <v>CBD</v>
          </cell>
          <cell r="M34">
            <v>208</v>
          </cell>
          <cell r="N34">
            <v>42</v>
          </cell>
          <cell r="O34">
            <v>250</v>
          </cell>
          <cell r="P34" t="str">
            <v>BW05A</v>
          </cell>
          <cell r="Q34">
            <v>0.78</v>
          </cell>
          <cell r="R34" t="str">
            <v>WAD</v>
          </cell>
          <cell r="S34">
            <v>15.4</v>
          </cell>
          <cell r="T34">
            <v>54.6</v>
          </cell>
          <cell r="U34">
            <v>70</v>
          </cell>
          <cell r="X34">
            <v>860</v>
          </cell>
          <cell r="Y34">
            <v>763.4</v>
          </cell>
        </row>
        <row r="35">
          <cell r="A35">
            <v>27</v>
          </cell>
          <cell r="B35" t="str">
            <v>26 X 1.90</v>
          </cell>
          <cell r="C35" t="str">
            <v>083 E</v>
          </cell>
          <cell r="D35" t="str">
            <v>BE27A</v>
          </cell>
          <cell r="E35" t="str">
            <v>TBDR</v>
          </cell>
          <cell r="G35" t="str">
            <v>TBDR</v>
          </cell>
          <cell r="I35">
            <v>540</v>
          </cell>
          <cell r="J35" t="str">
            <v>BB27A</v>
          </cell>
          <cell r="K35" t="str">
            <v>840 D/1 - 48 E</v>
          </cell>
          <cell r="L35" t="str">
            <v>CBD</v>
          </cell>
          <cell r="M35">
            <v>208</v>
          </cell>
          <cell r="N35">
            <v>42</v>
          </cell>
          <cell r="O35">
            <v>250</v>
          </cell>
          <cell r="P35" t="str">
            <v>BW05A</v>
          </cell>
          <cell r="Q35">
            <v>0.78</v>
          </cell>
          <cell r="R35" t="str">
            <v>WAD</v>
          </cell>
          <cell r="S35">
            <v>15.4</v>
          </cell>
          <cell r="T35">
            <v>54.6</v>
          </cell>
          <cell r="U35">
            <v>70</v>
          </cell>
          <cell r="X35">
            <v>860</v>
          </cell>
          <cell r="Y35">
            <v>763.4</v>
          </cell>
        </row>
        <row r="36">
          <cell r="A36">
            <v>28</v>
          </cell>
          <cell r="B36" t="str">
            <v>26 X 1.90</v>
          </cell>
          <cell r="C36">
            <v>176</v>
          </cell>
          <cell r="D36" t="str">
            <v>BE28A</v>
          </cell>
          <cell r="E36" t="str">
            <v>TBDR</v>
          </cell>
          <cell r="G36" t="str">
            <v>TBDR</v>
          </cell>
          <cell r="I36">
            <v>515</v>
          </cell>
          <cell r="J36" t="str">
            <v>BB28A</v>
          </cell>
          <cell r="K36" t="str">
            <v>840 D/1 - 48 E</v>
          </cell>
          <cell r="L36" t="str">
            <v>CBD</v>
          </cell>
          <cell r="M36">
            <v>224</v>
          </cell>
          <cell r="N36">
            <v>46</v>
          </cell>
          <cell r="O36">
            <v>270</v>
          </cell>
          <cell r="P36" t="str">
            <v>BW05A</v>
          </cell>
          <cell r="Q36">
            <v>0.78</v>
          </cell>
          <cell r="R36" t="str">
            <v>WAD</v>
          </cell>
          <cell r="S36">
            <v>15.4</v>
          </cell>
          <cell r="T36">
            <v>54.6</v>
          </cell>
          <cell r="U36">
            <v>70</v>
          </cell>
          <cell r="X36">
            <v>855</v>
          </cell>
          <cell r="Y36">
            <v>754.4</v>
          </cell>
        </row>
        <row r="37">
          <cell r="A37">
            <v>29</v>
          </cell>
          <cell r="B37" t="str">
            <v>26 X 1.90</v>
          </cell>
          <cell r="C37" t="str">
            <v>FC 8</v>
          </cell>
          <cell r="D37" t="str">
            <v>BE29A</v>
          </cell>
          <cell r="E37" t="str">
            <v>TBDR</v>
          </cell>
          <cell r="G37" t="str">
            <v>TBDR</v>
          </cell>
          <cell r="I37">
            <v>530</v>
          </cell>
          <cell r="J37" t="str">
            <v>BB29A</v>
          </cell>
          <cell r="K37" t="str">
            <v>840 D/1 - 48 E</v>
          </cell>
          <cell r="L37" t="str">
            <v>CBD</v>
          </cell>
          <cell r="M37">
            <v>224</v>
          </cell>
          <cell r="N37">
            <v>46</v>
          </cell>
          <cell r="O37">
            <v>270</v>
          </cell>
          <cell r="P37" t="str">
            <v>BW05A</v>
          </cell>
          <cell r="Q37">
            <v>0.78</v>
          </cell>
          <cell r="R37" t="str">
            <v>WAD</v>
          </cell>
          <cell r="S37">
            <v>15.4</v>
          </cell>
          <cell r="T37">
            <v>54.6</v>
          </cell>
          <cell r="U37">
            <v>70</v>
          </cell>
          <cell r="X37">
            <v>870</v>
          </cell>
          <cell r="Y37">
            <v>769.4</v>
          </cell>
        </row>
        <row r="38">
          <cell r="A38">
            <v>30</v>
          </cell>
          <cell r="B38" t="str">
            <v>26 X 1.95</v>
          </cell>
          <cell r="C38" t="str">
            <v>073</v>
          </cell>
          <cell r="D38" t="str">
            <v>BE30A</v>
          </cell>
          <cell r="E38" t="str">
            <v>TBDR</v>
          </cell>
          <cell r="G38" t="str">
            <v>TBDR</v>
          </cell>
          <cell r="I38">
            <v>540</v>
          </cell>
          <cell r="J38" t="str">
            <v>BB30A</v>
          </cell>
          <cell r="K38" t="str">
            <v>840 D/1 - 48 E</v>
          </cell>
          <cell r="L38" t="str">
            <v>CBD</v>
          </cell>
          <cell r="M38">
            <v>228</v>
          </cell>
          <cell r="N38">
            <v>47</v>
          </cell>
          <cell r="O38">
            <v>275</v>
          </cell>
          <cell r="P38" t="str">
            <v>BW05A</v>
          </cell>
          <cell r="Q38">
            <v>0.78</v>
          </cell>
          <cell r="R38" t="str">
            <v>WAD</v>
          </cell>
          <cell r="S38">
            <v>15.4</v>
          </cell>
          <cell r="T38">
            <v>54.6</v>
          </cell>
          <cell r="U38">
            <v>70</v>
          </cell>
          <cell r="X38">
            <v>885</v>
          </cell>
          <cell r="Y38">
            <v>783.4</v>
          </cell>
        </row>
        <row r="39">
          <cell r="A39">
            <v>31</v>
          </cell>
          <cell r="B39" t="str">
            <v>26 X 1.90</v>
          </cell>
          <cell r="C39" t="str">
            <v>076</v>
          </cell>
          <cell r="D39" t="str">
            <v>BE31A</v>
          </cell>
          <cell r="E39" t="str">
            <v>TBDR</v>
          </cell>
          <cell r="G39" t="str">
            <v>TBDR</v>
          </cell>
          <cell r="I39">
            <v>566</v>
          </cell>
          <cell r="J39" t="str">
            <v>BB31A</v>
          </cell>
          <cell r="K39" t="str">
            <v>840 D/1 - 48 E</v>
          </cell>
          <cell r="L39" t="str">
            <v>CBD</v>
          </cell>
          <cell r="M39">
            <v>232</v>
          </cell>
          <cell r="N39">
            <v>48</v>
          </cell>
          <cell r="O39">
            <v>280</v>
          </cell>
          <cell r="P39" t="str">
            <v>BW05A</v>
          </cell>
          <cell r="Q39">
            <v>0.78</v>
          </cell>
          <cell r="R39" t="str">
            <v>WAD</v>
          </cell>
          <cell r="S39">
            <v>15.4</v>
          </cell>
          <cell r="T39">
            <v>54.6</v>
          </cell>
          <cell r="U39">
            <v>70</v>
          </cell>
          <cell r="X39">
            <v>916</v>
          </cell>
          <cell r="Y39">
            <v>813.4</v>
          </cell>
        </row>
        <row r="40">
          <cell r="A40">
            <v>32</v>
          </cell>
          <cell r="B40" t="str">
            <v>26 X 1.95</v>
          </cell>
          <cell r="C40" t="str">
            <v>088</v>
          </cell>
          <cell r="D40" t="str">
            <v>BE32A</v>
          </cell>
          <cell r="E40" t="str">
            <v>TBDR</v>
          </cell>
          <cell r="G40" t="str">
            <v>TBDR</v>
          </cell>
          <cell r="I40">
            <v>558</v>
          </cell>
          <cell r="J40" t="str">
            <v>BB32A</v>
          </cell>
          <cell r="K40" t="str">
            <v>840 D/1 - 48 E</v>
          </cell>
          <cell r="L40" t="str">
            <v>CBD</v>
          </cell>
          <cell r="M40">
            <v>208</v>
          </cell>
          <cell r="N40">
            <v>42</v>
          </cell>
          <cell r="O40">
            <v>250</v>
          </cell>
          <cell r="P40" t="str">
            <v>BW05A</v>
          </cell>
          <cell r="Q40">
            <v>0.78</v>
          </cell>
          <cell r="R40" t="str">
            <v>WAD</v>
          </cell>
          <cell r="S40">
            <v>15.4</v>
          </cell>
          <cell r="T40">
            <v>54.6</v>
          </cell>
          <cell r="U40">
            <v>70</v>
          </cell>
          <cell r="X40">
            <v>878</v>
          </cell>
          <cell r="Y40">
            <v>781.4</v>
          </cell>
        </row>
        <row r="41">
          <cell r="A41">
            <v>33</v>
          </cell>
          <cell r="B41" t="str">
            <v>26 X 1.95</v>
          </cell>
          <cell r="C41" t="str">
            <v>099</v>
          </cell>
          <cell r="D41" t="str">
            <v>BE33A</v>
          </cell>
          <cell r="E41" t="str">
            <v>TBDR</v>
          </cell>
          <cell r="G41" t="str">
            <v>TBDR</v>
          </cell>
          <cell r="I41">
            <v>578</v>
          </cell>
          <cell r="J41" t="str">
            <v>BB33A</v>
          </cell>
          <cell r="K41" t="str">
            <v>840 D/1 - 48 E</v>
          </cell>
          <cell r="L41" t="str">
            <v>CBD</v>
          </cell>
          <cell r="M41">
            <v>224</v>
          </cell>
          <cell r="N41">
            <v>46</v>
          </cell>
          <cell r="O41">
            <v>270</v>
          </cell>
          <cell r="P41" t="str">
            <v>BW05A</v>
          </cell>
          <cell r="Q41">
            <v>0.78</v>
          </cell>
          <cell r="R41" t="str">
            <v>WAD</v>
          </cell>
          <cell r="S41">
            <v>15.4</v>
          </cell>
          <cell r="T41">
            <v>54.6</v>
          </cell>
          <cell r="U41">
            <v>70</v>
          </cell>
          <cell r="X41">
            <v>918</v>
          </cell>
          <cell r="Y41">
            <v>817.4</v>
          </cell>
        </row>
        <row r="42">
          <cell r="A42">
            <v>34</v>
          </cell>
          <cell r="B42" t="str">
            <v>26 X 1.95</v>
          </cell>
          <cell r="C42">
            <v>111</v>
          </cell>
          <cell r="D42" t="str">
            <v>BE34A</v>
          </cell>
          <cell r="E42" t="str">
            <v>TBDR</v>
          </cell>
          <cell r="G42" t="str">
            <v>TBDR</v>
          </cell>
          <cell r="I42">
            <v>578</v>
          </cell>
          <cell r="J42" t="str">
            <v>BB34A</v>
          </cell>
          <cell r="K42" t="str">
            <v>840 D/1 - 48 E</v>
          </cell>
          <cell r="L42" t="str">
            <v>CBD</v>
          </cell>
          <cell r="M42">
            <v>224</v>
          </cell>
          <cell r="N42">
            <v>46</v>
          </cell>
          <cell r="O42">
            <v>270</v>
          </cell>
          <cell r="P42" t="str">
            <v>BW05A</v>
          </cell>
          <cell r="Q42">
            <v>0.78</v>
          </cell>
          <cell r="R42" t="str">
            <v>WAD</v>
          </cell>
          <cell r="S42">
            <v>15.4</v>
          </cell>
          <cell r="T42">
            <v>54.6</v>
          </cell>
          <cell r="U42">
            <v>70</v>
          </cell>
          <cell r="X42">
            <v>918</v>
          </cell>
          <cell r="Y42">
            <v>817.4</v>
          </cell>
        </row>
        <row r="43">
          <cell r="A43">
            <v>35</v>
          </cell>
          <cell r="B43" t="str">
            <v>26 X 2.00</v>
          </cell>
          <cell r="C43" t="str">
            <v>041</v>
          </cell>
          <cell r="D43" t="str">
            <v>BE35A</v>
          </cell>
          <cell r="E43" t="str">
            <v>TBDR</v>
          </cell>
          <cell r="G43" t="str">
            <v>TBDR</v>
          </cell>
          <cell r="I43">
            <v>598</v>
          </cell>
          <cell r="J43" t="str">
            <v>BB35A</v>
          </cell>
          <cell r="K43" t="str">
            <v>840 D/1 - 48 E</v>
          </cell>
          <cell r="L43" t="str">
            <v>CBD</v>
          </cell>
          <cell r="M43">
            <v>241</v>
          </cell>
          <cell r="N43">
            <v>49</v>
          </cell>
          <cell r="O43">
            <v>290</v>
          </cell>
          <cell r="P43" t="str">
            <v>BW05A</v>
          </cell>
          <cell r="Q43">
            <v>0.78</v>
          </cell>
          <cell r="R43" t="str">
            <v>WAD</v>
          </cell>
          <cell r="S43">
            <v>15.4</v>
          </cell>
          <cell r="T43">
            <v>54.6</v>
          </cell>
          <cell r="U43">
            <v>70</v>
          </cell>
          <cell r="X43">
            <v>958</v>
          </cell>
          <cell r="Y43">
            <v>854.4</v>
          </cell>
        </row>
        <row r="44">
          <cell r="A44">
            <v>36</v>
          </cell>
          <cell r="B44" t="str">
            <v>26 X 2.00</v>
          </cell>
          <cell r="C44" t="str">
            <v>081</v>
          </cell>
          <cell r="D44" t="str">
            <v>BE36A</v>
          </cell>
          <cell r="E44" t="str">
            <v>TBDR</v>
          </cell>
          <cell r="G44" t="str">
            <v>TBDR</v>
          </cell>
          <cell r="I44">
            <v>648</v>
          </cell>
          <cell r="J44" t="str">
            <v>BB36A</v>
          </cell>
          <cell r="K44" t="str">
            <v>840 D/1 - 48 E</v>
          </cell>
          <cell r="L44" t="str">
            <v>CBD</v>
          </cell>
          <cell r="M44">
            <v>241</v>
          </cell>
          <cell r="N44">
            <v>49</v>
          </cell>
          <cell r="O44">
            <v>290</v>
          </cell>
          <cell r="P44" t="str">
            <v>BW05A</v>
          </cell>
          <cell r="Q44">
            <v>0.78</v>
          </cell>
          <cell r="R44" t="str">
            <v>WAD</v>
          </cell>
          <cell r="S44">
            <v>15.4</v>
          </cell>
          <cell r="T44">
            <v>54.6</v>
          </cell>
          <cell r="U44">
            <v>70</v>
          </cell>
          <cell r="X44">
            <v>1008</v>
          </cell>
          <cell r="Y44">
            <v>904.4</v>
          </cell>
        </row>
        <row r="45">
          <cell r="A45">
            <v>37</v>
          </cell>
          <cell r="B45" t="str">
            <v>26 X 2.00</v>
          </cell>
          <cell r="C45">
            <v>157</v>
          </cell>
          <cell r="D45" t="str">
            <v>BE37A</v>
          </cell>
          <cell r="E45" t="str">
            <v>TBDR</v>
          </cell>
          <cell r="G45" t="str">
            <v>TBDR</v>
          </cell>
          <cell r="I45">
            <v>621</v>
          </cell>
          <cell r="J45" t="str">
            <v>BB37A</v>
          </cell>
          <cell r="K45" t="str">
            <v>840 D/1 - 48 E</v>
          </cell>
          <cell r="L45" t="str">
            <v>CBD</v>
          </cell>
          <cell r="M45">
            <v>241</v>
          </cell>
          <cell r="N45">
            <v>49</v>
          </cell>
          <cell r="O45">
            <v>290</v>
          </cell>
          <cell r="P45" t="str">
            <v>BW05A</v>
          </cell>
          <cell r="Q45">
            <v>0.78</v>
          </cell>
          <cell r="R45" t="str">
            <v>WAD</v>
          </cell>
          <cell r="S45">
            <v>15.4</v>
          </cell>
          <cell r="T45">
            <v>54.6</v>
          </cell>
          <cell r="U45">
            <v>70</v>
          </cell>
          <cell r="X45">
            <v>981</v>
          </cell>
          <cell r="Y45">
            <v>877.4</v>
          </cell>
        </row>
        <row r="46">
          <cell r="A46">
            <v>38</v>
          </cell>
          <cell r="B46" t="str">
            <v>26 X 2.10</v>
          </cell>
          <cell r="C46" t="str">
            <v>083</v>
          </cell>
          <cell r="D46" t="str">
            <v>BE38A</v>
          </cell>
          <cell r="E46" t="str">
            <v>TBDR</v>
          </cell>
          <cell r="G46" t="str">
            <v>TBDR</v>
          </cell>
          <cell r="I46">
            <v>664</v>
          </cell>
          <cell r="J46" t="str">
            <v>BB38A</v>
          </cell>
          <cell r="K46" t="str">
            <v>840 D/1 - 48 E</v>
          </cell>
          <cell r="L46" t="str">
            <v>CBD</v>
          </cell>
          <cell r="M46">
            <v>241</v>
          </cell>
          <cell r="N46">
            <v>49</v>
          </cell>
          <cell r="O46">
            <v>290</v>
          </cell>
          <cell r="P46" t="str">
            <v>BW05A</v>
          </cell>
          <cell r="Q46">
            <v>0.78</v>
          </cell>
          <cell r="R46" t="str">
            <v>WAD</v>
          </cell>
          <cell r="S46">
            <v>15.4</v>
          </cell>
          <cell r="T46">
            <v>54.6</v>
          </cell>
          <cell r="U46">
            <v>70</v>
          </cell>
          <cell r="X46">
            <v>1024</v>
          </cell>
          <cell r="Y46">
            <v>920.4</v>
          </cell>
        </row>
        <row r="47">
          <cell r="A47">
            <v>39</v>
          </cell>
          <cell r="B47" t="str">
            <v>27 X 1 1/4</v>
          </cell>
          <cell r="C47">
            <v>115</v>
          </cell>
          <cell r="D47" t="str">
            <v>BE39A</v>
          </cell>
          <cell r="E47" t="str">
            <v>TBDR</v>
          </cell>
          <cell r="G47" t="str">
            <v>TBDR</v>
          </cell>
          <cell r="I47">
            <v>236</v>
          </cell>
          <cell r="J47" t="str">
            <v>BB39A</v>
          </cell>
          <cell r="K47" t="str">
            <v>840 D/1 - 48 E</v>
          </cell>
          <cell r="L47" t="str">
            <v>CBD</v>
          </cell>
          <cell r="M47">
            <v>180</v>
          </cell>
          <cell r="N47">
            <v>37</v>
          </cell>
          <cell r="O47">
            <v>217</v>
          </cell>
          <cell r="P47" t="str">
            <v>BW08A</v>
          </cell>
          <cell r="Q47">
            <v>0.78</v>
          </cell>
          <cell r="R47" t="str">
            <v>WAD</v>
          </cell>
          <cell r="S47">
            <v>17.600000000000001</v>
          </cell>
          <cell r="T47">
            <v>62.4</v>
          </cell>
          <cell r="U47">
            <v>80</v>
          </cell>
          <cell r="X47">
            <v>533</v>
          </cell>
          <cell r="Y47">
            <v>433.6</v>
          </cell>
        </row>
        <row r="48">
          <cell r="A48">
            <v>40</v>
          </cell>
          <cell r="B48" t="str">
            <v>28 X 1 1/2</v>
          </cell>
          <cell r="C48" t="str">
            <v>153 (22 mm)</v>
          </cell>
          <cell r="D48" t="str">
            <v>BE40A</v>
          </cell>
          <cell r="E48" t="str">
            <v>TBDR</v>
          </cell>
          <cell r="G48" t="str">
            <v>TBDR</v>
          </cell>
          <cell r="I48">
            <v>569</v>
          </cell>
          <cell r="J48" t="str">
            <v>BB40A</v>
          </cell>
          <cell r="K48" t="str">
            <v>840 D/2 - 56 E</v>
          </cell>
          <cell r="L48" t="str">
            <v>CBD</v>
          </cell>
          <cell r="M48">
            <v>425</v>
          </cell>
          <cell r="N48">
            <v>87</v>
          </cell>
          <cell r="O48">
            <v>512</v>
          </cell>
          <cell r="P48" t="str">
            <v>BW09A</v>
          </cell>
          <cell r="Q48">
            <v>0.95</v>
          </cell>
          <cell r="R48" t="str">
            <v>WAD</v>
          </cell>
          <cell r="S48">
            <v>26.4</v>
          </cell>
          <cell r="T48">
            <v>93.6</v>
          </cell>
          <cell r="U48">
            <v>120</v>
          </cell>
          <cell r="X48">
            <v>1201</v>
          </cell>
          <cell r="Y48">
            <v>1020.4</v>
          </cell>
        </row>
        <row r="49">
          <cell r="A49">
            <v>41</v>
          </cell>
          <cell r="B49" t="str">
            <v>700 X 32 C</v>
          </cell>
          <cell r="C49" t="str">
            <v>SCC1</v>
          </cell>
          <cell r="D49" t="str">
            <v>BE44A</v>
          </cell>
          <cell r="E49" t="str">
            <v>TBDR</v>
          </cell>
          <cell r="G49" t="str">
            <v>TBDR</v>
          </cell>
          <cell r="I49">
            <v>322</v>
          </cell>
          <cell r="J49" t="str">
            <v>BB44A</v>
          </cell>
          <cell r="K49" t="str">
            <v>840 D/1 - 48 E</v>
          </cell>
          <cell r="L49" t="str">
            <v>CBD</v>
          </cell>
          <cell r="M49">
            <v>181</v>
          </cell>
          <cell r="N49">
            <v>37</v>
          </cell>
          <cell r="O49">
            <v>218</v>
          </cell>
          <cell r="P49" t="str">
            <v>BW07A</v>
          </cell>
          <cell r="Q49">
            <v>0.78</v>
          </cell>
          <cell r="R49" t="str">
            <v>WAD</v>
          </cell>
          <cell r="S49">
            <v>16.72</v>
          </cell>
          <cell r="T49">
            <v>59.28</v>
          </cell>
          <cell r="U49">
            <v>76</v>
          </cell>
          <cell r="X49">
            <v>616</v>
          </cell>
          <cell r="Y49">
            <v>519.72</v>
          </cell>
        </row>
        <row r="50">
          <cell r="A50">
            <v>42</v>
          </cell>
          <cell r="B50" t="str">
            <v>700 X 35 C</v>
          </cell>
          <cell r="C50" t="str">
            <v>079</v>
          </cell>
          <cell r="D50" t="str">
            <v>BE45A</v>
          </cell>
          <cell r="E50" t="str">
            <v>TBDR</v>
          </cell>
          <cell r="G50" t="str">
            <v>TBDR</v>
          </cell>
          <cell r="I50">
            <v>341</v>
          </cell>
          <cell r="J50" t="str">
            <v>BB45A</v>
          </cell>
          <cell r="K50" t="str">
            <v>840 D/1 - 48 E</v>
          </cell>
          <cell r="L50" t="str">
            <v>CBD</v>
          </cell>
          <cell r="M50">
            <v>181</v>
          </cell>
          <cell r="N50">
            <v>37</v>
          </cell>
          <cell r="O50">
            <v>218</v>
          </cell>
          <cell r="P50" t="str">
            <v>BW07A</v>
          </cell>
          <cell r="Q50">
            <v>0.78</v>
          </cell>
          <cell r="R50" t="str">
            <v>WAD</v>
          </cell>
          <cell r="S50">
            <v>16.72</v>
          </cell>
          <cell r="T50">
            <v>59.28</v>
          </cell>
          <cell r="U50">
            <v>76</v>
          </cell>
          <cell r="X50">
            <v>635</v>
          </cell>
          <cell r="Y50">
            <v>538.72</v>
          </cell>
        </row>
        <row r="51">
          <cell r="A51">
            <v>43</v>
          </cell>
          <cell r="B51" t="str">
            <v>700 X 35 C</v>
          </cell>
          <cell r="C51" t="str">
            <v>094</v>
          </cell>
          <cell r="D51" t="str">
            <v>BE46A</v>
          </cell>
          <cell r="E51" t="str">
            <v>TBDR</v>
          </cell>
          <cell r="G51" t="str">
            <v>TBDR</v>
          </cell>
          <cell r="I51">
            <v>397</v>
          </cell>
          <cell r="J51" t="str">
            <v>BB46A</v>
          </cell>
          <cell r="K51" t="str">
            <v>840 D/1 - 48 E</v>
          </cell>
          <cell r="L51" t="str">
            <v>CBD</v>
          </cell>
          <cell r="M51">
            <v>181</v>
          </cell>
          <cell r="N51">
            <v>37</v>
          </cell>
          <cell r="O51">
            <v>218</v>
          </cell>
          <cell r="P51" t="str">
            <v>BW07A</v>
          </cell>
          <cell r="Q51">
            <v>0.78</v>
          </cell>
          <cell r="R51" t="str">
            <v>WAD</v>
          </cell>
          <cell r="S51">
            <v>16.72</v>
          </cell>
          <cell r="T51">
            <v>59.28</v>
          </cell>
          <cell r="U51">
            <v>76</v>
          </cell>
          <cell r="X51">
            <v>691</v>
          </cell>
          <cell r="Y51">
            <v>594.72</v>
          </cell>
        </row>
        <row r="52">
          <cell r="A52">
            <v>44</v>
          </cell>
          <cell r="B52" t="str">
            <v>700 X 35 C</v>
          </cell>
          <cell r="C52">
            <v>117</v>
          </cell>
          <cell r="D52" t="str">
            <v>BE47A</v>
          </cell>
          <cell r="E52" t="str">
            <v>TBDR</v>
          </cell>
          <cell r="G52" t="str">
            <v>TBDR</v>
          </cell>
          <cell r="I52">
            <v>456</v>
          </cell>
          <cell r="J52" t="str">
            <v>BB47A</v>
          </cell>
          <cell r="K52" t="str">
            <v>840 D/1 - 48 E</v>
          </cell>
          <cell r="L52" t="str">
            <v>CBD</v>
          </cell>
          <cell r="M52">
            <v>181</v>
          </cell>
          <cell r="N52">
            <v>37</v>
          </cell>
          <cell r="O52">
            <v>218</v>
          </cell>
          <cell r="P52" t="str">
            <v>BW07A</v>
          </cell>
          <cell r="Q52">
            <v>0.78</v>
          </cell>
          <cell r="R52" t="str">
            <v>WAD</v>
          </cell>
          <cell r="S52">
            <v>16.72</v>
          </cell>
          <cell r="T52">
            <v>59.28</v>
          </cell>
          <cell r="U52">
            <v>76</v>
          </cell>
          <cell r="X52">
            <v>750</v>
          </cell>
          <cell r="Y52">
            <v>653.72</v>
          </cell>
        </row>
        <row r="53">
          <cell r="A53">
            <v>45</v>
          </cell>
          <cell r="B53" t="str">
            <v>700 X 35 C</v>
          </cell>
          <cell r="C53">
            <v>166</v>
          </cell>
          <cell r="D53" t="str">
            <v>BE48A</v>
          </cell>
          <cell r="E53" t="str">
            <v>TBDR</v>
          </cell>
          <cell r="G53" t="str">
            <v>TBDR</v>
          </cell>
          <cell r="I53">
            <v>477</v>
          </cell>
          <cell r="J53" t="str">
            <v>BB48A</v>
          </cell>
          <cell r="K53" t="str">
            <v>840 D/1 - 48 E</v>
          </cell>
          <cell r="L53" t="str">
            <v>CBD</v>
          </cell>
          <cell r="M53">
            <v>181</v>
          </cell>
          <cell r="N53">
            <v>37</v>
          </cell>
          <cell r="O53">
            <v>218</v>
          </cell>
          <cell r="P53" t="str">
            <v>BW07A</v>
          </cell>
          <cell r="Q53">
            <v>0.78</v>
          </cell>
          <cell r="R53" t="str">
            <v>WAD</v>
          </cell>
          <cell r="S53">
            <v>16.72</v>
          </cell>
          <cell r="T53">
            <v>59.28</v>
          </cell>
          <cell r="U53">
            <v>76</v>
          </cell>
          <cell r="X53">
            <v>771</v>
          </cell>
          <cell r="Y53">
            <v>674.72</v>
          </cell>
        </row>
        <row r="54">
          <cell r="A54">
            <v>46</v>
          </cell>
          <cell r="B54" t="str">
            <v>700 X 38 B</v>
          </cell>
          <cell r="C54">
            <v>138</v>
          </cell>
          <cell r="D54" t="str">
            <v>BE49A</v>
          </cell>
          <cell r="E54" t="str">
            <v>TBDR</v>
          </cell>
          <cell r="G54" t="str">
            <v>TBDR</v>
          </cell>
          <cell r="I54">
            <v>498</v>
          </cell>
          <cell r="J54" t="str">
            <v>BB49A</v>
          </cell>
          <cell r="K54" t="str">
            <v>840 D/1 - 48 E</v>
          </cell>
          <cell r="L54" t="str">
            <v>CBD</v>
          </cell>
          <cell r="M54">
            <v>208</v>
          </cell>
          <cell r="N54">
            <v>42</v>
          </cell>
          <cell r="O54">
            <v>250</v>
          </cell>
          <cell r="P54" t="str">
            <v>BW10A</v>
          </cell>
          <cell r="Q54">
            <v>0.78</v>
          </cell>
          <cell r="R54" t="str">
            <v>WAD</v>
          </cell>
          <cell r="S54">
            <v>18.04</v>
          </cell>
          <cell r="T54">
            <v>63.96</v>
          </cell>
          <cell r="U54">
            <v>82</v>
          </cell>
          <cell r="X54">
            <v>830</v>
          </cell>
          <cell r="Y54">
            <v>724.04</v>
          </cell>
        </row>
        <row r="55">
          <cell r="A55">
            <v>47</v>
          </cell>
          <cell r="B55" t="str">
            <v>700 X 38 B</v>
          </cell>
          <cell r="C55" t="str">
            <v>153 (20 mm)</v>
          </cell>
          <cell r="D55" t="str">
            <v>BE50A</v>
          </cell>
          <cell r="E55" t="str">
            <v>TBDR</v>
          </cell>
          <cell r="G55" t="str">
            <v>TBDR</v>
          </cell>
          <cell r="I55">
            <v>663</v>
          </cell>
          <cell r="J55" t="str">
            <v>BB50A</v>
          </cell>
          <cell r="K55" t="str">
            <v>840 D/1 - 48 E</v>
          </cell>
          <cell r="L55" t="str">
            <v>CBD</v>
          </cell>
          <cell r="M55">
            <v>203</v>
          </cell>
          <cell r="N55">
            <v>42</v>
          </cell>
          <cell r="O55">
            <v>245</v>
          </cell>
          <cell r="P55" t="str">
            <v>BW10A</v>
          </cell>
          <cell r="Q55">
            <v>0.78</v>
          </cell>
          <cell r="R55" t="str">
            <v>WAD</v>
          </cell>
          <cell r="S55">
            <v>18.04</v>
          </cell>
          <cell r="T55">
            <v>63.96</v>
          </cell>
          <cell r="U55">
            <v>82</v>
          </cell>
          <cell r="X55">
            <v>990</v>
          </cell>
          <cell r="Y55">
            <v>884.04</v>
          </cell>
        </row>
        <row r="56">
          <cell r="A56">
            <v>48</v>
          </cell>
          <cell r="B56" t="str">
            <v>700 X 38 B - H</v>
          </cell>
          <cell r="C56" t="str">
            <v>153 (22 mm)</v>
          </cell>
          <cell r="D56" t="str">
            <v>BE51A</v>
          </cell>
          <cell r="E56" t="str">
            <v>TBDR</v>
          </cell>
          <cell r="G56" t="str">
            <v>TBDR</v>
          </cell>
          <cell r="I56">
            <v>716</v>
          </cell>
          <cell r="J56" t="str">
            <v>BB51A</v>
          </cell>
          <cell r="K56" t="str">
            <v>840 D/1 - 48 E</v>
          </cell>
          <cell r="L56" t="str">
            <v>CBD</v>
          </cell>
          <cell r="M56">
            <v>457</v>
          </cell>
          <cell r="N56">
            <v>94</v>
          </cell>
          <cell r="O56">
            <v>551</v>
          </cell>
          <cell r="P56" t="str">
            <v>BW09A</v>
          </cell>
          <cell r="Q56">
            <v>0.95</v>
          </cell>
          <cell r="R56" t="str">
            <v>WAD</v>
          </cell>
          <cell r="S56">
            <v>25.3</v>
          </cell>
          <cell r="T56">
            <v>89.7</v>
          </cell>
          <cell r="U56">
            <v>115</v>
          </cell>
          <cell r="X56">
            <v>1382</v>
          </cell>
          <cell r="Y56">
            <v>1198.3</v>
          </cell>
        </row>
        <row r="57">
          <cell r="A57">
            <v>49</v>
          </cell>
          <cell r="B57" t="str">
            <v>700 X 38 C</v>
          </cell>
          <cell r="C57" t="str">
            <v>SCC2</v>
          </cell>
          <cell r="D57" t="str">
            <v>BE52A</v>
          </cell>
          <cell r="E57" t="str">
            <v>TBDR</v>
          </cell>
          <cell r="G57" t="str">
            <v>TBDR</v>
          </cell>
          <cell r="I57">
            <v>400</v>
          </cell>
          <cell r="J57" t="str">
            <v>BB52A</v>
          </cell>
          <cell r="K57" t="str">
            <v>840 D/1 - 48 E</v>
          </cell>
          <cell r="L57" t="str">
            <v>CBD</v>
          </cell>
          <cell r="M57">
            <v>199</v>
          </cell>
          <cell r="N57">
            <v>41</v>
          </cell>
          <cell r="O57">
            <v>240</v>
          </cell>
          <cell r="P57" t="str">
            <v>BW07A</v>
          </cell>
          <cell r="Q57">
            <v>0.78</v>
          </cell>
          <cell r="R57" t="str">
            <v>WAD</v>
          </cell>
          <cell r="S57">
            <v>19.8</v>
          </cell>
          <cell r="T57">
            <v>70.2</v>
          </cell>
          <cell r="U57">
            <v>90</v>
          </cell>
          <cell r="X57">
            <v>730</v>
          </cell>
          <cell r="Y57">
            <v>618.79999999999995</v>
          </cell>
        </row>
        <row r="58">
          <cell r="A58">
            <v>50</v>
          </cell>
          <cell r="B58" t="str">
            <v>700 X 41 C</v>
          </cell>
          <cell r="C58" t="str">
            <v>SCC2</v>
          </cell>
          <cell r="D58" t="str">
            <v>BE53A</v>
          </cell>
          <cell r="E58" t="str">
            <v>TBDR</v>
          </cell>
          <cell r="G58" t="str">
            <v>TBDR</v>
          </cell>
          <cell r="I58">
            <v>400</v>
          </cell>
          <cell r="J58" t="str">
            <v>BB53A</v>
          </cell>
          <cell r="K58" t="str">
            <v>840 D/1 - 48 E</v>
          </cell>
          <cell r="L58" t="str">
            <v>CBD</v>
          </cell>
          <cell r="M58">
            <v>195</v>
          </cell>
          <cell r="N58">
            <v>40</v>
          </cell>
          <cell r="O58">
            <v>235</v>
          </cell>
          <cell r="P58" t="str">
            <v>BW07A</v>
          </cell>
          <cell r="Q58">
            <v>0.78</v>
          </cell>
          <cell r="R58" t="str">
            <v>WAD</v>
          </cell>
          <cell r="S58">
            <v>16.72</v>
          </cell>
          <cell r="T58">
            <v>59.28</v>
          </cell>
          <cell r="U58">
            <v>76</v>
          </cell>
          <cell r="X58">
            <v>711</v>
          </cell>
          <cell r="Y58">
            <v>611.72</v>
          </cell>
        </row>
        <row r="59">
          <cell r="A59">
            <v>51</v>
          </cell>
          <cell r="B59" t="str">
            <v>26 X 1.95</v>
          </cell>
          <cell r="C59" t="str">
            <v>FC 801</v>
          </cell>
          <cell r="D59" t="str">
            <v>BE54A</v>
          </cell>
          <cell r="E59" t="str">
            <v>TBDR</v>
          </cell>
          <cell r="G59" t="str">
            <v>TBDR</v>
          </cell>
          <cell r="I59">
            <v>508</v>
          </cell>
          <cell r="J59" t="str">
            <v>BB54A</v>
          </cell>
          <cell r="K59" t="str">
            <v>840 D/1 - 48 E</v>
          </cell>
          <cell r="L59" t="str">
            <v>CBD</v>
          </cell>
          <cell r="M59">
            <v>215</v>
          </cell>
          <cell r="N59">
            <v>44</v>
          </cell>
          <cell r="O59">
            <v>259</v>
          </cell>
          <cell r="P59" t="str">
            <v>BW05A</v>
          </cell>
          <cell r="Q59">
            <v>0.78</v>
          </cell>
          <cell r="R59" t="str">
            <v>WAD</v>
          </cell>
          <cell r="S59">
            <v>15.4</v>
          </cell>
          <cell r="T59">
            <v>54.6</v>
          </cell>
          <cell r="U59">
            <v>70</v>
          </cell>
          <cell r="X59">
            <v>837</v>
          </cell>
          <cell r="Y59">
            <v>738.4</v>
          </cell>
        </row>
        <row r="60">
          <cell r="A60">
            <v>52</v>
          </cell>
          <cell r="B60" t="str">
            <v>700 X 19 C</v>
          </cell>
          <cell r="C60" t="str">
            <v>ROMA 19</v>
          </cell>
          <cell r="D60" t="str">
            <v>BE41W</v>
          </cell>
          <cell r="E60" t="str">
            <v>TBDH</v>
          </cell>
          <cell r="F60">
            <v>60</v>
          </cell>
          <cell r="G60" t="str">
            <v>TBDR</v>
          </cell>
          <cell r="I60">
            <v>60</v>
          </cell>
          <cell r="J60" t="str">
            <v>BB41W</v>
          </cell>
          <cell r="K60" t="str">
            <v>840 D/1 - 53 E</v>
          </cell>
          <cell r="L60" t="str">
            <v>CBY</v>
          </cell>
          <cell r="M60">
            <v>105</v>
          </cell>
          <cell r="N60">
            <v>21</v>
          </cell>
          <cell r="O60">
            <v>126</v>
          </cell>
          <cell r="Q60">
            <v>1.8</v>
          </cell>
          <cell r="T60">
            <v>77</v>
          </cell>
          <cell r="U60">
            <v>77</v>
          </cell>
          <cell r="V60" t="str">
            <v>YELLOW</v>
          </cell>
          <cell r="W60">
            <v>3</v>
          </cell>
          <cell r="X60">
            <v>266</v>
          </cell>
          <cell r="Y60">
            <v>165</v>
          </cell>
        </row>
        <row r="61">
          <cell r="A61">
            <v>53</v>
          </cell>
          <cell r="B61" t="str">
            <v>700 X 22 C</v>
          </cell>
          <cell r="C61" t="str">
            <v>ROMA 22</v>
          </cell>
          <cell r="D61" t="str">
            <v>BE42W</v>
          </cell>
          <cell r="E61" t="str">
            <v>TBDH</v>
          </cell>
          <cell r="F61">
            <v>85</v>
          </cell>
          <cell r="G61" t="str">
            <v>TBDR</v>
          </cell>
          <cell r="I61">
            <v>85</v>
          </cell>
          <cell r="J61" t="str">
            <v>BB42W</v>
          </cell>
          <cell r="K61" t="str">
            <v>840 D/1 - 53 E</v>
          </cell>
          <cell r="L61" t="str">
            <v>CBY</v>
          </cell>
          <cell r="M61">
            <v>120</v>
          </cell>
          <cell r="N61">
            <v>24</v>
          </cell>
          <cell r="O61">
            <v>144</v>
          </cell>
          <cell r="Q61">
            <v>1.8</v>
          </cell>
          <cell r="T61">
            <v>77</v>
          </cell>
          <cell r="U61">
            <v>77</v>
          </cell>
          <cell r="V61" t="str">
            <v>YELLOW</v>
          </cell>
          <cell r="W61">
            <v>3</v>
          </cell>
          <cell r="X61">
            <v>309</v>
          </cell>
          <cell r="Y61">
            <v>205</v>
          </cell>
        </row>
        <row r="62">
          <cell r="A62">
            <v>54</v>
          </cell>
          <cell r="B62" t="str">
            <v>47 - 559</v>
          </cell>
          <cell r="C62" t="str">
            <v>T 1000</v>
          </cell>
          <cell r="D62" t="str">
            <v>BE01H</v>
          </cell>
          <cell r="E62" t="str">
            <v>TBDL</v>
          </cell>
          <cell r="G62" t="str">
            <v>TBDL</v>
          </cell>
          <cell r="I62">
            <v>344</v>
          </cell>
          <cell r="J62" t="str">
            <v>BB01H</v>
          </cell>
          <cell r="K62" t="str">
            <v>840 D/1  48 E</v>
          </cell>
          <cell r="L62" t="str">
            <v>CBDL</v>
          </cell>
          <cell r="M62">
            <v>188</v>
          </cell>
          <cell r="N62">
            <v>38</v>
          </cell>
          <cell r="O62">
            <v>226</v>
          </cell>
          <cell r="P62" t="str">
            <v>BW05A</v>
          </cell>
          <cell r="Q62">
            <v>0.78</v>
          </cell>
          <cell r="R62" t="str">
            <v>WAD</v>
          </cell>
          <cell r="S62">
            <v>15.4</v>
          </cell>
          <cell r="T62">
            <v>54.6</v>
          </cell>
          <cell r="U62">
            <v>70</v>
          </cell>
          <cell r="X62">
            <v>640</v>
          </cell>
          <cell r="Y62">
            <v>547.4</v>
          </cell>
        </row>
        <row r="63">
          <cell r="A63">
            <v>55</v>
          </cell>
          <cell r="B63" t="str">
            <v>47 - 622</v>
          </cell>
          <cell r="C63" t="str">
            <v>ADV / TM</v>
          </cell>
          <cell r="D63" t="str">
            <v>BE02H</v>
          </cell>
          <cell r="E63" t="str">
            <v>TBDL</v>
          </cell>
          <cell r="G63" t="str">
            <v>TBDL</v>
          </cell>
          <cell r="I63">
            <v>494</v>
          </cell>
          <cell r="J63" t="str">
            <v>BB02H</v>
          </cell>
          <cell r="K63" t="str">
            <v>840 D/1  48 E</v>
          </cell>
          <cell r="L63" t="str">
            <v>CBDL</v>
          </cell>
          <cell r="M63">
            <v>216</v>
          </cell>
          <cell r="N63">
            <v>44</v>
          </cell>
          <cell r="O63">
            <v>260</v>
          </cell>
          <cell r="P63" t="str">
            <v>BW07A</v>
          </cell>
          <cell r="Q63">
            <v>0.78</v>
          </cell>
          <cell r="R63" t="str">
            <v>WAD</v>
          </cell>
          <cell r="S63">
            <v>16.72</v>
          </cell>
          <cell r="T63">
            <v>59.28</v>
          </cell>
          <cell r="U63">
            <v>76</v>
          </cell>
          <cell r="X63">
            <v>830</v>
          </cell>
          <cell r="Y63">
            <v>726.72</v>
          </cell>
        </row>
        <row r="64">
          <cell r="A64">
            <v>56</v>
          </cell>
          <cell r="B64" t="str">
            <v>37 - 622</v>
          </cell>
          <cell r="C64" t="str">
            <v>ADV / TM</v>
          </cell>
          <cell r="D64" t="str">
            <v>BE03H</v>
          </cell>
          <cell r="E64" t="str">
            <v>TBDL</v>
          </cell>
          <cell r="G64" t="str">
            <v>TBDL</v>
          </cell>
          <cell r="I64">
            <v>343</v>
          </cell>
          <cell r="J64" t="str">
            <v>BB03H</v>
          </cell>
          <cell r="K64" t="str">
            <v>840 D/1  48 E</v>
          </cell>
          <cell r="L64" t="str">
            <v>CBDL</v>
          </cell>
          <cell r="M64">
            <v>170</v>
          </cell>
          <cell r="N64">
            <v>35</v>
          </cell>
          <cell r="O64">
            <v>205</v>
          </cell>
          <cell r="P64" t="str">
            <v>BW12A</v>
          </cell>
          <cell r="Q64">
            <v>0.78</v>
          </cell>
          <cell r="R64" t="str">
            <v>WAD</v>
          </cell>
          <cell r="S64">
            <v>16.940000000000001</v>
          </cell>
          <cell r="T64">
            <v>60.06</v>
          </cell>
          <cell r="U64">
            <v>77</v>
          </cell>
          <cell r="X64">
            <v>625</v>
          </cell>
          <cell r="Y64">
            <v>529.94000000000005</v>
          </cell>
        </row>
        <row r="65">
          <cell r="A65">
            <v>57</v>
          </cell>
          <cell r="B65" t="str">
            <v>47 - 559</v>
          </cell>
          <cell r="C65" t="str">
            <v>ADV / TM</v>
          </cell>
          <cell r="D65" t="str">
            <v>BE04H</v>
          </cell>
          <cell r="E65" t="str">
            <v>TBDL</v>
          </cell>
          <cell r="G65" t="str">
            <v>TBDL</v>
          </cell>
          <cell r="I65">
            <v>490</v>
          </cell>
          <cell r="J65" t="str">
            <v>BB04H</v>
          </cell>
          <cell r="K65" t="str">
            <v>840 D/1  48 E</v>
          </cell>
          <cell r="L65" t="str">
            <v>CBDL</v>
          </cell>
          <cell r="M65">
            <v>208</v>
          </cell>
          <cell r="N65">
            <v>42</v>
          </cell>
          <cell r="O65">
            <v>250</v>
          </cell>
          <cell r="P65" t="str">
            <v>BW05A</v>
          </cell>
          <cell r="Q65">
            <v>0.78</v>
          </cell>
          <cell r="R65" t="str">
            <v>WAD</v>
          </cell>
          <cell r="S65">
            <v>15.4</v>
          </cell>
          <cell r="T65">
            <v>54.6</v>
          </cell>
          <cell r="U65">
            <v>70</v>
          </cell>
          <cell r="X65">
            <v>810</v>
          </cell>
          <cell r="Y65">
            <v>713.4</v>
          </cell>
        </row>
        <row r="66">
          <cell r="A66">
            <v>58</v>
          </cell>
          <cell r="B66" t="str">
            <v>47 - 507</v>
          </cell>
          <cell r="C66" t="str">
            <v>ADV / TM</v>
          </cell>
          <cell r="D66" t="str">
            <v>BE05H</v>
          </cell>
          <cell r="E66" t="str">
            <v>TBDL</v>
          </cell>
          <cell r="G66" t="str">
            <v>TBDL</v>
          </cell>
          <cell r="I66">
            <v>426</v>
          </cell>
          <cell r="J66" t="str">
            <v>BB05H</v>
          </cell>
          <cell r="K66" t="str">
            <v>840 D/1  48 E</v>
          </cell>
          <cell r="L66" t="str">
            <v>CBDL</v>
          </cell>
          <cell r="M66">
            <v>166</v>
          </cell>
          <cell r="N66">
            <v>34</v>
          </cell>
          <cell r="O66">
            <v>200</v>
          </cell>
          <cell r="P66" t="str">
            <v>BW11A</v>
          </cell>
          <cell r="Q66">
            <v>0.78</v>
          </cell>
          <cell r="R66" t="str">
            <v>WAD</v>
          </cell>
          <cell r="S66">
            <v>14.08</v>
          </cell>
          <cell r="T66">
            <v>49.92</v>
          </cell>
          <cell r="U66">
            <v>64</v>
          </cell>
          <cell r="X66">
            <v>690</v>
          </cell>
          <cell r="Y66">
            <v>606.08000000000004</v>
          </cell>
        </row>
        <row r="67">
          <cell r="A67">
            <v>59</v>
          </cell>
          <cell r="B67" t="str">
            <v>42 - 622</v>
          </cell>
          <cell r="C67" t="str">
            <v>T 1000</v>
          </cell>
          <cell r="D67" t="str">
            <v>BE06H</v>
          </cell>
          <cell r="E67" t="str">
            <v>TBDL</v>
          </cell>
          <cell r="G67" t="str">
            <v>TBDL</v>
          </cell>
          <cell r="I67">
            <v>286</v>
          </cell>
          <cell r="J67" t="str">
            <v>BB06H</v>
          </cell>
          <cell r="K67" t="str">
            <v>840 D/1  48 E</v>
          </cell>
          <cell r="L67" t="str">
            <v>CBDL</v>
          </cell>
          <cell r="M67">
            <v>181</v>
          </cell>
          <cell r="N67">
            <v>37</v>
          </cell>
          <cell r="O67">
            <v>218</v>
          </cell>
          <cell r="P67" t="str">
            <v>BW07A</v>
          </cell>
          <cell r="Q67">
            <v>0.78</v>
          </cell>
          <cell r="R67" t="str">
            <v>WAD</v>
          </cell>
          <cell r="S67">
            <v>16.72</v>
          </cell>
          <cell r="T67">
            <v>59.28</v>
          </cell>
          <cell r="U67">
            <v>76</v>
          </cell>
          <cell r="X67">
            <v>580</v>
          </cell>
          <cell r="Y67">
            <v>483.72</v>
          </cell>
        </row>
        <row r="68">
          <cell r="A68">
            <v>60</v>
          </cell>
          <cell r="B68" t="str">
            <v>20 X 1.75</v>
          </cell>
          <cell r="C68">
            <v>174</v>
          </cell>
          <cell r="E68" t="str">
            <v>TBDR</v>
          </cell>
          <cell r="F68">
            <v>256</v>
          </cell>
          <cell r="G68" t="str">
            <v>TBDH</v>
          </cell>
          <cell r="H68">
            <v>64</v>
          </cell>
          <cell r="I68">
            <v>320</v>
          </cell>
          <cell r="K68" t="str">
            <v>840 D/1  48 E</v>
          </cell>
          <cell r="L68" t="str">
            <v>CBD</v>
          </cell>
          <cell r="M68">
            <v>155</v>
          </cell>
          <cell r="N68">
            <v>32</v>
          </cell>
          <cell r="O68">
            <v>187</v>
          </cell>
          <cell r="Q68" t="str">
            <v>0.78 x 2 x 2</v>
          </cell>
          <cell r="R68" t="str">
            <v>WAD</v>
          </cell>
          <cell r="S68">
            <v>11</v>
          </cell>
          <cell r="T68">
            <v>39</v>
          </cell>
          <cell r="U68">
            <v>50</v>
          </cell>
          <cell r="X68">
            <v>557</v>
          </cell>
          <cell r="Y68">
            <v>486</v>
          </cell>
        </row>
        <row r="69">
          <cell r="A69">
            <v>61</v>
          </cell>
          <cell r="B69" t="str">
            <v>20 X 2.125</v>
          </cell>
          <cell r="C69">
            <v>174</v>
          </cell>
          <cell r="E69" t="str">
            <v>TBDR</v>
          </cell>
          <cell r="F69">
            <v>417</v>
          </cell>
          <cell r="G69" t="str">
            <v>TBDH</v>
          </cell>
          <cell r="H69">
            <v>73</v>
          </cell>
          <cell r="I69">
            <v>490</v>
          </cell>
          <cell r="K69" t="str">
            <v>840 D/1  48 E</v>
          </cell>
          <cell r="L69" t="str">
            <v>CBD</v>
          </cell>
          <cell r="M69">
            <v>178</v>
          </cell>
          <cell r="N69">
            <v>37</v>
          </cell>
          <cell r="O69">
            <v>215</v>
          </cell>
          <cell r="Q69" t="str">
            <v>0.78 x 2 x 2</v>
          </cell>
          <cell r="R69" t="str">
            <v>WAD</v>
          </cell>
          <cell r="S69">
            <v>11</v>
          </cell>
          <cell r="T69">
            <v>39</v>
          </cell>
          <cell r="U69">
            <v>50</v>
          </cell>
          <cell r="X69">
            <v>755</v>
          </cell>
          <cell r="Y69">
            <v>679</v>
          </cell>
        </row>
        <row r="70">
          <cell r="A70">
            <v>62</v>
          </cell>
          <cell r="B70" t="str">
            <v>26 X 1.95</v>
          </cell>
          <cell r="C70" t="str">
            <v>081E</v>
          </cell>
          <cell r="E70" t="str">
            <v>TBDR</v>
          </cell>
          <cell r="F70">
            <v>408</v>
          </cell>
          <cell r="G70" t="str">
            <v>TBDH</v>
          </cell>
          <cell r="H70">
            <v>84</v>
          </cell>
          <cell r="I70">
            <v>492</v>
          </cell>
          <cell r="K70" t="str">
            <v>840 D/1  48 E</v>
          </cell>
          <cell r="L70" t="str">
            <v>CBD</v>
          </cell>
          <cell r="M70">
            <v>224</v>
          </cell>
          <cell r="N70">
            <v>46</v>
          </cell>
          <cell r="O70">
            <v>270</v>
          </cell>
          <cell r="Q70" t="str">
            <v>0.78 x 2 x 2</v>
          </cell>
          <cell r="R70" t="str">
            <v>WAD</v>
          </cell>
          <cell r="S70">
            <v>15</v>
          </cell>
          <cell r="T70">
            <v>55</v>
          </cell>
          <cell r="U70">
            <v>70</v>
          </cell>
          <cell r="X70">
            <v>832</v>
          </cell>
          <cell r="Y70">
            <v>731</v>
          </cell>
        </row>
        <row r="71">
          <cell r="A71">
            <v>63</v>
          </cell>
          <cell r="B71" t="str">
            <v>26 X 1.95</v>
          </cell>
          <cell r="C71" t="str">
            <v>083E</v>
          </cell>
          <cell r="E71" t="str">
            <v>TBDR</v>
          </cell>
          <cell r="F71">
            <v>408</v>
          </cell>
          <cell r="G71" t="str">
            <v>TBDH</v>
          </cell>
          <cell r="H71">
            <v>44</v>
          </cell>
          <cell r="I71">
            <v>452</v>
          </cell>
          <cell r="K71" t="str">
            <v>840 D/1  48 E</v>
          </cell>
          <cell r="L71" t="str">
            <v>CBD</v>
          </cell>
          <cell r="M71">
            <v>224</v>
          </cell>
          <cell r="N71">
            <v>46</v>
          </cell>
          <cell r="O71">
            <v>270</v>
          </cell>
          <cell r="Q71" t="str">
            <v>0.78 x 2 x 2</v>
          </cell>
          <cell r="R71" t="str">
            <v>WAD</v>
          </cell>
          <cell r="S71">
            <v>15</v>
          </cell>
          <cell r="T71">
            <v>55</v>
          </cell>
          <cell r="U71">
            <v>70</v>
          </cell>
          <cell r="X71">
            <v>792</v>
          </cell>
          <cell r="Y71">
            <v>691</v>
          </cell>
        </row>
        <row r="72">
          <cell r="A72">
            <v>64</v>
          </cell>
          <cell r="B72" t="str">
            <v>26 X 1.95</v>
          </cell>
          <cell r="C72" t="str">
            <v>FC8</v>
          </cell>
          <cell r="E72" t="str">
            <v>TBDR</v>
          </cell>
          <cell r="F72">
            <v>412</v>
          </cell>
          <cell r="G72" t="str">
            <v>TBDH</v>
          </cell>
          <cell r="H72">
            <v>123</v>
          </cell>
          <cell r="I72">
            <v>535</v>
          </cell>
          <cell r="K72" t="str">
            <v>840 D/1  48 E</v>
          </cell>
          <cell r="L72" t="str">
            <v>CBD</v>
          </cell>
          <cell r="M72">
            <v>224</v>
          </cell>
          <cell r="N72">
            <v>46</v>
          </cell>
          <cell r="O72">
            <v>270</v>
          </cell>
          <cell r="Q72" t="str">
            <v>0.78 x 2 x 2</v>
          </cell>
          <cell r="R72" t="str">
            <v>WAD</v>
          </cell>
          <cell r="S72">
            <v>15</v>
          </cell>
          <cell r="T72">
            <v>55</v>
          </cell>
          <cell r="U72">
            <v>70</v>
          </cell>
          <cell r="X72">
            <v>875</v>
          </cell>
          <cell r="Y72">
            <v>774</v>
          </cell>
        </row>
        <row r="73">
          <cell r="A73">
            <v>65</v>
          </cell>
          <cell r="B73" t="str">
            <v>20 X 1.75</v>
          </cell>
          <cell r="C73">
            <v>174</v>
          </cell>
          <cell r="D73" t="str">
            <v>ALL BLUE</v>
          </cell>
          <cell r="E73" t="str">
            <v>TBDE</v>
          </cell>
          <cell r="F73">
            <v>304</v>
          </cell>
          <cell r="I73">
            <v>304</v>
          </cell>
          <cell r="K73" t="str">
            <v>840 D/1  48 E</v>
          </cell>
          <cell r="L73" t="str">
            <v>CBP</v>
          </cell>
          <cell r="M73">
            <v>155</v>
          </cell>
          <cell r="N73">
            <v>32</v>
          </cell>
          <cell r="O73">
            <v>187</v>
          </cell>
          <cell r="Q73" t="str">
            <v>0.78 x 2 x 2</v>
          </cell>
          <cell r="R73" t="str">
            <v>WAD</v>
          </cell>
          <cell r="S73">
            <v>11</v>
          </cell>
          <cell r="T73">
            <v>39</v>
          </cell>
          <cell r="U73">
            <v>50</v>
          </cell>
          <cell r="X73">
            <v>541</v>
          </cell>
          <cell r="Y73">
            <v>470</v>
          </cell>
        </row>
        <row r="74">
          <cell r="A74">
            <v>66</v>
          </cell>
          <cell r="B74" t="str">
            <v>26 X 1.95</v>
          </cell>
          <cell r="C74">
            <v>111</v>
          </cell>
          <cell r="D74" t="str">
            <v>ALL GREY</v>
          </cell>
          <cell r="E74" t="str">
            <v>TBDE</v>
          </cell>
          <cell r="F74">
            <v>550</v>
          </cell>
          <cell r="I74">
            <v>550</v>
          </cell>
          <cell r="K74" t="str">
            <v>840 D/1  48 E</v>
          </cell>
          <cell r="L74" t="str">
            <v>CBP</v>
          </cell>
          <cell r="M74">
            <v>216</v>
          </cell>
          <cell r="N74">
            <v>44</v>
          </cell>
          <cell r="O74">
            <v>260</v>
          </cell>
          <cell r="Q74" t="str">
            <v>0.78 x 2 x 2</v>
          </cell>
          <cell r="R74" t="str">
            <v>WAD</v>
          </cell>
          <cell r="S74">
            <v>15</v>
          </cell>
          <cell r="T74">
            <v>55</v>
          </cell>
          <cell r="U74">
            <v>70</v>
          </cell>
          <cell r="X74">
            <v>880</v>
          </cell>
          <cell r="Y74">
            <v>781</v>
          </cell>
        </row>
        <row r="75">
          <cell r="A75">
            <v>67</v>
          </cell>
          <cell r="B75" t="str">
            <v>26 X 2.00</v>
          </cell>
          <cell r="C75" t="str">
            <v>061</v>
          </cell>
          <cell r="D75" t="str">
            <v>ALL GREY</v>
          </cell>
          <cell r="E75" t="str">
            <v>TBDE</v>
          </cell>
          <cell r="F75">
            <v>599</v>
          </cell>
          <cell r="I75">
            <v>599</v>
          </cell>
          <cell r="K75" t="str">
            <v>840 D/1  48 E</v>
          </cell>
          <cell r="L75" t="str">
            <v>CBP</v>
          </cell>
          <cell r="M75">
            <v>241</v>
          </cell>
          <cell r="N75">
            <v>49</v>
          </cell>
          <cell r="O75">
            <v>290</v>
          </cell>
          <cell r="Q75" t="str">
            <v>0.78 x 2 x 2</v>
          </cell>
          <cell r="R75" t="str">
            <v>WAD</v>
          </cell>
          <cell r="S75">
            <v>15</v>
          </cell>
          <cell r="T75">
            <v>55</v>
          </cell>
          <cell r="U75">
            <v>70</v>
          </cell>
          <cell r="X75">
            <v>959</v>
          </cell>
          <cell r="Y75">
            <v>855</v>
          </cell>
        </row>
        <row r="76">
          <cell r="A76">
            <v>68</v>
          </cell>
          <cell r="B76" t="str">
            <v>26 X 1.90</v>
          </cell>
          <cell r="C76" t="str">
            <v>FC8</v>
          </cell>
          <cell r="D76" t="str">
            <v>BLACK CREAM</v>
          </cell>
          <cell r="E76" t="str">
            <v>TBDE</v>
          </cell>
          <cell r="F76">
            <v>432</v>
          </cell>
          <cell r="G76" t="str">
            <v>SBY</v>
          </cell>
          <cell r="H76">
            <v>118</v>
          </cell>
          <cell r="I76">
            <v>550</v>
          </cell>
          <cell r="K76" t="str">
            <v>840 D/1  48 E</v>
          </cell>
          <cell r="L76" t="str">
            <v>CBP</v>
          </cell>
          <cell r="M76">
            <v>224</v>
          </cell>
          <cell r="N76">
            <v>46</v>
          </cell>
          <cell r="O76">
            <v>270</v>
          </cell>
          <cell r="Q76" t="str">
            <v>0.78 x 2 x 2</v>
          </cell>
          <cell r="R76" t="str">
            <v>WAD</v>
          </cell>
          <cell r="S76">
            <v>15</v>
          </cell>
          <cell r="T76">
            <v>55</v>
          </cell>
          <cell r="U76">
            <v>70</v>
          </cell>
          <cell r="X76">
            <v>890</v>
          </cell>
          <cell r="Y76">
            <v>789</v>
          </cell>
        </row>
        <row r="77">
          <cell r="A77">
            <v>69</v>
          </cell>
          <cell r="B77" t="str">
            <v>20 X 1.75</v>
          </cell>
          <cell r="C77">
            <v>130</v>
          </cell>
          <cell r="D77" t="str">
            <v>BLACK WHITE</v>
          </cell>
          <cell r="E77" t="str">
            <v>TBDR</v>
          </cell>
          <cell r="F77">
            <v>183</v>
          </cell>
          <cell r="G77" t="str">
            <v>SBY</v>
          </cell>
          <cell r="H77">
            <v>92</v>
          </cell>
          <cell r="I77">
            <v>275</v>
          </cell>
          <cell r="K77" t="str">
            <v>840 D/1  48 E</v>
          </cell>
          <cell r="L77" t="str">
            <v>CBP</v>
          </cell>
          <cell r="M77">
            <v>153</v>
          </cell>
          <cell r="N77">
            <v>31</v>
          </cell>
          <cell r="O77">
            <v>184</v>
          </cell>
          <cell r="Q77" t="str">
            <v>0.78 x 2 x 2</v>
          </cell>
          <cell r="R77" t="str">
            <v>WAD</v>
          </cell>
          <cell r="S77">
            <v>11</v>
          </cell>
          <cell r="T77">
            <v>39</v>
          </cell>
          <cell r="U77">
            <v>50</v>
          </cell>
          <cell r="X77">
            <v>509</v>
          </cell>
          <cell r="Y77">
            <v>439</v>
          </cell>
        </row>
        <row r="78">
          <cell r="A78">
            <v>70</v>
          </cell>
          <cell r="B78" t="str">
            <v>26 X 1 3/8</v>
          </cell>
          <cell r="C78">
            <v>137</v>
          </cell>
          <cell r="D78" t="str">
            <v>BLACK WHITE</v>
          </cell>
          <cell r="E78" t="str">
            <v>TBDR</v>
          </cell>
          <cell r="F78">
            <v>254</v>
          </cell>
          <cell r="G78" t="str">
            <v>SBY</v>
          </cell>
          <cell r="H78">
            <v>122</v>
          </cell>
          <cell r="I78">
            <v>376</v>
          </cell>
          <cell r="K78" t="str">
            <v>840 D/1  48 E</v>
          </cell>
          <cell r="L78" t="str">
            <v>CBP</v>
          </cell>
          <cell r="M78">
            <v>178</v>
          </cell>
          <cell r="N78">
            <v>37</v>
          </cell>
          <cell r="O78">
            <v>215</v>
          </cell>
          <cell r="Q78" t="str">
            <v>0.78 x 2 x 2</v>
          </cell>
          <cell r="R78" t="str">
            <v>WAD</v>
          </cell>
          <cell r="S78">
            <v>17</v>
          </cell>
          <cell r="T78">
            <v>57</v>
          </cell>
          <cell r="U78">
            <v>74</v>
          </cell>
          <cell r="X78">
            <v>665</v>
          </cell>
          <cell r="Y78">
            <v>571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E_1770_P1"/>
      <sheetName val="FE_1770_I"/>
      <sheetName val="FE_1770_II"/>
      <sheetName val="FE-1770.P1"/>
      <sheetName val="FE-1770.P2"/>
      <sheetName val="FE-1770-I"/>
      <sheetName val="FE-1770-II"/>
      <sheetName val="FE-1770-III"/>
      <sheetName val="FI-177O.P1"/>
      <sheetName val="FI-1770.P2"/>
      <sheetName val="FI-1770-I"/>
      <sheetName val="FI-1770-II"/>
      <sheetName val="FI-1770-III"/>
      <sheetName val="PPh25-Installment"/>
      <sheetName val="TaxPaidAbroad"/>
      <sheetName val="Irregular Income"/>
      <sheetName val="Family"/>
      <sheetName val="tax calculation"/>
      <sheetName val="data wp"/>
      <sheetName val="LOOKUP"/>
      <sheetName val="Marshal"/>
      <sheetName val="GeneralInfo"/>
      <sheetName val="Client Aje"/>
      <sheetName val="A"/>
      <sheetName val="Journal Template"/>
      <sheetName val="TB"/>
      <sheetName val="Rincian Iuran"/>
      <sheetName val="Permanent info"/>
      <sheetName val="ged"/>
      <sheetName val="Cover"/>
      <sheetName val="MasterSheet"/>
      <sheetName val="KONSOL UNIT"/>
      <sheetName val="FinStat"/>
      <sheetName val="F1771-2"/>
      <sheetName val="F1771-3"/>
      <sheetName val="Basic"/>
      <sheetName val="Disposals"/>
      <sheetName val="FA Movement"/>
      <sheetName val="A-Material  value "/>
      <sheetName val="PL01"/>
      <sheetName val="COA"/>
      <sheetName val="RumusTB 1 bln"/>
      <sheetName val="Sheet1"/>
      <sheetName val="Ha Statement 2005-per rekap LUK"/>
      <sheetName val="ROCE"/>
      <sheetName val="GL"/>
      <sheetName val="SAD"/>
      <sheetName val="B.S."/>
      <sheetName val="Input Sheet"/>
      <sheetName val="Note"/>
      <sheetName val="FA Movement 2001"/>
      <sheetName val="(II-8)2.2.8"/>
      <sheetName val="(I-3)1.3"/>
      <sheetName val="(II-5)2.2.4 (2)"/>
      <sheetName val="Module2"/>
      <sheetName val="Conditions"/>
      <sheetName val="BSLA"/>
      <sheetName val="awas"/>
      <sheetName val="Sheet2"/>
      <sheetName val="s"/>
      <sheetName val="FE-1770_P1"/>
      <sheetName val="FE-1770_P2"/>
      <sheetName val="FI-177O_P1"/>
      <sheetName val="FI-1770_P2"/>
      <sheetName val="Irregular_Income"/>
      <sheetName val="tax_calculation"/>
      <sheetName val="data_wp"/>
      <sheetName val="B_S_"/>
      <sheetName val="Input_Sheet"/>
      <sheetName val="Master"/>
      <sheetName val="Rin1"/>
      <sheetName val="CONTRACT REC"/>
      <sheetName val="StdUsageRM"/>
      <sheetName val="Cases"/>
      <sheetName val="StdUsagePM"/>
      <sheetName val="CY_CRS"/>
      <sheetName val="LS_CRS"/>
      <sheetName val="EMISI"/>
      <sheetName val="HEAT"/>
      <sheetName val="pl_items"/>
      <sheetName val="FA_TP99"/>
      <sheetName val="Assumption"/>
      <sheetName val="GAJI"/>
      <sheetName val="all data"/>
      <sheetName val="Lap PPh 21"/>
      <sheetName val="detailed"/>
      <sheetName val="Ex-Rate"/>
      <sheetName val="List"/>
      <sheetName val="K.2. Predictive Depr"/>
      <sheetName val="DATA"/>
      <sheetName val="SOAL30"/>
      <sheetName val="Info"/>
      <sheetName val="EFECTIF"/>
      <sheetName val="POMALAA"/>
      <sheetName val="FA FISKAL"/>
      <sheetName val="Cover Sheet"/>
      <sheetName val="PRO"/>
      <sheetName val="Exchange Rates"/>
      <sheetName val="PROJ CASH"/>
      <sheetName val="ctrl"/>
      <sheetName val="P3"/>
      <sheetName val="Sheet1 (2)"/>
      <sheetName val="LP2"/>
      <sheetName val="SPT"/>
      <sheetName val="KPKom"/>
      <sheetName val="SIK"/>
      <sheetName val="SPPP"/>
      <sheetName val="Berkas"/>
      <sheetName val="BCD"/>
      <sheetName val="AnlSPT"/>
      <sheetName val="Rasio"/>
      <sheetName val="APro"/>
      <sheetName val="DbTF"/>
      <sheetName val="DbKtr"/>
      <sheetName val="DbPem"/>
      <sheetName val="Tarif"/>
      <sheetName val="Kode"/>
      <sheetName val="DK"/>
      <sheetName val="LPIS"/>
      <sheetName val="IS 0607"/>
      <sheetName val="General"/>
      <sheetName val="ListVariables"/>
      <sheetName val="BUT-1"/>
      <sheetName val="HEX-A"/>
      <sheetName val="HEX-E"/>
      <sheetName val="I-BUT"/>
      <sheetName val="RD I-BUT"/>
      <sheetName val="Menu"/>
      <sheetName val="A3 &amp; U 09-01"/>
      <sheetName val="Parameter"/>
      <sheetName val="Cost 2004"/>
      <sheetName val="NAP"/>
      <sheetName val="Mort"/>
      <sheetName val="rent by month"/>
      <sheetName val="Settings"/>
      <sheetName val="F1771-II"/>
      <sheetName val="F1771-III"/>
      <sheetName val="TB IS0907_IKT"/>
      <sheetName val="Ex_Rate"/>
      <sheetName val="TBM"/>
      <sheetName val="Publication"/>
      <sheetName val="benefit"/>
      <sheetName val="Assumption &amp; Result"/>
      <sheetName val="A-3"/>
      <sheetName val="A-2"/>
      <sheetName val="PROLOSS"/>
      <sheetName val="CR2"/>
      <sheetName val="BP1_23"/>
      <sheetName val="(Global Parameters)"/>
      <sheetName val="SE"/>
      <sheetName val="Invoice I"/>
      <sheetName val="I"/>
      <sheetName val="II"/>
      <sheetName val="AE"/>
      <sheetName val="General Info"/>
      <sheetName val="Scenarios and Sensitivities"/>
      <sheetName val="Operations"/>
      <sheetName val="Financials"/>
      <sheetName val="Global Assumptions"/>
      <sheetName val="fiskal"/>
      <sheetName val="Bonus"/>
      <sheetName val="Donat"/>
      <sheetName val="Fuel"/>
      <sheetName val="Jamsostek"/>
      <sheetName val="Meals"/>
      <sheetName val="Medical"/>
      <sheetName val="Overtime"/>
      <sheetName val="Pention"/>
      <sheetName val="Salary"/>
      <sheetName val="GD-BHN KEMASAN"/>
      <sheetName val="GD-BB Kt. A"/>
      <sheetName val="OtherData"/>
      <sheetName val="紹介カード"/>
      <sheetName val="PBC-FA Reg (Fiscal)"/>
      <sheetName val="YTD April"/>
      <sheetName val="Dumtk"/>
      <sheetName val="TTDZ22"/>
      <sheetName val="prodcons"/>
      <sheetName val="polyprods"/>
      <sheetName val="TN-UNVR"/>
      <sheetName val="WBS2"/>
      <sheetName val="Information"/>
      <sheetName val="Calculation"/>
      <sheetName val="Data Recap"/>
      <sheetName val="Rate"/>
      <sheetName val="Penebusan"/>
      <sheetName val="Angs_B_Group"/>
      <sheetName val="Daf-Rek"/>
      <sheetName val="tunj."/>
      <sheetName val="T"/>
      <sheetName val="POV"/>
      <sheetName val="HUB"/>
      <sheetName val="lists"/>
      <sheetName val="TP-MARKET"/>
      <sheetName val="TP"/>
      <sheetName val="CODE"/>
      <sheetName val="Format Report-for analysis only"/>
      <sheetName val="XREF"/>
      <sheetName val="hitung ulang JEPANG"/>
      <sheetName val="GL-OUT2"/>
      <sheetName val="Bgt"/>
      <sheetName val="Hari"/>
      <sheetName val="Hujan"/>
      <sheetName val="Kirim"/>
      <sheetName val="Mentah"/>
      <sheetName val="Panen"/>
      <sheetName val="Restan"/>
      <sheetName val="Sns"/>
      <sheetName val="Tabel"/>
      <sheetName val="KOR"/>
      <sheetName val="laporan"/>
      <sheetName val="BS"/>
      <sheetName val="BTMU"/>
      <sheetName val="CITIBANK"/>
      <sheetName val="source bs"/>
      <sheetName val="SET"/>
      <sheetName val="DATAWO"/>
      <sheetName val="Out _3_"/>
      <sheetName val="Out 2011"/>
      <sheetName val="ProVisionPricer"/>
      <sheetName val="Fin_state"/>
      <sheetName val="2002"/>
      <sheetName val="Period"/>
      <sheetName val="Units Summary"/>
      <sheetName val="VA_Calculation"/>
      <sheetName val="F1771-IV"/>
      <sheetName val="F1771-V"/>
      <sheetName val="5946"/>
      <sheetName val="5442"/>
      <sheetName val="Dictionary"/>
      <sheetName val="BELI"/>
      <sheetName val="N-ASII"/>
      <sheetName val="data_benefit(2)"/>
      <sheetName val="data_val"/>
      <sheetName val="?????"/>
      <sheetName val="Query"/>
      <sheetName val="Alfa"/>
      <sheetName val="Hero"/>
      <sheetName val="Alfamart"/>
      <sheetName val="Matahari"/>
      <sheetName val="Indomaret"/>
      <sheetName val="Indogrosir"/>
      <sheetName val="Lion"/>
      <sheetName val="Ramayana"/>
      <sheetName val="Ada"/>
      <sheetName val="SriRatu"/>
      <sheetName val="Moro"/>
      <sheetName val="Pamela"/>
      <sheetName val="Luwes"/>
      <sheetName val="Hypermart"/>
      <sheetName val="Carefour"/>
      <sheetName val="Rita"/>
      <sheetName val="Makro"/>
      <sheetName val="CIP_USD"/>
      <sheetName val="SPT1770"/>
      <sheetName val="ImpPurJournal"/>
      <sheetName val="BBI"/>
      <sheetName val="Cover_Sheet"/>
      <sheetName val="Exchange_Rates"/>
      <sheetName val="PROJ_CASH"/>
      <sheetName val="hitung_ulang_JEPANG"/>
      <sheetName val="DUMAI-$"/>
      <sheetName val="Nm Brg"/>
      <sheetName val="Globals"/>
      <sheetName val="Input-Expected Case"/>
      <sheetName val="Input-Best Case"/>
      <sheetName val="Input-Worst Case"/>
      <sheetName val="Expense Detail"/>
      <sheetName val="Other Cargill BU Synergies"/>
      <sheetName val="Revenue Detail"/>
      <sheetName val="OtherTaxAdjustments"/>
      <sheetName val="Input-Expected_Case"/>
      <sheetName val="Input-Best_Case"/>
      <sheetName val="Input-Worst_Case"/>
      <sheetName val="Expense_Detail"/>
      <sheetName val="Other_Cargill_BU_Synergies"/>
      <sheetName val="Revenue_Detail"/>
      <sheetName val="DEP"/>
      <sheetName val="ICEI"/>
      <sheetName val="Royalties-Calculation"/>
      <sheetName val="Permanent_info"/>
      <sheetName val="Ha_Statement_2005-per_rekap_LUK"/>
      <sheetName val="FA_Movement_2001"/>
      <sheetName val="(II-8)2_2_8"/>
      <sheetName val="(I-3)1_3"/>
      <sheetName val="(II-5)2_2_4_(2)"/>
      <sheetName val="K_2__Predictive_Depr"/>
      <sheetName val="FA_Movement"/>
      <sheetName val="Scenarios_and_Sensitivities"/>
      <sheetName val="Global_Assumptions"/>
      <sheetName val="(Global_Parameters)"/>
      <sheetName val="Invoice_I"/>
      <sheetName val="General_Info"/>
      <sheetName val="A-Material__value_"/>
      <sheetName val="Other"/>
      <sheetName val="REPORT"/>
      <sheetName val="AKTIVA"/>
      <sheetName val="Grafik-New"/>
      <sheetName val="Input"/>
      <sheetName val="RKAP"/>
      <sheetName val="SHE"/>
      <sheetName val="SUPPORT"/>
      <sheetName val="TB98,oct99&amp;sap99-WPL"/>
      <sheetName val="Worksheet-03"/>
      <sheetName val="GSDC"/>
      <sheetName val="SOAL1"/>
      <sheetName val="1 - B1 (KBIs)"/>
      <sheetName val="Detil ARPart"/>
      <sheetName val="PL"/>
      <sheetName val="RUGILABA"/>
      <sheetName val="PPh 23"/>
      <sheetName val="Customize Your Purchase Order"/>
      <sheetName val="Trading Statement"/>
      <sheetName val="23000-24990old"/>
      <sheetName val="Th.2003"/>
      <sheetName val="Details"/>
      <sheetName val="Commercial"/>
      <sheetName val="SCFP"/>
      <sheetName val="HopCon"/>
      <sheetName val="Slip"/>
      <sheetName val="prepaid rent"/>
      <sheetName val="addition"/>
      <sheetName val="amortz"/>
      <sheetName val="3800"/>
      <sheetName val="I.4.1 (2)"/>
      <sheetName val="Farmer-Pond-Monodon"/>
      <sheetName val="BS Account"/>
      <sheetName val="CRA-Detail"/>
      <sheetName val="datasheet"/>
      <sheetName val="% Lbr vs GP"/>
      <sheetName val="Capex"/>
      <sheetName val="Assumptions"/>
      <sheetName val="As"/>
      <sheetName val="Rinci-Biaya"/>
      <sheetName val="Rinci-Pendapatan"/>
      <sheetName val="U.P"/>
      <sheetName val="PER ABJAD"/>
      <sheetName val="status"/>
      <sheetName val="601"/>
      <sheetName val="#REF"/>
      <sheetName val="CAJEPAJE-2019"/>
      <sheetName val="WP AKTIVA"/>
      <sheetName val="KMS-DIS5"/>
      <sheetName val="Ref"/>
      <sheetName val="harga"/>
      <sheetName val="Sheet8"/>
      <sheetName val="Bobot rev"/>
      <sheetName val="5700.1"/>
      <sheetName val="bjr"/>
      <sheetName val="Benefit_Tab"/>
      <sheetName val="output"/>
      <sheetName val="summary_frm_output"/>
      <sheetName val="decr_table"/>
      <sheetName val="cALC"/>
      <sheetName val="Input_tables"/>
      <sheetName val="PSC_Calc"/>
      <sheetName val="PIK_QUO"/>
      <sheetName val="Inputs"/>
      <sheetName val="JURNAL"/>
      <sheetName val="Kartu"/>
      <sheetName val="N-AALI"/>
      <sheetName val="J-ASII "/>
      <sheetName val="AUTO"/>
      <sheetName val="BBCA"/>
      <sheetName val="CFIN"/>
      <sheetName val="N-GGRM"/>
      <sheetName val="J-HMSP"/>
      <sheetName val="N-HMSP"/>
      <sheetName val="INAF-N"/>
      <sheetName val="N-ISAT"/>
      <sheetName val="KAEF"/>
      <sheetName val="MTDL"/>
      <sheetName val="N-SMGR"/>
      <sheetName val="SONA"/>
      <sheetName val="SULI"/>
      <sheetName val="N-TINS"/>
      <sheetName val="TLKM-J"/>
      <sheetName val="N-TLKM"/>
      <sheetName val="N-TMPI"/>
      <sheetName val="TRIM"/>
      <sheetName val="N-TSPC"/>
      <sheetName val="N-UNVR"/>
      <sheetName val="BI RATE"/>
      <sheetName val="Paramètres"/>
      <sheetName val="Dati base"/>
      <sheetName val="BOM"/>
      <sheetName val="Data Sheet"/>
      <sheetName val="TEMP"/>
      <sheetName val=" WP SPT 2012 - 23.04.2013.xlsx"/>
      <sheetName val="TableLookup"/>
      <sheetName val="Trial Bal"/>
      <sheetName val="Tab.Daten"/>
      <sheetName val="tunj_"/>
      <sheetName val="05_07"/>
      <sheetName val="MFWP"/>
      <sheetName val=""/>
      <sheetName val="_____"/>
      <sheetName val="MAIN"/>
      <sheetName val="ＢＳ(年央)"/>
      <sheetName val="Aug"/>
      <sheetName val="Mar"/>
      <sheetName val="Jun"/>
      <sheetName val="Jul"/>
      <sheetName val="Apr"/>
      <sheetName val="Jan"/>
      <sheetName val="Sept"/>
      <sheetName val="Jadwal Pemb Bank"/>
      <sheetName val="0220"/>
      <sheetName val="jun94"/>
    </sheetNames>
    <sheetDataSet>
      <sheetData sheetId="0">
        <row r="29">
          <cell r="AY29" t="str">
            <v>01234</v>
          </cell>
        </row>
        <row r="70">
          <cell r="V70" t="str">
            <v>MARRIED</v>
          </cell>
          <cell r="AA70">
            <v>1</v>
          </cell>
        </row>
      </sheetData>
      <sheetData sheetId="1">
        <row r="29">
          <cell r="AY29" t="str">
            <v>01234</v>
          </cell>
        </row>
        <row r="35">
          <cell r="AE35">
            <v>0</v>
          </cell>
        </row>
      </sheetData>
      <sheetData sheetId="2">
        <row r="29">
          <cell r="AY29" t="str">
            <v>01234</v>
          </cell>
        </row>
        <row r="42">
          <cell r="I42">
            <v>0</v>
          </cell>
        </row>
      </sheetData>
      <sheetData sheetId="3">
        <row r="29">
          <cell r="AY29" t="str">
            <v>01234</v>
          </cell>
        </row>
      </sheetData>
      <sheetData sheetId="4">
        <row r="29">
          <cell r="AY29" t="str">
            <v>01234</v>
          </cell>
        </row>
      </sheetData>
      <sheetData sheetId="5">
        <row r="29">
          <cell r="AY29" t="str">
            <v>01234</v>
          </cell>
        </row>
      </sheetData>
      <sheetData sheetId="6">
        <row r="29">
          <cell r="AY29" t="str">
            <v>01234</v>
          </cell>
        </row>
      </sheetData>
      <sheetData sheetId="7">
        <row r="29">
          <cell r="AY29" t="str">
            <v>01234</v>
          </cell>
        </row>
      </sheetData>
      <sheetData sheetId="8">
        <row r="29">
          <cell r="AY29" t="str">
            <v>01234</v>
          </cell>
        </row>
      </sheetData>
      <sheetData sheetId="9">
        <row r="29">
          <cell r="AY29" t="str">
            <v>01234</v>
          </cell>
        </row>
      </sheetData>
      <sheetData sheetId="10">
        <row r="29">
          <cell r="AY29" t="str">
            <v>01234</v>
          </cell>
        </row>
      </sheetData>
      <sheetData sheetId="11">
        <row r="29">
          <cell r="AY29" t="str">
            <v>01234</v>
          </cell>
        </row>
      </sheetData>
      <sheetData sheetId="12">
        <row r="29">
          <cell r="AY29" t="str">
            <v>01234</v>
          </cell>
        </row>
      </sheetData>
      <sheetData sheetId="13">
        <row r="29">
          <cell r="AY29" t="str">
            <v>01234</v>
          </cell>
        </row>
      </sheetData>
      <sheetData sheetId="14">
        <row r="29">
          <cell r="AY29" t="str">
            <v>01234</v>
          </cell>
        </row>
      </sheetData>
      <sheetData sheetId="15">
        <row r="29">
          <cell r="AY29" t="str">
            <v>01234</v>
          </cell>
        </row>
      </sheetData>
      <sheetData sheetId="16">
        <row r="29">
          <cell r="AY29" t="str">
            <v>01234</v>
          </cell>
        </row>
      </sheetData>
      <sheetData sheetId="17">
        <row r="29">
          <cell r="AY29" t="str">
            <v>01234</v>
          </cell>
        </row>
      </sheetData>
      <sheetData sheetId="18">
        <row r="29">
          <cell r="AY29" t="str">
            <v>01234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 refreshError="1"/>
      <sheetData sheetId="91" refreshError="1"/>
      <sheetData sheetId="92" refreshError="1"/>
      <sheetData sheetId="93" refreshError="1"/>
      <sheetData sheetId="94" refreshError="1"/>
      <sheetData sheetId="95"/>
      <sheetData sheetId="96"/>
      <sheetData sheetId="97"/>
      <sheetData sheetId="98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/>
      <sheetData sheetId="14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/>
      <sheetData sheetId="200" refreshError="1"/>
      <sheetData sheetId="20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002"/>
      <sheetName val="Name"/>
      <sheetName val="2T-4T"/>
      <sheetName val=""/>
      <sheetName val="Comp"/>
      <sheetName val="95-96-97"/>
      <sheetName val="Graph 98"/>
      <sheetName val="Tabel 97"/>
      <sheetName val="Tabel 98"/>
      <sheetName val="MA"/>
      <sheetName val="MA 1-7"/>
      <sheetName val="MA 1-8"/>
      <sheetName val="MA 1-9"/>
      <sheetName val="______"/>
      <sheetName val="Tunas Motor"/>
      <sheetName val="Bali Sena Motor"/>
      <sheetName val="Prima Jaya Motor"/>
      <sheetName val="Setia Motor"/>
      <sheetName val="Akur Motor Ps"/>
      <sheetName val="Akur Motor Tlp"/>
      <sheetName val="Intan Motor"/>
      <sheetName val="Surya Sari Motor"/>
      <sheetName val="Jaya Motor"/>
      <sheetName val="Bhinneka Motor"/>
      <sheetName val="Bhinneka Motor 2"/>
      <sheetName val="Tunas Baru Motor"/>
      <sheetName val="Lumayan Motor"/>
      <sheetName val="Salim Jaya Motor"/>
      <sheetName val="Rona Motor"/>
      <sheetName val="Istana Motor"/>
      <sheetName val="Honda Motor"/>
      <sheetName val="Lampung Motor Bk"/>
      <sheetName val="Lampung Motor U2"/>
      <sheetName val="Surya Kencana Motor"/>
      <sheetName val="Metro Motor"/>
      <sheetName val="Tunas Muda Motor"/>
      <sheetName val="Tunas Dwipa Matra"/>
      <sheetName val="DAILY DIST"/>
      <sheetName val="ACT1"/>
      <sheetName val="ACT2"/>
      <sheetName val="ACT3"/>
      <sheetName val="TTLACT"/>
      <sheetName val="AHM"/>
      <sheetName val="Types"/>
      <sheetName val="SA"/>
      <sheetName val="Dist Dealer per tgl"/>
      <sheetName val="Distribution Analysis"/>
      <sheetName val="SO PERF"/>
      <sheetName val="FORM"/>
      <sheetName val="SS"/>
      <sheetName val="PO"/>
      <sheetName val="10"/>
      <sheetName val="11-20"/>
      <sheetName val="20"/>
      <sheetName val="21-30"/>
      <sheetName val="30"/>
      <sheetName val="dealer1"/>
      <sheetName val="dealer2"/>
      <sheetName val="type"/>
      <sheetName val="RFS-10"/>
      <sheetName val="RFS-20"/>
      <sheetName val="RFS-30"/>
      <sheetName val="RFS-DLR"/>
      <sheetName val="RFS-TYP"/>
      <sheetName val="Chartsales"/>
      <sheetName val="DailySales"/>
      <sheetName val="Contribution"/>
      <sheetName val="Sury! Kencana Motor"/>
      <sheetName val="forecast 2004"/>
      <sheetName val="MH"/>
      <sheetName val="S"/>
      <sheetName val="D"/>
      <sheetName val="M"/>
      <sheetName val="C"/>
      <sheetName val="Q (in progress)"/>
      <sheetName val="Informasi Dept"/>
      <sheetName val="bcta"/>
      <sheetName val="SUMMARY NDE"/>
      <sheetName val="_x005f_x0000__x005f_x0000__x005f_x0000__x005f_x0000__x0"/>
      <sheetName val="INDEX"/>
      <sheetName val="Material"/>
      <sheetName val="Asset"/>
      <sheetName val="Graph_98"/>
      <sheetName val="Tabel_97"/>
      <sheetName val="Tabel_98"/>
      <sheetName val="MA_1-7"/>
      <sheetName val="MA_1-8"/>
      <sheetName val="MA_1-9"/>
      <sheetName val="forecast_2004"/>
      <sheetName val="Q_(in_progress)"/>
      <sheetName val="Informasi_Dept"/>
      <sheetName val="Tunas_Motor"/>
      <sheetName val="Bali_Sena_Motor"/>
      <sheetName val="Prima_Jaya_Motor"/>
      <sheetName val="Setia_Motor"/>
      <sheetName val="Akur_Motor_Ps"/>
      <sheetName val="Akur_Motor_Tlp"/>
      <sheetName val="Intan_Motor"/>
      <sheetName val="Surya_Sari_Motor"/>
      <sheetName val="Jaya_Motor"/>
      <sheetName val="Bhinneka_Motor"/>
      <sheetName val="Bhinneka_Motor_2"/>
      <sheetName val="Tunas_Baru_Motor"/>
      <sheetName val="Lumayan_Motor"/>
      <sheetName val="Salim_Jaya_Motor"/>
      <sheetName val="Rona_Motor"/>
      <sheetName val="Istana_Motor"/>
      <sheetName val="Honda_Motor"/>
      <sheetName val="Lampung_Motor_Bk"/>
      <sheetName val="Lampung_Motor_U2"/>
      <sheetName val="Surya_Kencana_Motor"/>
      <sheetName val="Metro_Motor"/>
      <sheetName val="Tunas_Muda_Motor"/>
      <sheetName val="Tunas_Dwipa_Matra"/>
      <sheetName val="DAILY_DIST"/>
      <sheetName val="Dist_Dealer_per_tgl"/>
      <sheetName val="Distribution_Analysis"/>
      <sheetName val="SO_PERF"/>
      <sheetName val="Sury!_Kencana_Motor"/>
      <sheetName val="CALCULATION"/>
      <sheetName val="Indr"/>
      <sheetName val="PERF TEST Pre MP"/>
      <sheetName val="??????"/>
      <sheetName val="Proj 2007"/>
      <sheetName val="C100_KICK"/>
      <sheetName val="RINCIAN"/>
      <sheetName val="cogs"/>
      <sheetName val="IS"/>
      <sheetName val="_x0000__x0000__x0000__x0000__x0000__x0000_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 refreshError="1"/>
      <sheetData sheetId="64" refreshError="1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t.03"/>
      <sheetName val="YearEnd02"/>
      <sheetName val="Marshal"/>
      <sheetName val="General Info"/>
      <sheetName val="Data Client"/>
      <sheetName val="Permanent info"/>
      <sheetName val="Detail_FA"/>
      <sheetName val="FE_1770_P1"/>
      <sheetName val="FE-1771$.P1"/>
      <sheetName val="COA"/>
      <sheetName val="ADD-DISP-OTHER"/>
      <sheetName val="K2-FA"/>
    </sheetNames>
    <sheetDataSet>
      <sheetData sheetId="0"/>
      <sheetData sheetId="1">
        <row r="67">
          <cell r="G67">
            <v>658544973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_benefit"/>
      <sheetName val="data_val"/>
      <sheetName val="table"/>
      <sheetName val="data_&gt;nra"/>
      <sheetName val="data_active"/>
      <sheetName val="calcu"/>
      <sheetName val="disclosure"/>
      <sheetName val="disc_olt"/>
      <sheetName val="disc_ppmp"/>
      <sheetName val="lampiran"/>
      <sheetName val="PSC"/>
      <sheetName val="disc_sent"/>
      <sheetName val="format_konsol"/>
      <sheetName val="proj"/>
      <sheetName val="format_ifrs"/>
      <sheetName val="format_aop"/>
      <sheetName val="sum_output"/>
      <sheetName val="distr"/>
      <sheetName val="gain_loss"/>
      <sheetName val="gold@nra"/>
      <sheetName val="mvmt_by_event"/>
      <sheetName val="output_active"/>
      <sheetName val="FIXED FLOAT"/>
      <sheetName val="Current"/>
      <sheetName val="Input10_A"/>
      <sheetName val="Input10_B"/>
      <sheetName val="Input10_C"/>
      <sheetName val="Input10_D"/>
      <sheetName val="Input"/>
      <sheetName val="SUD"/>
      <sheetName val="2002"/>
      <sheetName val="Lamp 32 (Rekap_Biaya)"/>
      <sheetName val="Level 1-3 Listing"/>
      <sheetName val="Cont Mc"/>
    </sheetNames>
    <sheetDataSet>
      <sheetData sheetId="0" refreshError="1"/>
      <sheetData sheetId="1" refreshError="1">
        <row r="6">
          <cell r="B6" t="str">
            <v>PT. AOP DIVISI HEAD OFFICE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je"/>
      <sheetName val="ws"/>
      <sheetName val="L"/>
      <sheetName val="K"/>
      <sheetName val="loan"/>
      <sheetName val="J"/>
      <sheetName val="G"/>
      <sheetName val="F"/>
      <sheetName val="F.2"/>
      <sheetName val="D"/>
      <sheetName val="C"/>
      <sheetName val="B"/>
      <sheetName val="B.2-5"/>
      <sheetName val="E"/>
      <sheetName val="def-tax"/>
      <sheetName val="cut-off"/>
      <sheetName val="corp.tax"/>
      <sheetName val="summary"/>
      <sheetName val="konf"/>
    </sheetNames>
    <sheetDataSet>
      <sheetData sheetId="0"/>
      <sheetData sheetId="1"/>
      <sheetData sheetId="2">
        <row r="1">
          <cell r="M1">
            <v>6</v>
          </cell>
          <cell r="N1">
            <v>1</v>
          </cell>
          <cell r="O1" t="str">
            <v>PT. UCHIDA ELECTRONICS BATAM</v>
          </cell>
          <cell r="P1">
            <v>37622</v>
          </cell>
          <cell r="Q1">
            <v>37986</v>
          </cell>
          <cell r="R1">
            <v>37621</v>
          </cell>
        </row>
        <row r="2">
          <cell r="N2">
            <v>2</v>
          </cell>
          <cell r="O2" t="str">
            <v>PT. NATIONAL INDUSTRIAL GASES INDONESIA</v>
          </cell>
          <cell r="P2">
            <v>37622</v>
          </cell>
          <cell r="Q2">
            <v>37986</v>
          </cell>
          <cell r="R2">
            <v>37621</v>
          </cell>
        </row>
        <row r="3">
          <cell r="N3">
            <v>3</v>
          </cell>
          <cell r="O3" t="str">
            <v>PT. VOLEX INDONESIA</v>
          </cell>
          <cell r="P3">
            <v>37712</v>
          </cell>
          <cell r="Q3">
            <v>38077</v>
          </cell>
          <cell r="R3">
            <v>37711</v>
          </cell>
        </row>
        <row r="4">
          <cell r="N4">
            <v>4</v>
          </cell>
          <cell r="O4" t="str">
            <v>PT. TEAM METAL INDONESIA</v>
          </cell>
          <cell r="P4">
            <v>37712</v>
          </cell>
          <cell r="Q4">
            <v>38077</v>
          </cell>
          <cell r="R4">
            <v>37711</v>
          </cell>
        </row>
        <row r="5">
          <cell r="N5">
            <v>5</v>
          </cell>
          <cell r="O5" t="str">
            <v>PT. UWATEC BATAM</v>
          </cell>
          <cell r="P5">
            <v>37895</v>
          </cell>
          <cell r="Q5">
            <v>38260</v>
          </cell>
          <cell r="R5">
            <v>37894</v>
          </cell>
        </row>
        <row r="6">
          <cell r="N6">
            <v>6</v>
          </cell>
          <cell r="O6" t="str">
            <v>PT. TOP FOAM BATAM</v>
          </cell>
          <cell r="P6">
            <v>37712</v>
          </cell>
          <cell r="Q6">
            <v>38077</v>
          </cell>
          <cell r="R6">
            <v>37711</v>
          </cell>
        </row>
        <row r="7">
          <cell r="N7">
            <v>7</v>
          </cell>
        </row>
        <row r="9">
          <cell r="N9">
            <v>8</v>
          </cell>
        </row>
        <row r="10">
          <cell r="N10">
            <v>9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Contents"/>
      <sheetName val="S Profit &amp; Loss"/>
      <sheetName val="S Balance Sheet"/>
      <sheetName val="S Revenue"/>
      <sheetName val="S Oth optg income"/>
      <sheetName val="S Cost of sales"/>
      <sheetName val="S Oth optg expense"/>
      <sheetName val="S Auditor remunerat"/>
      <sheetName val="S Optg lease rental"/>
      <sheetName val="S Donations"/>
      <sheetName val="S Depn tangible FA"/>
      <sheetName val="S Staff costs"/>
      <sheetName val="S Operating profit"/>
      <sheetName val="S Directors remuner"/>
      <sheetName val="S MR EI"/>
      <sheetName val="S PL discont profit"/>
      <sheetName val="S PL discont operatn"/>
      <sheetName val="S NC asset for sale"/>
      <sheetName val="S NCA for sale mvt"/>
      <sheetName val="S NCA for sale mvt new"/>
      <sheetName val="S Net financg chrgs"/>
      <sheetName val="S Tax PL chg subs"/>
      <sheetName val="S Tax recon subs"/>
      <sheetName val="S Tax recon subs cty"/>
      <sheetName val="S Current tax mvt"/>
      <sheetName val="S Deferred tax mvt"/>
      <sheetName val="S Unrecog DTX"/>
      <sheetName val="S Dividend income"/>
      <sheetName val="S Intangible assets"/>
      <sheetName val="S Intangible assets new"/>
      <sheetName val="S Tangible assets"/>
      <sheetName val="S TA - fin lease"/>
      <sheetName val="S Investment pty"/>
      <sheetName val="S Leasehold land"/>
      <sheetName val="S Plantantions"/>
      <sheetName val="S Subsidiary"/>
      <sheetName val="S Asso cost of inv"/>
      <sheetName val="S Associates &amp; JVs"/>
      <sheetName val="S Asso - PL analysis"/>
      <sheetName val="S Asso - PL tax"/>
      <sheetName val="S JV - PL tax"/>
      <sheetName val="S Asso&amp;JV - PL tax"/>
      <sheetName val="S Asso - BS analysis"/>
      <sheetName val="S Asso - NAV mvt"/>
      <sheetName val="S Asso - NAV mvt new"/>
      <sheetName val="S Asso mvt GW &amp; adv"/>
      <sheetName val="S Oth LT investmt"/>
      <sheetName val="S Financing debtor"/>
      <sheetName val="S Financing debtor-new"/>
      <sheetName val="S Fin debtor mvt"/>
      <sheetName val="S Pension"/>
      <sheetName val="S Pension movement"/>
      <sheetName val="S Oth noncur assets"/>
      <sheetName val="S Pty for sale"/>
      <sheetName val="S Pty F S comp mvt"/>
      <sheetName val="S Pty F S dev mvt"/>
      <sheetName val="S Stocks"/>
      <sheetName val="S Stocks mvt"/>
      <sheetName val="S Debtors"/>
      <sheetName val="S Debtors mvt"/>
      <sheetName val="S Bk liquid fund"/>
      <sheetName val="S Bk bal mvt"/>
      <sheetName val="S Creditors"/>
      <sheetName val="S Creditors mvt"/>
      <sheetName val="S Borrowg summary"/>
      <sheetName val="S Borrowg mvt"/>
      <sheetName val="S Borrowg by lease"/>
      <sheetName val="S Borrowg-currency"/>
      <sheetName val="S Current provision"/>
      <sheetName val="S Noncur provisions"/>
      <sheetName val="S Oth noncur liab"/>
      <sheetName val="S Share capital"/>
      <sheetName val="S SF movement"/>
      <sheetName val="S SF movement new"/>
      <sheetName val="S Shareholders fund"/>
      <sheetName val="S Shareholders fund new"/>
      <sheetName val="S Minority interests"/>
      <sheetName val="S Minority interests new"/>
      <sheetName val="S Acq - subsidiary"/>
      <sheetName val="S Disp - subsidiary"/>
      <sheetName val="S Acq - Asso &amp; JVs"/>
      <sheetName val="S Disp - Asso &amp; JVs"/>
      <sheetName val="S Capex-cash-Geo"/>
      <sheetName val="S Capex-additions"/>
      <sheetName val="S Capex-disposals"/>
      <sheetName val="S Capex-accrual-Geo"/>
      <sheetName val="S Segmt info by geo"/>
      <sheetName val="S Cap commitments"/>
      <sheetName val="S Optg lease commit"/>
      <sheetName val="S Contingent liab"/>
      <sheetName val="S Derivative FI"/>
      <sheetName val="S IC bal G - JC&amp;CGrp"/>
      <sheetName val="S IC bal prov mvt"/>
      <sheetName val="S RPT - JC&amp;C Grp cos"/>
      <sheetName val="S RPT - Asso"/>
      <sheetName val="S IC bal - mvt"/>
      <sheetName val="S Cash flow"/>
      <sheetName val="S Cash flow new"/>
      <sheetName val="S Debtors (2004)"/>
      <sheetName val="TBDec03"/>
      <sheetName val="Data23"/>
      <sheetName val="Data26"/>
      <sheetName val="LIST"/>
      <sheetName val="AP_07"/>
      <sheetName val="Sheet1 (2)"/>
      <sheetName val="WP"/>
      <sheetName val="CODE"/>
      <sheetName val="(Global Parameters)"/>
      <sheetName val="data_val"/>
      <sheetName val="2002"/>
    </sheetNames>
    <sheetDataSet>
      <sheetData sheetId="0">
        <row r="1">
          <cell r="F1" t="str">
            <v/>
          </cell>
        </row>
      </sheetData>
      <sheetData sheetId="1" refreshError="1">
        <row r="1">
          <cell r="F1" t="str">
            <v/>
          </cell>
        </row>
        <row r="2">
          <cell r="F2" t="str">
            <v/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rmanent info"/>
      <sheetName val="Marshal"/>
      <sheetName val="F1771"/>
      <sheetName val="F1771-I"/>
      <sheetName val="F1771-II"/>
      <sheetName val="F1771-III"/>
      <sheetName val="F1771-IV"/>
      <sheetName val="F1771-V"/>
      <sheetName val="Depreciation  schedule"/>
      <sheetName val="Penyusutan"/>
      <sheetName val="Lampiran"/>
      <sheetName val="Attachement"/>
      <sheetName val="daftar"/>
      <sheetName val="interest"/>
      <sheetName val="gol1"/>
      <sheetName val="gol2"/>
      <sheetName val="building"/>
      <sheetName val="cover"/>
      <sheetName val="Links"/>
      <sheetName val="Basic Information"/>
      <sheetName val="GeneralInfo"/>
      <sheetName val="#REF"/>
    </sheetNames>
    <sheetDataSet>
      <sheetData sheetId="0">
        <row r="7">
          <cell r="E7" t="str">
            <v>PT KARYA YASANTARA CAKTI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XXXXX"/>
      <sheetName val="Permanent info"/>
      <sheetName val="Marshal"/>
      <sheetName val="1771"/>
      <sheetName val="F1771-I"/>
      <sheetName val="F1771-II"/>
      <sheetName val="F1771-III"/>
      <sheetName val="F 1771-IV"/>
      <sheetName val="F 1771-V"/>
      <sheetName val="F 1771-VI"/>
      <sheetName val="Sheet1"/>
      <sheetName val="Fiscal exit tax"/>
      <sheetName val="Attach"/>
      <sheetName val="Lampiran"/>
      <sheetName val="fiscal depr(E)"/>
      <sheetName val="fiscal depr. (I)"/>
      <sheetName val="disposal"/>
      <sheetName val="addition"/>
      <sheetName val="reconciliation"/>
      <sheetName val="amortisasi"/>
      <sheetName val="Int-exp"/>
      <sheetName val="Rounding off"/>
      <sheetName val="F1771_II"/>
      <sheetName val="F1771_III"/>
      <sheetName val="FE-1770.P1"/>
      <sheetName val="GeneralInfo"/>
      <sheetName val="WPL"/>
      <sheetName val="TBM"/>
      <sheetName val="PROLOSS"/>
      <sheetName val="Input Table"/>
      <sheetName val="SCORE_RC_Code"/>
      <sheetName val="0220"/>
      <sheetName val="BS final"/>
      <sheetName val="HEADER"/>
      <sheetName val="Search for Unrecorded Liabilty"/>
      <sheetName val="Sales"/>
      <sheetName val="A-3"/>
      <sheetName val="A"/>
      <sheetName val="EXP0905"/>
      <sheetName val="Rates"/>
      <sheetName val="7월"/>
      <sheetName val="1195 A2"/>
      <sheetName val="General"/>
      <sheetName val="d_com"/>
      <sheetName val="CODE"/>
      <sheetName val="Revenue"/>
      <sheetName val="3800-Interim"/>
      <sheetName val="F1771-2"/>
      <sheetName val="F1771-3"/>
      <sheetName val="MED"/>
      <sheetName val="RumusTB 1 bln"/>
      <sheetName val="DAFTAR NOMINATIF"/>
      <sheetName val="AFTER 55"/>
      <sheetName val="Family"/>
      <sheetName val="RATE"/>
      <sheetName val="K2-FA"/>
      <sheetName val="result"/>
      <sheetName val="data_val"/>
      <sheetName val="Master Table"/>
      <sheetName val="Irregular Income"/>
      <sheetName val="General Info"/>
      <sheetName val="master"/>
      <sheetName val="PREMI"/>
      <sheetName val="PO Database@3101"/>
      <sheetName val="bs (2)"/>
      <sheetName val="Sheet3"/>
      <sheetName val="rekap p.3"/>
      <sheetName val="Rekap Piutang"/>
      <sheetName val="SPT-PPh23"/>
      <sheetName val="Menu"/>
      <sheetName val="Cor-'98-2"/>
      <sheetName val="PopCache_Sheet1"/>
      <sheetName val="KURS"/>
      <sheetName val="F1771_2"/>
      <sheetName val="OthAsset roll"/>
      <sheetName val="Attachement"/>
      <sheetName val="调帐事项登记表"/>
      <sheetName val="帐套设置"/>
      <sheetName val="PL"/>
      <sheetName val="Kalk EITR- 2009"/>
      <sheetName val="FE_1770_I"/>
      <sheetName val="FE_1770_P1"/>
      <sheetName val="FE_1770_II"/>
      <sheetName val="SALESAGT'03"/>
      <sheetName val="SALESAPR'03"/>
      <sheetName val="SALESDES'03"/>
      <sheetName val="SALESFEB'03"/>
      <sheetName val="SALESJAN'03"/>
      <sheetName val="SALESJULI'03"/>
      <sheetName val="SALESJUNI'03"/>
      <sheetName val="SALESMEI'03"/>
      <sheetName val="SALESMRT'03"/>
      <sheetName val="SALESNOP'03"/>
      <sheetName val="SALESOKT'03"/>
      <sheetName val="SALESSEP'03"/>
      <sheetName val="Q-PC1"/>
      <sheetName val="Q-PC2"/>
      <sheetName val="RESULTATS RECAP"/>
      <sheetName val="TESTS"/>
      <sheetName val="Orders"/>
      <sheetName val="vendor name"/>
      <sheetName val="COGSRevalSum"/>
      <sheetName val="N"/>
      <sheetName val="DATA WP"/>
      <sheetName val="Country Data"/>
      <sheetName val="Contents"/>
      <sheetName val="CAST DAILY"/>
      <sheetName val="Input Plan"/>
      <sheetName val="YTD Results"/>
      <sheetName val="Prepaid insurance"/>
      <sheetName val="COVER"/>
      <sheetName val="Merid Sum"/>
      <sheetName val="Other charges (income)"/>
      <sheetName val="Permanent_info"/>
      <sheetName val="F_1771-IV"/>
      <sheetName val="F_1771-V"/>
      <sheetName val="F_1771-VI"/>
      <sheetName val="Fiscal_exit_tax"/>
      <sheetName val="fiscal_depr(E)"/>
      <sheetName val="fiscal_depr__(I)"/>
      <sheetName val="Rounding_off"/>
      <sheetName val="BS_final"/>
      <sheetName val="Input_Table"/>
      <sheetName val="1195_A2"/>
      <sheetName val="FE-1770_P1"/>
      <sheetName val="PO_Database@3101"/>
      <sheetName val="Search_for_Unrecorded_Liabilty"/>
      <sheetName val="rekap_p_3"/>
      <sheetName val="General_Info"/>
      <sheetName val="RumusTB_1_bln"/>
      <sheetName val="AFTER_55"/>
      <sheetName val="DAFTAR_NOMINATIF"/>
      <sheetName val="SE-C"/>
      <sheetName val="Scenarios and Sensitivities"/>
      <sheetName val="Global Assumptions"/>
      <sheetName val="Dayung"/>
      <sheetName val="Data"/>
      <sheetName val="Gelam"/>
      <sheetName val="Letang"/>
      <sheetName val="Suban"/>
      <sheetName val="Sumpal"/>
      <sheetName val="Tengah"/>
      <sheetName val="PENJ.NERACA"/>
      <sheetName val="Rincian"/>
      <sheetName val="Spec"/>
      <sheetName val="Cover-01"/>
      <sheetName val="A3"/>
      <sheetName val="Basic Information"/>
      <sheetName val="Asumsi"/>
      <sheetName val="TK1"/>
      <sheetName val="Lead"/>
      <sheetName val="Check on 8.10.2003"/>
      <sheetName val="by service"/>
      <sheetName val="TB HO"/>
      <sheetName val="B28"/>
      <sheetName val="AR EXPORT"/>
      <sheetName val="Journal"/>
      <sheetName val="A.4.3"/>
      <sheetName val="OLDMAP"/>
      <sheetName val="flow"/>
      <sheetName val="LPP-1"/>
      <sheetName val="OFF"/>
      <sheetName val="Profile"/>
      <sheetName val="PO Database"/>
      <sheetName val="TB"/>
      <sheetName val="ＦＲＭ負荷表"/>
      <sheetName val="Instructions"/>
      <sheetName val="RUGILABA"/>
      <sheetName val="Attachment"/>
      <sheetName val="Depreciation"/>
      <sheetName val="gol I"/>
      <sheetName val="gol II"/>
      <sheetName val="Art. 25"/>
      <sheetName val="Regroup FA"/>
      <sheetName val="FI-1771.P1"/>
      <sheetName val="FE-1771.P1"/>
      <sheetName val="FI-1771.P2"/>
      <sheetName val="FE-1771.P2"/>
      <sheetName val="FI-1771-I"/>
      <sheetName val="FE-1771-I"/>
      <sheetName val="FI-1771-II"/>
      <sheetName val="FE-1771-II"/>
      <sheetName val="FI-1771-III"/>
      <sheetName val="FE-1771-III"/>
      <sheetName val="FI-1771-IV"/>
      <sheetName val="FE-1771-IV"/>
      <sheetName val="FI-1771-V"/>
      <sheetName val="FE-1771-V"/>
      <sheetName val="FI-1771-VI"/>
      <sheetName val="FE-1771-VI"/>
      <sheetName val="Sheet5"/>
      <sheetName val="Sheet4"/>
      <sheetName val="Sheet2"/>
      <sheetName val="AGM"/>
      <sheetName val="Locations"/>
      <sheetName val="Income Statement-May 2004"/>
      <sheetName val="Regulated Tariff"/>
      <sheetName val="Treshing"/>
      <sheetName val="Clarifikasi "/>
      <sheetName val="PKP"/>
      <sheetName val="ref"/>
      <sheetName val="DELETE"/>
      <sheetName val="Trial"/>
      <sheetName val="ING"/>
      <sheetName val="Sandi laba rugi"/>
      <sheetName val="F-1|F-2"/>
      <sheetName val="10"/>
      <sheetName val="P&amp;L"/>
      <sheetName val="Shunde"/>
      <sheetName val="Links"/>
      <sheetName val="PL BI FORM"/>
      <sheetName val="I-PPh Final"/>
      <sheetName val="設定"/>
      <sheetName val="HPP"/>
      <sheetName val="STOCK AKHIR"/>
      <sheetName val="source"/>
      <sheetName val="Logistics"/>
      <sheetName val="DATA21"/>
      <sheetName val="Workings"/>
      <sheetName val="Sales Parameter"/>
      <sheetName val="F1771-V"/>
      <sheetName val="RL NIS"/>
      <sheetName val="Powergen"/>
      <sheetName val="Konfirmasi Transaksi Lama"/>
      <sheetName val="PIK_QUO"/>
      <sheetName val="CLC&amp;CLS"/>
      <sheetName val="PB(B)"/>
      <sheetName val="JSiar"/>
      <sheetName val="Ranges"/>
      <sheetName val="PENJ_NERACA"/>
      <sheetName val="Master_Table"/>
      <sheetName val="MALE"/>
      <sheetName val="SING"/>
      <sheetName val="SRI L"/>
      <sheetName val="VIET"/>
      <sheetName val="Schedule Angsuran"/>
      <sheetName val="Plan"/>
      <sheetName val="B25-95"/>
      <sheetName val="panther"/>
      <sheetName val="Table"/>
      <sheetName val="induk"/>
      <sheetName val="AGING"/>
      <sheetName val="RESULTATS_RECAP"/>
      <sheetName val="Radford 2002"/>
      <sheetName val="US Sales Ranges"/>
      <sheetName val="AU_BS"/>
      <sheetName val="Additions Interface"/>
      <sheetName val="PipWT"/>
      <sheetName val="SFKLN"/>
      <sheetName val="koding_komposisi"/>
      <sheetName val="KODINGharga"/>
      <sheetName val="BEP"/>
      <sheetName val="cov"/>
      <sheetName val="04114"/>
      <sheetName val="INPUT"/>
      <sheetName val="NAP"/>
      <sheetName val="pemak_Mutasi"/>
      <sheetName val="P"/>
      <sheetName val="B.1"/>
      <sheetName val="ACRCONT"/>
      <sheetName val="Sale-Leaseback (2)"/>
      <sheetName val="PO"/>
      <sheetName val="bal sheet"/>
      <sheetName val="lam-ssp"/>
      <sheetName val="Rekap"/>
      <sheetName val="DSR"/>
      <sheetName val="sepdua"/>
      <sheetName val="TB0"/>
      <sheetName val="SDH"/>
      <sheetName val="Breakevn"/>
      <sheetName val="MasterSheet"/>
      <sheetName val="Input Param"/>
      <sheetName val="NOPAT_VDF"/>
      <sheetName val="WACC_VDF"/>
      <sheetName val="Summary Page_VDF"/>
      <sheetName val="Invested capital_VDF"/>
      <sheetName val="AE_DM"/>
      <sheetName val="Dbase"/>
      <sheetName val="Permanent_info1"/>
      <sheetName val="F_1771-IV1"/>
      <sheetName val="F_1771-V1"/>
      <sheetName val="F_1771-VI1"/>
      <sheetName val="Fiscal_exit_tax1"/>
      <sheetName val="fiscal_depr(E)1"/>
      <sheetName val="fiscal_depr__(I)1"/>
      <sheetName val="Rounding_off1"/>
      <sheetName val="Input_Table1"/>
      <sheetName val="1195_A21"/>
      <sheetName val="BS_final1"/>
      <sheetName val="RumusTB_1_bln1"/>
      <sheetName val="rekap_p_31"/>
      <sheetName val="FE-1770_P11"/>
      <sheetName val="General_Info1"/>
      <sheetName val="PO_Database@31011"/>
      <sheetName val="Search_for_Unrecorded_Liabilty1"/>
      <sheetName val="DAFTAR_NOMINATIF1"/>
      <sheetName val="AFTER_551"/>
      <sheetName val="vendor_name"/>
      <sheetName val="Check_on_8_10_2003"/>
      <sheetName val="Other_charges_(income)"/>
      <sheetName val="PO_Database"/>
      <sheetName val="Irregular_Income"/>
      <sheetName val="bs_(2)"/>
      <sheetName val="Rekap_Piutang"/>
      <sheetName val="OthAsset_roll"/>
      <sheetName val="DATA_WP"/>
      <sheetName val="Country_Data"/>
      <sheetName val="CAST_DAILY"/>
      <sheetName val="Input_Plan"/>
      <sheetName val="Scenarios_and_Sensitivities"/>
      <sheetName val="Global_Assumptions"/>
      <sheetName val="Regulated_Tariff"/>
      <sheetName val="Sandi_laba_rugi"/>
      <sheetName val="YTD_Results"/>
      <sheetName val="Prepaid_insurance"/>
      <sheetName val="Merid_Sum"/>
      <sheetName val="SRI_L"/>
      <sheetName val="Income_Statement-May_2004"/>
      <sheetName val="AR_EXPORT"/>
      <sheetName val="I-PPh_Final"/>
      <sheetName val="by_service"/>
      <sheetName val="RPMCOST"/>
      <sheetName val="JARS"/>
      <sheetName val="LABELS"/>
      <sheetName val="MNHRS"/>
      <sheetName val="RAWMAT"/>
      <sheetName val="RN_PM"/>
      <sheetName val="LP-01"/>
      <sheetName val="LP_01"/>
      <sheetName val="Penj Sub NPK"/>
      <sheetName val="N-ASII"/>
      <sheetName val="WBS 2005"/>
      <sheetName val="CIP_USD"/>
      <sheetName val="FA1999"/>
      <sheetName val="Main table"/>
      <sheetName val="BS-RTI"/>
      <sheetName val="Neraca detail per book"/>
      <sheetName val="Feuil1"/>
      <sheetName val="Project"/>
      <sheetName val="DATA_JUALAN"/>
      <sheetName val="Excess Calc"/>
      <sheetName val="EV SJB"/>
      <sheetName val="Perintah"/>
      <sheetName val="Rpt13.Oth"/>
      <sheetName val="analis"/>
      <sheetName val="OPNAME GOOD STOCK"/>
      <sheetName val="OPNAME SALES"/>
      <sheetName val="OPNAME BAD STOCK"/>
      <sheetName val="CMA_Calculations"/>
      <sheetName val="IPK Sem12014"/>
      <sheetName val="Total"/>
      <sheetName val="tabel nilai"/>
      <sheetName val="eSPT08"/>
      <sheetName val="eSPT09"/>
      <sheetName val="eSPT10"/>
      <sheetName val="eSPT11"/>
      <sheetName val="eSPT12"/>
      <sheetName val="eSPT2012-01"/>
      <sheetName val="TblPajak"/>
      <sheetName val="trf multiple"/>
      <sheetName val="trfakt sgl"/>
      <sheetName val="SS"/>
      <sheetName val="BSA"/>
      <sheetName val="BSL"/>
      <sheetName val="LIST FP08"/>
      <sheetName val="Summary Market Segmentation"/>
      <sheetName val="Master_Table1"/>
      <sheetName val="PENJ_NERACA1"/>
      <sheetName val="TB_HO"/>
      <sheetName val="A_4_3"/>
      <sheetName val="STOCK_AKHIR"/>
      <sheetName val="PL_BI_FORM"/>
      <sheetName val="Kalk_EITR-_2009"/>
      <sheetName val="gol_I"/>
      <sheetName val="gol_II"/>
      <sheetName val="Art__25"/>
      <sheetName val="Regroup_FA"/>
      <sheetName val="FI-1771_P1"/>
      <sheetName val="FE-1771_P1"/>
      <sheetName val="FI-1771_P2"/>
      <sheetName val="FE-1771_P2"/>
      <sheetName val="Clarifikasi_"/>
      <sheetName val="WBS_2005"/>
      <sheetName val="Schedule_Angsuran"/>
      <sheetName val="Summary_Market_Segmentation"/>
      <sheetName val="Summary_Page_VDF"/>
      <sheetName val="Invested_capital_VDF"/>
      <sheetName val="CHIPPING"/>
      <sheetName val="Consol"/>
      <sheetName val="A.4.2"/>
      <sheetName val="BPR"/>
      <sheetName val="Attrition"/>
      <sheetName val="Iowa Curves"/>
      <sheetName val="Inputs"/>
      <sheetName val="Benefit Proposal"/>
      <sheetName val="RL_NIS"/>
      <sheetName val="Sales_Parameter"/>
      <sheetName val="Konfirmasi_Transaksi_Lama"/>
      <sheetName val="Balsht Input"/>
      <sheetName val="Permanent_info2"/>
      <sheetName val="F_1771-IV2"/>
      <sheetName val="F_1771-V2"/>
      <sheetName val="F_1771-VI2"/>
      <sheetName val="Fiscal_exit_tax2"/>
      <sheetName val="fiscal_depr(E)2"/>
      <sheetName val="fiscal_depr__(I)2"/>
      <sheetName val="Rounding_off2"/>
      <sheetName val="BS_final2"/>
      <sheetName val="RumusTB_1_bln2"/>
      <sheetName val="DAFTAR_NOMINATIF2"/>
      <sheetName val="AFTER_552"/>
      <sheetName val="Input_Table2"/>
      <sheetName val="1195_A22"/>
      <sheetName val="Search_for_Unrecorded_Liabilty2"/>
      <sheetName val="FE-1770_P12"/>
      <sheetName val="PO_Database@31012"/>
      <sheetName val="rekap_p_32"/>
      <sheetName val="General_Info2"/>
      <sheetName val="by_service1"/>
      <sheetName val="OthAsset_roll1"/>
      <sheetName val="bs_(2)1"/>
      <sheetName val="Irregular_Income1"/>
      <sheetName val="RESULTATS_RECAP1"/>
      <sheetName val="Rekap_Piutang1"/>
      <sheetName val="Check_on_8_10_20031"/>
      <sheetName val="AR_EXPORT1"/>
      <sheetName val="vendor_name1"/>
      <sheetName val="Other_charges_(income)1"/>
      <sheetName val="Scenarios_and_Sensitivities1"/>
      <sheetName val="Global_Assumptions1"/>
      <sheetName val="Kalk_EITR-_20091"/>
      <sheetName val="DATA_WP1"/>
      <sheetName val="Country_Data1"/>
      <sheetName val="CAST_DAILY1"/>
      <sheetName val="Input_Plan1"/>
      <sheetName val="YTD_Results1"/>
      <sheetName val="Prepaid_insurance1"/>
      <sheetName val="Merid_Sum1"/>
      <sheetName val="gol_I1"/>
      <sheetName val="gol_II1"/>
      <sheetName val="Art__251"/>
      <sheetName val="Regroup_FA1"/>
      <sheetName val="FI-1771_P11"/>
      <sheetName val="FE-1771_P11"/>
      <sheetName val="FI-1771_P21"/>
      <sheetName val="FE-1771_P21"/>
      <sheetName val="Income_Statement-May_20041"/>
      <sheetName val="Regulated_Tariff1"/>
      <sheetName val="PO_Database1"/>
      <sheetName val="Clarifikasi_1"/>
      <sheetName val="Sandi_laba_rugi1"/>
      <sheetName val="STOCK_AKHIR1"/>
      <sheetName val="Sales_Parameter1"/>
      <sheetName val="RL_NIS1"/>
      <sheetName val="Konfirmasi_Transaksi_Lama1"/>
      <sheetName val="Rpt13_Oth"/>
      <sheetName val="Balsht_Input"/>
      <sheetName val="Additions_Interface"/>
      <sheetName val="B_1"/>
      <sheetName val="Sale-Leaseback_(2)"/>
      <sheetName val="Radford_2002"/>
      <sheetName val="US_Sales_Ranges"/>
      <sheetName val="Basic_Information"/>
      <sheetName val="Table 1"/>
      <sheetName val="Jrnl_Kas"/>
      <sheetName val="s5"/>
      <sheetName val="List"/>
      <sheetName val="JAn&amp;Feb Source"/>
      <sheetName val="budget idr"/>
      <sheetName val="COMPANY CODE"/>
      <sheetName val="PARAMETERS"/>
      <sheetName val="Database"/>
      <sheetName val="hitung_hpp_25"/>
      <sheetName val="P_L98"/>
      <sheetName val="di"/>
      <sheetName val="DbKtr"/>
      <sheetName val="NOA"/>
      <sheetName val="AGG_aggr2"/>
      <sheetName val="AGG_rmc2"/>
      <sheetName val="CEM_cc2"/>
      <sheetName val="AGG_conc2"/>
      <sheetName val="CEM_afr2"/>
      <sheetName val="CEM_mic2"/>
      <sheetName val="CEM_trcem2"/>
      <sheetName val="OPR_open2"/>
      <sheetName val="OPR_spec2"/>
      <sheetName val="OPR_tropr2"/>
      <sheetName val="Tab DPA"/>
      <sheetName val="IBASE"/>
      <sheetName val="Xplor pattern 08.05"/>
      <sheetName val="Cellular"/>
      <sheetName val="Unit Costs"/>
      <sheetName val="MAP"/>
      <sheetName val="Drop Down"/>
      <sheetName val="basic"/>
      <sheetName val="Markup"/>
      <sheetName val="ptkp"/>
      <sheetName val="vs LY Const"/>
      <sheetName val="Neraca"/>
      <sheetName val="annual charge"/>
      <sheetName val="KAR-SC-0609"/>
      <sheetName val="P1"/>
      <sheetName val="P2"/>
      <sheetName val="O2"/>
      <sheetName val="G3"/>
      <sheetName val="VARIABLE"/>
      <sheetName val="Excavator"/>
      <sheetName val="Elec"/>
      <sheetName val="Tabel stock"/>
      <sheetName val="day"/>
      <sheetName val="Isolasi Luar Dalam"/>
      <sheetName val="Isolasi Luar"/>
      <sheetName val="fa-s"/>
      <sheetName val="CONTB2001"/>
      <sheetName val="Internal"/>
      <sheetName val="POTO MAC"/>
      <sheetName val="Exc. Rate"/>
      <sheetName val="ACTIVE EMP SHARP"/>
      <sheetName val="Receiv-liabil"/>
      <sheetName val="Premi Iuran"/>
      <sheetName val="LRK"/>
      <sheetName val="PEND+BIAYA"/>
      <sheetName val="GAPOK 2003 VS 2010"/>
      <sheetName val="penawaran (1)"/>
      <sheetName val="Otomatis (1)"/>
      <sheetName val="Otomatis(FINAL)"/>
      <sheetName val="Marshal-SPT"/>
      <sheetName val="F1771"/>
      <sheetName val="Employee Data(05-06)"/>
      <sheetName val="Customize Your Statement"/>
      <sheetName val="A u g"/>
      <sheetName val="tc"/>
      <sheetName val="WP-PBM-04"/>
      <sheetName val="FS (2)"/>
      <sheetName val="GL"/>
      <sheetName val="CONTROL"/>
      <sheetName val="SUM-CHECK"/>
      <sheetName val="Monthly (4)"/>
      <sheetName val="Results"/>
      <sheetName val="TableLookup"/>
      <sheetName val="Currencies"/>
      <sheetName val="Status"/>
      <sheetName val="DATA OC"/>
      <sheetName val="PDG"/>
      <sheetName val="C&amp;E"/>
      <sheetName val="Permanent_info3"/>
      <sheetName val="F_1771-IV3"/>
      <sheetName val="F_1771-V3"/>
      <sheetName val="F_1771-VI3"/>
      <sheetName val="Fiscal_exit_tax3"/>
      <sheetName val="fiscal_depr(E)3"/>
      <sheetName val="fiscal_depr__(I)3"/>
      <sheetName val="Rounding_off3"/>
      <sheetName val="BS_final3"/>
      <sheetName val="RumusTB_1_bln3"/>
      <sheetName val="Input_Table3"/>
      <sheetName val="1195_A23"/>
      <sheetName val="DAFTAR_NOMINATIF3"/>
      <sheetName val="AFTER_553"/>
      <sheetName val="Master_Table2"/>
      <sheetName val="FE-1770_P13"/>
      <sheetName val="Search_for_Unrecorded_Liabilty3"/>
      <sheetName val="Irregular_Income2"/>
      <sheetName val="General_Info3"/>
      <sheetName val="PO_Database@31013"/>
      <sheetName val="Scenarios_and_Sensitivities2"/>
      <sheetName val="Global_Assumptions2"/>
      <sheetName val="OthAsset_roll2"/>
      <sheetName val="rekap_p_33"/>
      <sheetName val="bs_(2)2"/>
      <sheetName val="RESULTATS_RECAP2"/>
      <sheetName val="Rekap_Piutang2"/>
      <sheetName val="PENJ_NERACA2"/>
      <sheetName val="AR_EXPORT2"/>
      <sheetName val="Check_on_8_10_20032"/>
      <sheetName val="by_service2"/>
      <sheetName val="vendor_name2"/>
      <sheetName val="Other_charges_(income)2"/>
      <sheetName val="A_4_31"/>
      <sheetName val="TB_HO1"/>
      <sheetName val="Income_Statement-May_20042"/>
      <sheetName val="PO_Database2"/>
      <sheetName val="DATA_WP2"/>
      <sheetName val="Regulated_Tariff2"/>
      <sheetName val="Sandi_laba_rugi2"/>
      <sheetName val="Country_Data2"/>
      <sheetName val="CAST_DAILY2"/>
      <sheetName val="Input_Plan2"/>
      <sheetName val="YTD_Results2"/>
      <sheetName val="Prepaid_insurance2"/>
      <sheetName val="Merid_Sum2"/>
      <sheetName val="PL_BI_FORM1"/>
      <sheetName val="I-PPh_Final1"/>
      <sheetName val="Kalk_EITR-_20092"/>
      <sheetName val="gol_I2"/>
      <sheetName val="gol_II2"/>
      <sheetName val="Art__252"/>
      <sheetName val="Regroup_FA2"/>
      <sheetName val="FI-1771_P12"/>
      <sheetName val="FE-1771_P12"/>
      <sheetName val="FI-1771_P22"/>
      <sheetName val="FE-1771_P22"/>
      <sheetName val="STOCK_AKHIR2"/>
      <sheetName val="Clarifikasi_2"/>
      <sheetName val="Sales_Parameter2"/>
      <sheetName val="RL_NIS2"/>
      <sheetName val="Konfirmasi_Transaksi_Lama2"/>
      <sheetName val="SRI_L1"/>
      <sheetName val="Schedule_Angsuran1"/>
      <sheetName val="Balsht_Input1"/>
      <sheetName val="WBS_20051"/>
      <sheetName val="Summary_Page_VDF1"/>
      <sheetName val="Invested_capital_VDF1"/>
      <sheetName val="Rpt13_Oth1"/>
      <sheetName val="Summary_Market_Segmentation1"/>
      <sheetName val="Additions_Interface1"/>
      <sheetName val="B_11"/>
      <sheetName val="Sale-Leaseback_(2)1"/>
      <sheetName val="Radford_20021"/>
      <sheetName val="US_Sales_Ranges1"/>
      <sheetName val="Basic_Information1"/>
      <sheetName val="Table_11"/>
      <sheetName val="Table_1"/>
      <sheetName val="Permanent_info4"/>
      <sheetName val="F_1771-IV4"/>
      <sheetName val="F_1771-V4"/>
      <sheetName val="F_1771-VI4"/>
      <sheetName val="Fiscal_exit_tax4"/>
      <sheetName val="fiscal_depr(E)4"/>
      <sheetName val="fiscal_depr__(I)4"/>
      <sheetName val="Rounding_off4"/>
      <sheetName val="BS_final4"/>
      <sheetName val="RumusTB_1_bln4"/>
      <sheetName val="Input_Table4"/>
      <sheetName val="1195_A24"/>
      <sheetName val="DAFTAR_NOMINATIF4"/>
      <sheetName val="AFTER_554"/>
      <sheetName val="Master_Table3"/>
      <sheetName val="FE-1770_P14"/>
      <sheetName val="Search_for_Unrecorded_Liabilty4"/>
      <sheetName val="Irregular_Income3"/>
      <sheetName val="General_Info4"/>
      <sheetName val="PO_Database@31014"/>
      <sheetName val="Scenarios_and_Sensitivities3"/>
      <sheetName val="Global_Assumptions3"/>
      <sheetName val="OthAsset_roll3"/>
      <sheetName val="rekap_p_34"/>
      <sheetName val="bs_(2)3"/>
      <sheetName val="RESULTATS_RECAP3"/>
      <sheetName val="Rekap_Piutang3"/>
      <sheetName val="PENJ_NERACA3"/>
      <sheetName val="AR_EXPORT3"/>
      <sheetName val="Check_on_8_10_20033"/>
      <sheetName val="by_service3"/>
      <sheetName val="vendor_name3"/>
      <sheetName val="Other_charges_(income)3"/>
      <sheetName val="A_4_32"/>
      <sheetName val="TB_HO2"/>
      <sheetName val="Income_Statement-May_20043"/>
      <sheetName val="PO_Database3"/>
      <sheetName val="DATA_WP3"/>
      <sheetName val="Regulated_Tariff3"/>
      <sheetName val="Sandi_laba_rugi3"/>
      <sheetName val="Country_Data3"/>
      <sheetName val="CAST_DAILY3"/>
      <sheetName val="Input_Plan3"/>
      <sheetName val="YTD_Results3"/>
      <sheetName val="Prepaid_insurance3"/>
      <sheetName val="Merid_Sum3"/>
      <sheetName val="PL_BI_FORM2"/>
      <sheetName val="I-PPh_Final2"/>
      <sheetName val="Kalk_EITR-_20093"/>
      <sheetName val="gol_I3"/>
      <sheetName val="gol_II3"/>
      <sheetName val="Art__253"/>
      <sheetName val="Regroup_FA3"/>
      <sheetName val="FI-1771_P13"/>
      <sheetName val="FE-1771_P13"/>
      <sheetName val="FI-1771_P23"/>
      <sheetName val="FE-1771_P23"/>
      <sheetName val="STOCK_AKHIR3"/>
      <sheetName val="Clarifikasi_3"/>
      <sheetName val="Sales_Parameter3"/>
      <sheetName val="RL_NIS3"/>
      <sheetName val="Konfirmasi_Transaksi_Lama3"/>
      <sheetName val="SRI_L2"/>
      <sheetName val="Schedule_Angsuran2"/>
      <sheetName val="Balsht_Input2"/>
      <sheetName val="WBS_20052"/>
      <sheetName val="Summary_Page_VDF2"/>
      <sheetName val="Invested_capital_VDF2"/>
      <sheetName val="Rpt13_Oth2"/>
      <sheetName val="Summary_Market_Segmentation2"/>
      <sheetName val="Additions_Interface2"/>
      <sheetName val="B_12"/>
      <sheetName val="Sale-Leaseback_(2)2"/>
      <sheetName val="Radford_20022"/>
      <sheetName val="US_Sales_Ranges2"/>
      <sheetName val="Basic_Information2"/>
      <sheetName val="Table_12"/>
      <sheetName val="Old Lead"/>
      <sheetName val="revisi-gltran"/>
      <sheetName val="STKBB"/>
      <sheetName val="prod"/>
      <sheetName val="LP-1"/>
      <sheetName val="C_TAR"/>
      <sheetName val="Scenarios&amp;Sensitivities"/>
      <sheetName val="DEF"/>
      <sheetName val="Scenario&amp;Sensitivity"/>
      <sheetName val="Mine Assumptions"/>
      <sheetName val="Ex-Rate"/>
      <sheetName val="2007 Fix"/>
      <sheetName val="Scenarios_Sensitivities"/>
      <sheetName val="DPro"/>
      <sheetName val="akun"/>
      <sheetName val="OT August  Drmx  08"/>
      <sheetName val="Notes to BS"/>
      <sheetName val="detail pph from tu"/>
      <sheetName val="BASIC ASSUMPTION"/>
      <sheetName val="NEW003"/>
      <sheetName val="H3"/>
      <sheetName val="B2b"/>
      <sheetName val="H2b"/>
      <sheetName val="D2b"/>
      <sheetName val="H4"/>
      <sheetName val="P_Par"/>
      <sheetName val="Info"/>
      <sheetName val="RANGE"/>
      <sheetName val="Macro_XLM"/>
      <sheetName val="DB"/>
      <sheetName val="Setting"/>
      <sheetName val="#REF!"/>
      <sheetName val="Parameter"/>
      <sheetName val="AutoPivot_Day"/>
      <sheetName val="Input Prod_Raw"/>
      <sheetName val="Input Manual 3"/>
      <sheetName val="Input Manual 2"/>
      <sheetName val="foods"/>
      <sheetName val="Prod.-Stat"/>
      <sheetName val="laporan"/>
      <sheetName val="LOOKUP"/>
      <sheetName val="TST"/>
      <sheetName val="C-TOTAL"/>
      <sheetName val="VAT OUT GL"/>
      <sheetName val="MA6J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31">
          <cell r="R31">
            <v>0</v>
          </cell>
        </row>
      </sheetData>
      <sheetData sheetId="23">
        <row r="31">
          <cell r="R31">
            <v>0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>
        <row r="31">
          <cell r="R31">
            <v>0</v>
          </cell>
        </row>
      </sheetData>
      <sheetData sheetId="279">
        <row r="31">
          <cell r="R31">
            <v>0</v>
          </cell>
        </row>
      </sheetData>
      <sheetData sheetId="280">
        <row r="31">
          <cell r="R31">
            <v>0</v>
          </cell>
        </row>
      </sheetData>
      <sheetData sheetId="281">
        <row r="31">
          <cell r="R31">
            <v>0</v>
          </cell>
        </row>
      </sheetData>
      <sheetData sheetId="282">
        <row r="31">
          <cell r="R31">
            <v>0</v>
          </cell>
        </row>
      </sheetData>
      <sheetData sheetId="283">
        <row r="31">
          <cell r="R31">
            <v>0</v>
          </cell>
        </row>
      </sheetData>
      <sheetData sheetId="284">
        <row r="31">
          <cell r="R31">
            <v>0</v>
          </cell>
        </row>
      </sheetData>
      <sheetData sheetId="285">
        <row r="31">
          <cell r="R31">
            <v>0</v>
          </cell>
        </row>
      </sheetData>
      <sheetData sheetId="286">
        <row r="31">
          <cell r="R31">
            <v>0</v>
          </cell>
        </row>
      </sheetData>
      <sheetData sheetId="287">
        <row r="31">
          <cell r="R31">
            <v>0</v>
          </cell>
        </row>
      </sheetData>
      <sheetData sheetId="288">
        <row r="31">
          <cell r="R31">
            <v>0</v>
          </cell>
        </row>
      </sheetData>
      <sheetData sheetId="289">
        <row r="31">
          <cell r="R31">
            <v>0</v>
          </cell>
        </row>
      </sheetData>
      <sheetData sheetId="290">
        <row r="31">
          <cell r="R31">
            <v>0</v>
          </cell>
        </row>
      </sheetData>
      <sheetData sheetId="291">
        <row r="31">
          <cell r="R31">
            <v>0</v>
          </cell>
        </row>
      </sheetData>
      <sheetData sheetId="292">
        <row r="31">
          <cell r="R31">
            <v>0</v>
          </cell>
        </row>
      </sheetData>
      <sheetData sheetId="293">
        <row r="31">
          <cell r="R31">
            <v>0</v>
          </cell>
        </row>
      </sheetData>
      <sheetData sheetId="294">
        <row r="31">
          <cell r="R31">
            <v>0</v>
          </cell>
        </row>
      </sheetData>
      <sheetData sheetId="295">
        <row r="31">
          <cell r="R31">
            <v>0</v>
          </cell>
        </row>
      </sheetData>
      <sheetData sheetId="296">
        <row r="31">
          <cell r="R31">
            <v>0</v>
          </cell>
        </row>
      </sheetData>
      <sheetData sheetId="297">
        <row r="31">
          <cell r="R31">
            <v>0</v>
          </cell>
        </row>
      </sheetData>
      <sheetData sheetId="298">
        <row r="31">
          <cell r="R31">
            <v>0</v>
          </cell>
        </row>
      </sheetData>
      <sheetData sheetId="299">
        <row r="31">
          <cell r="R31">
            <v>0</v>
          </cell>
        </row>
      </sheetData>
      <sheetData sheetId="300">
        <row r="31">
          <cell r="R31">
            <v>0</v>
          </cell>
        </row>
      </sheetData>
      <sheetData sheetId="301">
        <row r="31">
          <cell r="R31">
            <v>0</v>
          </cell>
        </row>
      </sheetData>
      <sheetData sheetId="302">
        <row r="31">
          <cell r="R31">
            <v>0</v>
          </cell>
        </row>
      </sheetData>
      <sheetData sheetId="303">
        <row r="31">
          <cell r="R31">
            <v>0</v>
          </cell>
        </row>
      </sheetData>
      <sheetData sheetId="304">
        <row r="31">
          <cell r="R31">
            <v>0</v>
          </cell>
        </row>
      </sheetData>
      <sheetData sheetId="305">
        <row r="31">
          <cell r="R31">
            <v>0</v>
          </cell>
        </row>
      </sheetData>
      <sheetData sheetId="306">
        <row r="31">
          <cell r="R31">
            <v>0</v>
          </cell>
        </row>
      </sheetData>
      <sheetData sheetId="307">
        <row r="31">
          <cell r="R31">
            <v>0</v>
          </cell>
        </row>
      </sheetData>
      <sheetData sheetId="308">
        <row r="31">
          <cell r="R31">
            <v>0</v>
          </cell>
        </row>
      </sheetData>
      <sheetData sheetId="309">
        <row r="31">
          <cell r="R31">
            <v>0</v>
          </cell>
        </row>
      </sheetData>
      <sheetData sheetId="310">
        <row r="31">
          <cell r="R31">
            <v>0</v>
          </cell>
        </row>
      </sheetData>
      <sheetData sheetId="311">
        <row r="31">
          <cell r="R31">
            <v>0</v>
          </cell>
        </row>
      </sheetData>
      <sheetData sheetId="312">
        <row r="31">
          <cell r="R31">
            <v>0</v>
          </cell>
        </row>
      </sheetData>
      <sheetData sheetId="313">
        <row r="31">
          <cell r="R31">
            <v>0</v>
          </cell>
        </row>
      </sheetData>
      <sheetData sheetId="314">
        <row r="31">
          <cell r="R31">
            <v>0</v>
          </cell>
        </row>
      </sheetData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>
        <row r="31">
          <cell r="R31">
            <v>0</v>
          </cell>
        </row>
      </sheetData>
      <sheetData sheetId="400">
        <row r="31">
          <cell r="R31">
            <v>0</v>
          </cell>
        </row>
      </sheetData>
      <sheetData sheetId="401">
        <row r="31">
          <cell r="R31">
            <v>0</v>
          </cell>
        </row>
      </sheetData>
      <sheetData sheetId="402">
        <row r="31">
          <cell r="R31">
            <v>0</v>
          </cell>
        </row>
      </sheetData>
      <sheetData sheetId="403">
        <row r="31">
          <cell r="R31">
            <v>0</v>
          </cell>
        </row>
      </sheetData>
      <sheetData sheetId="404">
        <row r="31">
          <cell r="R31">
            <v>0</v>
          </cell>
        </row>
      </sheetData>
      <sheetData sheetId="405">
        <row r="31">
          <cell r="R31">
            <v>0</v>
          </cell>
        </row>
      </sheetData>
      <sheetData sheetId="406">
        <row r="31">
          <cell r="R31">
            <v>0</v>
          </cell>
        </row>
      </sheetData>
      <sheetData sheetId="407">
        <row r="31">
          <cell r="R31">
            <v>0</v>
          </cell>
        </row>
      </sheetData>
      <sheetData sheetId="408">
        <row r="31">
          <cell r="R31">
            <v>0</v>
          </cell>
        </row>
      </sheetData>
      <sheetData sheetId="409">
        <row r="31">
          <cell r="R31">
            <v>0</v>
          </cell>
        </row>
      </sheetData>
      <sheetData sheetId="410">
        <row r="31">
          <cell r="R31">
            <v>0</v>
          </cell>
        </row>
      </sheetData>
      <sheetData sheetId="411">
        <row r="31">
          <cell r="R31">
            <v>0</v>
          </cell>
        </row>
      </sheetData>
      <sheetData sheetId="412">
        <row r="31">
          <cell r="R31">
            <v>0</v>
          </cell>
        </row>
      </sheetData>
      <sheetData sheetId="413">
        <row r="31">
          <cell r="R31">
            <v>0</v>
          </cell>
        </row>
      </sheetData>
      <sheetData sheetId="414">
        <row r="31">
          <cell r="R31">
            <v>0</v>
          </cell>
        </row>
      </sheetData>
      <sheetData sheetId="415">
        <row r="31">
          <cell r="R31">
            <v>0</v>
          </cell>
        </row>
      </sheetData>
      <sheetData sheetId="416">
        <row r="31">
          <cell r="R31">
            <v>0</v>
          </cell>
        </row>
      </sheetData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>
        <row r="31">
          <cell r="R31">
            <v>0</v>
          </cell>
        </row>
      </sheetData>
      <sheetData sheetId="433">
        <row r="31">
          <cell r="R31">
            <v>0</v>
          </cell>
        </row>
      </sheetData>
      <sheetData sheetId="434">
        <row r="31">
          <cell r="R31">
            <v>0</v>
          </cell>
        </row>
      </sheetData>
      <sheetData sheetId="435">
        <row r="31">
          <cell r="R31">
            <v>0</v>
          </cell>
        </row>
      </sheetData>
      <sheetData sheetId="436">
        <row r="31">
          <cell r="R31">
            <v>0</v>
          </cell>
        </row>
      </sheetData>
      <sheetData sheetId="437">
        <row r="31">
          <cell r="R31">
            <v>0</v>
          </cell>
        </row>
      </sheetData>
      <sheetData sheetId="438">
        <row r="31">
          <cell r="R31">
            <v>0</v>
          </cell>
        </row>
      </sheetData>
      <sheetData sheetId="439">
        <row r="31">
          <cell r="R31">
            <v>0</v>
          </cell>
        </row>
      </sheetData>
      <sheetData sheetId="440">
        <row r="31">
          <cell r="R31">
            <v>0</v>
          </cell>
        </row>
      </sheetData>
      <sheetData sheetId="441">
        <row r="31">
          <cell r="R31">
            <v>0</v>
          </cell>
        </row>
      </sheetData>
      <sheetData sheetId="442">
        <row r="31">
          <cell r="R31">
            <v>0</v>
          </cell>
        </row>
      </sheetData>
      <sheetData sheetId="443">
        <row r="31">
          <cell r="R31">
            <v>0</v>
          </cell>
        </row>
      </sheetData>
      <sheetData sheetId="444">
        <row r="31">
          <cell r="R31">
            <v>0</v>
          </cell>
        </row>
      </sheetData>
      <sheetData sheetId="445"/>
      <sheetData sheetId="446"/>
      <sheetData sheetId="447"/>
      <sheetData sheetId="448">
        <row r="31">
          <cell r="R31">
            <v>0</v>
          </cell>
        </row>
      </sheetData>
      <sheetData sheetId="449"/>
      <sheetData sheetId="450">
        <row r="31">
          <cell r="R31">
            <v>0</v>
          </cell>
        </row>
      </sheetData>
      <sheetData sheetId="451">
        <row r="31">
          <cell r="R31">
            <v>0</v>
          </cell>
        </row>
      </sheetData>
      <sheetData sheetId="452"/>
      <sheetData sheetId="453">
        <row r="31">
          <cell r="R31">
            <v>0</v>
          </cell>
        </row>
      </sheetData>
      <sheetData sheetId="454">
        <row r="31">
          <cell r="R31">
            <v>0</v>
          </cell>
        </row>
      </sheetData>
      <sheetData sheetId="455">
        <row r="31">
          <cell r="R31">
            <v>0</v>
          </cell>
        </row>
      </sheetData>
      <sheetData sheetId="456">
        <row r="31">
          <cell r="R31">
            <v>0</v>
          </cell>
        </row>
      </sheetData>
      <sheetData sheetId="457">
        <row r="31">
          <cell r="R31">
            <v>0</v>
          </cell>
        </row>
      </sheetData>
      <sheetData sheetId="458">
        <row r="31">
          <cell r="R31">
            <v>0</v>
          </cell>
        </row>
      </sheetData>
      <sheetData sheetId="459">
        <row r="31">
          <cell r="R31">
            <v>0</v>
          </cell>
        </row>
      </sheetData>
      <sheetData sheetId="460">
        <row r="31">
          <cell r="R31">
            <v>0</v>
          </cell>
        </row>
      </sheetData>
      <sheetData sheetId="461">
        <row r="31">
          <cell r="R31">
            <v>0</v>
          </cell>
        </row>
      </sheetData>
      <sheetData sheetId="462" refreshError="1"/>
      <sheetData sheetId="463"/>
      <sheetData sheetId="464">
        <row r="31">
          <cell r="R31">
            <v>0</v>
          </cell>
        </row>
      </sheetData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/>
      <sheetData sheetId="52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>
        <row r="31">
          <cell r="R31">
            <v>0</v>
          </cell>
        </row>
      </sheetData>
      <sheetData sheetId="546">
        <row r="31">
          <cell r="R31">
            <v>0</v>
          </cell>
        </row>
      </sheetData>
      <sheetData sheetId="547">
        <row r="31">
          <cell r="R31">
            <v>0</v>
          </cell>
        </row>
      </sheetData>
      <sheetData sheetId="548">
        <row r="31">
          <cell r="R31">
            <v>0</v>
          </cell>
        </row>
      </sheetData>
      <sheetData sheetId="549">
        <row r="31">
          <cell r="R31">
            <v>0</v>
          </cell>
        </row>
      </sheetData>
      <sheetData sheetId="550">
        <row r="31">
          <cell r="R31">
            <v>0</v>
          </cell>
        </row>
      </sheetData>
      <sheetData sheetId="551">
        <row r="31">
          <cell r="R31">
            <v>0</v>
          </cell>
        </row>
      </sheetData>
      <sheetData sheetId="552">
        <row r="31">
          <cell r="R31">
            <v>0</v>
          </cell>
        </row>
      </sheetData>
      <sheetData sheetId="553">
        <row r="31">
          <cell r="R31">
            <v>0</v>
          </cell>
        </row>
      </sheetData>
      <sheetData sheetId="554">
        <row r="31">
          <cell r="R31">
            <v>0</v>
          </cell>
        </row>
      </sheetData>
      <sheetData sheetId="555">
        <row r="31">
          <cell r="R31">
            <v>0</v>
          </cell>
        </row>
      </sheetData>
      <sheetData sheetId="556">
        <row r="31">
          <cell r="R31">
            <v>0</v>
          </cell>
        </row>
      </sheetData>
      <sheetData sheetId="557">
        <row r="31">
          <cell r="R31">
            <v>0</v>
          </cell>
        </row>
      </sheetData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>
        <row r="31">
          <cell r="R31">
            <v>0</v>
          </cell>
        </row>
      </sheetData>
      <sheetData sheetId="602">
        <row r="31">
          <cell r="R31">
            <v>0</v>
          </cell>
        </row>
      </sheetData>
      <sheetData sheetId="603">
        <row r="31">
          <cell r="R31">
            <v>0</v>
          </cell>
        </row>
      </sheetData>
      <sheetData sheetId="604"/>
      <sheetData sheetId="605">
        <row r="31">
          <cell r="R31">
            <v>0</v>
          </cell>
        </row>
      </sheetData>
      <sheetData sheetId="606">
        <row r="31">
          <cell r="R31">
            <v>0</v>
          </cell>
        </row>
      </sheetData>
      <sheetData sheetId="607">
        <row r="31">
          <cell r="R31">
            <v>0</v>
          </cell>
        </row>
      </sheetData>
      <sheetData sheetId="608">
        <row r="31">
          <cell r="R31">
            <v>0</v>
          </cell>
        </row>
      </sheetData>
      <sheetData sheetId="609">
        <row r="31">
          <cell r="R31">
            <v>0</v>
          </cell>
        </row>
      </sheetData>
      <sheetData sheetId="610">
        <row r="31">
          <cell r="R31">
            <v>0</v>
          </cell>
        </row>
      </sheetData>
      <sheetData sheetId="611">
        <row r="31">
          <cell r="R31">
            <v>0</v>
          </cell>
        </row>
      </sheetData>
      <sheetData sheetId="612">
        <row r="31">
          <cell r="R31">
            <v>0</v>
          </cell>
        </row>
      </sheetData>
      <sheetData sheetId="613">
        <row r="31">
          <cell r="R31">
            <v>0</v>
          </cell>
        </row>
      </sheetData>
      <sheetData sheetId="614">
        <row r="31">
          <cell r="R31">
            <v>0</v>
          </cell>
        </row>
      </sheetData>
      <sheetData sheetId="615">
        <row r="31">
          <cell r="R31">
            <v>0</v>
          </cell>
        </row>
      </sheetData>
      <sheetData sheetId="616">
        <row r="31">
          <cell r="R31">
            <v>0</v>
          </cell>
        </row>
      </sheetData>
      <sheetData sheetId="617">
        <row r="31">
          <cell r="R31">
            <v>0</v>
          </cell>
        </row>
      </sheetData>
      <sheetData sheetId="618">
        <row r="31">
          <cell r="R31">
            <v>0</v>
          </cell>
        </row>
      </sheetData>
      <sheetData sheetId="619">
        <row r="31">
          <cell r="R31">
            <v>0</v>
          </cell>
        </row>
      </sheetData>
      <sheetData sheetId="620">
        <row r="31">
          <cell r="R31">
            <v>0</v>
          </cell>
        </row>
      </sheetData>
      <sheetData sheetId="621">
        <row r="31">
          <cell r="R31">
            <v>0</v>
          </cell>
        </row>
      </sheetData>
      <sheetData sheetId="622" refreshError="1"/>
      <sheetData sheetId="623">
        <row r="31">
          <cell r="R31">
            <v>0</v>
          </cell>
        </row>
      </sheetData>
      <sheetData sheetId="624">
        <row r="31">
          <cell r="R31">
            <v>0</v>
          </cell>
        </row>
      </sheetData>
      <sheetData sheetId="625">
        <row r="31">
          <cell r="R31">
            <v>0</v>
          </cell>
        </row>
      </sheetData>
      <sheetData sheetId="626">
        <row r="31">
          <cell r="R31">
            <v>0</v>
          </cell>
        </row>
      </sheetData>
      <sheetData sheetId="627">
        <row r="31">
          <cell r="R31">
            <v>0</v>
          </cell>
        </row>
      </sheetData>
      <sheetData sheetId="628">
        <row r="31">
          <cell r="R31">
            <v>0</v>
          </cell>
        </row>
      </sheetData>
      <sheetData sheetId="629">
        <row r="31">
          <cell r="R31">
            <v>0</v>
          </cell>
        </row>
      </sheetData>
      <sheetData sheetId="630">
        <row r="31">
          <cell r="R31">
            <v>0</v>
          </cell>
        </row>
      </sheetData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>
        <row r="31">
          <cell r="R31">
            <v>0</v>
          </cell>
        </row>
      </sheetData>
      <sheetData sheetId="683">
        <row r="31">
          <cell r="R31">
            <v>0</v>
          </cell>
        </row>
      </sheetData>
      <sheetData sheetId="684">
        <row r="31">
          <cell r="R31">
            <v>0</v>
          </cell>
        </row>
      </sheetData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/>
      <sheetData sheetId="742" refreshError="1"/>
      <sheetData sheetId="743" refreshError="1"/>
      <sheetData sheetId="744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Info"/>
      <sheetName val="Marshal-KSO"/>
      <sheetName val="Marshal-MGTI"/>
      <sheetName val="Fiscal adj"/>
      <sheetName val="Penyusutan5.1"/>
      <sheetName val="Depr"/>
      <sheetName val="Penyusutan5.2"/>
      <sheetName val="Depr Schedule"/>
      <sheetName val="CIP2000"/>
      <sheetName val="Attachment"/>
      <sheetName val="Lampiran"/>
      <sheetName val="Pemegang saham"/>
      <sheetName val="shareholder"/>
      <sheetName val="FI-1771.P1"/>
      <sheetName val="FE-1771.P1"/>
      <sheetName val="FI-1771.P2"/>
      <sheetName val="FE-1771.P2"/>
      <sheetName val="FI-1771-I"/>
      <sheetName val="FE-1771-I"/>
      <sheetName val="FI-1771-II"/>
      <sheetName val="FE-1771-II"/>
      <sheetName val="FI-1771-III"/>
      <sheetName val="FE-1771-III"/>
      <sheetName val="FI-1771-IV"/>
      <sheetName val="FE-1771-IV"/>
      <sheetName val="FI-1771-V"/>
      <sheetName val="FE-1771-V"/>
      <sheetName val="FI-1771-VI"/>
      <sheetName val="FE-1771-VI"/>
      <sheetName val="Permanent info"/>
      <sheetName val="Local"/>
      <sheetName val="F1771_II"/>
      <sheetName val="recl JV437"/>
      <sheetName val="Irregular Income"/>
      <sheetName val="FE-1770.P1"/>
      <sheetName val="CIP_USD"/>
      <sheetName val="fiscal depr(E)"/>
      <sheetName val="JUAL_STD"/>
      <sheetName val="A"/>
      <sheetName val="TB"/>
      <sheetName val="PPh 21 per GL"/>
      <sheetName val="Acc"/>
      <sheetName val="Ex-Rate"/>
      <sheetName val="CRITERIA1"/>
      <sheetName val="lists"/>
      <sheetName val="TP-MARKET"/>
      <sheetName val="HUB"/>
      <sheetName val="TP"/>
      <sheetName val="LS"/>
      <sheetName val="Sheet2"/>
      <sheetName val="instalasi disp Mei"/>
      <sheetName val="L12 Akt Tetap"/>
      <sheetName val="Fiscal_adj"/>
      <sheetName val="Penyusutan5_1"/>
      <sheetName val="Penyusutan5_2"/>
      <sheetName val="Depr_Schedule"/>
      <sheetName val="Pemegang_saham"/>
      <sheetName val="FI-1771_P1"/>
      <sheetName val="FE-1771_P1"/>
      <sheetName val="FI-1771_P2"/>
      <sheetName val="FE-1771_P2"/>
      <sheetName val="Permanent_info"/>
      <sheetName val="instalasi_disp_Mei"/>
      <sheetName val="Irregular_Income"/>
      <sheetName val="FE-1770_P1"/>
      <sheetName val="L12_Akt_Tetap"/>
      <sheetName val="U2.5 RM From Purhase"/>
      <sheetName val="Currency"/>
      <sheetName val="SFKLN"/>
      <sheetName val="FA Movement"/>
      <sheetName val="Income Statement"/>
      <sheetName val="Simulated Variables"/>
      <sheetName val="d_com"/>
      <sheetName val="PRICE"/>
      <sheetName val="PRICE EPS"/>
      <sheetName val="GL_PL_2001"/>
      <sheetName val="TABLES"/>
      <sheetName val="IE Other"/>
      <sheetName val="ORIGINAL"/>
      <sheetName val="Dimensions"/>
      <sheetName val="Assumptions"/>
      <sheetName val="StartPage"/>
      <sheetName val="E-4.6ANADARCO"/>
      <sheetName val="N-4.4ELNUSA -HOLDING"/>
      <sheetName val="U-2.1detail cost of sales"/>
      <sheetName val="149"/>
      <sheetName val="Data Sheet"/>
      <sheetName val="Marshal"/>
      <sheetName val="Sheet1 (19)"/>
      <sheetName val="WP"/>
      <sheetName val="CODE"/>
      <sheetName val="K2-FA"/>
      <sheetName val="TBM"/>
      <sheetName val="Trial"/>
    </sheetNames>
    <sheetDataSet>
      <sheetData sheetId="0">
        <row r="5">
          <cell r="I5" t="str">
            <v>PT MITRA GLOBAL TELEKOMUNIKASI INDONESIA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ti"/>
      <sheetName val="Cont Mc"/>
      <sheetName val="chart (2)"/>
      <sheetName val="chart"/>
      <sheetName val="CONT BC"/>
      <sheetName val="Cont Mc (2)"/>
      <sheetName val="Cont Mc (3)"/>
      <sheetName val="COGS var fix"/>
      <sheetName val="Total FOH"/>
      <sheetName val="2002"/>
      <sheetName val="OT"/>
      <sheetName val="RUPS95C"/>
      <sheetName val="Currencies"/>
      <sheetName val="cogs"/>
      <sheetName val="OE"/>
      <sheetName val="PL Detail"/>
      <sheetName val="Referensi"/>
      <sheetName val="GLOBAL POWERTRAIN"/>
      <sheetName val="Balance Sheet"/>
      <sheetName val="Income Statement"/>
      <sheetName val="deff"/>
      <sheetName val="delivery"/>
      <sheetName val="RINCIAN"/>
      <sheetName val="PP_Letter 389N"/>
      <sheetName val="Index"/>
      <sheetName val="DATA"/>
      <sheetName val="Contents"/>
      <sheetName val="DETAIL"/>
      <sheetName val="TB Detail_NM"/>
      <sheetName val="GeneralInfo"/>
      <sheetName val="bcta"/>
      <sheetName val="CRITERIA3"/>
      <sheetName val="Analisa"/>
      <sheetName val="JAN"/>
      <sheetName val="FEB"/>
      <sheetName val="April"/>
      <sheetName val="Mei"/>
      <sheetName val="BAAN"/>
      <sheetName val="wire"/>
      <sheetName val="FM2"/>
      <sheetName val="GLOBAL SALES  MARCH 2002"/>
      <sheetName val="press"/>
      <sheetName val="adj"/>
      <sheetName val="Basic_Information"/>
      <sheetName val="Master_Sheet"/>
      <sheetName val="4"/>
      <sheetName val="ｸﾗｯﾁｶﾊﾞｰ"/>
      <sheetName val="C100_KICK"/>
      <sheetName val="Sheet1"/>
      <sheetName val="C100-KICK"/>
      <sheetName val="An. Beton"/>
      <sheetName val="Cont_Mc"/>
      <sheetName val="chart_(2)"/>
      <sheetName val="CONT_BC"/>
      <sheetName val="Cont_Mc_(2)"/>
      <sheetName val="Cont_Mc_(3)"/>
      <sheetName val="COGS_var_fix"/>
      <sheetName val="Total_FOH"/>
      <sheetName val="PL_Detail"/>
      <sheetName val="GLOBAL_POWERTRAIN"/>
      <sheetName val="Balance_Sheet"/>
      <sheetName val="Income_Statement"/>
      <sheetName val="PP_Letter_389N"/>
      <sheetName val="TB_Detail_NM"/>
      <sheetName val="GLTRIAL0704"/>
      <sheetName val="GLTRIAL0708"/>
      <sheetName val="GLTRIAL0712"/>
      <sheetName val="GLTRIAL0612"/>
      <sheetName val="GLTRIAL0702"/>
      <sheetName val="GLTRIAL0701"/>
      <sheetName val="GLTRIAL0707"/>
      <sheetName val="GLTRIAL0706"/>
      <sheetName val="GLTRIAL0703"/>
      <sheetName val="GLTRIAL0705"/>
      <sheetName val="GLTRIAL0711"/>
      <sheetName val="GLTRIAL0710"/>
      <sheetName val="GLTRIAL0709"/>
    </sheetNames>
    <sheetDataSet>
      <sheetData sheetId="0" refreshError="1"/>
      <sheetData sheetId="1" refreshError="1">
        <row r="7">
          <cell r="E7">
            <v>1.7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E-1770.P1"/>
      <sheetName val="FE-1770.P2"/>
      <sheetName val="FE-1770-I"/>
      <sheetName val="FE-1770-II"/>
      <sheetName val="FE-1770-III"/>
      <sheetName val="FI-177O.P1"/>
      <sheetName val="FI-1770.P2"/>
      <sheetName val="FI-1770-I"/>
      <sheetName val="FI-1770-II"/>
      <sheetName val="FI-1770-III"/>
      <sheetName val="PPh25-Installment"/>
      <sheetName val="TaxPaidAbroad"/>
      <sheetName val="Irregular Income"/>
      <sheetName val="Family"/>
      <sheetName val="tax calculation"/>
      <sheetName val="data wp"/>
      <sheetName val="GeneralInfo"/>
      <sheetName val="NAMA DEPT"/>
      <sheetName val="data"/>
      <sheetName val="Currencies"/>
      <sheetName val="AA3"/>
      <sheetName val="recl JV437"/>
      <sheetName val="Trial"/>
      <sheetName val="Marshal"/>
      <sheetName val="1.wp opex"/>
      <sheetName val="Divre 6 ok"/>
      <sheetName val="CMGRPM20"/>
      <sheetName val="Ex_Rate"/>
      <sheetName val="Master"/>
      <sheetName val="Permanent info"/>
      <sheetName val="B.S."/>
      <sheetName val="Input Sheet"/>
      <sheetName val="TYPE"/>
      <sheetName val="ALL"/>
      <sheetName val="TH"/>
      <sheetName val="DLOAD"/>
      <sheetName val="CCtr"/>
      <sheetName val="DAT-1"/>
      <sheetName val="FX Rates"/>
      <sheetName val="TB"/>
      <sheetName val="U2.5 RM From Purhase"/>
      <sheetName val="LP2"/>
      <sheetName val="SPT"/>
      <sheetName val="KPKom"/>
      <sheetName val="SIK"/>
      <sheetName val="SPPP"/>
      <sheetName val="Berkas"/>
      <sheetName val="BCD"/>
      <sheetName val="AnlSPT"/>
      <sheetName val="Rasio"/>
      <sheetName val="APro"/>
      <sheetName val="DbTF"/>
      <sheetName val="DbKtr"/>
      <sheetName val="DbPem"/>
      <sheetName val="Tarif"/>
      <sheetName val="Kode"/>
      <sheetName val="DK"/>
      <sheetName val="LPIS"/>
      <sheetName val="BASIC ASSUMPTION"/>
      <sheetName val="Value &amp; Sensitivites"/>
      <sheetName val="Lead"/>
      <sheetName val="I.4.1 (2)"/>
      <sheetName val="akun"/>
      <sheetName val="OFF"/>
      <sheetName val="FullYear"/>
      <sheetName val="Regulated Tariff"/>
      <sheetName val="data_val"/>
      <sheetName val="Summary "/>
      <sheetName val="CODES"/>
      <sheetName val="Quantitatif"/>
      <sheetName val="table"/>
      <sheetName val="T.B"/>
      <sheetName val="DSR"/>
      <sheetName val="Sheet2"/>
      <sheetName val="Summary P&amp;L"/>
      <sheetName val="Sheet2 _2_"/>
      <sheetName val="SUMMIT"/>
      <sheetName val="SAP"/>
      <sheetName val="Parameters"/>
      <sheetName val="TaxLocal_Original"/>
      <sheetName val="Financial Statement"/>
      <sheetName val="Customize Your Purchase Order"/>
      <sheetName val="COM-HARDWARE"/>
      <sheetName val="EQUIPMENT"/>
      <sheetName val="Income S"/>
      <sheetName val="balance sheet"/>
      <sheetName val="JUAL_STD"/>
      <sheetName val="Data Sheet"/>
      <sheetName val="BS-RTI"/>
      <sheetName val="5"/>
      <sheetName val="P_DPTAN _ BEBAN LAIN2"/>
      <sheetName val="AKTIVA TETAP"/>
      <sheetName val="PERINC_PASSIVA"/>
      <sheetName val="N-LTLS"/>
      <sheetName val="KAEF"/>
      <sheetName val="ADIRA-N"/>
      <sheetName val="N-ASII"/>
      <sheetName val="BBCA"/>
      <sheetName val="TLKM-J"/>
      <sheetName val="N-TLKM"/>
      <sheetName val="NRC"/>
      <sheetName val="Data Pihak ke-3"/>
      <sheetName val="Calcs"/>
      <sheetName val="CHIPPING"/>
      <sheetName val="Recov"/>
      <sheetName val="fiscal depr(E)"/>
      <sheetName val="CIP_USD"/>
      <sheetName val="VALUE_SET"/>
      <sheetName val="LP"/>
      <sheetName val="Desc "/>
      <sheetName val="Telephone &amp; KSO Rev"/>
      <sheetName val="Payable"/>
      <sheetName val="Other charges (income)"/>
      <sheetName val="Probbl - Production"/>
      <sheetName val="dl0450_28"/>
      <sheetName val="Sheet1"/>
      <sheetName val="ASS-UNIT"/>
      <sheetName val="B25-95"/>
      <sheetName val="GJ"/>
      <sheetName val="CPO 16-9-TID "/>
      <sheetName val="IS "/>
      <sheetName val="kardus"/>
      <sheetName val="dl0450_27"/>
      <sheetName val="SUMMARY NDE"/>
      <sheetName val="Macro "/>
      <sheetName val="Stock Report"/>
      <sheetName val="lookup table"/>
      <sheetName val="A"/>
      <sheetName val="BP1_23"/>
      <sheetName val="DATABASE"/>
      <sheetName val="Input"/>
      <sheetName val="TCM Lists"/>
      <sheetName val="K.2. Predictive Depr"/>
      <sheetName val="MasterSheet"/>
      <sheetName val="Spec 22104"/>
      <sheetName val="CA Sheet"/>
      <sheetName val="Asumsi"/>
      <sheetName val="ref"/>
      <sheetName val="TEMPLATE"/>
      <sheetName val="NCG-BB"/>
      <sheetName val="Prepaid Expenses"/>
      <sheetName val="coeff"/>
      <sheetName val="FE-1770_P1"/>
      <sheetName val="FE-1770_P2"/>
      <sheetName val="FI-177O_P1"/>
      <sheetName val="FI-1770_P2"/>
      <sheetName val="Irregular_Income"/>
      <sheetName val="tax_calculation"/>
      <sheetName val="data_wp"/>
      <sheetName val="Irregular_Income1"/>
      <sheetName val="FE-1770_P11"/>
      <sheetName val="DE"/>
      <sheetName val="EQ"/>
      <sheetName val="FA"/>
      <sheetName val="FS"/>
      <sheetName val="MA"/>
      <sheetName val="RE"/>
      <sheetName val="TX"/>
      <sheetName val="WC"/>
      <sheetName val="Zero Curve"/>
      <sheetName val="Holidays"/>
      <sheetName val="Inputs"/>
      <sheetName val="A6"/>
      <sheetName val="dghn"/>
      <sheetName val="Value_&amp;_Sensitivites"/>
      <sheetName val="récapprobable98"/>
      <sheetName val="10D"/>
      <sheetName val="PIK_QUO"/>
      <sheetName val="AT"/>
      <sheetName val="UNITPRICE"/>
      <sheetName val="Testing"/>
      <sheetName val="CANADA"/>
      <sheetName val="Cost Centers"/>
      <sheetName val="选择报表"/>
      <sheetName val="A$"/>
      <sheetName val="Jan-Dec05 PBC Rousye"/>
      <sheetName val="PP_Letter 389N"/>
      <sheetName val="BB"/>
      <sheetName val="11b"/>
      <sheetName val="Drop Down"/>
      <sheetName val="Lenders_Ratios juneseptnov"/>
      <sheetName val="des"/>
      <sheetName val="Detail"/>
      <sheetName val="IS"/>
      <sheetName val="SUPPORT"/>
      <sheetName val="SUMMARY"/>
      <sheetName val="status"/>
      <sheetName val="Exc. Rate"/>
      <sheetName val="Isolasi Luar Dalam"/>
      <sheetName val="Isolasi Luar"/>
      <sheetName val="Assump"/>
      <sheetName val="M_Maincomp"/>
      <sheetName val="K.6DEPOSIT"/>
      <sheetName val="P&amp;L98"/>
      <sheetName val="LC별"/>
      <sheetName val="Mth-Vana"/>
      <sheetName val="Advanced"/>
      <sheetName val="IC DKG"/>
      <sheetName val="IC DKSH"/>
      <sheetName val="tabel"/>
      <sheetName val="18723"/>
      <sheetName val="dec 09"/>
      <sheetName val="TableLookup"/>
      <sheetName val="CODE"/>
      <sheetName val="Erlang_table"/>
      <sheetName val="DOC"/>
      <sheetName val="FEED"/>
      <sheetName val="Nomor Id"/>
      <sheetName val="SP Actual month"/>
      <sheetName val="Cont Mc"/>
      <sheetName val="Analisa"/>
      <sheetName val="JAN"/>
      <sheetName val="FEB"/>
      <sheetName val="April"/>
      <sheetName val="Mei"/>
      <sheetName val="BAAN"/>
      <sheetName val="부서별(배부후)_계획"/>
      <sheetName val="Balance"/>
      <sheetName val="Data_Pihak_ke-3"/>
      <sheetName val="BASIC_ASSUMPTION"/>
      <sheetName val="Valuation"/>
      <sheetName val="SSP"/>
      <sheetName val="daftar"/>
      <sheetName val="Data_Umum"/>
      <sheetName val="Load to report pajak"/>
      <sheetName val="COVER"/>
      <sheetName val="Rugilaba"/>
      <sheetName val="Margin factor"/>
      <sheetName val="CT PARTS - OOH 2006 "/>
      <sheetName val="Biaya"/>
      <sheetName val="RM-PURCH &amp; PACK"/>
      <sheetName val="AA.1.1 BNI"/>
      <sheetName val="Data Dipotong"/>
      <sheetName val="Sample Rp"/>
      <sheetName val="shipping_program"/>
    </sheetNames>
    <sheetDataSet>
      <sheetData sheetId="0" refreshError="1"/>
      <sheetData sheetId="1">
        <row r="5">
          <cell r="J5">
            <v>53000</v>
          </cell>
        </row>
      </sheetData>
      <sheetData sheetId="2">
        <row r="5">
          <cell r="J5">
            <v>53000</v>
          </cell>
        </row>
      </sheetData>
      <sheetData sheetId="3">
        <row r="5">
          <cell r="J5">
            <v>53000</v>
          </cell>
        </row>
      </sheetData>
      <sheetData sheetId="4">
        <row r="5">
          <cell r="J5">
            <v>53000</v>
          </cell>
        </row>
      </sheetData>
      <sheetData sheetId="5">
        <row r="5">
          <cell r="J5">
            <v>53000</v>
          </cell>
        </row>
      </sheetData>
      <sheetData sheetId="6">
        <row r="5">
          <cell r="J5">
            <v>53000</v>
          </cell>
        </row>
      </sheetData>
      <sheetData sheetId="7">
        <row r="5">
          <cell r="J5">
            <v>53000</v>
          </cell>
        </row>
      </sheetData>
      <sheetData sheetId="8">
        <row r="5">
          <cell r="J5">
            <v>53000</v>
          </cell>
        </row>
      </sheetData>
      <sheetData sheetId="9">
        <row r="5">
          <cell r="J5">
            <v>53000</v>
          </cell>
        </row>
      </sheetData>
      <sheetData sheetId="10">
        <row r="5">
          <cell r="J5">
            <v>53000</v>
          </cell>
        </row>
      </sheetData>
      <sheetData sheetId="11">
        <row r="5">
          <cell r="J5">
            <v>53000</v>
          </cell>
        </row>
      </sheetData>
      <sheetData sheetId="12">
        <row r="5">
          <cell r="J5">
            <v>53000</v>
          </cell>
        </row>
      </sheetData>
      <sheetData sheetId="13">
        <row r="5">
          <cell r="J5">
            <v>53000</v>
          </cell>
        </row>
      </sheetData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/>
      <sheetData sheetId="140"/>
      <sheetData sheetId="141"/>
      <sheetData sheetId="142"/>
      <sheetData sheetId="143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>
        <row r="5">
          <cell r="J5">
            <v>53000</v>
          </cell>
        </row>
      </sheetData>
      <sheetData sheetId="230" refreshError="1"/>
      <sheetData sheetId="231" refreshError="1"/>
      <sheetData sheetId="232" refreshError="1"/>
      <sheetData sheetId="233" refreshError="1"/>
      <sheetData sheetId="234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y Act Cd-CE"/>
      <sheetName val="Expense by CE"/>
      <sheetName val="Expense by CE (2)"/>
      <sheetName val="Sheet4"/>
      <sheetName val="Source"/>
      <sheetName val="CC"/>
      <sheetName val="CE"/>
      <sheetName val="Empl Comp"/>
      <sheetName val="AB000"/>
      <sheetName val="AHM00"/>
      <sheetName val="AM000"/>
      <sheetName val="DIRCORP"/>
      <sheetName val="COSA"/>
      <sheetName val="CP000"/>
      <sheetName val="DM000"/>
      <sheetName val="Domm"/>
      <sheetName val="EG000"/>
      <sheetName val="FI000"/>
      <sheetName val="HC3"/>
      <sheetName val="HRGA"/>
      <sheetName val="ISD"/>
      <sheetName val="IT"/>
      <sheetName val="PC000"/>
      <sheetName val="Purch"/>
      <sheetName val="PP000"/>
      <sheetName val="PQE"/>
      <sheetName val="Part"/>
      <sheetName val="Procure"/>
      <sheetName val="QRCO"/>
      <sheetName val="QT"/>
      <sheetName val="SP000"/>
      <sheetName val="SRP"/>
      <sheetName val="TS000"/>
      <sheetName val="Summary per Div"/>
      <sheetName val="Sheet2"/>
      <sheetName val="Sheet1"/>
      <sheetName val="F1771_II"/>
      <sheetName val="LabaRugi"/>
      <sheetName val="5"/>
    </sheetNames>
    <sheetDataSet>
      <sheetData sheetId="0"/>
      <sheetData sheetId="1">
        <row r="121">
          <cell r="J121">
            <v>9500</v>
          </cell>
        </row>
        <row r="122">
          <cell r="J122">
            <v>90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set"/>
      <sheetName val="Expense"/>
      <sheetName val="Expense (IDR)"/>
      <sheetName val="Per Project"/>
      <sheetName val="Per Project-CE"/>
      <sheetName val="Per Project (Activity)"/>
      <sheetName val="CC"/>
      <sheetName val="CE"/>
      <sheetName val="Proj Eng"/>
      <sheetName val="Daftar Project"/>
      <sheetName val="Sheet1"/>
      <sheetName val="di BI nggak ada"/>
      <sheetName val="IDR (2)"/>
      <sheetName val="Data Exp IDR BI"/>
      <sheetName val="Source (2)"/>
      <sheetName val="Sheet3"/>
      <sheetName val="sheet2"/>
      <sheetName val="Div Dom Mc"/>
      <sheetName val="Div HC3"/>
      <sheetName val="Div COSA"/>
      <sheetName val="Div TSD"/>
      <sheetName val="Div Parts"/>
      <sheetName val="Div GA"/>
      <sheetName val="Div HR"/>
      <sheetName val="Div IT"/>
      <sheetName val="CP000"/>
    </sheetNames>
    <sheetDataSet>
      <sheetData sheetId="0" refreshError="1">
        <row r="70">
          <cell r="E70">
            <v>10000</v>
          </cell>
        </row>
        <row r="71">
          <cell r="E71">
            <v>90.91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"/>
      <sheetName val="SALES"/>
      <sheetName val="Sheet1"/>
    </sheetNames>
    <sheetDataSet>
      <sheetData sheetId="0" refreshError="1"/>
      <sheetData sheetId="1"/>
      <sheetData sheetId="2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1771_IV"/>
      <sheetName val="F1771_V"/>
      <sheetName val="Marshal"/>
      <sheetName val="XXXXX"/>
      <sheetName val="Permanent info"/>
      <sheetName val="F1771"/>
      <sheetName val="F1771-I"/>
      <sheetName val="F1771-II"/>
      <sheetName val="F1771-III"/>
      <sheetName val="F1771-IV"/>
      <sheetName val="F1771-V"/>
      <sheetName val="Depreciation  schedule"/>
      <sheetName val="Penyusutan (2)"/>
      <sheetName val="disposal assets"/>
      <sheetName val="Penyusutan"/>
      <sheetName val="Ref"/>
      <sheetName val="Pre-Op"/>
      <sheetName val="Attachement"/>
      <sheetName val="Lampiran"/>
      <sheetName val="daftar"/>
      <sheetName val="interest"/>
      <sheetName val="pph-25"/>
      <sheetName val="2%donat"/>
      <sheetName val="gol1"/>
      <sheetName val="gol2"/>
      <sheetName val="building"/>
      <sheetName val="disposal"/>
      <sheetName val="details fiscal adjustments"/>
      <sheetName val="rekonFA"/>
      <sheetName val="Sum empcost"/>
      <sheetName val="cover"/>
      <sheetName val="data wp"/>
      <sheetName val="kompensasi"/>
      <sheetName val="transaksi"/>
      <sheetName val="fasilitas"/>
      <sheetName val="cabang"/>
      <sheetName val="provision (3)"/>
      <sheetName val="Recon-Art.21"/>
      <sheetName val="Peny-2002"/>
      <sheetName val="FA-gainloss (2)"/>
      <sheetName val="Summary"/>
      <sheetName val="pengurus"/>
      <sheetName val="fiscal corr"/>
      <sheetName val="BS"/>
      <sheetName val="PL"/>
      <sheetName val="Marshal-2"/>
      <sheetName val="Marshal-3"/>
      <sheetName val="1771"/>
      <sheetName val="1771.2"/>
      <sheetName val="1771-I"/>
      <sheetName val="1771-II"/>
      <sheetName val="1771-III"/>
      <sheetName val="1771-IV"/>
      <sheetName val="1771-V"/>
      <sheetName val="1771-VI"/>
      <sheetName val="1771(E)"/>
      <sheetName val="1771.2(E)"/>
      <sheetName val="1771-I(E)"/>
      <sheetName val="1771-II(E)"/>
      <sheetName val="1771-III(E)"/>
      <sheetName val="1771-IV(E)"/>
      <sheetName val="1771-V(E)"/>
      <sheetName val="1771-VI(E)"/>
      <sheetName val="recon-21"/>
      <sheetName val="Depr-2002"/>
      <sheetName val="Depr-Comp"/>
      <sheetName val="FA-gainloss"/>
      <sheetName val="Attachment"/>
      <sheetName val="peny-2001"/>
      <sheetName val="director"/>
      <sheetName val="Depr-Comp (2)"/>
      <sheetName val="Marshal (3)"/>
      <sheetName val="Marshal (2)"/>
      <sheetName val="provision (2)"/>
      <sheetName val="provision"/>
      <sheetName val="fiscal corr (3)"/>
      <sheetName val="fiscal corr (2)"/>
      <sheetName val="fiscal depr(E)"/>
      <sheetName val="Family"/>
      <sheetName val="RPMCOST"/>
      <sheetName val="JARS"/>
      <sheetName val="LABELS"/>
      <sheetName val="MNHRS"/>
      <sheetName val="RAWMAT"/>
      <sheetName val="F1771-2"/>
      <sheetName val="GeneralInfo"/>
      <sheetName val="Pagos"/>
      <sheetName val="Factura"/>
      <sheetName val="CODE"/>
      <sheetName val="TBM"/>
      <sheetName val="DETAIL"/>
      <sheetName val="CostRecovery - JV"/>
      <sheetName val="Lead"/>
      <sheetName val="Master"/>
      <sheetName val="Principale"/>
      <sheetName val="Other charges (income)"/>
      <sheetName val="SFKLN"/>
      <sheetName val="WPL"/>
      <sheetName val="Permanent_info"/>
      <sheetName val="Depreciation__schedule"/>
      <sheetName val="Penyusutan_(2)"/>
      <sheetName val="disposal_assets"/>
      <sheetName val="details_fiscal_adjustments"/>
      <sheetName val="Sum_empcost"/>
      <sheetName val="data_wp"/>
      <sheetName val="provision_(3)"/>
      <sheetName val="Recon-Art_21"/>
      <sheetName val="FA-gainloss_(2)"/>
      <sheetName val="fiscal_corr"/>
      <sheetName val="1771_2"/>
      <sheetName val="1771_2(E)"/>
      <sheetName val="Depr-Comp_(2)"/>
      <sheetName val="Marshal_(3)"/>
      <sheetName val="Marshal_(2)"/>
      <sheetName val="provision_(2)"/>
      <sheetName val="fiscal_corr_(3)"/>
      <sheetName val="fiscal_corr_(2)"/>
      <sheetName val="PENJ.NERACA"/>
      <sheetName val="TBS1"/>
      <sheetName val="bill qty"/>
      <sheetName val="Worksheet-03"/>
      <sheetName val="Assump"/>
      <sheetName val="fiscal_depr(E)"/>
      <sheetName val="Selling_Exp"/>
      <sheetName val="Neraca"/>
      <sheetName val="A"/>
      <sheetName val="data"/>
      <sheetName val="data_val"/>
      <sheetName val="depreciation"/>
      <sheetName val="addition-assets"/>
      <sheetName val="DSR"/>
      <sheetName val="Interdata"/>
      <sheetName val="Journal Template"/>
      <sheetName val="Commercial"/>
      <sheetName val="20-25-MAR"/>
      <sheetName val="1998 CITR"/>
      <sheetName val="Sheet1"/>
      <sheetName val="FA Movement IBIC"/>
      <sheetName val="Cal"/>
      <sheetName val="Mort"/>
      <sheetName val="1"/>
      <sheetName val="WIP DETAIL (GL VS NMP)"/>
      <sheetName val="NO FAKTUR"/>
      <sheetName val="Gaikindo Report"/>
      <sheetName val="Trial Bal"/>
      <sheetName val="Notes to BS"/>
      <sheetName val="Data Sheet"/>
      <sheetName val="TEMP"/>
      <sheetName val="VEN"/>
      <sheetName val="Tickmarks"/>
      <sheetName val="Mutasi Final"/>
      <sheetName val="B7"/>
      <sheetName val="Client Aje"/>
      <sheetName val="Ex-Rate"/>
      <sheetName val="I-BUT"/>
      <sheetName val="12"/>
      <sheetName val="BTL"/>
      <sheetName val="WBS1"/>
      <sheetName val="NY ADMIN"/>
      <sheetName val="Mei 2007"/>
      <sheetName val="EQ"/>
      <sheetName val="P3"/>
      <sheetName val="Rates"/>
      <sheetName val="TAX_LIST"/>
      <sheetName val="Asumsi"/>
      <sheetName val="VALIDASI"/>
      <sheetName val="Additional"/>
      <sheetName val="Depresiasi"/>
      <sheetName val="Instructions"/>
      <sheetName val="Cons"/>
      <sheetName val="3800-Interim"/>
      <sheetName val="FA FISKAL"/>
      <sheetName val="B25-95"/>
      <sheetName val="Accrued (ckrg)"/>
      <sheetName val="RWP 33"/>
      <sheetName val="FA Movement"/>
      <sheetName val="C1 NOV"/>
      <sheetName val="PO"/>
      <sheetName val="WK Local"/>
      <sheetName val="NY_ADMIN"/>
      <sheetName val="Mei_2007"/>
      <sheetName val="FA_FISKAL"/>
      <sheetName val="FA_Movement_IBIC"/>
      <sheetName val="Assumption"/>
      <sheetName val="FF-6"/>
      <sheetName val="FE-1771$.P1"/>
      <sheetName val="Horizon Cost Saves Pkg"/>
      <sheetName val="hitung"/>
      <sheetName val="detailed"/>
      <sheetName val="TableLookup"/>
      <sheetName val="FCastOptg"/>
      <sheetName val="1771-I2_x0000__x0000_"/>
      <sheetName val="Invoice Cross Reference"/>
      <sheetName val="Spec 22104"/>
      <sheetName val="OT August  Drmx  08"/>
      <sheetName val="DATA SLIP"/>
      <sheetName val="LPP-2"/>
      <sheetName val="Quantitatif"/>
      <sheetName val="ASS-UNIT"/>
      <sheetName val="CASH FLOW"/>
      <sheetName val="Simple Coff."/>
      <sheetName val="DCF"/>
      <sheetName val="PopCache"/>
      <sheetName val="Input _EAST"/>
      <sheetName val="Input_TOTAL"/>
      <sheetName val="I-PPh Final"/>
      <sheetName val="Sheet2"/>
      <sheetName val="Accounts Payable (AA)"/>
      <sheetName val="10-1-1"/>
      <sheetName val="Total_Cost"/>
      <sheetName val="Ref-As Is GL acc"/>
      <sheetName val="DEP_$"/>
      <sheetName val="Sheet3"/>
      <sheetName val="RL"/>
      <sheetName val="PROD.FRY-MONODON"/>
      <sheetName val="TBCons KMB04"/>
      <sheetName val="trf multiple dnrks"/>
      <sheetName val="Q 1"/>
      <sheetName val="Expenses"/>
      <sheetName val="Account Code"/>
      <sheetName val="General Info"/>
      <sheetName val="Trial"/>
      <sheetName val="ACTIVE EMP SHARP"/>
      <sheetName val="_REF"/>
      <sheetName val="(ABS) JUL-AGST'07"/>
      <sheetName val="Introduction"/>
      <sheetName val="Pnrmanent info"/>
      <sheetName val="Prof0201"/>
      <sheetName val="Prof2606"/>
      <sheetName val="CRITERIA3"/>
      <sheetName val="1771-I2_x005f_x0000__x005f_x0000_"/>
      <sheetName val="MONTH"/>
      <sheetName val="CostRecovery_-_JV"/>
      <sheetName val="Permanent_info1"/>
      <sheetName val="Depreciation__schedule1"/>
      <sheetName val="Penyusutan_(2)1"/>
      <sheetName val="disposal_assets1"/>
      <sheetName val="details_fiscal_adjustments1"/>
      <sheetName val="Sum_empcost1"/>
      <sheetName val="data_wp1"/>
      <sheetName val="provision_(3)1"/>
      <sheetName val="Recon-Art_211"/>
      <sheetName val="FA-gainloss_(2)1"/>
      <sheetName val="fiscal_corr1"/>
      <sheetName val="1771_21"/>
      <sheetName val="1771_2(E)1"/>
      <sheetName val="Depr-Comp_(2)1"/>
      <sheetName val="Marshal_(3)1"/>
      <sheetName val="Marshal_(2)1"/>
      <sheetName val="provision_(2)1"/>
      <sheetName val="fiscal_corr_(3)1"/>
      <sheetName val="fiscal_corr_(2)1"/>
      <sheetName val="PENJ_NERACA"/>
      <sheetName val="bill_qty"/>
      <sheetName val="Other_charges_(income)"/>
      <sheetName val="21"/>
      <sheetName val="RATE"/>
      <sheetName val="Macro5"/>
      <sheetName val="sep ST"/>
      <sheetName val="OthAsset roll"/>
      <sheetName val="Detail Lead"/>
      <sheetName val="jan book"/>
      <sheetName val="Range"/>
      <sheetName val="WELLTEST"/>
      <sheetName val="Location_Details _2_"/>
      <sheetName val="P&amp;L INPUT"/>
      <sheetName val="Input Sheet"/>
      <sheetName val="VarianceFY00vsBP"/>
      <sheetName val="April"/>
      <sheetName val="1721-A1 (terbaru)"/>
      <sheetName val="New format sales"/>
      <sheetName val="HAS04RND"/>
      <sheetName val=" WP SPT 2012 - 23.04.2013.xlsx"/>
      <sheetName val="SUMMARY 2001"/>
      <sheetName val="Act"/>
      <sheetName val="RATE-NEW"/>
      <sheetName val="status"/>
      <sheetName val="Portofolio Trading"/>
      <sheetName val="APAC Q1FY09 - Oracle"/>
      <sheetName val="PopCache_Sheet1"/>
      <sheetName val="cost recovery"/>
      <sheetName val="Phasing by Month"/>
      <sheetName val="Cost Input Sheet"/>
      <sheetName val="Mort-07"/>
      <sheetName val="In_VCTC_DIVA"/>
      <sheetName val="MAP BS"/>
      <sheetName val="选择报表"/>
      <sheetName val="CAPALLOW"/>
      <sheetName val="lan"/>
      <sheetName val="Table 5"/>
      <sheetName val="TAX LIST"/>
      <sheetName val="CoA"/>
      <sheetName val="Note"/>
      <sheetName val="AR EXPORT"/>
      <sheetName val="TABEL23"/>
      <sheetName val="Para_Assumption"/>
      <sheetName val="1200.20"/>
      <sheetName val="BBM-03"/>
      <sheetName val="Jrnl_Kas"/>
      <sheetName val="23"/>
      <sheetName val="EBITRECS"/>
      <sheetName val="REV_1702"/>
      <sheetName val="MFWP"/>
      <sheetName val="2-asi-00"/>
      <sheetName val="rab_50"/>
      <sheetName val="1771-I2??"/>
      <sheetName val="CHIPPING"/>
      <sheetName val="K100"/>
      <sheetName val="K101"/>
      <sheetName val="P001"/>
      <sheetName val="G400"/>
      <sheetName val="AGM"/>
      <sheetName val="Bal.Sheet"/>
      <sheetName val="FE-1770-I"/>
      <sheetName val="FE-1770.P1"/>
      <sheetName val="FE-1770-II"/>
      <sheetName val="OpTrack"/>
      <sheetName val="UNITPRICE"/>
      <sheetName val="1771-I2"/>
      <sheetName val="COST"/>
      <sheetName val="VAT OUT GL"/>
      <sheetName val="Table"/>
      <sheetName val="CFWork"/>
      <sheetName val="E-9.3(PBC)"/>
      <sheetName val="@GeneralInfo"/>
      <sheetName val="Exc. Rate"/>
      <sheetName val="MRC1"/>
      <sheetName val="1771-I2__"/>
      <sheetName val="fiscal_depr(E)1"/>
      <sheetName val="CostRecovery_-_JV1"/>
      <sheetName val="Permanent_info2"/>
      <sheetName val="Depreciation__schedule2"/>
      <sheetName val="Penyusutan_(2)2"/>
      <sheetName val="disposal_assets2"/>
      <sheetName val="details_fiscal_adjustments2"/>
      <sheetName val="Sum_empcost2"/>
      <sheetName val="data_wp2"/>
      <sheetName val="provision_(3)2"/>
      <sheetName val="Recon-Art_212"/>
      <sheetName val="FA-gainloss_(2)2"/>
      <sheetName val="fiscal_corr2"/>
      <sheetName val="1771_22"/>
      <sheetName val="1771_2(E)2"/>
      <sheetName val="Depr-Comp_(2)2"/>
      <sheetName val="Marshal_(3)2"/>
      <sheetName val="Marshal_(2)2"/>
      <sheetName val="provision_(2)2"/>
      <sheetName val="fiscal_corr_(3)2"/>
      <sheetName val="fiscal_corr_(2)2"/>
      <sheetName val="fiscal_depr(E)2"/>
      <sheetName val="CostRecovery_-_JV2"/>
      <sheetName val="Workshop Tools"/>
      <sheetName val="I-PPh_Final"/>
      <sheetName val="OT_August__Drmx__08"/>
      <sheetName val="DATA_SLIP"/>
      <sheetName val="(ABS)_JUL-AGST'07"/>
      <sheetName val="Ex_Rate"/>
      <sheetName val="FE-1771$_P1"/>
      <sheetName val="Journal_Template"/>
      <sheetName val="1998_CITR"/>
      <sheetName val="FA_Movement_IBIC1"/>
      <sheetName val="WIP_DETAIL_(GL_VS_NMP)"/>
      <sheetName val="NO_FAKTUR"/>
      <sheetName val="Gaikindo_Report"/>
      <sheetName val="Trial_Bal"/>
      <sheetName val="Notes_to_BS"/>
      <sheetName val="Data_Sheet"/>
      <sheetName val="Mutasi_Final"/>
      <sheetName val="Client_Aje"/>
      <sheetName val="NY_ADMIN1"/>
      <sheetName val="Mei_20071"/>
      <sheetName val="FA_FISKAL1"/>
      <sheetName val="Accrued_(ckrg)"/>
      <sheetName val="RWP_33"/>
      <sheetName val="FA_Movement"/>
      <sheetName val="C1_NOV"/>
      <sheetName val="WK_Local"/>
      <sheetName val="Horizon_Cost_Saves_Pkg"/>
      <sheetName val="Invoice_Cross_Reference"/>
      <sheetName val="Spec_22104"/>
      <sheetName val="V.D.5-2"/>
      <sheetName val="Drivers"/>
      <sheetName val="Tankers"/>
      <sheetName val="Sources"/>
      <sheetName val="OT_August__Drmx__081"/>
      <sheetName val="DATA_SLIP1"/>
      <sheetName val="Other_charges_(income)1"/>
      <sheetName val="(ABS)_JUL-AGST'071"/>
      <sheetName val="I-PPh_Final1"/>
      <sheetName val="Permanent_info3"/>
      <sheetName val="Depreciation__schedule3"/>
      <sheetName val="Penyusutan_(2)3"/>
      <sheetName val="disposal_assets3"/>
      <sheetName val="details_fiscal_adjustments3"/>
      <sheetName val="Sum_empcost3"/>
      <sheetName val="data_wp3"/>
      <sheetName val="provision_(3)3"/>
      <sheetName val="Recon-Art_213"/>
      <sheetName val="FA-gainloss_(2)3"/>
      <sheetName val="fiscal_corr3"/>
      <sheetName val="1771_23"/>
      <sheetName val="1771_2(E)3"/>
      <sheetName val="Depr-Comp_(2)3"/>
      <sheetName val="Marshal_(3)3"/>
      <sheetName val="Marshal_(2)3"/>
      <sheetName val="provision_(2)3"/>
      <sheetName val="fiscal_corr_(3)3"/>
      <sheetName val="fiscal_corr_(2)3"/>
      <sheetName val="OT_August__Drmx__082"/>
      <sheetName val="DATA_SLIP2"/>
      <sheetName val="Other_charges_(income)2"/>
      <sheetName val="fiscal_depr(E)3"/>
      <sheetName val="(ABS)_JUL-AGST'072"/>
      <sheetName val="I-PPh_Final2"/>
      <sheetName val="PENJ_NERACA1"/>
      <sheetName val="REF.ONLY"/>
      <sheetName val="Link"/>
      <sheetName val="F1771_2"/>
      <sheetName val="1771-I2_x005f_x005f_x005f_x0000__x005f_x005f_x000"/>
      <sheetName val="Details"/>
      <sheetName val="Flash var."/>
      <sheetName val="TBC05 Net"/>
      <sheetName val="Pkgg"/>
      <sheetName val="960.1123.03cleared"/>
      <sheetName val="412"/>
      <sheetName val="Journal_Template1"/>
      <sheetName val="NO_FAKTUR1"/>
      <sheetName val="Notes_to_BS1"/>
      <sheetName val="Trial_Bal1"/>
      <sheetName val="Client_Aje1"/>
      <sheetName val="1998_CITR1"/>
      <sheetName val="Gaikindo_Report1"/>
      <sheetName val="Input"/>
      <sheetName val="LE767 GLOBAL CHECKLIST_updated"/>
      <sheetName val="PO &amp; TL_Market Specific"/>
      <sheetName val="Issue Sheet"/>
      <sheetName val="I. SAP Screen"/>
      <sheetName val="II. OTR - BAS G1"/>
      <sheetName val="OTR-Manual"/>
      <sheetName val="III. AR Recon"/>
      <sheetName val="IV. AR"/>
      <sheetName val="V.Zero rated"/>
      <sheetName val="VI. IC Recon 828 to 2213"/>
      <sheetName val="IC Recon 800-2213"/>
      <sheetName val="Capital Purchases BAS"/>
      <sheetName val="VII. AP BAS G11"/>
      <sheetName val="VIII. KN Rec"/>
      <sheetName val="IX ITR"/>
      <sheetName val="X. 12041001"/>
      <sheetName val="XI. Cust Output GST"/>
      <sheetName val="XII Vend Input GST"/>
      <sheetName val="å's ="/>
      <sheetName val="12-06-ins"/>
      <sheetName val="N 100.F Lead"/>
      <sheetName val="WP IC Exp January 2010"/>
      <sheetName val="2001GeneralInfo"/>
      <sheetName val="United Kingdom"/>
      <sheetName val="combined"/>
      <sheetName val="WACC"/>
      <sheetName val="Cover-01"/>
      <sheetName val="Equity"/>
      <sheetName val="RE reconciliation"/>
      <sheetName val="JSB"/>
      <sheetName val="KODJA"/>
      <sheetName val="Overall _4_"/>
      <sheetName val="Overall _2_"/>
      <sheetName val="nto71"/>
      <sheetName val="Cruser Sp71"/>
      <sheetName val="KHUSUS BRAVO II"/>
      <sheetName val="upload"/>
      <sheetName val="Petrosea"/>
      <sheetName val="Disclaimer"/>
      <sheetName val="Main Menu"/>
      <sheetName val="Chart"/>
      <sheetName val="Schedule Contract &amp; SILO"/>
      <sheetName val="Assumptions"/>
      <sheetName val="Sales and Collections"/>
      <sheetName val="Cost of Sales"/>
      <sheetName val="Operating Expenses "/>
      <sheetName val="Headcount"/>
      <sheetName val="Capital"/>
      <sheetName val="Loans"/>
      <sheetName val="Cash"/>
      <sheetName val="Consolidated_Forecast"/>
      <sheetName val="Est. Income By Rig"/>
      <sheetName val="Loan1"/>
      <sheetName val="Loan2"/>
      <sheetName val="Leasing TA Duri"/>
      <sheetName val="G&amp;A"/>
      <sheetName val="Transport"/>
      <sheetName val="Rental"/>
      <sheetName val="TA Jakarta"/>
      <sheetName val="HES"/>
      <sheetName val="HRD"/>
      <sheetName val="Capex"/>
      <sheetName val="Breakdown Cost-Well Control"/>
      <sheetName val="P &amp; L 1st-Invst-Well Control"/>
      <sheetName val="Asset TA"/>
      <sheetName val="BdgtAsset&amp;Inv"/>
      <sheetName val="Detail COGS"/>
      <sheetName val="uu13"/>
      <sheetName val="tarip"/>
      <sheetName val="Jurnal"/>
      <sheetName val="SE-C"/>
      <sheetName val="dtxl"/>
      <sheetName val="Down Payment Invoice"/>
      <sheetName val="PAJE-2007"/>
      <sheetName val="CASH_FLOW"/>
      <sheetName val="CASH_FLOW1"/>
      <sheetName val="CostRecovery_-_JV3"/>
      <sheetName val="bill_qty1"/>
      <sheetName val="FE-1771$_P11"/>
      <sheetName val="FA_Movement_IBIC2"/>
      <sheetName val="WIP_DETAIL_(GL_VS_NMP)1"/>
      <sheetName val="Data_Sheet1"/>
      <sheetName val="Mutasi_Final1"/>
      <sheetName val="NY_ADMIN2"/>
      <sheetName val="Mei_20072"/>
      <sheetName val="FA_FISKAL2"/>
      <sheetName val="Accrued_(ckrg)1"/>
      <sheetName val="RWP_331"/>
      <sheetName val="FA_Movement1"/>
      <sheetName val="C1_NOV1"/>
      <sheetName val="WK_Local1"/>
      <sheetName val="Horizon_Cost_Saves_Pkg1"/>
      <sheetName val="Invoice_Cross_Reference1"/>
      <sheetName val="Spec_221041"/>
      <sheetName val="Input__EAST"/>
      <sheetName val="Simple_Coff_"/>
      <sheetName val="Overall__4_"/>
      <sheetName val="Overall__2_"/>
      <sheetName val="Cruser_Sp71"/>
      <sheetName val="Pnrmanent_info"/>
      <sheetName val="Down_Payment_Invoice"/>
      <sheetName val="Accounts_Payable_(AA)"/>
      <sheetName val="TBCons_KMB04"/>
      <sheetName val="PROD_FRY-MONODON"/>
      <sheetName val="1721-A1_(terbaru)"/>
      <sheetName val="jan_book"/>
      <sheetName val="REF_ONLY"/>
      <sheetName val="sep_ST"/>
      <sheetName val="Detail_Lead"/>
      <sheetName val="Phasing_by_Month"/>
      <sheetName val="Cost_Input_Sheet"/>
      <sheetName val="cost_recovery"/>
      <sheetName val="Ref-As_Is_GL_acc"/>
      <sheetName val="P&amp;L_INPUT"/>
      <sheetName val="OthAsset_roll"/>
      <sheetName val="Input_Sheet"/>
      <sheetName val="AR_EXPORT"/>
      <sheetName val="Portofolio_Trading"/>
      <sheetName val="APAC_Q1FY09_-_Oracle"/>
      <sheetName val="Q_1"/>
      <sheetName val="V_D_5-2"/>
      <sheetName val="Location_Details__2_"/>
      <sheetName val="Permanent_info4"/>
      <sheetName val="Depreciation__schedule4"/>
      <sheetName val="Penyusutan_(2)4"/>
      <sheetName val="disposal_assets4"/>
      <sheetName val="details_fiscal_adjustments4"/>
      <sheetName val="Sum_empcost4"/>
      <sheetName val="data_wp4"/>
      <sheetName val="provision_(3)4"/>
      <sheetName val="Recon-Art_214"/>
      <sheetName val="FA-gainloss_(2)4"/>
      <sheetName val="fiscal_corr4"/>
      <sheetName val="1771_24"/>
      <sheetName val="1771_2(E)4"/>
      <sheetName val="Depr-Comp_(2)4"/>
      <sheetName val="Marshal_(3)4"/>
      <sheetName val="Marshal_(2)4"/>
      <sheetName val="provision_(2)4"/>
      <sheetName val="fiscal_corr_(3)4"/>
      <sheetName val="fiscal_corr_(2)4"/>
      <sheetName val="fiscal_depr(E)4"/>
      <sheetName val="CostRecovery_-_JV4"/>
      <sheetName val="PENJ_NERACA2"/>
      <sheetName val="bill_qty2"/>
      <sheetName val="CASH_FLOW2"/>
      <sheetName val="FE-1771$_P12"/>
      <sheetName val="Journal_Template2"/>
      <sheetName val="1998_CITR2"/>
      <sheetName val="FA_Movement_IBIC3"/>
      <sheetName val="WIP_DETAIL_(GL_VS_NMP)2"/>
      <sheetName val="NO_FAKTUR2"/>
      <sheetName val="Gaikindo_Report2"/>
      <sheetName val="Trial_Bal2"/>
      <sheetName val="Notes_to_BS2"/>
      <sheetName val="Data_Sheet2"/>
      <sheetName val="Mutasi_Final2"/>
      <sheetName val="Client_Aje2"/>
      <sheetName val="NY_ADMIN3"/>
      <sheetName val="Mei_20073"/>
      <sheetName val="FA_FISKAL3"/>
      <sheetName val="Accrued_(ckrg)2"/>
      <sheetName val="RWP_332"/>
      <sheetName val="FA_Movement2"/>
      <sheetName val="C1_NOV2"/>
      <sheetName val="WK_Local2"/>
      <sheetName val="Horizon_Cost_Saves_Pkg2"/>
      <sheetName val="Invoice_Cross_Reference2"/>
      <sheetName val="Spec_221042"/>
      <sheetName val="Input__EAST1"/>
      <sheetName val="Simple_Coff_1"/>
      <sheetName val="Overall__4_1"/>
      <sheetName val="Overall__2_1"/>
      <sheetName val="Cruser_Sp711"/>
      <sheetName val="Pnrmanent_info1"/>
      <sheetName val="Down_Payment_Invoice1"/>
      <sheetName val="Accounts_Payable_(AA)1"/>
      <sheetName val="TBCons_KMB041"/>
      <sheetName val="PROD_FRY-MONODON1"/>
      <sheetName val="1721-A1_(terbaru)1"/>
      <sheetName val="jan_book1"/>
      <sheetName val="REF_ONLY1"/>
      <sheetName val="sep_ST1"/>
      <sheetName val="Detail_Lead1"/>
      <sheetName val="Phasing_by_Month1"/>
      <sheetName val="Cost_Input_Sheet1"/>
      <sheetName val="cost_recovery1"/>
      <sheetName val="Ref-As_Is_GL_acc1"/>
      <sheetName val="P&amp;L_INPUT1"/>
      <sheetName val="OthAsset_roll1"/>
      <sheetName val="Input_Sheet1"/>
      <sheetName val="AR_EXPORT1"/>
      <sheetName val="Portofolio_Trading1"/>
      <sheetName val="APAC_Q1FY09_-_Oracle1"/>
      <sheetName val="Q_11"/>
      <sheetName val="V_D_5-21"/>
      <sheetName val="Location_Details__2_1"/>
      <sheetName val="ASSET"/>
      <sheetName val="AR Karyawan"/>
      <sheetName val="trf 7 jht"/>
      <sheetName val="P&amp;L"/>
      <sheetName val="Links"/>
      <sheetName val="CM Tgl"/>
      <sheetName val="NMN"/>
      <sheetName val="SBM"/>
      <sheetName val="GBSM"/>
      <sheetName val="Meka"/>
      <sheetName val="NTM"/>
      <sheetName val="DataValidation"/>
      <sheetName val="2005"/>
      <sheetName val="Combined FA"/>
      <sheetName val="TB"/>
      <sheetName val="6"/>
      <sheetName val="Invoice"/>
      <sheetName val="Revenue"/>
      <sheetName val="User"/>
      <sheetName val="CONTROL"/>
      <sheetName val="A1-11"/>
      <sheetName val="A1-12"/>
      <sheetName val="CC.1"/>
      <sheetName val="CC.2"/>
      <sheetName val="CC.3"/>
      <sheetName val="WACC_VDF"/>
      <sheetName val="Assumpt_Cons"/>
      <sheetName val="fr BS"/>
      <sheetName val="P&amp;L Adjustment"/>
      <sheetName val="populasi"/>
      <sheetName val="CODESS"/>
      <sheetName val="aktdit(WP)"/>
      <sheetName val="Rooms"/>
      <sheetName val="DetailedHelp"/>
      <sheetName val="Income Statement"/>
      <sheetName val="console"/>
      <sheetName val="Information"/>
      <sheetName val="Breakevn"/>
      <sheetName val="jan_book2"/>
      <sheetName val="sep_ST2"/>
      <sheetName val="Detail_Lead2"/>
      <sheetName val="2.Gaji-Bag"/>
      <sheetName val="Agu"/>
      <sheetName val="Apr"/>
      <sheetName val="Des"/>
      <sheetName val="Jan"/>
      <sheetName val="Jul"/>
      <sheetName val="Jun"/>
      <sheetName val="Mar"/>
      <sheetName val="Mei"/>
      <sheetName val="Nov"/>
      <sheetName val="Okt"/>
      <sheetName val="Peb"/>
      <sheetName val="Sep"/>
      <sheetName val="MAP_BS"/>
      <sheetName val="Deferred Rev"/>
      <sheetName val="PD"/>
      <sheetName val="OLDMAP"/>
      <sheetName val="NAJUR"/>
      <sheetName val="BB-PD"/>
      <sheetName val="omzet"/>
      <sheetName val="Phasing_by_Month2"/>
      <sheetName val="Cost_Input_Sheet2"/>
      <sheetName val="cost_recovery2"/>
      <sheetName val="Ref-As_Is_GL_acc2"/>
      <sheetName val="P&amp;L_INPUT2"/>
      <sheetName val="OthAsset_roll2"/>
      <sheetName val="Input_Sheet2"/>
      <sheetName val="Portofolio_Trading2"/>
      <sheetName val="APAC_Q1FY09_-_Oracle2"/>
      <sheetName val="PROD_FRY-MONODON2"/>
      <sheetName val="Accounts_Payable_(AA)2"/>
      <sheetName val="TBCons_KMB042"/>
      <sheetName val="AR_EXPORT2"/>
      <sheetName val="1721-A1_(terbaru)2"/>
      <sheetName val="Q_12"/>
      <sheetName val="V_D_5-22"/>
      <sheetName val="Location_Details__2_2"/>
      <sheetName val="Database"/>
      <sheetName val="BD"/>
      <sheetName val="PEMAKAIAN PAKAN &amp; OBAT"/>
      <sheetName val="Contracts"/>
      <sheetName val="WACC-Temp 2003"/>
      <sheetName val="Curve"/>
      <sheetName val="Wtr &amp; Dist"/>
      <sheetName val="Power plant"/>
      <sheetName val="Val_Ind"/>
      <sheetName val="Val_Mean"/>
      <sheetName val="Mult_Decrement"/>
      <sheetName val="Val_Result"/>
      <sheetName val="Plan_Rules"/>
      <sheetName val="Biaya"/>
      <sheetName val="A. Data Permintaan Produk"/>
      <sheetName val="C. Data Faktur "/>
      <sheetName val="Data Kalender"/>
      <sheetName val="M. Data Biaya Kirim"/>
      <sheetName val="FJT"/>
      <sheetName val="EXC-R2004"/>
      <sheetName val="PB(B)"/>
      <sheetName val="Tanah"/>
      <sheetName val=" Posting"/>
      <sheetName val="CMA Addition"/>
      <sheetName val="Machinery"/>
      <sheetName val="kriteria"/>
      <sheetName val="Data_Cust (2)"/>
      <sheetName val="Data23"/>
      <sheetName val="Data26"/>
      <sheetName val="LIST"/>
      <sheetName val="IS"/>
      <sheetName val="N.3"/>
      <sheetName val="4.1 Placement w.o.b"/>
      <sheetName val="OFFICE"/>
      <sheetName val="SAP-JKT"/>
      <sheetName val="Kewajiban Lainnya"/>
      <sheetName val="J"/>
      <sheetName val="Engineering Workload"/>
      <sheetName val="BSLA"/>
      <sheetName val="ID"/>
      <sheetName val="1771-I2_x005f_x0000__x000"/>
      <sheetName val="1771-I2_x0000__x000"/>
      <sheetName val="Workshop_Tools"/>
      <sheetName val="FE-1770_P1"/>
      <sheetName val="Flash_var_"/>
      <sheetName val="TBC05_Net"/>
      <sheetName val="_WP_SPT_2012_-_23_04_2013_xlsx"/>
      <sheetName val="SUMMARY_2001"/>
      <sheetName val="960_1123_03cleared"/>
      <sheetName val="Exc__Rate"/>
      <sheetName val="WWb"/>
      <sheetName val="PEMBELIAN-05"/>
      <sheetName val="L I - ATY"/>
      <sheetName val="summary-1"/>
      <sheetName val="PEMBELIAN-11"/>
      <sheetName val="S e p"/>
      <sheetName val="M a y"/>
      <sheetName val="J u l"/>
      <sheetName val="N o v"/>
      <sheetName val="O c t"/>
      <sheetName val="M a r"/>
      <sheetName val="F e b"/>
      <sheetName val="J a n"/>
      <sheetName val="00 received in 01"/>
      <sheetName val="A p r"/>
      <sheetName val="A u g"/>
      <sheetName val="bdrl-usg"/>
      <sheetName val="Per GL J a n"/>
      <sheetName val="DATA FORWARDER"/>
      <sheetName val="Feb Audited"/>
      <sheetName val="P &amp; L"/>
      <sheetName val="WBS2"/>
      <sheetName val="FA_Movement_IBIC4"/>
      <sheetName val="Journal_Template3"/>
      <sheetName val="NO_FAKTUR3"/>
      <sheetName val="Notes_to_BS3"/>
      <sheetName val="Trial_Bal3"/>
      <sheetName val="1998_CITR3"/>
      <sheetName val="Client_Aje3"/>
      <sheetName val="Accrued_(ckrg)3"/>
      <sheetName val="WIP_DETAIL_(GL_VS_NMP)3"/>
      <sheetName val="Gaikindo_Report3"/>
      <sheetName val="Data_Sheet3"/>
      <sheetName val="NY_ADMIN4"/>
      <sheetName val="Mei_20074"/>
      <sheetName val="FA_FISKAL4"/>
      <sheetName val="Mutasi_Final3"/>
      <sheetName val="FE-1771$_P13"/>
      <sheetName val="Other_charges_(income)3"/>
      <sheetName val="RWP_333"/>
      <sheetName val="WK_Local3"/>
      <sheetName val="FA_Movement3"/>
      <sheetName val="Detail_Lead3"/>
      <sheetName val="sep_ST3"/>
      <sheetName val="C1_NOV3"/>
      <sheetName val="Horizon_Cost_Saves_Pkg3"/>
      <sheetName val="P&amp;L_INPUT3"/>
      <sheetName val="jan_book3"/>
      <sheetName val="OthAsset_roll3"/>
      <sheetName val="PROD_FRY-MONODON3"/>
      <sheetName val="Accounts_Payable_(AA)3"/>
      <sheetName val="Ref-As_Is_GL_acc3"/>
      <sheetName val="AR_EXPORT3"/>
      <sheetName val="Location_Details__2_3"/>
      <sheetName val="Portofolio_Trading3"/>
      <sheetName val="APAC_Q1FY09_-_Oracle3"/>
      <sheetName val="cost_recovery3"/>
      <sheetName val="Phasing_by_Month3"/>
      <sheetName val="Cost_Input_Sheet3"/>
      <sheetName val="TBCons_KMB043"/>
      <sheetName val="1721-A1_(terbaru)3"/>
      <sheetName val="Q_13"/>
      <sheetName val="Input_Sheet3"/>
      <sheetName val="Table_5"/>
      <sheetName val="TAX_LIST1"/>
      <sheetName val="V_D_5-23"/>
      <sheetName val="LE767_GLOBAL_CHECKLIST_updated"/>
      <sheetName val="PO_&amp;_TL_Market_Specific"/>
      <sheetName val="Issue_Sheet"/>
      <sheetName val="I__SAP_Screen"/>
      <sheetName val="II__OTR_-_BAS_G1"/>
      <sheetName val="III__AR_Recon"/>
      <sheetName val="IV__AR"/>
      <sheetName val="V_Zero_rated"/>
      <sheetName val="VI__IC_Recon_828_to_2213"/>
      <sheetName val="IC_Recon_800-2213"/>
      <sheetName val="Capital_Purchases_BAS"/>
      <sheetName val="VII__AP_BAS_G11"/>
      <sheetName val="VIII__KN_Rec"/>
      <sheetName val="IX_ITR"/>
      <sheetName val="X__12041001"/>
      <sheetName val="XI__Cust_Output_GST"/>
      <sheetName val="XII_Vend_Input_GST"/>
      <sheetName val="å's_="/>
      <sheetName val="N_100_F_Lead"/>
      <sheetName val="WP_IC_Exp_January_2010"/>
      <sheetName val="trf_multiple_dnrks"/>
      <sheetName val="New_format_sales"/>
      <sheetName val="Main_Menu"/>
      <sheetName val="Schedule_Contract_&amp;_SILO"/>
      <sheetName val="Sales_and_Collections"/>
      <sheetName val="Cost_of_Sales"/>
      <sheetName val="Operating_Expenses_"/>
      <sheetName val="Est__Income_By_Rig"/>
      <sheetName val="Leasing_TA_Duri"/>
      <sheetName val="TA_Jakarta"/>
      <sheetName val="Breakdown_Cost-Well_Control"/>
      <sheetName val="P_&amp;_L_1st-Invst-Well_Control"/>
      <sheetName val="Asset_TA"/>
      <sheetName val="Detail_COGS"/>
      <sheetName val="United_Kingdom"/>
      <sheetName val="RE_reconciliation"/>
      <sheetName val="1200_20"/>
      <sheetName val="fr_BS"/>
      <sheetName val="P&amp;L_Adjustment"/>
      <sheetName val="Combined_FA"/>
      <sheetName val="CM_Tgl"/>
      <sheetName val="Marshal-SPT"/>
      <sheetName val="Schedule-TB"/>
      <sheetName val="Lamp-14(Manajemen)"/>
      <sheetName val="PC-1"/>
      <sheetName val="UsulPnn"/>
      <sheetName val="ESTIMASI MITRA"/>
      <sheetName val="SE"/>
      <sheetName val="tr"/>
      <sheetName val="Pg2"/>
      <sheetName val="Tab.Daten"/>
      <sheetName val="part"/>
      <sheetName val="Matrix"/>
      <sheetName val="ocean voyage"/>
      <sheetName val="Vol_Pd_Tot"/>
      <sheetName val="WI"/>
      <sheetName val="Permanent_info5"/>
      <sheetName val="details_fiscal_adjustments5"/>
      <sheetName val="Sum_empcost5"/>
      <sheetName val="fiscal_depr(E)5"/>
      <sheetName val="Journal_Template4"/>
      <sheetName val="FA_Movement_IBIC5"/>
      <sheetName val="1998_CITR4"/>
      <sheetName val="Client_Aje4"/>
      <sheetName val="NO_FAKTUR4"/>
      <sheetName val="Gaikindo_Report4"/>
      <sheetName val="Trial_Bal4"/>
      <sheetName val="Notes_to_BS4"/>
      <sheetName val="Data_Sheet4"/>
      <sheetName val="Mutasi_Final4"/>
      <sheetName val="WIP_DETAIL_(GL_VS_NMP)4"/>
      <sheetName val="NY_ADMIN5"/>
      <sheetName val="Mei_20075"/>
      <sheetName val="FA_FISKAL5"/>
      <sheetName val="WK_Local4"/>
      <sheetName val="Other_charges_(income)4"/>
      <sheetName val="Accrued_(ckrg)4"/>
      <sheetName val="Detail_Lead4"/>
      <sheetName val="FA_Movement4"/>
      <sheetName val="OthAsset_roll4"/>
      <sheetName val="C1_NOV4"/>
      <sheetName val="jan_book4"/>
      <sheetName val="RWP_334"/>
      <sheetName val="FE-1771$_P14"/>
      <sheetName val="sep_ST4"/>
      <sheetName val="Horizon_Cost_Saves_Pkg4"/>
      <sheetName val="Input_Sheet4"/>
      <sheetName val="Ref-As_Is_GL_acc4"/>
      <sheetName val="Location_Details__2_4"/>
      <sheetName val="P&amp;L_INPUT4"/>
      <sheetName val="PROD_FRY-MONODON4"/>
      <sheetName val="Portofolio_Trading4"/>
      <sheetName val="APAC_Q1FY09_-_Oracle4"/>
      <sheetName val="Phasing_by_Month4"/>
      <sheetName val="Cost_Input_Sheet4"/>
      <sheetName val="cost_recovery4"/>
      <sheetName val="Table_51"/>
      <sheetName val="TAX_LIST2"/>
      <sheetName val="AR_EXPORT4"/>
      <sheetName val="Accounts_Payable_(AA)4"/>
      <sheetName val="TBCons_KMB044"/>
      <sheetName val="MAP_BS1"/>
      <sheetName val="TBC05_Net1"/>
      <sheetName val="Q_14"/>
      <sheetName val="_WP_SPT_2012_-_23_04_2013_xlsx1"/>
      <sheetName val="SUMMARY_20011"/>
      <sheetName val="1721-A1_(terbaru)4"/>
      <sheetName val="LE767_GLOBAL_CHECKLIST_updated1"/>
      <sheetName val="PO_&amp;_TL_Market_Specific1"/>
      <sheetName val="Issue_Sheet1"/>
      <sheetName val="I__SAP_Screen1"/>
      <sheetName val="II__OTR_-_BAS_G11"/>
      <sheetName val="III__AR_Recon1"/>
      <sheetName val="IV__AR1"/>
      <sheetName val="V_Zero_rated1"/>
      <sheetName val="VI__IC_Recon_828_to_22131"/>
      <sheetName val="IC_Recon_800-22131"/>
      <sheetName val="Capital_Purchases_BAS1"/>
      <sheetName val="VII__AP_BAS_G111"/>
      <sheetName val="VIII__KN_Rec1"/>
      <sheetName val="IX_ITR1"/>
      <sheetName val="X__120410011"/>
      <sheetName val="XI__Cust_Output_GST1"/>
      <sheetName val="XII_Vend_Input_GST1"/>
      <sheetName val="å's_=1"/>
      <sheetName val="N_100_F_Lead1"/>
      <sheetName val="WP_IC_Exp_January_20101"/>
      <sheetName val="V_D_5-24"/>
      <sheetName val="trf_multiple_dnrks1"/>
      <sheetName val="New_format_sales1"/>
      <sheetName val="United_Kingdom1"/>
      <sheetName val="RE_reconciliation1"/>
      <sheetName val="CM_Tgl1"/>
      <sheetName val="Main_Menu1"/>
      <sheetName val="Schedule_Contract_&amp;_SILO1"/>
      <sheetName val="Sales_and_Collections1"/>
      <sheetName val="Cost_of_Sales1"/>
      <sheetName val="Operating_Expenses_1"/>
      <sheetName val="Est__Income_By_Rig1"/>
      <sheetName val="Leasing_TA_Duri1"/>
      <sheetName val="TA_Jakarta1"/>
      <sheetName val="Breakdown_Cost-Well_Control1"/>
      <sheetName val="P_&amp;_L_1st-Invst-Well_Control1"/>
      <sheetName val="Asset_TA1"/>
      <sheetName val="Detail_COGS1"/>
      <sheetName val="1200_201"/>
      <sheetName val="Combined_FA1"/>
      <sheetName val="fr_BS1"/>
      <sheetName val="P&amp;L_Adjustment1"/>
      <sheetName val="Income_Statement"/>
      <sheetName val="Account_Code"/>
      <sheetName val="CC_1"/>
      <sheetName val="CC_2"/>
      <sheetName val="CC_3"/>
      <sheetName val="ESTIMASI_MITRA"/>
      <sheetName val="S_e_p"/>
      <sheetName val="M_a_y"/>
      <sheetName val="J_u_l"/>
      <sheetName val="N_o_v"/>
      <sheetName val="O_c_t"/>
      <sheetName val="M_a_r"/>
      <sheetName val="F_e_b"/>
      <sheetName val="J_a_n"/>
      <sheetName val="00_received_in_01"/>
      <sheetName val="A_p_r"/>
      <sheetName val="A_u_g"/>
      <sheetName val="Per_GL_J_a_n"/>
      <sheetName val="Data_Cust_(2)"/>
      <sheetName val="N_3"/>
      <sheetName val="4_1_Placement_w_o_b"/>
      <sheetName val="Kewajiban_Lainnya"/>
      <sheetName val="2_Gaji-Bag"/>
      <sheetName val="ocean_voyage"/>
      <sheetName val="Permanent_info6"/>
      <sheetName val="details_fiscal_adjustments6"/>
      <sheetName val="Sum_empcost6"/>
      <sheetName val="fiscal_depr(E)6"/>
      <sheetName val="Journal_Template5"/>
      <sheetName val="FA_Movement_IBIC6"/>
      <sheetName val="1998_CITR5"/>
      <sheetName val="Client_Aje5"/>
      <sheetName val="NO_FAKTUR5"/>
      <sheetName val="Gaikindo_Report5"/>
      <sheetName val="Trial_Bal5"/>
      <sheetName val="Notes_to_BS5"/>
      <sheetName val="Data_Sheet5"/>
      <sheetName val="Mutasi_Final5"/>
      <sheetName val="WIP_DETAIL_(GL_VS_NMP)5"/>
      <sheetName val="NY_ADMIN6"/>
      <sheetName val="Mei_20076"/>
      <sheetName val="FA_FISKAL6"/>
      <sheetName val="data_wp5"/>
      <sheetName val="WK_Local5"/>
      <sheetName val="Other_charges_(income)5"/>
      <sheetName val="Accrued_(ckrg)5"/>
      <sheetName val="Detail_Lead5"/>
      <sheetName val="FA_Movement5"/>
      <sheetName val="OthAsset_roll5"/>
      <sheetName val="C1_NOV5"/>
      <sheetName val="jan_book5"/>
      <sheetName val="RWP_335"/>
      <sheetName val="FE-1771$_P15"/>
      <sheetName val="sep_ST5"/>
      <sheetName val="Horizon_Cost_Saves_Pkg5"/>
      <sheetName val="Input_Sheet5"/>
      <sheetName val="Ref-As_Is_GL_acc5"/>
      <sheetName val="Location_Details__2_5"/>
      <sheetName val="P&amp;L_INPUT5"/>
      <sheetName val="PROD_FRY-MONODON5"/>
      <sheetName val="Portofolio_Trading5"/>
      <sheetName val="APAC_Q1FY09_-_Oracle5"/>
      <sheetName val="Phasing_by_Month5"/>
      <sheetName val="Cost_Input_Sheet5"/>
      <sheetName val="cost_recovery5"/>
      <sheetName val="Table_52"/>
      <sheetName val="TAX_LIST3"/>
      <sheetName val="AR_EXPORT5"/>
      <sheetName val="Accounts_Payable_(AA)5"/>
      <sheetName val="TBCons_KMB045"/>
      <sheetName val="Pnrmanent_info2"/>
      <sheetName val="MAP_BS2"/>
      <sheetName val="TBC05_Net2"/>
      <sheetName val="Q_15"/>
      <sheetName val="_WP_SPT_2012_-_23_04_2013_xlsx2"/>
      <sheetName val="SUMMARY_20012"/>
      <sheetName val="1721-A1_(terbaru)5"/>
      <sheetName val="LE767_GLOBAL_CHECKLIST_updated2"/>
      <sheetName val="PO_&amp;_TL_Market_Specific2"/>
      <sheetName val="Issue_Sheet2"/>
      <sheetName val="I__SAP_Screen2"/>
      <sheetName val="II__OTR_-_BAS_G12"/>
      <sheetName val="III__AR_Recon2"/>
      <sheetName val="IV__AR2"/>
      <sheetName val="V_Zero_rated2"/>
      <sheetName val="VI__IC_Recon_828_to_22132"/>
      <sheetName val="IC_Recon_800-22132"/>
      <sheetName val="Capital_Purchases_BAS2"/>
      <sheetName val="VII__AP_BAS_G112"/>
      <sheetName val="VIII__KN_Rec2"/>
      <sheetName val="IX_ITR2"/>
      <sheetName val="X__120410012"/>
      <sheetName val="XI__Cust_Output_GST2"/>
      <sheetName val="XII_Vend_Input_GST2"/>
      <sheetName val="å's_=2"/>
      <sheetName val="Input__EAST2"/>
      <sheetName val="Simple_Coff_2"/>
      <sheetName val="N_100_F_Lead2"/>
      <sheetName val="WP_IC_Exp_January_20102"/>
      <sheetName val="V_D_5-25"/>
      <sheetName val="trf_multiple_dnrks2"/>
      <sheetName val="New_format_sales2"/>
      <sheetName val="REF_ONLY2"/>
      <sheetName val="United_Kingdom2"/>
      <sheetName val="RE_reconciliation2"/>
      <sheetName val="CM_Tgl2"/>
      <sheetName val="Main_Menu2"/>
      <sheetName val="Schedule_Contract_&amp;_SILO2"/>
      <sheetName val="Sales_and_Collections2"/>
      <sheetName val="Cost_of_Sales2"/>
      <sheetName val="Operating_Expenses_2"/>
      <sheetName val="Est__Income_By_Rig2"/>
      <sheetName val="Leasing_TA_Duri2"/>
      <sheetName val="TA_Jakarta2"/>
      <sheetName val="Breakdown_Cost-Well_Control2"/>
      <sheetName val="P_&amp;_L_1st-Invst-Well_Control2"/>
      <sheetName val="Asset_TA2"/>
      <sheetName val="Detail_COGS2"/>
      <sheetName val="1200_202"/>
      <sheetName val="Combined_FA2"/>
      <sheetName val="fr_BS2"/>
      <sheetName val="P&amp;L_Adjustment2"/>
      <sheetName val="Income_Statement1"/>
      <sheetName val="Account_Code1"/>
      <sheetName val="CC_11"/>
      <sheetName val="CC_21"/>
      <sheetName val="CC_31"/>
      <sheetName val="ESTIMASI_MITRA1"/>
      <sheetName val="S_e_p1"/>
      <sheetName val="M_a_y1"/>
      <sheetName val="J_u_l1"/>
      <sheetName val="N_o_v1"/>
      <sheetName val="O_c_t1"/>
      <sheetName val="M_a_r1"/>
      <sheetName val="F_e_b1"/>
      <sheetName val="J_a_n1"/>
      <sheetName val="00_received_in_011"/>
      <sheetName val="A_p_r1"/>
      <sheetName val="A_u_g1"/>
      <sheetName val="Per_GL_J_a_n1"/>
      <sheetName val="Data_Cust_(2)1"/>
      <sheetName val="N_31"/>
      <sheetName val="4_1_Placement_w_o_b1"/>
      <sheetName val="Kewajiban_Lainnya1"/>
      <sheetName val="Flash_var_1"/>
      <sheetName val="960_1123_03cleared1"/>
      <sheetName val="Workshop_Tools1"/>
      <sheetName val="FE-1770_P11"/>
      <sheetName val="Exc__Rate1"/>
      <sheetName val="2_Gaji-Bag1"/>
      <sheetName val="ocean_voyage1"/>
      <sheetName val="sapactivexlhiddensheet"/>
      <sheetName val="調査シート"/>
      <sheetName val="AJP-AUDITOR"/>
      <sheetName val="TERM OF PAYMENT"/>
      <sheetName val="통계자료"/>
      <sheetName val="Rincian beban operasi"/>
      <sheetName val="TABEL"/>
      <sheetName val="1771-I2_x005f_x005f_x005f_x005f_x005f_x005f_x0000"/>
      <sheetName val="1771-I2_x005f_x005f_x0000"/>
      <sheetName val="1771-I2_x005f_x005f_x005f_x005f_x005f_x005f_x005f"/>
      <sheetName val="RevBgt6-7"/>
      <sheetName val="計算式"/>
      <sheetName val="ING"/>
      <sheetName val="Anciliary Revenues"/>
      <sheetName val="FI 30 Jun'06"/>
      <sheetName val="(1) Mthly CAPEX FY2004"/>
      <sheetName val="SUM (2)"/>
      <sheetName val="Constants"/>
      <sheetName val="Factors"/>
      <sheetName val="Project Summary"/>
      <sheetName val="Batam"/>
      <sheetName val="ParData"/>
      <sheetName val="2-2022 AP SUBS"/>
      <sheetName val="G101"/>
      <sheetName val="CA"/>
      <sheetName val="quotation"/>
      <sheetName val="PARA"/>
      <sheetName val="dghn"/>
      <sheetName val="FF-5"/>
      <sheetName val="MMIP(JU)"/>
      <sheetName val="F-1&amp;F-2"/>
      <sheetName val="Pivot"/>
      <sheetName val="Lookups"/>
      <sheetName val="OperExp"/>
      <sheetName val="PAJE"/>
      <sheetName val="Form 10"/>
      <sheetName val="BARS"/>
      <sheetName val="recl JV437"/>
      <sheetName val="1771-I2_x005f_x0000__x005f_x005f_x000"/>
      <sheetName val="Additions Interface"/>
      <sheetName val="Fin.High"/>
      <sheetName val="SheetGMP"/>
      <sheetName val="SheetGMT"/>
      <sheetName val="panther"/>
      <sheetName val="วงเครดิต 3"/>
      <sheetName val="TB-TRANS"/>
      <sheetName val="Lists"/>
      <sheetName val="PA"/>
      <sheetName val="Donat"/>
      <sheetName val="Demand projections"/>
      <sheetName val="Coverage calcs"/>
      <sheetName val="PM"/>
      <sheetName val="13"/>
      <sheetName val="cons workpapers"/>
      <sheetName val="IGO"/>
      <sheetName val="Volume &amp; OCI vs. PY"/>
      <sheetName val="~By Market_vol"/>
      <sheetName val="Volume &amp; OCI vs. Budget"/>
      <sheetName val="~By Region_vol"/>
      <sheetName val="~Options_vol"/>
    </sheetNames>
    <sheetDataSet>
      <sheetData sheetId="0">
        <row r="7">
          <cell r="E7" t="str">
            <v>PT NEWCREST SUMATRA MINERALS</v>
          </cell>
        </row>
        <row r="36">
          <cell r="G36">
            <v>0</v>
          </cell>
        </row>
      </sheetData>
      <sheetData sheetId="1">
        <row r="7">
          <cell r="E7" t="str">
            <v>PT NEWCREST SUMATRA MINERALS</v>
          </cell>
        </row>
        <row r="31">
          <cell r="R31">
            <v>0</v>
          </cell>
        </row>
      </sheetData>
      <sheetData sheetId="2" refreshError="1">
        <row r="14">
          <cell r="E14">
            <v>0</v>
          </cell>
        </row>
        <row r="133">
          <cell r="F133">
            <v>35582.469999999994</v>
          </cell>
        </row>
      </sheetData>
      <sheetData sheetId="3">
        <row r="7">
          <cell r="E7" t="str">
            <v>PT NEWCREST SUMATRA MINERALS</v>
          </cell>
        </row>
      </sheetData>
      <sheetData sheetId="4">
        <row r="7">
          <cell r="E7" t="str">
            <v>PT NEWCREST SUMATRA MINERALS</v>
          </cell>
        </row>
      </sheetData>
      <sheetData sheetId="5">
        <row r="7">
          <cell r="E7" t="str">
            <v>PT NEWCREST SUMATRA MINERALS</v>
          </cell>
        </row>
      </sheetData>
      <sheetData sheetId="6">
        <row r="7">
          <cell r="E7" t="str">
            <v>PT NEWCREST SUMATRA MINERALS</v>
          </cell>
        </row>
      </sheetData>
      <sheetData sheetId="7">
        <row r="7">
          <cell r="E7" t="str">
            <v>PT NEWCREST SUMATRA MINERALS</v>
          </cell>
        </row>
      </sheetData>
      <sheetData sheetId="8">
        <row r="7">
          <cell r="E7" t="str">
            <v>PT NEWCREST SUMATRA MINERALS</v>
          </cell>
        </row>
      </sheetData>
      <sheetData sheetId="9" refreshError="1"/>
      <sheetData sheetId="10" refreshError="1"/>
      <sheetData sheetId="11">
        <row r="7">
          <cell r="E7" t="str">
            <v>PT NEWCREST SUMATRA MINERALS</v>
          </cell>
        </row>
      </sheetData>
      <sheetData sheetId="12">
        <row r="7">
          <cell r="E7" t="str">
            <v>PT NEWCREST SUMATRA MINERALS</v>
          </cell>
        </row>
      </sheetData>
      <sheetData sheetId="13">
        <row r="7">
          <cell r="E7" t="str">
            <v>PT NEWCREST SUMATRA MINERALS</v>
          </cell>
        </row>
      </sheetData>
      <sheetData sheetId="14">
        <row r="7">
          <cell r="E7" t="str">
            <v>PT NEWCREST SUMATRA MINERALS</v>
          </cell>
        </row>
      </sheetData>
      <sheetData sheetId="15">
        <row r="7">
          <cell r="E7" t="str">
            <v>PT NEWCREST SUMATRA MINERALS</v>
          </cell>
        </row>
      </sheetData>
      <sheetData sheetId="16">
        <row r="7">
          <cell r="E7" t="str">
            <v>PT NEWCREST SUMATRA MINERALS</v>
          </cell>
        </row>
      </sheetData>
      <sheetData sheetId="17">
        <row r="7">
          <cell r="E7" t="str">
            <v>PT NEWCREST SUMATRA MINERALS</v>
          </cell>
        </row>
      </sheetData>
      <sheetData sheetId="18">
        <row r="31">
          <cell r="R31">
            <v>0</v>
          </cell>
        </row>
      </sheetData>
      <sheetData sheetId="19">
        <row r="7">
          <cell r="E7" t="str">
            <v>PT NEWCREST SUMATRA MINERALS</v>
          </cell>
        </row>
      </sheetData>
      <sheetData sheetId="20">
        <row r="31">
          <cell r="R31">
            <v>0</v>
          </cell>
        </row>
      </sheetData>
      <sheetData sheetId="21">
        <row r="7">
          <cell r="E7" t="str">
            <v>PT NEWCREST SUMATRA MINERALS</v>
          </cell>
        </row>
      </sheetData>
      <sheetData sheetId="22">
        <row r="31">
          <cell r="R31">
            <v>0</v>
          </cell>
        </row>
      </sheetData>
      <sheetData sheetId="23">
        <row r="7">
          <cell r="E7" t="str">
            <v>PT NEWCREST SUMATRA MINERALS</v>
          </cell>
        </row>
      </sheetData>
      <sheetData sheetId="24">
        <row r="31">
          <cell r="R31">
            <v>0</v>
          </cell>
        </row>
      </sheetData>
      <sheetData sheetId="25">
        <row r="7">
          <cell r="E7" t="str">
            <v>PT NEWCREST SUMATRA MINERALS</v>
          </cell>
        </row>
      </sheetData>
      <sheetData sheetId="26">
        <row r="31">
          <cell r="R31">
            <v>0</v>
          </cell>
        </row>
      </sheetData>
      <sheetData sheetId="27">
        <row r="31">
          <cell r="R31">
            <v>0</v>
          </cell>
        </row>
      </sheetData>
      <sheetData sheetId="28">
        <row r="31">
          <cell r="R31">
            <v>0</v>
          </cell>
        </row>
      </sheetData>
      <sheetData sheetId="29">
        <row r="31">
          <cell r="R31">
            <v>0</v>
          </cell>
        </row>
      </sheetData>
      <sheetData sheetId="30">
        <row r="31">
          <cell r="R31">
            <v>0</v>
          </cell>
        </row>
      </sheetData>
      <sheetData sheetId="31">
        <row r="31">
          <cell r="R31">
            <v>0</v>
          </cell>
        </row>
      </sheetData>
      <sheetData sheetId="32">
        <row r="31">
          <cell r="R31">
            <v>0</v>
          </cell>
        </row>
      </sheetData>
      <sheetData sheetId="33">
        <row r="7">
          <cell r="E7" t="str">
            <v>PT NEWCREST SUMATRA MINERALS</v>
          </cell>
        </row>
      </sheetData>
      <sheetData sheetId="34">
        <row r="31">
          <cell r="R31">
            <v>0</v>
          </cell>
        </row>
      </sheetData>
      <sheetData sheetId="35">
        <row r="7">
          <cell r="E7" t="str">
            <v>PT NEWCREST SUMATRA MINERALS</v>
          </cell>
        </row>
      </sheetData>
      <sheetData sheetId="36">
        <row r="31">
          <cell r="R31">
            <v>0</v>
          </cell>
        </row>
      </sheetData>
      <sheetData sheetId="37">
        <row r="31">
          <cell r="R31">
            <v>0</v>
          </cell>
        </row>
      </sheetData>
      <sheetData sheetId="38">
        <row r="31">
          <cell r="R31">
            <v>0</v>
          </cell>
        </row>
      </sheetData>
      <sheetData sheetId="39">
        <row r="31">
          <cell r="R31">
            <v>0</v>
          </cell>
        </row>
      </sheetData>
      <sheetData sheetId="40">
        <row r="31">
          <cell r="R31">
            <v>0</v>
          </cell>
        </row>
      </sheetData>
      <sheetData sheetId="41">
        <row r="31">
          <cell r="R31">
            <v>0</v>
          </cell>
        </row>
      </sheetData>
      <sheetData sheetId="42">
        <row r="36">
          <cell r="G36">
            <v>0</v>
          </cell>
        </row>
      </sheetData>
      <sheetData sheetId="43">
        <row r="31">
          <cell r="R31">
            <v>0</v>
          </cell>
        </row>
      </sheetData>
      <sheetData sheetId="44">
        <row r="31">
          <cell r="R31">
            <v>0</v>
          </cell>
        </row>
      </sheetData>
      <sheetData sheetId="45">
        <row r="31">
          <cell r="R31">
            <v>0</v>
          </cell>
        </row>
      </sheetData>
      <sheetData sheetId="46">
        <row r="31">
          <cell r="R31">
            <v>0</v>
          </cell>
        </row>
      </sheetData>
      <sheetData sheetId="47">
        <row r="31">
          <cell r="R31">
            <v>0</v>
          </cell>
        </row>
      </sheetData>
      <sheetData sheetId="48">
        <row r="31">
          <cell r="R31">
            <v>0</v>
          </cell>
        </row>
      </sheetData>
      <sheetData sheetId="49">
        <row r="31">
          <cell r="R31">
            <v>0</v>
          </cell>
        </row>
      </sheetData>
      <sheetData sheetId="50">
        <row r="31">
          <cell r="R31">
            <v>0</v>
          </cell>
        </row>
      </sheetData>
      <sheetData sheetId="51">
        <row r="31">
          <cell r="R31">
            <v>0</v>
          </cell>
        </row>
      </sheetData>
      <sheetData sheetId="52">
        <row r="7">
          <cell r="E7" t="str">
            <v>PT NEWCREST SUMATRA MINERALS</v>
          </cell>
        </row>
      </sheetData>
      <sheetData sheetId="53">
        <row r="31">
          <cell r="R31">
            <v>0</v>
          </cell>
        </row>
      </sheetData>
      <sheetData sheetId="54">
        <row r="31">
          <cell r="R31">
            <v>0</v>
          </cell>
        </row>
      </sheetData>
      <sheetData sheetId="55">
        <row r="7">
          <cell r="E7" t="str">
            <v>PT NEWCREST SUMATRA MINERALS</v>
          </cell>
        </row>
      </sheetData>
      <sheetData sheetId="56">
        <row r="31">
          <cell r="R31">
            <v>0</v>
          </cell>
        </row>
      </sheetData>
      <sheetData sheetId="57">
        <row r="31">
          <cell r="R31">
            <v>0</v>
          </cell>
        </row>
      </sheetData>
      <sheetData sheetId="58">
        <row r="31">
          <cell r="R31">
            <v>0</v>
          </cell>
        </row>
      </sheetData>
      <sheetData sheetId="59">
        <row r="7">
          <cell r="E7" t="str">
            <v>PT NEWCREST SUMATRA MINERALS</v>
          </cell>
        </row>
      </sheetData>
      <sheetData sheetId="60">
        <row r="31">
          <cell r="R31">
            <v>0</v>
          </cell>
        </row>
      </sheetData>
      <sheetData sheetId="61">
        <row r="36">
          <cell r="G36">
            <v>0</v>
          </cell>
        </row>
      </sheetData>
      <sheetData sheetId="62">
        <row r="7">
          <cell r="E7" t="str">
            <v>PT NEWCREST SUMATRA MINERALS</v>
          </cell>
        </row>
      </sheetData>
      <sheetData sheetId="63">
        <row r="36">
          <cell r="G36">
            <v>0</v>
          </cell>
        </row>
      </sheetData>
      <sheetData sheetId="64">
        <row r="7">
          <cell r="E7" t="str">
            <v>PT NEWCREST SUMATRA MINERALS</v>
          </cell>
        </row>
      </sheetData>
      <sheetData sheetId="65">
        <row r="36">
          <cell r="G36">
            <v>0</v>
          </cell>
        </row>
      </sheetData>
      <sheetData sheetId="66">
        <row r="7">
          <cell r="E7" t="str">
            <v>PT NEWCREST SUMATRA MINERALS</v>
          </cell>
        </row>
      </sheetData>
      <sheetData sheetId="67">
        <row r="7">
          <cell r="E7" t="str">
            <v>PT NEWCREST SUMATRA MINERALS</v>
          </cell>
        </row>
      </sheetData>
      <sheetData sheetId="68">
        <row r="7">
          <cell r="E7" t="str">
            <v>PT NEWCREST SUMATRA MINERALS</v>
          </cell>
        </row>
      </sheetData>
      <sheetData sheetId="69">
        <row r="7">
          <cell r="E7" t="str">
            <v>PT NEWCREST SUMATRA MINERALS</v>
          </cell>
        </row>
      </sheetData>
      <sheetData sheetId="70">
        <row r="7">
          <cell r="E7" t="str">
            <v>PT NEWCREST SUMATRA MINERALS</v>
          </cell>
        </row>
      </sheetData>
      <sheetData sheetId="71">
        <row r="7">
          <cell r="E7" t="str">
            <v>PT NEWCREST SUMATRA MINERALS</v>
          </cell>
        </row>
      </sheetData>
      <sheetData sheetId="72">
        <row r="7">
          <cell r="E7" t="str">
            <v>PT NEWCREST SUMATRA MINERALS</v>
          </cell>
        </row>
      </sheetData>
      <sheetData sheetId="73">
        <row r="7">
          <cell r="E7" t="str">
            <v>PT NEWCREST SUMATRA MINERALS</v>
          </cell>
        </row>
      </sheetData>
      <sheetData sheetId="74">
        <row r="7">
          <cell r="E7" t="str">
            <v>PT NEWCREST SUMATRA MINERALS</v>
          </cell>
        </row>
      </sheetData>
      <sheetData sheetId="75">
        <row r="7">
          <cell r="E7" t="str">
            <v>PT NEWCREST SUMATRA MINERALS</v>
          </cell>
        </row>
      </sheetData>
      <sheetData sheetId="76">
        <row r="7">
          <cell r="E7" t="str">
            <v>PT NEWCREST SUMATRA MINERALS</v>
          </cell>
        </row>
      </sheetData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/>
      <sheetData sheetId="318"/>
      <sheetData sheetId="319" refreshError="1"/>
      <sheetData sheetId="320" refreshError="1"/>
      <sheetData sheetId="321"/>
      <sheetData sheetId="322"/>
      <sheetData sheetId="323" refreshError="1"/>
      <sheetData sheetId="324"/>
      <sheetData sheetId="325" refreshError="1"/>
      <sheetData sheetId="326" refreshError="1"/>
      <sheetData sheetId="327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/>
      <sheetData sheetId="342">
        <row r="31">
          <cell r="R31">
            <v>0</v>
          </cell>
        </row>
      </sheetData>
      <sheetData sheetId="343">
        <row r="31">
          <cell r="R31">
            <v>0</v>
          </cell>
        </row>
      </sheetData>
      <sheetData sheetId="344">
        <row r="31">
          <cell r="R31">
            <v>0</v>
          </cell>
        </row>
      </sheetData>
      <sheetData sheetId="345">
        <row r="31">
          <cell r="R31">
            <v>0</v>
          </cell>
        </row>
      </sheetData>
      <sheetData sheetId="346">
        <row r="31">
          <cell r="R31">
            <v>0</v>
          </cell>
        </row>
      </sheetData>
      <sheetData sheetId="347">
        <row r="31">
          <cell r="R31">
            <v>0</v>
          </cell>
        </row>
      </sheetData>
      <sheetData sheetId="348">
        <row r="31">
          <cell r="R31">
            <v>0</v>
          </cell>
        </row>
      </sheetData>
      <sheetData sheetId="349">
        <row r="31">
          <cell r="R31">
            <v>0</v>
          </cell>
        </row>
      </sheetData>
      <sheetData sheetId="350">
        <row r="31">
          <cell r="R31">
            <v>0</v>
          </cell>
        </row>
      </sheetData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 refreshError="1"/>
      <sheetData sheetId="382" refreshError="1"/>
      <sheetData sheetId="383" refreshError="1"/>
      <sheetData sheetId="384">
        <row r="31">
          <cell r="R31">
            <v>0</v>
          </cell>
        </row>
      </sheetData>
      <sheetData sheetId="385">
        <row r="31">
          <cell r="R31">
            <v>0</v>
          </cell>
        </row>
      </sheetData>
      <sheetData sheetId="386">
        <row r="31">
          <cell r="R31">
            <v>0</v>
          </cell>
        </row>
      </sheetData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/>
      <sheetData sheetId="470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>
        <row r="31">
          <cell r="R31">
            <v>0</v>
          </cell>
        </row>
      </sheetData>
      <sheetData sheetId="504" refreshError="1"/>
      <sheetData sheetId="505"/>
      <sheetData sheetId="506"/>
      <sheetData sheetId="507">
        <row r="7">
          <cell r="E7" t="str">
            <v>PT NEWCREST SUMATRA MINERALS</v>
          </cell>
        </row>
      </sheetData>
      <sheetData sheetId="508">
        <row r="31">
          <cell r="R31">
            <v>0</v>
          </cell>
        </row>
      </sheetData>
      <sheetData sheetId="509">
        <row r="7">
          <cell r="E7" t="str">
            <v>PT NEWCREST SUMATRA MINERALS</v>
          </cell>
        </row>
      </sheetData>
      <sheetData sheetId="510">
        <row r="31">
          <cell r="R31">
            <v>0</v>
          </cell>
        </row>
      </sheetData>
      <sheetData sheetId="511">
        <row r="7">
          <cell r="E7" t="str">
            <v>PT NEWCREST SUMATRA MINERALS</v>
          </cell>
        </row>
      </sheetData>
      <sheetData sheetId="512">
        <row r="31">
          <cell r="R31">
            <v>0</v>
          </cell>
        </row>
      </sheetData>
      <sheetData sheetId="513">
        <row r="7">
          <cell r="E7" t="str">
            <v>PT NEWCREST SUMATRA MINERALS</v>
          </cell>
        </row>
      </sheetData>
      <sheetData sheetId="514">
        <row r="7">
          <cell r="E7" t="str">
            <v>PT NEWCREST SUMATRA MINERALS</v>
          </cell>
        </row>
      </sheetData>
      <sheetData sheetId="515">
        <row r="7">
          <cell r="E7" t="str">
            <v>PT NEWCREST SUMATRA MINERALS</v>
          </cell>
        </row>
      </sheetData>
      <sheetData sheetId="516">
        <row r="7">
          <cell r="E7" t="str">
            <v>PT NEWCREST SUMATRA MINERALS</v>
          </cell>
        </row>
      </sheetData>
      <sheetData sheetId="517">
        <row r="7">
          <cell r="E7" t="str">
            <v>PT NEWCREST SUMATRA MINERALS</v>
          </cell>
        </row>
      </sheetData>
      <sheetData sheetId="518">
        <row r="7">
          <cell r="E7" t="str">
            <v>PT NEWCREST SUMATRA MINERALS</v>
          </cell>
        </row>
      </sheetData>
      <sheetData sheetId="519">
        <row r="36">
          <cell r="G36">
            <v>0</v>
          </cell>
        </row>
      </sheetData>
      <sheetData sheetId="520">
        <row r="7">
          <cell r="E7" t="str">
            <v>PT NEWCREST SUMATRA MINERALS</v>
          </cell>
        </row>
      </sheetData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/>
      <sheetData sheetId="633"/>
      <sheetData sheetId="634" refreshError="1"/>
      <sheetData sheetId="635"/>
      <sheetData sheetId="636"/>
      <sheetData sheetId="637"/>
      <sheetData sheetId="638"/>
      <sheetData sheetId="639"/>
      <sheetData sheetId="640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>
        <row r="7">
          <cell r="E7" t="str">
            <v>PT NEWCREST SUMATRA MINERALS</v>
          </cell>
        </row>
      </sheetData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>
        <row r="31">
          <cell r="R31">
            <v>0</v>
          </cell>
        </row>
      </sheetData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>
        <row r="7">
          <cell r="E7" t="str">
            <v>PT NEWCREST SUMATRA MINERALS</v>
          </cell>
        </row>
      </sheetData>
      <sheetData sheetId="751">
        <row r="7">
          <cell r="E7" t="str">
            <v>PT NEWCREST SUMATRA MINERALS</v>
          </cell>
        </row>
      </sheetData>
      <sheetData sheetId="752">
        <row r="7">
          <cell r="E7" t="str">
            <v>PT NEWCREST SUMATRA MINERALS</v>
          </cell>
        </row>
      </sheetData>
      <sheetData sheetId="753">
        <row r="7">
          <cell r="E7" t="str">
            <v>PT NEWCREST SUMATRA MINERALS</v>
          </cell>
        </row>
      </sheetData>
      <sheetData sheetId="754">
        <row r="7">
          <cell r="E7" t="str">
            <v>PT NEWCREST SUMATRA MINERALS</v>
          </cell>
        </row>
      </sheetData>
      <sheetData sheetId="755">
        <row r="7">
          <cell r="E7" t="str">
            <v>PT NEWCREST SUMATRA MINERALS</v>
          </cell>
        </row>
      </sheetData>
      <sheetData sheetId="756">
        <row r="7">
          <cell r="E7" t="str">
            <v>PT NEWCREST SUMATRA MINERALS</v>
          </cell>
        </row>
      </sheetData>
      <sheetData sheetId="757">
        <row r="7">
          <cell r="E7" t="str">
            <v>PT NEWCREST SUMATRA MINERALS</v>
          </cell>
        </row>
      </sheetData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>
        <row r="7">
          <cell r="E7" t="str">
            <v>PT NEWCREST SUMATRA MINERALS</v>
          </cell>
        </row>
      </sheetData>
      <sheetData sheetId="780">
        <row r="7">
          <cell r="E7" t="str">
            <v>PT NEWCREST SUMATRA MINERALS</v>
          </cell>
        </row>
      </sheetData>
      <sheetData sheetId="781">
        <row r="7">
          <cell r="E7" t="str">
            <v>PT NEWCREST SUMATRA MINERALS</v>
          </cell>
        </row>
      </sheetData>
      <sheetData sheetId="782">
        <row r="7">
          <cell r="E7" t="str">
            <v>PT NEWCREST SUMATRA MINERALS</v>
          </cell>
        </row>
      </sheetData>
      <sheetData sheetId="783">
        <row r="7">
          <cell r="E7" t="str">
            <v>PT NEWCREST SUMATRA MINERALS</v>
          </cell>
        </row>
      </sheetData>
      <sheetData sheetId="784">
        <row r="7">
          <cell r="E7" t="str">
            <v>PT NEWCREST SUMATRA MINERALS</v>
          </cell>
        </row>
      </sheetData>
      <sheetData sheetId="785">
        <row r="7">
          <cell r="E7" t="str">
            <v>PT NEWCREST SUMATRA MINERALS</v>
          </cell>
        </row>
      </sheetData>
      <sheetData sheetId="786">
        <row r="7">
          <cell r="E7" t="str">
            <v>PT NEWCREST SUMATRA MINERALS</v>
          </cell>
        </row>
      </sheetData>
      <sheetData sheetId="787">
        <row r="7">
          <cell r="E7" t="str">
            <v>PT NEWCREST SUMATRA MINERALS</v>
          </cell>
        </row>
      </sheetData>
      <sheetData sheetId="788">
        <row r="7">
          <cell r="E7" t="str">
            <v>PT NEWCREST SUMATRA MINERALS</v>
          </cell>
        </row>
      </sheetData>
      <sheetData sheetId="789">
        <row r="7">
          <cell r="E7" t="str">
            <v>PT NEWCREST SUMATRA MINERALS</v>
          </cell>
        </row>
      </sheetData>
      <sheetData sheetId="790">
        <row r="7">
          <cell r="E7" t="str">
            <v>PT NEWCREST SUMATRA MINERALS</v>
          </cell>
        </row>
      </sheetData>
      <sheetData sheetId="791">
        <row r="7">
          <cell r="E7" t="str">
            <v>PT NEWCREST SUMATRA MINERALS</v>
          </cell>
        </row>
      </sheetData>
      <sheetData sheetId="792">
        <row r="7">
          <cell r="E7" t="str">
            <v>PT NEWCREST SUMATRA MINERALS</v>
          </cell>
        </row>
      </sheetData>
      <sheetData sheetId="793">
        <row r="7">
          <cell r="E7" t="str">
            <v>PT NEWCREST SUMATRA MINERALS</v>
          </cell>
        </row>
      </sheetData>
      <sheetData sheetId="794">
        <row r="7">
          <cell r="E7" t="str">
            <v>PT NEWCREST SUMATRA MINERALS</v>
          </cell>
        </row>
      </sheetData>
      <sheetData sheetId="795">
        <row r="7">
          <cell r="E7" t="str">
            <v>PT NEWCREST SUMATRA MINERALS</v>
          </cell>
        </row>
      </sheetData>
      <sheetData sheetId="796">
        <row r="7">
          <cell r="E7" t="str">
            <v>PT NEWCREST SUMATRA MINERALS</v>
          </cell>
        </row>
      </sheetData>
      <sheetData sheetId="797">
        <row r="7">
          <cell r="E7" t="str">
            <v>PT NEWCREST SUMATRA MINERALS</v>
          </cell>
        </row>
      </sheetData>
      <sheetData sheetId="798">
        <row r="7">
          <cell r="E7" t="str">
            <v>PT NEWCREST SUMATRA MINERALS</v>
          </cell>
        </row>
      </sheetData>
      <sheetData sheetId="799">
        <row r="7">
          <cell r="E7" t="str">
            <v>PT NEWCREST SUMATRA MINERALS</v>
          </cell>
        </row>
      </sheetData>
      <sheetData sheetId="800">
        <row r="7">
          <cell r="E7" t="str">
            <v>PT NEWCREST SUMATRA MINERALS</v>
          </cell>
        </row>
      </sheetData>
      <sheetData sheetId="801">
        <row r="7">
          <cell r="E7" t="str">
            <v>PT NEWCREST SUMATRA MINERALS</v>
          </cell>
        </row>
      </sheetData>
      <sheetData sheetId="802">
        <row r="7">
          <cell r="E7" t="str">
            <v>PT NEWCREST SUMATRA MINERALS</v>
          </cell>
        </row>
      </sheetData>
      <sheetData sheetId="803">
        <row r="7">
          <cell r="E7" t="str">
            <v>PT NEWCREST SUMATRA MINERALS</v>
          </cell>
        </row>
      </sheetData>
      <sheetData sheetId="804">
        <row r="7">
          <cell r="E7" t="str">
            <v>PT NEWCREST SUMATRA MINERALS</v>
          </cell>
        </row>
      </sheetData>
      <sheetData sheetId="805">
        <row r="7">
          <cell r="E7" t="str">
            <v>PT NEWCREST SUMATRA MINERALS</v>
          </cell>
        </row>
      </sheetData>
      <sheetData sheetId="806">
        <row r="7">
          <cell r="E7" t="str">
            <v>PT NEWCREST SUMATRA MINERALS</v>
          </cell>
        </row>
      </sheetData>
      <sheetData sheetId="807">
        <row r="7">
          <cell r="E7" t="str">
            <v>PT NEWCREST SUMATRA MINERALS</v>
          </cell>
        </row>
      </sheetData>
      <sheetData sheetId="808">
        <row r="7">
          <cell r="E7" t="str">
            <v>PT NEWCREST SUMATRA MINERALS</v>
          </cell>
        </row>
      </sheetData>
      <sheetData sheetId="809">
        <row r="7">
          <cell r="E7" t="str">
            <v>PT NEWCREST SUMATRA MINERALS</v>
          </cell>
        </row>
      </sheetData>
      <sheetData sheetId="810">
        <row r="7">
          <cell r="E7" t="str">
            <v>PT NEWCREST SUMATRA MINERALS</v>
          </cell>
        </row>
      </sheetData>
      <sheetData sheetId="811">
        <row r="7">
          <cell r="E7" t="str">
            <v>PT NEWCREST SUMATRA MINERALS</v>
          </cell>
        </row>
      </sheetData>
      <sheetData sheetId="812">
        <row r="7">
          <cell r="E7" t="str">
            <v>PT NEWCREST SUMATRA MINERALS</v>
          </cell>
        </row>
      </sheetData>
      <sheetData sheetId="813">
        <row r="7">
          <cell r="E7" t="str">
            <v>PT NEWCREST SUMATRA MINERALS</v>
          </cell>
        </row>
      </sheetData>
      <sheetData sheetId="814">
        <row r="7">
          <cell r="E7" t="str">
            <v>PT NEWCREST SUMATRA MINERALS</v>
          </cell>
        </row>
      </sheetData>
      <sheetData sheetId="815">
        <row r="7">
          <cell r="E7" t="str">
            <v>PT NEWCREST SUMATRA MINERALS</v>
          </cell>
        </row>
      </sheetData>
      <sheetData sheetId="816">
        <row r="7">
          <cell r="E7" t="str">
            <v>PT NEWCREST SUMATRA MINERALS</v>
          </cell>
        </row>
      </sheetData>
      <sheetData sheetId="817">
        <row r="7">
          <cell r="E7" t="str">
            <v>PT NEWCREST SUMATRA MINERALS</v>
          </cell>
        </row>
      </sheetData>
      <sheetData sheetId="818">
        <row r="7">
          <cell r="E7" t="str">
            <v>PT NEWCREST SUMATRA MINERALS</v>
          </cell>
        </row>
      </sheetData>
      <sheetData sheetId="819">
        <row r="7">
          <cell r="E7" t="str">
            <v>PT NEWCREST SUMATRA MINERALS</v>
          </cell>
        </row>
      </sheetData>
      <sheetData sheetId="820">
        <row r="7">
          <cell r="E7" t="str">
            <v>PT NEWCREST SUMATRA MINERALS</v>
          </cell>
        </row>
      </sheetData>
      <sheetData sheetId="821">
        <row r="7">
          <cell r="E7" t="str">
            <v>PT NEWCREST SUMATRA MINERALS</v>
          </cell>
        </row>
      </sheetData>
      <sheetData sheetId="822">
        <row r="7">
          <cell r="E7" t="str">
            <v>PT NEWCREST SUMATRA MINERALS</v>
          </cell>
        </row>
      </sheetData>
      <sheetData sheetId="823">
        <row r="7">
          <cell r="E7" t="str">
            <v>PT NEWCREST SUMATRA MINERALS</v>
          </cell>
        </row>
      </sheetData>
      <sheetData sheetId="824">
        <row r="7">
          <cell r="E7" t="str">
            <v>PT NEWCREST SUMATRA MINERALS</v>
          </cell>
        </row>
      </sheetData>
      <sheetData sheetId="825">
        <row r="7">
          <cell r="E7" t="str">
            <v>PT NEWCREST SUMATRA MINERALS</v>
          </cell>
        </row>
      </sheetData>
      <sheetData sheetId="826">
        <row r="7">
          <cell r="E7" t="str">
            <v>PT NEWCREST SUMATRA MINERALS</v>
          </cell>
        </row>
      </sheetData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>
        <row r="7">
          <cell r="E7" t="str">
            <v>PT NEWCREST SUMATRA MINERALS</v>
          </cell>
        </row>
      </sheetData>
      <sheetData sheetId="881">
        <row r="7">
          <cell r="E7" t="str">
            <v>PT NEWCREST SUMATRA MINERALS</v>
          </cell>
        </row>
      </sheetData>
      <sheetData sheetId="882">
        <row r="36">
          <cell r="G36">
            <v>0</v>
          </cell>
        </row>
      </sheetData>
      <sheetData sheetId="883">
        <row r="31">
          <cell r="R31">
            <v>0</v>
          </cell>
        </row>
      </sheetData>
      <sheetData sheetId="884">
        <row r="7">
          <cell r="E7" t="str">
            <v>PT NEWCREST SUMATRA MINERALS</v>
          </cell>
        </row>
      </sheetData>
      <sheetData sheetId="885">
        <row r="7">
          <cell r="E7" t="str">
            <v>PT NEWCREST SUMATRA MINERALS</v>
          </cell>
        </row>
      </sheetData>
      <sheetData sheetId="886">
        <row r="31">
          <cell r="R31">
            <v>0</v>
          </cell>
        </row>
      </sheetData>
      <sheetData sheetId="887">
        <row r="7">
          <cell r="E7" t="str">
            <v>PT NEWCREST SUMATRA MINERALS</v>
          </cell>
        </row>
      </sheetData>
      <sheetData sheetId="888">
        <row r="7">
          <cell r="E7" t="str">
            <v>PT NEWCREST SUMATRA MINERALS</v>
          </cell>
        </row>
      </sheetData>
      <sheetData sheetId="889">
        <row r="36">
          <cell r="G36">
            <v>0</v>
          </cell>
        </row>
      </sheetData>
      <sheetData sheetId="890">
        <row r="31">
          <cell r="R31">
            <v>0</v>
          </cell>
        </row>
      </sheetData>
      <sheetData sheetId="891">
        <row r="31">
          <cell r="R31">
            <v>0</v>
          </cell>
        </row>
      </sheetData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>
        <row r="36">
          <cell r="G36">
            <v>0</v>
          </cell>
        </row>
      </sheetData>
      <sheetData sheetId="905">
        <row r="36">
          <cell r="G36">
            <v>0</v>
          </cell>
        </row>
      </sheetData>
      <sheetData sheetId="906">
        <row r="31">
          <cell r="R31">
            <v>0</v>
          </cell>
        </row>
      </sheetData>
      <sheetData sheetId="907">
        <row r="31">
          <cell r="R31">
            <v>0</v>
          </cell>
        </row>
      </sheetData>
      <sheetData sheetId="908"/>
      <sheetData sheetId="909"/>
      <sheetData sheetId="910"/>
      <sheetData sheetId="911">
        <row r="31">
          <cell r="R31">
            <v>0</v>
          </cell>
        </row>
      </sheetData>
      <sheetData sheetId="912">
        <row r="7">
          <cell r="E7" t="str">
            <v>PT NEWCREST SUMATRA MINERALS</v>
          </cell>
        </row>
      </sheetData>
      <sheetData sheetId="913">
        <row r="7">
          <cell r="E7" t="str">
            <v>PT NEWCREST SUMATRA MINERALS</v>
          </cell>
        </row>
      </sheetData>
      <sheetData sheetId="914">
        <row r="7">
          <cell r="E7" t="str">
            <v>PT NEWCREST SUMATRA MINERALS</v>
          </cell>
        </row>
      </sheetData>
      <sheetData sheetId="915">
        <row r="7">
          <cell r="E7" t="str">
            <v>PT NEWCREST SUMATRA MINERALS</v>
          </cell>
        </row>
      </sheetData>
      <sheetData sheetId="916">
        <row r="7">
          <cell r="E7" t="str">
            <v>PT NEWCREST SUMATRA MINERALS</v>
          </cell>
        </row>
      </sheetData>
      <sheetData sheetId="917">
        <row r="31">
          <cell r="R31">
            <v>0</v>
          </cell>
        </row>
      </sheetData>
      <sheetData sheetId="918">
        <row r="7">
          <cell r="E7" t="str">
            <v>PT NEWCREST SUMATRA MINERALS</v>
          </cell>
        </row>
      </sheetData>
      <sheetData sheetId="919">
        <row r="7">
          <cell r="E7" t="str">
            <v>PT NEWCREST SUMATRA MINERALS</v>
          </cell>
        </row>
      </sheetData>
      <sheetData sheetId="920">
        <row r="7">
          <cell r="E7" t="str">
            <v>PT NEWCREST SUMATRA MINERALS</v>
          </cell>
        </row>
      </sheetData>
      <sheetData sheetId="921">
        <row r="7">
          <cell r="E7" t="str">
            <v>PT NEWCREST SUMATRA MINERALS</v>
          </cell>
        </row>
      </sheetData>
      <sheetData sheetId="922">
        <row r="7">
          <cell r="E7" t="str">
            <v>PT NEWCREST SUMATRA MINERALS</v>
          </cell>
        </row>
      </sheetData>
      <sheetData sheetId="923">
        <row r="7">
          <cell r="E7" t="str">
            <v>PT NEWCREST SUMATRA MINERALS</v>
          </cell>
        </row>
      </sheetData>
      <sheetData sheetId="924">
        <row r="31">
          <cell r="R31">
            <v>0</v>
          </cell>
        </row>
      </sheetData>
      <sheetData sheetId="925">
        <row r="31">
          <cell r="R31">
            <v>0</v>
          </cell>
        </row>
      </sheetData>
      <sheetData sheetId="926">
        <row r="7">
          <cell r="E7" t="str">
            <v>PT NEWCREST SUMATRA MINERALS</v>
          </cell>
        </row>
      </sheetData>
      <sheetData sheetId="927"/>
      <sheetData sheetId="928">
        <row r="31">
          <cell r="R31">
            <v>0</v>
          </cell>
        </row>
      </sheetData>
      <sheetData sheetId="929">
        <row r="7">
          <cell r="E7" t="str">
            <v>PT NEWCREST SUMATRA MINERALS</v>
          </cell>
        </row>
      </sheetData>
      <sheetData sheetId="930">
        <row r="7">
          <cell r="E7" t="str">
            <v>PT NEWCREST SUMATRA MINERALS</v>
          </cell>
        </row>
      </sheetData>
      <sheetData sheetId="931">
        <row r="7">
          <cell r="E7" t="str">
            <v>PT NEWCREST SUMATRA MINERALS</v>
          </cell>
        </row>
      </sheetData>
      <sheetData sheetId="932">
        <row r="7">
          <cell r="E7" t="str">
            <v>PT NEWCREST SUMATRA MINERALS</v>
          </cell>
        </row>
      </sheetData>
      <sheetData sheetId="933">
        <row r="36">
          <cell r="G36">
            <v>0</v>
          </cell>
        </row>
      </sheetData>
      <sheetData sheetId="934">
        <row r="31">
          <cell r="R31">
            <v>0</v>
          </cell>
        </row>
      </sheetData>
      <sheetData sheetId="935">
        <row r="7">
          <cell r="E7" t="str">
            <v>PT NEWCREST SUMATRA MINERALS</v>
          </cell>
        </row>
      </sheetData>
      <sheetData sheetId="936">
        <row r="7">
          <cell r="E7" t="str">
            <v>PT NEWCREST SUMATRA MINERALS</v>
          </cell>
        </row>
      </sheetData>
      <sheetData sheetId="937">
        <row r="31">
          <cell r="R31">
            <v>0</v>
          </cell>
        </row>
      </sheetData>
      <sheetData sheetId="938">
        <row r="7">
          <cell r="E7" t="str">
            <v>PT NEWCREST SUMATRA MINERALS</v>
          </cell>
        </row>
      </sheetData>
      <sheetData sheetId="939">
        <row r="7">
          <cell r="E7" t="str">
            <v>PT NEWCREST SUMATRA MINERALS</v>
          </cell>
        </row>
      </sheetData>
      <sheetData sheetId="940">
        <row r="31">
          <cell r="R31">
            <v>0</v>
          </cell>
        </row>
      </sheetData>
      <sheetData sheetId="941">
        <row r="31">
          <cell r="R31">
            <v>0</v>
          </cell>
        </row>
      </sheetData>
      <sheetData sheetId="942">
        <row r="31">
          <cell r="R31">
            <v>0</v>
          </cell>
        </row>
      </sheetData>
      <sheetData sheetId="943"/>
      <sheetData sheetId="944"/>
      <sheetData sheetId="945">
        <row r="7">
          <cell r="E7" t="str">
            <v>PT NEWCREST SUMATRA MINERALS</v>
          </cell>
        </row>
      </sheetData>
      <sheetData sheetId="946">
        <row r="7">
          <cell r="E7" t="str">
            <v>PT NEWCREST SUMATRA MINERALS</v>
          </cell>
        </row>
      </sheetData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>
        <row r="7">
          <cell r="E7" t="str">
            <v>PT NEWCREST SUMATRA MINERALS</v>
          </cell>
        </row>
      </sheetData>
      <sheetData sheetId="956">
        <row r="7">
          <cell r="E7" t="str">
            <v>PT NEWCREST SUMATRA MINERALS</v>
          </cell>
        </row>
      </sheetData>
      <sheetData sheetId="957">
        <row r="7">
          <cell r="E7" t="str">
            <v>PT NEWCREST SUMATRA MINERALS</v>
          </cell>
        </row>
      </sheetData>
      <sheetData sheetId="958"/>
      <sheetData sheetId="959"/>
      <sheetData sheetId="960"/>
      <sheetData sheetId="961"/>
      <sheetData sheetId="962"/>
      <sheetData sheetId="963">
        <row r="36">
          <cell r="G36">
            <v>0</v>
          </cell>
        </row>
      </sheetData>
      <sheetData sheetId="964">
        <row r="36">
          <cell r="G36">
            <v>0</v>
          </cell>
        </row>
      </sheetData>
      <sheetData sheetId="965">
        <row r="31">
          <cell r="R31">
            <v>0</v>
          </cell>
        </row>
      </sheetData>
      <sheetData sheetId="966">
        <row r="31">
          <cell r="R31">
            <v>0</v>
          </cell>
        </row>
      </sheetData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>
        <row r="7">
          <cell r="E7" t="str">
            <v>PT NEWCREST SUMATRA MINERALS</v>
          </cell>
        </row>
      </sheetData>
      <sheetData sheetId="991">
        <row r="7">
          <cell r="E7" t="str">
            <v>PT NEWCREST SUMATRA MINERALS</v>
          </cell>
        </row>
      </sheetData>
      <sheetData sheetId="992"/>
      <sheetData sheetId="993"/>
      <sheetData sheetId="994"/>
      <sheetData sheetId="995">
        <row r="7">
          <cell r="E7" t="str">
            <v>PT NEWCREST SUMATRA MINERALS</v>
          </cell>
        </row>
      </sheetData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>
        <row r="36">
          <cell r="G36">
            <v>0</v>
          </cell>
        </row>
      </sheetData>
      <sheetData sheetId="1045"/>
      <sheetData sheetId="1046"/>
      <sheetData sheetId="1047"/>
      <sheetData sheetId="1048"/>
      <sheetData sheetId="1049"/>
      <sheetData sheetId="1050"/>
      <sheetData sheetId="1051"/>
      <sheetData sheetId="1052">
        <row r="7">
          <cell r="E7" t="str">
            <v>PT NEWCREST SUMATRA MINERALS</v>
          </cell>
        </row>
      </sheetData>
      <sheetData sheetId="1053">
        <row r="7">
          <cell r="E7" t="str">
            <v>PT NEWCREST SUMATRA MINERALS</v>
          </cell>
        </row>
      </sheetData>
      <sheetData sheetId="1054"/>
      <sheetData sheetId="1055"/>
      <sheetData sheetId="1056"/>
      <sheetData sheetId="1057">
        <row r="36">
          <cell r="G36">
            <v>0</v>
          </cell>
        </row>
      </sheetData>
      <sheetData sheetId="1058">
        <row r="36">
          <cell r="G36">
            <v>0</v>
          </cell>
        </row>
      </sheetData>
      <sheetData sheetId="1059">
        <row r="36">
          <cell r="G36">
            <v>0</v>
          </cell>
        </row>
      </sheetData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>
        <row r="7">
          <cell r="E7" t="str">
            <v>PT NEWCREST SUMATRA MINERALS</v>
          </cell>
        </row>
      </sheetData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>
        <row r="7">
          <cell r="E7" t="str">
            <v>PT NEWCREST SUMATRA MINERALS</v>
          </cell>
        </row>
      </sheetData>
      <sheetData sheetId="1078">
        <row r="7">
          <cell r="E7" t="str">
            <v>PT NEWCREST SUMATRA MINERALS</v>
          </cell>
        </row>
      </sheetData>
      <sheetData sheetId="1079">
        <row r="7">
          <cell r="E7" t="str">
            <v>PT NEWCREST SUMATRA MINERALS</v>
          </cell>
        </row>
      </sheetData>
      <sheetData sheetId="1080"/>
      <sheetData sheetId="1081"/>
      <sheetData sheetId="1082">
        <row r="7">
          <cell r="E7" t="str">
            <v>PT NEWCREST SUMATRA MINERALS</v>
          </cell>
        </row>
      </sheetData>
      <sheetData sheetId="1083">
        <row r="7">
          <cell r="E7" t="str">
            <v>PT NEWCREST SUMATRA MINERALS</v>
          </cell>
        </row>
      </sheetData>
      <sheetData sheetId="1084">
        <row r="7">
          <cell r="E7" t="str">
            <v>PT NEWCREST SUMATRA MINERALS</v>
          </cell>
        </row>
      </sheetData>
      <sheetData sheetId="1085">
        <row r="31">
          <cell r="R31">
            <v>0</v>
          </cell>
        </row>
      </sheetData>
      <sheetData sheetId="1086">
        <row r="31">
          <cell r="R31">
            <v>0</v>
          </cell>
        </row>
      </sheetData>
      <sheetData sheetId="1087">
        <row r="7">
          <cell r="E7" t="str">
            <v>PT NEWCREST SUMATRA MINERALS</v>
          </cell>
        </row>
      </sheetData>
      <sheetData sheetId="1088">
        <row r="7">
          <cell r="E7" t="str">
            <v>PT NEWCREST SUMATRA MINERALS</v>
          </cell>
        </row>
      </sheetData>
      <sheetData sheetId="1089">
        <row r="7">
          <cell r="E7" t="str">
            <v>PT NEWCREST SUMATRA MINERALS</v>
          </cell>
        </row>
      </sheetData>
      <sheetData sheetId="1090">
        <row r="7">
          <cell r="E7" t="str">
            <v>PT NEWCREST SUMATRA MINERALS</v>
          </cell>
        </row>
      </sheetData>
      <sheetData sheetId="1091">
        <row r="7">
          <cell r="E7" t="str">
            <v>PT NEWCREST SUMATRA MINERALS</v>
          </cell>
        </row>
      </sheetData>
      <sheetData sheetId="1092">
        <row r="7">
          <cell r="E7" t="str">
            <v>PT NEWCREST SUMATRA MINERALS</v>
          </cell>
        </row>
      </sheetData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>
        <row r="7">
          <cell r="E7" t="str">
            <v>PT NEWCREST SUMATRA MINERALS</v>
          </cell>
        </row>
      </sheetData>
      <sheetData sheetId="1110">
        <row r="7">
          <cell r="E7" t="str">
            <v>PT NEWCREST SUMATRA MINERALS</v>
          </cell>
        </row>
      </sheetData>
      <sheetData sheetId="1111">
        <row r="36">
          <cell r="G36">
            <v>0</v>
          </cell>
        </row>
      </sheetData>
      <sheetData sheetId="1112">
        <row r="31">
          <cell r="R31">
            <v>0</v>
          </cell>
        </row>
      </sheetData>
      <sheetData sheetId="1113"/>
      <sheetData sheetId="1114">
        <row r="7">
          <cell r="E7" t="str">
            <v>PT NEWCREST SUMATRA MINERALS</v>
          </cell>
        </row>
      </sheetData>
      <sheetData sheetId="1115">
        <row r="31">
          <cell r="R31">
            <v>0</v>
          </cell>
        </row>
      </sheetData>
      <sheetData sheetId="1116">
        <row r="7">
          <cell r="E7" t="str">
            <v>PT NEWCREST SUMATRA MINERALS</v>
          </cell>
        </row>
      </sheetData>
      <sheetData sheetId="1117">
        <row r="7">
          <cell r="E7" t="str">
            <v>PT NEWCREST SUMATRA MINERALS</v>
          </cell>
        </row>
      </sheetData>
      <sheetData sheetId="1118">
        <row r="7">
          <cell r="E7" t="str">
            <v>PT NEWCREST SUMATRA MINERALS</v>
          </cell>
        </row>
      </sheetData>
      <sheetData sheetId="1119">
        <row r="7">
          <cell r="E7" t="str">
            <v>PT NEWCREST SUMATRA MINERALS</v>
          </cell>
        </row>
      </sheetData>
      <sheetData sheetId="1120">
        <row r="7">
          <cell r="E7" t="str">
            <v>PT NEWCREST SUMATRA MINERALS</v>
          </cell>
        </row>
      </sheetData>
      <sheetData sheetId="1121"/>
      <sheetData sheetId="1122"/>
      <sheetData sheetId="1123"/>
      <sheetData sheetId="1124" refreshError="1"/>
      <sheetData sheetId="1125" refreshError="1"/>
      <sheetData sheetId="1126" refreshError="1"/>
      <sheetData sheetId="1127" refreshError="1"/>
      <sheetData sheetId="1128" refreshError="1"/>
      <sheetData sheetId="1129" refreshError="1"/>
      <sheetData sheetId="1130" refreshError="1"/>
      <sheetData sheetId="1131" refreshError="1"/>
      <sheetData sheetId="1132" refreshError="1"/>
      <sheetData sheetId="1133" refreshError="1"/>
      <sheetData sheetId="1134" refreshError="1"/>
      <sheetData sheetId="1135" refreshError="1"/>
      <sheetData sheetId="1136">
        <row r="36">
          <cell r="G36">
            <v>0</v>
          </cell>
        </row>
      </sheetData>
      <sheetData sheetId="1137">
        <row r="36">
          <cell r="G36">
            <v>0</v>
          </cell>
        </row>
      </sheetData>
      <sheetData sheetId="1138" refreshError="1"/>
      <sheetData sheetId="1139" refreshError="1"/>
      <sheetData sheetId="1140" refreshError="1"/>
      <sheetData sheetId="1141" refreshError="1"/>
      <sheetData sheetId="1142" refreshError="1"/>
      <sheetData sheetId="1143" refreshError="1"/>
      <sheetData sheetId="1144" refreshError="1"/>
      <sheetData sheetId="1145" refreshError="1"/>
      <sheetData sheetId="1146" refreshError="1"/>
      <sheetData sheetId="1147" refreshError="1"/>
      <sheetData sheetId="1148" refreshError="1"/>
      <sheetData sheetId="1149" refreshError="1"/>
      <sheetData sheetId="1150" refreshError="1"/>
      <sheetData sheetId="1151" refreshError="1"/>
      <sheetData sheetId="1152" refreshError="1"/>
      <sheetData sheetId="1153" refreshError="1"/>
      <sheetData sheetId="1154" refreshError="1"/>
      <sheetData sheetId="1155" refreshError="1"/>
      <sheetData sheetId="1156" refreshError="1"/>
      <sheetData sheetId="1157" refreshError="1"/>
      <sheetData sheetId="1158" refreshError="1"/>
      <sheetData sheetId="1159" refreshError="1"/>
      <sheetData sheetId="1160" refreshError="1"/>
      <sheetData sheetId="1161" refreshError="1"/>
      <sheetData sheetId="1162" refreshError="1"/>
      <sheetData sheetId="1163" refreshError="1"/>
      <sheetData sheetId="1164" refreshError="1"/>
      <sheetData sheetId="1165" refreshError="1"/>
      <sheetData sheetId="1166" refreshError="1"/>
      <sheetData sheetId="1167" refreshError="1"/>
      <sheetData sheetId="1168" refreshError="1"/>
      <sheetData sheetId="1169" refreshError="1"/>
      <sheetData sheetId="1170" refreshError="1"/>
      <sheetData sheetId="1171" refreshError="1"/>
      <sheetData sheetId="1172" refreshError="1"/>
      <sheetData sheetId="1173" refreshError="1"/>
      <sheetData sheetId="1174" refreshError="1"/>
      <sheetData sheetId="1175" refreshError="1"/>
      <sheetData sheetId="1176" refreshError="1"/>
      <sheetData sheetId="1177" refreshError="1"/>
      <sheetData sheetId="1178" refreshError="1"/>
      <sheetData sheetId="1179" refreshError="1"/>
      <sheetData sheetId="1180" refreshError="1"/>
      <sheetData sheetId="1181" refreshError="1"/>
      <sheetData sheetId="1182" refreshError="1"/>
      <sheetData sheetId="1183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rvey"/>
      <sheetName val="Instructions"/>
      <sheetName val="Hidden"/>
      <sheetName val="Trial"/>
      <sheetName val="General Info"/>
      <sheetName val="Permanent info"/>
      <sheetName val="KURS"/>
      <sheetName val="Search for Unrecorded Liabilty"/>
      <sheetName val="SALESAGT'03"/>
      <sheetName val="SALESAPR'03"/>
      <sheetName val="SALESDES'03"/>
      <sheetName val="SALESFEB'03"/>
      <sheetName val="SALESJAN'03"/>
      <sheetName val="SALESJULI'03"/>
      <sheetName val="SALESJUNI'03"/>
      <sheetName val="SALESMEI'03"/>
      <sheetName val="SALESMRT'03"/>
      <sheetName val="SALESNOP'03"/>
      <sheetName val="SALESOKT'03"/>
      <sheetName val="SALESSEP'03"/>
      <sheetName val="ts"/>
      <sheetName val="tc"/>
      <sheetName val="Interdata"/>
      <sheetName val="Asset"/>
    </sheetNames>
    <sheetDataSet>
      <sheetData sheetId="0" refreshError="1"/>
      <sheetData sheetId="1">
        <row r="8">
          <cell r="C8" t="str">
            <v>Top Management</v>
          </cell>
          <cell r="F8" t="str">
            <v>Local</v>
          </cell>
          <cell r="I8" t="str">
            <v>Male</v>
          </cell>
          <cell r="L8" t="str">
            <v>High School</v>
          </cell>
          <cell r="O8" t="str">
            <v>PT06 - HR Specialist</v>
          </cell>
        </row>
        <row r="9">
          <cell r="C9" t="str">
            <v>Senior Management</v>
          </cell>
          <cell r="F9" t="str">
            <v>Expatriate</v>
          </cell>
          <cell r="I9" t="str">
            <v>Female</v>
          </cell>
          <cell r="L9" t="str">
            <v>Bachelor</v>
          </cell>
          <cell r="O9" t="str">
            <v>PT07 - HR Specialist</v>
          </cell>
        </row>
        <row r="10">
          <cell r="C10" t="str">
            <v>Management</v>
          </cell>
          <cell r="L10" t="str">
            <v>Masters</v>
          </cell>
          <cell r="O10" t="str">
            <v>PT08 - Senior HR Specialist</v>
          </cell>
        </row>
        <row r="11">
          <cell r="C11" t="str">
            <v>Officer / Supervisor</v>
          </cell>
          <cell r="L11" t="str">
            <v>Doctorate</v>
          </cell>
          <cell r="O11" t="str">
            <v>PT09 - HR Professional, Senior HR Specialist</v>
          </cell>
        </row>
        <row r="12">
          <cell r="C12" t="str">
            <v>Clerical / General Staff</v>
          </cell>
          <cell r="L12" t="str">
            <v>Diploma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urnal AAl &gt; cost ke equity"/>
      <sheetName val="jornal"/>
      <sheetName val="BS"/>
      <sheetName val="RL"/>
      <sheetName val="Pos"/>
      <sheetName val="Eliminasi"/>
      <sheetName val="TB"/>
      <sheetName val="RL-PRINT"/>
      <sheetName val="RL-Product"/>
      <sheetName val="komp"/>
      <sheetName val="INV"/>
      <sheetName val="Inv-PT"/>
      <sheetName val="Segmen Usaha"/>
      <sheetName val="data"/>
      <sheetName val="Makro"/>
      <sheetName val="new-bs"/>
      <sheetName val="GOODWILL 1102"/>
      <sheetName val="Marshal"/>
      <sheetName val="F1771-IV"/>
      <sheetName val="F1771-V"/>
      <sheetName val="instalasi disp Mei"/>
      <sheetName val="Family"/>
      <sheetName val="Contents"/>
      <sheetName val="Tab.Daten"/>
      <sheetName val="cek captrans"/>
      <sheetName val="capex consol"/>
      <sheetName val="fiscal depr(E)"/>
      <sheetName val="1994XLS"/>
      <sheetName val="Revenues"/>
      <sheetName val="Cont Mc"/>
      <sheetName val="popmc"/>
      <sheetName val="AUG0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B"/>
      <sheetName val="SPM"/>
      <sheetName val="B4"/>
      <sheetName val="LIST"/>
      <sheetName val="Marshal"/>
      <sheetName val="F1771_IV"/>
      <sheetName val="F1771_V"/>
      <sheetName val="buku besar 1"/>
    </sheetNames>
    <sheetDataSet>
      <sheetData sheetId="0"/>
      <sheetData sheetId="1"/>
      <sheetData sheetId="2"/>
      <sheetData sheetId="3">
        <row r="4">
          <cell r="B4" t="str">
            <v>AALBORG INDUSTRIES</v>
          </cell>
          <cell r="C4">
            <v>10695161055</v>
          </cell>
        </row>
        <row r="5">
          <cell r="B5" t="str">
            <v>ABDIKARSA TEGUHBUANA</v>
          </cell>
          <cell r="C5">
            <v>16836868024</v>
          </cell>
        </row>
        <row r="6">
          <cell r="B6" t="str">
            <v>ABDINUSA USAHASEMESTA</v>
          </cell>
          <cell r="C6">
            <v>15542038021</v>
          </cell>
        </row>
        <row r="7">
          <cell r="B7" t="str">
            <v>ACCORINDO INTERNUSA</v>
          </cell>
          <cell r="C7" t="str">
            <v>018047175042000</v>
          </cell>
          <cell r="D7" t="str">
            <v>DYRSF</v>
          </cell>
          <cell r="E7" t="str">
            <v>042</v>
          </cell>
        </row>
        <row r="8">
          <cell r="B8" t="str">
            <v>ACTEC PRIMA</v>
          </cell>
          <cell r="C8">
            <v>18239392022</v>
          </cell>
        </row>
        <row r="9">
          <cell r="B9" t="str">
            <v>ADHI TRIKARYA MANDIRI</v>
          </cell>
          <cell r="C9">
            <v>17659822042</v>
          </cell>
        </row>
        <row r="10">
          <cell r="B10" t="str">
            <v>ADHIKA DWI PUTRA</v>
          </cell>
          <cell r="C10" t="str">
            <v>015720998033000</v>
          </cell>
          <cell r="D10" t="str">
            <v>DLLPJ</v>
          </cell>
          <cell r="E10" t="str">
            <v>033</v>
          </cell>
        </row>
        <row r="11">
          <cell r="B11" t="str">
            <v>ADIPROTEK ENVIRODUNIA</v>
          </cell>
          <cell r="C11">
            <v>15727266002</v>
          </cell>
        </row>
        <row r="12">
          <cell r="B12" t="str">
            <v>AGUNG RAYA</v>
          </cell>
          <cell r="C12" t="str">
            <v>013166038042000</v>
          </cell>
          <cell r="D12" t="str">
            <v>CWXQP</v>
          </cell>
          <cell r="E12" t="str">
            <v>042</v>
          </cell>
        </row>
        <row r="13">
          <cell r="B13" t="str">
            <v>AIR LIQUIDE</v>
          </cell>
          <cell r="C13" t="str">
            <v>013514534413001</v>
          </cell>
          <cell r="D13" t="str">
            <v>CYXEZ</v>
          </cell>
          <cell r="E13" t="str">
            <v>413</v>
          </cell>
        </row>
        <row r="14">
          <cell r="B14" t="str">
            <v>AIR PRODUCTS</v>
          </cell>
          <cell r="C14" t="str">
            <v>011335213413001</v>
          </cell>
          <cell r="D14" t="str">
            <v>CMMUZ</v>
          </cell>
          <cell r="E14" t="str">
            <v>413</v>
          </cell>
        </row>
        <row r="15">
          <cell r="B15" t="str">
            <v>AIR TIGER EXPRESINDO</v>
          </cell>
          <cell r="C15">
            <v>16215295025</v>
          </cell>
        </row>
        <row r="16">
          <cell r="B16" t="str">
            <v>AIRIN</v>
          </cell>
          <cell r="C16" t="str">
            <v>013166046051000</v>
          </cell>
          <cell r="D16" t="str">
            <v>CWXQQ</v>
          </cell>
          <cell r="E16" t="str">
            <v>051</v>
          </cell>
        </row>
        <row r="17">
          <cell r="B17" t="str">
            <v>ALAM JEMBAR BARU</v>
          </cell>
          <cell r="C17" t="str">
            <v>017383522026000</v>
          </cell>
          <cell r="D17" t="str">
            <v>DUXNS</v>
          </cell>
          <cell r="E17" t="str">
            <v>026</v>
          </cell>
        </row>
        <row r="18">
          <cell r="B18" t="str">
            <v>ALBA UNGGUL METAL</v>
          </cell>
          <cell r="C18" t="str">
            <v>014554497411000</v>
          </cell>
          <cell r="D18" t="str">
            <v>DEVAV</v>
          </cell>
          <cell r="E18" t="str">
            <v>411</v>
          </cell>
        </row>
        <row r="19">
          <cell r="B19" t="str">
            <v>ALCORINDO SEJAHTERA</v>
          </cell>
          <cell r="C19" t="str">
            <v>015394299411001</v>
          </cell>
        </row>
        <row r="20">
          <cell r="B20" t="str">
            <v>ALIANSI SAKTI</v>
          </cell>
          <cell r="C20">
            <v>19303064034</v>
          </cell>
        </row>
        <row r="21">
          <cell r="B21" t="str">
            <v>ALPHA AUSTENITE</v>
          </cell>
          <cell r="C21">
            <v>10028918403</v>
          </cell>
        </row>
        <row r="22">
          <cell r="B22" t="str">
            <v>ALPHA PENTA SINERGI</v>
          </cell>
          <cell r="C22" t="str">
            <v>121789706015000</v>
          </cell>
          <cell r="D22" t="str">
            <v>ETZIO</v>
          </cell>
          <cell r="E22" t="str">
            <v>015</v>
          </cell>
        </row>
        <row r="23">
          <cell r="B23" t="str">
            <v>AMANDIKA YUNIAR</v>
          </cell>
          <cell r="C23" t="str">
            <v>019692953413000</v>
          </cell>
          <cell r="D23" t="str">
            <v>EIBED</v>
          </cell>
          <cell r="E23" t="str">
            <v>413</v>
          </cell>
        </row>
        <row r="24">
          <cell r="B24" t="str">
            <v>AMBARWULAN</v>
          </cell>
          <cell r="C24">
            <v>69091833034</v>
          </cell>
        </row>
        <row r="25">
          <cell r="B25" t="str">
            <v>ANARGA YASA KOMUNIKASI</v>
          </cell>
          <cell r="C25" t="str">
            <v>018562165028000</v>
          </cell>
          <cell r="D25" t="str">
            <v>EBPWY</v>
          </cell>
          <cell r="E25" t="str">
            <v>028</v>
          </cell>
        </row>
        <row r="26">
          <cell r="B26" t="str">
            <v>ANDALAN DUNIA</v>
          </cell>
          <cell r="C26" t="str">
            <v>17464785025</v>
          </cell>
        </row>
        <row r="27">
          <cell r="B27" t="str">
            <v>ANDALAN SEKAR MAKMUR</v>
          </cell>
          <cell r="C27" t="str">
            <v>020154092011000</v>
          </cell>
          <cell r="D27" t="str">
            <v>EKRJT</v>
          </cell>
          <cell r="E27" t="str">
            <v>011</v>
          </cell>
        </row>
        <row r="28">
          <cell r="B28" t="str">
            <v>ANEKA LENGKAP P.</v>
          </cell>
          <cell r="C28">
            <v>16914822026</v>
          </cell>
        </row>
        <row r="29">
          <cell r="B29" t="str">
            <v>ANUGERAH SEJAHTERA</v>
          </cell>
          <cell r="C29">
            <v>17745951026</v>
          </cell>
        </row>
        <row r="30">
          <cell r="B30" t="str">
            <v>ANUGRAHRAHARJA I.</v>
          </cell>
          <cell r="C30" t="str">
            <v>013496799026000</v>
          </cell>
          <cell r="D30" t="str">
            <v>CYUOT</v>
          </cell>
          <cell r="E30" t="str">
            <v>026</v>
          </cell>
        </row>
        <row r="31">
          <cell r="B31" t="str">
            <v>ARKADIA PRADANA</v>
          </cell>
          <cell r="C31">
            <v>15584295011</v>
          </cell>
        </row>
        <row r="32">
          <cell r="B32" t="str">
            <v>ARMSTRONG INDUSTRI</v>
          </cell>
          <cell r="C32" t="str">
            <v>01071278413001</v>
          </cell>
          <cell r="D32" t="str">
            <v>CIYTA</v>
          </cell>
          <cell r="E32" t="str">
            <v>413</v>
          </cell>
        </row>
        <row r="33">
          <cell r="B33" t="str">
            <v>ARTHAGYA PALEM</v>
          </cell>
          <cell r="C33" t="str">
            <v>017973074017000</v>
          </cell>
          <cell r="D33" t="str">
            <v>DYGTF</v>
          </cell>
          <cell r="E33" t="str">
            <v>017</v>
          </cell>
        </row>
        <row r="34">
          <cell r="B34" t="str">
            <v>ASRYSURYA CARAKA</v>
          </cell>
          <cell r="C34">
            <v>15404726027</v>
          </cell>
        </row>
        <row r="35">
          <cell r="B35" t="str">
            <v>ASSAB STEELS IND.</v>
          </cell>
          <cell r="C35" t="str">
            <v>018692509055000</v>
          </cell>
          <cell r="D35" t="str">
            <v>ECJEG</v>
          </cell>
          <cell r="E35" t="str">
            <v>055</v>
          </cell>
        </row>
        <row r="36">
          <cell r="B36" t="str">
            <v>ASTRA - GRAPHIA</v>
          </cell>
          <cell r="C36" t="str">
            <v>013072616408001</v>
          </cell>
          <cell r="D36" t="str">
            <v>CWJVH</v>
          </cell>
          <cell r="E36" t="str">
            <v>408</v>
          </cell>
        </row>
        <row r="37">
          <cell r="B37" t="str">
            <v>AT INDONESIA</v>
          </cell>
          <cell r="C37">
            <v>13694518408</v>
          </cell>
        </row>
        <row r="38">
          <cell r="B38" t="str">
            <v>ATLANTIK MULTITRANS</v>
          </cell>
          <cell r="C38">
            <v>18845305003</v>
          </cell>
        </row>
        <row r="39">
          <cell r="B39" t="str">
            <v>ATLAS COPCO INDONESIA</v>
          </cell>
          <cell r="C39" t="str">
            <v>018323428056000</v>
          </cell>
          <cell r="D39" t="str">
            <v>EAGOS</v>
          </cell>
          <cell r="E39" t="str">
            <v>056</v>
          </cell>
        </row>
        <row r="40">
          <cell r="B40" t="str">
            <v>ATLAS PETROCHEM</v>
          </cell>
          <cell r="C40" t="str">
            <v>017383688026000</v>
          </cell>
          <cell r="D40" t="str">
            <v>DUXOI</v>
          </cell>
          <cell r="E40" t="str">
            <v>026</v>
          </cell>
        </row>
        <row r="41">
          <cell r="B41" t="str">
            <v>AUTOTEKNINDO</v>
          </cell>
          <cell r="C41">
            <v>17778994032</v>
          </cell>
        </row>
        <row r="42">
          <cell r="B42" t="str">
            <v>BADJA ABADI SENTOSA</v>
          </cell>
          <cell r="C42">
            <v>13393392032</v>
          </cell>
        </row>
        <row r="43">
          <cell r="B43" t="str">
            <v>BALTRANSINDO</v>
          </cell>
          <cell r="C43">
            <v>16611386022</v>
          </cell>
        </row>
        <row r="44">
          <cell r="B44" t="str">
            <v>BANDAR KRIDA</v>
          </cell>
          <cell r="C44">
            <v>13690763042</v>
          </cell>
        </row>
        <row r="45">
          <cell r="B45" t="str">
            <v>BANGUN JAYA PERKASA</v>
          </cell>
          <cell r="C45">
            <v>15938566407</v>
          </cell>
        </row>
        <row r="46">
          <cell r="B46" t="str">
            <v>BANTRUNK MURNI</v>
          </cell>
          <cell r="C46" t="str">
            <v>013695424004000</v>
          </cell>
        </row>
        <row r="47">
          <cell r="B47" t="str">
            <v>BARUNGU ANEKA SISTEM</v>
          </cell>
          <cell r="C47">
            <v>19362805011</v>
          </cell>
        </row>
        <row r="48">
          <cell r="B48" t="str">
            <v>BATARA MEGA KRIDA</v>
          </cell>
          <cell r="C48">
            <v>17556358035</v>
          </cell>
        </row>
        <row r="49">
          <cell r="B49" t="str">
            <v>BEKASI CONTAINER</v>
          </cell>
          <cell r="C49">
            <v>10816098407</v>
          </cell>
        </row>
        <row r="50">
          <cell r="B50" t="str">
            <v>BEKASI SEJATI GAS</v>
          </cell>
          <cell r="C50">
            <v>11057809407</v>
          </cell>
        </row>
        <row r="51">
          <cell r="B51" t="str">
            <v>BERCA INDONESIA</v>
          </cell>
          <cell r="C51" t="str">
            <v>013084421032000</v>
          </cell>
          <cell r="D51" t="str">
            <v>CWLOS</v>
          </cell>
          <cell r="E51" t="str">
            <v>032</v>
          </cell>
        </row>
        <row r="52">
          <cell r="B52" t="str">
            <v>BERLIAN KATER</v>
          </cell>
          <cell r="C52" t="str">
            <v>021590690407000</v>
          </cell>
          <cell r="D52" t="str">
            <v>ESVXD</v>
          </cell>
          <cell r="E52" t="str">
            <v>407</v>
          </cell>
        </row>
        <row r="53">
          <cell r="B53" t="str">
            <v>BERSAMA LEMINDO ABADI</v>
          </cell>
          <cell r="C53" t="str">
            <v>014414858403000</v>
          </cell>
          <cell r="D53" t="str">
            <v>DEAJT</v>
          </cell>
          <cell r="E53" t="str">
            <v>403</v>
          </cell>
        </row>
        <row r="54">
          <cell r="B54" t="str">
            <v>BESTINDO INTISELARAS</v>
          </cell>
          <cell r="C54">
            <v>13443734407</v>
          </cell>
        </row>
        <row r="55">
          <cell r="B55" t="str">
            <v>BETAWIMAS CEMERLANG</v>
          </cell>
          <cell r="C55">
            <v>15891302031</v>
          </cell>
        </row>
        <row r="56">
          <cell r="B56" t="str">
            <v>BHAKTI BERKAH ABADI</v>
          </cell>
          <cell r="C56">
            <v>18492884031</v>
          </cell>
        </row>
        <row r="57">
          <cell r="B57" t="str">
            <v>BHANDA GRAHARA REKSA</v>
          </cell>
          <cell r="C57" t="str">
            <v>01000521051000</v>
          </cell>
        </row>
        <row r="58">
          <cell r="B58" t="str">
            <v>BHUANA REKSA</v>
          </cell>
          <cell r="C58">
            <v>17604786012</v>
          </cell>
        </row>
        <row r="59">
          <cell r="B59" t="str">
            <v>BIMA SAKTI</v>
          </cell>
          <cell r="C59" t="str">
            <v>020745253413000</v>
          </cell>
          <cell r="D59" t="str">
            <v>EOAVL</v>
          </cell>
          <cell r="E59" t="str">
            <v>413</v>
          </cell>
        </row>
        <row r="60">
          <cell r="B60" t="str">
            <v>BIMA SARANA</v>
          </cell>
          <cell r="C60">
            <v>13956965056</v>
          </cell>
        </row>
        <row r="61">
          <cell r="B61" t="str">
            <v>BIMARUNA JAYA</v>
          </cell>
          <cell r="C61" t="str">
            <v>010708147006001</v>
          </cell>
          <cell r="D61" t="str">
            <v>CIYBE</v>
          </cell>
          <cell r="E61" t="str">
            <v>004</v>
          </cell>
        </row>
        <row r="62">
          <cell r="B62" t="str">
            <v>BINA MUTUPRIMA</v>
          </cell>
          <cell r="C62" t="str">
            <v>016350944028000</v>
          </cell>
        </row>
        <row r="63">
          <cell r="B63" t="str">
            <v>BINA SINAR AMITY</v>
          </cell>
          <cell r="C63" t="str">
            <v>016702003058000</v>
          </cell>
          <cell r="D63" t="str">
            <v>DRASM</v>
          </cell>
          <cell r="E63" t="str">
            <v>058</v>
          </cell>
        </row>
        <row r="64">
          <cell r="B64" t="str">
            <v>BINTANG BARUTAMA</v>
          </cell>
          <cell r="C64" t="str">
            <v>013561246026000</v>
          </cell>
          <cell r="D64" t="str">
            <v>CZECQ</v>
          </cell>
          <cell r="E64" t="str">
            <v>026</v>
          </cell>
        </row>
        <row r="65">
          <cell r="B65" t="str">
            <v>BINTANG TIMUR</v>
          </cell>
          <cell r="C65">
            <v>17776972032</v>
          </cell>
        </row>
        <row r="66">
          <cell r="B66" t="str">
            <v>BIROTIKA SEMESTA</v>
          </cell>
          <cell r="C66" t="str">
            <v>013107743015000</v>
          </cell>
          <cell r="D66" t="str">
            <v>CWPAK</v>
          </cell>
          <cell r="E66" t="str">
            <v>015</v>
          </cell>
        </row>
        <row r="67">
          <cell r="B67" t="str">
            <v>BNI '46 PURWAKARTA</v>
          </cell>
          <cell r="C67" t="str">
            <v>010016061409002</v>
          </cell>
          <cell r="D67" t="str">
            <v>009/</v>
          </cell>
          <cell r="E67" t="str">
            <v>037/</v>
          </cell>
        </row>
        <row r="68">
          <cell r="B68" t="str">
            <v>BRISTAR MITRA CARGO</v>
          </cell>
          <cell r="C68">
            <v>14978910042</v>
          </cell>
        </row>
        <row r="69">
          <cell r="B69" t="str">
            <v>BUANA LOKA UTAMA</v>
          </cell>
          <cell r="C69">
            <v>13651971025</v>
          </cell>
        </row>
        <row r="70">
          <cell r="B70" t="str">
            <v>BUKIT INTAN GEMILANG</v>
          </cell>
          <cell r="C70" t="str">
            <v>018704536402000</v>
          </cell>
          <cell r="D70" t="str">
            <v>ECKYN</v>
          </cell>
          <cell r="E70" t="str">
            <v>402</v>
          </cell>
        </row>
        <row r="71">
          <cell r="B71" t="str">
            <v>BUMI BUANA CITRA</v>
          </cell>
          <cell r="C71">
            <v>14259022623</v>
          </cell>
        </row>
        <row r="72">
          <cell r="B72" t="str">
            <v>BUMI KAYA STEEL I.</v>
          </cell>
          <cell r="C72" t="str">
            <v>010030112026000</v>
          </cell>
          <cell r="D72" t="str">
            <v>CFBTJ</v>
          </cell>
          <cell r="E72" t="str">
            <v>026</v>
          </cell>
        </row>
        <row r="73">
          <cell r="B73" t="str">
            <v>BUNGA RAYA</v>
          </cell>
          <cell r="C73">
            <v>17865999407</v>
          </cell>
        </row>
        <row r="74">
          <cell r="B74" t="str">
            <v>BUSINESS NEWS</v>
          </cell>
          <cell r="C74">
            <v>13636618028</v>
          </cell>
        </row>
        <row r="75">
          <cell r="B75" t="str">
            <v>CAHAYA BENTENG MAS</v>
          </cell>
          <cell r="C75">
            <v>13653738026</v>
          </cell>
        </row>
        <row r="76">
          <cell r="B76" t="str">
            <v>CAKRA INFOTIKA</v>
          </cell>
          <cell r="C76" t="str">
            <v>015668189003000</v>
          </cell>
          <cell r="D76" t="str">
            <v>DLDUG</v>
          </cell>
          <cell r="E76" t="str">
            <v>003</v>
          </cell>
        </row>
        <row r="77">
          <cell r="B77" t="str">
            <v>CARDIG AIR</v>
          </cell>
          <cell r="C77">
            <v>13051099402</v>
          </cell>
        </row>
        <row r="78">
          <cell r="B78" t="str">
            <v>CARDINDO CITRA BUANA</v>
          </cell>
          <cell r="C78" t="str">
            <v>016564080035000</v>
          </cell>
          <cell r="D78" t="str">
            <v>DQGIA</v>
          </cell>
          <cell r="E78" t="str">
            <v>035</v>
          </cell>
        </row>
        <row r="79">
          <cell r="B79" t="str">
            <v>CASTOR WHEEL</v>
          </cell>
          <cell r="C79">
            <v>15259831022</v>
          </cell>
        </row>
        <row r="80">
          <cell r="B80" t="str">
            <v>CATRA TOOLSINDO</v>
          </cell>
          <cell r="C80" t="str">
            <v>020164851413000</v>
          </cell>
          <cell r="D80" t="str">
            <v>EKSZD</v>
          </cell>
          <cell r="E80" t="str">
            <v>413</v>
          </cell>
        </row>
        <row r="81">
          <cell r="B81" t="str">
            <v>CENTRAL BEARINDO</v>
          </cell>
          <cell r="C81">
            <v>16912347026</v>
          </cell>
          <cell r="D81" t="str">
            <v>DSFVM</v>
          </cell>
          <cell r="E81" t="str">
            <v>026</v>
          </cell>
        </row>
        <row r="82">
          <cell r="B82" t="str">
            <v>CENTRALTEKNINDO</v>
          </cell>
          <cell r="C82">
            <v>13034046026</v>
          </cell>
        </row>
        <row r="83">
          <cell r="B83" t="str">
            <v xml:space="preserve">CHANDRAKARYA </v>
          </cell>
          <cell r="C83">
            <v>15620537025</v>
          </cell>
        </row>
        <row r="84">
          <cell r="B84" t="str">
            <v>CHANDRAMAHKOTA PRIMA</v>
          </cell>
          <cell r="C84" t="str">
            <v>015673635022000</v>
          </cell>
          <cell r="D84" t="str">
            <v>DLEPF</v>
          </cell>
          <cell r="E84" t="str">
            <v>022</v>
          </cell>
        </row>
        <row r="85">
          <cell r="B85" t="str">
            <v>CHEMACO</v>
          </cell>
          <cell r="C85">
            <v>64118862041</v>
          </cell>
        </row>
        <row r="86">
          <cell r="B86" t="str">
            <v>CIPTA GEMILANG</v>
          </cell>
          <cell r="C86" t="str">
            <v>019303940034000</v>
          </cell>
          <cell r="D86" t="str">
            <v>EFVPY</v>
          </cell>
          <cell r="E86" t="str">
            <v>034</v>
          </cell>
        </row>
        <row r="87">
          <cell r="B87" t="str">
            <v>CIPTA JAYA DHARMA</v>
          </cell>
          <cell r="C87" t="str">
            <v>021590948407000</v>
          </cell>
          <cell r="D87" t="str">
            <v>ESVYC</v>
          </cell>
          <cell r="E87" t="str">
            <v>407</v>
          </cell>
        </row>
        <row r="88">
          <cell r="B88" t="str">
            <v>CIPTA MEDIA</v>
          </cell>
          <cell r="C88">
            <v>13161328004</v>
          </cell>
        </row>
        <row r="89">
          <cell r="B89" t="str">
            <v>CIPTA PRATAMA P.</v>
          </cell>
          <cell r="C89">
            <v>13441118002</v>
          </cell>
        </row>
        <row r="90">
          <cell r="B90" t="str">
            <v>CITRA EKA ADITAMA</v>
          </cell>
          <cell r="C90" t="str">
            <v>013343066028000</v>
          </cell>
          <cell r="D90" t="str">
            <v>CXXVM</v>
          </cell>
          <cell r="E90" t="str">
            <v>028</v>
          </cell>
        </row>
        <row r="91">
          <cell r="B91" t="str">
            <v>CITRA PERSADAMAS</v>
          </cell>
          <cell r="C91" t="str">
            <v>016565855402000</v>
          </cell>
          <cell r="D91" t="str">
            <v>DQGOV</v>
          </cell>
          <cell r="E91" t="str">
            <v>402</v>
          </cell>
        </row>
        <row r="92">
          <cell r="B92" t="str">
            <v>CITRA PUSAKA B.S.</v>
          </cell>
          <cell r="C92">
            <v>13967500042</v>
          </cell>
        </row>
        <row r="93">
          <cell r="B93" t="str">
            <v>CODISTRIB INDORAYA</v>
          </cell>
          <cell r="C93">
            <v>17778416032</v>
          </cell>
        </row>
        <row r="94">
          <cell r="B94" t="str">
            <v>COMETA PERDANA ENG</v>
          </cell>
          <cell r="C94">
            <v>17732256041</v>
          </cell>
        </row>
        <row r="95">
          <cell r="B95" t="str">
            <v>COSMOTEC SARANA</v>
          </cell>
          <cell r="C95">
            <v>18505230005</v>
          </cell>
        </row>
        <row r="96">
          <cell r="B96" t="str">
            <v>CYBERINDO ADITAMA</v>
          </cell>
          <cell r="C96" t="str">
            <v>017398686022000</v>
          </cell>
          <cell r="D96" t="str">
            <v>DUZUA</v>
          </cell>
          <cell r="E96" t="str">
            <v>022</v>
          </cell>
        </row>
        <row r="97">
          <cell r="B97" t="str">
            <v>CYKLOPINDO UTAMA</v>
          </cell>
          <cell r="C97">
            <v>18413674042</v>
          </cell>
        </row>
        <row r="98">
          <cell r="B98" t="str">
            <v>DAISY MUTIARA</v>
          </cell>
          <cell r="C98">
            <v>16913824026</v>
          </cell>
        </row>
        <row r="99">
          <cell r="B99" t="str">
            <v>DAMIANUS ALAM</v>
          </cell>
          <cell r="C99">
            <v>66312703035</v>
          </cell>
        </row>
        <row r="100">
          <cell r="B100" t="str">
            <v>DATASCRIP</v>
          </cell>
          <cell r="C100" t="str">
            <v>013040100027000</v>
          </cell>
          <cell r="D100" t="str">
            <v>CWFAG</v>
          </cell>
          <cell r="E100" t="str">
            <v>027</v>
          </cell>
        </row>
        <row r="101">
          <cell r="B101" t="str">
            <v>DAYA BUDY</v>
          </cell>
          <cell r="C101" t="str">
            <v>016427098015000</v>
          </cell>
          <cell r="D101" t="str">
            <v>DPMBD</v>
          </cell>
          <cell r="E101" t="str">
            <v>015</v>
          </cell>
        </row>
        <row r="102">
          <cell r="B102" t="str">
            <v>DAYARAYA ARYADANA</v>
          </cell>
          <cell r="C102">
            <v>15920622041</v>
          </cell>
        </row>
        <row r="103">
          <cell r="B103" t="str">
            <v>DFDS TRANSPORT</v>
          </cell>
          <cell r="C103" t="str">
            <v>015908916056000</v>
          </cell>
          <cell r="D103" t="str">
            <v>DMNKD</v>
          </cell>
          <cell r="E103" t="str">
            <v>056</v>
          </cell>
        </row>
        <row r="104">
          <cell r="B104" t="str">
            <v>DHARMA KARYATAMA M.</v>
          </cell>
          <cell r="C104">
            <v>18067843005</v>
          </cell>
        </row>
        <row r="105">
          <cell r="B105" t="str">
            <v>DHARMA LAUTAN N.TJ.</v>
          </cell>
          <cell r="C105">
            <v>10610343051</v>
          </cell>
        </row>
        <row r="106">
          <cell r="B106" t="str">
            <v>DHARMA PRECISION MOULD</v>
          </cell>
          <cell r="C106" t="str">
            <v>010847549413000</v>
          </cell>
          <cell r="D106" t="str">
            <v>CJSRI</v>
          </cell>
          <cell r="E106" t="str">
            <v>413</v>
          </cell>
        </row>
        <row r="107">
          <cell r="B107" t="str">
            <v>DHARMINDO ADHIDUTA</v>
          </cell>
          <cell r="C107">
            <v>13233317054</v>
          </cell>
        </row>
        <row r="108">
          <cell r="B108" t="str">
            <v>DIBLESTARI DJAUHARI</v>
          </cell>
          <cell r="C108" t="str">
            <v>015092984407000</v>
          </cell>
        </row>
        <row r="109">
          <cell r="B109" t="str">
            <v>DIFA KREASI</v>
          </cell>
          <cell r="C109" t="str">
            <v>019509405408000</v>
          </cell>
          <cell r="D109" t="str">
            <v>EHAAE</v>
          </cell>
          <cell r="E109" t="str">
            <v>408</v>
          </cell>
        </row>
        <row r="110">
          <cell r="B110" t="str">
            <v>DITOSA</v>
          </cell>
          <cell r="C110">
            <v>13101126025</v>
          </cell>
        </row>
        <row r="111">
          <cell r="B111" t="str">
            <v>DJAKARTA COMPUTER</v>
          </cell>
          <cell r="C111">
            <v>10029676021</v>
          </cell>
        </row>
        <row r="112">
          <cell r="B112" t="str">
            <v xml:space="preserve">DOMNICK HUNTER </v>
          </cell>
          <cell r="C112" t="str">
            <v>017498361043000</v>
          </cell>
          <cell r="D112" t="str">
            <v>DVONK</v>
          </cell>
          <cell r="E112" t="str">
            <v>043</v>
          </cell>
        </row>
        <row r="113">
          <cell r="B113" t="str">
            <v>DUNIA EXPRESS</v>
          </cell>
          <cell r="C113" t="str">
            <v>010692879058000</v>
          </cell>
          <cell r="D113" t="str">
            <v>CIVUL</v>
          </cell>
          <cell r="E113" t="str">
            <v>058</v>
          </cell>
        </row>
        <row r="114">
          <cell r="B114" t="str">
            <v>DUTA FUJI ELECTRIC</v>
          </cell>
          <cell r="C114" t="str">
            <v>013106711025000</v>
          </cell>
          <cell r="D114" t="str">
            <v>CWOWL</v>
          </cell>
          <cell r="E114" t="str">
            <v>025</v>
          </cell>
        </row>
        <row r="115">
          <cell r="B115" t="str">
            <v>DUTA INTEGRASI</v>
          </cell>
          <cell r="C115">
            <v>16925836028</v>
          </cell>
        </row>
        <row r="116">
          <cell r="B116" t="str">
            <v>DWIJAYATEK ERATEKINDO</v>
          </cell>
          <cell r="C116">
            <v>13937099403</v>
          </cell>
        </row>
        <row r="117">
          <cell r="B117" t="str">
            <v>DWIPAHASTA UTAMADUTA</v>
          </cell>
          <cell r="C117">
            <v>13324058042</v>
          </cell>
          <cell r="D117" t="str">
            <v>CXVAJ</v>
          </cell>
          <cell r="E117" t="str">
            <v>042</v>
          </cell>
        </row>
        <row r="118">
          <cell r="B118" t="str">
            <v>DWIPAKHARISMA MITRA</v>
          </cell>
          <cell r="C118" t="str">
            <v>017465360028000</v>
          </cell>
          <cell r="D118" t="str">
            <v>DVJQM</v>
          </cell>
          <cell r="E118" t="str">
            <v>028</v>
          </cell>
        </row>
        <row r="119">
          <cell r="B119" t="str">
            <v>EAGLE INDUSTRY</v>
          </cell>
          <cell r="C119" t="str">
            <v>010693547413001</v>
          </cell>
          <cell r="D119" t="str">
            <v>CIVXA</v>
          </cell>
          <cell r="E119" t="str">
            <v>413</v>
          </cell>
        </row>
        <row r="120">
          <cell r="B120" t="str">
            <v>EJIP</v>
          </cell>
          <cell r="C120" t="str">
            <v>010691244413001</v>
          </cell>
          <cell r="D120" t="str">
            <v>CIVOE</v>
          </cell>
          <cell r="E120" t="str">
            <v>413</v>
          </cell>
        </row>
        <row r="121">
          <cell r="B121" t="str">
            <v>EKADHARMA TAPE</v>
          </cell>
          <cell r="C121">
            <v>13601794054</v>
          </cell>
        </row>
        <row r="122">
          <cell r="B122" t="str">
            <v>EKAMEGA RAMAJAYA</v>
          </cell>
          <cell r="C122">
            <v>16963894025</v>
          </cell>
        </row>
        <row r="123">
          <cell r="B123" t="str">
            <v>EKASURYA INOUT INDONESIA</v>
          </cell>
          <cell r="C123" t="str">
            <v>019945468413000</v>
          </cell>
          <cell r="D123" t="str">
            <v>EJMNI</v>
          </cell>
          <cell r="E123" t="str">
            <v>413</v>
          </cell>
        </row>
        <row r="124">
          <cell r="B124" t="str">
            <v>ELASTOMER NUSINDO</v>
          </cell>
          <cell r="C124" t="str">
            <v>016410078026000</v>
          </cell>
        </row>
        <row r="125">
          <cell r="B125" t="str">
            <v>ELMECON MULTIKENCANA</v>
          </cell>
          <cell r="C125" t="str">
            <v>017777269032000</v>
          </cell>
          <cell r="D125" t="str">
            <v>DXDUG</v>
          </cell>
          <cell r="E125" t="str">
            <v>032</v>
          </cell>
        </row>
        <row r="126">
          <cell r="B126" t="str">
            <v>ELSISCOM PRIMA</v>
          </cell>
          <cell r="C126" t="str">
            <v>014021208025000</v>
          </cell>
          <cell r="D126" t="str">
            <v>DBUDS</v>
          </cell>
          <cell r="E126" t="str">
            <v>025</v>
          </cell>
        </row>
        <row r="127">
          <cell r="B127" t="str">
            <v>ERARESIK HUNIAN</v>
          </cell>
          <cell r="C127" t="str">
            <v>018436899035000</v>
          </cell>
          <cell r="D127" t="str">
            <v>EAXJD</v>
          </cell>
          <cell r="E127" t="str">
            <v>035</v>
          </cell>
        </row>
        <row r="128">
          <cell r="B128" t="str">
            <v>ERKAWIDURI  K.</v>
          </cell>
          <cell r="C128">
            <v>13493457014</v>
          </cell>
        </row>
        <row r="129">
          <cell r="B129" t="str">
            <v>ERNIJUTA AGUNG</v>
          </cell>
          <cell r="C129" t="str">
            <v>016245516002000</v>
          </cell>
        </row>
        <row r="130">
          <cell r="B130" t="str">
            <v>EWINDO</v>
          </cell>
          <cell r="C130" t="str">
            <v>010017382423001</v>
          </cell>
          <cell r="D130" t="str">
            <v>CEZWK</v>
          </cell>
          <cell r="E130" t="str">
            <v>423</v>
          </cell>
        </row>
        <row r="131">
          <cell r="B131" t="str">
            <v>EXPRESS CONTAINER</v>
          </cell>
          <cell r="C131" t="str">
            <v>013541263035000</v>
          </cell>
          <cell r="D131" t="str">
            <v>CZBDU</v>
          </cell>
          <cell r="E131" t="str">
            <v>035</v>
          </cell>
        </row>
        <row r="132">
          <cell r="B132" t="str">
            <v>FAJAR MAS MURNI</v>
          </cell>
          <cell r="C132" t="str">
            <v>013019690014000</v>
          </cell>
          <cell r="D132" t="str">
            <v>CWBZT</v>
          </cell>
          <cell r="E132" t="str">
            <v>014</v>
          </cell>
        </row>
        <row r="133">
          <cell r="B133" t="str">
            <v>FAJAR NUSAJAYA</v>
          </cell>
          <cell r="C133" t="str">
            <v>018022210014000</v>
          </cell>
          <cell r="D133" t="str">
            <v>DYOAF</v>
          </cell>
          <cell r="E133" t="str">
            <v>014</v>
          </cell>
        </row>
        <row r="134">
          <cell r="B134" t="str">
            <v>FANUC - PINDAD T.C.</v>
          </cell>
          <cell r="C134">
            <v>10617280424</v>
          </cell>
        </row>
        <row r="135">
          <cell r="B135" t="str">
            <v>FANUC GE AUTOMATION</v>
          </cell>
          <cell r="C135" t="str">
            <v>010617280424001</v>
          </cell>
          <cell r="D135" t="str">
            <v>CIKPS</v>
          </cell>
          <cell r="E135" t="str">
            <v>424</v>
          </cell>
        </row>
        <row r="136">
          <cell r="B136" t="str">
            <v>FERRINDO TATA</v>
          </cell>
          <cell r="C136">
            <v>17807066013</v>
          </cell>
        </row>
        <row r="137">
          <cell r="B137" t="str">
            <v>FILTER SARI / JAKIR  S.</v>
          </cell>
          <cell r="C137">
            <v>66920240041</v>
          </cell>
        </row>
        <row r="138">
          <cell r="B138" t="str">
            <v>FIRST AND SMILE LOGISTICS</v>
          </cell>
          <cell r="C138" t="str">
            <v>020212494058000</v>
          </cell>
          <cell r="D138" t="str">
            <v>ELAAJ</v>
          </cell>
          <cell r="E138" t="str">
            <v>058</v>
          </cell>
        </row>
        <row r="139">
          <cell r="B139" t="str">
            <v>FLEXINDOMAS</v>
          </cell>
          <cell r="C139" t="str">
            <v>016700254033000</v>
          </cell>
          <cell r="D139" t="str">
            <v>DRALT</v>
          </cell>
          <cell r="E139" t="str">
            <v>033</v>
          </cell>
        </row>
        <row r="140">
          <cell r="B140" t="str">
            <v>FLOTEK NUSAPRATAMA</v>
          </cell>
          <cell r="C140" t="str">
            <v>016410987026000</v>
          </cell>
          <cell r="D140" t="str">
            <v>DPJRE</v>
          </cell>
          <cell r="E140" t="str">
            <v>026</v>
          </cell>
        </row>
        <row r="141">
          <cell r="B141" t="str">
            <v>FOAMINDEX GUNA</v>
          </cell>
          <cell r="C141" t="str">
            <v>016750820035000</v>
          </cell>
          <cell r="D141" t="str">
            <v>DRHYG</v>
          </cell>
          <cell r="E141" t="str">
            <v>035</v>
          </cell>
        </row>
        <row r="142">
          <cell r="B142" t="str">
            <v>FORTA-LARESE</v>
          </cell>
          <cell r="C142" t="str">
            <v>010018281028000</v>
          </cell>
          <cell r="D142" t="str">
            <v>CEZZW</v>
          </cell>
          <cell r="E142" t="str">
            <v>028</v>
          </cell>
        </row>
        <row r="143">
          <cell r="B143" t="str">
            <v>FREIGHT LINI EXPRESS</v>
          </cell>
          <cell r="C143" t="str">
            <v>015585706028000</v>
          </cell>
          <cell r="D143" t="str">
            <v>DKRPA</v>
          </cell>
          <cell r="E143" t="str">
            <v>028</v>
          </cell>
        </row>
        <row r="144">
          <cell r="B144" t="str">
            <v>FREIGHT MANAGEMENT I.</v>
          </cell>
          <cell r="C144" t="str">
            <v>014662258042000</v>
          </cell>
          <cell r="D144" t="str">
            <v>DFKZH</v>
          </cell>
          <cell r="E144" t="str">
            <v>042</v>
          </cell>
        </row>
        <row r="145">
          <cell r="B145" t="str">
            <v>FUJI PRESISI</v>
          </cell>
          <cell r="C145" t="str">
            <v>010816056413000</v>
          </cell>
          <cell r="D145" t="str">
            <v>CJOAF</v>
          </cell>
          <cell r="E145" t="str">
            <v>413</v>
          </cell>
        </row>
        <row r="146">
          <cell r="B146" t="str">
            <v>FUJI STAFF INDONESIA</v>
          </cell>
          <cell r="C146">
            <v>10816056407</v>
          </cell>
        </row>
        <row r="147">
          <cell r="B147" t="str">
            <v>FUJI SYSTEM CONSULTANT</v>
          </cell>
          <cell r="C147">
            <v>18701763056</v>
          </cell>
        </row>
        <row r="148">
          <cell r="B148" t="str">
            <v>FUJISEI PLASTIK</v>
          </cell>
          <cell r="C148" t="str">
            <v>018097469413001</v>
          </cell>
          <cell r="D148" t="str">
            <v>DYZDQ</v>
          </cell>
          <cell r="E148" t="str">
            <v>413</v>
          </cell>
        </row>
        <row r="149">
          <cell r="B149" t="str">
            <v>FULGORINDO TEKNIK</v>
          </cell>
          <cell r="C149">
            <v>18938647014</v>
          </cell>
        </row>
        <row r="150">
          <cell r="B150" t="str">
            <v>GALA SENTOSA ABADI</v>
          </cell>
          <cell r="C150" t="str">
            <v>017922642028000</v>
          </cell>
          <cell r="D150" t="str">
            <v>DXZHG</v>
          </cell>
          <cell r="E150" t="str">
            <v>028</v>
          </cell>
        </row>
        <row r="151">
          <cell r="B151" t="str">
            <v>GAMAKO MANDIRI</v>
          </cell>
          <cell r="C151">
            <v>19669563032</v>
          </cell>
          <cell r="D151" t="str">
            <v>EHXSE</v>
          </cell>
          <cell r="E151" t="str">
            <v>032</v>
          </cell>
        </row>
        <row r="152">
          <cell r="B152" t="str">
            <v>GAMAKO MANUNGGAL</v>
          </cell>
          <cell r="C152">
            <v>13927330032</v>
          </cell>
        </row>
        <row r="153">
          <cell r="B153" t="str">
            <v>GARUDA INDONESIA</v>
          </cell>
          <cell r="C153" t="str">
            <v>010016343051000</v>
          </cell>
          <cell r="D153" t="str">
            <v>A</v>
          </cell>
        </row>
        <row r="154">
          <cell r="B154" t="str">
            <v>GARUDA METALINDO</v>
          </cell>
          <cell r="C154" t="str">
            <v>013614797041000</v>
          </cell>
          <cell r="D154" t="str">
            <v>CZMAP</v>
          </cell>
          <cell r="E154" t="str">
            <v>041</v>
          </cell>
        </row>
        <row r="155">
          <cell r="B155" t="str">
            <v>GATRA PIRANTI GAHARI</v>
          </cell>
          <cell r="C155" t="str">
            <v>013591177026000</v>
          </cell>
          <cell r="D155" t="str">
            <v>CZINT</v>
          </cell>
          <cell r="E155" t="str">
            <v>026</v>
          </cell>
        </row>
        <row r="156">
          <cell r="B156" t="str">
            <v>GEMA NAWAGRAHA</v>
          </cell>
          <cell r="C156" t="str">
            <v>016024184043000</v>
          </cell>
          <cell r="D156" t="str">
            <v>DNELM</v>
          </cell>
          <cell r="E156" t="str">
            <v>043</v>
          </cell>
        </row>
        <row r="157">
          <cell r="B157" t="str">
            <v>GEMAR LAUT BIRU</v>
          </cell>
          <cell r="C157" t="str">
            <v>013689492042000</v>
          </cell>
          <cell r="D157" t="str">
            <v>CZXBX</v>
          </cell>
          <cell r="E157" t="str">
            <v>042</v>
          </cell>
        </row>
        <row r="158">
          <cell r="B158" t="str">
            <v>GERMANTARA TOOLINDO</v>
          </cell>
          <cell r="C158">
            <v>13971593043</v>
          </cell>
        </row>
        <row r="159">
          <cell r="B159" t="str">
            <v>GIA UTAMA</v>
          </cell>
          <cell r="C159" t="str">
            <v>019240829411000</v>
          </cell>
          <cell r="D159" t="str">
            <v>EFMHE</v>
          </cell>
          <cell r="E159" t="str">
            <v>411</v>
          </cell>
        </row>
        <row r="160">
          <cell r="B160" t="str">
            <v>GIKOKO KOGYO</v>
          </cell>
          <cell r="C160" t="str">
            <v>010706828055000</v>
          </cell>
          <cell r="D160" t="str">
            <v>CIXWC</v>
          </cell>
          <cell r="E160" t="str">
            <v>055</v>
          </cell>
        </row>
        <row r="161">
          <cell r="B161" t="str">
            <v>GLOBAL DINAMIKA</v>
          </cell>
          <cell r="C161" t="str">
            <v>019003375012000</v>
          </cell>
          <cell r="D161" t="str">
            <v>EEDDX</v>
          </cell>
          <cell r="E161" t="str">
            <v>012</v>
          </cell>
        </row>
        <row r="162">
          <cell r="B162" t="str">
            <v>GLOBAL FREIGHT</v>
          </cell>
          <cell r="C162">
            <v>16541271035</v>
          </cell>
        </row>
        <row r="163">
          <cell r="B163" t="str">
            <v>GOLTENS JAKARTA</v>
          </cell>
          <cell r="C163">
            <v>10708733056</v>
          </cell>
        </row>
        <row r="164">
          <cell r="B164" t="str">
            <v>GS BATTERY</v>
          </cell>
          <cell r="C164" t="str">
            <v>010001105055000</v>
          </cell>
          <cell r="D164" t="str">
            <v>CEXLU</v>
          </cell>
          <cell r="E164" t="str">
            <v>055</v>
          </cell>
        </row>
        <row r="165">
          <cell r="B165" t="str">
            <v>GRAHA KERINDO UTAMA</v>
          </cell>
          <cell r="C165" t="str">
            <v>013855267413001</v>
          </cell>
          <cell r="D165" t="str">
            <v>DAVPM</v>
          </cell>
          <cell r="E165" t="str">
            <v>413</v>
          </cell>
        </row>
        <row r="166">
          <cell r="B166" t="str">
            <v>GUNUNGSARI WIDITAMA</v>
          </cell>
          <cell r="C166" t="str">
            <v>013304142032000</v>
          </cell>
        </row>
        <row r="167">
          <cell r="B167" t="str">
            <v>HAKAN NUSANTARA</v>
          </cell>
          <cell r="C167">
            <v>13176631015</v>
          </cell>
        </row>
        <row r="168">
          <cell r="B168" t="str">
            <v>HANANO LUBRIKA</v>
          </cell>
          <cell r="C168" t="str">
            <v>017499716043000</v>
          </cell>
          <cell r="D168" t="str">
            <v>DVOSP</v>
          </cell>
          <cell r="E168" t="str">
            <v>043</v>
          </cell>
        </row>
        <row r="169">
          <cell r="B169" t="str">
            <v>HARMONI PRIMA MAKMUR</v>
          </cell>
          <cell r="C169" t="str">
            <v>019008325031000</v>
          </cell>
          <cell r="D169" t="str">
            <v>EEDWY</v>
          </cell>
          <cell r="E169" t="str">
            <v>031</v>
          </cell>
        </row>
        <row r="170">
          <cell r="B170" t="str">
            <v>HARTAPERSADA  I.</v>
          </cell>
          <cell r="C170" t="str">
            <v>015944994011000</v>
          </cell>
          <cell r="D170" t="str">
            <v>DMSSX</v>
          </cell>
          <cell r="E170" t="str">
            <v>011</v>
          </cell>
        </row>
        <row r="171">
          <cell r="B171" t="str">
            <v>HASTA PERDANA</v>
          </cell>
          <cell r="C171" t="str">
            <v>013393616033000</v>
          </cell>
          <cell r="D171" t="str">
            <v>CYFHX</v>
          </cell>
          <cell r="E171" t="str">
            <v>033</v>
          </cell>
        </row>
        <row r="172">
          <cell r="B172" t="str">
            <v>HENDRA KARYADI</v>
          </cell>
          <cell r="C172" t="str">
            <v>040491961011000</v>
          </cell>
          <cell r="D172" t="str">
            <v>IWJYI</v>
          </cell>
          <cell r="E172" t="str">
            <v>011</v>
          </cell>
        </row>
        <row r="173">
          <cell r="B173" t="str">
            <v>HENTRACO</v>
          </cell>
          <cell r="C173">
            <v>11503067607</v>
          </cell>
        </row>
        <row r="174">
          <cell r="B174" t="str">
            <v>HIMALAYA EVEREST</v>
          </cell>
          <cell r="C174" t="str">
            <v>013011515034000</v>
          </cell>
          <cell r="D174" t="str">
            <v>CWAUH</v>
          </cell>
          <cell r="E174" t="str">
            <v>034</v>
          </cell>
        </row>
        <row r="175">
          <cell r="B175" t="str">
            <v>HOKOMEGA TRANSPORTAMA</v>
          </cell>
          <cell r="C175" t="str">
            <v>017465972026000</v>
          </cell>
        </row>
        <row r="176">
          <cell r="B176" t="str">
            <v>HORIGUCHI ENG. IND.</v>
          </cell>
          <cell r="C176" t="str">
            <v>010816296408000</v>
          </cell>
          <cell r="D176" t="str">
            <v>CJOBD</v>
          </cell>
          <cell r="E176" t="str">
            <v>408</v>
          </cell>
        </row>
        <row r="177">
          <cell r="B177" t="str">
            <v>IBM</v>
          </cell>
          <cell r="C177">
            <v>10011567053</v>
          </cell>
        </row>
        <row r="178">
          <cell r="B178" t="str">
            <v>IBM INDONESIA</v>
          </cell>
          <cell r="C178" t="str">
            <v>019576321091000</v>
          </cell>
          <cell r="D178" t="str">
            <v>EHJXO</v>
          </cell>
          <cell r="E178" t="str">
            <v>058</v>
          </cell>
        </row>
        <row r="179">
          <cell r="B179" t="str">
            <v>IKA WIRA NIAGA</v>
          </cell>
          <cell r="C179">
            <v>40045718026</v>
          </cell>
        </row>
        <row r="180">
          <cell r="B180" t="str">
            <v>IMPACINDO MITRASEMBADA</v>
          </cell>
          <cell r="C180">
            <v>15704182013</v>
          </cell>
        </row>
        <row r="181">
          <cell r="B181" t="str">
            <v>INDAHVARIA EKASELARAS</v>
          </cell>
          <cell r="C181" t="str">
            <v>017745001411000</v>
          </cell>
          <cell r="D181" t="str">
            <v>DWZAA</v>
          </cell>
          <cell r="E181" t="str">
            <v>411</v>
          </cell>
        </row>
        <row r="182">
          <cell r="B182" t="str">
            <v>INDO SUMMIT LOGISTICS</v>
          </cell>
          <cell r="C182" t="str">
            <v>010816098407001</v>
          </cell>
          <cell r="D182" t="str">
            <v>CJOAJ</v>
          </cell>
          <cell r="E182" t="str">
            <v>413</v>
          </cell>
        </row>
        <row r="183">
          <cell r="B183" t="str">
            <v>INDOBARA BAHANA</v>
          </cell>
          <cell r="C183" t="str">
            <v>015407059027000</v>
          </cell>
          <cell r="D183" t="str">
            <v>DJRDX</v>
          </cell>
          <cell r="E183" t="str">
            <v>027</v>
          </cell>
        </row>
        <row r="184">
          <cell r="B184" t="str">
            <v>INDOMALKON REKANANDA</v>
          </cell>
          <cell r="C184" t="str">
            <v>018071761005000</v>
          </cell>
        </row>
        <row r="185">
          <cell r="B185" t="str">
            <v>INDOMURAYAMA</v>
          </cell>
          <cell r="C185" t="str">
            <v>010695534055000</v>
          </cell>
          <cell r="D185" t="str">
            <v>CIWER</v>
          </cell>
          <cell r="E185" t="str">
            <v>055</v>
          </cell>
        </row>
        <row r="186">
          <cell r="B186" t="str">
            <v>INDONAKANOGUMI</v>
          </cell>
          <cell r="C186">
            <v>13956784022</v>
          </cell>
        </row>
        <row r="187">
          <cell r="B187" t="str">
            <v>INDOPRO PACIFIC</v>
          </cell>
          <cell r="C187" t="str">
            <v>026568555035000</v>
          </cell>
          <cell r="D187" t="str">
            <v>ENNZZ</v>
          </cell>
          <cell r="E187" t="str">
            <v>035</v>
          </cell>
        </row>
        <row r="188">
          <cell r="B188" t="str">
            <v>INDOSERAKO PERKASA</v>
          </cell>
          <cell r="C188">
            <v>15529035026</v>
          </cell>
        </row>
        <row r="189">
          <cell r="B189" t="str">
            <v>INDOSOL MULTIDAYA</v>
          </cell>
          <cell r="C189">
            <v>13511613031</v>
          </cell>
        </row>
        <row r="190">
          <cell r="B190" t="str">
            <v>INDRAGRAHA NUSAPLASINDO</v>
          </cell>
          <cell r="C190" t="str">
            <v>017181934029000</v>
          </cell>
          <cell r="D190" t="str">
            <v>DTTSJ</v>
          </cell>
          <cell r="E190" t="str">
            <v>029</v>
          </cell>
        </row>
        <row r="191">
          <cell r="B191" t="str">
            <v>INDRAJAYA TERMINAL</v>
          </cell>
          <cell r="C191">
            <v>18047969042</v>
          </cell>
        </row>
        <row r="192">
          <cell r="B192" t="str">
            <v>INFOTEL APRAMANA</v>
          </cell>
          <cell r="C192">
            <v>16046294021</v>
          </cell>
        </row>
        <row r="193">
          <cell r="B193" t="str">
            <v>INTAN MOTOR</v>
          </cell>
          <cell r="C193" t="str">
            <v>013702014041000</v>
          </cell>
          <cell r="D193" t="str">
            <v>CZYYB</v>
          </cell>
          <cell r="E193" t="str">
            <v>041</v>
          </cell>
        </row>
        <row r="194">
          <cell r="B194" t="str">
            <v>INTANCO PRECISION</v>
          </cell>
          <cell r="C194" t="str">
            <v>010816148413000</v>
          </cell>
          <cell r="D194" t="str">
            <v>CJOAO</v>
          </cell>
          <cell r="E194" t="str">
            <v>413</v>
          </cell>
        </row>
        <row r="195">
          <cell r="B195" t="str">
            <v>INTEGRASI TEKNOLOGI</v>
          </cell>
          <cell r="C195" t="str">
            <v>018882225054000</v>
          </cell>
          <cell r="D195" t="str">
            <v>EDLFY</v>
          </cell>
          <cell r="E195" t="str">
            <v>054</v>
          </cell>
        </row>
        <row r="196">
          <cell r="B196" t="str">
            <v>INTER ADMARK</v>
          </cell>
          <cell r="C196" t="str">
            <v>013143375022000</v>
          </cell>
        </row>
        <row r="197">
          <cell r="B197" t="str">
            <v>INTERNUSA HASTA B.</v>
          </cell>
          <cell r="C197" t="str">
            <v>015775000042000</v>
          </cell>
          <cell r="D197" t="str">
            <v>DLTPC</v>
          </cell>
          <cell r="E197" t="str">
            <v>042</v>
          </cell>
        </row>
        <row r="198">
          <cell r="B198" t="str">
            <v xml:space="preserve">INTERPACIFIC  SARANA </v>
          </cell>
          <cell r="C198">
            <v>18191221016</v>
          </cell>
        </row>
        <row r="199">
          <cell r="B199" t="str">
            <v>INTERPANCA KHARISMA</v>
          </cell>
          <cell r="C199" t="str">
            <v>019698364026000</v>
          </cell>
          <cell r="D199" t="str">
            <v>EIBYY</v>
          </cell>
          <cell r="E199" t="str">
            <v>026</v>
          </cell>
        </row>
        <row r="200">
          <cell r="B200" t="str">
            <v>INTERPANCA WIRADI.</v>
          </cell>
          <cell r="C200">
            <v>13444377032</v>
          </cell>
        </row>
        <row r="201">
          <cell r="B201" t="str">
            <v>INTI DAKSINA TUNGGAL</v>
          </cell>
          <cell r="C201" t="str">
            <v>013438114025000</v>
          </cell>
          <cell r="D201" t="str">
            <v>CYLXB</v>
          </cell>
          <cell r="E201" t="str">
            <v>025</v>
          </cell>
        </row>
        <row r="202">
          <cell r="B202" t="str">
            <v>INTI PRESISI TOOLSINDO</v>
          </cell>
          <cell r="C202" t="str">
            <v>019698349026000</v>
          </cell>
          <cell r="D202" t="str">
            <v>EIBYW</v>
          </cell>
          <cell r="E202" t="str">
            <v>026</v>
          </cell>
        </row>
        <row r="203">
          <cell r="B203" t="str">
            <v>INTIMAS ARYANUSA</v>
          </cell>
          <cell r="C203">
            <v>17254632402</v>
          </cell>
        </row>
        <row r="204">
          <cell r="B204" t="str">
            <v>INTRADA SARANA</v>
          </cell>
          <cell r="C204" t="str">
            <v>018774505026000</v>
          </cell>
        </row>
        <row r="205">
          <cell r="B205" t="str">
            <v>ITOCHU MANAGE. S. I.</v>
          </cell>
          <cell r="C205">
            <v>10707610052</v>
          </cell>
        </row>
        <row r="206">
          <cell r="B206" t="str">
            <v>IWATANI ENGINEERING</v>
          </cell>
          <cell r="C206" t="str">
            <v>017579673053000</v>
          </cell>
          <cell r="D206" t="str">
            <v>DWAOD</v>
          </cell>
          <cell r="E206" t="str">
            <v>053</v>
          </cell>
        </row>
        <row r="207">
          <cell r="B207" t="str">
            <v>IWATANI INDUSTRIAL</v>
          </cell>
          <cell r="C207">
            <v>10717189408</v>
          </cell>
        </row>
        <row r="208">
          <cell r="B208" t="str">
            <v>J.H. BACHMANN INDONESIA</v>
          </cell>
          <cell r="C208" t="str">
            <v>019579465056000</v>
          </cell>
          <cell r="D208" t="str">
            <v>EHKJQ</v>
          </cell>
          <cell r="E208" t="str">
            <v>056</v>
          </cell>
        </row>
        <row r="209">
          <cell r="B209" t="str">
            <v>JAKARTA INTERNATIONAL</v>
          </cell>
          <cell r="C209" t="str">
            <v>018868398091000</v>
          </cell>
          <cell r="D209" t="str">
            <v>EDJET</v>
          </cell>
          <cell r="E209" t="str">
            <v>091</v>
          </cell>
        </row>
        <row r="210">
          <cell r="B210" t="str">
            <v>JALY INDONESIA</v>
          </cell>
          <cell r="C210" t="str">
            <v>014951545403000</v>
          </cell>
          <cell r="D210" t="str">
            <v>DHBTY</v>
          </cell>
          <cell r="E210" t="str">
            <v>403</v>
          </cell>
        </row>
        <row r="211">
          <cell r="B211" t="str">
            <v>JASA ANGKASA SEMESTA</v>
          </cell>
          <cell r="C211" t="str">
            <v>010653228402001</v>
          </cell>
          <cell r="D211" t="str">
            <v>CIPXY</v>
          </cell>
          <cell r="E211" t="str">
            <v>402</v>
          </cell>
        </row>
        <row r="212">
          <cell r="B212" t="str">
            <v>JASUINDO TIGA P.</v>
          </cell>
          <cell r="C212">
            <v>15312614603</v>
          </cell>
        </row>
        <row r="213">
          <cell r="B213" t="str">
            <v>JASUN MAS SAKTI</v>
          </cell>
          <cell r="C213" t="str">
            <v>019522440004000</v>
          </cell>
          <cell r="D213" t="str">
            <v>EHBYI</v>
          </cell>
          <cell r="E213" t="str">
            <v>004</v>
          </cell>
        </row>
        <row r="214">
          <cell r="B214" t="str">
            <v>JATAYU SURYA PUTRA</v>
          </cell>
          <cell r="C214" t="str">
            <v>018601781032000</v>
          </cell>
          <cell r="D214" t="str">
            <v>EBVTI</v>
          </cell>
          <cell r="E214" t="str">
            <v>032</v>
          </cell>
        </row>
        <row r="215">
          <cell r="B215" t="str">
            <v>JAYA INDAH CASTING</v>
          </cell>
          <cell r="C215" t="str">
            <v>010847440413001</v>
          </cell>
          <cell r="D215" t="str">
            <v>CJSQY</v>
          </cell>
          <cell r="E215" t="str">
            <v>413</v>
          </cell>
        </row>
        <row r="216">
          <cell r="B216" t="str">
            <v>JAYA OBAYASHI</v>
          </cell>
          <cell r="C216" t="str">
            <v>10000842056</v>
          </cell>
        </row>
        <row r="217">
          <cell r="B217" t="str">
            <v>Jennywati Hermanta</v>
          </cell>
          <cell r="D217" t="str">
            <v>FPS</v>
          </cell>
        </row>
        <row r="218">
          <cell r="B218" t="str">
            <v>JUMBO POWER</v>
          </cell>
          <cell r="C218">
            <v>13103981025</v>
          </cell>
        </row>
        <row r="219">
          <cell r="B219" t="str">
            <v>KADI INTERNATIONAL</v>
          </cell>
          <cell r="C219">
            <v>10017044052</v>
          </cell>
        </row>
        <row r="220">
          <cell r="B220" t="str">
            <v>KANSAI PAINT</v>
          </cell>
          <cell r="C220" t="str">
            <v>018826503413001</v>
          </cell>
          <cell r="D220" t="str">
            <v>EDCZQ</v>
          </cell>
          <cell r="E220" t="str">
            <v>413</v>
          </cell>
        </row>
        <row r="221">
          <cell r="B221" t="str">
            <v>KARAWANG SPORTS</v>
          </cell>
          <cell r="C221">
            <v>10693646408</v>
          </cell>
        </row>
        <row r="222">
          <cell r="B222" t="str">
            <v>KARGO LINTAS A.</v>
          </cell>
          <cell r="C222" t="str">
            <v>016700916042000</v>
          </cell>
          <cell r="D222" t="str">
            <v>DRAOH</v>
          </cell>
          <cell r="E222" t="str">
            <v>402</v>
          </cell>
        </row>
        <row r="223">
          <cell r="B223" t="str">
            <v>KARGO LINTAS SAMUDRA</v>
          </cell>
          <cell r="C223" t="str">
            <v>018937383014000</v>
          </cell>
          <cell r="D223" t="str">
            <v>EDTKC</v>
          </cell>
          <cell r="E223" t="str">
            <v>014</v>
          </cell>
        </row>
        <row r="224">
          <cell r="B224" t="str">
            <v>KARTA TOMEI INDUSTRIES</v>
          </cell>
          <cell r="C224" t="str">
            <v>010694834052000</v>
          </cell>
        </row>
        <row r="225">
          <cell r="B225" t="str">
            <v>KARTIKA EKA YUDHA</v>
          </cell>
          <cell r="C225">
            <v>17385055026</v>
          </cell>
        </row>
        <row r="226">
          <cell r="B226" t="str">
            <v>KARYA ABDI LUHUR</v>
          </cell>
          <cell r="C226" t="str">
            <v>013690268042000</v>
          </cell>
          <cell r="D226" t="str">
            <v>CZXEW</v>
          </cell>
          <cell r="E226" t="str">
            <v>042</v>
          </cell>
        </row>
        <row r="227">
          <cell r="B227" t="str">
            <v>KASANA TEKNINDO</v>
          </cell>
          <cell r="C227" t="str">
            <v>018469387072000</v>
          </cell>
          <cell r="D227" t="str">
            <v>EBCEC</v>
          </cell>
          <cell r="E227" t="str">
            <v>072</v>
          </cell>
        </row>
        <row r="228">
          <cell r="B228" t="str">
            <v>KASHIMA SEIKI INDONESIA</v>
          </cell>
          <cell r="C228" t="str">
            <v>010719862413001</v>
          </cell>
          <cell r="D228" t="str">
            <v>CIZUG</v>
          </cell>
          <cell r="E228" t="str">
            <v>413</v>
          </cell>
        </row>
        <row r="229">
          <cell r="B229" t="str">
            <v>KAWAN LAMA SEJAHTERA</v>
          </cell>
          <cell r="C229" t="str">
            <v>013633672035000</v>
          </cell>
          <cell r="D229" t="str">
            <v>CZOVF</v>
          </cell>
          <cell r="E229" t="str">
            <v>035</v>
          </cell>
        </row>
        <row r="230">
          <cell r="B230" t="str">
            <v>KAWASHO STEEL</v>
          </cell>
          <cell r="C230" t="str">
            <v>010710358407001</v>
          </cell>
        </row>
        <row r="231">
          <cell r="B231" t="str">
            <v>KB NUSANTARA</v>
          </cell>
          <cell r="C231">
            <v>10610376051</v>
          </cell>
        </row>
        <row r="232">
          <cell r="B232" t="str">
            <v>KEEP INDONESIA</v>
          </cell>
          <cell r="C232" t="str">
            <v>018694091413001</v>
          </cell>
          <cell r="D232" t="str">
            <v>ECJKJ</v>
          </cell>
          <cell r="E232" t="str">
            <v>413</v>
          </cell>
        </row>
        <row r="233">
          <cell r="B233" t="str">
            <v>KENINDO KENCANA</v>
          </cell>
          <cell r="C233" t="str">
            <v>018515254413000</v>
          </cell>
          <cell r="D233" t="str">
            <v>EBIYN</v>
          </cell>
          <cell r="E233" t="str">
            <v>413</v>
          </cell>
        </row>
        <row r="234">
          <cell r="B234" t="str">
            <v>KMK PLASTICS</v>
          </cell>
          <cell r="C234" t="str">
            <v>010815850407000</v>
          </cell>
        </row>
        <row r="235">
          <cell r="B235" t="str">
            <v>KN - SIGMA TRANS</v>
          </cell>
          <cell r="C235" t="str">
            <v>019362490058000</v>
          </cell>
          <cell r="D235" t="str">
            <v>EGEHD</v>
          </cell>
          <cell r="E235" t="str">
            <v>058</v>
          </cell>
        </row>
        <row r="236">
          <cell r="B236" t="str">
            <v>KOMATSU BANE</v>
          </cell>
          <cell r="C236" t="str">
            <v>010719425409001</v>
          </cell>
          <cell r="D236" t="str">
            <v>CIZSO</v>
          </cell>
          <cell r="E236" t="str">
            <v>409</v>
          </cell>
        </row>
        <row r="237">
          <cell r="B237" t="str">
            <v>KOMPRESINDO UTAMA</v>
          </cell>
          <cell r="C237" t="str">
            <v>016056285413000</v>
          </cell>
          <cell r="D237" t="str">
            <v>DNJEY</v>
          </cell>
          <cell r="E237" t="str">
            <v>413</v>
          </cell>
        </row>
        <row r="238">
          <cell r="B238" t="str">
            <v>KOMTELINDO ERABUANA</v>
          </cell>
          <cell r="C238">
            <v>16141293031</v>
          </cell>
        </row>
        <row r="239">
          <cell r="B239" t="str">
            <v>KORNET TRANS UTAMA</v>
          </cell>
          <cell r="C239">
            <v>19779362014</v>
          </cell>
        </row>
        <row r="240">
          <cell r="B240" t="str">
            <v>KRAMADIBRATA &amp; PARTNERS</v>
          </cell>
          <cell r="C240">
            <v>18666362012</v>
          </cell>
        </row>
        <row r="241">
          <cell r="B241" t="str">
            <v>KUMAGAI GUMI CO.,LTD</v>
          </cell>
          <cell r="C241" t="str">
            <v>010019644053000</v>
          </cell>
          <cell r="D241" t="str">
            <v>CFAFC</v>
          </cell>
          <cell r="E241" t="str">
            <v>053</v>
          </cell>
        </row>
        <row r="242">
          <cell r="B242" t="str">
            <v>KUMAGAI-KADII JO</v>
          </cell>
          <cell r="C242" t="str">
            <v>010608727053001</v>
          </cell>
          <cell r="D242" t="str">
            <v>CIJIU</v>
          </cell>
          <cell r="E242" t="str">
            <v>053</v>
          </cell>
        </row>
        <row r="243">
          <cell r="B243" t="str">
            <v>KURITEC INDONESIA</v>
          </cell>
          <cell r="C243">
            <v>10712693056</v>
          </cell>
        </row>
        <row r="244">
          <cell r="B244" t="str">
            <v>LASER PRATYAKSA</v>
          </cell>
          <cell r="C244" t="str">
            <v>010623932027000</v>
          </cell>
        </row>
        <row r="245">
          <cell r="B245" t="str">
            <v>LAUTAN LUAS</v>
          </cell>
          <cell r="C245" t="str">
            <v>013159009054000</v>
          </cell>
        </row>
        <row r="246">
          <cell r="B246" t="str">
            <v>LIANG CHI  INDONESIA</v>
          </cell>
          <cell r="C246">
            <v>10693299055</v>
          </cell>
        </row>
        <row r="247">
          <cell r="B247" t="str">
            <v>LIBRA EMAS PERMATA</v>
          </cell>
          <cell r="C247">
            <v>16596751032</v>
          </cell>
        </row>
        <row r="248">
          <cell r="B248" t="str">
            <v>LLOYD'S REGISTER</v>
          </cell>
          <cell r="C248" t="str">
            <v>010014611053000</v>
          </cell>
          <cell r="D248" t="str">
            <v>CEZLT</v>
          </cell>
          <cell r="E248" t="str">
            <v>053</v>
          </cell>
        </row>
        <row r="249">
          <cell r="B249" t="str">
            <v>LOKA SEJATI MULIA</v>
          </cell>
          <cell r="C249">
            <v>16734105043</v>
          </cell>
        </row>
        <row r="250">
          <cell r="B250" t="str">
            <v>LPT-UI</v>
          </cell>
          <cell r="C250" t="str">
            <v>013696646023000</v>
          </cell>
          <cell r="D250" t="str">
            <v>CZYDK</v>
          </cell>
          <cell r="E250" t="str">
            <v>023</v>
          </cell>
        </row>
        <row r="251">
          <cell r="B251" t="str">
            <v>MAGNA PERKASA</v>
          </cell>
          <cell r="C251">
            <v>13411889002</v>
          </cell>
        </row>
        <row r="252">
          <cell r="B252" t="str">
            <v>MAKMUR META GRAHA</v>
          </cell>
          <cell r="C252" t="str">
            <v>013713383033000</v>
          </cell>
          <cell r="D252" t="str">
            <v>DAAPU</v>
          </cell>
          <cell r="E252" t="str">
            <v>033</v>
          </cell>
        </row>
        <row r="253">
          <cell r="B253" t="str">
            <v>MALAKA EXPRESS LINE</v>
          </cell>
          <cell r="C253">
            <v>16599003031</v>
          </cell>
        </row>
        <row r="254">
          <cell r="B254" t="str">
            <v>MANAGEMENT DEVELOPMENT</v>
          </cell>
          <cell r="C254" t="str">
            <v>015923600041000</v>
          </cell>
          <cell r="D254" t="str">
            <v>DMPOQ</v>
          </cell>
          <cell r="E254" t="str">
            <v>041</v>
          </cell>
        </row>
        <row r="255">
          <cell r="B255" t="str">
            <v>MANDALA CITRA P.</v>
          </cell>
          <cell r="C255">
            <v>17658840042</v>
          </cell>
        </row>
        <row r="256">
          <cell r="B256" t="str">
            <v>MANDALA SUMBER  R.</v>
          </cell>
          <cell r="C256" t="str">
            <v>017215534041000</v>
          </cell>
          <cell r="D256" t="str">
            <v>DTYRP</v>
          </cell>
          <cell r="E256" t="str">
            <v>041</v>
          </cell>
        </row>
        <row r="257">
          <cell r="B257" t="str">
            <v>MARKINDO REKATEKNIK</v>
          </cell>
          <cell r="C257" t="str">
            <v>018213405028000</v>
          </cell>
          <cell r="D257" t="str">
            <v>DZQHO</v>
          </cell>
          <cell r="E257" t="str">
            <v>028</v>
          </cell>
        </row>
        <row r="258">
          <cell r="B258" t="str">
            <v>MASAJI TATANAN</v>
          </cell>
          <cell r="C258" t="str">
            <v>015775083043000</v>
          </cell>
          <cell r="D258" t="str">
            <v>DTLPK</v>
          </cell>
          <cell r="E258" t="str">
            <v>043</v>
          </cell>
        </row>
        <row r="259">
          <cell r="B259" t="str">
            <v>MASASARANA GRAHA</v>
          </cell>
          <cell r="C259">
            <v>13907340011</v>
          </cell>
        </row>
        <row r="260">
          <cell r="B260" t="str">
            <v>MATSHITA TRADING</v>
          </cell>
          <cell r="C260" t="str">
            <v>021080817413000</v>
          </cell>
          <cell r="D260" t="str">
            <v>CPYMB</v>
          </cell>
          <cell r="E260" t="str">
            <v>413</v>
          </cell>
        </row>
        <row r="261">
          <cell r="B261" t="str">
            <v>MAZDA INDONESIA</v>
          </cell>
          <cell r="C261">
            <v>10618395055</v>
          </cell>
        </row>
        <row r="262">
          <cell r="B262" t="str">
            <v>MCSB SOFTWARE</v>
          </cell>
          <cell r="C262">
            <v>18243402056</v>
          </cell>
        </row>
        <row r="263">
          <cell r="B263" t="str">
            <v>MECOSUPRIN GRAFIA</v>
          </cell>
          <cell r="C263">
            <v>13693106004</v>
          </cell>
        </row>
        <row r="264">
          <cell r="B264" t="str">
            <v>MEGARAMA LESTARINDO</v>
          </cell>
          <cell r="C264">
            <v>13478284041</v>
          </cell>
        </row>
        <row r="265">
          <cell r="B265" t="str">
            <v>MESINDO PRIMADUTA</v>
          </cell>
          <cell r="C265">
            <v>17864026407</v>
          </cell>
        </row>
        <row r="266">
          <cell r="B266" t="str">
            <v>METAGUNA INTERPART</v>
          </cell>
          <cell r="C266">
            <v>16600603032</v>
          </cell>
        </row>
        <row r="267">
          <cell r="B267" t="str">
            <v>MHE-DEMATIC INDONESIA</v>
          </cell>
          <cell r="C267" t="str">
            <v>010005890055000</v>
          </cell>
          <cell r="D267" t="str">
            <v>CEYEF</v>
          </cell>
          <cell r="E267" t="str">
            <v>055</v>
          </cell>
        </row>
        <row r="268">
          <cell r="B268" t="str">
            <v>MITRA CARAKA PRATAMA</v>
          </cell>
          <cell r="C268">
            <v>17658840042</v>
          </cell>
        </row>
        <row r="269">
          <cell r="B269" t="str">
            <v>MITRA KUALITAS UTAMA</v>
          </cell>
          <cell r="C269" t="str">
            <v>018078709011000</v>
          </cell>
          <cell r="D269" t="str">
            <v>DYWJM</v>
          </cell>
          <cell r="E269" t="str">
            <v>011</v>
          </cell>
        </row>
        <row r="270">
          <cell r="B270" t="str">
            <v>MONANG SIANIPAR</v>
          </cell>
          <cell r="C270" t="str">
            <v>013631544011000</v>
          </cell>
          <cell r="D270" t="str">
            <v>CZONA</v>
          </cell>
          <cell r="E270" t="str">
            <v>011</v>
          </cell>
        </row>
        <row r="271">
          <cell r="B271" t="str">
            <v>MORITA TJOKRO G.</v>
          </cell>
          <cell r="C271" t="str">
            <v>013213723004000</v>
          </cell>
          <cell r="D271" t="str">
            <v>CXESA</v>
          </cell>
          <cell r="E271" t="str">
            <v>004</v>
          </cell>
        </row>
        <row r="272">
          <cell r="B272" t="str">
            <v>MULTI BINA PURA</v>
          </cell>
          <cell r="C272" t="str">
            <v>013964556056000</v>
          </cell>
          <cell r="D272" t="str">
            <v>DBLTV</v>
          </cell>
          <cell r="E272" t="str">
            <v>056</v>
          </cell>
        </row>
        <row r="273">
          <cell r="B273" t="str">
            <v>MULTI TEKNIK</v>
          </cell>
          <cell r="C273" t="str">
            <v>015477334025000</v>
          </cell>
          <cell r="D273" t="str">
            <v>DKBOF</v>
          </cell>
          <cell r="E273" t="str">
            <v>025</v>
          </cell>
        </row>
        <row r="274">
          <cell r="B274" t="str">
            <v>MULTI TERMINAL INDONESIA</v>
          </cell>
          <cell r="C274" t="str">
            <v>021066204051000</v>
          </cell>
          <cell r="D274" t="str">
            <v>EPWHW</v>
          </cell>
          <cell r="E274" t="str">
            <v>051</v>
          </cell>
        </row>
        <row r="275">
          <cell r="B275" t="str">
            <v>MULTIMEDIA NUSANTARA</v>
          </cell>
          <cell r="C275">
            <v>18322586027</v>
          </cell>
        </row>
        <row r="276">
          <cell r="B276" t="str">
            <v>MULTIMEDIA UNGGUL.</v>
          </cell>
          <cell r="C276">
            <v>15720030033</v>
          </cell>
        </row>
        <row r="277">
          <cell r="B277" t="str">
            <v>MULTISAGARA INTERKEM</v>
          </cell>
          <cell r="C277">
            <v>15720808033</v>
          </cell>
        </row>
        <row r="278">
          <cell r="B278" t="str">
            <v>MULTISTORAGE</v>
          </cell>
          <cell r="C278">
            <v>16598401032</v>
          </cell>
        </row>
        <row r="279">
          <cell r="B279" t="str">
            <v>NADITAMA DUTA TRANS</v>
          </cell>
          <cell r="C279">
            <v>15724925014</v>
          </cell>
        </row>
        <row r="280">
          <cell r="B280" t="str">
            <v>NADITAMA TRANCY L.</v>
          </cell>
          <cell r="C280" t="str">
            <v>020055059056000</v>
          </cell>
          <cell r="D280" t="str">
            <v>EKCSV</v>
          </cell>
          <cell r="E280" t="str">
            <v>056</v>
          </cell>
        </row>
        <row r="281">
          <cell r="B281" t="str">
            <v>NALCO PERKASA</v>
          </cell>
          <cell r="C281">
            <v>10615979403</v>
          </cell>
        </row>
        <row r="282">
          <cell r="B282" t="str">
            <v>NARWASTA</v>
          </cell>
          <cell r="C282" t="str">
            <v>061814943032000</v>
          </cell>
          <cell r="D282" t="str">
            <v>NNSFU</v>
          </cell>
          <cell r="E282" t="str">
            <v>032</v>
          </cell>
        </row>
        <row r="283">
          <cell r="B283" t="str">
            <v>NESINAK INDUSTRIES</v>
          </cell>
          <cell r="C283" t="str">
            <v>018243485413001</v>
          </cell>
          <cell r="D283" t="str">
            <v>DZUTG</v>
          </cell>
          <cell r="E283" t="str">
            <v>413</v>
          </cell>
        </row>
        <row r="284">
          <cell r="B284" t="str">
            <v>NEVILLE-CLARKE</v>
          </cell>
          <cell r="C284" t="str">
            <v>018245977058000</v>
          </cell>
          <cell r="D284" t="str">
            <v>DZVCV</v>
          </cell>
          <cell r="E284" t="str">
            <v>058</v>
          </cell>
        </row>
        <row r="285">
          <cell r="B285" t="str">
            <v>NEW WAVE LOGISTICS</v>
          </cell>
          <cell r="C285" t="str">
            <v>019580000407001</v>
          </cell>
          <cell r="D285" t="str">
            <v>EHKLS</v>
          </cell>
          <cell r="E285" t="str">
            <v>407</v>
          </cell>
        </row>
        <row r="286">
          <cell r="B286" t="str">
            <v>NEWSNET ASIA</v>
          </cell>
          <cell r="C286">
            <v>18697649056</v>
          </cell>
        </row>
        <row r="287">
          <cell r="B287" t="str">
            <v>NIAZ EMERALD</v>
          </cell>
          <cell r="C287">
            <v>13490610011</v>
          </cell>
        </row>
        <row r="288">
          <cell r="B288" t="str">
            <v>NICHIMEN INDONESIA</v>
          </cell>
          <cell r="C288" t="str">
            <v>010706737056000</v>
          </cell>
          <cell r="D288" t="str">
            <v>CIXVT</v>
          </cell>
          <cell r="E288" t="str">
            <v>056</v>
          </cell>
        </row>
        <row r="289">
          <cell r="B289" t="str">
            <v>NICORINDO BAJA</v>
          </cell>
          <cell r="C289" t="str">
            <v>010713261407001</v>
          </cell>
        </row>
        <row r="290">
          <cell r="B290" t="str">
            <v>NIPARINDO SARITAMA</v>
          </cell>
          <cell r="C290" t="str">
            <v>016701161042000</v>
          </cell>
          <cell r="D290" t="str">
            <v>DRAPG</v>
          </cell>
          <cell r="E290" t="str">
            <v>042</v>
          </cell>
        </row>
        <row r="291">
          <cell r="B291" t="str">
            <v>NIPPON EXPRESS</v>
          </cell>
          <cell r="C291" t="str">
            <v>020588075058000</v>
          </cell>
          <cell r="D291" t="str">
            <v>ENDOX</v>
          </cell>
          <cell r="E291" t="str">
            <v>058</v>
          </cell>
        </row>
        <row r="292">
          <cell r="B292" t="str">
            <v>NIPSEA PAINT</v>
          </cell>
          <cell r="C292" t="str">
            <v>010017697052000</v>
          </cell>
          <cell r="D292" t="str">
            <v>CEZXP</v>
          </cell>
          <cell r="E292" t="str">
            <v>052</v>
          </cell>
        </row>
        <row r="293">
          <cell r="B293" t="str">
            <v>NIRWAANA PARATRANS</v>
          </cell>
          <cell r="C293">
            <v>17745308026</v>
          </cell>
        </row>
        <row r="294">
          <cell r="B294" t="str">
            <v>NITTO ALAM</v>
          </cell>
          <cell r="C294" t="str">
            <v>010615326411001</v>
          </cell>
        </row>
        <row r="295">
          <cell r="B295" t="str">
            <v>NITTO MATERIALS</v>
          </cell>
          <cell r="C295" t="str">
            <v>018242826413001</v>
          </cell>
          <cell r="D295" t="str">
            <v>DZUQS</v>
          </cell>
          <cell r="E295" t="str">
            <v>413</v>
          </cell>
        </row>
        <row r="296">
          <cell r="B296" t="str">
            <v>NNA INDONESIA</v>
          </cell>
          <cell r="C296" t="str">
            <v>018697649056000</v>
          </cell>
        </row>
        <row r="297">
          <cell r="B297" t="str">
            <v>NTL NAIGAI TRANS LINE</v>
          </cell>
          <cell r="C297" t="str">
            <v>020056453058000</v>
          </cell>
          <cell r="D297" t="str">
            <v>EKCYF</v>
          </cell>
          <cell r="E297" t="str">
            <v>058</v>
          </cell>
        </row>
        <row r="298">
          <cell r="B298" t="str">
            <v>NUGRAHA SITI KUMALA</v>
          </cell>
          <cell r="C298" t="str">
            <v>013478623026000</v>
          </cell>
          <cell r="D298" t="str">
            <v>CYRWW</v>
          </cell>
          <cell r="E298" t="str">
            <v>026</v>
          </cell>
        </row>
        <row r="299">
          <cell r="B299" t="str">
            <v>NUSANTARA SYSTEMS I.</v>
          </cell>
          <cell r="C299">
            <v>14819783052</v>
          </cell>
        </row>
        <row r="300">
          <cell r="B300" t="str">
            <v>NUSATRINDO SEJATI</v>
          </cell>
          <cell r="C300">
            <v>15477201028</v>
          </cell>
        </row>
        <row r="301">
          <cell r="B301" t="str">
            <v>OMEGA MAJU SEJAHTERA</v>
          </cell>
          <cell r="C301" t="str">
            <v>018773705026000</v>
          </cell>
          <cell r="D301" t="str">
            <v>ECVEO</v>
          </cell>
          <cell r="E301" t="str">
            <v>026</v>
          </cell>
        </row>
        <row r="302">
          <cell r="B302" t="str">
            <v>OMETRACO ARYA S.</v>
          </cell>
          <cell r="C302">
            <v>13690193042</v>
          </cell>
        </row>
        <row r="303">
          <cell r="B303" t="str">
            <v>OMRON MANUFACTURING</v>
          </cell>
          <cell r="C303" t="str">
            <v>10815835407</v>
          </cell>
        </row>
        <row r="304">
          <cell r="B304" t="str">
            <v>OPTEC D.D</v>
          </cell>
          <cell r="C304" t="str">
            <v>010712230413001</v>
          </cell>
          <cell r="D304" t="str">
            <v>CIYQX</v>
          </cell>
          <cell r="E304" t="str">
            <v>413</v>
          </cell>
        </row>
        <row r="305">
          <cell r="B305" t="str">
            <v>ORCALINDO LAMTAMA</v>
          </cell>
          <cell r="C305" t="str">
            <v>020564373005000</v>
          </cell>
          <cell r="D305" t="str">
            <v>ENABT</v>
          </cell>
          <cell r="E305" t="str">
            <v>005</v>
          </cell>
        </row>
        <row r="306">
          <cell r="B306" t="str">
            <v>ORIENTAL ASAHI LYMAN</v>
          </cell>
          <cell r="C306" t="str">
            <v>010815884413000</v>
          </cell>
          <cell r="D306" t="str">
            <v>CJNZO</v>
          </cell>
          <cell r="E306" t="str">
            <v>413</v>
          </cell>
        </row>
        <row r="307">
          <cell r="B307" t="str">
            <v>P.B.M ANDINI NUGRAHA</v>
          </cell>
          <cell r="C307">
            <v>18322743011</v>
          </cell>
        </row>
        <row r="308">
          <cell r="B308" t="str">
            <v>P.B.M. ADIPURUSA</v>
          </cell>
          <cell r="C308">
            <v>13295787034</v>
          </cell>
        </row>
        <row r="309">
          <cell r="B309" t="str">
            <v>P.B.M. TRIJASA DERMAGA</v>
          </cell>
          <cell r="C309">
            <v>13713995042</v>
          </cell>
        </row>
        <row r="310">
          <cell r="B310" t="str">
            <v>PADAMAS PUTERA</v>
          </cell>
          <cell r="C310">
            <v>17744962026</v>
          </cell>
        </row>
        <row r="311">
          <cell r="B311" t="str">
            <v>PADMA SOODE</v>
          </cell>
          <cell r="C311">
            <v>10719920407</v>
          </cell>
        </row>
        <row r="312">
          <cell r="B312" t="str">
            <v>PAGODA SAKTI RAYA</v>
          </cell>
          <cell r="C312">
            <v>13057336032</v>
          </cell>
        </row>
        <row r="313">
          <cell r="B313" t="str">
            <v>PAKARTI RIKEN</v>
          </cell>
          <cell r="C313" t="str">
            <v>010002285617001</v>
          </cell>
          <cell r="D313" t="str">
            <v>CEXQI</v>
          </cell>
          <cell r="E313" t="str">
            <v>617</v>
          </cell>
        </row>
        <row r="314">
          <cell r="B314" t="str">
            <v>PALINDO SURYA MANDIRI</v>
          </cell>
          <cell r="C314" t="str">
            <v>019031673407000</v>
          </cell>
          <cell r="D314" t="str">
            <v>EEHIT</v>
          </cell>
          <cell r="E314" t="str">
            <v>413</v>
          </cell>
        </row>
        <row r="315">
          <cell r="B315" t="str">
            <v>PANALPINA NUSAJAYA</v>
          </cell>
          <cell r="C315" t="str">
            <v>013581699011000</v>
          </cell>
          <cell r="D315" t="str">
            <v>CZHDH</v>
          </cell>
          <cell r="E315" t="str">
            <v>011</v>
          </cell>
        </row>
        <row r="316">
          <cell r="B316" t="str">
            <v>PANCURAN BENGAWAN</v>
          </cell>
          <cell r="C316">
            <v>13093620027</v>
          </cell>
        </row>
        <row r="317">
          <cell r="B317" t="str">
            <v>PARKER ENGINEERING</v>
          </cell>
          <cell r="C317">
            <v>10719177056</v>
          </cell>
          <cell r="D317" t="str">
            <v>CIZRP</v>
          </cell>
          <cell r="E317" t="str">
            <v>056</v>
          </cell>
        </row>
        <row r="318">
          <cell r="B318" t="str">
            <v>PAUL BUANA</v>
          </cell>
          <cell r="C318" t="str">
            <v>018245605411001</v>
          </cell>
          <cell r="D318" t="str">
            <v>DZVBK</v>
          </cell>
          <cell r="E318" t="str">
            <v>411</v>
          </cell>
        </row>
        <row r="319">
          <cell r="B319" t="str">
            <v>PD. Jaya Mas</v>
          </cell>
          <cell r="D319" t="str">
            <v>FPS</v>
          </cell>
        </row>
        <row r="320">
          <cell r="B320" t="str">
            <v>PD. Sumber Tirta</v>
          </cell>
          <cell r="C320" t="str">
            <v>065304834035000</v>
          </cell>
          <cell r="D320" t="str">
            <v>CIXUE</v>
          </cell>
          <cell r="E320">
            <v>413</v>
          </cell>
        </row>
        <row r="321">
          <cell r="B321" t="str">
            <v>P-E INTERNATIONAL IND.</v>
          </cell>
          <cell r="C321">
            <v>10706844056</v>
          </cell>
        </row>
        <row r="322">
          <cell r="B322" t="str">
            <v>PELAB. IND. II TP</v>
          </cell>
          <cell r="C322" t="str">
            <v>010610053051000</v>
          </cell>
        </row>
        <row r="323">
          <cell r="B323" t="str">
            <v>PELAB. IND. II TP - I</v>
          </cell>
          <cell r="C323">
            <v>10610053051</v>
          </cell>
        </row>
        <row r="324">
          <cell r="B324" t="str">
            <v>PENGEMASAN</v>
          </cell>
          <cell r="C324">
            <v>13181433026</v>
          </cell>
        </row>
        <row r="325">
          <cell r="B325" t="str">
            <v>PENTA MAKMUR</v>
          </cell>
          <cell r="C325" t="str">
            <v>17920430043</v>
          </cell>
        </row>
        <row r="326">
          <cell r="B326" t="str">
            <v>PERDONI</v>
          </cell>
          <cell r="C326" t="str">
            <v>013019096015000</v>
          </cell>
        </row>
        <row r="327">
          <cell r="B327" t="str">
            <v>PERGUDANGAN NASIONAL</v>
          </cell>
          <cell r="C327" t="str">
            <v>020020020032000</v>
          </cell>
          <cell r="D327" t="str">
            <v>EJXOC</v>
          </cell>
          <cell r="E327" t="str">
            <v>032</v>
          </cell>
        </row>
        <row r="328">
          <cell r="B328" t="str">
            <v>PERKOM INDAH MURNI</v>
          </cell>
          <cell r="C328" t="str">
            <v>013710512018000</v>
          </cell>
          <cell r="D328" t="str">
            <v>DAAET</v>
          </cell>
          <cell r="E328" t="str">
            <v>018</v>
          </cell>
        </row>
        <row r="329">
          <cell r="B329" t="str">
            <v>PERTAMINA</v>
          </cell>
          <cell r="C329" t="str">
            <v>010016640051000</v>
          </cell>
          <cell r="D329" t="str">
            <v>PE</v>
          </cell>
        </row>
        <row r="330">
          <cell r="B330" t="str">
            <v>PESAKA LOKA</v>
          </cell>
          <cell r="C330">
            <v>13687124407</v>
          </cell>
        </row>
        <row r="331">
          <cell r="B331" t="str">
            <v>PIMURHO</v>
          </cell>
          <cell r="C331">
            <v>13718879005</v>
          </cell>
        </row>
        <row r="332">
          <cell r="B332" t="str">
            <v>PIONEER TRADING</v>
          </cell>
          <cell r="C332" t="str">
            <v>013139746025000</v>
          </cell>
          <cell r="D332" t="str">
            <v>CWTTM</v>
          </cell>
          <cell r="E332" t="str">
            <v>025</v>
          </cell>
        </row>
        <row r="333">
          <cell r="B333" t="str">
            <v>PLASTIK INDRA</v>
          </cell>
          <cell r="C333" t="str">
            <v>042074724041000</v>
          </cell>
          <cell r="D333" t="str">
            <v>JFKBW</v>
          </cell>
          <cell r="E333" t="str">
            <v>041</v>
          </cell>
        </row>
        <row r="334">
          <cell r="B334" t="str">
            <v>POWERLAN INDONESIA</v>
          </cell>
          <cell r="C334" t="str">
            <v>013492947022000</v>
          </cell>
          <cell r="D334" t="str">
            <v>CYTZY</v>
          </cell>
          <cell r="E334" t="str">
            <v>022</v>
          </cell>
        </row>
        <row r="335">
          <cell r="B335" t="str">
            <v>PPLI</v>
          </cell>
          <cell r="C335" t="str">
            <v>010707784403001</v>
          </cell>
          <cell r="D335" t="str">
            <v>CIXZU</v>
          </cell>
          <cell r="E335" t="str">
            <v>403</v>
          </cell>
        </row>
        <row r="336">
          <cell r="B336" t="str">
            <v>PRECISION MOULD</v>
          </cell>
          <cell r="C336">
            <v>10847549407</v>
          </cell>
        </row>
        <row r="337">
          <cell r="B337" t="str">
            <v>PRIMA JASA MANDIRI</v>
          </cell>
          <cell r="C337" t="str">
            <v>019842277407001</v>
          </cell>
          <cell r="D337" t="str">
            <v>EIXGL</v>
          </cell>
          <cell r="E337" t="str">
            <v>407</v>
          </cell>
        </row>
        <row r="338">
          <cell r="B338" t="str">
            <v>PRIMA TEKNIK</v>
          </cell>
          <cell r="C338" t="str">
            <v>021588298413000</v>
          </cell>
          <cell r="D338" t="str">
            <v>ESVNX</v>
          </cell>
          <cell r="E338" t="str">
            <v>413</v>
          </cell>
        </row>
        <row r="339">
          <cell r="B339" t="str">
            <v>PRIMA TIGON</v>
          </cell>
          <cell r="C339">
            <v>15557093025</v>
          </cell>
        </row>
        <row r="340">
          <cell r="B340" t="str">
            <v>PRIMAKARYA ADIGUNAJAYA</v>
          </cell>
          <cell r="C340">
            <v>13282199015</v>
          </cell>
        </row>
        <row r="341">
          <cell r="B341" t="str">
            <v>PRIMANATA JASA</v>
          </cell>
          <cell r="C341">
            <v>18047134042</v>
          </cell>
        </row>
        <row r="342">
          <cell r="B342" t="str">
            <v>PRIMATRONIC DINAMIKA</v>
          </cell>
          <cell r="C342" t="str">
            <v>020628236032000</v>
          </cell>
          <cell r="D342" t="str">
            <v>ENJNJ</v>
          </cell>
          <cell r="E342" t="str">
            <v>032</v>
          </cell>
        </row>
        <row r="343">
          <cell r="B343" t="str">
            <v>PROSES MATERIAL IND.</v>
          </cell>
          <cell r="C343" t="str">
            <v>019580422056000</v>
          </cell>
        </row>
        <row r="344">
          <cell r="B344" t="str">
            <v>PT. Asama Indonesia</v>
          </cell>
          <cell r="C344" t="str">
            <v>010816338408001</v>
          </cell>
          <cell r="D344" t="str">
            <v>CIXUE</v>
          </cell>
          <cell r="E344">
            <v>413</v>
          </cell>
        </row>
        <row r="345">
          <cell r="B345" t="str">
            <v>PT. Asia Electric Industries</v>
          </cell>
          <cell r="C345" t="str">
            <v>020100558004000</v>
          </cell>
          <cell r="D345" t="str">
            <v>CIXUE</v>
          </cell>
          <cell r="E345">
            <v>413</v>
          </cell>
        </row>
        <row r="346">
          <cell r="B346" t="str">
            <v>PT. Baja Putih</v>
          </cell>
          <cell r="C346" t="str">
            <v>010029098004000</v>
          </cell>
          <cell r="D346" t="str">
            <v>CIXUE</v>
          </cell>
          <cell r="E346">
            <v>413</v>
          </cell>
        </row>
        <row r="347">
          <cell r="B347" t="str">
            <v>PT. Denpoo Mandiri</v>
          </cell>
          <cell r="C347" t="str">
            <v>017211731032000</v>
          </cell>
          <cell r="D347" t="str">
            <v>CIXUE</v>
          </cell>
          <cell r="E347">
            <v>413</v>
          </cell>
        </row>
        <row r="348">
          <cell r="B348" t="str">
            <v>PT. Dua Putra Perkasa</v>
          </cell>
          <cell r="C348" t="str">
            <v>017328436031000</v>
          </cell>
          <cell r="D348" t="str">
            <v>CIXUE</v>
          </cell>
          <cell r="E348">
            <v>413</v>
          </cell>
        </row>
        <row r="349">
          <cell r="B349" t="str">
            <v>PT. Galangmegah Upaya</v>
          </cell>
          <cell r="C349" t="str">
            <v>010689856001000</v>
          </cell>
          <cell r="D349" t="str">
            <v>CIXUE</v>
          </cell>
          <cell r="E349">
            <v>413</v>
          </cell>
        </row>
        <row r="350">
          <cell r="B350" t="str">
            <v>PT. Jaya Indah Casting</v>
          </cell>
          <cell r="C350" t="str">
            <v>010847440413001</v>
          </cell>
          <cell r="D350" t="str">
            <v>CIXUE</v>
          </cell>
          <cell r="E350">
            <v>413</v>
          </cell>
        </row>
        <row r="351">
          <cell r="B351" t="str">
            <v>PT. LG Electronics Indonesia</v>
          </cell>
          <cell r="C351" t="str">
            <v>010693232411001</v>
          </cell>
          <cell r="D351" t="str">
            <v>CIXUE</v>
          </cell>
          <cell r="E351">
            <v>413</v>
          </cell>
        </row>
        <row r="352">
          <cell r="B352" t="str">
            <v>PT. National Gobel</v>
          </cell>
          <cell r="C352" t="str">
            <v>010006047055000</v>
          </cell>
          <cell r="D352" t="str">
            <v>CIXUE</v>
          </cell>
          <cell r="E352">
            <v>413</v>
          </cell>
        </row>
        <row r="353">
          <cell r="B353" t="str">
            <v>PT. Pramesti Kasih Ibu</v>
          </cell>
          <cell r="C353" t="str">
            <v>017299322005000</v>
          </cell>
          <cell r="D353" t="str">
            <v>CIXUE</v>
          </cell>
          <cell r="E353">
            <v>413</v>
          </cell>
        </row>
        <row r="354">
          <cell r="B354" t="str">
            <v>PT. Sadhana Ekapraya Amitra</v>
          </cell>
          <cell r="C354" t="str">
            <v>016701062035000</v>
          </cell>
          <cell r="D354" t="str">
            <v>CIXUE</v>
          </cell>
          <cell r="E354">
            <v>413</v>
          </cell>
        </row>
        <row r="355">
          <cell r="B355" t="str">
            <v>PT. Sanyo Industries</v>
          </cell>
          <cell r="C355" t="str">
            <v>010001808055000</v>
          </cell>
          <cell r="D355" t="str">
            <v>CIXUE</v>
          </cell>
          <cell r="E355">
            <v>413</v>
          </cell>
        </row>
        <row r="356">
          <cell r="B356" t="str">
            <v>PT. Sharp Yasonta</v>
          </cell>
          <cell r="C356" t="str">
            <v>010018802092000</v>
          </cell>
          <cell r="D356" t="str">
            <v>CIXUE</v>
          </cell>
          <cell r="E356">
            <v>413</v>
          </cell>
        </row>
        <row r="357">
          <cell r="B357" t="str">
            <v>PUNDIPUTRA C.</v>
          </cell>
          <cell r="C357">
            <v>17525601407</v>
          </cell>
        </row>
        <row r="358">
          <cell r="B358" t="str">
            <v>PUNINAR PACIFIC</v>
          </cell>
          <cell r="C358" t="str">
            <v>010695286058000</v>
          </cell>
          <cell r="D358" t="str">
            <v>CIWDS</v>
          </cell>
          <cell r="E358" t="str">
            <v>058</v>
          </cell>
        </row>
        <row r="359">
          <cell r="B359" t="str">
            <v>PURISERASI ARTHA SANTIKA</v>
          </cell>
          <cell r="C359" t="str">
            <v>013579362028000</v>
          </cell>
          <cell r="D359" t="str">
            <v>GZGUI</v>
          </cell>
          <cell r="E359" t="str">
            <v>028</v>
          </cell>
        </row>
        <row r="360">
          <cell r="B360" t="str">
            <v>PUSAKA PRATAMA</v>
          </cell>
          <cell r="C360">
            <v>18234104004</v>
          </cell>
        </row>
        <row r="361">
          <cell r="B361" t="str">
            <v>PUSAKA YUDHANUSA</v>
          </cell>
          <cell r="C361" t="str">
            <v>013311865021000</v>
          </cell>
          <cell r="D361" t="str">
            <v>CXTFM</v>
          </cell>
          <cell r="E361" t="str">
            <v>021</v>
          </cell>
        </row>
        <row r="362">
          <cell r="B362" t="str">
            <v>RAKINTAM G.E.</v>
          </cell>
          <cell r="C362">
            <v>10021764052</v>
          </cell>
        </row>
        <row r="363">
          <cell r="B363" t="str">
            <v>RASCO</v>
          </cell>
          <cell r="C363" t="str">
            <v>020365946503000</v>
          </cell>
          <cell r="D363" t="str">
            <v>ELWSO</v>
          </cell>
          <cell r="E363" t="str">
            <v>503</v>
          </cell>
        </row>
        <row r="364">
          <cell r="B364" t="str">
            <v>RATINDARAYA PRIMA</v>
          </cell>
          <cell r="C364" t="str">
            <v>016831810017000</v>
          </cell>
          <cell r="D364" t="str">
            <v>DRTXT</v>
          </cell>
          <cell r="E364" t="str">
            <v>017</v>
          </cell>
        </row>
        <row r="365">
          <cell r="B365" t="str">
            <v>REKATAMA ALAM</v>
          </cell>
          <cell r="C365" t="str">
            <v>017813783041000</v>
          </cell>
          <cell r="D365" t="str">
            <v>DXJEO</v>
          </cell>
          <cell r="E365" t="str">
            <v>041</v>
          </cell>
        </row>
        <row r="366">
          <cell r="B366" t="str">
            <v>REMCA PIONEER</v>
          </cell>
          <cell r="C366" t="str">
            <v>018596098026000</v>
          </cell>
          <cell r="D366" t="str">
            <v>EBUXL</v>
          </cell>
          <cell r="E366" t="str">
            <v>026</v>
          </cell>
        </row>
        <row r="367">
          <cell r="B367" t="str">
            <v>REPEX PERDANA</v>
          </cell>
          <cell r="C367" t="str">
            <v>013628490031000</v>
          </cell>
        </row>
        <row r="368">
          <cell r="B368" t="str">
            <v>RESTU WARINGIN TRANS</v>
          </cell>
          <cell r="C368" t="str">
            <v>017812918026000</v>
          </cell>
          <cell r="D368" t="str">
            <v>DXJBF</v>
          </cell>
          <cell r="E368" t="str">
            <v>026</v>
          </cell>
        </row>
        <row r="369">
          <cell r="B369" t="str">
            <v>RHEEM INDONESIA</v>
          </cell>
          <cell r="C369">
            <v>10005312052</v>
          </cell>
        </row>
        <row r="370">
          <cell r="B370" t="str">
            <v>RITRA CARGO INDONESIA</v>
          </cell>
          <cell r="C370" t="str">
            <v>013107438061000</v>
          </cell>
          <cell r="D370" t="str">
            <v>CWOZF</v>
          </cell>
          <cell r="E370" t="str">
            <v>061</v>
          </cell>
        </row>
        <row r="371">
          <cell r="B371" t="str">
            <v>RITRA KONNAS FREIGHT</v>
          </cell>
          <cell r="C371" t="str">
            <v>010713964056000</v>
          </cell>
          <cell r="D371" t="str">
            <v>CIYXO</v>
          </cell>
          <cell r="E371" t="str">
            <v>056</v>
          </cell>
        </row>
        <row r="372">
          <cell r="B372" t="str">
            <v>RIVASTAMA LARAS</v>
          </cell>
          <cell r="C372" t="str">
            <v>018235390004000</v>
          </cell>
          <cell r="D372" t="str">
            <v>DZTOD</v>
          </cell>
          <cell r="E372" t="str">
            <v>004</v>
          </cell>
        </row>
        <row r="373">
          <cell r="B373" t="str">
            <v>S NET FREIGHT LOGISTICS</v>
          </cell>
          <cell r="C373" t="str">
            <v>019604677056000</v>
          </cell>
          <cell r="D373" t="str">
            <v>EHOCP</v>
          </cell>
          <cell r="E373" t="str">
            <v>056</v>
          </cell>
        </row>
        <row r="374">
          <cell r="B374" t="str">
            <v>SADIKUN NIAGAMAS</v>
          </cell>
          <cell r="C374">
            <v>13707476032</v>
          </cell>
        </row>
        <row r="375">
          <cell r="B375" t="str">
            <v>SAGATEKNINDO SEJATI</v>
          </cell>
          <cell r="C375" t="str">
            <v>015945744023000</v>
          </cell>
          <cell r="D375" t="str">
            <v>DMSVU</v>
          </cell>
          <cell r="E375" t="str">
            <v>023</v>
          </cell>
        </row>
        <row r="376">
          <cell r="B376" t="str">
            <v>SAITAMA STAMPING</v>
          </cell>
          <cell r="C376" t="str">
            <v>010710671408001</v>
          </cell>
          <cell r="D376" t="str">
            <v>CIYKX</v>
          </cell>
          <cell r="E376" t="str">
            <v>408</v>
          </cell>
        </row>
        <row r="377">
          <cell r="B377" t="str">
            <v>SAKA PATRIA PERKASA</v>
          </cell>
          <cell r="C377" t="str">
            <v>019380096022000</v>
          </cell>
          <cell r="D377" t="str">
            <v>EGGWV</v>
          </cell>
          <cell r="E377" t="str">
            <v>022</v>
          </cell>
        </row>
        <row r="378">
          <cell r="B378" t="str">
            <v>SAMAFITRO</v>
          </cell>
          <cell r="C378" t="str">
            <v>013109087025000</v>
          </cell>
          <cell r="D378" t="str">
            <v>CWPFO</v>
          </cell>
          <cell r="E378" t="str">
            <v>025</v>
          </cell>
        </row>
        <row r="379">
          <cell r="B379" t="str">
            <v>SAMATORSURYA A.G.</v>
          </cell>
          <cell r="C379">
            <v>13463831031</v>
          </cell>
        </row>
        <row r="380">
          <cell r="B380" t="str">
            <v>SAMUDERA INDONESIA</v>
          </cell>
          <cell r="C380" t="str">
            <v>010018950054000</v>
          </cell>
          <cell r="D380" t="str">
            <v>CFACL</v>
          </cell>
          <cell r="E380" t="str">
            <v>054</v>
          </cell>
        </row>
        <row r="381">
          <cell r="B381" t="str">
            <v>SAMUDRA TEKNINDO</v>
          </cell>
          <cell r="C381" t="str">
            <v>013358577041000</v>
          </cell>
          <cell r="D381" t="str">
            <v>CYADD</v>
          </cell>
          <cell r="E381" t="str">
            <v>041</v>
          </cell>
        </row>
        <row r="382">
          <cell r="B382" t="str">
            <v>SANDVIK INDONESIA</v>
          </cell>
          <cell r="C382" t="str">
            <v>013176631056000</v>
          </cell>
          <cell r="D382" t="str">
            <v>CWZFJ</v>
          </cell>
          <cell r="E382" t="str">
            <v>056</v>
          </cell>
        </row>
        <row r="383">
          <cell r="B383" t="str">
            <v>SANJAYA SAKTI</v>
          </cell>
          <cell r="C383" t="str">
            <v>013058714042</v>
          </cell>
        </row>
        <row r="384">
          <cell r="B384" t="str">
            <v>SANKYU IND. INT'L</v>
          </cell>
          <cell r="C384" t="str">
            <v>010001279056000</v>
          </cell>
          <cell r="D384" t="str">
            <v>CEXML</v>
          </cell>
          <cell r="E384" t="str">
            <v>056</v>
          </cell>
        </row>
        <row r="385">
          <cell r="B385" t="str">
            <v>SANOH INDONESIA</v>
          </cell>
          <cell r="C385" t="str">
            <v>010005742413001</v>
          </cell>
          <cell r="D385" t="str">
            <v>CEYDQ</v>
          </cell>
          <cell r="E385" t="str">
            <v>413</v>
          </cell>
        </row>
        <row r="386">
          <cell r="B386" t="str">
            <v>SANYO ELECTRIC CO.LTD</v>
          </cell>
          <cell r="C386" t="str">
            <v>010000000000407</v>
          </cell>
        </row>
        <row r="387">
          <cell r="B387" t="str">
            <v>SANYO INDUSTRIES</v>
          </cell>
          <cell r="C387" t="str">
            <v>010001808055000</v>
          </cell>
          <cell r="D387" t="str">
            <v>CEXOM</v>
          </cell>
          <cell r="E387" t="str">
            <v>055</v>
          </cell>
        </row>
        <row r="388">
          <cell r="B388" t="str">
            <v>SARANA PRESISI UTAMA</v>
          </cell>
          <cell r="C388" t="str">
            <v>018095505413000</v>
          </cell>
          <cell r="D388" t="str">
            <v>DYYWC</v>
          </cell>
          <cell r="E388" t="str">
            <v>407</v>
          </cell>
        </row>
        <row r="389">
          <cell r="B389" t="str">
            <v>SARANA WIDIASTANA PURA</v>
          </cell>
          <cell r="C389">
            <v>16024820042</v>
          </cell>
        </row>
        <row r="390">
          <cell r="B390" t="str">
            <v>SARI SARANA KIMIA</v>
          </cell>
          <cell r="C390">
            <v>13007554034</v>
          </cell>
        </row>
        <row r="391">
          <cell r="B391" t="str">
            <v>SATUAN PERGUDANGAN</v>
          </cell>
          <cell r="C391" t="str">
            <v>020020020032000</v>
          </cell>
          <cell r="D391" t="str">
            <v>EJXOC</v>
          </cell>
          <cell r="E391" t="str">
            <v>032</v>
          </cell>
        </row>
        <row r="392">
          <cell r="B392" t="str">
            <v>SECOM INDOPRATAMA</v>
          </cell>
          <cell r="C392" t="str">
            <v>010708048058000</v>
          </cell>
          <cell r="D392" t="str">
            <v>CIYAU</v>
          </cell>
          <cell r="E392" t="str">
            <v>058</v>
          </cell>
        </row>
        <row r="393">
          <cell r="B393" t="str">
            <v>SEKA PRADANA</v>
          </cell>
          <cell r="C393">
            <v>15717509033</v>
          </cell>
        </row>
        <row r="394">
          <cell r="B394" t="str">
            <v>SELTECH UTAMA</v>
          </cell>
          <cell r="C394">
            <v>12179354031</v>
          </cell>
        </row>
        <row r="395">
          <cell r="B395" t="str">
            <v>SEMERUTECH</v>
          </cell>
          <cell r="C395" t="str">
            <v>019400605413000</v>
          </cell>
          <cell r="D395" t="str">
            <v>EGJXS</v>
          </cell>
          <cell r="E395" t="str">
            <v>413</v>
          </cell>
        </row>
        <row r="396">
          <cell r="B396" t="str">
            <v>SENATAMA LABORANUSA</v>
          </cell>
          <cell r="C396" t="str">
            <v>017796483407000</v>
          </cell>
          <cell r="D396" t="str">
            <v>DXGQA</v>
          </cell>
          <cell r="E396" t="str">
            <v>407</v>
          </cell>
        </row>
        <row r="397">
          <cell r="B397" t="str">
            <v>SENAWANGI FREIGHT</v>
          </cell>
          <cell r="C397">
            <v>13372404011</v>
          </cell>
        </row>
        <row r="398">
          <cell r="B398" t="str">
            <v>SERASI AUTORAYA</v>
          </cell>
          <cell r="C398">
            <v>13575832005</v>
          </cell>
        </row>
        <row r="399">
          <cell r="B399" t="str">
            <v>SERVITAMA ERA</v>
          </cell>
          <cell r="C399">
            <v>16837221024</v>
          </cell>
        </row>
        <row r="400">
          <cell r="B400" t="str">
            <v>SETC</v>
          </cell>
          <cell r="C400" t="str">
            <v>010000000000407</v>
          </cell>
        </row>
        <row r="401">
          <cell r="B401" t="str">
            <v>SETIAWAN SEDJATI</v>
          </cell>
          <cell r="C401" t="str">
            <v>013017926026001</v>
          </cell>
          <cell r="D401" t="str">
            <v>CWBSY</v>
          </cell>
          <cell r="E401" t="str">
            <v>026</v>
          </cell>
        </row>
        <row r="402">
          <cell r="B402" t="str">
            <v>SHIN-AIR REKADAYA</v>
          </cell>
          <cell r="C402">
            <v>17439480042</v>
          </cell>
        </row>
        <row r="403">
          <cell r="B403" t="str">
            <v>SIDDHARTA CONSULTING</v>
          </cell>
          <cell r="C403">
            <v>13373097022</v>
          </cell>
        </row>
        <row r="404">
          <cell r="B404" t="str">
            <v>SIDDHARTA SIDDHARTA</v>
          </cell>
          <cell r="C404" t="str">
            <v>017107715022000</v>
          </cell>
          <cell r="D404" t="str">
            <v>DTISX</v>
          </cell>
          <cell r="E404" t="str">
            <v>022</v>
          </cell>
        </row>
        <row r="405">
          <cell r="B405" t="str">
            <v>SIMBARCO KENCANA</v>
          </cell>
          <cell r="C405">
            <v>13735956026</v>
          </cell>
        </row>
        <row r="406">
          <cell r="B406" t="str">
            <v>SINACTRANS ADHI SAKTI</v>
          </cell>
          <cell r="C406" t="str">
            <v>013246921407001</v>
          </cell>
          <cell r="D406" t="str">
            <v>CXJPS</v>
          </cell>
          <cell r="E406" t="str">
            <v>407</v>
          </cell>
        </row>
        <row r="407">
          <cell r="B407" t="str">
            <v>SINAR BAHAGIA</v>
          </cell>
          <cell r="C407" t="str">
            <v>041539982032000</v>
          </cell>
          <cell r="D407" t="str">
            <v>JCIZE</v>
          </cell>
          <cell r="E407" t="str">
            <v>032</v>
          </cell>
        </row>
        <row r="408">
          <cell r="B408" t="str">
            <v>SINAR MUTIARA CEMERLANG</v>
          </cell>
          <cell r="C408" t="str">
            <v>017213125032000</v>
          </cell>
          <cell r="D408" t="str">
            <v>DTYII</v>
          </cell>
          <cell r="E408" t="str">
            <v>032</v>
          </cell>
        </row>
        <row r="409">
          <cell r="B409" t="str">
            <v>SINAR MUTIARA TEHNIKINDO</v>
          </cell>
          <cell r="C409" t="str">
            <v>017776253032000</v>
          </cell>
          <cell r="D409" t="str">
            <v>DXDQF</v>
          </cell>
          <cell r="E409" t="str">
            <v>032</v>
          </cell>
        </row>
        <row r="410">
          <cell r="B410" t="str">
            <v>SINAR TERANG KENCANA</v>
          </cell>
          <cell r="C410">
            <v>13072046026</v>
          </cell>
        </row>
        <row r="411">
          <cell r="B411" t="str">
            <v>SISTEMINDRA K.</v>
          </cell>
          <cell r="C411">
            <v>16613176022</v>
          </cell>
        </row>
        <row r="412">
          <cell r="B412" t="str">
            <v>SISTIM SOLUSINDO INT'L</v>
          </cell>
          <cell r="C412">
            <v>17592411027</v>
          </cell>
        </row>
        <row r="413">
          <cell r="B413" t="str">
            <v>SKYPAK INTERNATIONAL</v>
          </cell>
          <cell r="C413" t="str">
            <v>013044060022000</v>
          </cell>
          <cell r="D413" t="str">
            <v>CWFPM</v>
          </cell>
          <cell r="E413" t="str">
            <v>022</v>
          </cell>
        </row>
        <row r="414">
          <cell r="B414" t="str">
            <v>SOMAGEDE PERKASA</v>
          </cell>
          <cell r="C414" t="str">
            <v>013479050026000</v>
          </cell>
          <cell r="D414" t="str">
            <v>CYRYN</v>
          </cell>
          <cell r="E414" t="str">
            <v>026</v>
          </cell>
        </row>
        <row r="415">
          <cell r="B415" t="str">
            <v>STEEL CENTER INDONESIA</v>
          </cell>
          <cell r="C415" t="str">
            <v>010601185055000</v>
          </cell>
          <cell r="D415" t="str">
            <v>CIIFU</v>
          </cell>
          <cell r="E415" t="str">
            <v>055</v>
          </cell>
        </row>
        <row r="416">
          <cell r="B416" t="str">
            <v>STILMETINDO</v>
          </cell>
          <cell r="C416">
            <v>13444385026</v>
          </cell>
        </row>
        <row r="417">
          <cell r="B417" t="str">
            <v>STILMETINDO PRIMA</v>
          </cell>
          <cell r="C417" t="str">
            <v>019572262026000</v>
          </cell>
          <cell r="D417" t="str">
            <v>EHJHY</v>
          </cell>
          <cell r="E417" t="str">
            <v>026</v>
          </cell>
        </row>
        <row r="418">
          <cell r="B418" t="str">
            <v>SUBUR DJAJA TEGUH</v>
          </cell>
          <cell r="C418">
            <v>13699996005</v>
          </cell>
        </row>
        <row r="419">
          <cell r="B419" t="str">
            <v>SUCOFINDO</v>
          </cell>
          <cell r="C419" t="str">
            <v>013009923407001</v>
          </cell>
          <cell r="D419" t="str">
            <v>CWAOE</v>
          </cell>
          <cell r="E419" t="str">
            <v>407</v>
          </cell>
        </row>
        <row r="420">
          <cell r="B420" t="str">
            <v>SUKSES JAYA</v>
          </cell>
          <cell r="C420" t="str">
            <v>065847295002000</v>
          </cell>
        </row>
        <row r="421">
          <cell r="B421" t="str">
            <v>SUKSES MEDICOM</v>
          </cell>
          <cell r="C421" t="str">
            <v>018095778413000</v>
          </cell>
          <cell r="D421" t="str">
            <v>DYYXD</v>
          </cell>
          <cell r="E421" t="str">
            <v>413</v>
          </cell>
        </row>
        <row r="422">
          <cell r="B422" t="str">
            <v>SUMATERA INPACK</v>
          </cell>
          <cell r="C422">
            <v>18104471015</v>
          </cell>
        </row>
        <row r="423">
          <cell r="B423" t="str">
            <v>SUMMITEC</v>
          </cell>
          <cell r="C423">
            <v>15582513012</v>
          </cell>
        </row>
        <row r="424">
          <cell r="B424" t="str">
            <v>SUPER EXIM SARI</v>
          </cell>
          <cell r="C424" t="str">
            <v>014950489403000</v>
          </cell>
        </row>
        <row r="425">
          <cell r="B425" t="str">
            <v>SUPER STEEL INDAH</v>
          </cell>
          <cell r="C425" t="str">
            <v>010011013055000</v>
          </cell>
          <cell r="D425" t="str">
            <v>CEYXX</v>
          </cell>
          <cell r="E425" t="str">
            <v>055</v>
          </cell>
        </row>
        <row r="426">
          <cell r="B426" t="str">
            <v>SUPORTINDO SARANA</v>
          </cell>
          <cell r="C426">
            <v>71824700407</v>
          </cell>
        </row>
        <row r="427">
          <cell r="B427" t="str">
            <v>SUPRA ENGINEERING</v>
          </cell>
          <cell r="C427">
            <v>16025728025</v>
          </cell>
        </row>
        <row r="428">
          <cell r="B428" t="str">
            <v>SUPRA RAGA TRANSPORT</v>
          </cell>
          <cell r="C428" t="str">
            <v>013422688014000</v>
          </cell>
        </row>
        <row r="429">
          <cell r="B429" t="str">
            <v>SURVEYOR INDONESIA</v>
          </cell>
          <cell r="C429" t="str">
            <v>010694743051000</v>
          </cell>
          <cell r="D429" t="str">
            <v>CIWBQ</v>
          </cell>
          <cell r="E429" t="str">
            <v>051</v>
          </cell>
        </row>
        <row r="430">
          <cell r="B430" t="str">
            <v>SURYA SARANA SENTOSA</v>
          </cell>
          <cell r="C430" t="str">
            <v>019388529042000</v>
          </cell>
          <cell r="D430" t="str">
            <v>EGIDG</v>
          </cell>
          <cell r="E430" t="str">
            <v>042</v>
          </cell>
        </row>
        <row r="431">
          <cell r="B431" t="str">
            <v>SURYA TOTO</v>
          </cell>
          <cell r="C431">
            <v>10002392054</v>
          </cell>
        </row>
        <row r="432">
          <cell r="B432" t="str">
            <v>SYSPEX KEMASINDO</v>
          </cell>
          <cell r="C432">
            <v>19243906411</v>
          </cell>
        </row>
        <row r="433">
          <cell r="B433" t="str">
            <v>TAHARICA</v>
          </cell>
          <cell r="C433" t="str">
            <v>018447276002000</v>
          </cell>
          <cell r="D433" t="str">
            <v>EAYXB</v>
          </cell>
          <cell r="E433" t="str">
            <v>002</v>
          </cell>
        </row>
        <row r="434">
          <cell r="B434" t="str">
            <v>TAIKISHA IND. ENG.</v>
          </cell>
          <cell r="C434" t="str">
            <v>10619146056</v>
          </cell>
        </row>
        <row r="435">
          <cell r="B435" t="str">
            <v>TAIYO SINAR RAYA</v>
          </cell>
          <cell r="C435" t="str">
            <v>010031581056000</v>
          </cell>
          <cell r="D435" t="str">
            <v>CFBZA</v>
          </cell>
          <cell r="E435" t="str">
            <v>058</v>
          </cell>
        </row>
        <row r="436">
          <cell r="B436" t="str">
            <v>TANGGUH SAMUDERA</v>
          </cell>
          <cell r="C436">
            <v>13776778042</v>
          </cell>
        </row>
        <row r="437">
          <cell r="B437" t="str">
            <v>TECO MULTIGUNA</v>
          </cell>
          <cell r="C437">
            <v>10602977055</v>
          </cell>
        </row>
        <row r="438">
          <cell r="B438" t="str">
            <v>TELKOM</v>
          </cell>
          <cell r="C438" t="str">
            <v>010000131407001</v>
          </cell>
        </row>
        <row r="439">
          <cell r="B439" t="str">
            <v>TESKO INDO GEMILANG</v>
          </cell>
          <cell r="C439">
            <v>18097865407</v>
          </cell>
        </row>
        <row r="440">
          <cell r="B440" t="str">
            <v>TETHA ALPHINDO</v>
          </cell>
          <cell r="C440">
            <v>15895097002</v>
          </cell>
        </row>
        <row r="441">
          <cell r="B441" t="str">
            <v>TIKI JALUR N.E.</v>
          </cell>
          <cell r="C441">
            <v>15397102031</v>
          </cell>
        </row>
        <row r="442">
          <cell r="B442" t="str">
            <v>TIRA AUSTENITE</v>
          </cell>
          <cell r="C442">
            <v>13005756054</v>
          </cell>
        </row>
        <row r="443">
          <cell r="B443" t="str">
            <v>TIRTA INVESTAMA</v>
          </cell>
          <cell r="C443" t="str">
            <v>016743767408001</v>
          </cell>
        </row>
        <row r="444">
          <cell r="B444" t="str">
            <v>TIRTAJAYA LUMASINDO</v>
          </cell>
          <cell r="C444" t="str">
            <v>017424086014000</v>
          </cell>
          <cell r="D444" t="str">
            <v>DVDNS</v>
          </cell>
          <cell r="E444" t="str">
            <v>044</v>
          </cell>
        </row>
        <row r="445">
          <cell r="B445" t="str">
            <v>TJOKRO BERSAUDARA</v>
          </cell>
          <cell r="C445" t="str">
            <v>015938996413000</v>
          </cell>
          <cell r="D445" t="str">
            <v>DMRVV</v>
          </cell>
          <cell r="E445" t="str">
            <v>413</v>
          </cell>
        </row>
        <row r="446">
          <cell r="B446" t="str">
            <v>TOHODIROHA</v>
          </cell>
          <cell r="C446" t="str">
            <v>017109570011000</v>
          </cell>
          <cell r="D446" t="str">
            <v>DTJAB</v>
          </cell>
          <cell r="E446" t="str">
            <v>011</v>
          </cell>
        </row>
        <row r="447">
          <cell r="B447" t="str">
            <v>TOPLA ABADI</v>
          </cell>
          <cell r="C447">
            <v>10709038407</v>
          </cell>
        </row>
        <row r="448">
          <cell r="B448" t="str">
            <v>TORISHIMA GUNA IND.</v>
          </cell>
          <cell r="C448">
            <v>10601458052</v>
          </cell>
        </row>
        <row r="449">
          <cell r="B449" t="str">
            <v>TOSIN PLASTIK</v>
          </cell>
          <cell r="C449" t="str">
            <v>010714616413001</v>
          </cell>
          <cell r="D449" t="str">
            <v>CIZAB</v>
          </cell>
          <cell r="E449" t="str">
            <v>413</v>
          </cell>
        </row>
        <row r="450">
          <cell r="B450" t="str">
            <v>TPK KOJA</v>
          </cell>
          <cell r="C450" t="str">
            <v>018045344042000</v>
          </cell>
          <cell r="D450" t="str">
            <v>DYRLE</v>
          </cell>
          <cell r="E450" t="str">
            <v>042</v>
          </cell>
        </row>
        <row r="451">
          <cell r="B451" t="str">
            <v>TRAFINDO PERKASA</v>
          </cell>
          <cell r="C451">
            <v>13107875054</v>
          </cell>
        </row>
        <row r="452">
          <cell r="B452" t="str">
            <v>TRAKTOR NUSANTARA</v>
          </cell>
          <cell r="C452" t="str">
            <v>013104831004000</v>
          </cell>
          <cell r="D452" t="str">
            <v>CWOPF</v>
          </cell>
          <cell r="E452" t="str">
            <v>004</v>
          </cell>
        </row>
        <row r="453">
          <cell r="B453" t="str">
            <v>TRANSMAJU EKSPRESINDO</v>
          </cell>
          <cell r="C453">
            <v>15661747041</v>
          </cell>
          <cell r="D453" t="str">
            <v>DLCVM</v>
          </cell>
          <cell r="E453" t="str">
            <v>041</v>
          </cell>
        </row>
        <row r="454">
          <cell r="B454" t="str">
            <v>TRANSTELINDO TRIMITRA</v>
          </cell>
          <cell r="C454">
            <v>18317792021</v>
          </cell>
        </row>
        <row r="455">
          <cell r="B455" t="str">
            <v>TRENDS QUALITIPRIMA</v>
          </cell>
          <cell r="C455">
            <v>18469601022</v>
          </cell>
        </row>
        <row r="456">
          <cell r="B456" t="str">
            <v>TRI SARI</v>
          </cell>
          <cell r="C456">
            <v>10004919051</v>
          </cell>
        </row>
        <row r="457">
          <cell r="B457" t="str">
            <v xml:space="preserve">TRI TUNGGAL </v>
          </cell>
          <cell r="C457">
            <v>18247601407</v>
          </cell>
        </row>
        <row r="458">
          <cell r="B458" t="str">
            <v>TRI WALL INDONESIA</v>
          </cell>
          <cell r="C458" t="str">
            <v>018246983413001</v>
          </cell>
          <cell r="D458" t="str">
            <v>DZVGS</v>
          </cell>
          <cell r="E458" t="str">
            <v>413</v>
          </cell>
        </row>
        <row r="459">
          <cell r="B459" t="str">
            <v>TRIAS MANDIRI PERSADA</v>
          </cell>
          <cell r="C459" t="str">
            <v>016601882032000</v>
          </cell>
          <cell r="D459" t="str">
            <v>DQLXK</v>
          </cell>
          <cell r="E459" t="str">
            <v>032</v>
          </cell>
        </row>
        <row r="460">
          <cell r="B460" t="str">
            <v>TRIDAYA ADI SENTOSA</v>
          </cell>
          <cell r="C460" t="str">
            <v>020380747031000</v>
          </cell>
          <cell r="D460" t="str">
            <v>ELYXM</v>
          </cell>
          <cell r="E460" t="str">
            <v>031</v>
          </cell>
        </row>
        <row r="461">
          <cell r="B461" t="str">
            <v>TRIJASA DERMAGA S.N.</v>
          </cell>
          <cell r="C461">
            <v>13713995042</v>
          </cell>
        </row>
        <row r="462">
          <cell r="B462" t="str">
            <v>TRIMITRA SWADAYA</v>
          </cell>
          <cell r="C462">
            <v>19927540027</v>
          </cell>
        </row>
        <row r="463">
          <cell r="B463" t="str">
            <v>TRITAMA TEKNILOGI</v>
          </cell>
          <cell r="C463" t="str">
            <v>019523869004000</v>
          </cell>
          <cell r="D463" t="str">
            <v>EHCDU</v>
          </cell>
          <cell r="E463" t="str">
            <v>004</v>
          </cell>
        </row>
        <row r="464">
          <cell r="B464" t="str">
            <v>TRIVENI DINAMIKA</v>
          </cell>
          <cell r="C464">
            <v>13488903022</v>
          </cell>
        </row>
        <row r="465">
          <cell r="B465" t="str">
            <v>TRIWARGA DIAN SAKTI</v>
          </cell>
          <cell r="C465">
            <v>17529827407</v>
          </cell>
        </row>
        <row r="466">
          <cell r="B466" t="str">
            <v>TUNAS MAPAN SAKSAMA</v>
          </cell>
          <cell r="C466" t="str">
            <v>019944768407000</v>
          </cell>
          <cell r="D466" t="str">
            <v>EJMKQ</v>
          </cell>
          <cell r="E466" t="str">
            <v>407</v>
          </cell>
        </row>
        <row r="467">
          <cell r="B467" t="str">
            <v>TUNAS MOBILINDO</v>
          </cell>
          <cell r="C467" t="str">
            <v>013755574025000</v>
          </cell>
        </row>
        <row r="468">
          <cell r="B468" t="str">
            <v>TUNAS SAMUDRA</v>
          </cell>
          <cell r="C468" t="str">
            <v>013489737028000</v>
          </cell>
        </row>
        <row r="469">
          <cell r="B469" t="str">
            <v>TUNGYA MITSUI-SOKO</v>
          </cell>
          <cell r="C469" t="str">
            <v>018244798058000</v>
          </cell>
          <cell r="D469" t="str">
            <v>DZUYH</v>
          </cell>
          <cell r="E469" t="str">
            <v>058</v>
          </cell>
        </row>
        <row r="470">
          <cell r="B470" t="str">
            <v>UD. Karya Sakti</v>
          </cell>
          <cell r="C470" t="str">
            <v>068731105413000</v>
          </cell>
          <cell r="D470" t="str">
            <v>CIXUE</v>
          </cell>
          <cell r="E470">
            <v>413</v>
          </cell>
        </row>
        <row r="471">
          <cell r="B471" t="str">
            <v>UJUNG LIMA</v>
          </cell>
          <cell r="C471">
            <v>10004927051</v>
          </cell>
        </row>
        <row r="472">
          <cell r="B472" t="str">
            <v>UMEDA KOGYO</v>
          </cell>
          <cell r="C472">
            <v>10710879407</v>
          </cell>
        </row>
        <row r="473">
          <cell r="B473" t="str">
            <v>UNGGUL FISTA</v>
          </cell>
          <cell r="C473" t="str">
            <v>016864951042000</v>
          </cell>
          <cell r="D473" t="str">
            <v>DRYVP</v>
          </cell>
          <cell r="E473" t="str">
            <v>042</v>
          </cell>
        </row>
        <row r="474">
          <cell r="B474" t="str">
            <v>UNGGUL SEMESTA</v>
          </cell>
          <cell r="C474" t="str">
            <v>013362397035000</v>
          </cell>
          <cell r="D474" t="str">
            <v>CYARV</v>
          </cell>
          <cell r="E474" t="str">
            <v>035</v>
          </cell>
        </row>
        <row r="475">
          <cell r="B475" t="str">
            <v>UNIAIR INDOTAMA</v>
          </cell>
          <cell r="C475" t="str">
            <v>013444856026000</v>
          </cell>
          <cell r="D475" t="str">
            <v>CYMWZ</v>
          </cell>
          <cell r="E475" t="str">
            <v>026</v>
          </cell>
        </row>
        <row r="476">
          <cell r="B476" t="str">
            <v>UNIMETRIKA UTAMA</v>
          </cell>
          <cell r="C476">
            <v>16032518042</v>
          </cell>
        </row>
        <row r="477">
          <cell r="B477" t="str">
            <v>UNINET MEDIA SAKTI</v>
          </cell>
          <cell r="C477" t="str">
            <v>017473943021000</v>
          </cell>
        </row>
        <row r="478">
          <cell r="B478" t="str">
            <v>UNITED CONTROLS</v>
          </cell>
          <cell r="C478" t="str">
            <v>013034004026000</v>
          </cell>
          <cell r="D478" t="str">
            <v>CWECU</v>
          </cell>
          <cell r="E478" t="str">
            <v>026</v>
          </cell>
        </row>
        <row r="479">
          <cell r="B479" t="str">
            <v>UNITED STEEL CENTER</v>
          </cell>
          <cell r="C479" t="str">
            <v>020476172408000</v>
          </cell>
          <cell r="D479" t="str">
            <v>EMNAN</v>
          </cell>
          <cell r="E479" t="str">
            <v>408</v>
          </cell>
        </row>
        <row r="480">
          <cell r="B480" t="str">
            <v>UNO GOBEL INDONESIA</v>
          </cell>
          <cell r="C480" t="str">
            <v>016568537011000</v>
          </cell>
          <cell r="D480" t="str">
            <v>DQGZD</v>
          </cell>
          <cell r="E480" t="str">
            <v>011</v>
          </cell>
        </row>
        <row r="481">
          <cell r="B481" t="str">
            <v>VECTRON PRIMADATA</v>
          </cell>
          <cell r="C481" t="str">
            <v>15478696022</v>
          </cell>
        </row>
        <row r="482">
          <cell r="B482" t="str">
            <v>WAHANA DIRGANTARA</v>
          </cell>
          <cell r="C482">
            <v>19361914011</v>
          </cell>
        </row>
        <row r="483">
          <cell r="B483" t="str">
            <v>WAJA KAMAJAYA</v>
          </cell>
          <cell r="C483">
            <v>13996988004</v>
          </cell>
        </row>
        <row r="484">
          <cell r="B484" t="str">
            <v>WARINGIN AMARTA</v>
          </cell>
          <cell r="C484" t="str">
            <v>017427485041000</v>
          </cell>
        </row>
        <row r="485">
          <cell r="B485" t="str">
            <v>WIJAYA GITA</v>
          </cell>
          <cell r="C485">
            <v>13995378042</v>
          </cell>
        </row>
        <row r="486">
          <cell r="B486" t="str">
            <v>WIJI KANAKA</v>
          </cell>
          <cell r="C486">
            <v>17372772012</v>
          </cell>
        </row>
        <row r="487">
          <cell r="B487" t="str">
            <v>WILISINDOMAS I.</v>
          </cell>
          <cell r="C487" t="str">
            <v>013382312036000</v>
          </cell>
          <cell r="D487" t="str">
            <v>CYDQL</v>
          </cell>
          <cell r="E487" t="str">
            <v>036</v>
          </cell>
        </row>
        <row r="488">
          <cell r="B488" t="str">
            <v>WIRA DEREKINDO</v>
          </cell>
          <cell r="C488" t="str">
            <v xml:space="preserve"> 016351314028000</v>
          </cell>
          <cell r="D488" t="str">
            <v>DPAVR</v>
          </cell>
          <cell r="E488" t="str">
            <v>028</v>
          </cell>
        </row>
        <row r="489">
          <cell r="B489" t="str">
            <v>YAKIN MAJU SENTOSA</v>
          </cell>
          <cell r="C489" t="str">
            <v>015529324032000</v>
          </cell>
          <cell r="D489" t="str">
            <v>DKJGE</v>
          </cell>
          <cell r="E489" t="str">
            <v>032</v>
          </cell>
        </row>
        <row r="490">
          <cell r="B490" t="str">
            <v>YAMAMOTO KEIKI</v>
          </cell>
          <cell r="C490" t="str">
            <v>010680262407001</v>
          </cell>
          <cell r="D490" t="str">
            <v>CITXY</v>
          </cell>
          <cell r="E490" t="str">
            <v>407</v>
          </cell>
        </row>
        <row r="491">
          <cell r="B491" t="str">
            <v>YKK  INDONESIA</v>
          </cell>
          <cell r="C491">
            <v>10017515052</v>
          </cell>
        </row>
        <row r="492">
          <cell r="B492" t="str">
            <v>YOKOGAWA INDONESIA</v>
          </cell>
          <cell r="C492" t="str">
            <v>010708709058000</v>
          </cell>
          <cell r="D492" t="str">
            <v>CIYDI</v>
          </cell>
          <cell r="E492" t="str">
            <v>058</v>
          </cell>
        </row>
        <row r="493">
          <cell r="B493" t="str">
            <v>YUBI CITRA KARYADIKARA</v>
          </cell>
          <cell r="C493">
            <v>10708709056</v>
          </cell>
        </row>
        <row r="494">
          <cell r="B494" t="str">
            <v>YUSEN AIR</v>
          </cell>
          <cell r="C494" t="str">
            <v>013311865058000</v>
          </cell>
          <cell r="D494" t="str">
            <v>CXTFM</v>
          </cell>
          <cell r="E494" t="str">
            <v>058</v>
          </cell>
        </row>
      </sheetData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Info"/>
      <sheetName val="Marshal"/>
      <sheetName val="Attachments"/>
      <sheetName val="lampiran"/>
      <sheetName val="Depresiasi total"/>
      <sheetName val="Daftar depresiasi"/>
      <sheetName val="Rekonsiliasi aktiva tetap"/>
      <sheetName val="FI-1771.P1"/>
      <sheetName val="FE-1771.P1"/>
      <sheetName val="FI-1771.P2"/>
      <sheetName val="FE-1771.P2"/>
      <sheetName val="FI-1771-I"/>
      <sheetName val="FE-1771-I"/>
      <sheetName val="FI-1771-II"/>
      <sheetName val="FE-1771-II"/>
      <sheetName val="FI-1771-III"/>
      <sheetName val="FE-1771-III"/>
      <sheetName val="FI-1771-IV"/>
      <sheetName val="FE-1771-IV"/>
      <sheetName val="FI-1771-V"/>
      <sheetName val="FE-1771-V"/>
      <sheetName val="FI-1771-VI"/>
      <sheetName val="FE-1771-VI"/>
      <sheetName val="ENS MACHINE"/>
      <sheetName val="Tab.Daten"/>
      <sheetName val="TBS1"/>
      <sheetName val="Ranges"/>
      <sheetName val="Family"/>
      <sheetName val="KURS"/>
      <sheetName val="fiscal depr_E_"/>
      <sheetName val="Links"/>
      <sheetName val="FE_1770_P1"/>
    </sheetNames>
    <sheetDataSet>
      <sheetData sheetId="0">
        <row r="73">
          <cell r="T73" t="str">
            <v>Rupiah</v>
          </cell>
        </row>
      </sheetData>
      <sheetData sheetId="1">
        <row r="136">
          <cell r="S136">
            <v>9479182750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oyalty10"/>
      <sheetName val="JV Promo Comm10"/>
      <sheetName val="recon bca jkt"/>
      <sheetName val="By Adm BCA"/>
      <sheetName val="Temporary Receipt"/>
      <sheetName val="recl cc-FA"/>
      <sheetName val="sold rack steel"/>
      <sheetName val="settl PC-1459"/>
      <sheetName val="recl CC"/>
      <sheetName val="recl JV437"/>
      <sheetName val="Sheet1"/>
      <sheetName val="FE_1770_P1"/>
      <sheetName val="A"/>
      <sheetName val="Marshal"/>
      <sheetName val="P_L98"/>
      <sheetName val="KAS $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16">
          <cell r="B16">
            <v>10</v>
          </cell>
          <cell r="D16" t="str">
            <v>10</v>
          </cell>
          <cell r="E16">
            <v>5510</v>
          </cell>
          <cell r="F16">
            <v>442003</v>
          </cell>
          <cell r="R16">
            <v>200000</v>
          </cell>
          <cell r="W16" t="str">
            <v>IURAN TAHUNAN QA/QC MGR GROUP</v>
          </cell>
        </row>
        <row r="17">
          <cell r="B17">
            <v>20</v>
          </cell>
          <cell r="D17" t="str">
            <v>10</v>
          </cell>
          <cell r="E17">
            <v>5510</v>
          </cell>
          <cell r="F17">
            <v>433109</v>
          </cell>
          <cell r="S17">
            <v>200000</v>
          </cell>
          <cell r="W17" t="str">
            <v>RECL.JV-437 IURAN TAHUNAN QC MGR</v>
          </cell>
        </row>
        <row r="18">
          <cell r="B18">
            <v>30</v>
          </cell>
          <cell r="D18" t="str">
            <v>10</v>
          </cell>
          <cell r="E18">
            <v>5120</v>
          </cell>
          <cell r="F18">
            <v>437005</v>
          </cell>
          <cell r="R18">
            <v>480000</v>
          </cell>
          <cell r="W18" t="str">
            <v>SHOE COVER</v>
          </cell>
        </row>
        <row r="19">
          <cell r="B19">
            <v>40</v>
          </cell>
          <cell r="D19" t="str">
            <v>10</v>
          </cell>
          <cell r="E19">
            <v>5510</v>
          </cell>
          <cell r="F19">
            <v>433109</v>
          </cell>
          <cell r="S19">
            <v>480000</v>
          </cell>
          <cell r="W19" t="str">
            <v>RECL.JV-437 SHOE COVER</v>
          </cell>
        </row>
        <row r="20">
          <cell r="B20">
            <v>50</v>
          </cell>
          <cell r="D20" t="str">
            <v>10</v>
          </cell>
          <cell r="E20">
            <v>5120</v>
          </cell>
          <cell r="F20">
            <v>437005</v>
          </cell>
          <cell r="R20">
            <v>300000</v>
          </cell>
          <cell r="W20" t="str">
            <v>HEAD COVER FOR NON WOVEN</v>
          </cell>
        </row>
        <row r="21">
          <cell r="B21">
            <v>60</v>
          </cell>
          <cell r="D21" t="str">
            <v>10</v>
          </cell>
          <cell r="E21">
            <v>5100</v>
          </cell>
          <cell r="F21">
            <v>437005</v>
          </cell>
          <cell r="S21">
            <v>300000</v>
          </cell>
          <cell r="W21" t="str">
            <v>RECL.JV-1373 HEAD COVER FOR NON W</v>
          </cell>
        </row>
        <row r="22">
          <cell r="B22">
            <v>70</v>
          </cell>
          <cell r="D22" t="str">
            <v>10</v>
          </cell>
          <cell r="E22">
            <v>5120</v>
          </cell>
          <cell r="F22">
            <v>437005</v>
          </cell>
          <cell r="R22">
            <v>900000</v>
          </cell>
          <cell r="W22" t="str">
            <v>HEAD COVER/BOUFANT CAP</v>
          </cell>
        </row>
        <row r="23">
          <cell r="B23">
            <v>80</v>
          </cell>
          <cell r="D23" t="str">
            <v>10</v>
          </cell>
          <cell r="E23">
            <v>5100</v>
          </cell>
          <cell r="F23">
            <v>437005</v>
          </cell>
          <cell r="S23">
            <v>900000</v>
          </cell>
          <cell r="W23" t="str">
            <v>RECL.JV-1467 HEAD COVER/BOUFANT C</v>
          </cell>
        </row>
        <row r="24">
          <cell r="B24">
            <v>0</v>
          </cell>
          <cell r="D24" t="str">
            <v>10</v>
          </cell>
        </row>
        <row r="25">
          <cell r="B25">
            <v>0</v>
          </cell>
          <cell r="D25" t="str">
            <v>10</v>
          </cell>
        </row>
        <row r="26">
          <cell r="B26">
            <v>0</v>
          </cell>
          <cell r="D26" t="str">
            <v>10</v>
          </cell>
        </row>
        <row r="27">
          <cell r="B27">
            <v>0</v>
          </cell>
          <cell r="D27" t="str">
            <v>10</v>
          </cell>
        </row>
        <row r="28">
          <cell r="B28">
            <v>0</v>
          </cell>
          <cell r="D28" t="str">
            <v>10</v>
          </cell>
        </row>
        <row r="29">
          <cell r="B29">
            <v>0</v>
          </cell>
          <cell r="D29" t="str">
            <v>10</v>
          </cell>
        </row>
        <row r="30">
          <cell r="B30">
            <v>0</v>
          </cell>
          <cell r="D30" t="str">
            <v>10</v>
          </cell>
        </row>
        <row r="31">
          <cell r="B31">
            <v>0</v>
          </cell>
          <cell r="D31" t="str">
            <v>10</v>
          </cell>
        </row>
        <row r="32">
          <cell r="B32">
            <v>0</v>
          </cell>
          <cell r="D32" t="str">
            <v>10</v>
          </cell>
        </row>
        <row r="33">
          <cell r="B33">
            <v>0</v>
          </cell>
          <cell r="D33" t="str">
            <v>10</v>
          </cell>
        </row>
        <row r="34">
          <cell r="B34">
            <v>0</v>
          </cell>
          <cell r="D34" t="str">
            <v>10</v>
          </cell>
        </row>
        <row r="35">
          <cell r="B35">
            <v>0</v>
          </cell>
          <cell r="D35" t="str">
            <v>10</v>
          </cell>
        </row>
        <row r="36">
          <cell r="B36">
            <v>0</v>
          </cell>
          <cell r="D36" t="str">
            <v>10</v>
          </cell>
        </row>
        <row r="37">
          <cell r="B37">
            <v>0</v>
          </cell>
          <cell r="D37" t="str">
            <v>10</v>
          </cell>
        </row>
        <row r="38">
          <cell r="B38">
            <v>0</v>
          </cell>
          <cell r="D38" t="str">
            <v>10</v>
          </cell>
        </row>
        <row r="39">
          <cell r="B39">
            <v>0</v>
          </cell>
          <cell r="D39" t="str">
            <v>10</v>
          </cell>
        </row>
        <row r="40">
          <cell r="B40">
            <v>0</v>
          </cell>
          <cell r="D40" t="str">
            <v>10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QIA"/>
      <sheetName val="popmc"/>
      <sheetName val="popmc-Honda"/>
      <sheetName val="harga_2008"/>
      <sheetName val="harga_2007"/>
      <sheetName val="060608rev01"/>
      <sheetName val="basbw"/>
      <sheetName val="ctcom"/>
      <sheetName val="PALLET"/>
      <sheetName val="FA Add"/>
      <sheetName val="RM"/>
      <sheetName val="DATA CF"/>
      <sheetName val="Estima"/>
      <sheetName val="FG0298"/>
      <sheetName val="#REF"/>
      <sheetName val="Cont Mc"/>
      <sheetName val="REV"/>
      <sheetName val="01"/>
      <sheetName val="02"/>
      <sheetName val="03"/>
      <sheetName val="DN"/>
      <sheetName val="仕様ﾏﾄ"/>
      <sheetName val="OPEX Parent"/>
      <sheetName val="COGS var fix"/>
      <sheetName val="COGS TRD"/>
      <sheetName val="opex"/>
      <sheetName val="General Parameter"/>
      <sheetName val="Steuerung"/>
      <sheetName val="BASE"/>
      <sheetName val="09-12"/>
      <sheetName val="FA99B"/>
      <sheetName val="GLOBAL POWERTRAIN"/>
      <sheetName val="2002"/>
      <sheetName val="PLATE KRW _hal_9~13"/>
      <sheetName val="DTA Assets"/>
      <sheetName val="ST"/>
      <sheetName val="Resume"/>
      <sheetName val="Part order _ rev 1"/>
      <sheetName val="First order _ additional order"/>
      <sheetName val="FC"/>
      <sheetName val="Base 2"/>
      <sheetName val="Data Base"/>
      <sheetName val="Attachement"/>
      <sheetName val="JAN"/>
      <sheetName val="FEB"/>
      <sheetName val="April"/>
      <sheetName val="Mei"/>
      <sheetName val="FGdetail1"/>
      <sheetName val="cogs"/>
      <sheetName val="OE"/>
      <sheetName val="Project list"/>
      <sheetName val="Summary"/>
      <sheetName val="ＦＣ～FT"/>
      <sheetName val="Import (2)"/>
      <sheetName val="Analisa"/>
      <sheetName val="BAAN"/>
      <sheetName val="Contents"/>
      <sheetName val="REKAP NILAI"/>
      <sheetName val="13.Prima S_14.SMS"/>
      <sheetName val="15._16."/>
      <sheetName val="17."/>
      <sheetName val="1.Allindo_2.Aneka L"/>
      <sheetName val="Edt_KMP"/>
      <sheetName val="3.Canggih_4.Cisindo"/>
      <sheetName val="5.ICO_6.Indo.s"/>
      <sheetName val="7.SAT 8.Pratama.cm_"/>
      <sheetName val="11.KWD_12"/>
      <sheetName val="FA_Add"/>
      <sheetName val="DATA_CF"/>
      <sheetName val="Cont_Mc"/>
      <sheetName val="OPEX_Parent"/>
      <sheetName val="COGS_var_fix"/>
      <sheetName val="COGS_TRD"/>
      <sheetName val="General_Parameter"/>
      <sheetName val="PLATE_KRW__hal_9~13"/>
      <sheetName val="TB"/>
      <sheetName val="Data Client"/>
    </sheetNames>
    <sheetDataSet>
      <sheetData sheetId="0" refreshError="1"/>
      <sheetData sheetId="1" refreshError="1">
        <row r="3">
          <cell r="T3" t="str">
            <v>MARKET SIZE MC TIRE</v>
          </cell>
        </row>
        <row r="5">
          <cell r="C5" t="str">
            <v>OE MARKET</v>
          </cell>
          <cell r="F5">
            <v>1992</v>
          </cell>
          <cell r="G5">
            <v>1993</v>
          </cell>
          <cell r="H5">
            <v>1994</v>
          </cell>
          <cell r="I5">
            <v>1995</v>
          </cell>
          <cell r="J5">
            <v>1996</v>
          </cell>
          <cell r="K5">
            <v>1997</v>
          </cell>
          <cell r="L5">
            <v>1998</v>
          </cell>
          <cell r="M5">
            <v>1999</v>
          </cell>
          <cell r="N5">
            <v>2000</v>
          </cell>
          <cell r="O5">
            <v>2001</v>
          </cell>
          <cell r="P5">
            <v>2002</v>
          </cell>
          <cell r="Q5">
            <v>2003</v>
          </cell>
          <cell r="R5">
            <v>2004</v>
          </cell>
          <cell r="S5">
            <v>2005</v>
          </cell>
          <cell r="T5">
            <v>2006</v>
          </cell>
          <cell r="U5">
            <v>2007</v>
          </cell>
          <cell r="V5">
            <v>2008</v>
          </cell>
          <cell r="W5">
            <v>2009</v>
          </cell>
        </row>
        <row r="6">
          <cell r="C6" t="str">
            <v xml:space="preserve">Unit Motor Cycle :   </v>
          </cell>
          <cell r="D6" t="str">
            <v>HND</v>
          </cell>
          <cell r="F6">
            <v>237</v>
          </cell>
          <cell r="G6">
            <v>319.70800000000003</v>
          </cell>
          <cell r="H6">
            <v>368.57799999999997</v>
          </cell>
          <cell r="I6">
            <v>476.721</v>
          </cell>
          <cell r="J6">
            <v>654.26199999999994</v>
          </cell>
          <cell r="K6">
            <v>856.87599999999998</v>
          </cell>
          <cell r="L6">
            <v>266.40199999999999</v>
          </cell>
          <cell r="M6">
            <v>275.19499999999999</v>
          </cell>
          <cell r="N6">
            <v>476.887</v>
          </cell>
          <cell r="O6">
            <v>1000</v>
          </cell>
          <cell r="P6">
            <v>1500</v>
          </cell>
          <cell r="Q6">
            <v>1815</v>
          </cell>
          <cell r="R6">
            <v>1899.9999999999998</v>
          </cell>
          <cell r="S6">
            <v>2000.0000000000002</v>
          </cell>
          <cell r="T6">
            <v>2100</v>
          </cell>
          <cell r="U6">
            <v>2540.9694022246754</v>
          </cell>
          <cell r="V6">
            <v>2795.1463424471431</v>
          </cell>
          <cell r="W6">
            <v>3074.5909766918576</v>
          </cell>
        </row>
        <row r="7">
          <cell r="C7" t="str">
            <v xml:space="preserve">                  ( in .000 unit motor)      </v>
          </cell>
          <cell r="F7">
            <v>0.51746724890829698</v>
          </cell>
          <cell r="G7">
            <v>0.55648426322073963</v>
          </cell>
          <cell r="H7">
            <v>0.51078307192132977</v>
          </cell>
          <cell r="I7">
            <v>0.48426635406265023</v>
          </cell>
          <cell r="J7">
            <v>0.47506645725642077</v>
          </cell>
          <cell r="K7">
            <v>0.47576046630162355</v>
          </cell>
          <cell r="L7">
            <v>0.61461830044550259</v>
          </cell>
          <cell r="M7">
            <v>0.56420281327458843</v>
          </cell>
          <cell r="N7">
            <v>0.55186567855059854</v>
          </cell>
          <cell r="O7">
            <v>0.60024009603841533</v>
          </cell>
          <cell r="P7">
            <v>0.6</v>
          </cell>
          <cell r="Q7">
            <v>0.6</v>
          </cell>
          <cell r="R7">
            <v>0.6001263423878711</v>
          </cell>
          <cell r="S7">
            <v>0.60006000600060017</v>
          </cell>
          <cell r="T7">
            <v>0.6</v>
          </cell>
          <cell r="U7">
            <v>0.5</v>
          </cell>
          <cell r="V7">
            <v>0.5</v>
          </cell>
          <cell r="W7">
            <v>0.5</v>
          </cell>
        </row>
        <row r="8">
          <cell r="D8" t="str">
            <v>YHM</v>
          </cell>
          <cell r="F8">
            <v>124</v>
          </cell>
          <cell r="G8">
            <v>161.03299999999999</v>
          </cell>
          <cell r="H8">
            <v>210.88900000000001</v>
          </cell>
          <cell r="I8">
            <v>267.32799999999997</v>
          </cell>
          <cell r="J8">
            <v>354.19299999999998</v>
          </cell>
          <cell r="K8">
            <v>469.791</v>
          </cell>
          <cell r="L8">
            <v>71.741</v>
          </cell>
          <cell r="M8">
            <v>99.263000000000005</v>
          </cell>
          <cell r="N8">
            <v>190.29</v>
          </cell>
          <cell r="O8">
            <v>333.20000000000005</v>
          </cell>
          <cell r="P8">
            <v>500</v>
          </cell>
          <cell r="Q8">
            <v>605</v>
          </cell>
          <cell r="R8">
            <v>633.20000000000005</v>
          </cell>
          <cell r="S8">
            <v>666.6</v>
          </cell>
          <cell r="T8">
            <v>700</v>
          </cell>
          <cell r="U8">
            <v>1270.4847011123377</v>
          </cell>
          <cell r="V8">
            <v>1397.5731712235715</v>
          </cell>
          <cell r="W8">
            <v>1537.2954883459288</v>
          </cell>
        </row>
        <row r="9">
          <cell r="F9">
            <v>0.27074235807860264</v>
          </cell>
          <cell r="G9">
            <v>0.28029430092217072</v>
          </cell>
          <cell r="H9">
            <v>0.29225437018600492</v>
          </cell>
          <cell r="I9">
            <v>0.2715591633237473</v>
          </cell>
          <cell r="J9">
            <v>0.25718322888234901</v>
          </cell>
          <cell r="K9">
            <v>0.26084052444496758</v>
          </cell>
          <cell r="L9">
            <v>0.16551426600498798</v>
          </cell>
          <cell r="M9">
            <v>0.20350828995467024</v>
          </cell>
          <cell r="N9">
            <v>0.22020839312330467</v>
          </cell>
          <cell r="O9">
            <v>0.2</v>
          </cell>
          <cell r="P9">
            <v>0.2</v>
          </cell>
          <cell r="Q9">
            <v>0.2</v>
          </cell>
          <cell r="R9">
            <v>0.2</v>
          </cell>
          <cell r="S9">
            <v>0.2</v>
          </cell>
          <cell r="T9">
            <v>0.2</v>
          </cell>
          <cell r="U9">
            <v>0.25</v>
          </cell>
          <cell r="V9">
            <v>0.25</v>
          </cell>
          <cell r="W9">
            <v>0.25</v>
          </cell>
        </row>
        <row r="10">
          <cell r="D10" t="str">
            <v>SZK</v>
          </cell>
          <cell r="F10">
            <v>84</v>
          </cell>
          <cell r="G10">
            <v>80.031999999999996</v>
          </cell>
          <cell r="H10">
            <v>125.33199999999999</v>
          </cell>
          <cell r="I10">
            <v>199.86799999999999</v>
          </cell>
          <cell r="J10">
            <v>299.93099999999998</v>
          </cell>
          <cell r="K10">
            <v>378.584</v>
          </cell>
          <cell r="L10">
            <v>84.277000000000001</v>
          </cell>
          <cell r="M10">
            <v>95.143000000000001</v>
          </cell>
          <cell r="N10">
            <v>160.26499999999999</v>
          </cell>
          <cell r="O10">
            <v>283.22000000000003</v>
          </cell>
          <cell r="P10">
            <v>425.00000000000006</v>
          </cell>
          <cell r="Q10">
            <v>514.25</v>
          </cell>
          <cell r="R10">
            <v>538.22</v>
          </cell>
          <cell r="S10">
            <v>566.61</v>
          </cell>
          <cell r="T10">
            <v>595</v>
          </cell>
          <cell r="U10">
            <v>1016.3877608898702</v>
          </cell>
          <cell r="V10">
            <v>1118.0585369788573</v>
          </cell>
          <cell r="W10">
            <v>1229.8363906767431</v>
          </cell>
        </row>
        <row r="11">
          <cell r="F11">
            <v>0.18340611353711792</v>
          </cell>
          <cell r="G11">
            <v>0.13930382897544707</v>
          </cell>
          <cell r="H11">
            <v>0.17368769695978625</v>
          </cell>
          <cell r="I11">
            <v>0.20303143275373597</v>
          </cell>
          <cell r="J11">
            <v>0.21778302513576447</v>
          </cell>
          <cell r="K11">
            <v>0.21019995935740279</v>
          </cell>
          <cell r="L11">
            <v>0.19443617730589721</v>
          </cell>
          <cell r="M11">
            <v>0.19506149553365493</v>
          </cell>
          <cell r="N11">
            <v>0.18546270494459205</v>
          </cell>
          <cell r="O11">
            <v>0.17</v>
          </cell>
          <cell r="P11">
            <v>0.17</v>
          </cell>
          <cell r="Q11">
            <v>0.17</v>
          </cell>
          <cell r="R11">
            <v>0.17</v>
          </cell>
          <cell r="S11">
            <v>0.17</v>
          </cell>
          <cell r="T11">
            <v>0.17</v>
          </cell>
          <cell r="U11">
            <v>0.2</v>
          </cell>
          <cell r="V11">
            <v>0.2</v>
          </cell>
          <cell r="W11">
            <v>0.2</v>
          </cell>
        </row>
        <row r="12">
          <cell r="D12" t="str">
            <v>KWK</v>
          </cell>
          <cell r="G12">
            <v>0</v>
          </cell>
          <cell r="H12">
            <v>0</v>
          </cell>
          <cell r="I12">
            <v>21.745999999999999</v>
          </cell>
          <cell r="J12">
            <v>51.768999999999998</v>
          </cell>
          <cell r="K12">
            <v>80.06</v>
          </cell>
          <cell r="L12">
            <v>8.4149999999999991</v>
          </cell>
          <cell r="M12">
            <v>14.834</v>
          </cell>
          <cell r="N12">
            <v>31.401</v>
          </cell>
          <cell r="O12">
            <v>49.98</v>
          </cell>
          <cell r="P12">
            <v>75</v>
          </cell>
          <cell r="Q12">
            <v>90.75</v>
          </cell>
          <cell r="R12">
            <v>94.97999999999999</v>
          </cell>
          <cell r="S12">
            <v>99.99</v>
          </cell>
          <cell r="T12">
            <v>105</v>
          </cell>
          <cell r="U12">
            <v>152.45816413348052</v>
          </cell>
          <cell r="V12">
            <v>167.70878054682859</v>
          </cell>
          <cell r="W12">
            <v>184.47545860151143</v>
          </cell>
        </row>
        <row r="13">
          <cell r="F13">
            <v>0</v>
          </cell>
          <cell r="G13">
            <v>0</v>
          </cell>
          <cell r="H13">
            <v>0</v>
          </cell>
          <cell r="I13">
            <v>2.2090187206870247E-2</v>
          </cell>
          <cell r="J13">
            <v>3.7590010463251188E-2</v>
          </cell>
          <cell r="K13">
            <v>4.4451452639714478E-2</v>
          </cell>
          <cell r="L13">
            <v>1.9414317453505997E-2</v>
          </cell>
          <cell r="M13">
            <v>3.0412560301296337E-2</v>
          </cell>
          <cell r="N13">
            <v>3.6338030124887753E-2</v>
          </cell>
          <cell r="O13">
            <v>0.03</v>
          </cell>
          <cell r="P13">
            <v>0.03</v>
          </cell>
          <cell r="Q13">
            <v>0.03</v>
          </cell>
          <cell r="R13">
            <v>0.03</v>
          </cell>
          <cell r="S13">
            <v>0.03</v>
          </cell>
          <cell r="T13">
            <v>0.03</v>
          </cell>
          <cell r="U13">
            <v>0.03</v>
          </cell>
          <cell r="V13">
            <v>0.03</v>
          </cell>
          <cell r="W13">
            <v>0.03</v>
          </cell>
        </row>
        <row r="14">
          <cell r="D14" t="str">
            <v>V+OTH</v>
          </cell>
          <cell r="F14">
            <v>13</v>
          </cell>
          <cell r="G14">
            <v>13.741</v>
          </cell>
          <cell r="H14">
            <v>16.795000000000002</v>
          </cell>
          <cell r="I14">
            <v>18.756</v>
          </cell>
          <cell r="J14">
            <v>17.045999999999999</v>
          </cell>
          <cell r="K14">
            <v>15.755000000000001</v>
          </cell>
          <cell r="L14">
            <v>2.6080000000000001</v>
          </cell>
          <cell r="M14">
            <v>3.3239999999999998</v>
          </cell>
          <cell r="N14">
            <v>5.2930000000000001</v>
          </cell>
          <cell r="O14">
            <v>-0.40000000000006963</v>
          </cell>
          <cell r="P14">
            <v>0</v>
          </cell>
          <cell r="Q14">
            <v>0</v>
          </cell>
          <cell r="R14">
            <v>-0.39999999999983515</v>
          </cell>
          <cell r="S14">
            <v>-0.20000000000025864</v>
          </cell>
          <cell r="T14">
            <v>0</v>
          </cell>
          <cell r="U14">
            <v>101.63877608898702</v>
          </cell>
          <cell r="V14">
            <v>111.80585369788562</v>
          </cell>
          <cell r="W14">
            <v>122.98363906767423</v>
          </cell>
        </row>
        <row r="15">
          <cell r="F15">
            <v>2.8384279475982533E-2</v>
          </cell>
          <cell r="G15">
            <v>2.3917606881642569E-2</v>
          </cell>
          <cell r="H15">
            <v>2.3274860932879157E-2</v>
          </cell>
          <cell r="I15">
            <v>1.9052862652996338E-2</v>
          </cell>
          <cell r="J15">
            <v>1.2377278262214447E-2</v>
          </cell>
          <cell r="K15">
            <v>8.7475972562915515E-3</v>
          </cell>
          <cell r="L15">
            <v>6.0169387901061969E-3</v>
          </cell>
          <cell r="M15">
            <v>6.8148409357900105E-3</v>
          </cell>
          <cell r="N15">
            <v>6.1251932566170142E-3</v>
          </cell>
          <cell r="O15">
            <v>-2.4009603841540795E-4</v>
          </cell>
          <cell r="P15">
            <v>0</v>
          </cell>
          <cell r="Q15">
            <v>0</v>
          </cell>
          <cell r="R15">
            <v>-1.263423878710787E-4</v>
          </cell>
          <cell r="S15">
            <v>-6.0006000600137603E-5</v>
          </cell>
          <cell r="T15">
            <v>0</v>
          </cell>
          <cell r="U15">
            <v>0.02</v>
          </cell>
          <cell r="V15">
            <v>1.9999999999999983E-2</v>
          </cell>
          <cell r="W15">
            <v>1.999999999999999E-2</v>
          </cell>
        </row>
        <row r="16">
          <cell r="E16">
            <v>0</v>
          </cell>
        </row>
        <row r="17">
          <cell r="D17" t="str">
            <v>TOTAL Motor Cycle/year</v>
          </cell>
          <cell r="F17">
            <v>458</v>
          </cell>
          <cell r="G17">
            <v>574.51400000000001</v>
          </cell>
          <cell r="H17">
            <v>721.59399999999994</v>
          </cell>
          <cell r="I17">
            <v>984.41899999999987</v>
          </cell>
          <cell r="J17">
            <v>1377.201</v>
          </cell>
          <cell r="K17">
            <v>1801.066</v>
          </cell>
          <cell r="L17">
            <v>433.44299999999998</v>
          </cell>
          <cell r="M17">
            <v>487.75900000000001</v>
          </cell>
          <cell r="N17">
            <v>864.13599999999997</v>
          </cell>
          <cell r="O17">
            <v>1666</v>
          </cell>
          <cell r="P17">
            <v>2500</v>
          </cell>
          <cell r="Q17">
            <v>3025</v>
          </cell>
          <cell r="R17">
            <v>3166</v>
          </cell>
          <cell r="S17">
            <v>3333</v>
          </cell>
          <cell r="T17">
            <v>3500</v>
          </cell>
          <cell r="U17">
            <v>5081.9388044493508</v>
          </cell>
          <cell r="V17">
            <v>5590.2926848942861</v>
          </cell>
          <cell r="W17">
            <v>6149.1819533837152</v>
          </cell>
        </row>
        <row r="18">
          <cell r="D18" t="str">
            <v xml:space="preserve">Market Growth </v>
          </cell>
          <cell r="G18">
            <v>0.25439737991266376</v>
          </cell>
          <cell r="H18">
            <v>0.25600768649676064</v>
          </cell>
          <cell r="I18">
            <v>0.36422836110056345</v>
          </cell>
          <cell r="J18">
            <v>0.39899880030759283</v>
          </cell>
          <cell r="K18">
            <v>0.30777279423991133</v>
          </cell>
          <cell r="L18">
            <v>-0.75934085702578358</v>
          </cell>
          <cell r="M18">
            <v>0.12531290158106145</v>
          </cell>
          <cell r="N18">
            <v>0.77164542325205665</v>
          </cell>
          <cell r="O18">
            <v>0.92793726913356234</v>
          </cell>
          <cell r="P18">
            <v>0.50060024009603832</v>
          </cell>
          <cell r="Q18">
            <v>0.20999999999999996</v>
          </cell>
          <cell r="R18">
            <v>4.6611570247933942E-2</v>
          </cell>
          <cell r="S18">
            <v>5.274794693619711E-2</v>
          </cell>
          <cell r="T18">
            <v>5.0105010501050096E-2</v>
          </cell>
          <cell r="U18">
            <v>0.45198251555695745</v>
          </cell>
          <cell r="V18">
            <v>0.10003148404696649</v>
          </cell>
          <cell r="W18">
            <v>9.9974956588520403E-2</v>
          </cell>
        </row>
        <row r="19">
          <cell r="C19" t="str">
            <v>Potential Market OE (FM)</v>
          </cell>
          <cell r="D19" t="str">
            <v>unitx2 tire</v>
          </cell>
          <cell r="F19">
            <v>916</v>
          </cell>
          <cell r="G19">
            <v>1149.028</v>
          </cell>
          <cell r="H19">
            <v>1443.1879999999999</v>
          </cell>
          <cell r="I19">
            <v>1968.8379999999997</v>
          </cell>
          <cell r="J19">
            <v>2754.402</v>
          </cell>
          <cell r="K19">
            <v>3602.1320000000001</v>
          </cell>
          <cell r="L19">
            <v>866.88599999999997</v>
          </cell>
          <cell r="M19">
            <v>975.51800000000003</v>
          </cell>
          <cell r="N19">
            <v>1728.2719999999999</v>
          </cell>
          <cell r="O19">
            <v>3332</v>
          </cell>
          <cell r="P19">
            <v>5000</v>
          </cell>
          <cell r="Q19">
            <v>6050</v>
          </cell>
          <cell r="R19">
            <v>6332</v>
          </cell>
          <cell r="S19">
            <v>6666</v>
          </cell>
          <cell r="T19">
            <v>7000</v>
          </cell>
          <cell r="U19">
            <v>10163.877608898702</v>
          </cell>
          <cell r="V19">
            <v>11180.585369788572</v>
          </cell>
          <cell r="W19">
            <v>12298.36390676743</v>
          </cell>
        </row>
        <row r="22">
          <cell r="C22" t="str">
            <v>RE MARKET</v>
          </cell>
        </row>
        <row r="23">
          <cell r="C23" t="str">
            <v>Accumulated M/C (000 units)</v>
          </cell>
          <cell r="F23">
            <v>2902.9070000000002</v>
          </cell>
          <cell r="G23">
            <v>3201.4250000000002</v>
          </cell>
          <cell r="H23">
            <v>3688.8119999999999</v>
          </cell>
          <cell r="I23">
            <v>4353.6970000000001</v>
          </cell>
          <cell r="J23">
            <v>5486.9070000000002</v>
          </cell>
          <cell r="K23">
            <v>7062.6189999999997</v>
          </cell>
          <cell r="L23">
            <v>7291.3040000000001</v>
          </cell>
          <cell r="M23">
            <v>7468.2579999999998</v>
          </cell>
          <cell r="N23">
            <v>10987.89</v>
          </cell>
          <cell r="O23">
            <v>11396.223333333332</v>
          </cell>
          <cell r="P23">
            <v>12971.223333333332</v>
          </cell>
          <cell r="Q23">
            <v>15496.223333333332</v>
          </cell>
          <cell r="R23">
            <v>18242.84</v>
          </cell>
          <cell r="S23">
            <v>20469.833333333332</v>
          </cell>
          <cell r="T23">
            <v>25161.666666666664</v>
          </cell>
          <cell r="U23">
            <v>23678.919861830742</v>
          </cell>
          <cell r="V23">
            <v>28682.191709844559</v>
          </cell>
          <cell r="W23">
            <v>34011.550742659761</v>
          </cell>
        </row>
        <row r="24">
          <cell r="C24" t="str">
            <v>Reduction (life time max 7 years)</v>
          </cell>
          <cell r="E24" t="str">
            <v>( - )</v>
          </cell>
          <cell r="F24">
            <v>-276.48200000000003</v>
          </cell>
          <cell r="G24">
            <v>-233.613</v>
          </cell>
          <cell r="H24">
            <v>-320.11500000000001</v>
          </cell>
          <cell r="I24">
            <v>-243.82</v>
          </cell>
          <cell r="J24">
            <v>-254.09200000000001</v>
          </cell>
          <cell r="K24">
            <v>-289.21499999999997</v>
          </cell>
          <cell r="L24">
            <v>-410.04599999999999</v>
          </cell>
          <cell r="M24">
            <v>-417.524</v>
          </cell>
          <cell r="N24">
            <v>-458</v>
          </cell>
          <cell r="O24">
            <v>-575</v>
          </cell>
          <cell r="P24">
            <v>-721</v>
          </cell>
          <cell r="Q24">
            <v>-985</v>
          </cell>
          <cell r="R24">
            <v>-1377.0300000000002</v>
          </cell>
          <cell r="S24">
            <v>-1829.8039999999999</v>
          </cell>
          <cell r="T24">
            <v>-517.9</v>
          </cell>
          <cell r="U24">
            <v>-587</v>
          </cell>
          <cell r="V24">
            <v>-820</v>
          </cell>
          <cell r="W24">
            <v>-1666</v>
          </cell>
        </row>
        <row r="25"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C26" t="str">
            <v>Re-used/repair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C27" t="str">
            <v>Total Accumulated  (000 units)</v>
          </cell>
          <cell r="F27">
            <v>2626.4250000000002</v>
          </cell>
          <cell r="G27">
            <v>2967.8120000000004</v>
          </cell>
          <cell r="H27">
            <v>3368.6970000000001</v>
          </cell>
          <cell r="I27">
            <v>4109.8770000000004</v>
          </cell>
          <cell r="J27">
            <v>5232.8150000000005</v>
          </cell>
          <cell r="K27">
            <v>6773.4039999999995</v>
          </cell>
          <cell r="L27">
            <v>6881.2579999999998</v>
          </cell>
          <cell r="M27">
            <v>7050.7339999999995</v>
          </cell>
          <cell r="N27">
            <v>10529.89</v>
          </cell>
          <cell r="O27">
            <v>10821.223333333332</v>
          </cell>
          <cell r="P27">
            <v>12250.223333333332</v>
          </cell>
          <cell r="Q27">
            <v>14511.223333333332</v>
          </cell>
          <cell r="R27">
            <v>16865.810000000001</v>
          </cell>
          <cell r="S27">
            <v>18640.029333333332</v>
          </cell>
          <cell r="T27">
            <v>24643.766666666663</v>
          </cell>
          <cell r="U27">
            <v>23091.919861830742</v>
          </cell>
          <cell r="V27">
            <v>27862.191709844559</v>
          </cell>
          <cell r="W27">
            <v>32345.550742659761</v>
          </cell>
        </row>
        <row r="29">
          <cell r="C29" t="str">
            <v>Total Acc. MC (7 years)</v>
          </cell>
          <cell r="H29">
            <v>1032.5140000000001</v>
          </cell>
          <cell r="I29">
            <v>1754.1080000000002</v>
          </cell>
          <cell r="J29">
            <v>2738.527</v>
          </cell>
          <cell r="K29">
            <v>4115.7280000000001</v>
          </cell>
          <cell r="L29">
            <v>5916.7939999999999</v>
          </cell>
          <cell r="M29">
            <v>6350.2370000000001</v>
          </cell>
          <cell r="N29">
            <v>6379.9960000000001</v>
          </cell>
          <cell r="O29">
            <v>6669.6180000000004</v>
          </cell>
          <cell r="P29">
            <v>7614.0239999999994</v>
          </cell>
          <cell r="Q29">
            <v>9129.6049999999996</v>
          </cell>
          <cell r="R29">
            <v>10777.404</v>
          </cell>
          <cell r="S29">
            <v>12142.338</v>
          </cell>
          <cell r="T29">
            <v>15041.895</v>
          </cell>
          <cell r="U29">
            <v>18009.981057381392</v>
          </cell>
          <cell r="V29">
            <v>22271.899024950275</v>
          </cell>
          <cell r="W29">
            <v>26196.368789276046</v>
          </cell>
        </row>
        <row r="30">
          <cell r="C30" t="str">
            <v>Life Time Tire : Front</v>
          </cell>
          <cell r="D30" t="str">
            <v>year</v>
          </cell>
          <cell r="F30">
            <v>1.5</v>
          </cell>
          <cell r="G30">
            <v>1.5</v>
          </cell>
          <cell r="H30">
            <v>1.5</v>
          </cell>
          <cell r="I30">
            <v>1.5</v>
          </cell>
          <cell r="J30">
            <v>1.5</v>
          </cell>
          <cell r="K30">
            <v>1.5</v>
          </cell>
          <cell r="L30">
            <v>1.5</v>
          </cell>
          <cell r="M30">
            <v>1.5</v>
          </cell>
          <cell r="N30">
            <v>1.5</v>
          </cell>
          <cell r="O30">
            <v>1.5</v>
          </cell>
          <cell r="P30">
            <v>1.5</v>
          </cell>
          <cell r="Q30">
            <v>1.5</v>
          </cell>
          <cell r="R30">
            <v>1.5</v>
          </cell>
          <cell r="S30">
            <v>1.5</v>
          </cell>
          <cell r="T30">
            <v>1.5</v>
          </cell>
          <cell r="U30">
            <v>1.5</v>
          </cell>
          <cell r="V30">
            <v>1.5</v>
          </cell>
          <cell r="W30">
            <v>1.5</v>
          </cell>
        </row>
        <row r="31">
          <cell r="C31" t="str">
            <v>Rear</v>
          </cell>
          <cell r="D31" t="str">
            <v>year</v>
          </cell>
          <cell r="F31">
            <v>1</v>
          </cell>
          <cell r="G31">
            <v>1</v>
          </cell>
          <cell r="H31">
            <v>1</v>
          </cell>
          <cell r="I31">
            <v>1</v>
          </cell>
          <cell r="J31">
            <v>1</v>
          </cell>
          <cell r="K31">
            <v>1</v>
          </cell>
          <cell r="L31">
            <v>1</v>
          </cell>
          <cell r="M31">
            <v>1</v>
          </cell>
          <cell r="N31">
            <v>1</v>
          </cell>
          <cell r="O31">
            <v>1</v>
          </cell>
          <cell r="P31">
            <v>1</v>
          </cell>
          <cell r="Q31">
            <v>1</v>
          </cell>
          <cell r="R31">
            <v>1</v>
          </cell>
          <cell r="S31">
            <v>1</v>
          </cell>
          <cell r="T31">
            <v>1</v>
          </cell>
          <cell r="U31">
            <v>1.2</v>
          </cell>
          <cell r="V31">
            <v>1.2</v>
          </cell>
          <cell r="W31">
            <v>1.2</v>
          </cell>
        </row>
        <row r="32">
          <cell r="C32" t="str">
            <v xml:space="preserve">Total Demand : Front Tire </v>
          </cell>
          <cell r="E32" t="str">
            <v>000tire</v>
          </cell>
          <cell r="F32">
            <v>0</v>
          </cell>
          <cell r="G32">
            <v>0</v>
          </cell>
          <cell r="H32">
            <v>688.34266666666679</v>
          </cell>
          <cell r="I32">
            <v>1169.4053333333334</v>
          </cell>
          <cell r="J32">
            <v>1825.6846666666668</v>
          </cell>
          <cell r="K32">
            <v>2743.8186666666666</v>
          </cell>
          <cell r="L32">
            <v>3944.5293333333334</v>
          </cell>
          <cell r="M32">
            <v>4233.4913333333334</v>
          </cell>
          <cell r="N32">
            <v>4253.3306666666667</v>
          </cell>
          <cell r="O32">
            <v>4446.4120000000003</v>
          </cell>
          <cell r="P32">
            <v>5076.0159999999996</v>
          </cell>
          <cell r="Q32">
            <v>6086.4033333333327</v>
          </cell>
          <cell r="R32">
            <v>7184.9360000000006</v>
          </cell>
          <cell r="S32">
            <v>8094.8919999999998</v>
          </cell>
          <cell r="T32">
            <v>10027.93</v>
          </cell>
          <cell r="U32">
            <v>12006.666666666666</v>
          </cell>
          <cell r="V32">
            <v>14847.946574553827</v>
          </cell>
          <cell r="W32">
            <v>17464.127806563043</v>
          </cell>
        </row>
        <row r="33">
          <cell r="C33" t="str">
            <v>Rear Tire</v>
          </cell>
          <cell r="E33" t="str">
            <v>000 tire</v>
          </cell>
          <cell r="F33">
            <v>0</v>
          </cell>
          <cell r="G33">
            <v>0</v>
          </cell>
          <cell r="H33">
            <v>1032.5140000000001</v>
          </cell>
          <cell r="I33">
            <v>1754.1080000000002</v>
          </cell>
          <cell r="J33">
            <v>2738.527</v>
          </cell>
          <cell r="K33">
            <v>4115.7280000000001</v>
          </cell>
          <cell r="L33">
            <v>5916.7939999999999</v>
          </cell>
          <cell r="M33">
            <v>6350.2370000000001</v>
          </cell>
          <cell r="N33">
            <v>6379.9960000000001</v>
          </cell>
          <cell r="O33">
            <v>6669.6180000000004</v>
          </cell>
          <cell r="P33">
            <v>7614.0239999999994</v>
          </cell>
          <cell r="Q33">
            <v>9129.6049999999996</v>
          </cell>
          <cell r="R33">
            <v>10777.404</v>
          </cell>
          <cell r="S33">
            <v>12142.338</v>
          </cell>
          <cell r="T33">
            <v>15041.895</v>
          </cell>
          <cell r="U33">
            <v>15008.333333333334</v>
          </cell>
          <cell r="V33">
            <v>18559.933218192287</v>
          </cell>
          <cell r="W33">
            <v>21830.159758203805</v>
          </cell>
        </row>
        <row r="34">
          <cell r="C34" t="str">
            <v>Potential Market RE</v>
          </cell>
          <cell r="E34" t="str">
            <v>000 tire</v>
          </cell>
          <cell r="F34">
            <v>0</v>
          </cell>
          <cell r="G34">
            <v>0</v>
          </cell>
          <cell r="H34">
            <v>1720.856666666667</v>
          </cell>
          <cell r="I34">
            <v>2923.5133333333333</v>
          </cell>
          <cell r="J34">
            <v>4564.211666666667</v>
          </cell>
          <cell r="K34">
            <v>6859.5466666666671</v>
          </cell>
          <cell r="L34">
            <v>9861.3233333333337</v>
          </cell>
          <cell r="M34">
            <v>10583.728333333333</v>
          </cell>
          <cell r="N34">
            <v>10633.326666666668</v>
          </cell>
          <cell r="O34">
            <v>11116.03</v>
          </cell>
          <cell r="P34">
            <v>12690.039999999999</v>
          </cell>
          <cell r="Q34">
            <v>15216.008333333331</v>
          </cell>
          <cell r="R34">
            <v>17962.34</v>
          </cell>
          <cell r="S34">
            <v>20237.23</v>
          </cell>
          <cell r="T34">
            <v>25069.825000000001</v>
          </cell>
          <cell r="U34">
            <v>27015</v>
          </cell>
          <cell r="V34">
            <v>33407.879792746113</v>
          </cell>
          <cell r="W34">
            <v>39294.287564766848</v>
          </cell>
        </row>
        <row r="36">
          <cell r="C36" t="str">
            <v>TOTAL MARKET (OE+RE)</v>
          </cell>
          <cell r="E36" t="str">
            <v>000 tire</v>
          </cell>
          <cell r="F36">
            <v>916</v>
          </cell>
          <cell r="G36">
            <v>1149.028</v>
          </cell>
          <cell r="H36">
            <v>3164.0446666666667</v>
          </cell>
          <cell r="I36">
            <v>4892.3513333333331</v>
          </cell>
          <cell r="J36">
            <v>7318.6136666666671</v>
          </cell>
          <cell r="K36">
            <v>10461.678666666667</v>
          </cell>
          <cell r="L36">
            <v>10728.209333333334</v>
          </cell>
          <cell r="M36">
            <v>11559.246333333333</v>
          </cell>
          <cell r="N36">
            <v>12361.598666666669</v>
          </cell>
          <cell r="O36">
            <v>14448.03</v>
          </cell>
          <cell r="P36">
            <v>17690.04</v>
          </cell>
          <cell r="Q36">
            <v>21266.008333333331</v>
          </cell>
          <cell r="R36">
            <v>24294.34</v>
          </cell>
          <cell r="S36">
            <v>26903.23</v>
          </cell>
          <cell r="T36">
            <v>32069.825000000001</v>
          </cell>
          <cell r="U36">
            <v>37178.8776088987</v>
          </cell>
          <cell r="V36">
            <v>44588.465162534689</v>
          </cell>
          <cell r="W36">
            <v>51592.651471534278</v>
          </cell>
        </row>
        <row r="38">
          <cell r="C38" t="str">
            <v>TOTAL SALES APBI</v>
          </cell>
          <cell r="G38">
            <v>6109.9459999999999</v>
          </cell>
          <cell r="H38">
            <v>7045.4950000000008</v>
          </cell>
          <cell r="I38">
            <v>7935.2909999999993</v>
          </cell>
          <cell r="J38">
            <v>9582.4250000000011</v>
          </cell>
          <cell r="K38">
            <v>11352.099999999999</v>
          </cell>
          <cell r="L38">
            <v>6811.2599999999993</v>
          </cell>
          <cell r="M38">
            <v>10505</v>
          </cell>
          <cell r="N38">
            <v>12285.368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</row>
        <row r="51">
          <cell r="T51" t="str">
            <v>SALES PROJECTION</v>
          </cell>
          <cell r="X51" t="str">
            <v>SALES PROJECTION MC TIRE</v>
          </cell>
        </row>
        <row r="55">
          <cell r="C55" t="str">
            <v>OE MARKET</v>
          </cell>
          <cell r="H55">
            <v>1994</v>
          </cell>
          <cell r="I55">
            <v>1995</v>
          </cell>
          <cell r="J55">
            <v>1996</v>
          </cell>
          <cell r="K55">
            <v>1997</v>
          </cell>
          <cell r="L55">
            <v>1998</v>
          </cell>
          <cell r="M55">
            <v>1999</v>
          </cell>
          <cell r="N55">
            <v>2000</v>
          </cell>
          <cell r="O55">
            <v>2001</v>
          </cell>
          <cell r="P55">
            <v>2002</v>
          </cell>
          <cell r="Q55">
            <v>2003</v>
          </cell>
          <cell r="R55">
            <v>2004</v>
          </cell>
          <cell r="S55">
            <v>2005</v>
          </cell>
          <cell r="T55">
            <v>2006</v>
          </cell>
          <cell r="U55">
            <v>2007</v>
          </cell>
          <cell r="V55">
            <v>2008</v>
          </cell>
          <cell r="W55">
            <v>2009</v>
          </cell>
        </row>
        <row r="57">
          <cell r="C57" t="str">
            <v>Sales Forecast :</v>
          </cell>
          <cell r="D57" t="str">
            <v>HND</v>
          </cell>
          <cell r="H57">
            <v>0</v>
          </cell>
          <cell r="I57">
            <v>207</v>
          </cell>
          <cell r="J57">
            <v>611</v>
          </cell>
          <cell r="K57">
            <v>1294.01</v>
          </cell>
          <cell r="L57">
            <v>494.32499999999999</v>
          </cell>
          <cell r="M57">
            <v>479</v>
          </cell>
          <cell r="N57">
            <v>907.69</v>
          </cell>
          <cell r="O57">
            <v>1842.6716436957636</v>
          </cell>
          <cell r="P57">
            <v>2602.7983999999992</v>
          </cell>
          <cell r="Q57">
            <v>3024.9995174492656</v>
          </cell>
          <cell r="R57">
            <v>3217.3333901672745</v>
          </cell>
          <cell r="S57">
            <v>3440.0003580708158</v>
          </cell>
          <cell r="T57">
            <v>3640.0003259743571</v>
          </cell>
          <cell r="U57">
            <v>4056.2719999999999</v>
          </cell>
          <cell r="V57">
            <v>4461.9939999999997</v>
          </cell>
          <cell r="W57">
            <v>4908.1459999999997</v>
          </cell>
        </row>
        <row r="58">
          <cell r="H58">
            <v>0</v>
          </cell>
          <cell r="I58">
            <v>0.21710811984368214</v>
          </cell>
          <cell r="J58">
            <v>0.46693832134527152</v>
          </cell>
          <cell r="K58">
            <v>0.74550000000000005</v>
          </cell>
          <cell r="L58">
            <v>0.92778019684536905</v>
          </cell>
          <cell r="M58">
            <v>0.87029197478151854</v>
          </cell>
          <cell r="N58">
            <v>0.95168247404521411</v>
          </cell>
          <cell r="O58">
            <v>0.92133582184788176</v>
          </cell>
          <cell r="P58">
            <v>0.86759946666666643</v>
          </cell>
          <cell r="Q58">
            <v>0.83333320039924674</v>
          </cell>
          <cell r="R58">
            <v>0.8466666816229671</v>
          </cell>
          <cell r="S58">
            <v>0.86000008951770379</v>
          </cell>
          <cell r="T58">
            <v>0.86666674427960888</v>
          </cell>
          <cell r="U58">
            <v>0.79817411347980882</v>
          </cell>
          <cell r="V58">
            <v>0.79816822687243205</v>
          </cell>
          <cell r="W58">
            <v>0.79817869063041635</v>
          </cell>
        </row>
        <row r="59">
          <cell r="D59" t="str">
            <v>YMH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D61" t="str">
            <v>SZK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D63" t="str">
            <v>KWK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D65" t="str">
            <v>V+OTH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</row>
        <row r="68">
          <cell r="C68" t="str">
            <v>Sales Forecast OEM</v>
          </cell>
          <cell r="H68">
            <v>0</v>
          </cell>
          <cell r="I68">
            <v>207</v>
          </cell>
          <cell r="J68">
            <v>611</v>
          </cell>
          <cell r="K68">
            <v>1294.01</v>
          </cell>
          <cell r="L68">
            <v>494.32499999999999</v>
          </cell>
          <cell r="M68">
            <v>479</v>
          </cell>
          <cell r="N68">
            <v>907.69</v>
          </cell>
          <cell r="O68">
            <v>1842.6716436957636</v>
          </cell>
          <cell r="P68">
            <v>2602.7983999999992</v>
          </cell>
          <cell r="Q68">
            <v>3024.9995174492656</v>
          </cell>
          <cell r="R68">
            <v>3217.3333901672745</v>
          </cell>
          <cell r="S68">
            <v>3440.0003580708158</v>
          </cell>
          <cell r="T68">
            <v>3640.0003259743571</v>
          </cell>
          <cell r="U68">
            <v>4056.2719999999999</v>
          </cell>
          <cell r="V68">
            <v>4461.9939999999997</v>
          </cell>
          <cell r="W68">
            <v>4908.1459999999997</v>
          </cell>
        </row>
        <row r="69">
          <cell r="C69" t="str">
            <v>Sales Increase</v>
          </cell>
          <cell r="K69">
            <v>1.1178559738134206</v>
          </cell>
          <cell r="L69">
            <v>-0.61798981460730595</v>
          </cell>
          <cell r="M69">
            <v>-3.1001871238557577E-2</v>
          </cell>
          <cell r="N69">
            <v>0.89496868475991653</v>
          </cell>
          <cell r="O69">
            <v>1.0300671415304383</v>
          </cell>
          <cell r="P69">
            <v>0.41251340622992583</v>
          </cell>
          <cell r="Q69">
            <v>0.16221045681035706</v>
          </cell>
          <cell r="R69">
            <v>6.3581455669185827E-2</v>
          </cell>
          <cell r="S69">
            <v>6.9208546613182875E-2</v>
          </cell>
          <cell r="T69">
            <v>5.8139519501591908E-2</v>
          </cell>
          <cell r="U69">
            <v>0.11436033976568805</v>
          </cell>
          <cell r="V69">
            <v>0.10002337121376459</v>
          </cell>
          <cell r="W69">
            <v>9.9989376946719277E-2</v>
          </cell>
        </row>
        <row r="70">
          <cell r="C70" t="str">
            <v>Market Share</v>
          </cell>
          <cell r="H70">
            <v>0</v>
          </cell>
          <cell r="I70">
            <v>0.10513815763409688</v>
          </cell>
          <cell r="J70">
            <v>0.2218267340787583</v>
          </cell>
          <cell r="K70">
            <v>0.35923447558279376</v>
          </cell>
          <cell r="L70">
            <v>0.57023068777209462</v>
          </cell>
          <cell r="M70">
            <v>0.49102118054202998</v>
          </cell>
          <cell r="N70">
            <v>0.52520089430367445</v>
          </cell>
          <cell r="O70">
            <v>0.55302270218960492</v>
          </cell>
          <cell r="P70">
            <v>0.52055967999999986</v>
          </cell>
          <cell r="Q70">
            <v>0.49999992023954803</v>
          </cell>
          <cell r="R70">
            <v>0.5081069788640673</v>
          </cell>
          <cell r="S70">
            <v>0.51605165887651006</v>
          </cell>
          <cell r="T70">
            <v>0.52000004656776533</v>
          </cell>
          <cell r="U70">
            <v>0.39908705673990441</v>
          </cell>
          <cell r="V70">
            <v>0.39908411343621603</v>
          </cell>
          <cell r="W70">
            <v>0.39908934531520818</v>
          </cell>
        </row>
        <row r="74">
          <cell r="C74" t="str">
            <v>Sales Forecast REM</v>
          </cell>
          <cell r="H74">
            <v>51</v>
          </cell>
          <cell r="I74">
            <v>222</v>
          </cell>
          <cell r="J74">
            <v>368</v>
          </cell>
          <cell r="K74">
            <v>414.93799999999999</v>
          </cell>
          <cell r="L74">
            <v>377.68700000000001</v>
          </cell>
          <cell r="M74">
            <v>525</v>
          </cell>
          <cell r="N74">
            <v>802</v>
          </cell>
          <cell r="O74">
            <v>685.80899999999997</v>
          </cell>
          <cell r="P74">
            <v>783.23</v>
          </cell>
          <cell r="Q74">
            <v>861.6</v>
          </cell>
          <cell r="R74">
            <v>947.4</v>
          </cell>
          <cell r="S74">
            <v>1042.4000000000001</v>
          </cell>
          <cell r="T74">
            <v>1146.5</v>
          </cell>
          <cell r="U74">
            <v>3563.9</v>
          </cell>
          <cell r="V74">
            <v>3924</v>
          </cell>
          <cell r="W74">
            <v>4319.8</v>
          </cell>
        </row>
        <row r="75">
          <cell r="C75" t="str">
            <v>Sales Increase</v>
          </cell>
          <cell r="K75">
            <v>0.12754891304347815</v>
          </cell>
          <cell r="L75">
            <v>-8.9774857930582375E-2</v>
          </cell>
          <cell r="M75">
            <v>0.39003990076438955</v>
          </cell>
          <cell r="N75">
            <v>0.52761904761904765</v>
          </cell>
          <cell r="O75">
            <v>-0.14487655860349136</v>
          </cell>
          <cell r="P75">
            <v>0.14205267064153437</v>
          </cell>
          <cell r="Q75">
            <v>0.10006000791593794</v>
          </cell>
          <cell r="R75">
            <v>9.9582172701949911E-2</v>
          </cell>
          <cell r="S75">
            <v>0.10027443529660141</v>
          </cell>
          <cell r="T75">
            <v>9.9865694551035888E-2</v>
          </cell>
          <cell r="U75">
            <v>2.1085041430440472</v>
          </cell>
          <cell r="V75">
            <v>0.10104099441622938</v>
          </cell>
          <cell r="W75">
            <v>0.10086646279306843</v>
          </cell>
        </row>
        <row r="76">
          <cell r="C76" t="str">
            <v xml:space="preserve">Market Share </v>
          </cell>
          <cell r="H76">
            <v>5.5E-2</v>
          </cell>
          <cell r="I76">
            <v>5.5E-2</v>
          </cell>
          <cell r="J76">
            <v>5.5E-2</v>
          </cell>
          <cell r="K76">
            <v>5.5100000000000003E-2</v>
          </cell>
          <cell r="L76">
            <v>3.8299829265646228E-2</v>
          </cell>
          <cell r="M76">
            <v>4.9604447833994231E-2</v>
          </cell>
          <cell r="N76">
            <v>7.5423244779463799E-2</v>
          </cell>
          <cell r="O76">
            <v>6.1695497403299555E-2</v>
          </cell>
          <cell r="P76">
            <v>6.1720057619991747E-2</v>
          </cell>
          <cell r="Q76">
            <v>5.6624574666702454E-2</v>
          </cell>
          <cell r="R76">
            <v>5.2743684842843412E-2</v>
          </cell>
          <cell r="S76">
            <v>5.1509025691757228E-2</v>
          </cell>
          <cell r="T76">
            <v>4.5732269770530909E-2</v>
          </cell>
          <cell r="U76">
            <v>0.13192300573755322</v>
          </cell>
          <cell r="V76">
            <v>0.11745731918168666</v>
          </cell>
          <cell r="W76">
            <v>0.1099345545552871</v>
          </cell>
        </row>
        <row r="80">
          <cell r="C80" t="str">
            <v>Sales Forecast Lokal</v>
          </cell>
          <cell r="D80" t="str">
            <v>.000 unit</v>
          </cell>
          <cell r="H80">
            <v>51</v>
          </cell>
          <cell r="I80">
            <v>429</v>
          </cell>
          <cell r="J80">
            <v>979</v>
          </cell>
          <cell r="K80">
            <v>1708.9479999999999</v>
          </cell>
          <cell r="L80">
            <v>872.01199999999994</v>
          </cell>
          <cell r="M80">
            <v>1004</v>
          </cell>
          <cell r="N80">
            <v>1709.69</v>
          </cell>
          <cell r="O80">
            <v>2528.4806436957633</v>
          </cell>
          <cell r="P80">
            <v>3386.0283999999992</v>
          </cell>
          <cell r="Q80">
            <v>3886.5995174492655</v>
          </cell>
          <cell r="R80">
            <v>4164.7333901672746</v>
          </cell>
          <cell r="S80">
            <v>4482.4003580708159</v>
          </cell>
          <cell r="T80">
            <v>4786.5003259743571</v>
          </cell>
          <cell r="U80">
            <v>7620.1720000000005</v>
          </cell>
          <cell r="V80">
            <v>8385.9939999999988</v>
          </cell>
          <cell r="W80">
            <v>9227.9459999999999</v>
          </cell>
        </row>
        <row r="81">
          <cell r="C81" t="str">
            <v xml:space="preserve">Market Share </v>
          </cell>
          <cell r="H81">
            <v>1.6118609366450157E-2</v>
          </cell>
          <cell r="I81">
            <v>8.7687897039828294E-2</v>
          </cell>
          <cell r="J81">
            <v>0.13376850378903726</v>
          </cell>
          <cell r="K81">
            <v>0.16335313427711218</v>
          </cell>
          <cell r="L81">
            <v>8.1282157432423938E-2</v>
          </cell>
          <cell r="M81">
            <v>8.6856873800220946E-2</v>
          </cell>
          <cell r="N81">
            <v>0.13830654481691093</v>
          </cell>
          <cell r="O81">
            <v>0.1750052182682181</v>
          </cell>
          <cell r="P81">
            <v>0.19140874752120396</v>
          </cell>
          <cell r="Q81">
            <v>0.18276112077682338</v>
          </cell>
          <cell r="R81">
            <v>0.17142813470821905</v>
          </cell>
          <cell r="S81">
            <v>0.16661197774656858</v>
          </cell>
          <cell r="T81">
            <v>0.14925246165123623</v>
          </cell>
          <cell r="U81">
            <v>0.20495971073037789</v>
          </cell>
          <cell r="V81">
            <v>0.1880754129892388</v>
          </cell>
          <cell r="W81">
            <v>0.17886163507396835</v>
          </cell>
        </row>
        <row r="85">
          <cell r="C85" t="str">
            <v>Sales Forecast  Export</v>
          </cell>
          <cell r="D85" t="str">
            <v>.000 unit</v>
          </cell>
          <cell r="H85">
            <v>0</v>
          </cell>
          <cell r="I85">
            <v>9</v>
          </cell>
          <cell r="J85">
            <v>22</v>
          </cell>
          <cell r="K85">
            <v>13</v>
          </cell>
          <cell r="L85">
            <v>82.29</v>
          </cell>
          <cell r="M85">
            <v>102</v>
          </cell>
          <cell r="N85">
            <v>62</v>
          </cell>
          <cell r="O85">
            <v>107.22</v>
          </cell>
          <cell r="P85">
            <v>503.89990402400002</v>
          </cell>
          <cell r="Q85">
            <v>868.45583108224025</v>
          </cell>
          <cell r="R85">
            <v>1302.9519445118885</v>
          </cell>
          <cell r="S85">
            <v>1923.0527223166437</v>
          </cell>
          <cell r="T85">
            <v>1320</v>
          </cell>
          <cell r="U85">
            <v>1452</v>
          </cell>
          <cell r="V85">
            <v>1596</v>
          </cell>
          <cell r="W85">
            <v>1752</v>
          </cell>
        </row>
        <row r="86">
          <cell r="C86" t="str">
            <v>Sales Increase</v>
          </cell>
          <cell r="K86">
            <v>-0.40909090909090906</v>
          </cell>
          <cell r="L86">
            <v>5.33</v>
          </cell>
          <cell r="M86">
            <v>0.23951877506379859</v>
          </cell>
          <cell r="N86">
            <v>-0.39215686274509809</v>
          </cell>
          <cell r="O86">
            <v>0.72935483870967732</v>
          </cell>
          <cell r="P86">
            <v>3.6996819998507746</v>
          </cell>
          <cell r="Q86">
            <v>0.72346893529250789</v>
          </cell>
          <cell r="R86">
            <v>0.50030882156458545</v>
          </cell>
          <cell r="S86">
            <v>0.47591991432735226</v>
          </cell>
          <cell r="T86">
            <v>-0.31359136196233051</v>
          </cell>
          <cell r="U86">
            <v>0.10000000000000009</v>
          </cell>
          <cell r="V86">
            <v>9.9173553719008156E-2</v>
          </cell>
          <cell r="W86">
            <v>9.7744360902255689E-2</v>
          </cell>
        </row>
        <row r="92">
          <cell r="C92" t="str">
            <v>Total Sales F/C SRI</v>
          </cell>
          <cell r="H92">
            <v>51</v>
          </cell>
          <cell r="I92">
            <v>438</v>
          </cell>
          <cell r="J92">
            <v>1001</v>
          </cell>
          <cell r="K92">
            <v>1721.9479999999999</v>
          </cell>
          <cell r="L92">
            <v>954.30199999999991</v>
          </cell>
          <cell r="M92">
            <v>1106</v>
          </cell>
          <cell r="N92">
            <v>1771.69</v>
          </cell>
          <cell r="O92">
            <v>2635.7006436957631</v>
          </cell>
          <cell r="P92">
            <v>3889.9283040239993</v>
          </cell>
          <cell r="Q92">
            <v>4755.0553485315058</v>
          </cell>
          <cell r="R92">
            <v>5467.6853346791631</v>
          </cell>
          <cell r="S92">
            <v>6405.4530803874595</v>
          </cell>
          <cell r="T92">
            <v>6106.5003259743571</v>
          </cell>
          <cell r="U92">
            <v>9072.1720000000005</v>
          </cell>
          <cell r="V92">
            <v>9981.9939999999988</v>
          </cell>
          <cell r="W92">
            <v>10979.946</v>
          </cell>
        </row>
        <row r="93">
          <cell r="C93" t="str">
            <v>Sales increase</v>
          </cell>
          <cell r="K93">
            <v>0.72022777222777212</v>
          </cell>
          <cell r="L93">
            <v>-0.4458009184946351</v>
          </cell>
          <cell r="M93">
            <v>0.15896225723093949</v>
          </cell>
          <cell r="N93">
            <v>0.6018896925858952</v>
          </cell>
          <cell r="O93">
            <v>0.48767597248715244</v>
          </cell>
          <cell r="P93">
            <v>0.47586119589422182</v>
          </cell>
          <cell r="Q93">
            <v>0.22240179686925377</v>
          </cell>
          <cell r="R93">
            <v>0.14986786355026083</v>
          </cell>
          <cell r="S93">
            <v>0.17151092067431928</v>
          </cell>
          <cell r="T93">
            <v>-4.6671601627752302E-2</v>
          </cell>
          <cell r="U93">
            <v>0.4856581537236615</v>
          </cell>
          <cell r="V93">
            <v>0.10028711977682936</v>
          </cell>
          <cell r="W93">
            <v>9.9975215372800408E-2</v>
          </cell>
        </row>
        <row r="96">
          <cell r="C96" t="str">
            <v>* TH 2000 = OL-Q2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 refreshError="1"/>
      <sheetData sheetId="76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sian"/>
      <sheetName val="DBP-23"/>
      <sheetName val="Links"/>
      <sheetName val="Marshal"/>
      <sheetName val="TB"/>
      <sheetName val="YearEnd02"/>
    </sheetNames>
    <sheetDataSet>
      <sheetData sheetId="0">
        <row r="1">
          <cell r="A1">
            <v>12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ead"/>
      <sheetName val="Links"/>
      <sheetName val="Tickmarks"/>
      <sheetName val="GeneralInfo"/>
      <sheetName val="Permanent info"/>
      <sheetName val="Journal Template"/>
      <sheetName val="FE_1770_P1"/>
      <sheetName val="Segment"/>
      <sheetName val="Isian"/>
      <sheetName val="DBP-23"/>
      <sheetName val="Sheet1"/>
      <sheetName val="BP1_23"/>
    </sheetNames>
    <sheetDataSet>
      <sheetData sheetId="0" refreshError="1"/>
      <sheetData sheetId="1">
        <row r="1">
          <cell r="K1">
            <v>37986</v>
          </cell>
        </row>
        <row r="3">
          <cell r="K3">
            <v>62388843</v>
          </cell>
        </row>
        <row r="4">
          <cell r="K4">
            <v>101075063</v>
          </cell>
        </row>
        <row r="5">
          <cell r="K5">
            <v>16312825</v>
          </cell>
        </row>
        <row r="6">
          <cell r="K6">
            <v>21433757</v>
          </cell>
        </row>
        <row r="7">
          <cell r="K7">
            <v>135048509</v>
          </cell>
        </row>
        <row r="8">
          <cell r="K8">
            <v>140016010</v>
          </cell>
        </row>
        <row r="9">
          <cell r="K9">
            <v>76918831</v>
          </cell>
        </row>
        <row r="10">
          <cell r="K10">
            <v>0</v>
          </cell>
        </row>
        <row r="11">
          <cell r="K11">
            <v>0</v>
          </cell>
        </row>
        <row r="12">
          <cell r="K12">
            <v>0</v>
          </cell>
        </row>
        <row r="13">
          <cell r="K13">
            <v>8015000000</v>
          </cell>
        </row>
        <row r="14">
          <cell r="K14">
            <v>152370000</v>
          </cell>
        </row>
        <row r="15">
          <cell r="K15">
            <v>0</v>
          </cell>
        </row>
        <row r="16">
          <cell r="K16">
            <v>74396480263</v>
          </cell>
        </row>
        <row r="17">
          <cell r="K17">
            <v>19600000000</v>
          </cell>
        </row>
        <row r="18">
          <cell r="K18">
            <v>0</v>
          </cell>
        </row>
        <row r="19">
          <cell r="K19">
            <v>84680947194</v>
          </cell>
        </row>
        <row r="20">
          <cell r="K20">
            <v>63013066</v>
          </cell>
        </row>
        <row r="21">
          <cell r="K21">
            <v>0</v>
          </cell>
        </row>
        <row r="22">
          <cell r="K22">
            <v>0</v>
          </cell>
        </row>
        <row r="23">
          <cell r="K23">
            <v>61879116</v>
          </cell>
        </row>
        <row r="24">
          <cell r="K24">
            <v>68060204</v>
          </cell>
        </row>
        <row r="25">
          <cell r="K25">
            <v>11411809</v>
          </cell>
        </row>
        <row r="26">
          <cell r="K26">
            <v>300000</v>
          </cell>
        </row>
        <row r="27">
          <cell r="K27">
            <v>2000000</v>
          </cell>
        </row>
        <row r="28">
          <cell r="K28">
            <v>2000000</v>
          </cell>
        </row>
        <row r="29">
          <cell r="K29">
            <v>0</v>
          </cell>
        </row>
        <row r="30">
          <cell r="K30">
            <v>0</v>
          </cell>
        </row>
        <row r="31">
          <cell r="K31">
            <v>9998031</v>
          </cell>
        </row>
        <row r="32">
          <cell r="K32">
            <v>11994082</v>
          </cell>
        </row>
        <row r="33">
          <cell r="K33">
            <v>50000</v>
          </cell>
        </row>
        <row r="34">
          <cell r="K34">
            <v>3000000</v>
          </cell>
        </row>
        <row r="35">
          <cell r="K35">
            <v>500000</v>
          </cell>
        </row>
        <row r="36">
          <cell r="K36">
            <v>500000</v>
          </cell>
        </row>
        <row r="37">
          <cell r="K37">
            <v>500000</v>
          </cell>
        </row>
        <row r="38">
          <cell r="K38">
            <v>0</v>
          </cell>
        </row>
        <row r="39">
          <cell r="K39">
            <v>187633197603</v>
          </cell>
        </row>
        <row r="41">
          <cell r="K41">
            <v>50000000</v>
          </cell>
        </row>
        <row r="42">
          <cell r="K42">
            <v>50000000</v>
          </cell>
        </row>
        <row r="44">
          <cell r="K44">
            <v>0</v>
          </cell>
        </row>
        <row r="45">
          <cell r="K45">
            <v>0</v>
          </cell>
        </row>
        <row r="46">
          <cell r="K46">
            <v>935935</v>
          </cell>
        </row>
        <row r="47">
          <cell r="K47">
            <v>2529001200</v>
          </cell>
        </row>
        <row r="48">
          <cell r="K48">
            <v>0</v>
          </cell>
        </row>
        <row r="49">
          <cell r="K49">
            <v>2529937135</v>
          </cell>
        </row>
        <row r="51">
          <cell r="K51">
            <v>0</v>
          </cell>
        </row>
        <row r="52">
          <cell r="K52">
            <v>0</v>
          </cell>
        </row>
        <row r="54">
          <cell r="K54">
            <v>0</v>
          </cell>
        </row>
        <row r="55">
          <cell r="K55">
            <v>1800000</v>
          </cell>
        </row>
        <row r="56">
          <cell r="K56">
            <v>0</v>
          </cell>
        </row>
        <row r="57">
          <cell r="K57">
            <v>0</v>
          </cell>
        </row>
        <row r="58">
          <cell r="K58">
            <v>0</v>
          </cell>
        </row>
        <row r="59">
          <cell r="K59">
            <v>0</v>
          </cell>
        </row>
        <row r="60">
          <cell r="K60">
            <v>39099681</v>
          </cell>
        </row>
        <row r="61">
          <cell r="K61">
            <v>0</v>
          </cell>
        </row>
        <row r="62">
          <cell r="K62">
            <v>0</v>
          </cell>
        </row>
        <row r="63">
          <cell r="K63">
            <v>0</v>
          </cell>
        </row>
        <row r="64">
          <cell r="K64">
            <v>40899681</v>
          </cell>
        </row>
        <row r="66">
          <cell r="K66">
            <v>68424113</v>
          </cell>
        </row>
        <row r="67">
          <cell r="K67">
            <v>0</v>
          </cell>
        </row>
        <row r="68">
          <cell r="K68">
            <v>0</v>
          </cell>
        </row>
        <row r="69">
          <cell r="K69">
            <v>0</v>
          </cell>
        </row>
        <row r="70">
          <cell r="K70">
            <v>0</v>
          </cell>
        </row>
        <row r="71">
          <cell r="K71">
            <v>4000000</v>
          </cell>
        </row>
        <row r="72">
          <cell r="K72">
            <v>4750000</v>
          </cell>
        </row>
        <row r="73">
          <cell r="K73">
            <v>0</v>
          </cell>
        </row>
        <row r="74">
          <cell r="K74">
            <v>8000000</v>
          </cell>
        </row>
        <row r="75">
          <cell r="K75">
            <v>11623000</v>
          </cell>
        </row>
        <row r="76">
          <cell r="K76">
            <v>5250000</v>
          </cell>
        </row>
        <row r="77">
          <cell r="K77">
            <v>1500000</v>
          </cell>
        </row>
        <row r="78">
          <cell r="K78">
            <v>0</v>
          </cell>
        </row>
        <row r="79">
          <cell r="K79">
            <v>0</v>
          </cell>
        </row>
        <row r="80">
          <cell r="K80">
            <v>0</v>
          </cell>
        </row>
        <row r="81">
          <cell r="K81">
            <v>50303382</v>
          </cell>
        </row>
        <row r="82">
          <cell r="K82">
            <v>0</v>
          </cell>
        </row>
        <row r="83">
          <cell r="K83">
            <v>0</v>
          </cell>
        </row>
        <row r="84">
          <cell r="K84">
            <v>0</v>
          </cell>
        </row>
        <row r="85">
          <cell r="K85">
            <v>0</v>
          </cell>
        </row>
        <row r="86">
          <cell r="K86">
            <v>0</v>
          </cell>
        </row>
        <row r="87">
          <cell r="K87">
            <v>0</v>
          </cell>
        </row>
        <row r="88">
          <cell r="K88">
            <v>12203200</v>
          </cell>
        </row>
        <row r="89">
          <cell r="K89">
            <v>0</v>
          </cell>
        </row>
        <row r="90">
          <cell r="K90">
            <v>0</v>
          </cell>
        </row>
        <row r="91">
          <cell r="K91">
            <v>2580000</v>
          </cell>
        </row>
        <row r="92">
          <cell r="K92">
            <v>0</v>
          </cell>
        </row>
        <row r="93">
          <cell r="K93">
            <v>0</v>
          </cell>
        </row>
        <row r="94">
          <cell r="K94">
            <v>0</v>
          </cell>
        </row>
        <row r="95">
          <cell r="K95">
            <v>0</v>
          </cell>
        </row>
        <row r="96">
          <cell r="K96">
            <v>0</v>
          </cell>
        </row>
        <row r="97">
          <cell r="K97">
            <v>0</v>
          </cell>
        </row>
        <row r="98">
          <cell r="K98">
            <v>0</v>
          </cell>
        </row>
        <row r="99">
          <cell r="K99">
            <v>0</v>
          </cell>
        </row>
        <row r="100">
          <cell r="K100">
            <v>56854600</v>
          </cell>
        </row>
        <row r="101">
          <cell r="K101">
            <v>0</v>
          </cell>
        </row>
        <row r="102">
          <cell r="K102">
            <v>0</v>
          </cell>
        </row>
        <row r="103">
          <cell r="K103">
            <v>0</v>
          </cell>
        </row>
        <row r="104">
          <cell r="K104">
            <v>0</v>
          </cell>
        </row>
        <row r="105">
          <cell r="K105">
            <v>0</v>
          </cell>
        </row>
        <row r="106">
          <cell r="K106">
            <v>0</v>
          </cell>
        </row>
        <row r="107">
          <cell r="K107">
            <v>0</v>
          </cell>
        </row>
        <row r="108">
          <cell r="K108">
            <v>0</v>
          </cell>
        </row>
        <row r="109">
          <cell r="K109">
            <v>0</v>
          </cell>
        </row>
        <row r="110">
          <cell r="K110">
            <v>0</v>
          </cell>
        </row>
        <row r="111">
          <cell r="K111">
            <v>0</v>
          </cell>
        </row>
        <row r="112">
          <cell r="K112">
            <v>0</v>
          </cell>
        </row>
        <row r="113">
          <cell r="K113">
            <v>0</v>
          </cell>
        </row>
        <row r="114">
          <cell r="K114">
            <v>0</v>
          </cell>
        </row>
        <row r="115">
          <cell r="K115">
            <v>0</v>
          </cell>
        </row>
        <row r="116">
          <cell r="K116">
            <v>1528750</v>
          </cell>
        </row>
        <row r="117">
          <cell r="K117">
            <v>0</v>
          </cell>
        </row>
        <row r="118">
          <cell r="K118">
            <v>0</v>
          </cell>
        </row>
        <row r="119">
          <cell r="K119">
            <v>0</v>
          </cell>
        </row>
        <row r="120">
          <cell r="K120">
            <v>0</v>
          </cell>
        </row>
        <row r="121">
          <cell r="K121">
            <v>0</v>
          </cell>
        </row>
        <row r="122">
          <cell r="K122">
            <v>0</v>
          </cell>
        </row>
        <row r="123">
          <cell r="K123">
            <v>0</v>
          </cell>
        </row>
        <row r="124">
          <cell r="K124">
            <v>0</v>
          </cell>
        </row>
        <row r="125">
          <cell r="K125">
            <v>0</v>
          </cell>
        </row>
        <row r="126">
          <cell r="K126">
            <v>0</v>
          </cell>
        </row>
        <row r="127">
          <cell r="K127">
            <v>0</v>
          </cell>
        </row>
        <row r="128">
          <cell r="K128">
            <v>0</v>
          </cell>
        </row>
        <row r="129">
          <cell r="K129">
            <v>0</v>
          </cell>
        </row>
        <row r="130">
          <cell r="K130">
            <v>227017045</v>
          </cell>
        </row>
        <row r="132">
          <cell r="K132">
            <v>3176461712</v>
          </cell>
        </row>
        <row r="133">
          <cell r="K133">
            <v>1412233681</v>
          </cell>
        </row>
        <row r="134">
          <cell r="K134">
            <v>4588695393</v>
          </cell>
        </row>
        <row r="136">
          <cell r="K136">
            <v>2110411920</v>
          </cell>
        </row>
        <row r="137">
          <cell r="K137">
            <v>0</v>
          </cell>
        </row>
        <row r="138">
          <cell r="K138">
            <v>0</v>
          </cell>
        </row>
        <row r="139">
          <cell r="K139">
            <v>0</v>
          </cell>
        </row>
        <row r="140">
          <cell r="K140">
            <v>0</v>
          </cell>
        </row>
        <row r="141">
          <cell r="K141">
            <v>0</v>
          </cell>
        </row>
        <row r="142">
          <cell r="K142">
            <v>0</v>
          </cell>
        </row>
        <row r="143">
          <cell r="K143">
            <v>0</v>
          </cell>
        </row>
        <row r="144">
          <cell r="K144">
            <v>0</v>
          </cell>
        </row>
        <row r="145">
          <cell r="K145">
            <v>0</v>
          </cell>
        </row>
        <row r="146">
          <cell r="K146">
            <v>0</v>
          </cell>
        </row>
        <row r="147">
          <cell r="K147">
            <v>0</v>
          </cell>
        </row>
        <row r="148">
          <cell r="K148">
            <v>0</v>
          </cell>
        </row>
        <row r="149">
          <cell r="K149">
            <v>1693110551</v>
          </cell>
        </row>
        <row r="150">
          <cell r="K150">
            <v>3803522471</v>
          </cell>
        </row>
        <row r="152">
          <cell r="K152">
            <v>0</v>
          </cell>
        </row>
        <row r="153">
          <cell r="K153">
            <v>0</v>
          </cell>
        </row>
        <row r="154">
          <cell r="K154">
            <v>0</v>
          </cell>
        </row>
        <row r="155">
          <cell r="K155">
            <v>0</v>
          </cell>
        </row>
        <row r="156">
          <cell r="K156">
            <v>0</v>
          </cell>
        </row>
        <row r="157">
          <cell r="K157">
            <v>0</v>
          </cell>
        </row>
        <row r="158">
          <cell r="K158">
            <v>0</v>
          </cell>
        </row>
        <row r="159">
          <cell r="K159">
            <v>0</v>
          </cell>
        </row>
        <row r="160">
          <cell r="K160">
            <v>5994913</v>
          </cell>
        </row>
        <row r="161">
          <cell r="K161">
            <v>9152400</v>
          </cell>
        </row>
        <row r="162">
          <cell r="K162">
            <v>6600001</v>
          </cell>
        </row>
        <row r="163">
          <cell r="K163">
            <v>0</v>
          </cell>
        </row>
        <row r="164">
          <cell r="K164">
            <v>0</v>
          </cell>
        </row>
        <row r="165">
          <cell r="K165">
            <v>0</v>
          </cell>
        </row>
        <row r="166">
          <cell r="K166">
            <v>0</v>
          </cell>
        </row>
        <row r="167">
          <cell r="K167">
            <v>4400002</v>
          </cell>
        </row>
        <row r="168">
          <cell r="K168">
            <v>0</v>
          </cell>
        </row>
        <row r="169">
          <cell r="K169">
            <v>26147316</v>
          </cell>
        </row>
        <row r="171">
          <cell r="K171">
            <v>4676037424</v>
          </cell>
        </row>
        <row r="172">
          <cell r="K172">
            <v>0</v>
          </cell>
        </row>
        <row r="173">
          <cell r="K173">
            <v>0</v>
          </cell>
        </row>
        <row r="174">
          <cell r="K174">
            <v>9820606169</v>
          </cell>
        </row>
        <row r="175">
          <cell r="K175">
            <v>2739402674</v>
          </cell>
        </row>
        <row r="176">
          <cell r="K176">
            <v>47646830</v>
          </cell>
        </row>
        <row r="177">
          <cell r="K177">
            <v>47863241</v>
          </cell>
        </row>
        <row r="178">
          <cell r="K178">
            <v>34383108</v>
          </cell>
        </row>
        <row r="179">
          <cell r="K179">
            <v>111108682</v>
          </cell>
        </row>
        <row r="180">
          <cell r="K180">
            <v>0</v>
          </cell>
        </row>
        <row r="181">
          <cell r="K181">
            <v>7146806296</v>
          </cell>
        </row>
        <row r="182">
          <cell r="K182">
            <v>0</v>
          </cell>
        </row>
        <row r="183">
          <cell r="K183">
            <v>0</v>
          </cell>
        </row>
        <row r="184">
          <cell r="K184">
            <v>0</v>
          </cell>
        </row>
        <row r="185">
          <cell r="K185">
            <v>0</v>
          </cell>
        </row>
        <row r="186">
          <cell r="K186">
            <v>0</v>
          </cell>
        </row>
        <row r="187">
          <cell r="K187">
            <v>24623854424</v>
          </cell>
        </row>
        <row r="189">
          <cell r="K189">
            <v>16812130772</v>
          </cell>
        </row>
        <row r="190">
          <cell r="K190">
            <v>3654642999</v>
          </cell>
        </row>
        <row r="191">
          <cell r="K191">
            <v>1934750401</v>
          </cell>
        </row>
        <row r="192">
          <cell r="K192">
            <v>504852687</v>
          </cell>
        </row>
        <row r="193">
          <cell r="K193">
            <v>11286380278</v>
          </cell>
        </row>
        <row r="194">
          <cell r="K194">
            <v>0</v>
          </cell>
        </row>
        <row r="195">
          <cell r="K195">
            <v>0</v>
          </cell>
        </row>
        <row r="196">
          <cell r="K196">
            <v>0</v>
          </cell>
        </row>
        <row r="197">
          <cell r="K197">
            <v>577600000</v>
          </cell>
        </row>
        <row r="198">
          <cell r="K198">
            <v>16989661233</v>
          </cell>
        </row>
        <row r="199">
          <cell r="K199">
            <v>3542562007</v>
          </cell>
        </row>
        <row r="200">
          <cell r="K200">
            <v>496505691</v>
          </cell>
        </row>
        <row r="201">
          <cell r="K201">
            <v>0</v>
          </cell>
        </row>
        <row r="202">
          <cell r="K202">
            <v>724037209</v>
          </cell>
        </row>
        <row r="203">
          <cell r="K203">
            <v>113436600</v>
          </cell>
        </row>
        <row r="204">
          <cell r="K204">
            <v>365217669</v>
          </cell>
        </row>
        <row r="205">
          <cell r="K205">
            <v>100891417</v>
          </cell>
        </row>
        <row r="206">
          <cell r="K206">
            <v>1430444624</v>
          </cell>
        </row>
        <row r="207">
          <cell r="K207">
            <v>79000000</v>
          </cell>
        </row>
        <row r="208">
          <cell r="K208">
            <v>72809015996</v>
          </cell>
        </row>
        <row r="209">
          <cell r="K209">
            <v>7054901042</v>
          </cell>
        </row>
        <row r="210">
          <cell r="K210">
            <v>-3197560370</v>
          </cell>
        </row>
        <row r="211">
          <cell r="K211">
            <v>-1818975956</v>
          </cell>
        </row>
        <row r="212">
          <cell r="K212">
            <v>-949564496</v>
          </cell>
        </row>
        <row r="213">
          <cell r="K213">
            <v>-247363407</v>
          </cell>
        </row>
        <row r="214">
          <cell r="K214">
            <v>-9978873152</v>
          </cell>
        </row>
        <row r="215">
          <cell r="K215">
            <v>-3514682022</v>
          </cell>
        </row>
        <row r="216">
          <cell r="K216">
            <v>-222706982</v>
          </cell>
        </row>
        <row r="217">
          <cell r="K217">
            <v>-324129701</v>
          </cell>
        </row>
        <row r="218">
          <cell r="K218">
            <v>-155738448</v>
          </cell>
        </row>
        <row r="219">
          <cell r="K219">
            <v>0</v>
          </cell>
        </row>
        <row r="220">
          <cell r="K220">
            <v>-1427038025</v>
          </cell>
        </row>
        <row r="221">
          <cell r="K221">
            <v>-30046426899</v>
          </cell>
        </row>
        <row r="222">
          <cell r="K222">
            <v>-666229248</v>
          </cell>
        </row>
        <row r="223">
          <cell r="K223">
            <v>-74989986</v>
          </cell>
        </row>
        <row r="224">
          <cell r="K224">
            <v>-40116777</v>
          </cell>
        </row>
        <row r="225">
          <cell r="K225">
            <v>-40171217</v>
          </cell>
        </row>
        <row r="226">
          <cell r="K226">
            <v>-63199200</v>
          </cell>
        </row>
        <row r="227">
          <cell r="K227">
            <v>-2761018282</v>
          </cell>
        </row>
        <row r="228">
          <cell r="K228">
            <v>82947246457</v>
          </cell>
        </row>
        <row r="230">
          <cell r="K230">
            <v>53375480629</v>
          </cell>
        </row>
        <row r="231">
          <cell r="K231">
            <v>4755689550</v>
          </cell>
        </row>
        <row r="232">
          <cell r="K232">
            <v>-17068125000</v>
          </cell>
        </row>
        <row r="233">
          <cell r="K233">
            <v>18366200000</v>
          </cell>
        </row>
        <row r="234">
          <cell r="K234">
            <v>10076046875</v>
          </cell>
        </row>
        <row r="235">
          <cell r="K235">
            <v>559346564</v>
          </cell>
        </row>
        <row r="236">
          <cell r="K236">
            <v>48932943146</v>
          </cell>
        </row>
        <row r="237">
          <cell r="K237">
            <v>2079991039</v>
          </cell>
        </row>
        <row r="238">
          <cell r="K238">
            <v>31684934583</v>
          </cell>
        </row>
        <row r="239">
          <cell r="K239">
            <v>4242504115</v>
          </cell>
        </row>
        <row r="240">
          <cell r="K240">
            <v>622376130</v>
          </cell>
        </row>
        <row r="241">
          <cell r="K241">
            <v>465078790</v>
          </cell>
        </row>
        <row r="242">
          <cell r="K242">
            <v>4426489189</v>
          </cell>
        </row>
        <row r="243">
          <cell r="K243">
            <v>-1109175000</v>
          </cell>
        </row>
        <row r="244">
          <cell r="K244">
            <v>3564573779</v>
          </cell>
        </row>
        <row r="245">
          <cell r="K245">
            <v>-1596000000</v>
          </cell>
        </row>
        <row r="246">
          <cell r="K246">
            <v>-97350000</v>
          </cell>
        </row>
        <row r="247">
          <cell r="K247">
            <v>0</v>
          </cell>
        </row>
        <row r="248">
          <cell r="K248">
            <v>0</v>
          </cell>
        </row>
        <row r="249">
          <cell r="K249">
            <v>0</v>
          </cell>
        </row>
        <row r="250">
          <cell r="K250">
            <v>0</v>
          </cell>
        </row>
        <row r="251">
          <cell r="K251">
            <v>0</v>
          </cell>
        </row>
        <row r="252">
          <cell r="K252">
            <v>0</v>
          </cell>
        </row>
        <row r="253">
          <cell r="K253">
            <v>-2792517078</v>
          </cell>
        </row>
        <row r="254">
          <cell r="K254">
            <v>773643209</v>
          </cell>
        </row>
        <row r="255">
          <cell r="K255">
            <v>-3366126776</v>
          </cell>
        </row>
        <row r="256">
          <cell r="K256">
            <v>-324389792</v>
          </cell>
        </row>
        <row r="257">
          <cell r="K257">
            <v>-2691633758</v>
          </cell>
        </row>
        <row r="258">
          <cell r="K258">
            <v>-16526872821</v>
          </cell>
        </row>
        <row r="259">
          <cell r="K259">
            <v>-1284418705</v>
          </cell>
        </row>
        <row r="260">
          <cell r="K260">
            <v>-8597445590</v>
          </cell>
        </row>
        <row r="261">
          <cell r="K261">
            <v>-7092879923</v>
          </cell>
        </row>
        <row r="262">
          <cell r="K262">
            <v>-392549459</v>
          </cell>
        </row>
        <row r="263">
          <cell r="K263">
            <v>1176861774</v>
          </cell>
        </row>
        <row r="264">
          <cell r="K264">
            <v>71784144</v>
          </cell>
        </row>
        <row r="265">
          <cell r="K265">
            <v>0</v>
          </cell>
        </row>
        <row r="266">
          <cell r="K266">
            <v>0</v>
          </cell>
        </row>
        <row r="267">
          <cell r="K267">
            <v>0</v>
          </cell>
        </row>
        <row r="268">
          <cell r="K268">
            <v>0</v>
          </cell>
        </row>
        <row r="269">
          <cell r="K269">
            <v>0</v>
          </cell>
        </row>
        <row r="270">
          <cell r="K270">
            <v>0</v>
          </cell>
        </row>
        <row r="271">
          <cell r="K271">
            <v>52000000</v>
          </cell>
        </row>
        <row r="272">
          <cell r="K272">
            <v>279393927549</v>
          </cell>
        </row>
        <row r="273">
          <cell r="K273">
            <v>195575258578</v>
          </cell>
        </row>
        <row r="274">
          <cell r="K274">
            <v>-46569148373</v>
          </cell>
        </row>
        <row r="275">
          <cell r="K275">
            <v>-4420569829</v>
          </cell>
        </row>
        <row r="276">
          <cell r="K276">
            <v>5230017998</v>
          </cell>
        </row>
        <row r="277">
          <cell r="K277">
            <v>-9247549555</v>
          </cell>
        </row>
        <row r="278">
          <cell r="K278">
            <v>-513354606</v>
          </cell>
        </row>
        <row r="279">
          <cell r="K279">
            <v>-36820453262</v>
          </cell>
        </row>
        <row r="280">
          <cell r="K280">
            <v>-705044036</v>
          </cell>
        </row>
        <row r="281">
          <cell r="K281">
            <v>-13150333153</v>
          </cell>
        </row>
        <row r="282">
          <cell r="K282">
            <v>-1363972823</v>
          </cell>
        </row>
        <row r="283">
          <cell r="K283">
            <v>-203783111</v>
          </cell>
        </row>
        <row r="284">
          <cell r="K284">
            <v>-119792712</v>
          </cell>
        </row>
        <row r="285">
          <cell r="K285">
            <v>-773805156</v>
          </cell>
        </row>
        <row r="286">
          <cell r="K286">
            <v>285695852</v>
          </cell>
        </row>
        <row r="287">
          <cell r="K287">
            <v>-521237168</v>
          </cell>
        </row>
        <row r="288">
          <cell r="K288">
            <v>305311720</v>
          </cell>
        </row>
        <row r="289">
          <cell r="K289">
            <v>18622867</v>
          </cell>
        </row>
        <row r="290">
          <cell r="K290">
            <v>0</v>
          </cell>
        </row>
        <row r="291">
          <cell r="K291">
            <v>0</v>
          </cell>
        </row>
        <row r="292">
          <cell r="K292">
            <v>0</v>
          </cell>
        </row>
        <row r="293">
          <cell r="K293">
            <v>0</v>
          </cell>
        </row>
        <row r="294">
          <cell r="K294">
            <v>0</v>
          </cell>
        </row>
        <row r="295">
          <cell r="K295">
            <v>0</v>
          </cell>
        </row>
        <row r="296">
          <cell r="K296">
            <v>-43575465150</v>
          </cell>
        </row>
        <row r="297">
          <cell r="K297">
            <v>-170824532202</v>
          </cell>
        </row>
        <row r="298">
          <cell r="K298">
            <v>0</v>
          </cell>
        </row>
        <row r="299">
          <cell r="K299">
            <v>274286253042</v>
          </cell>
        </row>
        <row r="301">
          <cell r="K301">
            <v>0</v>
          </cell>
        </row>
        <row r="302">
          <cell r="K302">
            <v>0</v>
          </cell>
        </row>
        <row r="303">
          <cell r="K303">
            <v>0</v>
          </cell>
        </row>
        <row r="304">
          <cell r="K304">
            <v>0</v>
          </cell>
        </row>
        <row r="305">
          <cell r="K305">
            <v>0</v>
          </cell>
        </row>
        <row r="306">
          <cell r="K306">
            <v>0</v>
          </cell>
        </row>
        <row r="307">
          <cell r="K307">
            <v>0</v>
          </cell>
        </row>
        <row r="308">
          <cell r="K308">
            <v>0</v>
          </cell>
        </row>
        <row r="309">
          <cell r="K309">
            <v>0</v>
          </cell>
        </row>
        <row r="310">
          <cell r="K310">
            <v>0</v>
          </cell>
        </row>
        <row r="311">
          <cell r="K311">
            <v>0</v>
          </cell>
        </row>
        <row r="312">
          <cell r="K312">
            <v>0</v>
          </cell>
        </row>
        <row r="313">
          <cell r="K313">
            <v>0</v>
          </cell>
        </row>
        <row r="314">
          <cell r="K314">
            <v>0</v>
          </cell>
        </row>
        <row r="315">
          <cell r="K315">
            <v>0</v>
          </cell>
        </row>
        <row r="316">
          <cell r="K316">
            <v>0</v>
          </cell>
        </row>
        <row r="317">
          <cell r="K317">
            <v>0</v>
          </cell>
        </row>
        <row r="318">
          <cell r="K318">
            <v>0</v>
          </cell>
        </row>
        <row r="319">
          <cell r="K319">
            <v>0</v>
          </cell>
        </row>
        <row r="320">
          <cell r="K320">
            <v>0</v>
          </cell>
        </row>
        <row r="321">
          <cell r="K321">
            <v>0</v>
          </cell>
        </row>
        <row r="322">
          <cell r="K322">
            <v>0</v>
          </cell>
        </row>
        <row r="323">
          <cell r="K323">
            <v>0</v>
          </cell>
        </row>
        <row r="324">
          <cell r="K324">
            <v>0</v>
          </cell>
        </row>
        <row r="325">
          <cell r="K325">
            <v>0</v>
          </cell>
        </row>
        <row r="326">
          <cell r="K326">
            <v>0</v>
          </cell>
        </row>
        <row r="327">
          <cell r="K327">
            <v>0</v>
          </cell>
        </row>
        <row r="328">
          <cell r="K328">
            <v>0</v>
          </cell>
        </row>
        <row r="329">
          <cell r="K329">
            <v>0</v>
          </cell>
        </row>
        <row r="330">
          <cell r="K330">
            <v>0</v>
          </cell>
        </row>
        <row r="331">
          <cell r="K331">
            <v>0</v>
          </cell>
        </row>
        <row r="332">
          <cell r="K332">
            <v>0</v>
          </cell>
        </row>
        <row r="333">
          <cell r="K333">
            <v>0</v>
          </cell>
        </row>
        <row r="334">
          <cell r="K334">
            <v>0</v>
          </cell>
        </row>
        <row r="335">
          <cell r="K335">
            <v>0</v>
          </cell>
        </row>
        <row r="336">
          <cell r="K336">
            <v>0</v>
          </cell>
        </row>
        <row r="337">
          <cell r="K337">
            <v>0</v>
          </cell>
        </row>
        <row r="338">
          <cell r="K338">
            <v>0</v>
          </cell>
        </row>
        <row r="339">
          <cell r="K339">
            <v>0</v>
          </cell>
        </row>
        <row r="340">
          <cell r="K340">
            <v>0</v>
          </cell>
        </row>
        <row r="341">
          <cell r="K341">
            <v>0</v>
          </cell>
        </row>
        <row r="342">
          <cell r="K342">
            <v>0</v>
          </cell>
        </row>
        <row r="343">
          <cell r="K343">
            <v>0</v>
          </cell>
        </row>
        <row r="344">
          <cell r="K344">
            <v>0</v>
          </cell>
        </row>
        <row r="345">
          <cell r="K345">
            <v>0</v>
          </cell>
        </row>
        <row r="346">
          <cell r="K346">
            <v>0</v>
          </cell>
        </row>
        <row r="347">
          <cell r="K347">
            <v>0</v>
          </cell>
        </row>
        <row r="348">
          <cell r="K348">
            <v>0</v>
          </cell>
        </row>
        <row r="349">
          <cell r="K349">
            <v>0</v>
          </cell>
        </row>
        <row r="350">
          <cell r="K350">
            <v>0</v>
          </cell>
        </row>
        <row r="351">
          <cell r="K351">
            <v>0</v>
          </cell>
        </row>
        <row r="352">
          <cell r="K352">
            <v>0</v>
          </cell>
        </row>
        <row r="353">
          <cell r="K353">
            <v>0</v>
          </cell>
        </row>
        <row r="354">
          <cell r="K354">
            <v>0</v>
          </cell>
        </row>
        <row r="355">
          <cell r="K355">
            <v>0</v>
          </cell>
        </row>
        <row r="356">
          <cell r="K356">
            <v>0</v>
          </cell>
        </row>
        <row r="357">
          <cell r="K357">
            <v>0</v>
          </cell>
        </row>
        <row r="358">
          <cell r="K358">
            <v>0</v>
          </cell>
        </row>
        <row r="359">
          <cell r="K359">
            <v>0</v>
          </cell>
        </row>
        <row r="360">
          <cell r="K360">
            <v>0</v>
          </cell>
        </row>
        <row r="361">
          <cell r="K361">
            <v>0</v>
          </cell>
        </row>
        <row r="362">
          <cell r="K362">
            <v>0</v>
          </cell>
        </row>
        <row r="363">
          <cell r="K363">
            <v>0</v>
          </cell>
        </row>
        <row r="364">
          <cell r="K364">
            <v>0</v>
          </cell>
        </row>
        <row r="365">
          <cell r="K365">
            <v>0</v>
          </cell>
        </row>
        <row r="366">
          <cell r="K366">
            <v>0</v>
          </cell>
        </row>
        <row r="367">
          <cell r="K367">
            <v>0</v>
          </cell>
        </row>
        <row r="368">
          <cell r="K368">
            <v>0</v>
          </cell>
        </row>
        <row r="369">
          <cell r="K369">
            <v>0</v>
          </cell>
        </row>
        <row r="370">
          <cell r="K370">
            <v>0</v>
          </cell>
        </row>
        <row r="371">
          <cell r="K371">
            <v>0</v>
          </cell>
        </row>
        <row r="372">
          <cell r="K372">
            <v>0</v>
          </cell>
        </row>
        <row r="373">
          <cell r="K373">
            <v>0</v>
          </cell>
        </row>
        <row r="374">
          <cell r="K374">
            <v>0</v>
          </cell>
        </row>
        <row r="375">
          <cell r="K375">
            <v>0</v>
          </cell>
        </row>
        <row r="376">
          <cell r="K376">
            <v>0</v>
          </cell>
        </row>
        <row r="377">
          <cell r="K377">
            <v>0</v>
          </cell>
        </row>
        <row r="378">
          <cell r="K378">
            <v>0</v>
          </cell>
        </row>
        <row r="379">
          <cell r="K379">
            <v>0</v>
          </cell>
        </row>
        <row r="380">
          <cell r="K380">
            <v>0</v>
          </cell>
        </row>
        <row r="381">
          <cell r="K381">
            <v>0</v>
          </cell>
        </row>
        <row r="382">
          <cell r="K382">
            <v>0</v>
          </cell>
        </row>
        <row r="383">
          <cell r="K383">
            <v>0</v>
          </cell>
        </row>
        <row r="384">
          <cell r="K384">
            <v>0</v>
          </cell>
        </row>
        <row r="385">
          <cell r="K385">
            <v>0</v>
          </cell>
        </row>
        <row r="386">
          <cell r="K386">
            <v>0</v>
          </cell>
        </row>
        <row r="388">
          <cell r="K388">
            <v>0</v>
          </cell>
        </row>
        <row r="389">
          <cell r="K389">
            <v>0</v>
          </cell>
        </row>
        <row r="390">
          <cell r="K390">
            <v>0</v>
          </cell>
        </row>
        <row r="391">
          <cell r="K391">
            <v>814069495</v>
          </cell>
        </row>
        <row r="392">
          <cell r="K392">
            <v>814069495</v>
          </cell>
        </row>
        <row r="394">
          <cell r="K394">
            <v>0</v>
          </cell>
        </row>
        <row r="395">
          <cell r="K395">
            <v>0</v>
          </cell>
        </row>
        <row r="396">
          <cell r="K396">
            <v>0</v>
          </cell>
        </row>
        <row r="397">
          <cell r="K397">
            <v>0</v>
          </cell>
        </row>
        <row r="398">
          <cell r="K398">
            <v>0</v>
          </cell>
        </row>
        <row r="399">
          <cell r="K399">
            <v>0</v>
          </cell>
        </row>
        <row r="400">
          <cell r="K400">
            <v>0</v>
          </cell>
        </row>
        <row r="401">
          <cell r="K401">
            <v>0</v>
          </cell>
        </row>
        <row r="402">
          <cell r="K402">
            <v>826350</v>
          </cell>
        </row>
        <row r="403">
          <cell r="K403">
            <v>4000000</v>
          </cell>
        </row>
        <row r="404">
          <cell r="K404">
            <v>0</v>
          </cell>
        </row>
        <row r="405">
          <cell r="K405">
            <v>0</v>
          </cell>
        </row>
        <row r="406">
          <cell r="K406">
            <v>0</v>
          </cell>
        </row>
        <row r="407">
          <cell r="K407">
            <v>0</v>
          </cell>
        </row>
        <row r="408">
          <cell r="K408">
            <v>0</v>
          </cell>
        </row>
        <row r="409">
          <cell r="K409">
            <v>0</v>
          </cell>
        </row>
        <row r="410">
          <cell r="K410">
            <v>0</v>
          </cell>
        </row>
        <row r="411">
          <cell r="K411">
            <v>0</v>
          </cell>
        </row>
        <row r="412">
          <cell r="K412">
            <v>0</v>
          </cell>
        </row>
        <row r="413">
          <cell r="K413">
            <v>0</v>
          </cell>
        </row>
        <row r="414">
          <cell r="K414">
            <v>0</v>
          </cell>
        </row>
        <row r="415">
          <cell r="K415">
            <v>0</v>
          </cell>
        </row>
        <row r="416">
          <cell r="K416">
            <v>30019</v>
          </cell>
        </row>
        <row r="417">
          <cell r="K417">
            <v>3443</v>
          </cell>
        </row>
        <row r="418">
          <cell r="K418">
            <v>0</v>
          </cell>
        </row>
        <row r="419">
          <cell r="K419">
            <v>0</v>
          </cell>
        </row>
        <row r="420">
          <cell r="K420">
            <v>11652</v>
          </cell>
        </row>
        <row r="421">
          <cell r="K421">
            <v>0</v>
          </cell>
        </row>
        <row r="422">
          <cell r="K422">
            <v>419</v>
          </cell>
        </row>
        <row r="423">
          <cell r="K423">
            <v>0</v>
          </cell>
        </row>
        <row r="424">
          <cell r="K424">
            <v>0</v>
          </cell>
        </row>
        <row r="425">
          <cell r="K425">
            <v>0</v>
          </cell>
        </row>
        <row r="426">
          <cell r="K426">
            <v>0</v>
          </cell>
        </row>
        <row r="427">
          <cell r="K427">
            <v>230211</v>
          </cell>
        </row>
        <row r="428">
          <cell r="K428">
            <v>0</v>
          </cell>
        </row>
        <row r="429">
          <cell r="K429">
            <v>0</v>
          </cell>
        </row>
        <row r="430">
          <cell r="K430">
            <v>0</v>
          </cell>
        </row>
        <row r="431">
          <cell r="K431">
            <v>39663</v>
          </cell>
        </row>
        <row r="432">
          <cell r="K432">
            <v>0</v>
          </cell>
        </row>
        <row r="433">
          <cell r="K433">
            <v>0</v>
          </cell>
        </row>
        <row r="434">
          <cell r="K434">
            <v>0</v>
          </cell>
        </row>
        <row r="435">
          <cell r="K435">
            <v>1516204</v>
          </cell>
        </row>
        <row r="436">
          <cell r="K436">
            <v>0</v>
          </cell>
        </row>
        <row r="437">
          <cell r="K437">
            <v>9379</v>
          </cell>
        </row>
        <row r="438">
          <cell r="K438">
            <v>0</v>
          </cell>
        </row>
        <row r="439">
          <cell r="K439">
            <v>0</v>
          </cell>
        </row>
        <row r="440">
          <cell r="K440">
            <v>0</v>
          </cell>
        </row>
        <row r="441">
          <cell r="K441">
            <v>0</v>
          </cell>
        </row>
        <row r="442">
          <cell r="K442">
            <v>0</v>
          </cell>
        </row>
        <row r="443">
          <cell r="K443">
            <v>0</v>
          </cell>
        </row>
        <row r="444">
          <cell r="K444">
            <v>0</v>
          </cell>
        </row>
        <row r="445">
          <cell r="K445">
            <v>5044</v>
          </cell>
        </row>
        <row r="446">
          <cell r="K446">
            <v>13171</v>
          </cell>
        </row>
        <row r="447">
          <cell r="K447">
            <v>38790</v>
          </cell>
        </row>
        <row r="448">
          <cell r="K448">
            <v>0</v>
          </cell>
        </row>
        <row r="449">
          <cell r="K449">
            <v>12337</v>
          </cell>
        </row>
        <row r="450">
          <cell r="K450">
            <v>0</v>
          </cell>
        </row>
        <row r="451">
          <cell r="K451">
            <v>0</v>
          </cell>
        </row>
        <row r="452">
          <cell r="K452">
            <v>16494656</v>
          </cell>
        </row>
        <row r="453">
          <cell r="K453">
            <v>0</v>
          </cell>
        </row>
        <row r="454">
          <cell r="K454">
            <v>12079442</v>
          </cell>
        </row>
        <row r="455">
          <cell r="K455">
            <v>-1453000</v>
          </cell>
        </row>
        <row r="456">
          <cell r="K456">
            <v>0</v>
          </cell>
        </row>
        <row r="457">
          <cell r="K457">
            <v>0</v>
          </cell>
        </row>
        <row r="458">
          <cell r="K458">
            <v>0</v>
          </cell>
        </row>
        <row r="459">
          <cell r="K459">
            <v>0</v>
          </cell>
        </row>
        <row r="460">
          <cell r="K460">
            <v>0</v>
          </cell>
        </row>
        <row r="461">
          <cell r="K461">
            <v>0</v>
          </cell>
        </row>
        <row r="462">
          <cell r="K462">
            <v>33857780</v>
          </cell>
        </row>
        <row r="464">
          <cell r="K464">
            <v>-1948000</v>
          </cell>
        </row>
        <row r="465">
          <cell r="K465">
            <v>0</v>
          </cell>
        </row>
        <row r="466">
          <cell r="K466">
            <v>-775000</v>
          </cell>
        </row>
        <row r="467">
          <cell r="K467">
            <v>0</v>
          </cell>
        </row>
        <row r="468">
          <cell r="K468">
            <v>0</v>
          </cell>
        </row>
        <row r="469">
          <cell r="K469">
            <v>0</v>
          </cell>
        </row>
        <row r="470">
          <cell r="K470">
            <v>0</v>
          </cell>
        </row>
        <row r="471">
          <cell r="K471">
            <v>-4178118</v>
          </cell>
        </row>
        <row r="472">
          <cell r="K472">
            <v>0</v>
          </cell>
        </row>
        <row r="473">
          <cell r="K473">
            <v>0</v>
          </cell>
        </row>
        <row r="474">
          <cell r="K474">
            <v>0</v>
          </cell>
        </row>
        <row r="475">
          <cell r="K475">
            <v>-9413250</v>
          </cell>
        </row>
        <row r="476">
          <cell r="K476">
            <v>0</v>
          </cell>
        </row>
        <row r="477">
          <cell r="K477">
            <v>0</v>
          </cell>
        </row>
        <row r="478">
          <cell r="K478">
            <v>-12307250</v>
          </cell>
        </row>
        <row r="479">
          <cell r="K479">
            <v>0</v>
          </cell>
        </row>
        <row r="480">
          <cell r="K480">
            <v>0</v>
          </cell>
        </row>
        <row r="481">
          <cell r="K481">
            <v>-1755600</v>
          </cell>
        </row>
        <row r="482">
          <cell r="K482">
            <v>-73057000</v>
          </cell>
        </row>
        <row r="483">
          <cell r="K483">
            <v>0</v>
          </cell>
        </row>
        <row r="484">
          <cell r="K484">
            <v>0</v>
          </cell>
        </row>
        <row r="485">
          <cell r="K485">
            <v>-361437</v>
          </cell>
        </row>
        <row r="486">
          <cell r="K486">
            <v>0</v>
          </cell>
        </row>
        <row r="487">
          <cell r="K487">
            <v>0</v>
          </cell>
        </row>
        <row r="488">
          <cell r="K488">
            <v>-401500000</v>
          </cell>
        </row>
        <row r="489">
          <cell r="K489">
            <v>0</v>
          </cell>
        </row>
        <row r="490">
          <cell r="K490">
            <v>0</v>
          </cell>
        </row>
        <row r="491">
          <cell r="K491">
            <v>0</v>
          </cell>
        </row>
        <row r="492">
          <cell r="K492">
            <v>0</v>
          </cell>
        </row>
        <row r="493">
          <cell r="K493">
            <v>0</v>
          </cell>
        </row>
        <row r="494">
          <cell r="K494">
            <v>-16800000</v>
          </cell>
        </row>
        <row r="495">
          <cell r="K495">
            <v>-5690000</v>
          </cell>
        </row>
        <row r="496">
          <cell r="K496">
            <v>0</v>
          </cell>
        </row>
        <row r="497">
          <cell r="K497">
            <v>-26003000</v>
          </cell>
        </row>
        <row r="498">
          <cell r="K498">
            <v>0</v>
          </cell>
        </row>
        <row r="499">
          <cell r="K499">
            <v>0</v>
          </cell>
        </row>
        <row r="500">
          <cell r="K500">
            <v>0</v>
          </cell>
        </row>
        <row r="501">
          <cell r="K501">
            <v>-1224000</v>
          </cell>
        </row>
        <row r="502">
          <cell r="K502">
            <v>-695704</v>
          </cell>
        </row>
        <row r="503">
          <cell r="K503">
            <v>0</v>
          </cell>
        </row>
        <row r="504">
          <cell r="K504">
            <v>0</v>
          </cell>
        </row>
        <row r="505">
          <cell r="K505">
            <v>0</v>
          </cell>
        </row>
        <row r="506">
          <cell r="K506">
            <v>0</v>
          </cell>
        </row>
        <row r="507">
          <cell r="K507">
            <v>0</v>
          </cell>
        </row>
        <row r="508">
          <cell r="K508">
            <v>-209000</v>
          </cell>
        </row>
        <row r="509">
          <cell r="K509">
            <v>0</v>
          </cell>
        </row>
        <row r="510">
          <cell r="K510">
            <v>-211662860</v>
          </cell>
        </row>
        <row r="511">
          <cell r="K511">
            <v>0</v>
          </cell>
        </row>
        <row r="512">
          <cell r="K512">
            <v>0</v>
          </cell>
        </row>
        <row r="513">
          <cell r="K513">
            <v>0</v>
          </cell>
        </row>
        <row r="514">
          <cell r="K514">
            <v>0</v>
          </cell>
        </row>
        <row r="515">
          <cell r="K515">
            <v>0</v>
          </cell>
        </row>
        <row r="516">
          <cell r="K516">
            <v>0</v>
          </cell>
        </row>
        <row r="517">
          <cell r="K517">
            <v>0</v>
          </cell>
        </row>
        <row r="518">
          <cell r="K518">
            <v>0</v>
          </cell>
        </row>
        <row r="519">
          <cell r="K519">
            <v>0</v>
          </cell>
        </row>
        <row r="520">
          <cell r="K520">
            <v>0</v>
          </cell>
        </row>
        <row r="521">
          <cell r="K521">
            <v>0</v>
          </cell>
        </row>
        <row r="522">
          <cell r="K522">
            <v>0</v>
          </cell>
        </row>
        <row r="523">
          <cell r="K523">
            <v>0</v>
          </cell>
        </row>
        <row r="524">
          <cell r="K524">
            <v>-889460</v>
          </cell>
        </row>
        <row r="525">
          <cell r="K525">
            <v>-5557254</v>
          </cell>
        </row>
        <row r="526">
          <cell r="K526">
            <v>0</v>
          </cell>
        </row>
        <row r="527">
          <cell r="K527">
            <v>0</v>
          </cell>
        </row>
        <row r="528">
          <cell r="K528">
            <v>0</v>
          </cell>
        </row>
        <row r="529">
          <cell r="K529">
            <v>0</v>
          </cell>
        </row>
        <row r="530">
          <cell r="K530">
            <v>0</v>
          </cell>
        </row>
        <row r="531">
          <cell r="K531">
            <v>-17513793</v>
          </cell>
        </row>
        <row r="532">
          <cell r="K532">
            <v>0</v>
          </cell>
        </row>
        <row r="533">
          <cell r="K533">
            <v>0</v>
          </cell>
        </row>
        <row r="534">
          <cell r="K534">
            <v>0</v>
          </cell>
        </row>
        <row r="535">
          <cell r="K535">
            <v>0</v>
          </cell>
        </row>
        <row r="536">
          <cell r="K536">
            <v>0</v>
          </cell>
        </row>
        <row r="537">
          <cell r="K537">
            <v>-1778500</v>
          </cell>
        </row>
        <row r="538">
          <cell r="K538">
            <v>-503661</v>
          </cell>
        </row>
        <row r="539">
          <cell r="K539">
            <v>0</v>
          </cell>
        </row>
        <row r="540">
          <cell r="K540">
            <v>-202500</v>
          </cell>
        </row>
        <row r="541">
          <cell r="K541">
            <v>0</v>
          </cell>
        </row>
        <row r="542">
          <cell r="K542">
            <v>-5680460</v>
          </cell>
        </row>
        <row r="543">
          <cell r="K543">
            <v>0</v>
          </cell>
        </row>
        <row r="544">
          <cell r="K544">
            <v>-355960</v>
          </cell>
        </row>
        <row r="545">
          <cell r="K545">
            <v>-1777500</v>
          </cell>
        </row>
        <row r="546">
          <cell r="K546">
            <v>0</v>
          </cell>
        </row>
        <row r="547">
          <cell r="K547">
            <v>-3279000</v>
          </cell>
        </row>
        <row r="548">
          <cell r="K548">
            <v>-16814750</v>
          </cell>
        </row>
        <row r="549">
          <cell r="K549">
            <v>0</v>
          </cell>
        </row>
        <row r="550">
          <cell r="K550">
            <v>-820000</v>
          </cell>
        </row>
        <row r="551">
          <cell r="K551">
            <v>0</v>
          </cell>
        </row>
        <row r="552">
          <cell r="K552">
            <v>0</v>
          </cell>
        </row>
        <row r="553">
          <cell r="K553">
            <v>0</v>
          </cell>
        </row>
        <row r="554">
          <cell r="K554">
            <v>0</v>
          </cell>
        </row>
        <row r="555">
          <cell r="K555">
            <v>-5757800</v>
          </cell>
        </row>
        <row r="556">
          <cell r="K556">
            <v>0</v>
          </cell>
        </row>
        <row r="557">
          <cell r="K557">
            <v>0</v>
          </cell>
        </row>
        <row r="558">
          <cell r="K558">
            <v>0</v>
          </cell>
        </row>
        <row r="559">
          <cell r="K559">
            <v>-13790000</v>
          </cell>
        </row>
        <row r="560">
          <cell r="K560">
            <v>0</v>
          </cell>
        </row>
        <row r="561">
          <cell r="K561">
            <v>0</v>
          </cell>
        </row>
        <row r="562">
          <cell r="K562">
            <v>-200000</v>
          </cell>
        </row>
        <row r="563">
          <cell r="K563">
            <v>0</v>
          </cell>
        </row>
        <row r="564">
          <cell r="K564">
            <v>0</v>
          </cell>
        </row>
        <row r="565">
          <cell r="K565">
            <v>-832500</v>
          </cell>
        </row>
        <row r="566">
          <cell r="K566">
            <v>-5666000</v>
          </cell>
        </row>
        <row r="567">
          <cell r="K567">
            <v>-3515500</v>
          </cell>
        </row>
        <row r="568">
          <cell r="K568">
            <v>0</v>
          </cell>
        </row>
        <row r="569">
          <cell r="K569">
            <v>0</v>
          </cell>
        </row>
        <row r="570">
          <cell r="K570">
            <v>0</v>
          </cell>
        </row>
        <row r="571">
          <cell r="K571">
            <v>0</v>
          </cell>
        </row>
        <row r="572">
          <cell r="K572">
            <v>0</v>
          </cell>
        </row>
        <row r="573">
          <cell r="K573">
            <v>0</v>
          </cell>
        </row>
        <row r="574">
          <cell r="K574">
            <v>-105000</v>
          </cell>
        </row>
        <row r="575">
          <cell r="K575">
            <v>-200000</v>
          </cell>
        </row>
        <row r="576">
          <cell r="K576">
            <v>0</v>
          </cell>
        </row>
        <row r="577">
          <cell r="K577">
            <v>-878250</v>
          </cell>
        </row>
        <row r="578">
          <cell r="K578">
            <v>-636300</v>
          </cell>
        </row>
        <row r="579">
          <cell r="K579">
            <v>0</v>
          </cell>
        </row>
        <row r="580">
          <cell r="K580">
            <v>0</v>
          </cell>
        </row>
        <row r="581">
          <cell r="K581">
            <v>0</v>
          </cell>
        </row>
        <row r="582">
          <cell r="K582">
            <v>0</v>
          </cell>
        </row>
        <row r="583">
          <cell r="K583">
            <v>-3461250</v>
          </cell>
        </row>
        <row r="584">
          <cell r="K584">
            <v>-5195000</v>
          </cell>
        </row>
        <row r="585">
          <cell r="K585">
            <v>-12826000</v>
          </cell>
        </row>
        <row r="586">
          <cell r="K586">
            <v>-4091500</v>
          </cell>
        </row>
        <row r="587">
          <cell r="K587">
            <v>-1075000</v>
          </cell>
        </row>
        <row r="588">
          <cell r="K588">
            <v>0</v>
          </cell>
        </row>
        <row r="589">
          <cell r="K589">
            <v>0</v>
          </cell>
        </row>
        <row r="590">
          <cell r="K590">
            <v>-3832180</v>
          </cell>
        </row>
        <row r="591">
          <cell r="K591">
            <v>-65000</v>
          </cell>
        </row>
        <row r="592">
          <cell r="K592">
            <v>0</v>
          </cell>
        </row>
        <row r="593">
          <cell r="K593">
            <v>0</v>
          </cell>
        </row>
        <row r="594">
          <cell r="K594">
            <v>0</v>
          </cell>
        </row>
        <row r="595">
          <cell r="K595">
            <v>-4200000</v>
          </cell>
        </row>
        <row r="596">
          <cell r="K596">
            <v>0</v>
          </cell>
        </row>
        <row r="597">
          <cell r="K597">
            <v>0</v>
          </cell>
        </row>
        <row r="598">
          <cell r="K598">
            <v>-582500</v>
          </cell>
        </row>
        <row r="599">
          <cell r="K599">
            <v>-282717226</v>
          </cell>
        </row>
        <row r="600">
          <cell r="K600">
            <v>-3055000</v>
          </cell>
        </row>
        <row r="601">
          <cell r="K601">
            <v>0</v>
          </cell>
        </row>
        <row r="602">
          <cell r="K602">
            <v>0</v>
          </cell>
        </row>
        <row r="603">
          <cell r="K603">
            <v>0</v>
          </cell>
        </row>
        <row r="604">
          <cell r="K604">
            <v>0</v>
          </cell>
        </row>
        <row r="605">
          <cell r="K605">
            <v>0</v>
          </cell>
        </row>
        <row r="606">
          <cell r="K606">
            <v>0</v>
          </cell>
        </row>
        <row r="607">
          <cell r="K607">
            <v>0</v>
          </cell>
        </row>
        <row r="608">
          <cell r="K608">
            <v>0</v>
          </cell>
        </row>
        <row r="609">
          <cell r="K609">
            <v>0</v>
          </cell>
        </row>
        <row r="610">
          <cell r="K610">
            <v>0</v>
          </cell>
        </row>
        <row r="611">
          <cell r="K611">
            <v>0</v>
          </cell>
        </row>
        <row r="612">
          <cell r="K612">
            <v>0</v>
          </cell>
        </row>
        <row r="613">
          <cell r="K613">
            <v>0</v>
          </cell>
        </row>
        <row r="614">
          <cell r="K614">
            <v>0</v>
          </cell>
        </row>
        <row r="615">
          <cell r="K615">
            <v>0</v>
          </cell>
        </row>
        <row r="616">
          <cell r="K616">
            <v>-1860467</v>
          </cell>
        </row>
        <row r="617">
          <cell r="K617">
            <v>0</v>
          </cell>
        </row>
        <row r="618">
          <cell r="K618">
            <v>0</v>
          </cell>
        </row>
        <row r="619">
          <cell r="K619">
            <v>0</v>
          </cell>
        </row>
        <row r="620">
          <cell r="K620">
            <v>0</v>
          </cell>
        </row>
        <row r="621">
          <cell r="K621">
            <v>0</v>
          </cell>
        </row>
        <row r="622">
          <cell r="K622">
            <v>0</v>
          </cell>
        </row>
        <row r="623">
          <cell r="K623">
            <v>0</v>
          </cell>
        </row>
        <row r="624">
          <cell r="K624">
            <v>0</v>
          </cell>
        </row>
        <row r="625">
          <cell r="K625">
            <v>0</v>
          </cell>
        </row>
        <row r="626">
          <cell r="K626">
            <v>0</v>
          </cell>
        </row>
        <row r="627">
          <cell r="K627">
            <v>0</v>
          </cell>
        </row>
        <row r="628">
          <cell r="K628">
            <v>0</v>
          </cell>
        </row>
        <row r="629">
          <cell r="K629">
            <v>0</v>
          </cell>
        </row>
        <row r="630">
          <cell r="K630">
            <v>0</v>
          </cell>
        </row>
        <row r="631">
          <cell r="K631">
            <v>0</v>
          </cell>
        </row>
        <row r="632">
          <cell r="K632">
            <v>0</v>
          </cell>
        </row>
        <row r="633">
          <cell r="K633">
            <v>0</v>
          </cell>
        </row>
        <row r="634">
          <cell r="K634">
            <v>0</v>
          </cell>
        </row>
        <row r="635">
          <cell r="K635">
            <v>0</v>
          </cell>
        </row>
        <row r="636">
          <cell r="K636">
            <v>0</v>
          </cell>
        </row>
        <row r="637">
          <cell r="K637">
            <v>0</v>
          </cell>
        </row>
        <row r="638">
          <cell r="K638">
            <v>0</v>
          </cell>
        </row>
        <row r="639">
          <cell r="K639">
            <v>0</v>
          </cell>
        </row>
        <row r="640">
          <cell r="K640">
            <v>0</v>
          </cell>
        </row>
        <row r="641">
          <cell r="K641">
            <v>0</v>
          </cell>
        </row>
        <row r="642">
          <cell r="K642">
            <v>0</v>
          </cell>
        </row>
        <row r="643">
          <cell r="K643">
            <v>0</v>
          </cell>
        </row>
        <row r="644">
          <cell r="K644">
            <v>0</v>
          </cell>
        </row>
        <row r="645">
          <cell r="K645">
            <v>0</v>
          </cell>
        </row>
        <row r="646">
          <cell r="K646">
            <v>0</v>
          </cell>
        </row>
        <row r="647">
          <cell r="K647">
            <v>0</v>
          </cell>
        </row>
        <row r="648">
          <cell r="K648">
            <v>0</v>
          </cell>
        </row>
        <row r="649">
          <cell r="K649">
            <v>0</v>
          </cell>
        </row>
        <row r="650">
          <cell r="K650">
            <v>0</v>
          </cell>
        </row>
        <row r="651">
          <cell r="K651">
            <v>0</v>
          </cell>
        </row>
        <row r="652">
          <cell r="K652">
            <v>0</v>
          </cell>
        </row>
        <row r="653">
          <cell r="K653">
            <v>0</v>
          </cell>
        </row>
        <row r="654">
          <cell r="K654">
            <v>0</v>
          </cell>
        </row>
        <row r="655">
          <cell r="K655">
            <v>0</v>
          </cell>
        </row>
        <row r="656">
          <cell r="K656">
            <v>0</v>
          </cell>
        </row>
        <row r="657">
          <cell r="K657">
            <v>-8068500</v>
          </cell>
        </row>
        <row r="658">
          <cell r="K658">
            <v>0</v>
          </cell>
        </row>
        <row r="659">
          <cell r="K659">
            <v>0</v>
          </cell>
        </row>
        <row r="660">
          <cell r="K660">
            <v>0</v>
          </cell>
        </row>
        <row r="661">
          <cell r="K661">
            <v>0</v>
          </cell>
        </row>
        <row r="662">
          <cell r="K662">
            <v>-11866250</v>
          </cell>
        </row>
        <row r="663">
          <cell r="K663">
            <v>0</v>
          </cell>
        </row>
        <row r="664">
          <cell r="K664">
            <v>0</v>
          </cell>
        </row>
        <row r="665">
          <cell r="K665">
            <v>0</v>
          </cell>
        </row>
        <row r="666">
          <cell r="K666">
            <v>0</v>
          </cell>
        </row>
        <row r="667">
          <cell r="K667">
            <v>-5181160</v>
          </cell>
        </row>
        <row r="668">
          <cell r="K668">
            <v>0</v>
          </cell>
        </row>
        <row r="669">
          <cell r="K669">
            <v>-24587750</v>
          </cell>
        </row>
        <row r="670">
          <cell r="K670">
            <v>-5036025</v>
          </cell>
        </row>
        <row r="671">
          <cell r="K671">
            <v>-54000</v>
          </cell>
        </row>
        <row r="672">
          <cell r="K672">
            <v>0</v>
          </cell>
        </row>
        <row r="673">
          <cell r="K673">
            <v>0</v>
          </cell>
        </row>
        <row r="674">
          <cell r="K674">
            <v>0</v>
          </cell>
        </row>
        <row r="675">
          <cell r="K675">
            <v>-104273838</v>
          </cell>
        </row>
        <row r="676">
          <cell r="K676">
            <v>0</v>
          </cell>
        </row>
        <row r="677">
          <cell r="K677">
            <v>0</v>
          </cell>
        </row>
        <row r="678">
          <cell r="K678">
            <v>0</v>
          </cell>
        </row>
        <row r="679">
          <cell r="K679">
            <v>0</v>
          </cell>
        </row>
        <row r="680">
          <cell r="K680">
            <v>-6000000</v>
          </cell>
        </row>
        <row r="681">
          <cell r="K681">
            <v>0</v>
          </cell>
        </row>
        <row r="682">
          <cell r="K682">
            <v>0</v>
          </cell>
        </row>
        <row r="683">
          <cell r="K683">
            <v>0</v>
          </cell>
        </row>
        <row r="684">
          <cell r="K684">
            <v>0</v>
          </cell>
        </row>
        <row r="685">
          <cell r="K685">
            <v>0</v>
          </cell>
        </row>
        <row r="686">
          <cell r="K686">
            <v>0</v>
          </cell>
        </row>
        <row r="687">
          <cell r="K687">
            <v>0</v>
          </cell>
        </row>
        <row r="688">
          <cell r="K688">
            <v>-42522702</v>
          </cell>
        </row>
        <row r="689">
          <cell r="K689">
            <v>0</v>
          </cell>
        </row>
        <row r="690">
          <cell r="K690">
            <v>0</v>
          </cell>
        </row>
        <row r="691">
          <cell r="K691">
            <v>0</v>
          </cell>
        </row>
        <row r="692">
          <cell r="K692">
            <v>-68572047</v>
          </cell>
        </row>
        <row r="693">
          <cell r="K693">
            <v>0</v>
          </cell>
        </row>
        <row r="694">
          <cell r="K694">
            <v>0</v>
          </cell>
        </row>
        <row r="695">
          <cell r="K695">
            <v>-23978717</v>
          </cell>
        </row>
        <row r="696">
          <cell r="K696">
            <v>0</v>
          </cell>
        </row>
        <row r="697">
          <cell r="K697">
            <v>-30506388</v>
          </cell>
        </row>
        <row r="698">
          <cell r="K698">
            <v>0</v>
          </cell>
        </row>
        <row r="699">
          <cell r="K699">
            <v>0</v>
          </cell>
        </row>
        <row r="700">
          <cell r="K700">
            <v>-19513958</v>
          </cell>
        </row>
        <row r="701">
          <cell r="K701">
            <v>0</v>
          </cell>
        </row>
        <row r="702">
          <cell r="K702">
            <v>0</v>
          </cell>
        </row>
        <row r="703">
          <cell r="K703">
            <v>0</v>
          </cell>
        </row>
        <row r="704">
          <cell r="K704">
            <v>0</v>
          </cell>
        </row>
        <row r="705">
          <cell r="K705">
            <v>-461344136</v>
          </cell>
        </row>
        <row r="706">
          <cell r="K706">
            <v>0</v>
          </cell>
        </row>
        <row r="707">
          <cell r="K707">
            <v>0</v>
          </cell>
        </row>
        <row r="708">
          <cell r="K708">
            <v>0</v>
          </cell>
        </row>
        <row r="709">
          <cell r="K709">
            <v>0</v>
          </cell>
        </row>
        <row r="710">
          <cell r="K710">
            <v>0</v>
          </cell>
        </row>
        <row r="711">
          <cell r="K711">
            <v>-22639174</v>
          </cell>
        </row>
        <row r="712">
          <cell r="K712">
            <v>-67484333</v>
          </cell>
        </row>
        <row r="713">
          <cell r="K713">
            <v>0</v>
          </cell>
        </row>
        <row r="714">
          <cell r="K714">
            <v>-12249061</v>
          </cell>
        </row>
        <row r="715">
          <cell r="K715">
            <v>-18585099</v>
          </cell>
        </row>
        <row r="716">
          <cell r="K716">
            <v>0</v>
          </cell>
        </row>
        <row r="717">
          <cell r="K717">
            <v>0</v>
          </cell>
        </row>
        <row r="718">
          <cell r="K718">
            <v>0</v>
          </cell>
        </row>
        <row r="719">
          <cell r="K719">
            <v>0</v>
          </cell>
        </row>
        <row r="720">
          <cell r="K720">
            <v>-14523343</v>
          </cell>
        </row>
        <row r="721">
          <cell r="K721">
            <v>0</v>
          </cell>
        </row>
        <row r="722">
          <cell r="K722">
            <v>0</v>
          </cell>
        </row>
        <row r="723">
          <cell r="K723">
            <v>0</v>
          </cell>
        </row>
        <row r="724">
          <cell r="K724">
            <v>-43477030</v>
          </cell>
        </row>
        <row r="725">
          <cell r="K725">
            <v>0</v>
          </cell>
        </row>
        <row r="726">
          <cell r="K726">
            <v>0</v>
          </cell>
        </row>
        <row r="727">
          <cell r="K727">
            <v>0</v>
          </cell>
        </row>
        <row r="728">
          <cell r="K728">
            <v>0</v>
          </cell>
        </row>
        <row r="729">
          <cell r="K729">
            <v>0</v>
          </cell>
        </row>
        <row r="730">
          <cell r="K730">
            <v>-25163908</v>
          </cell>
        </row>
        <row r="731">
          <cell r="K731">
            <v>0</v>
          </cell>
        </row>
        <row r="732">
          <cell r="K732">
            <v>-1135000</v>
          </cell>
        </row>
        <row r="733">
          <cell r="K733">
            <v>0</v>
          </cell>
        </row>
        <row r="734">
          <cell r="K734">
            <v>-69980282</v>
          </cell>
        </row>
        <row r="735">
          <cell r="K735">
            <v>0</v>
          </cell>
        </row>
        <row r="736">
          <cell r="K736">
            <v>-703068971</v>
          </cell>
        </row>
        <row r="737">
          <cell r="K737">
            <v>0</v>
          </cell>
        </row>
        <row r="738">
          <cell r="K738">
            <v>-3689322</v>
          </cell>
        </row>
        <row r="739">
          <cell r="K739">
            <v>0</v>
          </cell>
        </row>
        <row r="740">
          <cell r="K740">
            <v>0</v>
          </cell>
        </row>
        <row r="741">
          <cell r="K741">
            <v>0</v>
          </cell>
        </row>
        <row r="742">
          <cell r="K742">
            <v>0</v>
          </cell>
        </row>
        <row r="743">
          <cell r="K743">
            <v>0</v>
          </cell>
        </row>
        <row r="744">
          <cell r="K744">
            <v>0</v>
          </cell>
        </row>
        <row r="745">
          <cell r="K745">
            <v>0</v>
          </cell>
        </row>
        <row r="746">
          <cell r="K746">
            <v>-15483582</v>
          </cell>
        </row>
        <row r="747">
          <cell r="K747">
            <v>0</v>
          </cell>
        </row>
        <row r="748">
          <cell r="K748">
            <v>-21932364</v>
          </cell>
        </row>
        <row r="749">
          <cell r="K749">
            <v>0</v>
          </cell>
        </row>
        <row r="750">
          <cell r="K750">
            <v>-40841080</v>
          </cell>
        </row>
        <row r="751">
          <cell r="K751">
            <v>0</v>
          </cell>
        </row>
        <row r="752">
          <cell r="K752">
            <v>0</v>
          </cell>
        </row>
        <row r="753">
          <cell r="K753">
            <v>0</v>
          </cell>
        </row>
        <row r="754">
          <cell r="K754">
            <v>0</v>
          </cell>
        </row>
        <row r="755">
          <cell r="K755">
            <v>-13893346</v>
          </cell>
        </row>
        <row r="756">
          <cell r="K756">
            <v>-47600929</v>
          </cell>
        </row>
        <row r="757">
          <cell r="K757">
            <v>-13635480</v>
          </cell>
        </row>
        <row r="758">
          <cell r="K758">
            <v>0</v>
          </cell>
        </row>
        <row r="759">
          <cell r="K759">
            <v>0</v>
          </cell>
        </row>
        <row r="760">
          <cell r="K760">
            <v>0</v>
          </cell>
        </row>
        <row r="761">
          <cell r="K761">
            <v>0</v>
          </cell>
        </row>
        <row r="762">
          <cell r="K762">
            <v>0</v>
          </cell>
        </row>
        <row r="763">
          <cell r="K763">
            <v>0</v>
          </cell>
        </row>
        <row r="764">
          <cell r="K764">
            <v>0</v>
          </cell>
        </row>
        <row r="765">
          <cell r="K765">
            <v>0</v>
          </cell>
        </row>
        <row r="766">
          <cell r="K766">
            <v>0</v>
          </cell>
        </row>
        <row r="767">
          <cell r="K767">
            <v>0</v>
          </cell>
        </row>
        <row r="768">
          <cell r="K768">
            <v>-3228655</v>
          </cell>
        </row>
        <row r="769">
          <cell r="K769">
            <v>0</v>
          </cell>
        </row>
        <row r="770">
          <cell r="K770">
            <v>-9866520</v>
          </cell>
        </row>
        <row r="771">
          <cell r="K771">
            <v>0</v>
          </cell>
        </row>
        <row r="772">
          <cell r="K772">
            <v>0</v>
          </cell>
        </row>
        <row r="773">
          <cell r="K773">
            <v>0</v>
          </cell>
        </row>
        <row r="774">
          <cell r="K774">
            <v>-10793964</v>
          </cell>
        </row>
        <row r="775">
          <cell r="K775">
            <v>-26235329</v>
          </cell>
        </row>
        <row r="776">
          <cell r="K776">
            <v>0</v>
          </cell>
        </row>
        <row r="777">
          <cell r="K777">
            <v>0</v>
          </cell>
        </row>
        <row r="778">
          <cell r="K778">
            <v>-1135000</v>
          </cell>
        </row>
        <row r="779">
          <cell r="K779">
            <v>0</v>
          </cell>
        </row>
        <row r="780">
          <cell r="K780">
            <v>0</v>
          </cell>
        </row>
        <row r="781">
          <cell r="K781">
            <v>0</v>
          </cell>
        </row>
        <row r="782">
          <cell r="K782">
            <v>0</v>
          </cell>
        </row>
        <row r="783">
          <cell r="K783">
            <v>0</v>
          </cell>
        </row>
        <row r="784">
          <cell r="K784">
            <v>-29906703</v>
          </cell>
        </row>
        <row r="785">
          <cell r="K785">
            <v>0</v>
          </cell>
        </row>
        <row r="786">
          <cell r="K786">
            <v>0</v>
          </cell>
        </row>
        <row r="787">
          <cell r="K787">
            <v>0</v>
          </cell>
        </row>
        <row r="788">
          <cell r="K788">
            <v>-12331439</v>
          </cell>
        </row>
        <row r="789">
          <cell r="K789">
            <v>0</v>
          </cell>
        </row>
        <row r="790">
          <cell r="K790">
            <v>-12937217</v>
          </cell>
        </row>
        <row r="791">
          <cell r="K791">
            <v>0</v>
          </cell>
        </row>
        <row r="792">
          <cell r="K792">
            <v>0</v>
          </cell>
        </row>
        <row r="793">
          <cell r="K793">
            <v>0</v>
          </cell>
        </row>
        <row r="794">
          <cell r="K794">
            <v>0</v>
          </cell>
        </row>
        <row r="795">
          <cell r="K795">
            <v>-3095000</v>
          </cell>
        </row>
        <row r="796">
          <cell r="K796">
            <v>0</v>
          </cell>
        </row>
        <row r="797">
          <cell r="K797">
            <v>-5593248</v>
          </cell>
        </row>
        <row r="798">
          <cell r="K798">
            <v>0</v>
          </cell>
        </row>
        <row r="799">
          <cell r="K799">
            <v>-26859329</v>
          </cell>
        </row>
        <row r="800">
          <cell r="K800">
            <v>-60907368</v>
          </cell>
        </row>
        <row r="801">
          <cell r="K801">
            <v>-16945682</v>
          </cell>
        </row>
        <row r="802">
          <cell r="K802">
            <v>-73111590</v>
          </cell>
        </row>
        <row r="803">
          <cell r="K803">
            <v>0</v>
          </cell>
        </row>
        <row r="804">
          <cell r="K804">
            <v>0</v>
          </cell>
        </row>
        <row r="805">
          <cell r="K805">
            <v>0</v>
          </cell>
        </row>
        <row r="806">
          <cell r="K806">
            <v>0</v>
          </cell>
        </row>
        <row r="807">
          <cell r="K807">
            <v>-20749470</v>
          </cell>
        </row>
        <row r="808">
          <cell r="K808">
            <v>0</v>
          </cell>
        </row>
        <row r="809">
          <cell r="K809">
            <v>0</v>
          </cell>
        </row>
        <row r="810">
          <cell r="K810">
            <v>0</v>
          </cell>
        </row>
        <row r="811">
          <cell r="K811">
            <v>0</v>
          </cell>
        </row>
        <row r="812">
          <cell r="K812">
            <v>0</v>
          </cell>
        </row>
        <row r="813">
          <cell r="K813">
            <v>0</v>
          </cell>
        </row>
        <row r="814">
          <cell r="K814">
            <v>-30589963</v>
          </cell>
        </row>
        <row r="815">
          <cell r="K815">
            <v>-19657742</v>
          </cell>
        </row>
        <row r="816">
          <cell r="K816">
            <v>0</v>
          </cell>
        </row>
        <row r="817">
          <cell r="K817">
            <v>-3615396</v>
          </cell>
        </row>
        <row r="818">
          <cell r="K818">
            <v>-19568833</v>
          </cell>
        </row>
        <row r="819">
          <cell r="K819">
            <v>-8921650</v>
          </cell>
        </row>
        <row r="820">
          <cell r="K820">
            <v>0</v>
          </cell>
        </row>
        <row r="821">
          <cell r="K821">
            <v>0</v>
          </cell>
        </row>
        <row r="822">
          <cell r="K822">
            <v>0</v>
          </cell>
        </row>
        <row r="823">
          <cell r="K823">
            <v>0</v>
          </cell>
        </row>
        <row r="824">
          <cell r="K824">
            <v>-32319664</v>
          </cell>
        </row>
        <row r="825">
          <cell r="K825">
            <v>0</v>
          </cell>
        </row>
        <row r="826">
          <cell r="K826">
            <v>-6195900</v>
          </cell>
        </row>
        <row r="827">
          <cell r="K827">
            <v>0</v>
          </cell>
        </row>
        <row r="828">
          <cell r="K828">
            <v>0</v>
          </cell>
        </row>
        <row r="829">
          <cell r="K829">
            <v>-38404967</v>
          </cell>
        </row>
        <row r="830">
          <cell r="K830">
            <v>-121000000</v>
          </cell>
        </row>
        <row r="831">
          <cell r="K831">
            <v>0</v>
          </cell>
        </row>
        <row r="832">
          <cell r="K832">
            <v>0</v>
          </cell>
        </row>
        <row r="833">
          <cell r="K833">
            <v>0</v>
          </cell>
        </row>
        <row r="834">
          <cell r="K834">
            <v>-47636570</v>
          </cell>
        </row>
        <row r="835">
          <cell r="K835">
            <v>-5954400</v>
          </cell>
        </row>
        <row r="836">
          <cell r="K836">
            <v>0</v>
          </cell>
        </row>
        <row r="837">
          <cell r="K837">
            <v>0</v>
          </cell>
        </row>
        <row r="838">
          <cell r="K838">
            <v>0</v>
          </cell>
        </row>
        <row r="839">
          <cell r="K839">
            <v>0</v>
          </cell>
        </row>
        <row r="840">
          <cell r="K840">
            <v>0</v>
          </cell>
        </row>
        <row r="841">
          <cell r="K841">
            <v>0</v>
          </cell>
        </row>
        <row r="842">
          <cell r="K842">
            <v>-50640834</v>
          </cell>
        </row>
        <row r="843">
          <cell r="K843">
            <v>0</v>
          </cell>
        </row>
        <row r="844">
          <cell r="K844">
            <v>0</v>
          </cell>
        </row>
        <row r="845">
          <cell r="K845">
            <v>-9394736</v>
          </cell>
        </row>
        <row r="846">
          <cell r="K846">
            <v>0</v>
          </cell>
        </row>
        <row r="847">
          <cell r="K847">
            <v>-10700465</v>
          </cell>
        </row>
        <row r="848">
          <cell r="K848">
            <v>0</v>
          </cell>
        </row>
        <row r="849">
          <cell r="K849">
            <v>0</v>
          </cell>
        </row>
        <row r="850">
          <cell r="K850">
            <v>0</v>
          </cell>
        </row>
        <row r="851">
          <cell r="K851">
            <v>-724680</v>
          </cell>
        </row>
        <row r="852">
          <cell r="K852">
            <v>0</v>
          </cell>
        </row>
        <row r="853">
          <cell r="K853">
            <v>0</v>
          </cell>
        </row>
        <row r="854">
          <cell r="K854">
            <v>-27541200</v>
          </cell>
        </row>
        <row r="855">
          <cell r="K855">
            <v>-25409366</v>
          </cell>
        </row>
        <row r="856">
          <cell r="K856">
            <v>0</v>
          </cell>
        </row>
        <row r="857">
          <cell r="K857">
            <v>0</v>
          </cell>
        </row>
        <row r="858">
          <cell r="K858">
            <v>0</v>
          </cell>
        </row>
        <row r="859">
          <cell r="K859">
            <v>-4640446</v>
          </cell>
        </row>
        <row r="860">
          <cell r="K860">
            <v>-5341085</v>
          </cell>
        </row>
        <row r="861">
          <cell r="K861">
            <v>-33051575</v>
          </cell>
        </row>
        <row r="862">
          <cell r="K862">
            <v>0</v>
          </cell>
        </row>
        <row r="863">
          <cell r="K863">
            <v>0</v>
          </cell>
        </row>
        <row r="864">
          <cell r="K864">
            <v>0</v>
          </cell>
        </row>
        <row r="865">
          <cell r="K865">
            <v>0</v>
          </cell>
        </row>
        <row r="866">
          <cell r="K866">
            <v>-10903362</v>
          </cell>
        </row>
        <row r="867">
          <cell r="K867">
            <v>0</v>
          </cell>
        </row>
        <row r="868">
          <cell r="K868">
            <v>0</v>
          </cell>
        </row>
        <row r="869">
          <cell r="K869">
            <v>0</v>
          </cell>
        </row>
        <row r="870">
          <cell r="K870">
            <v>0</v>
          </cell>
        </row>
        <row r="871">
          <cell r="K871">
            <v>-16664497</v>
          </cell>
        </row>
        <row r="872">
          <cell r="K872">
            <v>0</v>
          </cell>
        </row>
        <row r="873">
          <cell r="K873">
            <v>0</v>
          </cell>
        </row>
        <row r="874">
          <cell r="K874">
            <v>0</v>
          </cell>
        </row>
        <row r="875">
          <cell r="K875">
            <v>-12830389</v>
          </cell>
        </row>
        <row r="876">
          <cell r="K876">
            <v>0</v>
          </cell>
        </row>
        <row r="877">
          <cell r="K877">
            <v>0</v>
          </cell>
        </row>
        <row r="878">
          <cell r="K878">
            <v>0</v>
          </cell>
        </row>
        <row r="879">
          <cell r="K879">
            <v>-3594240</v>
          </cell>
        </row>
        <row r="880">
          <cell r="K880">
            <v>0</v>
          </cell>
        </row>
        <row r="881">
          <cell r="K881">
            <v>-133440000</v>
          </cell>
        </row>
        <row r="882">
          <cell r="K882">
            <v>0</v>
          </cell>
        </row>
        <row r="883">
          <cell r="K883">
            <v>0</v>
          </cell>
        </row>
        <row r="884">
          <cell r="K884">
            <v>-3122900</v>
          </cell>
        </row>
        <row r="885">
          <cell r="K885">
            <v>-9434173</v>
          </cell>
        </row>
        <row r="886">
          <cell r="K886">
            <v>0</v>
          </cell>
        </row>
        <row r="887">
          <cell r="K887">
            <v>-16651709</v>
          </cell>
        </row>
        <row r="888">
          <cell r="K888">
            <v>0</v>
          </cell>
        </row>
        <row r="889">
          <cell r="K889">
            <v>0</v>
          </cell>
        </row>
        <row r="890">
          <cell r="K890">
            <v>0</v>
          </cell>
        </row>
        <row r="891">
          <cell r="K891">
            <v>0</v>
          </cell>
        </row>
        <row r="892">
          <cell r="K892">
            <v>0</v>
          </cell>
        </row>
        <row r="893">
          <cell r="K893">
            <v>-41983623</v>
          </cell>
        </row>
        <row r="894">
          <cell r="K894">
            <v>-1685000</v>
          </cell>
        </row>
        <row r="895">
          <cell r="K895">
            <v>0</v>
          </cell>
        </row>
        <row r="896">
          <cell r="K896">
            <v>0</v>
          </cell>
        </row>
        <row r="897">
          <cell r="K897">
            <v>0</v>
          </cell>
        </row>
        <row r="898">
          <cell r="K898">
            <v>0</v>
          </cell>
        </row>
        <row r="899">
          <cell r="K899">
            <v>0</v>
          </cell>
        </row>
        <row r="900">
          <cell r="K900">
            <v>0</v>
          </cell>
        </row>
        <row r="901">
          <cell r="K901">
            <v>0</v>
          </cell>
        </row>
        <row r="902">
          <cell r="K902">
            <v>-17826844</v>
          </cell>
        </row>
        <row r="903">
          <cell r="K903">
            <v>-16097168</v>
          </cell>
        </row>
        <row r="904">
          <cell r="K904">
            <v>-3299800</v>
          </cell>
        </row>
        <row r="905">
          <cell r="K905">
            <v>-46842665</v>
          </cell>
        </row>
        <row r="906">
          <cell r="K906">
            <v>-245000</v>
          </cell>
        </row>
        <row r="907">
          <cell r="K907">
            <v>0</v>
          </cell>
        </row>
        <row r="908">
          <cell r="K908">
            <v>0</v>
          </cell>
        </row>
        <row r="909">
          <cell r="K909">
            <v>0</v>
          </cell>
        </row>
        <row r="910">
          <cell r="K910">
            <v>0</v>
          </cell>
        </row>
        <row r="911">
          <cell r="K911">
            <v>0</v>
          </cell>
        </row>
        <row r="912">
          <cell r="K912">
            <v>0</v>
          </cell>
        </row>
        <row r="913">
          <cell r="K913">
            <v>0</v>
          </cell>
        </row>
        <row r="914">
          <cell r="K914">
            <v>0</v>
          </cell>
        </row>
        <row r="915">
          <cell r="K915">
            <v>0</v>
          </cell>
        </row>
        <row r="916">
          <cell r="K916">
            <v>0</v>
          </cell>
        </row>
        <row r="917">
          <cell r="K917">
            <v>0</v>
          </cell>
        </row>
        <row r="918">
          <cell r="K918">
            <v>0</v>
          </cell>
        </row>
        <row r="919">
          <cell r="K919">
            <v>0</v>
          </cell>
        </row>
        <row r="920">
          <cell r="K920">
            <v>0</v>
          </cell>
        </row>
        <row r="921">
          <cell r="K921">
            <v>0</v>
          </cell>
        </row>
        <row r="922">
          <cell r="K922">
            <v>0</v>
          </cell>
        </row>
        <row r="923">
          <cell r="K923">
            <v>0</v>
          </cell>
        </row>
        <row r="924">
          <cell r="K924">
            <v>0</v>
          </cell>
        </row>
        <row r="925">
          <cell r="K925">
            <v>0</v>
          </cell>
        </row>
        <row r="926">
          <cell r="K926">
            <v>0</v>
          </cell>
        </row>
        <row r="927">
          <cell r="K927">
            <v>0</v>
          </cell>
        </row>
        <row r="928">
          <cell r="K928">
            <v>0</v>
          </cell>
        </row>
        <row r="929">
          <cell r="K929">
            <v>0</v>
          </cell>
        </row>
        <row r="930">
          <cell r="K930">
            <v>0</v>
          </cell>
        </row>
        <row r="931">
          <cell r="K931">
            <v>0</v>
          </cell>
        </row>
        <row r="932">
          <cell r="K932">
            <v>0</v>
          </cell>
        </row>
        <row r="933">
          <cell r="K933">
            <v>0</v>
          </cell>
        </row>
        <row r="934">
          <cell r="K934">
            <v>0</v>
          </cell>
        </row>
        <row r="935">
          <cell r="K935">
            <v>0</v>
          </cell>
        </row>
        <row r="936">
          <cell r="K936">
            <v>0</v>
          </cell>
        </row>
        <row r="937">
          <cell r="K937">
            <v>0</v>
          </cell>
        </row>
        <row r="938">
          <cell r="K938">
            <v>0</v>
          </cell>
        </row>
        <row r="939">
          <cell r="K939">
            <v>0</v>
          </cell>
        </row>
        <row r="940">
          <cell r="K940">
            <v>0</v>
          </cell>
        </row>
        <row r="941">
          <cell r="K941">
            <v>0</v>
          </cell>
        </row>
        <row r="942">
          <cell r="K942">
            <v>-4273810661</v>
          </cell>
        </row>
        <row r="944">
          <cell r="K944">
            <v>-44500000</v>
          </cell>
        </row>
        <row r="945">
          <cell r="K945">
            <v>0</v>
          </cell>
        </row>
        <row r="946">
          <cell r="K946">
            <v>-169202441</v>
          </cell>
        </row>
        <row r="947">
          <cell r="K947">
            <v>0</v>
          </cell>
        </row>
        <row r="948">
          <cell r="K948">
            <v>-5165340338</v>
          </cell>
        </row>
        <row r="949">
          <cell r="K949">
            <v>0</v>
          </cell>
        </row>
        <row r="950">
          <cell r="K950">
            <v>0</v>
          </cell>
        </row>
        <row r="951">
          <cell r="K951">
            <v>0</v>
          </cell>
        </row>
        <row r="952">
          <cell r="K952">
            <v>0</v>
          </cell>
        </row>
        <row r="953">
          <cell r="K953">
            <v>0</v>
          </cell>
        </row>
        <row r="954">
          <cell r="K954">
            <v>0</v>
          </cell>
        </row>
        <row r="955">
          <cell r="K955">
            <v>-802733695</v>
          </cell>
        </row>
        <row r="956">
          <cell r="K956">
            <v>0</v>
          </cell>
        </row>
        <row r="957">
          <cell r="K957">
            <v>0</v>
          </cell>
        </row>
        <row r="958">
          <cell r="K958">
            <v>0</v>
          </cell>
        </row>
        <row r="959">
          <cell r="K959">
            <v>-6181776474</v>
          </cell>
        </row>
        <row r="961">
          <cell r="K961">
            <v>-53200493</v>
          </cell>
        </row>
        <row r="962">
          <cell r="K962">
            <v>-13018635</v>
          </cell>
        </row>
        <row r="963">
          <cell r="K963">
            <v>-66219128</v>
          </cell>
        </row>
        <row r="965">
          <cell r="K965">
            <v>0</v>
          </cell>
        </row>
        <row r="966">
          <cell r="K966">
            <v>0</v>
          </cell>
        </row>
        <row r="967">
          <cell r="K967">
            <v>0</v>
          </cell>
        </row>
        <row r="968">
          <cell r="K968">
            <v>-3192300</v>
          </cell>
        </row>
        <row r="969">
          <cell r="K969">
            <v>0</v>
          </cell>
        </row>
        <row r="970">
          <cell r="K970">
            <v>0</v>
          </cell>
        </row>
        <row r="971">
          <cell r="K971">
            <v>0</v>
          </cell>
        </row>
        <row r="972">
          <cell r="K972">
            <v>-1625000</v>
          </cell>
        </row>
        <row r="973">
          <cell r="K973">
            <v>0</v>
          </cell>
        </row>
        <row r="974">
          <cell r="K974">
            <v>0</v>
          </cell>
        </row>
        <row r="975">
          <cell r="K975">
            <v>0</v>
          </cell>
        </row>
        <row r="976">
          <cell r="K976">
            <v>0</v>
          </cell>
        </row>
        <row r="977">
          <cell r="K977">
            <v>0</v>
          </cell>
        </row>
        <row r="978">
          <cell r="K978">
            <v>-18260000</v>
          </cell>
        </row>
        <row r="979">
          <cell r="K979">
            <v>0</v>
          </cell>
        </row>
        <row r="980">
          <cell r="K980">
            <v>0</v>
          </cell>
        </row>
        <row r="981">
          <cell r="K981">
            <v>0</v>
          </cell>
        </row>
        <row r="982">
          <cell r="K982">
            <v>0</v>
          </cell>
        </row>
        <row r="983">
          <cell r="K983">
            <v>-4250000</v>
          </cell>
        </row>
        <row r="984">
          <cell r="K984">
            <v>0</v>
          </cell>
        </row>
        <row r="985">
          <cell r="K985">
            <v>0</v>
          </cell>
        </row>
        <row r="986">
          <cell r="K986">
            <v>0</v>
          </cell>
        </row>
        <row r="987">
          <cell r="K987">
            <v>0</v>
          </cell>
        </row>
        <row r="988">
          <cell r="K988">
            <v>-11825000</v>
          </cell>
        </row>
        <row r="989">
          <cell r="K989">
            <v>-11825000</v>
          </cell>
        </row>
        <row r="990">
          <cell r="K990">
            <v>-11825000</v>
          </cell>
        </row>
        <row r="991">
          <cell r="K991">
            <v>-27390000</v>
          </cell>
        </row>
        <row r="992">
          <cell r="K992">
            <v>0</v>
          </cell>
        </row>
        <row r="993">
          <cell r="K993">
            <v>-2299000</v>
          </cell>
        </row>
        <row r="994">
          <cell r="K994">
            <v>0</v>
          </cell>
        </row>
        <row r="995">
          <cell r="K995">
            <v>0</v>
          </cell>
        </row>
        <row r="996">
          <cell r="K996">
            <v>0</v>
          </cell>
        </row>
        <row r="997">
          <cell r="K997">
            <v>-23254000</v>
          </cell>
        </row>
        <row r="998">
          <cell r="K998">
            <v>-34881000</v>
          </cell>
        </row>
        <row r="999">
          <cell r="K999">
            <v>0</v>
          </cell>
        </row>
        <row r="1000">
          <cell r="K1000">
            <v>0</v>
          </cell>
        </row>
        <row r="1001">
          <cell r="K1001">
            <v>0</v>
          </cell>
        </row>
        <row r="1002">
          <cell r="K1002">
            <v>0</v>
          </cell>
        </row>
        <row r="1003">
          <cell r="K1003">
            <v>-4600880</v>
          </cell>
        </row>
        <row r="1004">
          <cell r="K1004">
            <v>-9523858</v>
          </cell>
        </row>
        <row r="1005">
          <cell r="K1005">
            <v>-30220919</v>
          </cell>
        </row>
        <row r="1006">
          <cell r="K1006">
            <v>-20121934</v>
          </cell>
        </row>
        <row r="1007">
          <cell r="K1007">
            <v>0</v>
          </cell>
        </row>
        <row r="1008">
          <cell r="K1008">
            <v>0</v>
          </cell>
        </row>
        <row r="1009">
          <cell r="K1009">
            <v>0</v>
          </cell>
        </row>
        <row r="1010">
          <cell r="K1010">
            <v>-131430263</v>
          </cell>
        </row>
        <row r="1011">
          <cell r="K1011">
            <v>-20647000</v>
          </cell>
        </row>
        <row r="1012">
          <cell r="K1012">
            <v>0</v>
          </cell>
        </row>
        <row r="1013">
          <cell r="K1013">
            <v>-20271447</v>
          </cell>
        </row>
        <row r="1014">
          <cell r="K1014">
            <v>-980835</v>
          </cell>
        </row>
        <row r="1015">
          <cell r="K1015">
            <v>-1151098</v>
          </cell>
        </row>
        <row r="1016">
          <cell r="K1016">
            <v>-7675000</v>
          </cell>
        </row>
        <row r="1017">
          <cell r="K1017">
            <v>0</v>
          </cell>
        </row>
        <row r="1018">
          <cell r="K1018">
            <v>0</v>
          </cell>
        </row>
        <row r="1019">
          <cell r="K1019">
            <v>0</v>
          </cell>
        </row>
        <row r="1020">
          <cell r="K1020">
            <v>0</v>
          </cell>
        </row>
        <row r="1021">
          <cell r="K1021">
            <v>-3000000</v>
          </cell>
        </row>
        <row r="1022">
          <cell r="K1022">
            <v>-7969550</v>
          </cell>
        </row>
        <row r="1023">
          <cell r="K1023">
            <v>-408219084</v>
          </cell>
        </row>
        <row r="1025">
          <cell r="K1025">
            <v>-93115000000</v>
          </cell>
        </row>
        <row r="1026">
          <cell r="K1026">
            <v>0</v>
          </cell>
        </row>
        <row r="1027">
          <cell r="K1027">
            <v>-93115000000</v>
          </cell>
        </row>
        <row r="1029">
          <cell r="K1029">
            <v>-687500000</v>
          </cell>
        </row>
        <row r="1030">
          <cell r="K1030">
            <v>-687500000</v>
          </cell>
        </row>
        <row r="1032">
          <cell r="K1032">
            <v>18975000</v>
          </cell>
        </row>
        <row r="1033">
          <cell r="K1033">
            <v>-18975000</v>
          </cell>
        </row>
        <row r="1034">
          <cell r="K1034">
            <v>-290031299</v>
          </cell>
        </row>
        <row r="1035">
          <cell r="K1035">
            <v>0</v>
          </cell>
        </row>
        <row r="1036">
          <cell r="K1036">
            <v>-75521926</v>
          </cell>
        </row>
        <row r="1037">
          <cell r="K1037">
            <v>-501847186</v>
          </cell>
        </row>
        <row r="1038">
          <cell r="K1038">
            <v>0</v>
          </cell>
        </row>
        <row r="1039">
          <cell r="K1039">
            <v>0</v>
          </cell>
        </row>
        <row r="1040">
          <cell r="K1040">
            <v>-110045000</v>
          </cell>
        </row>
        <row r="1041">
          <cell r="K1041">
            <v>-18623000</v>
          </cell>
        </row>
        <row r="1042">
          <cell r="K1042">
            <v>0</v>
          </cell>
        </row>
        <row r="1043">
          <cell r="K1043">
            <v>-356758352</v>
          </cell>
        </row>
        <row r="1044">
          <cell r="K1044">
            <v>-169088568</v>
          </cell>
        </row>
        <row r="1045">
          <cell r="K1045">
            <v>-81510630</v>
          </cell>
        </row>
        <row r="1046">
          <cell r="K1046">
            <v>0</v>
          </cell>
        </row>
        <row r="1047">
          <cell r="K1047">
            <v>0</v>
          </cell>
        </row>
        <row r="1048">
          <cell r="K1048">
            <v>0</v>
          </cell>
        </row>
        <row r="1049">
          <cell r="K1049">
            <v>-19691991</v>
          </cell>
        </row>
        <row r="1050">
          <cell r="K1050">
            <v>-368000</v>
          </cell>
        </row>
        <row r="1051">
          <cell r="K1051">
            <v>0</v>
          </cell>
        </row>
        <row r="1052">
          <cell r="K1052">
            <v>0</v>
          </cell>
        </row>
        <row r="1053">
          <cell r="K1053">
            <v>0</v>
          </cell>
        </row>
        <row r="1054">
          <cell r="K1054">
            <v>-207436998</v>
          </cell>
        </row>
        <row r="1055">
          <cell r="K1055">
            <v>-53141192</v>
          </cell>
        </row>
        <row r="1056">
          <cell r="K1056">
            <v>0</v>
          </cell>
        </row>
        <row r="1057">
          <cell r="K1057">
            <v>0</v>
          </cell>
        </row>
        <row r="1058">
          <cell r="K1058">
            <v>0</v>
          </cell>
        </row>
        <row r="1059">
          <cell r="K1059">
            <v>0</v>
          </cell>
        </row>
        <row r="1060">
          <cell r="K1060">
            <v>0</v>
          </cell>
        </row>
        <row r="1061">
          <cell r="K1061">
            <v>0</v>
          </cell>
        </row>
        <row r="1062">
          <cell r="K1062">
            <v>-11139009</v>
          </cell>
        </row>
        <row r="1063">
          <cell r="K1063">
            <v>0</v>
          </cell>
        </row>
        <row r="1064">
          <cell r="K1064">
            <v>0</v>
          </cell>
        </row>
        <row r="1065">
          <cell r="K1065">
            <v>0</v>
          </cell>
        </row>
        <row r="1066">
          <cell r="K1066">
            <v>0</v>
          </cell>
        </row>
        <row r="1067">
          <cell r="K1067">
            <v>0</v>
          </cell>
        </row>
        <row r="1068">
          <cell r="K1068">
            <v>0</v>
          </cell>
        </row>
        <row r="1069">
          <cell r="K1069">
            <v>0</v>
          </cell>
        </row>
        <row r="1070">
          <cell r="K1070">
            <v>0</v>
          </cell>
        </row>
        <row r="1071">
          <cell r="K1071">
            <v>0</v>
          </cell>
        </row>
        <row r="1072">
          <cell r="K1072">
            <v>0</v>
          </cell>
        </row>
        <row r="1073">
          <cell r="K1073">
            <v>-42459255</v>
          </cell>
        </row>
        <row r="1074">
          <cell r="K1074">
            <v>-66628438</v>
          </cell>
        </row>
        <row r="1075">
          <cell r="K1075">
            <v>0</v>
          </cell>
        </row>
        <row r="1076">
          <cell r="K1076">
            <v>0</v>
          </cell>
        </row>
        <row r="1077">
          <cell r="K1077">
            <v>0</v>
          </cell>
        </row>
        <row r="1078">
          <cell r="K1078">
            <v>0</v>
          </cell>
        </row>
        <row r="1079">
          <cell r="K1079">
            <v>-1281165354</v>
          </cell>
        </row>
        <row r="1080">
          <cell r="K1080">
            <v>-55871540</v>
          </cell>
        </row>
        <row r="1081">
          <cell r="K1081">
            <v>0</v>
          </cell>
        </row>
        <row r="1082">
          <cell r="K1082">
            <v>0</v>
          </cell>
        </row>
        <row r="1083">
          <cell r="K1083">
            <v>0</v>
          </cell>
        </row>
        <row r="1084">
          <cell r="K1084">
            <v>0</v>
          </cell>
        </row>
        <row r="1085">
          <cell r="K1085">
            <v>0</v>
          </cell>
        </row>
        <row r="1086">
          <cell r="K1086">
            <v>-11792338</v>
          </cell>
        </row>
        <row r="1087">
          <cell r="K1087">
            <v>0</v>
          </cell>
        </row>
        <row r="1088">
          <cell r="K1088">
            <v>0</v>
          </cell>
        </row>
        <row r="1089">
          <cell r="K1089">
            <v>0</v>
          </cell>
        </row>
        <row r="1090">
          <cell r="K1090">
            <v>-26920647</v>
          </cell>
        </row>
        <row r="1091">
          <cell r="K1091">
            <v>0</v>
          </cell>
        </row>
        <row r="1092">
          <cell r="K1092">
            <v>-21829627</v>
          </cell>
        </row>
        <row r="1093">
          <cell r="K1093">
            <v>0</v>
          </cell>
        </row>
        <row r="1094">
          <cell r="K1094">
            <v>0</v>
          </cell>
        </row>
        <row r="1095">
          <cell r="K1095">
            <v>0</v>
          </cell>
        </row>
        <row r="1096">
          <cell r="K1096">
            <v>-3401870350</v>
          </cell>
        </row>
        <row r="1098">
          <cell r="K1098">
            <v>0</v>
          </cell>
        </row>
        <row r="1099">
          <cell r="K1099">
            <v>-300846000000</v>
          </cell>
        </row>
        <row r="1100">
          <cell r="K1100">
            <v>0</v>
          </cell>
        </row>
        <row r="1101">
          <cell r="K1101">
            <v>0</v>
          </cell>
        </row>
        <row r="1102">
          <cell r="K1102">
            <v>-110838000000</v>
          </cell>
        </row>
        <row r="1103">
          <cell r="K1103">
            <v>0</v>
          </cell>
        </row>
        <row r="1104">
          <cell r="K1104">
            <v>0</v>
          </cell>
        </row>
        <row r="1105">
          <cell r="K1105">
            <v>-411684000000</v>
          </cell>
        </row>
        <row r="1107">
          <cell r="K1107">
            <v>0</v>
          </cell>
        </row>
        <row r="1109">
          <cell r="K1109">
            <v>0</v>
          </cell>
        </row>
        <row r="1110">
          <cell r="K1110">
            <v>-2129563230</v>
          </cell>
        </row>
        <row r="1111">
          <cell r="K1111">
            <v>0</v>
          </cell>
        </row>
        <row r="1112">
          <cell r="K1112">
            <v>-305240718</v>
          </cell>
        </row>
        <row r="1113">
          <cell r="K1113">
            <v>-60105709</v>
          </cell>
        </row>
        <row r="1114">
          <cell r="K1114">
            <v>-114272273</v>
          </cell>
        </row>
        <row r="1115">
          <cell r="K1115">
            <v>0</v>
          </cell>
        </row>
        <row r="1116">
          <cell r="K1116">
            <v>-25850340</v>
          </cell>
        </row>
        <row r="1117">
          <cell r="K1117">
            <v>-174345929</v>
          </cell>
        </row>
        <row r="1118">
          <cell r="K1118">
            <v>-3665451</v>
          </cell>
        </row>
        <row r="1119">
          <cell r="K1119">
            <v>-1618502</v>
          </cell>
        </row>
        <row r="1120">
          <cell r="K1120">
            <v>-19146075</v>
          </cell>
        </row>
        <row r="1121">
          <cell r="K1121">
            <v>-22743556856</v>
          </cell>
        </row>
        <row r="1122">
          <cell r="K1122">
            <v>-2649967</v>
          </cell>
        </row>
        <row r="1123">
          <cell r="K1123">
            <v>0</v>
          </cell>
        </row>
        <row r="1124">
          <cell r="K1124">
            <v>0</v>
          </cell>
        </row>
        <row r="1125">
          <cell r="K1125">
            <v>-1146076217</v>
          </cell>
        </row>
        <row r="1126">
          <cell r="K1126">
            <v>-26726091267</v>
          </cell>
        </row>
        <row r="1128">
          <cell r="K1128">
            <v>-30201668107</v>
          </cell>
        </row>
        <row r="1129">
          <cell r="K1129">
            <v>-20586984913</v>
          </cell>
        </row>
        <row r="1130">
          <cell r="K1130">
            <v>21092755264</v>
          </cell>
        </row>
        <row r="1131">
          <cell r="K1131">
            <v>30201668107</v>
          </cell>
        </row>
        <row r="1132">
          <cell r="K1132">
            <v>-447732105</v>
          </cell>
        </row>
        <row r="1133">
          <cell r="K1133">
            <v>58038246</v>
          </cell>
        </row>
        <row r="1135">
          <cell r="K1135">
            <v>-6000000000</v>
          </cell>
        </row>
        <row r="1136">
          <cell r="K1136">
            <v>-6000000000</v>
          </cell>
        </row>
        <row r="1138">
          <cell r="K1138">
            <v>1487151729</v>
          </cell>
        </row>
        <row r="1139">
          <cell r="K1139">
            <v>1487151729</v>
          </cell>
        </row>
        <row r="1141">
          <cell r="K1141">
            <v>0</v>
          </cell>
        </row>
        <row r="1142">
          <cell r="K1142">
            <v>-211487881705</v>
          </cell>
        </row>
        <row r="1143">
          <cell r="K1143">
            <v>-14542006000</v>
          </cell>
        </row>
        <row r="1144">
          <cell r="K1144">
            <v>0</v>
          </cell>
        </row>
        <row r="1145">
          <cell r="K1145">
            <v>0</v>
          </cell>
        </row>
        <row r="1146">
          <cell r="K1146">
            <v>0</v>
          </cell>
        </row>
        <row r="1147">
          <cell r="K1147">
            <v>-226029887705</v>
          </cell>
        </row>
        <row r="1149">
          <cell r="K1149">
            <v>-111240977170</v>
          </cell>
        </row>
        <row r="1150">
          <cell r="K1150">
            <v>159591000</v>
          </cell>
        </row>
        <row r="1151">
          <cell r="K1151">
            <v>3759849428</v>
          </cell>
        </row>
        <row r="1152">
          <cell r="K1152">
            <v>388906662</v>
          </cell>
        </row>
        <row r="1153">
          <cell r="K1153">
            <v>973115833</v>
          </cell>
        </row>
        <row r="1154">
          <cell r="K1154">
            <v>23680877141</v>
          </cell>
        </row>
        <row r="1155">
          <cell r="K1155">
            <v>101611746</v>
          </cell>
        </row>
        <row r="1156">
          <cell r="K1156">
            <v>18490143070</v>
          </cell>
        </row>
        <row r="1157">
          <cell r="K1157">
            <v>317702794</v>
          </cell>
        </row>
        <row r="1158">
          <cell r="K1158">
            <v>0</v>
          </cell>
        </row>
        <row r="1159">
          <cell r="K1159">
            <v>504316212</v>
          </cell>
        </row>
        <row r="1160">
          <cell r="K1160">
            <v>6218874899</v>
          </cell>
        </row>
        <row r="1161">
          <cell r="K1161">
            <v>299347063</v>
          </cell>
        </row>
        <row r="1162">
          <cell r="K1162">
            <v>3451677669</v>
          </cell>
        </row>
        <row r="1163">
          <cell r="K1163">
            <v>1944870431</v>
          </cell>
        </row>
        <row r="1164">
          <cell r="K1164">
            <v>8574925681</v>
          </cell>
        </row>
        <row r="1165">
          <cell r="K1165">
            <v>957326299</v>
          </cell>
        </row>
        <row r="1166">
          <cell r="K1166">
            <v>13969696377</v>
          </cell>
        </row>
        <row r="1167">
          <cell r="K1167">
            <v>0</v>
          </cell>
        </row>
        <row r="1168">
          <cell r="K1168">
            <v>961799961</v>
          </cell>
        </row>
        <row r="1169">
          <cell r="K1169">
            <v>219379242</v>
          </cell>
        </row>
        <row r="1170">
          <cell r="K1170">
            <v>413961085</v>
          </cell>
        </row>
        <row r="1171">
          <cell r="K1171">
            <v>40027174</v>
          </cell>
        </row>
        <row r="1172">
          <cell r="K1172">
            <v>178468326</v>
          </cell>
        </row>
        <row r="1173">
          <cell r="K1173">
            <v>25798547</v>
          </cell>
        </row>
        <row r="1174">
          <cell r="K1174">
            <v>156578565</v>
          </cell>
        </row>
        <row r="1175">
          <cell r="K1175">
            <v>83656779</v>
          </cell>
        </row>
        <row r="1176">
          <cell r="K1176">
            <v>2386736</v>
          </cell>
        </row>
        <row r="1177">
          <cell r="K1177">
            <v>586165</v>
          </cell>
        </row>
        <row r="1178">
          <cell r="K1178">
            <v>93580550</v>
          </cell>
        </row>
        <row r="1179">
          <cell r="K1179">
            <v>572834663</v>
          </cell>
        </row>
        <row r="1180">
          <cell r="K1180">
            <v>166612555</v>
          </cell>
        </row>
        <row r="1181">
          <cell r="K1181">
            <v>223852154</v>
          </cell>
        </row>
        <row r="1182">
          <cell r="K1182">
            <v>216799615</v>
          </cell>
        </row>
        <row r="1183">
          <cell r="K1183">
            <v>12905520</v>
          </cell>
        </row>
        <row r="1184">
          <cell r="K1184">
            <v>518063422</v>
          </cell>
        </row>
        <row r="1185">
          <cell r="K1185">
            <v>186281957</v>
          </cell>
        </row>
        <row r="1186">
          <cell r="K1186">
            <v>127635402</v>
          </cell>
        </row>
        <row r="1187">
          <cell r="K1187">
            <v>2388137307</v>
          </cell>
        </row>
        <row r="1188">
          <cell r="K1188">
            <v>210164060</v>
          </cell>
        </row>
        <row r="1189">
          <cell r="K1189">
            <v>188039350</v>
          </cell>
        </row>
        <row r="1190">
          <cell r="K1190">
            <v>279553642</v>
          </cell>
        </row>
        <row r="1191">
          <cell r="K1191">
            <v>154182206</v>
          </cell>
        </row>
        <row r="1192">
          <cell r="K1192">
            <v>111240977170</v>
          </cell>
        </row>
        <row r="1193">
          <cell r="K1193">
            <v>9868863363</v>
          </cell>
        </row>
        <row r="1194">
          <cell r="K1194">
            <v>29716777640</v>
          </cell>
        </row>
        <row r="1195">
          <cell r="K1195">
            <v>61121677711</v>
          </cell>
        </row>
        <row r="1196">
          <cell r="K1196">
            <v>6952260846</v>
          </cell>
        </row>
        <row r="1197">
          <cell r="K1197">
            <v>-58271686217</v>
          </cell>
        </row>
        <row r="1198">
          <cell r="K1198">
            <v>-7446551529</v>
          </cell>
        </row>
        <row r="1199">
          <cell r="K1199">
            <v>0</v>
          </cell>
        </row>
        <row r="1200">
          <cell r="K1200">
            <v>133155459102</v>
          </cell>
        </row>
        <row r="1202">
          <cell r="K1202">
            <v>13079568507</v>
          </cell>
        </row>
        <row r="1203">
          <cell r="K1203">
            <v>4504607645</v>
          </cell>
        </row>
        <row r="1204">
          <cell r="K1204">
            <v>644378532</v>
          </cell>
        </row>
        <row r="1205">
          <cell r="K1205">
            <v>1357918872</v>
          </cell>
        </row>
        <row r="1206">
          <cell r="K1206">
            <v>243459184</v>
          </cell>
        </row>
        <row r="1207">
          <cell r="K1207">
            <v>369585164</v>
          </cell>
        </row>
        <row r="1208">
          <cell r="K1208">
            <v>60590698</v>
          </cell>
        </row>
        <row r="1209">
          <cell r="K1209">
            <v>323228950</v>
          </cell>
        </row>
        <row r="1210">
          <cell r="K1210">
            <v>13955200</v>
          </cell>
        </row>
        <row r="1211">
          <cell r="K1211">
            <v>3402754474</v>
          </cell>
        </row>
        <row r="1212">
          <cell r="K1212">
            <v>361940052</v>
          </cell>
        </row>
        <row r="1213">
          <cell r="K1213">
            <v>93014660</v>
          </cell>
        </row>
        <row r="1214">
          <cell r="K1214">
            <v>317587911</v>
          </cell>
        </row>
        <row r="1215">
          <cell r="K1215">
            <v>1329663775</v>
          </cell>
        </row>
        <row r="1216">
          <cell r="K1216">
            <v>723908403</v>
          </cell>
        </row>
        <row r="1217">
          <cell r="K1217">
            <v>1170831766</v>
          </cell>
        </row>
        <row r="1218">
          <cell r="K1218">
            <v>664188328</v>
          </cell>
        </row>
        <row r="1219">
          <cell r="K1219">
            <v>847657107</v>
          </cell>
        </row>
        <row r="1220">
          <cell r="K1220">
            <v>241544390</v>
          </cell>
        </row>
        <row r="1221">
          <cell r="K1221">
            <v>511746323</v>
          </cell>
        </row>
        <row r="1222">
          <cell r="K1222">
            <v>1020571373</v>
          </cell>
        </row>
        <row r="1223">
          <cell r="K1223">
            <v>947154921</v>
          </cell>
        </row>
        <row r="1224">
          <cell r="K1224">
            <v>922151248</v>
          </cell>
        </row>
        <row r="1225">
          <cell r="K1225">
            <v>745750</v>
          </cell>
        </row>
        <row r="1226">
          <cell r="K1226">
            <v>52942056</v>
          </cell>
        </row>
        <row r="1227">
          <cell r="K1227">
            <v>384068335</v>
          </cell>
        </row>
        <row r="1228">
          <cell r="K1228">
            <v>1309014</v>
          </cell>
        </row>
        <row r="1229">
          <cell r="K1229">
            <v>-14918463514</v>
          </cell>
        </row>
        <row r="1230">
          <cell r="K1230">
            <v>21411675</v>
          </cell>
        </row>
        <row r="1231">
          <cell r="K1231">
            <v>2291152455</v>
          </cell>
        </row>
        <row r="1232">
          <cell r="K1232">
            <v>32295250</v>
          </cell>
        </row>
        <row r="1233">
          <cell r="K1233">
            <v>66628286</v>
          </cell>
        </row>
        <row r="1234">
          <cell r="K1234">
            <v>6959250</v>
          </cell>
        </row>
        <row r="1235">
          <cell r="K1235">
            <v>62950544</v>
          </cell>
        </row>
        <row r="1236">
          <cell r="K1236">
            <v>6196352</v>
          </cell>
        </row>
        <row r="1237">
          <cell r="K1237">
            <v>9461509</v>
          </cell>
        </row>
        <row r="1238">
          <cell r="K1238">
            <v>154105601</v>
          </cell>
        </row>
        <row r="1239">
          <cell r="K1239">
            <v>6600000</v>
          </cell>
        </row>
        <row r="1240">
          <cell r="K1240">
            <v>0</v>
          </cell>
        </row>
        <row r="1241">
          <cell r="K1241">
            <v>167947392</v>
          </cell>
        </row>
        <row r="1242">
          <cell r="K1242">
            <v>27457999</v>
          </cell>
        </row>
        <row r="1243">
          <cell r="K1243">
            <v>5351254</v>
          </cell>
        </row>
        <row r="1244">
          <cell r="K1244">
            <v>22235300</v>
          </cell>
        </row>
        <row r="1245">
          <cell r="K1245">
            <v>149379283</v>
          </cell>
        </row>
        <row r="1246">
          <cell r="K1246">
            <v>15198388</v>
          </cell>
        </row>
        <row r="1247">
          <cell r="K1247">
            <v>21701599</v>
          </cell>
        </row>
        <row r="1248">
          <cell r="K1248">
            <v>0</v>
          </cell>
        </row>
        <row r="1249">
          <cell r="K1249">
            <v>7833696</v>
          </cell>
        </row>
        <row r="1250">
          <cell r="K1250">
            <v>15111220</v>
          </cell>
        </row>
        <row r="1251">
          <cell r="K1251">
            <v>732585775</v>
          </cell>
        </row>
        <row r="1252">
          <cell r="K1252">
            <v>175892055</v>
          </cell>
        </row>
        <row r="1253">
          <cell r="K1253">
            <v>181487274</v>
          </cell>
        </row>
        <row r="1254">
          <cell r="K1254">
            <v>34602044</v>
          </cell>
        </row>
        <row r="1255">
          <cell r="K1255">
            <v>193425444</v>
          </cell>
        </row>
        <row r="1256">
          <cell r="K1256">
            <v>50214576</v>
          </cell>
        </row>
        <row r="1257">
          <cell r="K1257">
            <v>41820000</v>
          </cell>
        </row>
        <row r="1258">
          <cell r="K1258">
            <v>0</v>
          </cell>
        </row>
        <row r="1259">
          <cell r="K1259">
            <v>223998107</v>
          </cell>
        </row>
        <row r="1260">
          <cell r="K1260">
            <v>132144014</v>
          </cell>
        </row>
        <row r="1261">
          <cell r="K1261">
            <v>122626487</v>
          </cell>
        </row>
        <row r="1262">
          <cell r="K1262">
            <v>4835851</v>
          </cell>
        </row>
        <row r="1263">
          <cell r="K1263">
            <v>0</v>
          </cell>
        </row>
        <row r="1264">
          <cell r="K1264">
            <v>0</v>
          </cell>
        </row>
        <row r="1265">
          <cell r="K1265">
            <v>28505964</v>
          </cell>
        </row>
        <row r="1266">
          <cell r="K1266">
            <v>2775000</v>
          </cell>
        </row>
        <row r="1267">
          <cell r="K1267">
            <v>0</v>
          </cell>
        </row>
        <row r="1268">
          <cell r="K1268">
            <v>77633931</v>
          </cell>
        </row>
        <row r="1269">
          <cell r="K1269">
            <v>165417750</v>
          </cell>
        </row>
        <row r="1270">
          <cell r="K1270">
            <v>5284333</v>
          </cell>
        </row>
        <row r="1271">
          <cell r="K1271">
            <v>48500</v>
          </cell>
        </row>
        <row r="1272">
          <cell r="K1272">
            <v>8160903</v>
          </cell>
        </row>
        <row r="1273">
          <cell r="K1273">
            <v>3931613</v>
          </cell>
        </row>
        <row r="1274">
          <cell r="K1274">
            <v>3719722</v>
          </cell>
        </row>
        <row r="1275">
          <cell r="K1275">
            <v>32368813</v>
          </cell>
        </row>
        <row r="1276">
          <cell r="K1276">
            <v>24928586</v>
          </cell>
        </row>
        <row r="1277">
          <cell r="K1277">
            <v>-4504607645</v>
          </cell>
        </row>
        <row r="1278">
          <cell r="K1278">
            <v>-831776150</v>
          </cell>
        </row>
        <row r="1279">
          <cell r="K1279">
            <v>0</v>
          </cell>
        </row>
        <row r="1280">
          <cell r="K1280">
            <v>831776150</v>
          </cell>
        </row>
        <row r="1281">
          <cell r="K1281">
            <v>0</v>
          </cell>
        </row>
        <row r="1282">
          <cell r="K1282">
            <v>0</v>
          </cell>
        </row>
        <row r="1283">
          <cell r="K1283">
            <v>0</v>
          </cell>
        </row>
        <row r="1284">
          <cell r="K1284">
            <v>0</v>
          </cell>
        </row>
        <row r="1285">
          <cell r="K1285">
            <v>0</v>
          </cell>
        </row>
        <row r="1286">
          <cell r="K1286">
            <v>0</v>
          </cell>
        </row>
        <row r="1287">
          <cell r="K1287">
            <v>0</v>
          </cell>
        </row>
        <row r="1288">
          <cell r="K1288">
            <v>0</v>
          </cell>
        </row>
        <row r="1289">
          <cell r="K1289">
            <v>0</v>
          </cell>
        </row>
        <row r="1290">
          <cell r="K1290">
            <v>0</v>
          </cell>
        </row>
        <row r="1291">
          <cell r="K1291">
            <v>0</v>
          </cell>
        </row>
        <row r="1292">
          <cell r="K1292">
            <v>0</v>
          </cell>
        </row>
        <row r="1293">
          <cell r="K1293">
            <v>0</v>
          </cell>
        </row>
        <row r="1294">
          <cell r="K1294">
            <v>0</v>
          </cell>
        </row>
        <row r="1295">
          <cell r="K1295">
            <v>0</v>
          </cell>
        </row>
        <row r="1296">
          <cell r="K1296">
            <v>0</v>
          </cell>
        </row>
        <row r="1297">
          <cell r="K1297">
            <v>0</v>
          </cell>
        </row>
        <row r="1298">
          <cell r="K1298">
            <v>0</v>
          </cell>
        </row>
        <row r="1299">
          <cell r="K1299">
            <v>0</v>
          </cell>
        </row>
        <row r="1300">
          <cell r="K1300">
            <v>0</v>
          </cell>
        </row>
        <row r="1301">
          <cell r="K1301">
            <v>0</v>
          </cell>
        </row>
        <row r="1302">
          <cell r="K1302">
            <v>0</v>
          </cell>
        </row>
        <row r="1303">
          <cell r="K1303">
            <v>0</v>
          </cell>
        </row>
        <row r="1304">
          <cell r="K1304">
            <v>0</v>
          </cell>
        </row>
        <row r="1305">
          <cell r="K1305">
            <v>0</v>
          </cell>
        </row>
        <row r="1306">
          <cell r="K1306">
            <v>0</v>
          </cell>
        </row>
        <row r="1307">
          <cell r="K1307">
            <v>0</v>
          </cell>
        </row>
        <row r="1308">
          <cell r="K1308">
            <v>0</v>
          </cell>
        </row>
        <row r="1309">
          <cell r="K1309">
            <v>0</v>
          </cell>
        </row>
        <row r="1310">
          <cell r="K1310">
            <v>0</v>
          </cell>
        </row>
        <row r="1311">
          <cell r="K1311">
            <v>0</v>
          </cell>
        </row>
        <row r="1312">
          <cell r="K1312">
            <v>0</v>
          </cell>
        </row>
        <row r="1313">
          <cell r="K1313">
            <v>0</v>
          </cell>
        </row>
        <row r="1314">
          <cell r="K1314">
            <v>0</v>
          </cell>
        </row>
        <row r="1315">
          <cell r="K1315">
            <v>3002505753</v>
          </cell>
        </row>
        <row r="1316">
          <cell r="K1316">
            <v>791602628</v>
          </cell>
        </row>
        <row r="1317">
          <cell r="K1317">
            <v>244974481</v>
          </cell>
        </row>
        <row r="1318">
          <cell r="K1318">
            <v>60907566</v>
          </cell>
        </row>
        <row r="1319">
          <cell r="K1319">
            <v>562552833</v>
          </cell>
        </row>
        <row r="1320">
          <cell r="K1320">
            <v>693646524</v>
          </cell>
        </row>
        <row r="1321">
          <cell r="K1321">
            <v>0</v>
          </cell>
        </row>
        <row r="1322">
          <cell r="K1322">
            <v>0</v>
          </cell>
        </row>
        <row r="1323">
          <cell r="K1323">
            <v>375726782</v>
          </cell>
        </row>
        <row r="1324">
          <cell r="K1324">
            <v>77302494</v>
          </cell>
        </row>
        <row r="1325">
          <cell r="K1325">
            <v>1335406356</v>
          </cell>
        </row>
        <row r="1326">
          <cell r="K1326">
            <v>4553109</v>
          </cell>
        </row>
        <row r="1327">
          <cell r="K1327">
            <v>26750897</v>
          </cell>
        </row>
        <row r="1328">
          <cell r="K1328">
            <v>1416439257</v>
          </cell>
        </row>
        <row r="1329">
          <cell r="K1329">
            <v>1008729505</v>
          </cell>
        </row>
        <row r="1330">
          <cell r="K1330">
            <v>993476947</v>
          </cell>
        </row>
        <row r="1331">
          <cell r="K1331">
            <v>1830826935</v>
          </cell>
        </row>
        <row r="1332">
          <cell r="K1332">
            <v>-12425402067</v>
          </cell>
        </row>
        <row r="1333">
          <cell r="K1333">
            <v>163758202</v>
          </cell>
        </row>
        <row r="1334">
          <cell r="K1334">
            <v>0</v>
          </cell>
        </row>
        <row r="1335">
          <cell r="K1335">
            <v>309144000</v>
          </cell>
        </row>
        <row r="1336">
          <cell r="K1336">
            <v>817605223</v>
          </cell>
        </row>
        <row r="1337">
          <cell r="K1337">
            <v>157051572</v>
          </cell>
        </row>
        <row r="1338">
          <cell r="K1338">
            <v>111432409</v>
          </cell>
        </row>
        <row r="1339">
          <cell r="K1339">
            <v>19396277</v>
          </cell>
        </row>
        <row r="1340">
          <cell r="K1340">
            <v>17879984</v>
          </cell>
        </row>
        <row r="1341">
          <cell r="K1341">
            <v>2200000</v>
          </cell>
        </row>
        <row r="1342">
          <cell r="K1342">
            <v>18857155</v>
          </cell>
        </row>
        <row r="1343">
          <cell r="K1343">
            <v>0</v>
          </cell>
        </row>
        <row r="1344">
          <cell r="K1344">
            <v>994080049</v>
          </cell>
        </row>
        <row r="1345">
          <cell r="K1345">
            <v>0</v>
          </cell>
        </row>
        <row r="1346">
          <cell r="K1346">
            <v>150785</v>
          </cell>
        </row>
        <row r="1347">
          <cell r="K1347">
            <v>0</v>
          </cell>
        </row>
        <row r="1348">
          <cell r="K1348">
            <v>253374161</v>
          </cell>
        </row>
        <row r="1349">
          <cell r="K1349">
            <v>13969696377</v>
          </cell>
        </row>
        <row r="1350">
          <cell r="K1350">
            <v>0</v>
          </cell>
        </row>
        <row r="1351">
          <cell r="K1351">
            <v>-13969696377</v>
          </cell>
        </row>
        <row r="1352">
          <cell r="K1352">
            <v>-11477122411</v>
          </cell>
        </row>
        <row r="1353">
          <cell r="K1353">
            <v>11477122411</v>
          </cell>
        </row>
        <row r="1354">
          <cell r="K1354">
            <v>0</v>
          </cell>
        </row>
        <row r="1355">
          <cell r="K1355">
            <v>1387000</v>
          </cell>
        </row>
        <row r="1356">
          <cell r="K1356">
            <v>254622300</v>
          </cell>
        </row>
        <row r="1357">
          <cell r="K1357">
            <v>0</v>
          </cell>
        </row>
        <row r="1358">
          <cell r="K1358">
            <v>22625324391</v>
          </cell>
        </row>
        <row r="1360">
          <cell r="K1360">
            <v>-342642415</v>
          </cell>
        </row>
        <row r="1361">
          <cell r="K1361">
            <v>0</v>
          </cell>
        </row>
        <row r="1362">
          <cell r="K1362">
            <v>0</v>
          </cell>
        </row>
        <row r="1363">
          <cell r="K1363">
            <v>-8319655</v>
          </cell>
        </row>
        <row r="1364">
          <cell r="K1364">
            <v>-838019127</v>
          </cell>
        </row>
        <row r="1365">
          <cell r="K1365">
            <v>-964634317</v>
          </cell>
        </row>
        <row r="1366">
          <cell r="K1366">
            <v>-1419961</v>
          </cell>
        </row>
        <row r="1367">
          <cell r="K1367">
            <v>-35698599</v>
          </cell>
        </row>
        <row r="1368">
          <cell r="K1368">
            <v>-95144731</v>
          </cell>
        </row>
        <row r="1369">
          <cell r="K1369">
            <v>0</v>
          </cell>
        </row>
        <row r="1370">
          <cell r="K1370">
            <v>-12559714</v>
          </cell>
        </row>
        <row r="1371">
          <cell r="K1371">
            <v>0</v>
          </cell>
        </row>
        <row r="1372">
          <cell r="K1372">
            <v>-6354334</v>
          </cell>
        </row>
        <row r="1373">
          <cell r="K1373">
            <v>-6436365</v>
          </cell>
        </row>
        <row r="1374">
          <cell r="K1374">
            <v>-2353302</v>
          </cell>
        </row>
        <row r="1375">
          <cell r="K1375">
            <v>30397860</v>
          </cell>
        </row>
        <row r="1376">
          <cell r="K1376">
            <v>58620913</v>
          </cell>
        </row>
        <row r="1377">
          <cell r="K1377">
            <v>-885025381</v>
          </cell>
        </row>
        <row r="1378">
          <cell r="K1378">
            <v>0</v>
          </cell>
        </row>
        <row r="1379">
          <cell r="K1379">
            <v>2131561219</v>
          </cell>
        </row>
        <row r="1380">
          <cell r="K1380">
            <v>449914380</v>
          </cell>
        </row>
        <row r="1381">
          <cell r="K1381">
            <v>7356240</v>
          </cell>
        </row>
        <row r="1382">
          <cell r="K1382">
            <v>154373760</v>
          </cell>
        </row>
        <row r="1383">
          <cell r="K1383">
            <v>6928761055</v>
          </cell>
        </row>
        <row r="1384">
          <cell r="K1384">
            <v>19007021430</v>
          </cell>
        </row>
        <row r="1385">
          <cell r="K1385">
            <v>0</v>
          </cell>
        </row>
        <row r="1386">
          <cell r="K1386">
            <v>0</v>
          </cell>
        </row>
        <row r="1387">
          <cell r="K1387">
            <v>0</v>
          </cell>
        </row>
        <row r="1388">
          <cell r="K1388">
            <v>0</v>
          </cell>
        </row>
        <row r="1389">
          <cell r="K1389">
            <v>0</v>
          </cell>
        </row>
        <row r="1390">
          <cell r="K1390">
            <v>-21785437</v>
          </cell>
        </row>
        <row r="1391">
          <cell r="K1391">
            <v>-28186814</v>
          </cell>
        </row>
        <row r="1392">
          <cell r="K1392">
            <v>0</v>
          </cell>
        </row>
        <row r="1393">
          <cell r="K1393">
            <v>-1629371</v>
          </cell>
        </row>
        <row r="1394">
          <cell r="K1394">
            <v>0</v>
          </cell>
        </row>
        <row r="1395">
          <cell r="K1395">
            <v>87453520</v>
          </cell>
        </row>
        <row r="1396">
          <cell r="K1396">
            <v>0</v>
          </cell>
        </row>
        <row r="1397">
          <cell r="K1397">
            <v>0</v>
          </cell>
        </row>
        <row r="1398">
          <cell r="K1398">
            <v>395000</v>
          </cell>
        </row>
        <row r="1399">
          <cell r="K1399">
            <v>0</v>
          </cell>
        </row>
        <row r="1400">
          <cell r="K1400">
            <v>0</v>
          </cell>
        </row>
        <row r="1401">
          <cell r="K1401">
            <v>0</v>
          </cell>
        </row>
        <row r="1402">
          <cell r="K1402">
            <v>0</v>
          </cell>
        </row>
        <row r="1403">
          <cell r="K1403">
            <v>0</v>
          </cell>
        </row>
        <row r="1404">
          <cell r="K1404">
            <v>0</v>
          </cell>
        </row>
        <row r="1405">
          <cell r="K1405">
            <v>0</v>
          </cell>
        </row>
        <row r="1406">
          <cell r="K1406">
            <v>0</v>
          </cell>
        </row>
        <row r="1407">
          <cell r="K1407">
            <v>0</v>
          </cell>
        </row>
        <row r="1408">
          <cell r="K1408">
            <v>0</v>
          </cell>
        </row>
        <row r="1409">
          <cell r="K1409">
            <v>0</v>
          </cell>
        </row>
        <row r="1410">
          <cell r="K1410">
            <v>25605645854</v>
          </cell>
        </row>
        <row r="1412">
          <cell r="K1412">
            <v>13720000000</v>
          </cell>
        </row>
        <row r="1413">
          <cell r="K1413">
            <v>0</v>
          </cell>
        </row>
        <row r="1414">
          <cell r="K1414">
            <v>0</v>
          </cell>
        </row>
        <row r="1415">
          <cell r="K1415">
            <v>0</v>
          </cell>
        </row>
        <row r="1416">
          <cell r="K1416">
            <v>318057505</v>
          </cell>
        </row>
        <row r="1417">
          <cell r="K1417">
            <v>14038057505</v>
          </cell>
        </row>
        <row r="1419">
          <cell r="K1419">
            <v>7933868290</v>
          </cell>
        </row>
        <row r="1420">
          <cell r="K1420">
            <v>0</v>
          </cell>
        </row>
        <row r="1421">
          <cell r="K1421">
            <v>91559597499</v>
          </cell>
        </row>
        <row r="1422">
          <cell r="K1422">
            <v>166209570729</v>
          </cell>
        </row>
        <row r="1423">
          <cell r="K1423">
            <v>0</v>
          </cell>
        </row>
        <row r="1424">
          <cell r="K1424">
            <v>0</v>
          </cell>
        </row>
        <row r="1425">
          <cell r="K1425">
            <v>-7933868290</v>
          </cell>
        </row>
        <row r="1426">
          <cell r="K1426">
            <v>-91559597499</v>
          </cell>
        </row>
        <row r="1427">
          <cell r="K1427">
            <v>0</v>
          </cell>
        </row>
        <row r="1428">
          <cell r="K1428">
            <v>-166209570729</v>
          </cell>
        </row>
        <row r="1429">
          <cell r="K1429">
            <v>0</v>
          </cell>
        </row>
        <row r="1430">
          <cell r="K1430">
            <v>0</v>
          </cell>
        </row>
        <row r="1431">
          <cell r="K1431">
            <v>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F0996"/>
      <sheetName val="popmc"/>
      <sheetName val="GeneralInfo"/>
      <sheetName val="FEB"/>
      <sheetName val="Estima"/>
      <sheetName val="Detail"/>
      <sheetName val="2002"/>
      <sheetName val="Cont Mc"/>
      <sheetName val="cogs"/>
      <sheetName val="2005．05．26Iwasaki"/>
      <sheetName val="Header"/>
      <sheetName val="Sheet1"/>
      <sheetName val="Table"/>
      <sheetName val="FIN"/>
      <sheetName val="Cover Sheet"/>
      <sheetName val="PRO"/>
      <sheetName val="K.1.1.1 HGU"/>
      <sheetName val="TIRE2001"/>
      <sheetName val="input"/>
      <sheetName val="ITEM  STUDY (2)"/>
      <sheetName val="Tab"/>
      <sheetName val="procesbgt"/>
      <sheetName val="rmcost"/>
      <sheetName val="Categories(input)"/>
      <sheetName val="Info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oints"/>
      <sheetName val="COGS-o"/>
      <sheetName val="FOH-o"/>
      <sheetName val="OPEX-o"/>
      <sheetName val="exposure"/>
      <sheetName val="input"/>
      <sheetName val="highlight"/>
      <sheetName val="grafik"/>
      <sheetName val="is-bs"/>
      <sheetName val="cogs"/>
      <sheetName val="SALES"/>
      <sheetName val="Analisa"/>
      <sheetName val="opex"/>
      <sheetName val="04"/>
      <sheetName val="02"/>
      <sheetName val="01"/>
      <sheetName val="03"/>
      <sheetName val="by product"/>
      <sheetName val="cf"/>
      <sheetName val="analisis"/>
      <sheetName val="BF0996"/>
      <sheetName val="Sheet1"/>
      <sheetName val="Estima"/>
      <sheetName val="popmc"/>
      <sheetName val="Ikp-1-07"/>
      <sheetName val="Inpanel"/>
      <sheetName val="Interior Trim"/>
      <sheetName val="ocean voy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5">
          <cell r="A5">
            <v>1</v>
          </cell>
          <cell r="B5" t="str">
            <v>YTD January 31, 2007</v>
          </cell>
          <cell r="C5">
            <v>39113</v>
          </cell>
          <cell r="D5" t="str">
            <v>YTD Jan  '07</v>
          </cell>
          <cell r="E5" t="str">
            <v>YTD 31 JAN</v>
          </cell>
          <cell r="F5" t="str">
            <v>Ytd Jan</v>
          </cell>
          <cell r="G5" t="str">
            <v>Dec '06</v>
          </cell>
          <cell r="H5" t="str">
            <v>For The Period Ended January 31, 2007</v>
          </cell>
          <cell r="I5" t="str">
            <v>Jan '07</v>
          </cell>
          <cell r="J5" t="str">
            <v>Jan '06</v>
          </cell>
          <cell r="K5" t="str">
            <v>% Jan '07</v>
          </cell>
          <cell r="L5" t="str">
            <v>% Dec '06</v>
          </cell>
        </row>
        <row r="6">
          <cell r="A6">
            <v>2</v>
          </cell>
          <cell r="B6" t="str">
            <v>YTD February 28, 2007</v>
          </cell>
          <cell r="C6">
            <v>39141</v>
          </cell>
          <cell r="D6" t="str">
            <v>YTD Feb '07</v>
          </cell>
          <cell r="E6" t="str">
            <v>YTD 28 FEB</v>
          </cell>
          <cell r="F6" t="str">
            <v>Ytd Feb</v>
          </cell>
          <cell r="G6" t="str">
            <v>Jan '07</v>
          </cell>
          <cell r="H6" t="str">
            <v>For The Period Ended February 28, 2007</v>
          </cell>
          <cell r="I6" t="str">
            <v>Feb '07</v>
          </cell>
          <cell r="J6" t="str">
            <v>Feb '06</v>
          </cell>
          <cell r="K6" t="str">
            <v>% Feb '07</v>
          </cell>
          <cell r="L6" t="str">
            <v>% Jan '07</v>
          </cell>
        </row>
        <row r="7">
          <cell r="A7">
            <v>3</v>
          </cell>
          <cell r="B7" t="str">
            <v>YTD March 31, 2007</v>
          </cell>
          <cell r="C7">
            <v>39172</v>
          </cell>
          <cell r="D7" t="str">
            <v>YTD Mar '07</v>
          </cell>
          <cell r="E7" t="str">
            <v>YTD 31 MAR</v>
          </cell>
          <cell r="F7" t="str">
            <v>Ytd Mar</v>
          </cell>
          <cell r="G7" t="str">
            <v>Feb '07</v>
          </cell>
          <cell r="H7" t="str">
            <v>For The Period Ended March 31, 2007</v>
          </cell>
          <cell r="I7" t="str">
            <v>Mar '07</v>
          </cell>
          <cell r="J7" t="str">
            <v>Mar '06</v>
          </cell>
          <cell r="K7" t="str">
            <v>% Mar '07</v>
          </cell>
          <cell r="L7" t="str">
            <v>% Feb '07</v>
          </cell>
        </row>
        <row r="8">
          <cell r="A8">
            <v>4</v>
          </cell>
          <cell r="B8" t="str">
            <v>YTD April 30, 2007</v>
          </cell>
          <cell r="C8">
            <v>39202</v>
          </cell>
          <cell r="D8" t="str">
            <v>YTD April '07</v>
          </cell>
          <cell r="E8" t="str">
            <v>YTD 30 APR</v>
          </cell>
          <cell r="F8" t="str">
            <v>Ytd Apr</v>
          </cell>
          <cell r="G8" t="str">
            <v>Mar '07</v>
          </cell>
          <cell r="H8" t="str">
            <v>For The Period Ended April 30, 2007</v>
          </cell>
          <cell r="I8" t="str">
            <v>Apr '07</v>
          </cell>
          <cell r="J8" t="str">
            <v>Apr '06</v>
          </cell>
          <cell r="K8" t="str">
            <v>% Apr '07</v>
          </cell>
          <cell r="L8" t="str">
            <v>% Mar '07</v>
          </cell>
        </row>
        <row r="9">
          <cell r="A9">
            <v>5</v>
          </cell>
          <cell r="B9" t="str">
            <v>YTD May 31, 2007</v>
          </cell>
          <cell r="C9">
            <v>39233</v>
          </cell>
          <cell r="D9" t="str">
            <v>YTD May  '07</v>
          </cell>
          <cell r="E9" t="str">
            <v>YTD 31 MAY</v>
          </cell>
          <cell r="F9" t="str">
            <v>Ytd May</v>
          </cell>
          <cell r="G9" t="str">
            <v>Apr '07</v>
          </cell>
          <cell r="H9" t="str">
            <v>For The Period Ended May 31, 2007</v>
          </cell>
          <cell r="I9" t="str">
            <v>May '07</v>
          </cell>
          <cell r="J9" t="str">
            <v>May '06</v>
          </cell>
          <cell r="K9" t="str">
            <v>% May '07</v>
          </cell>
          <cell r="L9" t="str">
            <v>% Apr '07</v>
          </cell>
        </row>
        <row r="10">
          <cell r="A10">
            <v>6</v>
          </cell>
          <cell r="B10" t="str">
            <v>YTD June 30, 2007</v>
          </cell>
          <cell r="C10">
            <v>39263</v>
          </cell>
          <cell r="D10" t="str">
            <v>YTD Jun  '07</v>
          </cell>
          <cell r="E10" t="str">
            <v>YTD 30 JUN</v>
          </cell>
          <cell r="F10" t="str">
            <v>Ytd Jun</v>
          </cell>
          <cell r="G10" t="str">
            <v>May '07</v>
          </cell>
          <cell r="H10" t="str">
            <v>For The Period Ended June 30, 2007</v>
          </cell>
          <cell r="I10" t="str">
            <v>Jun '07</v>
          </cell>
          <cell r="J10" t="str">
            <v>Jun '06</v>
          </cell>
          <cell r="K10" t="str">
            <v>% Jun '07</v>
          </cell>
          <cell r="L10" t="str">
            <v>% May '07</v>
          </cell>
        </row>
        <row r="11">
          <cell r="A11">
            <v>7</v>
          </cell>
          <cell r="B11" t="str">
            <v>YTD July 31, 2007</v>
          </cell>
          <cell r="C11">
            <v>39294</v>
          </cell>
          <cell r="D11" t="str">
            <v>YTD July '07</v>
          </cell>
          <cell r="E11" t="str">
            <v>YTD 31 JUL</v>
          </cell>
          <cell r="F11" t="str">
            <v>Ytd Jul</v>
          </cell>
          <cell r="G11" t="str">
            <v>Jun '07</v>
          </cell>
          <cell r="H11" t="str">
            <v>For The Period Ended July 31, 2007</v>
          </cell>
          <cell r="I11" t="str">
            <v>Jul '07</v>
          </cell>
          <cell r="J11" t="str">
            <v>Jul '06</v>
          </cell>
          <cell r="K11" t="str">
            <v>% Jul '07</v>
          </cell>
          <cell r="L11" t="str">
            <v>% Jun '07</v>
          </cell>
        </row>
        <row r="12">
          <cell r="A12">
            <v>8</v>
          </cell>
          <cell r="B12" t="str">
            <v>YTD August 31, 2007</v>
          </cell>
          <cell r="C12">
            <v>39325</v>
          </cell>
          <cell r="D12" t="str">
            <v>YTD Aug  '07</v>
          </cell>
          <cell r="E12" t="str">
            <v>YTD 31 AUG</v>
          </cell>
          <cell r="F12" t="str">
            <v>Ytd Aug</v>
          </cell>
          <cell r="G12" t="str">
            <v>Jul '07</v>
          </cell>
          <cell r="H12" t="str">
            <v>For The Period Ended August 31, 2007</v>
          </cell>
          <cell r="I12" t="str">
            <v>Aug '07</v>
          </cell>
          <cell r="J12" t="str">
            <v>Aug '06</v>
          </cell>
          <cell r="K12" t="str">
            <v>% Aug '07</v>
          </cell>
          <cell r="L12" t="str">
            <v>% Jul '07</v>
          </cell>
        </row>
        <row r="13">
          <cell r="A13">
            <v>9</v>
          </cell>
          <cell r="B13" t="str">
            <v>YTD September 30, 2007</v>
          </cell>
          <cell r="C13">
            <v>39355</v>
          </cell>
          <cell r="D13" t="str">
            <v>YTD Sept  '07</v>
          </cell>
          <cell r="E13" t="str">
            <v>YTD 30 SEP</v>
          </cell>
          <cell r="F13" t="str">
            <v>Ytd Sep</v>
          </cell>
          <cell r="G13" t="str">
            <v>Aug '07</v>
          </cell>
          <cell r="H13" t="str">
            <v>For The Period Ended September 30, 2007</v>
          </cell>
          <cell r="I13" t="str">
            <v>Sep '07</v>
          </cell>
          <cell r="J13" t="str">
            <v>Sep '06</v>
          </cell>
          <cell r="K13" t="str">
            <v>% Sep '07</v>
          </cell>
          <cell r="L13" t="str">
            <v>% Aug '07</v>
          </cell>
        </row>
        <row r="14">
          <cell r="A14">
            <v>10</v>
          </cell>
          <cell r="B14" t="str">
            <v>YTD October 31, 2007</v>
          </cell>
          <cell r="C14">
            <v>39386</v>
          </cell>
          <cell r="D14" t="str">
            <v>YTD Oct '07</v>
          </cell>
          <cell r="E14" t="str">
            <v>YTD 31 OCT</v>
          </cell>
          <cell r="F14" t="str">
            <v>Ytd Oct</v>
          </cell>
          <cell r="G14" t="str">
            <v>Sep '07</v>
          </cell>
          <cell r="H14" t="str">
            <v>For The Period Ended October 31, 2007</v>
          </cell>
          <cell r="I14" t="str">
            <v>Oct '07</v>
          </cell>
          <cell r="J14" t="str">
            <v>Oct '06</v>
          </cell>
          <cell r="K14" t="str">
            <v>% Oct '07</v>
          </cell>
          <cell r="L14" t="str">
            <v>% Sep '07</v>
          </cell>
        </row>
        <row r="15">
          <cell r="A15">
            <v>11</v>
          </cell>
          <cell r="B15" t="str">
            <v>YTD November 30, 2007</v>
          </cell>
          <cell r="C15">
            <v>39416</v>
          </cell>
          <cell r="D15" t="str">
            <v>YTD Nov  '07</v>
          </cell>
          <cell r="E15" t="str">
            <v>YTD 30 NOV</v>
          </cell>
          <cell r="F15" t="str">
            <v>Ytd Nov</v>
          </cell>
          <cell r="G15" t="str">
            <v>Oct '07</v>
          </cell>
          <cell r="H15" t="str">
            <v>For The Period Ended November 30, 2007</v>
          </cell>
          <cell r="I15" t="str">
            <v>Nov '07</v>
          </cell>
          <cell r="J15" t="str">
            <v>Nov '06</v>
          </cell>
          <cell r="K15" t="str">
            <v>% Nov '07</v>
          </cell>
          <cell r="L15" t="str">
            <v>% Oct '07</v>
          </cell>
        </row>
        <row r="16">
          <cell r="A16">
            <v>12</v>
          </cell>
          <cell r="B16" t="str">
            <v>YTD December 31, 2007</v>
          </cell>
          <cell r="C16">
            <v>39447</v>
          </cell>
          <cell r="D16" t="str">
            <v>YTD Dec  '07</v>
          </cell>
          <cell r="E16" t="str">
            <v>YTD 31 DEC</v>
          </cell>
          <cell r="F16" t="str">
            <v>Ytd Dec</v>
          </cell>
          <cell r="G16" t="str">
            <v>Nov '07</v>
          </cell>
          <cell r="H16" t="str">
            <v>For The Period Ended December 31, 2007</v>
          </cell>
          <cell r="I16" t="str">
            <v>Dec '07</v>
          </cell>
          <cell r="J16" t="str">
            <v>Dec '06</v>
          </cell>
          <cell r="K16" t="str">
            <v>% Dec '07</v>
          </cell>
          <cell r="L16" t="str">
            <v>% Nov '07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E_1770_P1"/>
      <sheetName val="Irregular Income"/>
      <sheetName val="FE-1770.P1"/>
      <sheetName val="FE-1770.P2"/>
      <sheetName val="FE-1770-I"/>
      <sheetName val="FE-1770-II"/>
      <sheetName val="FE-1770-III"/>
      <sheetName val="FI-177O.P1"/>
      <sheetName val="FI-1770.P2"/>
      <sheetName val="FI-1770-I"/>
      <sheetName val="FI-1770-II"/>
      <sheetName val="FI-1770-III"/>
      <sheetName val="PPh25-Installment"/>
      <sheetName val="TaxPaidAbroad"/>
      <sheetName val="Final Tax"/>
      <sheetName val="Journal Template"/>
      <sheetName val="A"/>
      <sheetName val="CA"/>
      <sheetName val="WHT_21"/>
      <sheetName val="WHT-21"/>
      <sheetName val="Rp Banten"/>
      <sheetName val="GeneralInfo"/>
      <sheetName val="Permanent info"/>
      <sheetName val="Marshal"/>
      <sheetName val="RMFE 04"/>
      <sheetName val="Sheet2"/>
      <sheetName val="P&amp;L98"/>
      <sheetName val="BS final"/>
      <sheetName val="Interest"/>
      <sheetName val="AGM"/>
      <sheetName val="FE-1770_P1"/>
      <sheetName val="FE-1770_P2"/>
      <sheetName val="FI-177O_P1"/>
      <sheetName val="FI-1770_P2"/>
      <sheetName val="Final_Tax"/>
      <sheetName val="Irregular_Income"/>
      <sheetName val="TB"/>
      <sheetName val="Rinc"/>
      <sheetName val="panther"/>
      <sheetName val="B.1"/>
      <sheetName val="PM-PL"/>
      <sheetName val="F1771-2"/>
      <sheetName val="Tables"/>
      <sheetName val="FG-chart"/>
      <sheetName val="ACRCONT"/>
      <sheetName val="Data"/>
      <sheetName val="Family"/>
      <sheetName val="@GeneralInfo"/>
      <sheetName val="Assumptions"/>
      <sheetName val="3. Neraca dan RL"/>
      <sheetName val="Ex_Rate"/>
      <sheetName val="F1771-IV"/>
      <sheetName val="F1771-V"/>
      <sheetName val="BS_Recon"/>
      <sheetName val="Lead"/>
      <sheetName val="ged"/>
      <sheetName val="Scenario&amp;Sensitivity"/>
      <sheetName val="Mine Assumptions"/>
      <sheetName val="KEUANGAN"/>
      <sheetName val="RENCANA KERJA"/>
      <sheetName val="CFWork"/>
      <sheetName val="VAT out"/>
      <sheetName val="JUAL"/>
      <sheetName val="THRK"/>
      <sheetName val="NERACA"/>
      <sheetName val="trf-d-w"/>
      <sheetName val="trf d-i"/>
      <sheetName val="11400&amp;11405"/>
      <sheetName val="Table"/>
      <sheetName val="Sheet1"/>
      <sheetName val="Insurance"/>
      <sheetName val="BEP"/>
      <sheetName val="F1771-II"/>
      <sheetName val="F1771-III"/>
      <sheetName val="K 2.1"/>
      <sheetName val="TP"/>
      <sheetName val="SFKLN"/>
      <sheetName val="intmar00"/>
      <sheetName val="12-06-ins"/>
      <sheetName val="Forecase 2004"/>
      <sheetName val="Main Menu"/>
      <sheetName val="A u g"/>
      <sheetName val="TBM"/>
      <sheetName val="SUMMARY"/>
      <sheetName val="Receivable"/>
      <sheetName val="Parameters"/>
      <sheetName val="TB98,oct99&amp;sap99-WPL"/>
      <sheetName val="Vehicle"/>
      <sheetName val="1999US$"/>
      <sheetName val="BOQ price"/>
      <sheetName val="NCR"/>
      <sheetName val="Interest&amp;Other"/>
      <sheetName val="Details BS YTD"/>
      <sheetName val="FF-2"/>
      <sheetName val="Detail pg2"/>
      <sheetName val="Professionals Standard"/>
      <sheetName val="INFO"/>
      <sheetName val="ESG local"/>
      <sheetName val="LP2"/>
      <sheetName val="SPT"/>
      <sheetName val="KPKom"/>
      <sheetName val="SIK"/>
      <sheetName val="SPPP"/>
      <sheetName val="Berkas"/>
      <sheetName val="BCD"/>
      <sheetName val="AnlSPT"/>
      <sheetName val="Rasio"/>
      <sheetName val="APro"/>
      <sheetName val="DbTF"/>
      <sheetName val="DbKtr"/>
      <sheetName val="DbPem"/>
      <sheetName val="Tarif"/>
      <sheetName val="Kode"/>
      <sheetName val="DK"/>
      <sheetName val="LPIS"/>
      <sheetName val="M-2 Adjusted"/>
      <sheetName val="Internal order"/>
      <sheetName val="move (2)"/>
      <sheetName val="Table Array"/>
      <sheetName val="Agustus"/>
      <sheetName val="2-asi-00"/>
      <sheetName val="INV0299 (2)"/>
      <sheetName val="K.1.1.1 HGU"/>
      <sheetName val="ner"/>
      <sheetName val="Posting"/>
      <sheetName val="11b"/>
      <sheetName val="PopCache"/>
      <sheetName val="Macro5"/>
      <sheetName val="TO"/>
      <sheetName val="Client Aje"/>
    </sheetNames>
    <sheetDataSet>
      <sheetData sheetId="0">
        <row r="89">
          <cell r="AL89">
            <v>0</v>
          </cell>
        </row>
        <row r="103">
          <cell r="AL103">
            <v>0</v>
          </cell>
        </row>
      </sheetData>
      <sheetData sheetId="1" refreshError="1">
        <row r="37">
          <cell r="D37">
            <v>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ources data"/>
      <sheetName val="IS-2W4W"/>
      <sheetName val="Input"/>
      <sheetName val="C+O"/>
      <sheetName val="MTD vs LAST MO."/>
      <sheetName val="MTD vs OL 2"/>
      <sheetName val="YTD vs OL 2"/>
      <sheetName val="YTD vs last year"/>
      <sheetName val="Highlight"/>
      <sheetName val="Sales-need tobe otomated"/>
      <sheetName val="analisa q1"/>
      <sheetName val="Presentation"/>
      <sheetName val="GPM-MB"/>
      <sheetName val="Sales-MB"/>
      <sheetName val="New Analysis"/>
      <sheetName val="analisa2"/>
      <sheetName val="One year analysis"/>
      <sheetName val="BP02-05"/>
      <sheetName val="SALES-Rp"/>
      <sheetName val="REV 2W"/>
      <sheetName val="GP 2W"/>
      <sheetName val="REV 4W"/>
      <sheetName val="GP 4W"/>
      <sheetName val="Graph"/>
      <sheetName val="isbs"/>
      <sheetName val="opex"/>
      <sheetName val="SALES-Unit"/>
      <sheetName val="REKAP 2w 4w"/>
      <sheetName val="DEP."/>
      <sheetName val="P&amp;L98"/>
      <sheetName val="NHK_ISBS0907decAOP"/>
      <sheetName val="BF0996"/>
      <sheetName val="ocean voy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"/>
      <sheetName val="SALES"/>
      <sheetName val="Sheet1"/>
      <sheetName val="GeneralInfo"/>
      <sheetName val="General Info"/>
      <sheetName val="Kalk EITR- 2009"/>
      <sheetName val="fiscal depr_E_"/>
      <sheetName val="Marshal"/>
      <sheetName val="149"/>
      <sheetName val="recl JV437"/>
      <sheetName val="_REF"/>
      <sheetName val="Client Aje"/>
      <sheetName val="FE_1770_P1"/>
      <sheetName val="Data Client"/>
      <sheetName val="outsourcing serv"/>
      <sheetName val="P_L98"/>
      <sheetName val="Irregular Inco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999dir"/>
      <sheetName val="2000dir"/>
      <sheetName val="2001dir"/>
      <sheetName val="1999"/>
      <sheetName val="2000"/>
      <sheetName val="man~instruk"/>
      <sheetName val="BASE"/>
      <sheetName val="jandes02"/>
      <sheetName val="jandes02 kg-man"/>
      <sheetName val="AR"/>
      <sheetName val="rmcost"/>
      <sheetName val="isbs"/>
      <sheetName val="TBM"/>
      <sheetName val="Source"/>
      <sheetName val="Actual"/>
      <sheetName val="Input"/>
      <sheetName val="SALES-EQUITY"/>
      <sheetName val="RUPS95C"/>
      <sheetName val="Karyawan"/>
      <sheetName val="Graph"/>
      <sheetName val="COGS MFG MB09 vs R"/>
      <sheetName val="IS ACT"/>
      <sheetName val="SALES_EQUITY"/>
      <sheetName val="Sales 1992-1998"/>
      <sheetName val="BF0996"/>
      <sheetName val="DETAIL"/>
      <sheetName val="EVALUASI MAY - JUN  (2)"/>
      <sheetName val="jandes02_kg-man"/>
      <sheetName val="COGS_MFG_MB09_vs_R"/>
      <sheetName val="outsourcing serv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5">
          <cell r="L5">
            <v>26596</v>
          </cell>
          <cell r="M5">
            <v>34028</v>
          </cell>
          <cell r="N5">
            <v>19828</v>
          </cell>
          <cell r="O5">
            <v>28121</v>
          </cell>
          <cell r="P5">
            <v>31211</v>
          </cell>
          <cell r="Q5">
            <v>11068</v>
          </cell>
          <cell r="R5">
            <v>1.3480000000000001</v>
          </cell>
        </row>
        <row r="6">
          <cell r="L6">
            <v>0</v>
          </cell>
          <cell r="M6">
            <v>0</v>
          </cell>
          <cell r="N6">
            <v>606</v>
          </cell>
          <cell r="O6">
            <v>4000</v>
          </cell>
          <cell r="P6">
            <v>509</v>
          </cell>
          <cell r="R6">
            <v>1.3480000000000001</v>
          </cell>
          <cell r="BL6">
            <v>1.3</v>
          </cell>
          <cell r="BM6">
            <v>1.3</v>
          </cell>
        </row>
        <row r="7">
          <cell r="L7">
            <v>28082</v>
          </cell>
          <cell r="M7">
            <v>30082</v>
          </cell>
          <cell r="N7">
            <v>20751</v>
          </cell>
          <cell r="O7">
            <v>29688</v>
          </cell>
          <cell r="P7">
            <v>30893</v>
          </cell>
          <cell r="Q7">
            <v>6190</v>
          </cell>
          <cell r="R7">
            <v>1.669</v>
          </cell>
          <cell r="BL7">
            <v>1.6</v>
          </cell>
          <cell r="BM7">
            <v>1.6</v>
          </cell>
        </row>
        <row r="8">
          <cell r="L8">
            <v>6274</v>
          </cell>
          <cell r="M8">
            <v>0</v>
          </cell>
          <cell r="N8">
            <v>2729</v>
          </cell>
          <cell r="O8">
            <v>1637</v>
          </cell>
          <cell r="P8">
            <v>9142</v>
          </cell>
          <cell r="Q8">
            <v>7148</v>
          </cell>
          <cell r="R8">
            <v>1.903</v>
          </cell>
          <cell r="BL8">
            <v>1.9</v>
          </cell>
          <cell r="BM8">
            <v>1.9</v>
          </cell>
        </row>
        <row r="9">
          <cell r="R9">
            <v>1.8129999999999999</v>
          </cell>
        </row>
        <row r="10">
          <cell r="R10">
            <v>1.9390000000000001</v>
          </cell>
        </row>
        <row r="11">
          <cell r="R11">
            <v>1.9390000000000001</v>
          </cell>
        </row>
        <row r="12">
          <cell r="L12">
            <v>98932</v>
          </cell>
          <cell r="N12">
            <v>74867</v>
          </cell>
          <cell r="O12">
            <v>89819</v>
          </cell>
          <cell r="P12">
            <v>84115</v>
          </cell>
          <cell r="Q12">
            <v>26821</v>
          </cell>
          <cell r="R12">
            <v>1.6970000000000001</v>
          </cell>
        </row>
        <row r="13">
          <cell r="L13">
            <v>4182</v>
          </cell>
          <cell r="M13">
            <v>4296</v>
          </cell>
          <cell r="N13">
            <v>2971</v>
          </cell>
          <cell r="O13">
            <v>2773</v>
          </cell>
          <cell r="Q13">
            <v>3263</v>
          </cell>
          <cell r="R13">
            <v>1.633</v>
          </cell>
        </row>
        <row r="14">
          <cell r="R14">
            <v>1.974</v>
          </cell>
        </row>
        <row r="15">
          <cell r="R15">
            <v>2.492</v>
          </cell>
        </row>
        <row r="16">
          <cell r="L16">
            <v>9782</v>
          </cell>
          <cell r="M16">
            <v>1310</v>
          </cell>
          <cell r="N16">
            <v>3259</v>
          </cell>
          <cell r="O16">
            <v>8340</v>
          </cell>
          <cell r="P16">
            <v>5572</v>
          </cell>
          <cell r="Q16">
            <v>2637</v>
          </cell>
          <cell r="R16">
            <v>1.756</v>
          </cell>
        </row>
        <row r="17">
          <cell r="O17">
            <v>1121</v>
          </cell>
          <cell r="P17">
            <v>99</v>
          </cell>
          <cell r="R17">
            <v>2.238</v>
          </cell>
        </row>
        <row r="18">
          <cell r="R18">
            <v>2.2669999999999999</v>
          </cell>
        </row>
        <row r="19">
          <cell r="R19">
            <v>2.3639999999999999</v>
          </cell>
        </row>
        <row r="20">
          <cell r="R20">
            <v>2.3639999999999999</v>
          </cell>
        </row>
        <row r="21">
          <cell r="R21">
            <v>2.5150000000000001</v>
          </cell>
        </row>
        <row r="22">
          <cell r="L22">
            <v>111401</v>
          </cell>
          <cell r="N22">
            <v>80823</v>
          </cell>
          <cell r="O22">
            <v>90064</v>
          </cell>
          <cell r="P22">
            <v>86826</v>
          </cell>
          <cell r="Q22">
            <v>30819</v>
          </cell>
          <cell r="R22">
            <v>2.1760000000000002</v>
          </cell>
        </row>
        <row r="23">
          <cell r="L23">
            <v>4808</v>
          </cell>
          <cell r="M23">
            <v>4</v>
          </cell>
          <cell r="O23">
            <v>6328</v>
          </cell>
          <cell r="P23">
            <v>375</v>
          </cell>
          <cell r="R23">
            <v>2.1160000000000001</v>
          </cell>
        </row>
        <row r="24">
          <cell r="R24">
            <v>2.2970000000000002</v>
          </cell>
        </row>
        <row r="25">
          <cell r="M25">
            <v>254</v>
          </cell>
          <cell r="R25">
            <v>2.1269999999999998</v>
          </cell>
        </row>
        <row r="26">
          <cell r="R26">
            <v>2.2069999999999999</v>
          </cell>
        </row>
        <row r="27">
          <cell r="L27">
            <v>7</v>
          </cell>
          <cell r="M27">
            <v>453</v>
          </cell>
          <cell r="O27">
            <v>469</v>
          </cell>
          <cell r="P27">
            <v>166</v>
          </cell>
          <cell r="R27">
            <v>2.9590000000000001</v>
          </cell>
        </row>
        <row r="28">
          <cell r="M28">
            <v>1</v>
          </cell>
          <cell r="N28">
            <v>559</v>
          </cell>
          <cell r="O28">
            <v>1532</v>
          </cell>
          <cell r="R28">
            <v>3.0409999999999999</v>
          </cell>
        </row>
        <row r="29">
          <cell r="M29">
            <v>255</v>
          </cell>
          <cell r="N29">
            <v>582</v>
          </cell>
          <cell r="O29">
            <v>1722</v>
          </cell>
          <cell r="R29">
            <v>2.621</v>
          </cell>
        </row>
        <row r="30">
          <cell r="R30">
            <v>2.6989999999999998</v>
          </cell>
        </row>
        <row r="31">
          <cell r="N31">
            <v>242</v>
          </cell>
          <cell r="O31">
            <v>712</v>
          </cell>
          <cell r="R31">
            <v>2.8929999999999998</v>
          </cell>
        </row>
        <row r="32">
          <cell r="R32">
            <v>2.806</v>
          </cell>
        </row>
        <row r="33">
          <cell r="L33">
            <v>65</v>
          </cell>
          <cell r="M33">
            <v>1905</v>
          </cell>
          <cell r="P33">
            <v>2054</v>
          </cell>
          <cell r="R33">
            <v>2.806</v>
          </cell>
        </row>
        <row r="34">
          <cell r="L34">
            <v>4904</v>
          </cell>
          <cell r="M34">
            <v>4482</v>
          </cell>
          <cell r="N34">
            <v>5167</v>
          </cell>
          <cell r="O34">
            <v>406</v>
          </cell>
          <cell r="P34">
            <v>5711</v>
          </cell>
          <cell r="Q34">
            <v>2341</v>
          </cell>
          <cell r="R34">
            <v>3.3849999999999998</v>
          </cell>
        </row>
        <row r="35">
          <cell r="R35">
            <v>2.806</v>
          </cell>
        </row>
        <row r="36">
          <cell r="L36">
            <v>1991</v>
          </cell>
          <cell r="M36">
            <v>299</v>
          </cell>
          <cell r="O36">
            <v>1589</v>
          </cell>
          <cell r="P36">
            <v>141</v>
          </cell>
          <cell r="R36">
            <v>2.2490000000000001</v>
          </cell>
        </row>
        <row r="37">
          <cell r="M37">
            <v>358</v>
          </cell>
          <cell r="R37">
            <v>1.849</v>
          </cell>
        </row>
        <row r="38">
          <cell r="M38">
            <v>429</v>
          </cell>
          <cell r="P38">
            <v>711</v>
          </cell>
          <cell r="R38">
            <v>2.1629999999999998</v>
          </cell>
        </row>
        <row r="39">
          <cell r="L39">
            <v>1</v>
          </cell>
          <cell r="M39">
            <v>1034</v>
          </cell>
          <cell r="N39">
            <v>655</v>
          </cell>
          <cell r="O39">
            <v>842</v>
          </cell>
          <cell r="P39">
            <v>1527</v>
          </cell>
          <cell r="Q39">
            <v>176</v>
          </cell>
          <cell r="R39">
            <v>2.1179999999999999</v>
          </cell>
        </row>
        <row r="40">
          <cell r="O40">
            <v>996</v>
          </cell>
          <cell r="R40">
            <v>2.4580000000000002</v>
          </cell>
        </row>
        <row r="41">
          <cell r="O41">
            <v>403</v>
          </cell>
          <cell r="R41">
            <v>3.8340000000000001</v>
          </cell>
        </row>
        <row r="42">
          <cell r="R42">
            <v>1.869</v>
          </cell>
        </row>
        <row r="43">
          <cell r="R43">
            <v>2.2839999999999998</v>
          </cell>
        </row>
        <row r="44">
          <cell r="R44">
            <v>2.569</v>
          </cell>
        </row>
        <row r="45">
          <cell r="P45">
            <v>333</v>
          </cell>
          <cell r="Q45">
            <v>206</v>
          </cell>
          <cell r="R45">
            <v>4.6470000000000002</v>
          </cell>
        </row>
        <row r="46">
          <cell r="R46">
            <v>3.0590000000000002</v>
          </cell>
        </row>
        <row r="47">
          <cell r="R47">
            <v>1.74</v>
          </cell>
        </row>
        <row r="48">
          <cell r="R48">
            <v>2.1080000000000001</v>
          </cell>
        </row>
        <row r="49">
          <cell r="R49">
            <v>2.0099999999999998</v>
          </cell>
        </row>
        <row r="50">
          <cell r="R50">
            <v>1.901</v>
          </cell>
        </row>
        <row r="51">
          <cell r="R51">
            <v>2.4049999999999998</v>
          </cell>
        </row>
        <row r="52">
          <cell r="P52">
            <v>1302</v>
          </cell>
          <cell r="R52">
            <v>2.73</v>
          </cell>
        </row>
        <row r="53">
          <cell r="R53">
            <v>2.6509999999999998</v>
          </cell>
        </row>
        <row r="54">
          <cell r="P54">
            <v>483</v>
          </cell>
          <cell r="Q54">
            <v>17</v>
          </cell>
          <cell r="R54">
            <v>3.028</v>
          </cell>
        </row>
        <row r="55">
          <cell r="R55">
            <v>3.3250000000000002</v>
          </cell>
        </row>
        <row r="56">
          <cell r="R56">
            <v>3.8439999999999999</v>
          </cell>
        </row>
        <row r="57">
          <cell r="R57">
            <v>3.5219999999999998</v>
          </cell>
        </row>
        <row r="58">
          <cell r="R58">
            <v>3.8149999999999999</v>
          </cell>
        </row>
        <row r="59">
          <cell r="R59">
            <v>2.37</v>
          </cell>
        </row>
        <row r="60">
          <cell r="P60">
            <v>385</v>
          </cell>
          <cell r="Q60">
            <v>767</v>
          </cell>
          <cell r="R60">
            <v>2.0099999999999998</v>
          </cell>
        </row>
        <row r="61">
          <cell r="L61">
            <v>718</v>
          </cell>
          <cell r="M61">
            <v>1</v>
          </cell>
          <cell r="O61">
            <v>782</v>
          </cell>
          <cell r="P61">
            <v>119</v>
          </cell>
          <cell r="R61">
            <v>2.581</v>
          </cell>
        </row>
        <row r="62">
          <cell r="L62">
            <v>2</v>
          </cell>
          <cell r="O62">
            <v>976</v>
          </cell>
          <cell r="R62">
            <v>3.0870000000000002</v>
          </cell>
        </row>
        <row r="63">
          <cell r="N63">
            <v>966</v>
          </cell>
          <cell r="O63">
            <v>1073</v>
          </cell>
          <cell r="R63">
            <v>2.3849999999999998</v>
          </cell>
        </row>
        <row r="64">
          <cell r="O64">
            <v>412</v>
          </cell>
          <cell r="R64">
            <v>2.7829999999999999</v>
          </cell>
        </row>
        <row r="65">
          <cell r="L65">
            <v>17</v>
          </cell>
          <cell r="R65">
            <v>3.871</v>
          </cell>
        </row>
        <row r="66">
          <cell r="R66">
            <v>2.105</v>
          </cell>
        </row>
        <row r="67">
          <cell r="R67">
            <v>3.419</v>
          </cell>
        </row>
        <row r="68">
          <cell r="L68">
            <v>5478</v>
          </cell>
          <cell r="M68">
            <v>103033</v>
          </cell>
          <cell r="R68">
            <v>1.633</v>
          </cell>
        </row>
        <row r="69">
          <cell r="L69">
            <v>5419</v>
          </cell>
          <cell r="M69">
            <v>105548</v>
          </cell>
          <cell r="R69">
            <v>2.1160000000000001</v>
          </cell>
        </row>
        <row r="70">
          <cell r="L70">
            <v>534</v>
          </cell>
          <cell r="M70">
            <v>3689</v>
          </cell>
          <cell r="R70">
            <v>1.456</v>
          </cell>
        </row>
        <row r="71">
          <cell r="L71">
            <v>253</v>
          </cell>
          <cell r="M71">
            <v>3754</v>
          </cell>
          <cell r="R71">
            <v>2.1640000000000001</v>
          </cell>
        </row>
        <row r="72">
          <cell r="R72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 Umum"/>
      <sheetName val="Peredaran usaha"/>
      <sheetName val="scrap"/>
      <sheetName val="equal"/>
      <sheetName val="HPP"/>
      <sheetName val="PDLU"/>
      <sheetName val="Biaya"/>
      <sheetName val="Kredit Pajak"/>
      <sheetName val="kurs"/>
      <sheetName val="21"/>
      <sheetName val="Data Fakta"/>
      <sheetName val="induk"/>
      <sheetName val="rc25"/>
      <sheetName val="rc21"/>
      <sheetName val="rc23"/>
      <sheetName val="rc42"/>
      <sheetName val="rc26"/>
      <sheetName val="22impor"/>
      <sheetName val="23pot"/>
      <sheetName val="23bdn"/>
      <sheetName val="42bdn"/>
      <sheetName val="42pot"/>
      <sheetName val="26pot"/>
      <sheetName val="ask"/>
      <sheetName val="komparativ"/>
      <sheetName val="oret"/>
      <sheetName val="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">
          <cell r="A1" t="str">
            <v>DEPARTEMEN KEUANGAN REPUBLIK INDONESIA</v>
          </cell>
        </row>
        <row r="2">
          <cell r="A2" t="str">
            <v>DIREKTORAT JENDERAL PAJAK</v>
          </cell>
        </row>
        <row r="3">
          <cell r="A3" t="str">
            <v>KANTOR WILAYAH VIII DIT JEN PAJAK JAWA BARAT I</v>
          </cell>
        </row>
        <row r="4">
          <cell r="A4" t="str">
            <v>KANTOR PELAYANAN PAJAK CIKARANG</v>
          </cell>
        </row>
        <row r="7">
          <cell r="A7" t="str">
            <v>K E R T A S   K E R J A   P E M E R I K S A A N</v>
          </cell>
        </row>
        <row r="10">
          <cell r="F10" t="str">
            <v xml:space="preserve">  Nama</v>
          </cell>
          <cell r="G10" t="str">
            <v>:</v>
          </cell>
          <cell r="H10" t="str">
            <v>PT. Fukuyama Giken Indonesia</v>
          </cell>
        </row>
        <row r="11">
          <cell r="A11" t="str">
            <v>KKP Induk</v>
          </cell>
          <cell r="F11" t="str">
            <v xml:space="preserve">  N P W P</v>
          </cell>
          <cell r="G11" t="str">
            <v>:</v>
          </cell>
          <cell r="H11" t="str">
            <v>01.081.599.1-413.000</v>
          </cell>
        </row>
        <row r="12">
          <cell r="F12" t="str">
            <v xml:space="preserve">  Alamat</v>
          </cell>
          <cell r="G12" t="str">
            <v>:</v>
          </cell>
          <cell r="H12" t="str">
            <v>Kawasan MM 2100 Blok N  No. 1</v>
          </cell>
        </row>
        <row r="13">
          <cell r="J13">
            <v>0</v>
          </cell>
        </row>
        <row r="14">
          <cell r="A14" t="str">
            <v>I.</v>
          </cell>
          <cell r="B14" t="str">
            <v>Kesimpulan dan usul pemeriksa</v>
          </cell>
        </row>
        <row r="16">
          <cell r="A16" t="str">
            <v>A.</v>
          </cell>
          <cell r="B16" t="str">
            <v>PPh Badan</v>
          </cell>
        </row>
        <row r="17">
          <cell r="E17" t="str">
            <v>Menurut</v>
          </cell>
        </row>
        <row r="18">
          <cell r="B18" t="str">
            <v>Uraian</v>
          </cell>
          <cell r="E18" t="str">
            <v>SPT/WP</v>
          </cell>
          <cell r="F18" t="str">
            <v>Pemeriksa</v>
          </cell>
          <cell r="H18" t="str">
            <v>Koreksi</v>
          </cell>
        </row>
        <row r="19">
          <cell r="E19" t="str">
            <v>(Rp)</v>
          </cell>
          <cell r="F19" t="str">
            <v>(Rp)</v>
          </cell>
          <cell r="H19" t="str">
            <v>(Rp)</v>
          </cell>
        </row>
        <row r="21">
          <cell r="B21" t="str">
            <v>Penghasilan dari usaha</v>
          </cell>
          <cell r="E21">
            <v>4728639105</v>
          </cell>
          <cell r="F21">
            <v>8300685411</v>
          </cell>
          <cell r="H21">
            <v>3572046306</v>
          </cell>
        </row>
        <row r="22">
          <cell r="B22" t="str">
            <v>Harga pokok penjualan</v>
          </cell>
          <cell r="E22">
            <v>4199439502</v>
          </cell>
          <cell r="F22">
            <v>2619660862</v>
          </cell>
          <cell r="H22">
            <v>1579778640</v>
          </cell>
        </row>
        <row r="23">
          <cell r="B23" t="str">
            <v>Penghasilan bruto</v>
          </cell>
          <cell r="E23">
            <v>529199603</v>
          </cell>
          <cell r="F23">
            <v>5681024549</v>
          </cell>
          <cell r="H23">
            <v>5151824946</v>
          </cell>
        </row>
        <row r="24">
          <cell r="B24" t="str">
            <v>Penghasilan dari luar usaha</v>
          </cell>
          <cell r="E24">
            <v>41910947</v>
          </cell>
          <cell r="F24">
            <v>41910947</v>
          </cell>
          <cell r="H24">
            <v>0</v>
          </cell>
        </row>
        <row r="25">
          <cell r="B25" t="str">
            <v>Pengurangan penghasilan bruto</v>
          </cell>
          <cell r="E25">
            <v>636900013</v>
          </cell>
          <cell r="F25">
            <v>594626202</v>
          </cell>
          <cell r="H25">
            <v>42273811</v>
          </cell>
        </row>
        <row r="26">
          <cell r="B26" t="str">
            <v>Penghasilan Neto</v>
          </cell>
          <cell r="E26">
            <v>-65789463</v>
          </cell>
          <cell r="F26">
            <v>5128309294</v>
          </cell>
          <cell r="H26">
            <v>5194098757</v>
          </cell>
        </row>
        <row r="27">
          <cell r="B27" t="str">
            <v>Kompensasi kerugian</v>
          </cell>
          <cell r="E27">
            <v>0</v>
          </cell>
          <cell r="H27">
            <v>0</v>
          </cell>
        </row>
        <row r="28">
          <cell r="B28" t="str">
            <v>Penghasilan Kena Pajak</v>
          </cell>
          <cell r="E28">
            <v>-65789463</v>
          </cell>
          <cell r="F28">
            <v>5128309294</v>
          </cell>
          <cell r="H28">
            <v>5194098757</v>
          </cell>
        </row>
        <row r="29">
          <cell r="B29" t="str">
            <v>PPh Terutang</v>
          </cell>
          <cell r="E29">
            <v>0</v>
          </cell>
          <cell r="F29">
            <v>1520992700</v>
          </cell>
          <cell r="H29">
            <v>1520992700</v>
          </cell>
        </row>
        <row r="30">
          <cell r="B30" t="str">
            <v>Kredit pajak</v>
          </cell>
          <cell r="E30">
            <v>31603141</v>
          </cell>
          <cell r="F30">
            <v>31603141</v>
          </cell>
          <cell r="H30">
            <v>0</v>
          </cell>
        </row>
        <row r="31">
          <cell r="B31" t="str">
            <v>PPh kurang (lebih) bayar</v>
          </cell>
          <cell r="E31">
            <v>-31603141</v>
          </cell>
          <cell r="F31">
            <v>1489389559</v>
          </cell>
          <cell r="H31">
            <v>1520992700</v>
          </cell>
        </row>
        <row r="32">
          <cell r="B32" t="str">
            <v>sanksi administrasi</v>
          </cell>
          <cell r="F32">
            <v>536180241.24000001</v>
          </cell>
          <cell r="H32">
            <v>536180241.24000001</v>
          </cell>
        </row>
        <row r="33">
          <cell r="B33" t="str">
            <v>Pajak yang (lebih) dibayar</v>
          </cell>
          <cell r="E33">
            <v>-31603141</v>
          </cell>
          <cell r="F33">
            <v>2025569800.24</v>
          </cell>
          <cell r="H33">
            <v>2057172941.24</v>
          </cell>
        </row>
        <row r="36">
          <cell r="A36" t="str">
            <v>B.</v>
          </cell>
          <cell r="B36" t="str">
            <v>PPh Pasal 21</v>
          </cell>
        </row>
        <row r="38">
          <cell r="E38" t="str">
            <v>Menurut</v>
          </cell>
        </row>
        <row r="39">
          <cell r="B39" t="str">
            <v>Uraian</v>
          </cell>
          <cell r="E39" t="str">
            <v>SPT/WP</v>
          </cell>
          <cell r="F39" t="str">
            <v>Pemeriksa</v>
          </cell>
          <cell r="H39" t="str">
            <v>Koreksi</v>
          </cell>
        </row>
        <row r="40">
          <cell r="E40" t="str">
            <v>(Rp)</v>
          </cell>
          <cell r="F40" t="str">
            <v>(Rp)</v>
          </cell>
          <cell r="H40" t="str">
            <v>(Rp)</v>
          </cell>
        </row>
        <row r="41">
          <cell r="B41" t="str">
            <v>PPh Terutang</v>
          </cell>
          <cell r="E41">
            <v>7296000</v>
          </cell>
          <cell r="F41">
            <v>8321550</v>
          </cell>
          <cell r="H41">
            <v>1025550</v>
          </cell>
        </row>
        <row r="42">
          <cell r="B42" t="str">
            <v>Telah disetor</v>
          </cell>
          <cell r="E42">
            <v>3286728</v>
          </cell>
          <cell r="F42">
            <v>7296000</v>
          </cell>
          <cell r="H42">
            <v>-4009272</v>
          </cell>
        </row>
        <row r="43">
          <cell r="B43" t="str">
            <v>Pajak Kurang (Lebih) Bayar</v>
          </cell>
          <cell r="E43">
            <v>4009272</v>
          </cell>
          <cell r="F43">
            <v>1025550</v>
          </cell>
          <cell r="H43">
            <v>-2983722</v>
          </cell>
        </row>
        <row r="44">
          <cell r="B44" t="str">
            <v>Sanksi Administrasi</v>
          </cell>
          <cell r="E44">
            <v>0</v>
          </cell>
          <cell r="F44">
            <v>348687</v>
          </cell>
          <cell r="H44">
            <v>348687</v>
          </cell>
        </row>
        <row r="45">
          <cell r="B45" t="str">
            <v>Pajak yang masih harus dibayar</v>
          </cell>
          <cell r="E45">
            <v>0</v>
          </cell>
          <cell r="F45">
            <v>1374237</v>
          </cell>
          <cell r="H45">
            <v>1374237</v>
          </cell>
        </row>
        <row r="49">
          <cell r="A49" t="str">
            <v>C.</v>
          </cell>
          <cell r="B49" t="str">
            <v>PPh Pasal 23</v>
          </cell>
        </row>
        <row r="51">
          <cell r="E51" t="str">
            <v>Menurut</v>
          </cell>
        </row>
        <row r="52">
          <cell r="B52" t="str">
            <v>Uraian</v>
          </cell>
          <cell r="E52" t="str">
            <v>SPT/WP</v>
          </cell>
          <cell r="F52" t="str">
            <v>Pemeriksa</v>
          </cell>
          <cell r="H52" t="str">
            <v>Koreksi</v>
          </cell>
        </row>
        <row r="53">
          <cell r="E53" t="str">
            <v>(Rp)</v>
          </cell>
          <cell r="F53" t="str">
            <v>(Rp)</v>
          </cell>
          <cell r="H53" t="str">
            <v>(Rp)</v>
          </cell>
        </row>
        <row r="54">
          <cell r="B54" t="str">
            <v>PPh Terutang</v>
          </cell>
          <cell r="E54">
            <v>0</v>
          </cell>
          <cell r="F54">
            <v>785299.28399999999</v>
          </cell>
          <cell r="H54">
            <v>785299.28399999999</v>
          </cell>
        </row>
        <row r="55">
          <cell r="B55" t="str">
            <v>Telah disetor</v>
          </cell>
          <cell r="E55">
            <v>0</v>
          </cell>
          <cell r="F55">
            <v>0</v>
          </cell>
          <cell r="H55">
            <v>0</v>
          </cell>
        </row>
        <row r="56">
          <cell r="B56" t="str">
            <v>Pajak Kurang (Lebih) Bayar</v>
          </cell>
          <cell r="E56">
            <v>0</v>
          </cell>
          <cell r="F56">
            <v>785299.28399999999</v>
          </cell>
          <cell r="H56">
            <v>785299.28399999999</v>
          </cell>
        </row>
        <row r="57">
          <cell r="B57" t="str">
            <v>Sanksi Administrasi</v>
          </cell>
          <cell r="F57">
            <v>267001.75656000001</v>
          </cell>
          <cell r="H57">
            <v>267001.75656000001</v>
          </cell>
        </row>
        <row r="58">
          <cell r="B58" t="str">
            <v>Pajak yang masih harus dibayar</v>
          </cell>
          <cell r="F58">
            <v>1052301.0405600001</v>
          </cell>
          <cell r="H58">
            <v>1052301.0405600001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201"/>
      <sheetName val="1202"/>
      <sheetName val="1203 "/>
      <sheetName val="1204"/>
      <sheetName val="1205"/>
      <sheetName val="1206"/>
      <sheetName val="1207"/>
      <sheetName val="1208"/>
      <sheetName val="1209"/>
      <sheetName val="1210"/>
      <sheetName val="1211"/>
      <sheetName val="comb"/>
      <sheetName val="1212"/>
      <sheetName val="1213"/>
      <sheetName val="1214"/>
      <sheetName val="1215"/>
      <sheetName val="1216"/>
      <sheetName val="1101"/>
      <sheetName val="1102"/>
      <sheetName val="1103"/>
      <sheetName val="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2">
          <cell r="A2">
            <v>38411</v>
          </cell>
          <cell r="B2">
            <v>9260</v>
          </cell>
          <cell r="C2">
            <v>88.354699999999994</v>
          </cell>
        </row>
        <row r="3">
          <cell r="A3">
            <v>38412</v>
          </cell>
          <cell r="B3">
            <v>9250</v>
          </cell>
          <cell r="C3">
            <v>88.373099999999994</v>
          </cell>
        </row>
        <row r="4">
          <cell r="A4">
            <v>38413</v>
          </cell>
          <cell r="B4">
            <v>9265</v>
          </cell>
          <cell r="C4">
            <v>88.579800000000006</v>
          </cell>
        </row>
        <row r="5">
          <cell r="A5">
            <v>38414</v>
          </cell>
          <cell r="B5">
            <v>9279</v>
          </cell>
          <cell r="C5">
            <v>88.493700000000004</v>
          </cell>
        </row>
        <row r="6">
          <cell r="A6">
            <v>38415</v>
          </cell>
          <cell r="B6">
            <v>9327</v>
          </cell>
          <cell r="C6">
            <v>88.546099999999996</v>
          </cell>
        </row>
        <row r="7">
          <cell r="A7">
            <v>38416</v>
          </cell>
          <cell r="B7">
            <v>9327</v>
          </cell>
          <cell r="C7">
            <v>88.546099999999996</v>
          </cell>
        </row>
        <row r="8">
          <cell r="A8">
            <v>38417</v>
          </cell>
        </row>
        <row r="9">
          <cell r="A9">
            <v>38418</v>
          </cell>
          <cell r="B9">
            <v>9325</v>
          </cell>
          <cell r="C9">
            <v>89.017300000000006</v>
          </cell>
        </row>
        <row r="10">
          <cell r="A10">
            <v>38419</v>
          </cell>
          <cell r="B10">
            <v>9335</v>
          </cell>
          <cell r="C10">
            <v>88.913300000000007</v>
          </cell>
        </row>
        <row r="11">
          <cell r="A11">
            <v>38420</v>
          </cell>
          <cell r="B11">
            <v>9365</v>
          </cell>
          <cell r="C11">
            <v>89.420599999999993</v>
          </cell>
        </row>
        <row r="12">
          <cell r="A12">
            <v>38421</v>
          </cell>
          <cell r="B12">
            <v>9345</v>
          </cell>
          <cell r="C12">
            <v>88.254999999999995</v>
          </cell>
        </row>
        <row r="13">
          <cell r="A13">
            <v>38422</v>
          </cell>
        </row>
        <row r="14">
          <cell r="A14">
            <v>38423</v>
          </cell>
          <cell r="B14">
            <v>9345</v>
          </cell>
          <cell r="C14">
            <v>88.254999999999995</v>
          </cell>
        </row>
        <row r="15">
          <cell r="A15">
            <v>38424</v>
          </cell>
        </row>
        <row r="16">
          <cell r="A16">
            <v>38425</v>
          </cell>
          <cell r="B16">
            <v>9375</v>
          </cell>
          <cell r="C16">
            <v>89.730199999999996</v>
          </cell>
        </row>
        <row r="17">
          <cell r="A17">
            <v>38426</v>
          </cell>
          <cell r="B17">
            <v>9360</v>
          </cell>
          <cell r="C17">
            <v>89.415499999999994</v>
          </cell>
        </row>
        <row r="18">
          <cell r="A18">
            <v>38427</v>
          </cell>
          <cell r="B18">
            <v>9355</v>
          </cell>
          <cell r="C18">
            <v>89.491699999999994</v>
          </cell>
        </row>
        <row r="19">
          <cell r="A19">
            <v>38428</v>
          </cell>
          <cell r="B19">
            <v>9345</v>
          </cell>
          <cell r="C19">
            <v>89.558800000000005</v>
          </cell>
        </row>
        <row r="20">
          <cell r="A20">
            <v>38429</v>
          </cell>
          <cell r="B20">
            <v>9369</v>
          </cell>
          <cell r="C20">
            <v>89.557000000000002</v>
          </cell>
        </row>
        <row r="21">
          <cell r="A21">
            <v>38430</v>
          </cell>
          <cell r="B21">
            <v>9369</v>
          </cell>
          <cell r="C21">
            <v>89.557000000000002</v>
          </cell>
        </row>
        <row r="22">
          <cell r="A22">
            <v>38431</v>
          </cell>
        </row>
        <row r="23">
          <cell r="A23">
            <v>38432</v>
          </cell>
          <cell r="B23">
            <v>9375</v>
          </cell>
          <cell r="C23">
            <v>89.324100000000001</v>
          </cell>
        </row>
        <row r="24">
          <cell r="A24">
            <v>38433</v>
          </cell>
          <cell r="B24">
            <v>9410</v>
          </cell>
          <cell r="C24">
            <v>89.504099999999994</v>
          </cell>
        </row>
        <row r="25">
          <cell r="A25">
            <v>38434</v>
          </cell>
          <cell r="B25">
            <v>9400</v>
          </cell>
          <cell r="C25">
            <v>89.150400000000005</v>
          </cell>
        </row>
        <row r="26">
          <cell r="A26">
            <v>38435</v>
          </cell>
          <cell r="B26">
            <v>9405</v>
          </cell>
          <cell r="C26">
            <v>88.530199999999994</v>
          </cell>
        </row>
        <row r="27">
          <cell r="A27">
            <v>38436</v>
          </cell>
        </row>
        <row r="28">
          <cell r="A28">
            <v>38437</v>
          </cell>
          <cell r="B28">
            <v>9405</v>
          </cell>
          <cell r="C28">
            <v>88.530199999999994</v>
          </cell>
        </row>
        <row r="29">
          <cell r="A29">
            <v>38438</v>
          </cell>
        </row>
        <row r="30">
          <cell r="A30">
            <v>38439</v>
          </cell>
          <cell r="B30">
            <v>9425</v>
          </cell>
          <cell r="C30">
            <v>88.113</v>
          </cell>
        </row>
        <row r="31">
          <cell r="A31">
            <v>38440</v>
          </cell>
          <cell r="B31">
            <v>9471</v>
          </cell>
          <cell r="C31">
            <v>88.386099999999999</v>
          </cell>
        </row>
        <row r="32">
          <cell r="A32">
            <v>38441</v>
          </cell>
          <cell r="B32">
            <v>9520</v>
          </cell>
          <cell r="C32">
            <v>88.649000000000001</v>
          </cell>
        </row>
        <row r="33">
          <cell r="A33">
            <v>38442</v>
          </cell>
          <cell r="B33">
            <v>9480</v>
          </cell>
          <cell r="C33">
            <v>88.482500000000002</v>
          </cell>
        </row>
      </sheetData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I"/>
      <sheetName val="B1"/>
      <sheetName val="B.1.1"/>
      <sheetName val="B.1.2"/>
      <sheetName val="B.1.3"/>
      <sheetName val="piutang"/>
      <sheetName val="B2"/>
      <sheetName val="B.2.1"/>
      <sheetName val="B3"/>
      <sheetName val="B.3.1"/>
      <sheetName val="B4"/>
      <sheetName val="VS"/>
      <sheetName val="NVS"/>
      <sheetName val="incentive"/>
      <sheetName val="dep"/>
      <sheetName val="B.4.1"/>
      <sheetName val="baikan"/>
      <sheetName val="susut"/>
      <sheetName val="KURS"/>
      <sheetName val="B5"/>
      <sheetName val="PM"/>
      <sheetName val="21wp"/>
      <sheetName val="induk21"/>
      <sheetName val="E1 (21)A"/>
      <sheetName val="E1 (21)B"/>
      <sheetName val="E2 (22)"/>
      <sheetName val="E3 (23)"/>
      <sheetName val="E4 (4(2))"/>
      <sheetName val="E5 (26)"/>
      <sheetName val="E6 (PPN&amp;BM)"/>
      <sheetName val="(STP PPN)"/>
      <sheetName val="E7 (PBB)"/>
      <sheetName val="Exx (BPHTB)"/>
      <sheetName val="KP"/>
      <sheetName val="E9 (Komp)"/>
      <sheetName val="fiscal depr_E_"/>
      <sheetName val="Kalk EITR- 2009"/>
      <sheetName val="Trial"/>
      <sheetName val="GeneralInfo"/>
      <sheetName val="Marshal"/>
      <sheetName val="induk"/>
      <sheetName val="2KKP"/>
      <sheetName val="PL (MONTHLY)"/>
      <sheetName val="General Info"/>
      <sheetName val="SubAcc"/>
      <sheetName val="149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>
        <row r="94">
          <cell r="I94">
            <v>37712</v>
          </cell>
          <cell r="J94">
            <v>8675</v>
          </cell>
        </row>
        <row r="95">
          <cell r="I95">
            <v>37713</v>
          </cell>
          <cell r="J95">
            <v>8675</v>
          </cell>
        </row>
        <row r="96">
          <cell r="I96">
            <v>37714</v>
          </cell>
          <cell r="J96">
            <v>8675</v>
          </cell>
        </row>
        <row r="97">
          <cell r="I97">
            <v>37715</v>
          </cell>
          <cell r="J97">
            <v>8675</v>
          </cell>
        </row>
        <row r="98">
          <cell r="I98">
            <v>37716</v>
          </cell>
          <cell r="J98">
            <v>8675</v>
          </cell>
        </row>
        <row r="99">
          <cell r="I99">
            <v>37717</v>
          </cell>
          <cell r="J99">
            <v>8675</v>
          </cell>
        </row>
        <row r="100">
          <cell r="I100">
            <v>37718</v>
          </cell>
          <cell r="J100">
            <v>8675</v>
          </cell>
        </row>
        <row r="101">
          <cell r="I101">
            <v>37719</v>
          </cell>
          <cell r="J101">
            <v>8675</v>
          </cell>
        </row>
        <row r="102">
          <cell r="I102">
            <v>37720</v>
          </cell>
          <cell r="J102">
            <v>8675</v>
          </cell>
        </row>
        <row r="103">
          <cell r="I103">
            <v>37721</v>
          </cell>
          <cell r="J103">
            <v>8675</v>
          </cell>
        </row>
        <row r="104">
          <cell r="I104">
            <v>37722</v>
          </cell>
          <cell r="J104">
            <v>8675</v>
          </cell>
        </row>
        <row r="105">
          <cell r="I105">
            <v>37723</v>
          </cell>
          <cell r="J105">
            <v>8675</v>
          </cell>
        </row>
        <row r="106">
          <cell r="I106">
            <v>37724</v>
          </cell>
          <cell r="J106">
            <v>8675</v>
          </cell>
        </row>
        <row r="107">
          <cell r="I107">
            <v>37725</v>
          </cell>
          <cell r="J107">
            <v>8675</v>
          </cell>
        </row>
        <row r="108">
          <cell r="I108">
            <v>37726</v>
          </cell>
          <cell r="J108">
            <v>8675</v>
          </cell>
        </row>
        <row r="109">
          <cell r="I109">
            <v>37727</v>
          </cell>
          <cell r="J109">
            <v>8675</v>
          </cell>
        </row>
        <row r="110">
          <cell r="I110">
            <v>37728</v>
          </cell>
          <cell r="J110">
            <v>8675</v>
          </cell>
        </row>
        <row r="111">
          <cell r="I111">
            <v>37729</v>
          </cell>
          <cell r="J111">
            <v>8675</v>
          </cell>
        </row>
        <row r="112">
          <cell r="I112">
            <v>37730</v>
          </cell>
          <cell r="J112">
            <v>8675</v>
          </cell>
        </row>
        <row r="113">
          <cell r="I113">
            <v>37731</v>
          </cell>
          <cell r="J113">
            <v>8675</v>
          </cell>
        </row>
        <row r="114">
          <cell r="I114">
            <v>37732</v>
          </cell>
          <cell r="J114">
            <v>8675</v>
          </cell>
        </row>
        <row r="115">
          <cell r="I115">
            <v>37733</v>
          </cell>
          <cell r="J115">
            <v>8675</v>
          </cell>
        </row>
        <row r="116">
          <cell r="I116">
            <v>37734</v>
          </cell>
          <cell r="J116">
            <v>8675</v>
          </cell>
        </row>
        <row r="117">
          <cell r="I117">
            <v>37735</v>
          </cell>
          <cell r="J117">
            <v>8675</v>
          </cell>
        </row>
        <row r="118">
          <cell r="I118">
            <v>37736</v>
          </cell>
          <cell r="J118">
            <v>8675</v>
          </cell>
        </row>
        <row r="119">
          <cell r="I119">
            <v>37737</v>
          </cell>
          <cell r="J119">
            <v>8675</v>
          </cell>
        </row>
        <row r="120">
          <cell r="I120">
            <v>37738</v>
          </cell>
          <cell r="J120">
            <v>8675</v>
          </cell>
        </row>
        <row r="121">
          <cell r="I121">
            <v>37739</v>
          </cell>
          <cell r="J121">
            <v>8675</v>
          </cell>
        </row>
        <row r="122">
          <cell r="I122">
            <v>37740</v>
          </cell>
          <cell r="J122">
            <v>8675</v>
          </cell>
        </row>
        <row r="123">
          <cell r="I123">
            <v>37741</v>
          </cell>
          <cell r="J123">
            <v>8675</v>
          </cell>
        </row>
        <row r="124">
          <cell r="I124">
            <v>37742</v>
          </cell>
          <cell r="J124">
            <v>8279</v>
          </cell>
        </row>
        <row r="125">
          <cell r="I125">
            <v>37743</v>
          </cell>
          <cell r="J125">
            <v>8279</v>
          </cell>
        </row>
        <row r="126">
          <cell r="I126">
            <v>37744</v>
          </cell>
          <cell r="J126">
            <v>8279</v>
          </cell>
        </row>
        <row r="127">
          <cell r="I127">
            <v>37745</v>
          </cell>
          <cell r="J127">
            <v>8279</v>
          </cell>
        </row>
        <row r="128">
          <cell r="I128">
            <v>37746</v>
          </cell>
          <cell r="J128">
            <v>8279</v>
          </cell>
        </row>
        <row r="129">
          <cell r="I129">
            <v>37747</v>
          </cell>
          <cell r="J129">
            <v>8279</v>
          </cell>
        </row>
        <row r="130">
          <cell r="I130">
            <v>37748</v>
          </cell>
          <cell r="J130">
            <v>8279</v>
          </cell>
        </row>
        <row r="131">
          <cell r="I131">
            <v>37749</v>
          </cell>
          <cell r="J131">
            <v>8279</v>
          </cell>
        </row>
        <row r="132">
          <cell r="I132">
            <v>37750</v>
          </cell>
          <cell r="J132">
            <v>8279</v>
          </cell>
        </row>
        <row r="133">
          <cell r="I133">
            <v>37751</v>
          </cell>
          <cell r="J133">
            <v>8279</v>
          </cell>
        </row>
        <row r="134">
          <cell r="I134">
            <v>37752</v>
          </cell>
          <cell r="J134">
            <v>8279</v>
          </cell>
        </row>
        <row r="135">
          <cell r="I135">
            <v>37753</v>
          </cell>
          <cell r="J135">
            <v>8279</v>
          </cell>
        </row>
        <row r="136">
          <cell r="I136">
            <v>37754</v>
          </cell>
          <cell r="J136">
            <v>8279</v>
          </cell>
        </row>
        <row r="137">
          <cell r="I137">
            <v>37755</v>
          </cell>
          <cell r="J137">
            <v>8279</v>
          </cell>
        </row>
        <row r="138">
          <cell r="I138">
            <v>37756</v>
          </cell>
          <cell r="J138">
            <v>8279</v>
          </cell>
        </row>
        <row r="139">
          <cell r="I139">
            <v>37757</v>
          </cell>
          <cell r="J139">
            <v>8279</v>
          </cell>
        </row>
        <row r="140">
          <cell r="I140">
            <v>37758</v>
          </cell>
          <cell r="J140">
            <v>8279</v>
          </cell>
        </row>
        <row r="141">
          <cell r="I141">
            <v>37759</v>
          </cell>
          <cell r="J141">
            <v>8279</v>
          </cell>
        </row>
        <row r="142">
          <cell r="I142">
            <v>37760</v>
          </cell>
          <cell r="J142">
            <v>8279</v>
          </cell>
        </row>
        <row r="143">
          <cell r="I143">
            <v>37761</v>
          </cell>
          <cell r="J143">
            <v>8279</v>
          </cell>
        </row>
        <row r="144">
          <cell r="I144">
            <v>37762</v>
          </cell>
          <cell r="J144">
            <v>8279</v>
          </cell>
        </row>
        <row r="145">
          <cell r="I145">
            <v>37763</v>
          </cell>
          <cell r="J145">
            <v>8279</v>
          </cell>
        </row>
        <row r="146">
          <cell r="I146">
            <v>37764</v>
          </cell>
          <cell r="J146">
            <v>8279</v>
          </cell>
        </row>
        <row r="147">
          <cell r="I147">
            <v>37765</v>
          </cell>
          <cell r="J147">
            <v>8279</v>
          </cell>
        </row>
        <row r="148">
          <cell r="I148">
            <v>37766</v>
          </cell>
          <cell r="J148">
            <v>8279</v>
          </cell>
        </row>
        <row r="149">
          <cell r="I149">
            <v>37767</v>
          </cell>
          <cell r="J149">
            <v>8279</v>
          </cell>
        </row>
        <row r="150">
          <cell r="I150">
            <v>37768</v>
          </cell>
          <cell r="J150">
            <v>8279</v>
          </cell>
        </row>
        <row r="151">
          <cell r="I151">
            <v>37769</v>
          </cell>
          <cell r="J151">
            <v>8279</v>
          </cell>
        </row>
        <row r="152">
          <cell r="I152">
            <v>37770</v>
          </cell>
          <cell r="J152">
            <v>8279</v>
          </cell>
        </row>
        <row r="153">
          <cell r="I153">
            <v>37771</v>
          </cell>
          <cell r="J153">
            <v>8279</v>
          </cell>
        </row>
        <row r="154">
          <cell r="I154">
            <v>37772</v>
          </cell>
          <cell r="J154">
            <v>8279</v>
          </cell>
        </row>
        <row r="155">
          <cell r="I155">
            <v>37773</v>
          </cell>
          <cell r="J155">
            <v>8285</v>
          </cell>
        </row>
        <row r="156">
          <cell r="I156">
            <v>37774</v>
          </cell>
          <cell r="J156">
            <v>8285</v>
          </cell>
        </row>
        <row r="157">
          <cell r="I157">
            <v>37775</v>
          </cell>
          <cell r="J157">
            <v>8285</v>
          </cell>
        </row>
        <row r="158">
          <cell r="I158">
            <v>37776</v>
          </cell>
          <cell r="J158">
            <v>8285</v>
          </cell>
        </row>
        <row r="159">
          <cell r="I159">
            <v>37777</v>
          </cell>
          <cell r="J159">
            <v>8285</v>
          </cell>
        </row>
        <row r="160">
          <cell r="I160">
            <v>37778</v>
          </cell>
          <cell r="J160">
            <v>8285</v>
          </cell>
        </row>
        <row r="161">
          <cell r="I161">
            <v>37779</v>
          </cell>
          <cell r="J161">
            <v>8285</v>
          </cell>
        </row>
        <row r="162">
          <cell r="I162">
            <v>37780</v>
          </cell>
          <cell r="J162">
            <v>8285</v>
          </cell>
        </row>
        <row r="163">
          <cell r="I163">
            <v>37781</v>
          </cell>
          <cell r="J163">
            <v>8285</v>
          </cell>
        </row>
        <row r="164">
          <cell r="I164">
            <v>37782</v>
          </cell>
          <cell r="J164">
            <v>8285</v>
          </cell>
        </row>
        <row r="165">
          <cell r="I165">
            <v>37783</v>
          </cell>
          <cell r="J165">
            <v>8285</v>
          </cell>
        </row>
        <row r="166">
          <cell r="I166">
            <v>37784</v>
          </cell>
          <cell r="J166">
            <v>8285</v>
          </cell>
        </row>
        <row r="167">
          <cell r="I167">
            <v>37785</v>
          </cell>
          <cell r="J167">
            <v>8285</v>
          </cell>
        </row>
        <row r="168">
          <cell r="I168">
            <v>37786</v>
          </cell>
          <cell r="J168">
            <v>8285</v>
          </cell>
        </row>
        <row r="169">
          <cell r="I169">
            <v>37787</v>
          </cell>
          <cell r="J169">
            <v>8285</v>
          </cell>
        </row>
        <row r="170">
          <cell r="I170">
            <v>37788</v>
          </cell>
          <cell r="J170">
            <v>8285</v>
          </cell>
        </row>
        <row r="171">
          <cell r="I171">
            <v>37789</v>
          </cell>
          <cell r="J171">
            <v>8285</v>
          </cell>
        </row>
        <row r="172">
          <cell r="I172">
            <v>37790</v>
          </cell>
          <cell r="J172">
            <v>8285</v>
          </cell>
        </row>
        <row r="173">
          <cell r="I173">
            <v>37791</v>
          </cell>
          <cell r="J173">
            <v>8285</v>
          </cell>
        </row>
        <row r="174">
          <cell r="I174">
            <v>37792</v>
          </cell>
          <cell r="J174">
            <v>8285</v>
          </cell>
        </row>
        <row r="175">
          <cell r="I175">
            <v>37793</v>
          </cell>
          <cell r="J175">
            <v>8285</v>
          </cell>
        </row>
        <row r="176">
          <cell r="I176">
            <v>37794</v>
          </cell>
          <cell r="J176">
            <v>8285</v>
          </cell>
        </row>
        <row r="177">
          <cell r="I177">
            <v>37795</v>
          </cell>
          <cell r="J177">
            <v>8285</v>
          </cell>
        </row>
        <row r="178">
          <cell r="I178">
            <v>37796</v>
          </cell>
          <cell r="J178">
            <v>8285</v>
          </cell>
        </row>
        <row r="179">
          <cell r="I179">
            <v>37797</v>
          </cell>
          <cell r="J179">
            <v>8285</v>
          </cell>
        </row>
        <row r="180">
          <cell r="I180">
            <v>37798</v>
          </cell>
          <cell r="J180">
            <v>8285</v>
          </cell>
        </row>
        <row r="181">
          <cell r="I181">
            <v>37799</v>
          </cell>
          <cell r="J181">
            <v>8285</v>
          </cell>
        </row>
        <row r="182">
          <cell r="I182">
            <v>37800</v>
          </cell>
          <cell r="J182">
            <v>8285</v>
          </cell>
        </row>
        <row r="183">
          <cell r="I183">
            <v>37801</v>
          </cell>
          <cell r="J183">
            <v>8285</v>
          </cell>
        </row>
        <row r="184">
          <cell r="I184">
            <v>37802</v>
          </cell>
          <cell r="J184">
            <v>8285</v>
          </cell>
        </row>
        <row r="185">
          <cell r="I185">
            <v>37803</v>
          </cell>
          <cell r="J185">
            <v>8505</v>
          </cell>
        </row>
        <row r="186">
          <cell r="I186">
            <v>37804</v>
          </cell>
          <cell r="J186">
            <v>8505</v>
          </cell>
        </row>
        <row r="187">
          <cell r="I187">
            <v>37805</v>
          </cell>
          <cell r="J187">
            <v>8505</v>
          </cell>
        </row>
        <row r="188">
          <cell r="I188">
            <v>37806</v>
          </cell>
          <cell r="J188">
            <v>8505</v>
          </cell>
        </row>
        <row r="189">
          <cell r="I189">
            <v>37807</v>
          </cell>
          <cell r="J189">
            <v>8505</v>
          </cell>
        </row>
        <row r="190">
          <cell r="I190">
            <v>37808</v>
          </cell>
          <cell r="J190">
            <v>8505</v>
          </cell>
        </row>
        <row r="191">
          <cell r="I191">
            <v>37809</v>
          </cell>
          <cell r="J191">
            <v>8505</v>
          </cell>
        </row>
        <row r="192">
          <cell r="I192">
            <v>37810</v>
          </cell>
          <cell r="J192">
            <v>8505</v>
          </cell>
        </row>
        <row r="193">
          <cell r="I193">
            <v>37811</v>
          </cell>
          <cell r="J193">
            <v>8505</v>
          </cell>
        </row>
        <row r="194">
          <cell r="I194">
            <v>37812</v>
          </cell>
          <cell r="J194">
            <v>8505</v>
          </cell>
        </row>
        <row r="195">
          <cell r="I195">
            <v>37813</v>
          </cell>
          <cell r="J195">
            <v>8505</v>
          </cell>
        </row>
        <row r="196">
          <cell r="I196">
            <v>37814</v>
          </cell>
          <cell r="J196">
            <v>8505</v>
          </cell>
        </row>
        <row r="197">
          <cell r="I197">
            <v>37815</v>
          </cell>
          <cell r="J197">
            <v>8505</v>
          </cell>
        </row>
        <row r="198">
          <cell r="I198">
            <v>37816</v>
          </cell>
          <cell r="J198">
            <v>8505</v>
          </cell>
        </row>
        <row r="199">
          <cell r="I199">
            <v>37817</v>
          </cell>
          <cell r="J199">
            <v>8505</v>
          </cell>
        </row>
        <row r="200">
          <cell r="I200">
            <v>37818</v>
          </cell>
          <cell r="J200">
            <v>8505</v>
          </cell>
        </row>
        <row r="201">
          <cell r="I201">
            <v>37819</v>
          </cell>
          <cell r="J201">
            <v>8505</v>
          </cell>
        </row>
        <row r="202">
          <cell r="I202">
            <v>37820</v>
          </cell>
          <cell r="J202">
            <v>8505</v>
          </cell>
        </row>
        <row r="203">
          <cell r="I203">
            <v>37821</v>
          </cell>
          <cell r="J203">
            <v>8505</v>
          </cell>
        </row>
        <row r="204">
          <cell r="I204">
            <v>37822</v>
          </cell>
          <cell r="J204">
            <v>8505</v>
          </cell>
        </row>
        <row r="205">
          <cell r="I205">
            <v>37823</v>
          </cell>
          <cell r="J205">
            <v>8505</v>
          </cell>
        </row>
        <row r="206">
          <cell r="I206">
            <v>37824</v>
          </cell>
          <cell r="J206">
            <v>8505</v>
          </cell>
        </row>
        <row r="207">
          <cell r="I207">
            <v>37825</v>
          </cell>
          <cell r="J207">
            <v>8505</v>
          </cell>
        </row>
        <row r="208">
          <cell r="I208">
            <v>37826</v>
          </cell>
          <cell r="J208">
            <v>8505</v>
          </cell>
        </row>
        <row r="209">
          <cell r="I209">
            <v>37827</v>
          </cell>
          <cell r="J209">
            <v>8505</v>
          </cell>
        </row>
        <row r="210">
          <cell r="I210">
            <v>37828</v>
          </cell>
          <cell r="J210">
            <v>8505</v>
          </cell>
        </row>
        <row r="211">
          <cell r="I211">
            <v>37829</v>
          </cell>
          <cell r="J211">
            <v>8505</v>
          </cell>
        </row>
        <row r="212">
          <cell r="I212">
            <v>37830</v>
          </cell>
          <cell r="J212">
            <v>8505</v>
          </cell>
        </row>
        <row r="213">
          <cell r="I213">
            <v>37831</v>
          </cell>
          <cell r="J213">
            <v>8505</v>
          </cell>
        </row>
        <row r="214">
          <cell r="I214">
            <v>37832</v>
          </cell>
          <cell r="J214">
            <v>8505</v>
          </cell>
        </row>
        <row r="215">
          <cell r="I215">
            <v>37833</v>
          </cell>
          <cell r="J215">
            <v>8505</v>
          </cell>
        </row>
        <row r="216">
          <cell r="I216">
            <v>37834</v>
          </cell>
          <cell r="J216">
            <v>8535</v>
          </cell>
        </row>
        <row r="217">
          <cell r="I217">
            <v>37835</v>
          </cell>
          <cell r="J217">
            <v>8535</v>
          </cell>
        </row>
        <row r="218">
          <cell r="I218">
            <v>37836</v>
          </cell>
          <cell r="J218">
            <v>8535</v>
          </cell>
        </row>
        <row r="219">
          <cell r="I219">
            <v>37837</v>
          </cell>
          <cell r="J219">
            <v>8535</v>
          </cell>
        </row>
        <row r="220">
          <cell r="I220">
            <v>37838</v>
          </cell>
          <cell r="J220">
            <v>8535</v>
          </cell>
        </row>
        <row r="221">
          <cell r="I221">
            <v>37839</v>
          </cell>
          <cell r="J221">
            <v>8535</v>
          </cell>
        </row>
        <row r="222">
          <cell r="I222">
            <v>37840</v>
          </cell>
          <cell r="J222">
            <v>8535</v>
          </cell>
        </row>
        <row r="223">
          <cell r="I223">
            <v>37841</v>
          </cell>
          <cell r="J223">
            <v>8535</v>
          </cell>
        </row>
        <row r="224">
          <cell r="I224">
            <v>37842</v>
          </cell>
          <cell r="J224">
            <v>8535</v>
          </cell>
        </row>
        <row r="225">
          <cell r="I225">
            <v>37843</v>
          </cell>
          <cell r="J225">
            <v>8535</v>
          </cell>
        </row>
        <row r="226">
          <cell r="I226">
            <v>37844</v>
          </cell>
          <cell r="J226">
            <v>8535</v>
          </cell>
        </row>
        <row r="227">
          <cell r="I227">
            <v>37845</v>
          </cell>
          <cell r="J227">
            <v>8535</v>
          </cell>
        </row>
        <row r="228">
          <cell r="I228">
            <v>37846</v>
          </cell>
          <cell r="J228">
            <v>8535</v>
          </cell>
        </row>
        <row r="229">
          <cell r="I229">
            <v>37847</v>
          </cell>
          <cell r="J229">
            <v>8535</v>
          </cell>
        </row>
        <row r="230">
          <cell r="I230">
            <v>37848</v>
          </cell>
          <cell r="J230">
            <v>8535</v>
          </cell>
        </row>
        <row r="231">
          <cell r="I231">
            <v>37849</v>
          </cell>
          <cell r="J231">
            <v>8535</v>
          </cell>
        </row>
        <row r="232">
          <cell r="I232">
            <v>37850</v>
          </cell>
          <cell r="J232">
            <v>8535</v>
          </cell>
        </row>
        <row r="233">
          <cell r="I233">
            <v>37851</v>
          </cell>
          <cell r="J233">
            <v>8535</v>
          </cell>
        </row>
        <row r="234">
          <cell r="I234">
            <v>37852</v>
          </cell>
          <cell r="J234">
            <v>8535</v>
          </cell>
        </row>
        <row r="235">
          <cell r="I235">
            <v>37853</v>
          </cell>
          <cell r="J235">
            <v>8535</v>
          </cell>
        </row>
        <row r="236">
          <cell r="I236">
            <v>37854</v>
          </cell>
          <cell r="J236">
            <v>8535</v>
          </cell>
        </row>
        <row r="237">
          <cell r="I237">
            <v>37855</v>
          </cell>
          <cell r="J237">
            <v>8535</v>
          </cell>
        </row>
        <row r="238">
          <cell r="I238">
            <v>37856</v>
          </cell>
          <cell r="J238">
            <v>8535</v>
          </cell>
        </row>
        <row r="239">
          <cell r="I239">
            <v>37857</v>
          </cell>
          <cell r="J239">
            <v>8535</v>
          </cell>
        </row>
        <row r="240">
          <cell r="I240">
            <v>37858</v>
          </cell>
          <cell r="J240">
            <v>8535</v>
          </cell>
        </row>
        <row r="241">
          <cell r="I241">
            <v>37859</v>
          </cell>
          <cell r="J241">
            <v>8535</v>
          </cell>
        </row>
        <row r="242">
          <cell r="I242">
            <v>37860</v>
          </cell>
          <cell r="J242">
            <v>8535</v>
          </cell>
        </row>
        <row r="243">
          <cell r="I243">
            <v>37861</v>
          </cell>
          <cell r="J243">
            <v>8535</v>
          </cell>
        </row>
        <row r="244">
          <cell r="I244">
            <v>37862</v>
          </cell>
          <cell r="J244">
            <v>8535</v>
          </cell>
        </row>
        <row r="245">
          <cell r="I245">
            <v>37863</v>
          </cell>
          <cell r="J245">
            <v>8535</v>
          </cell>
        </row>
        <row r="246">
          <cell r="I246">
            <v>37864</v>
          </cell>
          <cell r="J246">
            <v>8535</v>
          </cell>
        </row>
        <row r="247">
          <cell r="I247">
            <v>37865</v>
          </cell>
          <cell r="J247">
            <v>8389</v>
          </cell>
        </row>
        <row r="248">
          <cell r="I248">
            <v>37866</v>
          </cell>
          <cell r="J248">
            <v>8389</v>
          </cell>
        </row>
        <row r="249">
          <cell r="I249">
            <v>37867</v>
          </cell>
          <cell r="J249">
            <v>8389</v>
          </cell>
        </row>
        <row r="250">
          <cell r="I250">
            <v>37868</v>
          </cell>
          <cell r="J250">
            <v>8389</v>
          </cell>
        </row>
        <row r="251">
          <cell r="I251">
            <v>37869</v>
          </cell>
          <cell r="J251">
            <v>8389</v>
          </cell>
        </row>
        <row r="252">
          <cell r="I252">
            <v>37870</v>
          </cell>
          <cell r="J252">
            <v>8389</v>
          </cell>
        </row>
        <row r="253">
          <cell r="I253">
            <v>37871</v>
          </cell>
          <cell r="J253">
            <v>8389</v>
          </cell>
        </row>
        <row r="254">
          <cell r="I254">
            <v>37872</v>
          </cell>
          <cell r="J254">
            <v>8389</v>
          </cell>
        </row>
        <row r="255">
          <cell r="I255">
            <v>37873</v>
          </cell>
          <cell r="J255">
            <v>8389</v>
          </cell>
        </row>
        <row r="256">
          <cell r="I256">
            <v>37874</v>
          </cell>
          <cell r="J256">
            <v>8389</v>
          </cell>
        </row>
        <row r="257">
          <cell r="I257">
            <v>37875</v>
          </cell>
          <cell r="J257">
            <v>8389</v>
          </cell>
        </row>
        <row r="258">
          <cell r="I258">
            <v>37876</v>
          </cell>
          <cell r="J258">
            <v>8389</v>
          </cell>
        </row>
        <row r="259">
          <cell r="I259">
            <v>37877</v>
          </cell>
          <cell r="J259">
            <v>8389</v>
          </cell>
        </row>
        <row r="260">
          <cell r="I260">
            <v>37878</v>
          </cell>
          <cell r="J260">
            <v>8389</v>
          </cell>
        </row>
        <row r="261">
          <cell r="I261">
            <v>37879</v>
          </cell>
          <cell r="J261">
            <v>8389</v>
          </cell>
        </row>
        <row r="262">
          <cell r="I262">
            <v>37880</v>
          </cell>
          <cell r="J262">
            <v>8389</v>
          </cell>
        </row>
        <row r="263">
          <cell r="I263">
            <v>37881</v>
          </cell>
          <cell r="J263">
            <v>8389</v>
          </cell>
        </row>
        <row r="264">
          <cell r="I264">
            <v>37882</v>
          </cell>
          <cell r="J264">
            <v>8389</v>
          </cell>
        </row>
        <row r="265">
          <cell r="I265">
            <v>37883</v>
          </cell>
          <cell r="J265">
            <v>8389</v>
          </cell>
        </row>
        <row r="266">
          <cell r="I266">
            <v>37884</v>
          </cell>
          <cell r="J266">
            <v>8389</v>
          </cell>
        </row>
        <row r="267">
          <cell r="I267">
            <v>37885</v>
          </cell>
          <cell r="J267">
            <v>8389</v>
          </cell>
        </row>
        <row r="268">
          <cell r="I268">
            <v>37886</v>
          </cell>
          <cell r="J268">
            <v>8389</v>
          </cell>
        </row>
        <row r="269">
          <cell r="I269">
            <v>37887</v>
          </cell>
          <cell r="J269">
            <v>8389</v>
          </cell>
        </row>
        <row r="270">
          <cell r="I270">
            <v>37888</v>
          </cell>
          <cell r="J270">
            <v>8389</v>
          </cell>
        </row>
        <row r="271">
          <cell r="I271">
            <v>37889</v>
          </cell>
          <cell r="J271">
            <v>8389</v>
          </cell>
        </row>
        <row r="272">
          <cell r="I272">
            <v>37890</v>
          </cell>
          <cell r="J272">
            <v>8389</v>
          </cell>
        </row>
        <row r="273">
          <cell r="I273">
            <v>37891</v>
          </cell>
          <cell r="J273">
            <v>8389</v>
          </cell>
        </row>
        <row r="274">
          <cell r="I274">
            <v>37892</v>
          </cell>
          <cell r="J274">
            <v>8389</v>
          </cell>
        </row>
        <row r="275">
          <cell r="I275">
            <v>37893</v>
          </cell>
          <cell r="J275">
            <v>8389</v>
          </cell>
        </row>
        <row r="276">
          <cell r="I276">
            <v>37894</v>
          </cell>
          <cell r="J276">
            <v>8389</v>
          </cell>
        </row>
        <row r="277">
          <cell r="I277">
            <v>37895</v>
          </cell>
          <cell r="J277">
            <v>8495</v>
          </cell>
        </row>
        <row r="278">
          <cell r="I278">
            <v>37896</v>
          </cell>
          <cell r="J278">
            <v>8495</v>
          </cell>
        </row>
        <row r="279">
          <cell r="I279">
            <v>37897</v>
          </cell>
          <cell r="J279">
            <v>8495</v>
          </cell>
        </row>
        <row r="280">
          <cell r="I280">
            <v>37898</v>
          </cell>
          <cell r="J280">
            <v>8495</v>
          </cell>
        </row>
        <row r="281">
          <cell r="I281">
            <v>37899</v>
          </cell>
          <cell r="J281">
            <v>8495</v>
          </cell>
        </row>
        <row r="282">
          <cell r="I282">
            <v>37900</v>
          </cell>
          <cell r="J282">
            <v>8495</v>
          </cell>
        </row>
        <row r="283">
          <cell r="I283">
            <v>37901</v>
          </cell>
          <cell r="J283">
            <v>8495</v>
          </cell>
        </row>
        <row r="284">
          <cell r="I284">
            <v>37902</v>
          </cell>
          <cell r="J284">
            <v>8495</v>
          </cell>
        </row>
        <row r="285">
          <cell r="I285">
            <v>37903</v>
          </cell>
          <cell r="J285">
            <v>8495</v>
          </cell>
        </row>
        <row r="286">
          <cell r="I286">
            <v>37904</v>
          </cell>
          <cell r="J286">
            <v>8495</v>
          </cell>
        </row>
        <row r="287">
          <cell r="I287">
            <v>37905</v>
          </cell>
          <cell r="J287">
            <v>8495</v>
          </cell>
        </row>
        <row r="288">
          <cell r="I288">
            <v>37906</v>
          </cell>
          <cell r="J288">
            <v>8495</v>
          </cell>
        </row>
        <row r="289">
          <cell r="I289">
            <v>37907</v>
          </cell>
          <cell r="J289">
            <v>8495</v>
          </cell>
        </row>
        <row r="290">
          <cell r="I290">
            <v>37908</v>
          </cell>
          <cell r="J290">
            <v>8495</v>
          </cell>
        </row>
        <row r="291">
          <cell r="I291">
            <v>37909</v>
          </cell>
          <cell r="J291">
            <v>8495</v>
          </cell>
        </row>
        <row r="292">
          <cell r="I292">
            <v>37910</v>
          </cell>
          <cell r="J292">
            <v>8495</v>
          </cell>
        </row>
        <row r="293">
          <cell r="I293">
            <v>37911</v>
          </cell>
          <cell r="J293">
            <v>8495</v>
          </cell>
        </row>
        <row r="294">
          <cell r="I294">
            <v>37912</v>
          </cell>
          <cell r="J294">
            <v>8495</v>
          </cell>
        </row>
        <row r="295">
          <cell r="I295">
            <v>37913</v>
          </cell>
          <cell r="J295">
            <v>8495</v>
          </cell>
        </row>
        <row r="296">
          <cell r="I296">
            <v>37914</v>
          </cell>
          <cell r="J296">
            <v>8495</v>
          </cell>
        </row>
        <row r="297">
          <cell r="I297">
            <v>37915</v>
          </cell>
          <cell r="J297">
            <v>8495</v>
          </cell>
        </row>
        <row r="298">
          <cell r="I298">
            <v>37916</v>
          </cell>
          <cell r="J298">
            <v>8495</v>
          </cell>
        </row>
        <row r="299">
          <cell r="I299">
            <v>37917</v>
          </cell>
          <cell r="J299">
            <v>8495</v>
          </cell>
        </row>
        <row r="300">
          <cell r="I300">
            <v>37918</v>
          </cell>
          <cell r="J300">
            <v>8495</v>
          </cell>
        </row>
        <row r="301">
          <cell r="I301">
            <v>37919</v>
          </cell>
          <cell r="J301">
            <v>8495</v>
          </cell>
        </row>
        <row r="302">
          <cell r="I302">
            <v>37920</v>
          </cell>
          <cell r="J302">
            <v>8495</v>
          </cell>
        </row>
        <row r="303">
          <cell r="I303">
            <v>37921</v>
          </cell>
          <cell r="J303">
            <v>8495</v>
          </cell>
        </row>
        <row r="304">
          <cell r="I304">
            <v>37922</v>
          </cell>
          <cell r="J304">
            <v>8495</v>
          </cell>
        </row>
        <row r="305">
          <cell r="I305">
            <v>37923</v>
          </cell>
          <cell r="J305">
            <v>8495</v>
          </cell>
        </row>
        <row r="306">
          <cell r="I306">
            <v>37924</v>
          </cell>
          <cell r="J306">
            <v>8495</v>
          </cell>
        </row>
        <row r="307">
          <cell r="I307">
            <v>37925</v>
          </cell>
          <cell r="J307">
            <v>8495</v>
          </cell>
        </row>
        <row r="308">
          <cell r="I308">
            <v>37926</v>
          </cell>
          <cell r="J308">
            <v>8537</v>
          </cell>
        </row>
        <row r="309">
          <cell r="I309">
            <v>37927</v>
          </cell>
          <cell r="J309">
            <v>8537</v>
          </cell>
        </row>
        <row r="310">
          <cell r="I310">
            <v>37928</v>
          </cell>
          <cell r="J310">
            <v>8537</v>
          </cell>
        </row>
        <row r="311">
          <cell r="I311">
            <v>37929</v>
          </cell>
          <cell r="J311">
            <v>8537</v>
          </cell>
        </row>
        <row r="312">
          <cell r="I312">
            <v>37930</v>
          </cell>
          <cell r="J312">
            <v>8537</v>
          </cell>
        </row>
        <row r="313">
          <cell r="I313">
            <v>37931</v>
          </cell>
          <cell r="J313">
            <v>8537</v>
          </cell>
        </row>
        <row r="314">
          <cell r="I314">
            <v>37932</v>
          </cell>
          <cell r="J314">
            <v>8537</v>
          </cell>
        </row>
        <row r="315">
          <cell r="I315">
            <v>37933</v>
          </cell>
          <cell r="J315">
            <v>8537</v>
          </cell>
        </row>
        <row r="316">
          <cell r="I316">
            <v>37934</v>
          </cell>
          <cell r="J316">
            <v>8537</v>
          </cell>
        </row>
        <row r="317">
          <cell r="I317">
            <v>37935</v>
          </cell>
          <cell r="J317">
            <v>8537</v>
          </cell>
        </row>
        <row r="318">
          <cell r="I318">
            <v>37936</v>
          </cell>
          <cell r="J318">
            <v>8537</v>
          </cell>
        </row>
        <row r="319">
          <cell r="I319">
            <v>37937</v>
          </cell>
          <cell r="J319">
            <v>8537</v>
          </cell>
        </row>
        <row r="320">
          <cell r="I320">
            <v>37938</v>
          </cell>
          <cell r="J320">
            <v>8537</v>
          </cell>
        </row>
        <row r="321">
          <cell r="I321">
            <v>37939</v>
          </cell>
          <cell r="J321">
            <v>8537</v>
          </cell>
        </row>
        <row r="322">
          <cell r="I322">
            <v>37940</v>
          </cell>
          <cell r="J322">
            <v>8537</v>
          </cell>
        </row>
        <row r="323">
          <cell r="I323">
            <v>37941</v>
          </cell>
          <cell r="J323">
            <v>8537</v>
          </cell>
        </row>
        <row r="324">
          <cell r="I324">
            <v>37942</v>
          </cell>
          <cell r="J324">
            <v>8537</v>
          </cell>
        </row>
        <row r="325">
          <cell r="I325">
            <v>37943</v>
          </cell>
          <cell r="J325">
            <v>8537</v>
          </cell>
        </row>
        <row r="326">
          <cell r="I326">
            <v>37944</v>
          </cell>
          <cell r="J326">
            <v>8537</v>
          </cell>
        </row>
        <row r="327">
          <cell r="I327">
            <v>37945</v>
          </cell>
          <cell r="J327">
            <v>8537</v>
          </cell>
        </row>
        <row r="328">
          <cell r="I328">
            <v>37946</v>
          </cell>
          <cell r="J328">
            <v>8537</v>
          </cell>
        </row>
        <row r="329">
          <cell r="I329">
            <v>37947</v>
          </cell>
          <cell r="J329">
            <v>8537</v>
          </cell>
        </row>
        <row r="330">
          <cell r="I330">
            <v>37948</v>
          </cell>
          <cell r="J330">
            <v>8537</v>
          </cell>
        </row>
        <row r="331">
          <cell r="I331">
            <v>37949</v>
          </cell>
          <cell r="J331">
            <v>8537</v>
          </cell>
        </row>
        <row r="332">
          <cell r="I332">
            <v>37950</v>
          </cell>
          <cell r="J332">
            <v>8537</v>
          </cell>
        </row>
        <row r="333">
          <cell r="I333">
            <v>37951</v>
          </cell>
          <cell r="J333">
            <v>8537</v>
          </cell>
        </row>
        <row r="334">
          <cell r="I334">
            <v>37952</v>
          </cell>
          <cell r="J334">
            <v>8537</v>
          </cell>
        </row>
        <row r="335">
          <cell r="I335">
            <v>37953</v>
          </cell>
          <cell r="J335">
            <v>8537</v>
          </cell>
        </row>
        <row r="336">
          <cell r="I336">
            <v>37954</v>
          </cell>
          <cell r="J336">
            <v>8537</v>
          </cell>
        </row>
        <row r="337">
          <cell r="I337">
            <v>37955</v>
          </cell>
          <cell r="J337">
            <v>8537</v>
          </cell>
        </row>
        <row r="338">
          <cell r="I338">
            <v>37956</v>
          </cell>
          <cell r="J338">
            <v>8465</v>
          </cell>
        </row>
        <row r="339">
          <cell r="I339">
            <v>37957</v>
          </cell>
          <cell r="J339">
            <v>8465</v>
          </cell>
        </row>
        <row r="340">
          <cell r="I340">
            <v>37958</v>
          </cell>
          <cell r="J340">
            <v>8465</v>
          </cell>
        </row>
        <row r="341">
          <cell r="I341">
            <v>37959</v>
          </cell>
          <cell r="J341">
            <v>8465</v>
          </cell>
        </row>
        <row r="342">
          <cell r="I342">
            <v>37960</v>
          </cell>
          <cell r="J342">
            <v>8465</v>
          </cell>
        </row>
        <row r="343">
          <cell r="I343">
            <v>37961</v>
          </cell>
          <cell r="J343">
            <v>8465</v>
          </cell>
        </row>
        <row r="344">
          <cell r="I344">
            <v>37962</v>
          </cell>
          <cell r="J344">
            <v>8465</v>
          </cell>
        </row>
        <row r="345">
          <cell r="I345">
            <v>37963</v>
          </cell>
          <cell r="J345">
            <v>8465</v>
          </cell>
        </row>
        <row r="346">
          <cell r="I346">
            <v>37964</v>
          </cell>
          <cell r="J346">
            <v>8465</v>
          </cell>
        </row>
        <row r="347">
          <cell r="I347">
            <v>37965</v>
          </cell>
          <cell r="J347">
            <v>8465</v>
          </cell>
        </row>
        <row r="348">
          <cell r="I348">
            <v>37966</v>
          </cell>
          <cell r="J348">
            <v>8465</v>
          </cell>
        </row>
        <row r="349">
          <cell r="I349">
            <v>37967</v>
          </cell>
          <cell r="J349">
            <v>8465</v>
          </cell>
        </row>
        <row r="350">
          <cell r="I350">
            <v>37968</v>
          </cell>
          <cell r="J350">
            <v>8465</v>
          </cell>
        </row>
        <row r="351">
          <cell r="I351">
            <v>37969</v>
          </cell>
          <cell r="J351">
            <v>8465</v>
          </cell>
        </row>
        <row r="352">
          <cell r="I352">
            <v>37970</v>
          </cell>
          <cell r="J352">
            <v>8465</v>
          </cell>
        </row>
        <row r="353">
          <cell r="I353">
            <v>37971</v>
          </cell>
          <cell r="J353">
            <v>8465</v>
          </cell>
        </row>
        <row r="354">
          <cell r="I354">
            <v>37972</v>
          </cell>
          <cell r="J354">
            <v>8465</v>
          </cell>
        </row>
        <row r="355">
          <cell r="I355">
            <v>37973</v>
          </cell>
          <cell r="J355">
            <v>8465</v>
          </cell>
        </row>
        <row r="356">
          <cell r="I356">
            <v>37974</v>
          </cell>
          <cell r="J356">
            <v>8465</v>
          </cell>
        </row>
        <row r="357">
          <cell r="I357">
            <v>37975</v>
          </cell>
          <cell r="J357">
            <v>8465</v>
          </cell>
        </row>
        <row r="358">
          <cell r="I358">
            <v>37976</v>
          </cell>
          <cell r="J358">
            <v>8465</v>
          </cell>
        </row>
        <row r="359">
          <cell r="I359">
            <v>37977</v>
          </cell>
          <cell r="J359">
            <v>8465</v>
          </cell>
        </row>
        <row r="360">
          <cell r="I360">
            <v>37978</v>
          </cell>
          <cell r="J360">
            <v>8465</v>
          </cell>
        </row>
        <row r="361">
          <cell r="I361">
            <v>37979</v>
          </cell>
          <cell r="J361">
            <v>8465</v>
          </cell>
        </row>
        <row r="362">
          <cell r="I362">
            <v>37980</v>
          </cell>
          <cell r="J362">
            <v>8465</v>
          </cell>
        </row>
        <row r="363">
          <cell r="I363">
            <v>37981</v>
          </cell>
          <cell r="J363">
            <v>8465</v>
          </cell>
        </row>
        <row r="364">
          <cell r="I364">
            <v>37982</v>
          </cell>
          <cell r="J364">
            <v>8465</v>
          </cell>
        </row>
        <row r="365">
          <cell r="I365">
            <v>37983</v>
          </cell>
          <cell r="J365">
            <v>8465</v>
          </cell>
        </row>
        <row r="366">
          <cell r="I366">
            <v>37984</v>
          </cell>
          <cell r="J366">
            <v>8465</v>
          </cell>
        </row>
        <row r="367">
          <cell r="I367">
            <v>37985</v>
          </cell>
          <cell r="J367">
            <v>8465</v>
          </cell>
        </row>
        <row r="368">
          <cell r="I368">
            <v>37986</v>
          </cell>
          <cell r="J368">
            <v>8465</v>
          </cell>
        </row>
        <row r="369">
          <cell r="I369">
            <v>37988</v>
          </cell>
          <cell r="J369">
            <v>8454</v>
          </cell>
        </row>
        <row r="370">
          <cell r="I370">
            <v>37991</v>
          </cell>
          <cell r="J370">
            <v>8432</v>
          </cell>
        </row>
        <row r="371">
          <cell r="I371">
            <v>37992</v>
          </cell>
          <cell r="J371">
            <v>8365</v>
          </cell>
        </row>
        <row r="372">
          <cell r="I372">
            <v>37993</v>
          </cell>
          <cell r="J372">
            <v>8348</v>
          </cell>
        </row>
        <row r="373">
          <cell r="I373">
            <v>37994</v>
          </cell>
          <cell r="J373">
            <v>8367</v>
          </cell>
        </row>
        <row r="374">
          <cell r="I374">
            <v>37995</v>
          </cell>
          <cell r="J374">
            <v>8343</v>
          </cell>
        </row>
        <row r="375">
          <cell r="I375">
            <v>37998</v>
          </cell>
          <cell r="J375">
            <v>8330</v>
          </cell>
        </row>
        <row r="376">
          <cell r="I376">
            <v>37999</v>
          </cell>
          <cell r="J376">
            <v>8323</v>
          </cell>
        </row>
        <row r="377">
          <cell r="I377">
            <v>38000</v>
          </cell>
          <cell r="J377">
            <v>8327</v>
          </cell>
        </row>
        <row r="378">
          <cell r="I378">
            <v>38001</v>
          </cell>
          <cell r="J378">
            <v>8350</v>
          </cell>
        </row>
        <row r="379">
          <cell r="I379">
            <v>38002</v>
          </cell>
          <cell r="J379">
            <v>8363</v>
          </cell>
        </row>
        <row r="380">
          <cell r="I380">
            <v>38005</v>
          </cell>
          <cell r="J380">
            <v>8365</v>
          </cell>
        </row>
        <row r="381">
          <cell r="I381">
            <v>38006</v>
          </cell>
          <cell r="J381">
            <v>8390</v>
          </cell>
        </row>
        <row r="382">
          <cell r="I382">
            <v>38007</v>
          </cell>
          <cell r="J382">
            <v>8396</v>
          </cell>
        </row>
        <row r="383">
          <cell r="I383">
            <v>38009</v>
          </cell>
          <cell r="J383">
            <v>8391</v>
          </cell>
        </row>
        <row r="384">
          <cell r="I384">
            <v>38012</v>
          </cell>
          <cell r="J384">
            <v>8425</v>
          </cell>
        </row>
        <row r="385">
          <cell r="I385">
            <v>38013</v>
          </cell>
          <cell r="J385">
            <v>8451</v>
          </cell>
        </row>
        <row r="386">
          <cell r="I386">
            <v>38014</v>
          </cell>
          <cell r="J386">
            <v>8427</v>
          </cell>
        </row>
        <row r="387">
          <cell r="I387">
            <v>38015</v>
          </cell>
          <cell r="J387">
            <v>8432</v>
          </cell>
        </row>
        <row r="388">
          <cell r="I388">
            <v>38016</v>
          </cell>
          <cell r="J388">
            <v>8441</v>
          </cell>
        </row>
        <row r="389">
          <cell r="I389">
            <v>38020</v>
          </cell>
          <cell r="J389">
            <v>8445</v>
          </cell>
        </row>
        <row r="390">
          <cell r="I390">
            <v>38021</v>
          </cell>
          <cell r="J390">
            <v>8437</v>
          </cell>
        </row>
        <row r="391">
          <cell r="I391">
            <v>38022</v>
          </cell>
          <cell r="J391">
            <v>8452</v>
          </cell>
        </row>
        <row r="392">
          <cell r="I392">
            <v>38023</v>
          </cell>
          <cell r="J392">
            <v>8450</v>
          </cell>
        </row>
        <row r="393">
          <cell r="I393">
            <v>38026</v>
          </cell>
          <cell r="J393">
            <v>8439</v>
          </cell>
        </row>
        <row r="394">
          <cell r="I394">
            <v>38027</v>
          </cell>
          <cell r="J394">
            <v>8431</v>
          </cell>
        </row>
        <row r="395">
          <cell r="I395">
            <v>38028</v>
          </cell>
          <cell r="J395">
            <v>8390</v>
          </cell>
        </row>
        <row r="396">
          <cell r="I396">
            <v>38029</v>
          </cell>
          <cell r="J396">
            <v>8397</v>
          </cell>
        </row>
        <row r="397">
          <cell r="I397">
            <v>38030</v>
          </cell>
          <cell r="J397">
            <v>8414</v>
          </cell>
        </row>
        <row r="398">
          <cell r="I398">
            <v>38033</v>
          </cell>
          <cell r="J398">
            <v>8399</v>
          </cell>
        </row>
        <row r="399">
          <cell r="I399">
            <v>38034</v>
          </cell>
          <cell r="J399">
            <v>8394</v>
          </cell>
        </row>
        <row r="400">
          <cell r="I400">
            <v>38035</v>
          </cell>
          <cell r="J400">
            <v>8397</v>
          </cell>
        </row>
        <row r="401">
          <cell r="I401">
            <v>38036</v>
          </cell>
          <cell r="J401">
            <v>8420</v>
          </cell>
        </row>
        <row r="402">
          <cell r="I402">
            <v>38037</v>
          </cell>
          <cell r="J402">
            <v>8417</v>
          </cell>
        </row>
        <row r="403">
          <cell r="I403">
            <v>38041</v>
          </cell>
          <cell r="J403">
            <v>8446</v>
          </cell>
        </row>
        <row r="404">
          <cell r="I404">
            <v>38042</v>
          </cell>
          <cell r="J404">
            <v>8435</v>
          </cell>
        </row>
        <row r="405">
          <cell r="I405">
            <v>38043</v>
          </cell>
          <cell r="J405">
            <v>8443</v>
          </cell>
        </row>
        <row r="406">
          <cell r="I406">
            <v>38044</v>
          </cell>
          <cell r="J406">
            <v>8447</v>
          </cell>
        </row>
        <row r="407">
          <cell r="I407">
            <v>38047</v>
          </cell>
          <cell r="J407">
            <v>8442</v>
          </cell>
        </row>
        <row r="408">
          <cell r="I408">
            <v>38048</v>
          </cell>
          <cell r="J408">
            <v>8461</v>
          </cell>
        </row>
        <row r="409">
          <cell r="I409">
            <v>38049</v>
          </cell>
          <cell r="J409">
            <v>8514</v>
          </cell>
        </row>
        <row r="410">
          <cell r="I410">
            <v>38050</v>
          </cell>
          <cell r="J410">
            <v>8542</v>
          </cell>
        </row>
        <row r="411">
          <cell r="I411">
            <v>38051</v>
          </cell>
          <cell r="J411">
            <v>8580</v>
          </cell>
        </row>
        <row r="412">
          <cell r="I412">
            <v>38054</v>
          </cell>
          <cell r="J412">
            <v>8584</v>
          </cell>
        </row>
        <row r="413">
          <cell r="I413">
            <v>38055</v>
          </cell>
          <cell r="J413">
            <v>8553</v>
          </cell>
        </row>
        <row r="414">
          <cell r="I414">
            <v>38056</v>
          </cell>
          <cell r="J414">
            <v>8554</v>
          </cell>
        </row>
        <row r="415">
          <cell r="I415">
            <v>38057</v>
          </cell>
          <cell r="J415">
            <v>8593</v>
          </cell>
        </row>
        <row r="416">
          <cell r="I416">
            <v>38058</v>
          </cell>
          <cell r="J416">
            <v>8610</v>
          </cell>
        </row>
        <row r="417">
          <cell r="I417">
            <v>38061</v>
          </cell>
          <cell r="J417">
            <v>8645</v>
          </cell>
        </row>
        <row r="418">
          <cell r="I418">
            <v>38062</v>
          </cell>
          <cell r="J418">
            <v>8622</v>
          </cell>
        </row>
        <row r="419">
          <cell r="I419">
            <v>38063</v>
          </cell>
          <cell r="J419">
            <v>8581</v>
          </cell>
        </row>
        <row r="420">
          <cell r="I420">
            <v>38064</v>
          </cell>
          <cell r="J420">
            <v>8533</v>
          </cell>
        </row>
        <row r="421">
          <cell r="I421">
            <v>38065</v>
          </cell>
          <cell r="J421">
            <v>8560</v>
          </cell>
        </row>
        <row r="422">
          <cell r="I422">
            <v>38069</v>
          </cell>
          <cell r="J422">
            <v>8565</v>
          </cell>
        </row>
        <row r="423">
          <cell r="I423">
            <v>38070</v>
          </cell>
          <cell r="J423">
            <v>8574</v>
          </cell>
        </row>
        <row r="424">
          <cell r="I424">
            <v>38071</v>
          </cell>
          <cell r="J424">
            <v>8587</v>
          </cell>
        </row>
        <row r="425">
          <cell r="I425">
            <v>38072</v>
          </cell>
          <cell r="J425">
            <v>8620</v>
          </cell>
        </row>
        <row r="426">
          <cell r="I426">
            <v>38075</v>
          </cell>
          <cell r="J426">
            <v>8607</v>
          </cell>
        </row>
        <row r="427">
          <cell r="I427">
            <v>38076</v>
          </cell>
          <cell r="J427">
            <v>8600</v>
          </cell>
        </row>
        <row r="428">
          <cell r="I428">
            <v>38077</v>
          </cell>
          <cell r="J428">
            <v>8587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ead"/>
      <sheetName val="Links"/>
      <sheetName val="Tickmarks"/>
      <sheetName val="YearEnd02"/>
      <sheetName val="recl JV437"/>
      <sheetName val="GeneralInfo"/>
      <sheetName val="Marshal"/>
      <sheetName val="Permanent info"/>
      <sheetName val="KURS"/>
      <sheetName val="Basic Information"/>
      <sheetName val="2002"/>
      <sheetName val="Cont Mc"/>
    </sheetNames>
    <sheetDataSet>
      <sheetData sheetId="0" refreshError="1"/>
      <sheetData sheetId="1">
        <row r="1">
          <cell r="K1">
            <v>2002</v>
          </cell>
        </row>
        <row r="3">
          <cell r="K3">
            <v>38665078</v>
          </cell>
        </row>
        <row r="4">
          <cell r="K4">
            <v>68341002</v>
          </cell>
        </row>
        <row r="5">
          <cell r="K5">
            <v>30961371</v>
          </cell>
        </row>
        <row r="6">
          <cell r="K6">
            <v>194610762</v>
          </cell>
        </row>
        <row r="7">
          <cell r="K7">
            <v>109340410</v>
          </cell>
        </row>
        <row r="8">
          <cell r="K8">
            <v>30654383</v>
          </cell>
        </row>
        <row r="9">
          <cell r="K9">
            <v>0</v>
          </cell>
        </row>
        <row r="10">
          <cell r="K10">
            <v>0</v>
          </cell>
        </row>
        <row r="11">
          <cell r="K11">
            <v>103098374918</v>
          </cell>
        </row>
        <row r="12">
          <cell r="K12">
            <v>0</v>
          </cell>
        </row>
        <row r="13">
          <cell r="K13">
            <v>0</v>
          </cell>
        </row>
        <row r="14">
          <cell r="K14">
            <v>0</v>
          </cell>
        </row>
        <row r="15">
          <cell r="K15">
            <v>0</v>
          </cell>
        </row>
        <row r="16">
          <cell r="K16">
            <v>418447087</v>
          </cell>
        </row>
        <row r="17">
          <cell r="K17">
            <v>0</v>
          </cell>
        </row>
        <row r="18">
          <cell r="K18">
            <v>1842413263</v>
          </cell>
        </row>
        <row r="19">
          <cell r="K19">
            <v>0</v>
          </cell>
        </row>
        <row r="20">
          <cell r="K20">
            <v>23381228</v>
          </cell>
        </row>
        <row r="21">
          <cell r="K21">
            <v>0</v>
          </cell>
        </row>
        <row r="22">
          <cell r="K22">
            <v>5322192</v>
          </cell>
        </row>
        <row r="23">
          <cell r="K23">
            <v>1325255</v>
          </cell>
        </row>
        <row r="24">
          <cell r="K24">
            <v>0</v>
          </cell>
        </row>
        <row r="25">
          <cell r="K25">
            <v>0</v>
          </cell>
        </row>
        <row r="26">
          <cell r="K26">
            <v>0</v>
          </cell>
        </row>
        <row r="27">
          <cell r="K27">
            <v>105861836949</v>
          </cell>
        </row>
        <row r="29">
          <cell r="K29">
            <v>0</v>
          </cell>
        </row>
        <row r="30">
          <cell r="K30">
            <v>0</v>
          </cell>
        </row>
        <row r="31">
          <cell r="K31">
            <v>0</v>
          </cell>
        </row>
        <row r="32">
          <cell r="K32">
            <v>0</v>
          </cell>
        </row>
        <row r="33">
          <cell r="K33">
            <v>0</v>
          </cell>
        </row>
        <row r="35">
          <cell r="K35">
            <v>0</v>
          </cell>
        </row>
        <row r="36">
          <cell r="K36">
            <v>0</v>
          </cell>
        </row>
        <row r="37">
          <cell r="K37">
            <v>12518416</v>
          </cell>
        </row>
        <row r="38">
          <cell r="K38">
            <v>37536587</v>
          </cell>
        </row>
        <row r="39">
          <cell r="K39">
            <v>5000000</v>
          </cell>
        </row>
        <row r="40">
          <cell r="K40">
            <v>0</v>
          </cell>
        </row>
        <row r="41">
          <cell r="K41">
            <v>13000000</v>
          </cell>
        </row>
        <row r="42">
          <cell r="K42">
            <v>4505000</v>
          </cell>
        </row>
        <row r="43">
          <cell r="K43">
            <v>4000000</v>
          </cell>
        </row>
        <row r="44">
          <cell r="K44">
            <v>-3000000</v>
          </cell>
        </row>
        <row r="45">
          <cell r="K45">
            <v>0</v>
          </cell>
        </row>
        <row r="46">
          <cell r="K46">
            <v>0</v>
          </cell>
        </row>
        <row r="47">
          <cell r="K47">
            <v>0</v>
          </cell>
        </row>
        <row r="48">
          <cell r="K48">
            <v>0</v>
          </cell>
        </row>
        <row r="49">
          <cell r="K49">
            <v>0</v>
          </cell>
        </row>
        <row r="50">
          <cell r="K50">
            <v>0</v>
          </cell>
        </row>
        <row r="51">
          <cell r="K51">
            <v>0</v>
          </cell>
        </row>
        <row r="52">
          <cell r="K52">
            <v>200000</v>
          </cell>
        </row>
        <row r="53">
          <cell r="K53">
            <v>73760003</v>
          </cell>
        </row>
        <row r="55">
          <cell r="K55">
            <v>-1450822205</v>
          </cell>
        </row>
        <row r="56">
          <cell r="K56">
            <v>0</v>
          </cell>
        </row>
        <row r="57">
          <cell r="K57">
            <v>0</v>
          </cell>
        </row>
        <row r="58">
          <cell r="K58">
            <v>-40823621</v>
          </cell>
        </row>
        <row r="59">
          <cell r="K59">
            <v>0</v>
          </cell>
        </row>
        <row r="60">
          <cell r="K60">
            <v>0</v>
          </cell>
        </row>
        <row r="61">
          <cell r="K61">
            <v>0</v>
          </cell>
        </row>
        <row r="62">
          <cell r="K62">
            <v>0</v>
          </cell>
        </row>
        <row r="63">
          <cell r="K63">
            <v>-1491645826</v>
          </cell>
        </row>
        <row r="65">
          <cell r="K65">
            <v>3800000</v>
          </cell>
        </row>
        <row r="66">
          <cell r="K66">
            <v>0</v>
          </cell>
        </row>
        <row r="67">
          <cell r="K67">
            <v>0</v>
          </cell>
        </row>
        <row r="68">
          <cell r="K68">
            <v>0</v>
          </cell>
        </row>
        <row r="69">
          <cell r="K69">
            <v>0</v>
          </cell>
        </row>
        <row r="70">
          <cell r="K70">
            <v>0</v>
          </cell>
        </row>
        <row r="71">
          <cell r="K71">
            <v>0</v>
          </cell>
        </row>
        <row r="72">
          <cell r="K72">
            <v>0</v>
          </cell>
        </row>
        <row r="73">
          <cell r="K73">
            <v>0</v>
          </cell>
        </row>
        <row r="74">
          <cell r="K74">
            <v>0</v>
          </cell>
        </row>
        <row r="75">
          <cell r="K75">
            <v>0</v>
          </cell>
        </row>
        <row r="76">
          <cell r="K76">
            <v>0</v>
          </cell>
        </row>
        <row r="77">
          <cell r="K77">
            <v>0</v>
          </cell>
        </row>
        <row r="78">
          <cell r="K78">
            <v>0</v>
          </cell>
        </row>
        <row r="79">
          <cell r="K79">
            <v>3921750</v>
          </cell>
        </row>
        <row r="80">
          <cell r="K80">
            <v>0</v>
          </cell>
        </row>
        <row r="81">
          <cell r="K81">
            <v>34345000</v>
          </cell>
        </row>
        <row r="82">
          <cell r="K82">
            <v>0</v>
          </cell>
        </row>
        <row r="83">
          <cell r="K83">
            <v>0</v>
          </cell>
        </row>
        <row r="84">
          <cell r="K84">
            <v>0</v>
          </cell>
        </row>
        <row r="85">
          <cell r="K85">
            <v>0</v>
          </cell>
        </row>
        <row r="86">
          <cell r="K86">
            <v>0</v>
          </cell>
        </row>
        <row r="87">
          <cell r="K87">
            <v>4200300</v>
          </cell>
        </row>
        <row r="88">
          <cell r="K88">
            <v>0</v>
          </cell>
        </row>
        <row r="89">
          <cell r="K89">
            <v>0</v>
          </cell>
        </row>
        <row r="90">
          <cell r="K90">
            <v>0</v>
          </cell>
        </row>
        <row r="91">
          <cell r="K91">
            <v>0</v>
          </cell>
        </row>
        <row r="92">
          <cell r="K92">
            <v>0</v>
          </cell>
        </row>
        <row r="93">
          <cell r="K93">
            <v>0</v>
          </cell>
        </row>
        <row r="94">
          <cell r="K94">
            <v>0</v>
          </cell>
        </row>
        <row r="95">
          <cell r="K95">
            <v>0</v>
          </cell>
        </row>
        <row r="96">
          <cell r="K96">
            <v>0</v>
          </cell>
        </row>
        <row r="97">
          <cell r="K97">
            <v>0</v>
          </cell>
        </row>
        <row r="98">
          <cell r="K98">
            <v>0</v>
          </cell>
        </row>
        <row r="99">
          <cell r="K99">
            <v>0</v>
          </cell>
        </row>
        <row r="100">
          <cell r="K100">
            <v>0</v>
          </cell>
        </row>
        <row r="101">
          <cell r="K101">
            <v>0</v>
          </cell>
        </row>
        <row r="102">
          <cell r="K102">
            <v>0</v>
          </cell>
        </row>
        <row r="103">
          <cell r="K103">
            <v>0</v>
          </cell>
        </row>
        <row r="104">
          <cell r="K104">
            <v>0</v>
          </cell>
        </row>
        <row r="105">
          <cell r="K105">
            <v>46267050</v>
          </cell>
        </row>
        <row r="107">
          <cell r="K107">
            <v>0</v>
          </cell>
        </row>
        <row r="108">
          <cell r="K108">
            <v>0</v>
          </cell>
        </row>
        <row r="109">
          <cell r="K109">
            <v>0</v>
          </cell>
        </row>
        <row r="111">
          <cell r="K111">
            <v>1667673941</v>
          </cell>
        </row>
        <row r="112">
          <cell r="K112">
            <v>0</v>
          </cell>
        </row>
        <row r="113">
          <cell r="K113">
            <v>0</v>
          </cell>
        </row>
        <row r="114">
          <cell r="K114">
            <v>0</v>
          </cell>
        </row>
        <row r="115">
          <cell r="K115">
            <v>0</v>
          </cell>
        </row>
        <row r="116">
          <cell r="K116">
            <v>0</v>
          </cell>
        </row>
        <row r="117">
          <cell r="K117">
            <v>0</v>
          </cell>
        </row>
        <row r="118">
          <cell r="K118">
            <v>0</v>
          </cell>
        </row>
        <row r="119">
          <cell r="K119">
            <v>0</v>
          </cell>
        </row>
        <row r="120">
          <cell r="K120">
            <v>0</v>
          </cell>
        </row>
        <row r="121">
          <cell r="K121">
            <v>0</v>
          </cell>
        </row>
        <row r="122">
          <cell r="K122">
            <v>0</v>
          </cell>
        </row>
        <row r="123">
          <cell r="K123">
            <v>0</v>
          </cell>
        </row>
        <row r="124">
          <cell r="K124">
            <v>0</v>
          </cell>
        </row>
        <row r="125">
          <cell r="K125">
            <v>1667673941</v>
          </cell>
        </row>
        <row r="127">
          <cell r="K127">
            <v>0</v>
          </cell>
        </row>
        <row r="128">
          <cell r="K128">
            <v>0</v>
          </cell>
        </row>
        <row r="129">
          <cell r="K129">
            <v>0</v>
          </cell>
        </row>
        <row r="130">
          <cell r="K130">
            <v>0</v>
          </cell>
        </row>
        <row r="131">
          <cell r="K131">
            <v>0</v>
          </cell>
        </row>
        <row r="132">
          <cell r="K132">
            <v>0</v>
          </cell>
        </row>
        <row r="133">
          <cell r="K133">
            <v>0</v>
          </cell>
        </row>
        <row r="134">
          <cell r="K134">
            <v>0</v>
          </cell>
        </row>
        <row r="135">
          <cell r="K135">
            <v>0</v>
          </cell>
        </row>
        <row r="136">
          <cell r="K136">
            <v>0</v>
          </cell>
        </row>
        <row r="138">
          <cell r="K138">
            <v>0</v>
          </cell>
        </row>
        <row r="139">
          <cell r="K139">
            <v>893114571</v>
          </cell>
        </row>
        <row r="140">
          <cell r="K140">
            <v>690531365</v>
          </cell>
        </row>
        <row r="141">
          <cell r="K141">
            <v>0</v>
          </cell>
        </row>
        <row r="142">
          <cell r="K142">
            <v>650623171</v>
          </cell>
        </row>
        <row r="143">
          <cell r="K143">
            <v>312124756</v>
          </cell>
        </row>
        <row r="144">
          <cell r="K144">
            <v>3646897989</v>
          </cell>
        </row>
        <row r="145">
          <cell r="K145">
            <v>4031687244</v>
          </cell>
        </row>
        <row r="146">
          <cell r="K146">
            <v>462395186</v>
          </cell>
        </row>
        <row r="147">
          <cell r="K147">
            <v>1084971171</v>
          </cell>
        </row>
        <row r="148">
          <cell r="K148">
            <v>0</v>
          </cell>
        </row>
        <row r="149">
          <cell r="K149">
            <v>0</v>
          </cell>
        </row>
        <row r="150">
          <cell r="K150">
            <v>0</v>
          </cell>
        </row>
        <row r="151">
          <cell r="K151">
            <v>0</v>
          </cell>
        </row>
        <row r="152">
          <cell r="K152">
            <v>-6848928405</v>
          </cell>
        </row>
        <row r="153">
          <cell r="K153">
            <v>1575713088</v>
          </cell>
        </row>
        <row r="154">
          <cell r="K154">
            <v>0</v>
          </cell>
        </row>
        <row r="155">
          <cell r="K155">
            <v>653053234</v>
          </cell>
        </row>
        <row r="156">
          <cell r="K156">
            <v>-62918379</v>
          </cell>
        </row>
        <row r="157">
          <cell r="K157">
            <v>0</v>
          </cell>
        </row>
        <row r="158">
          <cell r="K158">
            <v>0</v>
          </cell>
        </row>
        <row r="159">
          <cell r="K159">
            <v>0</v>
          </cell>
        </row>
        <row r="160">
          <cell r="K160">
            <v>7089264991</v>
          </cell>
        </row>
        <row r="162">
          <cell r="K162">
            <v>0</v>
          </cell>
        </row>
        <row r="163">
          <cell r="K163">
            <v>8216112745</v>
          </cell>
        </row>
        <row r="164">
          <cell r="K164">
            <v>3508258751</v>
          </cell>
        </row>
        <row r="165">
          <cell r="K165">
            <v>1800847022</v>
          </cell>
        </row>
        <row r="166">
          <cell r="K166">
            <v>424098688</v>
          </cell>
        </row>
        <row r="167">
          <cell r="K167">
            <v>2269845270</v>
          </cell>
        </row>
        <row r="168">
          <cell r="K168">
            <v>0</v>
          </cell>
        </row>
        <row r="169">
          <cell r="K169">
            <v>0</v>
          </cell>
        </row>
        <row r="170">
          <cell r="K170">
            <v>0</v>
          </cell>
        </row>
        <row r="171">
          <cell r="K171">
            <v>0</v>
          </cell>
        </row>
        <row r="172">
          <cell r="K172">
            <v>0</v>
          </cell>
        </row>
        <row r="173">
          <cell r="K173">
            <v>0</v>
          </cell>
        </row>
        <row r="174">
          <cell r="K174">
            <v>0</v>
          </cell>
        </row>
        <row r="175">
          <cell r="K175">
            <v>0</v>
          </cell>
        </row>
        <row r="176">
          <cell r="K176">
            <v>-1522832681</v>
          </cell>
        </row>
        <row r="177">
          <cell r="K177">
            <v>-1389431394</v>
          </cell>
        </row>
        <row r="178">
          <cell r="K178">
            <v>-322612454</v>
          </cell>
        </row>
        <row r="179">
          <cell r="K179">
            <v>-140680086</v>
          </cell>
        </row>
        <row r="180">
          <cell r="K180">
            <v>-1911706550</v>
          </cell>
        </row>
        <row r="181">
          <cell r="K181">
            <v>0</v>
          </cell>
        </row>
        <row r="182">
          <cell r="K182">
            <v>0</v>
          </cell>
        </row>
        <row r="183">
          <cell r="K183">
            <v>0</v>
          </cell>
        </row>
        <row r="184">
          <cell r="K184">
            <v>0</v>
          </cell>
        </row>
        <row r="185">
          <cell r="K185">
            <v>-1535671</v>
          </cell>
        </row>
        <row r="186">
          <cell r="K186">
            <v>-155520463</v>
          </cell>
        </row>
        <row r="187">
          <cell r="K187">
            <v>0</v>
          </cell>
        </row>
        <row r="188">
          <cell r="K188">
            <v>10774843177</v>
          </cell>
        </row>
        <row r="190">
          <cell r="K190">
            <v>0</v>
          </cell>
        </row>
        <row r="191">
          <cell r="K191">
            <v>0</v>
          </cell>
        </row>
        <row r="192">
          <cell r="K192">
            <v>0</v>
          </cell>
        </row>
        <row r="193">
          <cell r="K193">
            <v>0</v>
          </cell>
        </row>
        <row r="194">
          <cell r="K194">
            <v>0</v>
          </cell>
        </row>
        <row r="195">
          <cell r="K195">
            <v>0</v>
          </cell>
        </row>
        <row r="196">
          <cell r="K196">
            <v>0</v>
          </cell>
        </row>
        <row r="197">
          <cell r="K197">
            <v>0</v>
          </cell>
        </row>
        <row r="198">
          <cell r="K198">
            <v>0</v>
          </cell>
        </row>
        <row r="199">
          <cell r="K199">
            <v>0</v>
          </cell>
        </row>
        <row r="200">
          <cell r="K200">
            <v>0</v>
          </cell>
        </row>
        <row r="201">
          <cell r="K201">
            <v>0</v>
          </cell>
        </row>
        <row r="202">
          <cell r="K202">
            <v>0</v>
          </cell>
        </row>
        <row r="203">
          <cell r="K203">
            <v>0</v>
          </cell>
        </row>
        <row r="204">
          <cell r="K204">
            <v>0</v>
          </cell>
        </row>
        <row r="205">
          <cell r="K205">
            <v>0</v>
          </cell>
        </row>
        <row r="206">
          <cell r="K206">
            <v>0</v>
          </cell>
        </row>
        <row r="207">
          <cell r="K207">
            <v>0</v>
          </cell>
        </row>
        <row r="208">
          <cell r="K208">
            <v>0</v>
          </cell>
        </row>
        <row r="209">
          <cell r="K209">
            <v>0</v>
          </cell>
        </row>
        <row r="210">
          <cell r="K210">
            <v>0</v>
          </cell>
        </row>
        <row r="211">
          <cell r="K211">
            <v>0</v>
          </cell>
        </row>
        <row r="212">
          <cell r="K212">
            <v>0</v>
          </cell>
        </row>
        <row r="213">
          <cell r="K213">
            <v>0</v>
          </cell>
        </row>
        <row r="214">
          <cell r="K214">
            <v>0</v>
          </cell>
        </row>
        <row r="215">
          <cell r="K215">
            <v>4218939000</v>
          </cell>
        </row>
        <row r="216">
          <cell r="K216">
            <v>0</v>
          </cell>
        </row>
        <row r="217">
          <cell r="K217">
            <v>275763288</v>
          </cell>
        </row>
        <row r="218">
          <cell r="K218">
            <v>0</v>
          </cell>
        </row>
        <row r="219">
          <cell r="K219">
            <v>95000000</v>
          </cell>
        </row>
        <row r="220">
          <cell r="K220">
            <v>0</v>
          </cell>
        </row>
        <row r="221">
          <cell r="K221">
            <v>0</v>
          </cell>
        </row>
        <row r="222">
          <cell r="K222">
            <v>3537345150</v>
          </cell>
        </row>
        <row r="223">
          <cell r="K223">
            <v>2022269078</v>
          </cell>
        </row>
        <row r="224">
          <cell r="K224">
            <v>806562542</v>
          </cell>
        </row>
        <row r="225">
          <cell r="K225">
            <v>16294259111</v>
          </cell>
        </row>
        <row r="226">
          <cell r="K226">
            <v>4212418673</v>
          </cell>
        </row>
        <row r="227">
          <cell r="K227">
            <v>1042888783</v>
          </cell>
        </row>
        <row r="228">
          <cell r="K228">
            <v>5883114416</v>
          </cell>
        </row>
        <row r="229">
          <cell r="K229">
            <v>4068931589</v>
          </cell>
        </row>
        <row r="230">
          <cell r="K230">
            <v>1505599749</v>
          </cell>
        </row>
        <row r="231">
          <cell r="K231">
            <v>571274045</v>
          </cell>
        </row>
        <row r="232">
          <cell r="K232">
            <v>585539177</v>
          </cell>
        </row>
        <row r="233">
          <cell r="K233">
            <v>176440090</v>
          </cell>
        </row>
        <row r="234">
          <cell r="K234">
            <v>85225034</v>
          </cell>
        </row>
        <row r="235">
          <cell r="K235">
            <v>3048457139</v>
          </cell>
        </row>
        <row r="236">
          <cell r="K236">
            <v>41411359</v>
          </cell>
        </row>
        <row r="237">
          <cell r="K237">
            <v>56299476</v>
          </cell>
        </row>
        <row r="238">
          <cell r="K238">
            <v>98566000</v>
          </cell>
        </row>
        <row r="239">
          <cell r="K239">
            <v>792962021</v>
          </cell>
        </row>
        <row r="240">
          <cell r="K240">
            <v>534384500</v>
          </cell>
        </row>
        <row r="241">
          <cell r="K241">
            <v>1169622632</v>
          </cell>
        </row>
        <row r="242">
          <cell r="K242">
            <v>0</v>
          </cell>
        </row>
        <row r="243">
          <cell r="K243">
            <v>0</v>
          </cell>
        </row>
        <row r="244">
          <cell r="K244">
            <v>0</v>
          </cell>
        </row>
        <row r="245">
          <cell r="K245">
            <v>0</v>
          </cell>
        </row>
        <row r="246">
          <cell r="K246">
            <v>0</v>
          </cell>
        </row>
        <row r="247">
          <cell r="K247">
            <v>0</v>
          </cell>
        </row>
        <row r="248">
          <cell r="K248">
            <v>0</v>
          </cell>
        </row>
        <row r="249">
          <cell r="K249">
            <v>0</v>
          </cell>
        </row>
        <row r="250">
          <cell r="K250">
            <v>0</v>
          </cell>
        </row>
        <row r="251">
          <cell r="K251">
            <v>51123272852</v>
          </cell>
        </row>
        <row r="253">
          <cell r="K253">
            <v>13168981875</v>
          </cell>
        </row>
        <row r="254">
          <cell r="K254">
            <v>4879813836</v>
          </cell>
        </row>
        <row r="255">
          <cell r="K255">
            <v>7568000000</v>
          </cell>
        </row>
        <row r="256">
          <cell r="K256">
            <v>-14513266590</v>
          </cell>
        </row>
        <row r="257">
          <cell r="K257">
            <v>10321639133</v>
          </cell>
        </row>
        <row r="258">
          <cell r="K258">
            <v>142258200</v>
          </cell>
        </row>
        <row r="259">
          <cell r="K259">
            <v>14279000777</v>
          </cell>
        </row>
        <row r="260">
          <cell r="K260">
            <v>16023293174</v>
          </cell>
        </row>
        <row r="261">
          <cell r="K261">
            <v>674486809</v>
          </cell>
        </row>
        <row r="262">
          <cell r="K262">
            <v>6545278027</v>
          </cell>
        </row>
        <row r="263">
          <cell r="K263">
            <v>0</v>
          </cell>
        </row>
        <row r="264">
          <cell r="K264">
            <v>-20475000</v>
          </cell>
        </row>
        <row r="265">
          <cell r="K265">
            <v>-12503750000</v>
          </cell>
        </row>
        <row r="266">
          <cell r="K266">
            <v>0</v>
          </cell>
        </row>
        <row r="267">
          <cell r="K267">
            <v>-1995000000</v>
          </cell>
        </row>
        <row r="268">
          <cell r="K268">
            <v>-97350000</v>
          </cell>
        </row>
        <row r="269">
          <cell r="K269">
            <v>-4812584368</v>
          </cell>
        </row>
        <row r="270">
          <cell r="K270">
            <v>11338317</v>
          </cell>
        </row>
        <row r="271">
          <cell r="K271">
            <v>9531256197</v>
          </cell>
        </row>
        <row r="272">
          <cell r="K272">
            <v>0</v>
          </cell>
        </row>
        <row r="273">
          <cell r="K273">
            <v>-4597817493</v>
          </cell>
        </row>
        <row r="274">
          <cell r="K274">
            <v>-1464368547</v>
          </cell>
        </row>
        <row r="275">
          <cell r="K275">
            <v>-2549536303</v>
          </cell>
        </row>
        <row r="276">
          <cell r="K276">
            <v>-373506498</v>
          </cell>
        </row>
        <row r="277">
          <cell r="K277">
            <v>659086671</v>
          </cell>
        </row>
        <row r="278">
          <cell r="K278">
            <v>0</v>
          </cell>
        </row>
        <row r="279">
          <cell r="K279">
            <v>1324675752</v>
          </cell>
        </row>
        <row r="280">
          <cell r="K280">
            <v>69739311</v>
          </cell>
        </row>
        <row r="281">
          <cell r="K281">
            <v>132437840154</v>
          </cell>
        </row>
        <row r="282">
          <cell r="K282">
            <v>122554578374</v>
          </cell>
        </row>
        <row r="283">
          <cell r="K283">
            <v>-96914793322</v>
          </cell>
        </row>
        <row r="284">
          <cell r="K284">
            <v>-10957923157</v>
          </cell>
        </row>
        <row r="285">
          <cell r="K285">
            <v>-3449960721</v>
          </cell>
        </row>
        <row r="286">
          <cell r="K286">
            <v>4819732999</v>
          </cell>
        </row>
        <row r="287">
          <cell r="K287">
            <v>-4421921857</v>
          </cell>
        </row>
        <row r="288">
          <cell r="K288">
            <v>-121633753</v>
          </cell>
        </row>
        <row r="289">
          <cell r="K289">
            <v>-10804064409</v>
          </cell>
        </row>
        <row r="290">
          <cell r="K290">
            <v>-11253710391</v>
          </cell>
        </row>
        <row r="291">
          <cell r="K291">
            <v>-210580378</v>
          </cell>
        </row>
        <row r="292">
          <cell r="K292">
            <v>-876028581</v>
          </cell>
        </row>
        <row r="293">
          <cell r="K293">
            <v>6392465</v>
          </cell>
        </row>
        <row r="294">
          <cell r="K294">
            <v>1411963707</v>
          </cell>
        </row>
        <row r="295">
          <cell r="K295">
            <v>321446833</v>
          </cell>
        </row>
        <row r="296">
          <cell r="K296">
            <v>13240411</v>
          </cell>
        </row>
        <row r="297">
          <cell r="K297">
            <v>-16067342288</v>
          </cell>
        </row>
        <row r="298">
          <cell r="K298">
            <v>0</v>
          </cell>
        </row>
        <row r="299">
          <cell r="K299">
            <v>0</v>
          </cell>
        </row>
        <row r="300">
          <cell r="K300">
            <v>148758429366</v>
          </cell>
        </row>
        <row r="302">
          <cell r="K302">
            <v>902559104</v>
          </cell>
        </row>
        <row r="303">
          <cell r="K303">
            <v>1491147016</v>
          </cell>
        </row>
        <row r="304">
          <cell r="K304">
            <v>1010706719</v>
          </cell>
        </row>
        <row r="305">
          <cell r="K305">
            <v>3404412839</v>
          </cell>
        </row>
        <row r="307">
          <cell r="K307">
            <v>0</v>
          </cell>
        </row>
        <row r="309">
          <cell r="K309">
            <v>0</v>
          </cell>
        </row>
        <row r="310">
          <cell r="K310">
            <v>0</v>
          </cell>
        </row>
        <row r="311">
          <cell r="K311">
            <v>0</v>
          </cell>
        </row>
        <row r="312">
          <cell r="K312">
            <v>0</v>
          </cell>
        </row>
        <row r="313">
          <cell r="K313">
            <v>0</v>
          </cell>
        </row>
        <row r="314">
          <cell r="K314">
            <v>0</v>
          </cell>
        </row>
        <row r="315">
          <cell r="K315">
            <v>870000</v>
          </cell>
        </row>
        <row r="316">
          <cell r="K316">
            <v>0</v>
          </cell>
        </row>
        <row r="317">
          <cell r="K317">
            <v>0</v>
          </cell>
        </row>
        <row r="318">
          <cell r="K318">
            <v>-1787610</v>
          </cell>
        </row>
        <row r="319">
          <cell r="K319">
            <v>0</v>
          </cell>
        </row>
        <row r="320">
          <cell r="K320">
            <v>0</v>
          </cell>
        </row>
        <row r="321">
          <cell r="K321">
            <v>-1655000</v>
          </cell>
        </row>
        <row r="322">
          <cell r="K322">
            <v>0</v>
          </cell>
        </row>
        <row r="323">
          <cell r="K323">
            <v>0</v>
          </cell>
        </row>
        <row r="324">
          <cell r="K324">
            <v>0</v>
          </cell>
        </row>
        <row r="325">
          <cell r="K325">
            <v>0</v>
          </cell>
        </row>
        <row r="326">
          <cell r="K326">
            <v>0</v>
          </cell>
        </row>
        <row r="327">
          <cell r="K327">
            <v>0</v>
          </cell>
        </row>
        <row r="328">
          <cell r="K328">
            <v>0</v>
          </cell>
        </row>
        <row r="329">
          <cell r="K329">
            <v>0</v>
          </cell>
        </row>
        <row r="330">
          <cell r="K330">
            <v>0</v>
          </cell>
        </row>
        <row r="331">
          <cell r="K331">
            <v>0</v>
          </cell>
        </row>
        <row r="332">
          <cell r="K332">
            <v>0</v>
          </cell>
        </row>
        <row r="333">
          <cell r="K333">
            <v>0</v>
          </cell>
        </row>
        <row r="334">
          <cell r="K334">
            <v>0</v>
          </cell>
        </row>
        <row r="335">
          <cell r="K335">
            <v>0</v>
          </cell>
        </row>
        <row r="336">
          <cell r="K336">
            <v>0</v>
          </cell>
        </row>
        <row r="337">
          <cell r="K337">
            <v>0</v>
          </cell>
        </row>
        <row r="338">
          <cell r="K338">
            <v>0</v>
          </cell>
        </row>
        <row r="339">
          <cell r="K339">
            <v>0</v>
          </cell>
        </row>
        <row r="340">
          <cell r="K340">
            <v>0</v>
          </cell>
        </row>
        <row r="341">
          <cell r="K341">
            <v>0</v>
          </cell>
        </row>
        <row r="342">
          <cell r="K342">
            <v>0</v>
          </cell>
        </row>
        <row r="343">
          <cell r="K343">
            <v>0</v>
          </cell>
        </row>
        <row r="344">
          <cell r="K344">
            <v>0</v>
          </cell>
        </row>
        <row r="345">
          <cell r="K345">
            <v>0</v>
          </cell>
        </row>
        <row r="346">
          <cell r="K346">
            <v>0</v>
          </cell>
        </row>
        <row r="347">
          <cell r="K347">
            <v>0</v>
          </cell>
        </row>
        <row r="348">
          <cell r="K348">
            <v>0</v>
          </cell>
        </row>
        <row r="349">
          <cell r="K349">
            <v>0</v>
          </cell>
        </row>
        <row r="350">
          <cell r="K350">
            <v>0</v>
          </cell>
        </row>
        <row r="351">
          <cell r="K351">
            <v>0</v>
          </cell>
        </row>
        <row r="352">
          <cell r="K352">
            <v>0</v>
          </cell>
        </row>
        <row r="353">
          <cell r="K353">
            <v>0</v>
          </cell>
        </row>
        <row r="354">
          <cell r="K354">
            <v>0</v>
          </cell>
        </row>
        <row r="355">
          <cell r="K355">
            <v>0</v>
          </cell>
        </row>
        <row r="356">
          <cell r="K356">
            <v>0</v>
          </cell>
        </row>
        <row r="357">
          <cell r="K357">
            <v>-39000000</v>
          </cell>
        </row>
        <row r="358">
          <cell r="K358">
            <v>0</v>
          </cell>
        </row>
        <row r="359">
          <cell r="K359">
            <v>0</v>
          </cell>
        </row>
        <row r="360">
          <cell r="K360">
            <v>0</v>
          </cell>
        </row>
        <row r="361">
          <cell r="K361">
            <v>0</v>
          </cell>
        </row>
        <row r="362">
          <cell r="K362">
            <v>0</v>
          </cell>
        </row>
        <row r="363">
          <cell r="K363">
            <v>0</v>
          </cell>
        </row>
        <row r="364">
          <cell r="K364">
            <v>0</v>
          </cell>
        </row>
        <row r="365">
          <cell r="K365">
            <v>-51040000</v>
          </cell>
        </row>
        <row r="366">
          <cell r="K366">
            <v>-4902000</v>
          </cell>
        </row>
        <row r="367">
          <cell r="K367">
            <v>0</v>
          </cell>
        </row>
        <row r="368">
          <cell r="K368">
            <v>0</v>
          </cell>
        </row>
        <row r="369">
          <cell r="K369">
            <v>0</v>
          </cell>
        </row>
        <row r="370">
          <cell r="K370">
            <v>0</v>
          </cell>
        </row>
        <row r="371">
          <cell r="K371">
            <v>0</v>
          </cell>
        </row>
        <row r="372">
          <cell r="K372">
            <v>0</v>
          </cell>
        </row>
        <row r="373">
          <cell r="K373">
            <v>0</v>
          </cell>
        </row>
        <row r="374">
          <cell r="K374">
            <v>0</v>
          </cell>
        </row>
        <row r="375">
          <cell r="K375">
            <v>0</v>
          </cell>
        </row>
        <row r="376">
          <cell r="K376">
            <v>0</v>
          </cell>
        </row>
        <row r="377">
          <cell r="K377">
            <v>0</v>
          </cell>
        </row>
        <row r="378">
          <cell r="K378">
            <v>0</v>
          </cell>
        </row>
        <row r="379">
          <cell r="K379">
            <v>0</v>
          </cell>
        </row>
        <row r="380">
          <cell r="K380">
            <v>0</v>
          </cell>
        </row>
        <row r="381">
          <cell r="K381">
            <v>0</v>
          </cell>
        </row>
        <row r="382">
          <cell r="K382">
            <v>0</v>
          </cell>
        </row>
        <row r="383">
          <cell r="K383">
            <v>0</v>
          </cell>
        </row>
        <row r="384">
          <cell r="K384">
            <v>0</v>
          </cell>
        </row>
        <row r="385">
          <cell r="K385">
            <v>-4170156</v>
          </cell>
        </row>
        <row r="386">
          <cell r="K386">
            <v>0</v>
          </cell>
        </row>
        <row r="387">
          <cell r="K387">
            <v>0</v>
          </cell>
        </row>
        <row r="388">
          <cell r="K388">
            <v>0</v>
          </cell>
        </row>
        <row r="389">
          <cell r="K389">
            <v>0</v>
          </cell>
        </row>
        <row r="390">
          <cell r="K390">
            <v>0</v>
          </cell>
        </row>
        <row r="391">
          <cell r="K391">
            <v>0</v>
          </cell>
        </row>
        <row r="392">
          <cell r="K392">
            <v>-22289509</v>
          </cell>
        </row>
        <row r="393">
          <cell r="K393">
            <v>-56922542</v>
          </cell>
        </row>
        <row r="394">
          <cell r="K394">
            <v>0</v>
          </cell>
        </row>
        <row r="395">
          <cell r="K395">
            <v>0</v>
          </cell>
        </row>
        <row r="396">
          <cell r="K396">
            <v>0</v>
          </cell>
        </row>
        <row r="397">
          <cell r="K397">
            <v>0</v>
          </cell>
        </row>
        <row r="398">
          <cell r="K398">
            <v>-53190026</v>
          </cell>
        </row>
        <row r="399">
          <cell r="K399">
            <v>0</v>
          </cell>
        </row>
        <row r="400">
          <cell r="K400">
            <v>0</v>
          </cell>
        </row>
        <row r="401">
          <cell r="K401">
            <v>0</v>
          </cell>
        </row>
        <row r="402">
          <cell r="K402">
            <v>-23341902</v>
          </cell>
        </row>
        <row r="403">
          <cell r="K403">
            <v>-129870251</v>
          </cell>
        </row>
        <row r="404">
          <cell r="K404">
            <v>0</v>
          </cell>
        </row>
        <row r="405">
          <cell r="K405">
            <v>-6928009</v>
          </cell>
        </row>
        <row r="406">
          <cell r="K406">
            <v>0</v>
          </cell>
        </row>
        <row r="407">
          <cell r="K407">
            <v>0</v>
          </cell>
        </row>
        <row r="408">
          <cell r="K408">
            <v>0</v>
          </cell>
        </row>
        <row r="409">
          <cell r="K409">
            <v>-79252224</v>
          </cell>
        </row>
        <row r="410">
          <cell r="K410">
            <v>0</v>
          </cell>
        </row>
        <row r="411">
          <cell r="K411">
            <v>-7570508</v>
          </cell>
        </row>
        <row r="412">
          <cell r="K412">
            <v>0</v>
          </cell>
        </row>
        <row r="413">
          <cell r="K413">
            <v>0</v>
          </cell>
        </row>
        <row r="414">
          <cell r="K414">
            <v>-22795254</v>
          </cell>
        </row>
        <row r="415">
          <cell r="K415">
            <v>0</v>
          </cell>
        </row>
        <row r="416">
          <cell r="K416">
            <v>0</v>
          </cell>
        </row>
        <row r="417">
          <cell r="K417">
            <v>-181342526</v>
          </cell>
        </row>
        <row r="418">
          <cell r="K418">
            <v>-10843500</v>
          </cell>
        </row>
        <row r="419">
          <cell r="K419">
            <v>0</v>
          </cell>
        </row>
        <row r="420">
          <cell r="K420">
            <v>-10266146</v>
          </cell>
        </row>
        <row r="421">
          <cell r="K421">
            <v>-46651526</v>
          </cell>
        </row>
        <row r="422">
          <cell r="K422">
            <v>-1404000</v>
          </cell>
        </row>
        <row r="423">
          <cell r="K423">
            <v>0</v>
          </cell>
        </row>
        <row r="424">
          <cell r="K424">
            <v>-88901571</v>
          </cell>
        </row>
        <row r="425">
          <cell r="K425">
            <v>0</v>
          </cell>
        </row>
        <row r="426">
          <cell r="K426">
            <v>-5424000</v>
          </cell>
        </row>
        <row r="427">
          <cell r="K427">
            <v>-128020297</v>
          </cell>
        </row>
        <row r="428">
          <cell r="K428">
            <v>0</v>
          </cell>
        </row>
        <row r="429">
          <cell r="K429">
            <v>0</v>
          </cell>
        </row>
        <row r="430">
          <cell r="K430">
            <v>0</v>
          </cell>
        </row>
        <row r="431">
          <cell r="K431">
            <v>0</v>
          </cell>
        </row>
        <row r="432">
          <cell r="K432">
            <v>-27018013</v>
          </cell>
        </row>
        <row r="433">
          <cell r="K433">
            <v>0</v>
          </cell>
        </row>
        <row r="434">
          <cell r="K434">
            <v>0</v>
          </cell>
        </row>
        <row r="435">
          <cell r="K435">
            <v>0</v>
          </cell>
        </row>
        <row r="436">
          <cell r="K436">
            <v>-89069280</v>
          </cell>
        </row>
        <row r="437">
          <cell r="K437">
            <v>-31838780</v>
          </cell>
        </row>
        <row r="438">
          <cell r="K438">
            <v>0</v>
          </cell>
        </row>
        <row r="439">
          <cell r="K439">
            <v>0</v>
          </cell>
        </row>
        <row r="440">
          <cell r="K440">
            <v>0</v>
          </cell>
        </row>
        <row r="441">
          <cell r="K441">
            <v>-21616475</v>
          </cell>
        </row>
        <row r="442">
          <cell r="K442">
            <v>0</v>
          </cell>
        </row>
        <row r="443">
          <cell r="K443">
            <v>0</v>
          </cell>
        </row>
        <row r="444">
          <cell r="K444">
            <v>-153303314</v>
          </cell>
        </row>
        <row r="445">
          <cell r="K445">
            <v>0</v>
          </cell>
        </row>
        <row r="446">
          <cell r="K446">
            <v>0</v>
          </cell>
        </row>
        <row r="447">
          <cell r="K447">
            <v>0</v>
          </cell>
        </row>
        <row r="448">
          <cell r="K448">
            <v>0</v>
          </cell>
        </row>
        <row r="449">
          <cell r="K449">
            <v>0</v>
          </cell>
        </row>
        <row r="450">
          <cell r="K450">
            <v>-20096527</v>
          </cell>
        </row>
        <row r="451">
          <cell r="K451">
            <v>806103</v>
          </cell>
        </row>
        <row r="452">
          <cell r="K452">
            <v>-2916000</v>
          </cell>
        </row>
        <row r="453">
          <cell r="K453">
            <v>0</v>
          </cell>
        </row>
        <row r="454">
          <cell r="K454">
            <v>-6152300</v>
          </cell>
        </row>
        <row r="455">
          <cell r="K455">
            <v>0</v>
          </cell>
        </row>
        <row r="456">
          <cell r="K456">
            <v>0</v>
          </cell>
        </row>
        <row r="457">
          <cell r="K457">
            <v>0</v>
          </cell>
        </row>
        <row r="458">
          <cell r="K458">
            <v>-49350161</v>
          </cell>
        </row>
        <row r="459">
          <cell r="K459">
            <v>0</v>
          </cell>
        </row>
        <row r="460">
          <cell r="K460">
            <v>0</v>
          </cell>
        </row>
        <row r="461">
          <cell r="K461">
            <v>0</v>
          </cell>
        </row>
        <row r="462">
          <cell r="K462">
            <v>0</v>
          </cell>
        </row>
        <row r="463">
          <cell r="K463">
            <v>0</v>
          </cell>
        </row>
        <row r="464">
          <cell r="K464">
            <v>0</v>
          </cell>
        </row>
        <row r="465">
          <cell r="K465">
            <v>0</v>
          </cell>
        </row>
        <row r="466">
          <cell r="K466">
            <v>0</v>
          </cell>
        </row>
        <row r="467">
          <cell r="K467">
            <v>0</v>
          </cell>
        </row>
        <row r="468">
          <cell r="K468">
            <v>0</v>
          </cell>
        </row>
        <row r="469">
          <cell r="K469">
            <v>0</v>
          </cell>
        </row>
        <row r="470">
          <cell r="K470">
            <v>0</v>
          </cell>
        </row>
        <row r="471">
          <cell r="K471">
            <v>0</v>
          </cell>
        </row>
        <row r="472">
          <cell r="K472">
            <v>0</v>
          </cell>
        </row>
        <row r="473">
          <cell r="K473">
            <v>0</v>
          </cell>
        </row>
        <row r="474">
          <cell r="K474">
            <v>-1377253304</v>
          </cell>
        </row>
        <row r="476">
          <cell r="K476">
            <v>0</v>
          </cell>
        </row>
        <row r="477">
          <cell r="K477">
            <v>-310907758</v>
          </cell>
        </row>
        <row r="478">
          <cell r="K478">
            <v>-310907758</v>
          </cell>
        </row>
        <row r="480">
          <cell r="K480">
            <v>0</v>
          </cell>
        </row>
        <row r="481">
          <cell r="K481">
            <v>-9810272</v>
          </cell>
        </row>
        <row r="482">
          <cell r="K482">
            <v>-41381694</v>
          </cell>
        </row>
        <row r="483">
          <cell r="K483">
            <v>0</v>
          </cell>
        </row>
        <row r="484">
          <cell r="K484">
            <v>-51191966</v>
          </cell>
        </row>
        <row r="486">
          <cell r="K486">
            <v>0</v>
          </cell>
        </row>
        <row r="487">
          <cell r="K487">
            <v>0</v>
          </cell>
        </row>
        <row r="488">
          <cell r="K488">
            <v>0</v>
          </cell>
        </row>
        <row r="489">
          <cell r="K489">
            <v>-1231289962</v>
          </cell>
        </row>
        <row r="490">
          <cell r="K490">
            <v>0</v>
          </cell>
        </row>
        <row r="491">
          <cell r="K491">
            <v>0</v>
          </cell>
        </row>
        <row r="492">
          <cell r="K492">
            <v>0</v>
          </cell>
        </row>
        <row r="493">
          <cell r="K493">
            <v>-1231289962</v>
          </cell>
        </row>
        <row r="495">
          <cell r="K495">
            <v>-225230000000</v>
          </cell>
        </row>
        <row r="496">
          <cell r="K496">
            <v>-225230000000</v>
          </cell>
        </row>
        <row r="498">
          <cell r="K498">
            <v>0</v>
          </cell>
        </row>
        <row r="499">
          <cell r="K499">
            <v>0</v>
          </cell>
        </row>
        <row r="500">
          <cell r="K500">
            <v>-188122164</v>
          </cell>
        </row>
        <row r="501">
          <cell r="K501">
            <v>-1190238698</v>
          </cell>
        </row>
        <row r="502">
          <cell r="K502">
            <v>-107040000</v>
          </cell>
        </row>
        <row r="503">
          <cell r="K503">
            <v>-18732000</v>
          </cell>
        </row>
        <row r="504">
          <cell r="K504">
            <v>0</v>
          </cell>
        </row>
        <row r="505">
          <cell r="K505">
            <v>-207700366</v>
          </cell>
        </row>
        <row r="506">
          <cell r="K506">
            <v>0</v>
          </cell>
        </row>
        <row r="507">
          <cell r="K507">
            <v>-42198163</v>
          </cell>
        </row>
        <row r="508">
          <cell r="K508">
            <v>0</v>
          </cell>
        </row>
        <row r="509">
          <cell r="K509">
            <v>0</v>
          </cell>
        </row>
        <row r="510">
          <cell r="K510">
            <v>0</v>
          </cell>
        </row>
        <row r="511">
          <cell r="K511">
            <v>0</v>
          </cell>
        </row>
        <row r="512">
          <cell r="K512">
            <v>-2475000</v>
          </cell>
        </row>
        <row r="513">
          <cell r="K513">
            <v>0</v>
          </cell>
        </row>
        <row r="514">
          <cell r="K514">
            <v>0</v>
          </cell>
        </row>
        <row r="515">
          <cell r="K515">
            <v>0</v>
          </cell>
        </row>
        <row r="516">
          <cell r="K516">
            <v>0</v>
          </cell>
        </row>
        <row r="517">
          <cell r="K517">
            <v>0</v>
          </cell>
        </row>
        <row r="518">
          <cell r="K518">
            <v>0</v>
          </cell>
        </row>
        <row r="519">
          <cell r="K519">
            <v>0</v>
          </cell>
        </row>
        <row r="520">
          <cell r="K520">
            <v>0</v>
          </cell>
        </row>
        <row r="521">
          <cell r="K521">
            <v>0</v>
          </cell>
        </row>
        <row r="522">
          <cell r="K522">
            <v>0</v>
          </cell>
        </row>
        <row r="523">
          <cell r="K523">
            <v>-4608741</v>
          </cell>
        </row>
        <row r="524">
          <cell r="K524">
            <v>0</v>
          </cell>
        </row>
        <row r="525">
          <cell r="K525">
            <v>-874021</v>
          </cell>
        </row>
        <row r="526">
          <cell r="K526">
            <v>0</v>
          </cell>
        </row>
        <row r="527">
          <cell r="K527">
            <v>-2352527</v>
          </cell>
        </row>
        <row r="528">
          <cell r="K528">
            <v>0</v>
          </cell>
        </row>
        <row r="529">
          <cell r="K529">
            <v>-450000</v>
          </cell>
        </row>
        <row r="530">
          <cell r="K530">
            <v>0</v>
          </cell>
        </row>
        <row r="531">
          <cell r="K531">
            <v>-6329475</v>
          </cell>
        </row>
        <row r="532">
          <cell r="K532">
            <v>0</v>
          </cell>
        </row>
        <row r="533">
          <cell r="K533">
            <v>0</v>
          </cell>
        </row>
        <row r="534">
          <cell r="K534">
            <v>-212069589</v>
          </cell>
        </row>
        <row r="535">
          <cell r="K535">
            <v>-76292669</v>
          </cell>
        </row>
        <row r="536">
          <cell r="K536">
            <v>0</v>
          </cell>
        </row>
        <row r="537">
          <cell r="K537">
            <v>0</v>
          </cell>
        </row>
        <row r="538">
          <cell r="K538">
            <v>0</v>
          </cell>
        </row>
        <row r="539">
          <cell r="K539">
            <v>0</v>
          </cell>
        </row>
        <row r="540">
          <cell r="K540">
            <v>-4496085</v>
          </cell>
        </row>
        <row r="541">
          <cell r="K541">
            <v>-35187527</v>
          </cell>
        </row>
        <row r="542">
          <cell r="K542">
            <v>-70736000</v>
          </cell>
        </row>
        <row r="543">
          <cell r="K543">
            <v>0</v>
          </cell>
        </row>
        <row r="544">
          <cell r="K544">
            <v>-16024241</v>
          </cell>
        </row>
        <row r="545">
          <cell r="K545">
            <v>0</v>
          </cell>
        </row>
        <row r="546">
          <cell r="K546">
            <v>0</v>
          </cell>
        </row>
        <row r="547">
          <cell r="K547">
            <v>0</v>
          </cell>
        </row>
        <row r="548">
          <cell r="K548">
            <v>0</v>
          </cell>
        </row>
        <row r="549">
          <cell r="K549">
            <v>0</v>
          </cell>
        </row>
        <row r="550">
          <cell r="K550">
            <v>0</v>
          </cell>
        </row>
        <row r="551">
          <cell r="K551">
            <v>0</v>
          </cell>
        </row>
        <row r="552">
          <cell r="K552">
            <v>0</v>
          </cell>
        </row>
        <row r="553">
          <cell r="K553">
            <v>0</v>
          </cell>
        </row>
        <row r="554">
          <cell r="K554">
            <v>0</v>
          </cell>
        </row>
        <row r="555">
          <cell r="K555">
            <v>0</v>
          </cell>
        </row>
        <row r="556">
          <cell r="K556">
            <v>-2185927266</v>
          </cell>
        </row>
        <row r="558">
          <cell r="K558">
            <v>0</v>
          </cell>
        </row>
        <row r="559">
          <cell r="K559">
            <v>0</v>
          </cell>
        </row>
        <row r="560">
          <cell r="K560">
            <v>-133920000000</v>
          </cell>
        </row>
        <row r="561">
          <cell r="K561">
            <v>0</v>
          </cell>
        </row>
        <row r="562">
          <cell r="K562">
            <v>-133920000000</v>
          </cell>
        </row>
        <row r="564">
          <cell r="K564">
            <v>-227527328</v>
          </cell>
        </row>
        <row r="565">
          <cell r="K565">
            <v>-72615455</v>
          </cell>
        </row>
        <row r="566">
          <cell r="K566">
            <v>-218310799</v>
          </cell>
        </row>
        <row r="567">
          <cell r="K567">
            <v>0</v>
          </cell>
        </row>
        <row r="568">
          <cell r="K568">
            <v>0</v>
          </cell>
        </row>
        <row r="569">
          <cell r="K569">
            <v>0</v>
          </cell>
        </row>
        <row r="570">
          <cell r="K570">
            <v>0</v>
          </cell>
        </row>
        <row r="571">
          <cell r="K571">
            <v>-518453582</v>
          </cell>
        </row>
        <row r="573">
          <cell r="K573">
            <v>12066002856</v>
          </cell>
        </row>
        <row r="574">
          <cell r="K574">
            <v>0</v>
          </cell>
        </row>
        <row r="575">
          <cell r="K575">
            <v>0</v>
          </cell>
        </row>
        <row r="576">
          <cell r="K576">
            <v>0</v>
          </cell>
        </row>
        <row r="577">
          <cell r="K577">
            <v>0</v>
          </cell>
        </row>
        <row r="578">
          <cell r="K578">
            <v>12066002856</v>
          </cell>
        </row>
        <row r="580">
          <cell r="K580">
            <v>-7000000000</v>
          </cell>
        </row>
        <row r="581">
          <cell r="K581">
            <v>-7000000000</v>
          </cell>
        </row>
        <row r="583">
          <cell r="K583">
            <v>34145225866</v>
          </cell>
        </row>
        <row r="584">
          <cell r="K584">
            <v>34145225866</v>
          </cell>
        </row>
        <row r="586">
          <cell r="K586">
            <v>0</v>
          </cell>
        </row>
        <row r="588">
          <cell r="K588">
            <v>-51893351978</v>
          </cell>
        </row>
        <row r="589">
          <cell r="K589">
            <v>0</v>
          </cell>
        </row>
        <row r="590">
          <cell r="K590">
            <v>0</v>
          </cell>
        </row>
        <row r="591">
          <cell r="K591">
            <v>-51893351978</v>
          </cell>
        </row>
        <row r="593">
          <cell r="K593">
            <v>0</v>
          </cell>
        </row>
        <row r="594">
          <cell r="K594">
            <v>4808707413</v>
          </cell>
        </row>
        <row r="595">
          <cell r="K595">
            <v>951205677</v>
          </cell>
        </row>
        <row r="596">
          <cell r="K596">
            <v>221284919</v>
          </cell>
        </row>
        <row r="597">
          <cell r="K597">
            <v>18487548613</v>
          </cell>
        </row>
        <row r="598">
          <cell r="K598">
            <v>409860934</v>
          </cell>
        </row>
        <row r="599">
          <cell r="K599">
            <v>4204881139</v>
          </cell>
        </row>
        <row r="600">
          <cell r="K600">
            <v>453311139</v>
          </cell>
        </row>
        <row r="601">
          <cell r="K601">
            <v>309882948</v>
          </cell>
        </row>
        <row r="602">
          <cell r="K602">
            <v>3420395634</v>
          </cell>
        </row>
        <row r="603">
          <cell r="K603">
            <v>104954267</v>
          </cell>
        </row>
        <row r="604">
          <cell r="K604">
            <v>1591461949</v>
          </cell>
        </row>
        <row r="605">
          <cell r="K605">
            <v>0</v>
          </cell>
        </row>
        <row r="606">
          <cell r="K606">
            <v>8783583779</v>
          </cell>
        </row>
        <row r="607">
          <cell r="K607">
            <v>0</v>
          </cell>
        </row>
        <row r="608">
          <cell r="K608">
            <v>0</v>
          </cell>
        </row>
        <row r="609">
          <cell r="K609">
            <v>0</v>
          </cell>
        </row>
        <row r="610">
          <cell r="K610">
            <v>0</v>
          </cell>
        </row>
        <row r="611">
          <cell r="K611">
            <v>0</v>
          </cell>
        </row>
        <row r="612">
          <cell r="K612">
            <v>0</v>
          </cell>
        </row>
        <row r="613">
          <cell r="K613">
            <v>0</v>
          </cell>
        </row>
        <row r="614">
          <cell r="K614">
            <v>0</v>
          </cell>
        </row>
        <row r="615">
          <cell r="K615">
            <v>0</v>
          </cell>
        </row>
        <row r="616">
          <cell r="K616">
            <v>0</v>
          </cell>
        </row>
        <row r="617">
          <cell r="K617">
            <v>0</v>
          </cell>
        </row>
        <row r="618">
          <cell r="K618">
            <v>0</v>
          </cell>
        </row>
        <row r="619">
          <cell r="K619">
            <v>0</v>
          </cell>
        </row>
        <row r="620">
          <cell r="K620">
            <v>0</v>
          </cell>
        </row>
        <row r="621">
          <cell r="K621">
            <v>0</v>
          </cell>
        </row>
        <row r="622">
          <cell r="K622">
            <v>0</v>
          </cell>
        </row>
        <row r="623">
          <cell r="K623">
            <v>0</v>
          </cell>
        </row>
        <row r="624">
          <cell r="K624">
            <v>0</v>
          </cell>
        </row>
        <row r="625">
          <cell r="K625">
            <v>0</v>
          </cell>
        </row>
        <row r="626">
          <cell r="K626">
            <v>0</v>
          </cell>
        </row>
        <row r="627">
          <cell r="K627">
            <v>0</v>
          </cell>
        </row>
        <row r="628">
          <cell r="K628">
            <v>0</v>
          </cell>
        </row>
        <row r="629">
          <cell r="K629">
            <v>0</v>
          </cell>
        </row>
        <row r="630">
          <cell r="K630">
            <v>0</v>
          </cell>
        </row>
        <row r="631">
          <cell r="K631">
            <v>0</v>
          </cell>
        </row>
        <row r="632">
          <cell r="K632">
            <v>0</v>
          </cell>
        </row>
        <row r="633">
          <cell r="K633">
            <v>0</v>
          </cell>
        </row>
        <row r="634">
          <cell r="K634">
            <v>0</v>
          </cell>
        </row>
        <row r="635">
          <cell r="K635">
            <v>0</v>
          </cell>
        </row>
        <row r="636">
          <cell r="K636">
            <v>0</v>
          </cell>
        </row>
        <row r="637">
          <cell r="K637">
            <v>0</v>
          </cell>
        </row>
        <row r="638">
          <cell r="K638">
            <v>4512765420</v>
          </cell>
        </row>
        <row r="639">
          <cell r="K639">
            <v>0</v>
          </cell>
        </row>
        <row r="640">
          <cell r="K640">
            <v>48259843831</v>
          </cell>
        </row>
        <row r="642">
          <cell r="K642">
            <v>85553303</v>
          </cell>
        </row>
        <row r="643">
          <cell r="K643">
            <v>1066824122</v>
          </cell>
        </row>
        <row r="644">
          <cell r="K644">
            <v>157056134</v>
          </cell>
        </row>
        <row r="645">
          <cell r="K645">
            <v>0</v>
          </cell>
        </row>
        <row r="646">
          <cell r="K646">
            <v>6621892008</v>
          </cell>
        </row>
        <row r="647">
          <cell r="K647">
            <v>336443321</v>
          </cell>
        </row>
        <row r="648">
          <cell r="K648">
            <v>952156485</v>
          </cell>
        </row>
        <row r="649">
          <cell r="K649">
            <v>121380906</v>
          </cell>
        </row>
        <row r="650">
          <cell r="K650">
            <v>230751492</v>
          </cell>
        </row>
        <row r="651">
          <cell r="K651">
            <v>54496041</v>
          </cell>
        </row>
        <row r="652">
          <cell r="K652">
            <v>270790470</v>
          </cell>
        </row>
        <row r="653">
          <cell r="K653">
            <v>21693400</v>
          </cell>
        </row>
        <row r="654">
          <cell r="K654">
            <v>2529557165</v>
          </cell>
        </row>
        <row r="655">
          <cell r="K655">
            <v>293376741</v>
          </cell>
        </row>
        <row r="656">
          <cell r="K656">
            <v>177127573</v>
          </cell>
        </row>
        <row r="657">
          <cell r="K657">
            <v>824673706</v>
          </cell>
        </row>
        <row r="658">
          <cell r="K658">
            <v>23751540</v>
          </cell>
        </row>
        <row r="659">
          <cell r="K659">
            <v>611876806</v>
          </cell>
        </row>
        <row r="660">
          <cell r="K660">
            <v>401402663</v>
          </cell>
        </row>
        <row r="661">
          <cell r="K661">
            <v>543748659</v>
          </cell>
        </row>
        <row r="662">
          <cell r="K662">
            <v>308684766</v>
          </cell>
        </row>
        <row r="663">
          <cell r="K663">
            <v>371604509</v>
          </cell>
        </row>
        <row r="664">
          <cell r="K664">
            <v>1076147748</v>
          </cell>
        </row>
        <row r="665">
          <cell r="K665">
            <v>494975198</v>
          </cell>
        </row>
        <row r="666">
          <cell r="K666">
            <v>676843662</v>
          </cell>
        </row>
        <row r="667">
          <cell r="K667">
            <v>277200</v>
          </cell>
        </row>
        <row r="668">
          <cell r="K668">
            <v>39457459</v>
          </cell>
        </row>
        <row r="669">
          <cell r="K669">
            <v>215598375</v>
          </cell>
        </row>
        <row r="670">
          <cell r="K670">
            <v>67012500</v>
          </cell>
        </row>
        <row r="671">
          <cell r="K671">
            <v>-10557334591</v>
          </cell>
        </row>
        <row r="672">
          <cell r="K672">
            <v>0</v>
          </cell>
        </row>
        <row r="673">
          <cell r="K673">
            <v>0</v>
          </cell>
        </row>
        <row r="674">
          <cell r="K674">
            <v>0</v>
          </cell>
        </row>
        <row r="675">
          <cell r="K675">
            <v>0</v>
          </cell>
        </row>
        <row r="676">
          <cell r="K676">
            <v>0</v>
          </cell>
        </row>
        <row r="677">
          <cell r="K677">
            <v>0</v>
          </cell>
        </row>
        <row r="678">
          <cell r="K678">
            <v>0</v>
          </cell>
        </row>
        <row r="679">
          <cell r="K679">
            <v>0</v>
          </cell>
        </row>
        <row r="680">
          <cell r="K680">
            <v>0</v>
          </cell>
        </row>
        <row r="681">
          <cell r="K681">
            <v>0</v>
          </cell>
        </row>
        <row r="682">
          <cell r="K682">
            <v>0</v>
          </cell>
        </row>
        <row r="683">
          <cell r="K683">
            <v>0</v>
          </cell>
        </row>
        <row r="684">
          <cell r="K684">
            <v>0</v>
          </cell>
        </row>
        <row r="685">
          <cell r="K685">
            <v>0</v>
          </cell>
        </row>
        <row r="686">
          <cell r="K686">
            <v>0</v>
          </cell>
        </row>
        <row r="687">
          <cell r="K687">
            <v>0</v>
          </cell>
        </row>
        <row r="688">
          <cell r="K688">
            <v>0</v>
          </cell>
        </row>
        <row r="689">
          <cell r="K689">
            <v>0</v>
          </cell>
        </row>
        <row r="690">
          <cell r="K690">
            <v>0</v>
          </cell>
        </row>
        <row r="691">
          <cell r="K691">
            <v>0</v>
          </cell>
        </row>
        <row r="692">
          <cell r="K692">
            <v>0</v>
          </cell>
        </row>
        <row r="693">
          <cell r="K693">
            <v>0</v>
          </cell>
        </row>
        <row r="694">
          <cell r="K694">
            <v>0</v>
          </cell>
        </row>
        <row r="695">
          <cell r="K695">
            <v>121955436</v>
          </cell>
        </row>
        <row r="696">
          <cell r="K696">
            <v>0</v>
          </cell>
        </row>
        <row r="697">
          <cell r="K697">
            <v>0</v>
          </cell>
        </row>
        <row r="698">
          <cell r="K698">
            <v>0</v>
          </cell>
        </row>
        <row r="699">
          <cell r="K699">
            <v>0</v>
          </cell>
        </row>
        <row r="700">
          <cell r="K700">
            <v>96986124</v>
          </cell>
        </row>
        <row r="701">
          <cell r="K701">
            <v>0</v>
          </cell>
        </row>
        <row r="702">
          <cell r="K702">
            <v>0</v>
          </cell>
        </row>
        <row r="703">
          <cell r="K703">
            <v>0</v>
          </cell>
        </row>
        <row r="704">
          <cell r="K704">
            <v>0</v>
          </cell>
        </row>
        <row r="705">
          <cell r="K705">
            <v>0</v>
          </cell>
        </row>
        <row r="706">
          <cell r="K706">
            <v>0</v>
          </cell>
        </row>
        <row r="707">
          <cell r="K707">
            <v>1237470500</v>
          </cell>
        </row>
        <row r="708">
          <cell r="K708">
            <v>0</v>
          </cell>
        </row>
        <row r="709">
          <cell r="K709">
            <v>0</v>
          </cell>
        </row>
        <row r="710">
          <cell r="K710">
            <v>0</v>
          </cell>
        </row>
        <row r="711">
          <cell r="K711">
            <v>0</v>
          </cell>
        </row>
        <row r="712">
          <cell r="K712">
            <v>0</v>
          </cell>
        </row>
        <row r="713">
          <cell r="K713">
            <v>810565</v>
          </cell>
        </row>
        <row r="714">
          <cell r="K714">
            <v>0</v>
          </cell>
        </row>
        <row r="715">
          <cell r="K715">
            <v>0</v>
          </cell>
        </row>
        <row r="716">
          <cell r="K716">
            <v>0</v>
          </cell>
        </row>
        <row r="717">
          <cell r="K717">
            <v>0</v>
          </cell>
        </row>
        <row r="718">
          <cell r="K718">
            <v>0</v>
          </cell>
        </row>
        <row r="719">
          <cell r="K719">
            <v>69232113</v>
          </cell>
        </row>
        <row r="720">
          <cell r="K720">
            <v>0</v>
          </cell>
        </row>
        <row r="721">
          <cell r="K721">
            <v>0</v>
          </cell>
        </row>
        <row r="722">
          <cell r="K722">
            <v>0</v>
          </cell>
        </row>
        <row r="723">
          <cell r="K723">
            <v>0</v>
          </cell>
        </row>
        <row r="724">
          <cell r="K724">
            <v>0</v>
          </cell>
        </row>
        <row r="725">
          <cell r="K725">
            <v>796718272</v>
          </cell>
        </row>
        <row r="726">
          <cell r="K726">
            <v>0</v>
          </cell>
        </row>
        <row r="727">
          <cell r="K727">
            <v>0</v>
          </cell>
        </row>
        <row r="728">
          <cell r="K728">
            <v>0</v>
          </cell>
        </row>
        <row r="729">
          <cell r="K729">
            <v>0</v>
          </cell>
        </row>
        <row r="730">
          <cell r="K730">
            <v>0</v>
          </cell>
        </row>
        <row r="731">
          <cell r="K731">
            <v>0</v>
          </cell>
        </row>
        <row r="732">
          <cell r="K732">
            <v>737740586</v>
          </cell>
        </row>
        <row r="733">
          <cell r="K733">
            <v>0</v>
          </cell>
        </row>
        <row r="734">
          <cell r="K734">
            <v>0</v>
          </cell>
        </row>
        <row r="735">
          <cell r="K735">
            <v>0</v>
          </cell>
        </row>
        <row r="736">
          <cell r="K736">
            <v>0</v>
          </cell>
        </row>
        <row r="737">
          <cell r="K737">
            <v>0</v>
          </cell>
        </row>
        <row r="738">
          <cell r="K738">
            <v>172972255</v>
          </cell>
        </row>
        <row r="739">
          <cell r="K739">
            <v>0</v>
          </cell>
        </row>
        <row r="740">
          <cell r="K740">
            <v>0</v>
          </cell>
        </row>
        <row r="741">
          <cell r="K741">
            <v>0</v>
          </cell>
        </row>
        <row r="742">
          <cell r="K742">
            <v>0</v>
          </cell>
        </row>
        <row r="743">
          <cell r="K743">
            <v>0</v>
          </cell>
        </row>
        <row r="744">
          <cell r="K744">
            <v>4930701315</v>
          </cell>
        </row>
        <row r="745">
          <cell r="K745">
            <v>0</v>
          </cell>
        </row>
        <row r="746">
          <cell r="K746">
            <v>0</v>
          </cell>
        </row>
        <row r="747">
          <cell r="K747">
            <v>0</v>
          </cell>
        </row>
        <row r="748">
          <cell r="K748">
            <v>0</v>
          </cell>
        </row>
        <row r="749">
          <cell r="K749">
            <v>0</v>
          </cell>
        </row>
        <row r="750">
          <cell r="K750">
            <v>76470363</v>
          </cell>
        </row>
        <row r="751">
          <cell r="K751">
            <v>0</v>
          </cell>
        </row>
        <row r="752">
          <cell r="K752">
            <v>0</v>
          </cell>
        </row>
        <row r="753">
          <cell r="K753">
            <v>0</v>
          </cell>
        </row>
        <row r="754">
          <cell r="K754">
            <v>0</v>
          </cell>
        </row>
        <row r="755">
          <cell r="K755">
            <v>83430604</v>
          </cell>
        </row>
        <row r="756">
          <cell r="K756">
            <v>0</v>
          </cell>
        </row>
        <row r="757">
          <cell r="K757">
            <v>0</v>
          </cell>
        </row>
        <row r="758">
          <cell r="K758">
            <v>0</v>
          </cell>
        </row>
        <row r="759">
          <cell r="K759">
            <v>0</v>
          </cell>
        </row>
        <row r="760">
          <cell r="K760">
            <v>0</v>
          </cell>
        </row>
        <row r="761">
          <cell r="K761">
            <v>161247358</v>
          </cell>
        </row>
        <row r="762">
          <cell r="K762">
            <v>0</v>
          </cell>
        </row>
        <row r="763">
          <cell r="K763">
            <v>0</v>
          </cell>
        </row>
        <row r="764">
          <cell r="K764">
            <v>0</v>
          </cell>
        </row>
        <row r="765">
          <cell r="K765">
            <v>0</v>
          </cell>
        </row>
        <row r="766">
          <cell r="K766">
            <v>0</v>
          </cell>
        </row>
        <row r="767">
          <cell r="K767">
            <v>56009200</v>
          </cell>
        </row>
        <row r="768">
          <cell r="K768">
            <v>0</v>
          </cell>
        </row>
        <row r="769">
          <cell r="K769">
            <v>0</v>
          </cell>
        </row>
        <row r="770">
          <cell r="K770">
            <v>0</v>
          </cell>
        </row>
        <row r="771">
          <cell r="K771">
            <v>0</v>
          </cell>
        </row>
        <row r="772">
          <cell r="K772">
            <v>0</v>
          </cell>
        </row>
        <row r="773">
          <cell r="K773">
            <v>299676955</v>
          </cell>
        </row>
        <row r="774">
          <cell r="K774">
            <v>0</v>
          </cell>
        </row>
        <row r="775">
          <cell r="K775">
            <v>0</v>
          </cell>
        </row>
        <row r="776">
          <cell r="K776">
            <v>0</v>
          </cell>
        </row>
        <row r="777">
          <cell r="K777">
            <v>0</v>
          </cell>
        </row>
        <row r="778">
          <cell r="K778">
            <v>0</v>
          </cell>
        </row>
        <row r="779">
          <cell r="K779">
            <v>1773750812</v>
          </cell>
        </row>
        <row r="780">
          <cell r="K780">
            <v>0</v>
          </cell>
        </row>
        <row r="781">
          <cell r="K781">
            <v>0</v>
          </cell>
        </row>
        <row r="782">
          <cell r="K782">
            <v>0</v>
          </cell>
        </row>
        <row r="783">
          <cell r="K783">
            <v>0</v>
          </cell>
        </row>
        <row r="784">
          <cell r="K784">
            <v>0</v>
          </cell>
        </row>
        <row r="785">
          <cell r="K785">
            <v>-10615172458</v>
          </cell>
        </row>
        <row r="786">
          <cell r="K786">
            <v>0</v>
          </cell>
        </row>
        <row r="787">
          <cell r="K787">
            <v>0</v>
          </cell>
        </row>
        <row r="788">
          <cell r="K788">
            <v>0</v>
          </cell>
        </row>
        <row r="789">
          <cell r="K789">
            <v>0</v>
          </cell>
        </row>
        <row r="790">
          <cell r="K790">
            <v>0</v>
          </cell>
        </row>
        <row r="791">
          <cell r="K791">
            <v>0</v>
          </cell>
        </row>
        <row r="792">
          <cell r="K792">
            <v>0</v>
          </cell>
        </row>
        <row r="793">
          <cell r="K793">
            <v>0</v>
          </cell>
        </row>
        <row r="794">
          <cell r="K794">
            <v>0</v>
          </cell>
        </row>
        <row r="795">
          <cell r="K795">
            <v>0</v>
          </cell>
        </row>
        <row r="796">
          <cell r="K796">
            <v>0</v>
          </cell>
        </row>
        <row r="797">
          <cell r="K797">
            <v>0</v>
          </cell>
        </row>
        <row r="798">
          <cell r="K798">
            <v>0</v>
          </cell>
        </row>
        <row r="799">
          <cell r="K799">
            <v>0</v>
          </cell>
        </row>
        <row r="800">
          <cell r="K800">
            <v>0</v>
          </cell>
        </row>
        <row r="801">
          <cell r="K801">
            <v>0</v>
          </cell>
        </row>
        <row r="802">
          <cell r="K802">
            <v>334155000</v>
          </cell>
        </row>
        <row r="803">
          <cell r="K803">
            <v>200009936</v>
          </cell>
        </row>
        <row r="804">
          <cell r="K804">
            <v>0</v>
          </cell>
        </row>
        <row r="805">
          <cell r="K805">
            <v>107040000</v>
          </cell>
        </row>
        <row r="806">
          <cell r="K806">
            <v>38790546</v>
          </cell>
        </row>
        <row r="807">
          <cell r="K807">
            <v>2500000</v>
          </cell>
        </row>
        <row r="808">
          <cell r="K808">
            <v>120138925</v>
          </cell>
        </row>
        <row r="809">
          <cell r="K809">
            <v>22308599</v>
          </cell>
        </row>
        <row r="810">
          <cell r="K810">
            <v>481388756</v>
          </cell>
        </row>
        <row r="811">
          <cell r="K811">
            <v>6621892008</v>
          </cell>
        </row>
        <row r="812">
          <cell r="K812">
            <v>-6621892008</v>
          </cell>
        </row>
        <row r="813">
          <cell r="K813">
            <v>-1223880256</v>
          </cell>
        </row>
        <row r="814">
          <cell r="K814">
            <v>1223880256</v>
          </cell>
        </row>
        <row r="815">
          <cell r="K815">
            <v>0</v>
          </cell>
        </row>
        <row r="816">
          <cell r="K816">
            <v>1512500</v>
          </cell>
        </row>
        <row r="817">
          <cell r="K817">
            <v>272638700</v>
          </cell>
        </row>
        <row r="818">
          <cell r="K818">
            <v>0</v>
          </cell>
        </row>
        <row r="819">
          <cell r="K819">
            <v>0</v>
          </cell>
        </row>
        <row r="820">
          <cell r="K820">
            <v>0</v>
          </cell>
        </row>
        <row r="821">
          <cell r="K821">
            <v>0</v>
          </cell>
        </row>
        <row r="822">
          <cell r="K822">
            <v>0</v>
          </cell>
        </row>
        <row r="823">
          <cell r="K823">
            <v>9598302323</v>
          </cell>
        </row>
        <row r="825">
          <cell r="K825">
            <v>-74667</v>
          </cell>
        </row>
        <row r="826">
          <cell r="K826">
            <v>0</v>
          </cell>
        </row>
        <row r="827">
          <cell r="K827">
            <v>-1183033583</v>
          </cell>
        </row>
        <row r="828">
          <cell r="K828">
            <v>0</v>
          </cell>
        </row>
        <row r="829">
          <cell r="K829">
            <v>0</v>
          </cell>
        </row>
        <row r="830">
          <cell r="K830">
            <v>-95334228</v>
          </cell>
        </row>
        <row r="831">
          <cell r="K831">
            <v>0</v>
          </cell>
        </row>
        <row r="832">
          <cell r="K832">
            <v>-75000000</v>
          </cell>
        </row>
        <row r="833">
          <cell r="K833">
            <v>0</v>
          </cell>
        </row>
        <row r="834">
          <cell r="K834">
            <v>-8755000</v>
          </cell>
        </row>
        <row r="835">
          <cell r="K835">
            <v>0</v>
          </cell>
        </row>
        <row r="836">
          <cell r="K836">
            <v>-1362197478</v>
          </cell>
        </row>
        <row r="838">
          <cell r="K838">
            <v>-4954828</v>
          </cell>
        </row>
        <row r="839">
          <cell r="K839">
            <v>0</v>
          </cell>
        </row>
        <row r="840">
          <cell r="K840">
            <v>57576934</v>
          </cell>
        </row>
        <row r="841">
          <cell r="K841">
            <v>-324142238</v>
          </cell>
        </row>
        <row r="842">
          <cell r="K842">
            <v>36059129</v>
          </cell>
        </row>
        <row r="843">
          <cell r="K843">
            <v>-219292549</v>
          </cell>
        </row>
        <row r="844">
          <cell r="K844">
            <v>0</v>
          </cell>
        </row>
        <row r="845">
          <cell r="K845">
            <v>-39769608</v>
          </cell>
        </row>
        <row r="846">
          <cell r="K846">
            <v>126855171</v>
          </cell>
        </row>
        <row r="847">
          <cell r="K847">
            <v>130438951</v>
          </cell>
        </row>
        <row r="848">
          <cell r="K848">
            <v>0</v>
          </cell>
        </row>
        <row r="849">
          <cell r="K849">
            <v>1764261100</v>
          </cell>
        </row>
        <row r="850">
          <cell r="K850">
            <v>0</v>
          </cell>
        </row>
        <row r="851">
          <cell r="K851">
            <v>0</v>
          </cell>
        </row>
        <row r="852">
          <cell r="K852">
            <v>0</v>
          </cell>
        </row>
        <row r="853">
          <cell r="K853">
            <v>-6009987220</v>
          </cell>
        </row>
        <row r="854">
          <cell r="K854">
            <v>0</v>
          </cell>
        </row>
        <row r="855">
          <cell r="K855">
            <v>0</v>
          </cell>
        </row>
        <row r="856">
          <cell r="K856">
            <v>-9700154209</v>
          </cell>
        </row>
        <row r="857">
          <cell r="K857">
            <v>4558121428</v>
          </cell>
        </row>
        <row r="858">
          <cell r="K858">
            <v>-1324675752</v>
          </cell>
        </row>
        <row r="859">
          <cell r="K859">
            <v>0</v>
          </cell>
        </row>
        <row r="860">
          <cell r="K860">
            <v>-69739311</v>
          </cell>
        </row>
        <row r="861">
          <cell r="K861">
            <v>0</v>
          </cell>
        </row>
        <row r="862">
          <cell r="K862">
            <v>0</v>
          </cell>
        </row>
        <row r="863">
          <cell r="K863">
            <v>-18142545</v>
          </cell>
        </row>
        <row r="864">
          <cell r="K864">
            <v>-11037545547</v>
          </cell>
        </row>
        <row r="866">
          <cell r="K866">
            <v>0</v>
          </cell>
        </row>
        <row r="867">
          <cell r="K867">
            <v>4740628623</v>
          </cell>
        </row>
        <row r="868">
          <cell r="K868">
            <v>4740628623</v>
          </cell>
        </row>
        <row r="870">
          <cell r="K870">
            <v>783973791</v>
          </cell>
        </row>
        <row r="871">
          <cell r="K871">
            <v>0</v>
          </cell>
        </row>
        <row r="872">
          <cell r="K872">
            <v>34134671596</v>
          </cell>
        </row>
        <row r="873">
          <cell r="K873">
            <v>31222896930</v>
          </cell>
        </row>
        <row r="874">
          <cell r="K874">
            <v>0</v>
          </cell>
        </row>
        <row r="875">
          <cell r="K875">
            <v>0</v>
          </cell>
        </row>
        <row r="876">
          <cell r="K876">
            <v>-783973791</v>
          </cell>
        </row>
        <row r="877">
          <cell r="K877">
            <v>-34134671596</v>
          </cell>
        </row>
        <row r="878">
          <cell r="K878">
            <v>0</v>
          </cell>
        </row>
        <row r="879">
          <cell r="K879">
            <v>0</v>
          </cell>
        </row>
        <row r="880">
          <cell r="K880">
            <v>-31222896930</v>
          </cell>
        </row>
        <row r="881">
          <cell r="K881">
            <v>0</v>
          </cell>
        </row>
        <row r="882">
          <cell r="K882">
            <v>0</v>
          </cell>
        </row>
        <row r="883">
          <cell r="K883">
            <v>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asic Information"/>
      <sheetName val="FORM1"/>
      <sheetName val="FORM2"/>
      <sheetName val="FORM4"/>
      <sheetName val="FORM5"/>
      <sheetName val="FORM8"/>
      <sheetName val="FORM9"/>
      <sheetName val="FORM10"/>
      <sheetName val="FORM11"/>
      <sheetName val="FORM12"/>
      <sheetName val="FORM13"/>
      <sheetName val="FORM14"/>
      <sheetName val="FORM15"/>
      <sheetName val="FORM16"/>
      <sheetName val="FORM17"/>
      <sheetName val="FORM18"/>
      <sheetName val="FORM19"/>
      <sheetName val="FORM21"/>
      <sheetName val="FORMED1"/>
      <sheetName val="Links"/>
      <sheetName val="KURS"/>
      <sheetName val="Permanent info"/>
      <sheetName val="Instructions"/>
      <sheetName val="FE_1770_P1"/>
      <sheetName val="GeneralInfo"/>
      <sheetName val="Sheet2"/>
    </sheetNames>
    <sheetDataSet>
      <sheetData sheetId="0">
        <row r="18">
          <cell r="F18" t="str">
            <v>E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ALES"/>
      <sheetName val="MARKET SHARE"/>
      <sheetName val="TIRE DIVISION"/>
      <sheetName val="HIGHLIGHT SALES &amp; INV"/>
      <sheetName val="MAT PRIC CHART"/>
      <sheetName val="REM PRICE COMP. GAP 10%"/>
      <sheetName val="MA GRAP-OEM AHM"/>
      <sheetName val="MA GRAP-REM AHM"/>
      <sheetName val="MA GRAP-OEM FDR"/>
      <sheetName val="MA GRAP-REM FDR "/>
      <sheetName val="MA GRAP TU-OEM AHM"/>
      <sheetName val="MA GRAP TU-OEM FDR"/>
      <sheetName val="MA GRAP TU-REM AHM"/>
      <sheetName val="OEM VS REM (2)"/>
      <sheetName val="IRC-SRI-OEM"/>
      <sheetName val="OEM VS REM"/>
      <sheetName val="HIGHLIGHT FIN"/>
      <sheetName val="M St 2"/>
      <sheetName val="OEM-REM PS"/>
      <sheetName val="MARKET SHARE (2)"/>
      <sheetName val="Asumsi Market"/>
      <sheetName val="DropDown"/>
      <sheetName val="BASE"/>
      <sheetName val="isbs"/>
      <sheetName val="COGS TRD"/>
      <sheetName val="Chart Monthly"/>
      <sheetName val="BP PREP 2 DEC"/>
      <sheetName val="Revenue"/>
      <sheetName val="ocean voyage"/>
      <sheetName val="Table Array"/>
      <sheetName val="残業計画"/>
      <sheetName val="bcta"/>
      <sheetName val="Data"/>
      <sheetName val="General Parameter"/>
      <sheetName val="Lead Schedule"/>
    </sheetNames>
    <sheetDataSet>
      <sheetData sheetId="0" refreshError="1"/>
      <sheetData sheetId="1" refreshError="1"/>
      <sheetData sheetId="2" refreshError="1">
        <row r="1">
          <cell r="A1">
            <v>1000000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rmanent info"/>
      <sheetName val="Marshal"/>
      <sheetName val="F1771"/>
      <sheetName val="F1771-I"/>
      <sheetName val="F1771-II"/>
      <sheetName val="F1771- III"/>
      <sheetName val="F1771-IV"/>
      <sheetName val="F1771- V"/>
      <sheetName val="F1771-VI"/>
      <sheetName val="Depreciation  schedule"/>
      <sheetName val="Depreciation"/>
      <sheetName val="Penyusutan"/>
      <sheetName val="Attachement"/>
      <sheetName val="Gain FA"/>
      <sheetName val="Lampiran"/>
      <sheetName val="WP- Lain"/>
      <sheetName val="ppH22"/>
      <sheetName val="Fiskal"/>
      <sheetName val="Sheet14"/>
      <sheetName val="sAL-REC"/>
      <sheetName val="Cover"/>
      <sheetName val="reconciliation"/>
      <sheetName val="GeneralInfo"/>
      <sheetName val="Permanent_info"/>
      <sheetName val="F1771-_III"/>
      <sheetName val="F1771-_V"/>
      <sheetName val="Depreciation__schedule"/>
      <sheetName val="Gain_FA"/>
      <sheetName val="WP-_Lain"/>
      <sheetName val="Table"/>
      <sheetName val="Sheet2"/>
      <sheetName val="MY_SG&amp;A"/>
      <sheetName val="Sheet1"/>
      <sheetName val="SUMMARY"/>
      <sheetName val="Sum"/>
      <sheetName val="Orders"/>
      <sheetName val="POMALAA"/>
      <sheetName val="TB"/>
      <sheetName val="Marshal -1"/>
      <sheetName val="01"/>
      <sheetName val="Cost Rate &amp; Factor"/>
      <sheetName val="TP"/>
      <sheetName val="MW"/>
      <sheetName val="STOCK"/>
      <sheetName val="TRANP BIBIT"/>
      <sheetName val="FIXED ASSETS"/>
      <sheetName val="Type"/>
      <sheetName val="MULTIPERIOD RETURNS"/>
      <sheetName val="LOOKUP"/>
      <sheetName val="Account Code"/>
      <sheetName val="Monthly Recap"/>
      <sheetName val="BTR"/>
      <sheetName val="BGR"/>
      <sheetName val="BKS"/>
      <sheetName val="KEND"/>
      <sheetName val="FA FISKAL"/>
      <sheetName val="DH_RI_SI Exceptions"/>
      <sheetName val="SheetGMP"/>
      <sheetName val="SheetGMT"/>
      <sheetName val="SMD"/>
      <sheetName val="U.P"/>
      <sheetName val="B1 Data"/>
      <sheetName val="Inputs"/>
      <sheetName val="Mth by Mth KPI's"/>
      <sheetName val="Analysis Data"/>
      <sheetName val="WHT-21"/>
      <sheetName val="CA Sheet"/>
      <sheetName val="Ex-Rate"/>
      <sheetName val="IS"/>
      <sheetName val="Daftar Isi"/>
      <sheetName val="HQ"/>
      <sheetName val="DFR CT"/>
      <sheetName val="Data"/>
      <sheetName val="Irregular Income"/>
      <sheetName val="FE-1770.P1"/>
      <sheetName val="U"/>
      <sheetName val="FSA"/>
      <sheetName val="Permanent_info1"/>
      <sheetName val="F1771-_III1"/>
      <sheetName val="F1771-_V1"/>
      <sheetName val="Depreciation__schedule1"/>
      <sheetName val="Gain_FA1"/>
      <sheetName val="WP-_Lain1"/>
      <sheetName val="Cost_Rate_&amp;_Factor"/>
      <sheetName val="FIXED_ASSETS"/>
      <sheetName val="Marshal_-1"/>
      <sheetName val="CIP_USD"/>
      <sheetName val="RATE"/>
      <sheetName val="Macro1"/>
      <sheetName val="MASTER"/>
      <sheetName val="MMR"/>
      <sheetName val="KGCC"/>
      <sheetName val="MSDK"/>
      <sheetName val="Links"/>
      <sheetName val="Lead-BS"/>
      <sheetName val="BS Assum"/>
      <sheetName val="VAT out"/>
      <sheetName val="Prepaid Rent"/>
      <sheetName val="Parameter"/>
      <sheetName val="DATA21"/>
      <sheetName val="gl-cip"/>
      <sheetName val="MTD_Flash_Report"/>
      <sheetName val="Power"/>
      <sheetName val="Front Page"/>
      <sheetName val="Metals"/>
      <sheetName val="CVR"/>
      <sheetName val="recaploan_mop,cop,eop,loan_des "/>
      <sheetName val="COEFF "/>
      <sheetName val="LIST 99"/>
      <sheetName val="MAIN MENU"/>
      <sheetName val="monthly"/>
      <sheetName val="1771"/>
      <sheetName val="소상 &quot;1&quot;"/>
      <sheetName val="SUPPORT"/>
      <sheetName val="cellular"/>
      <sheetName val="Isolasi Luar Dalam"/>
      <sheetName val="Isolasi Luar"/>
      <sheetName val="Family"/>
      <sheetName val="tabel nilai"/>
      <sheetName val="0"/>
      <sheetName val="NL"/>
      <sheetName val="EXC-R2004"/>
      <sheetName val="ASSUM-COMB-Prop"/>
      <sheetName val="rab_50"/>
      <sheetName val="TRANP_BIBIT"/>
      <sheetName val="CA_Sheet"/>
      <sheetName val="B1_Data"/>
      <sheetName val="MULTIPERIOD_RETURNS"/>
      <sheetName val="Mth_by_Mth_KPI's"/>
      <sheetName val="Analysis_Data"/>
      <sheetName val="#REF"/>
      <sheetName val="B1"/>
      <sheetName val="A3"/>
      <sheetName val="working papers"/>
      <sheetName val="Monthly RecapLO"/>
      <sheetName val="Cisco"/>
      <sheetName val="data (2)"/>
      <sheetName val="FA_FISKAL"/>
      <sheetName val="DH_RI_SI_Exceptions"/>
      <sheetName val="U_P"/>
      <sheetName val="Altman Z Score"/>
      <sheetName val="A"/>
      <sheetName val="Smartphone_Symbian Parameters"/>
      <sheetName val="Lookup Lists"/>
      <sheetName val="NAP"/>
      <sheetName val="d_com"/>
      <sheetName val="cwip"/>
      <sheetName val="Entity"/>
      <sheetName val=" MS"/>
      <sheetName val="F1771-III"/>
      <sheetName val="Rev Accrual Sum"/>
      <sheetName val="LAPORAN "/>
      <sheetName val="TB Client 0607"/>
      <sheetName val="1771'98-Adj Rev2"/>
      <sheetName val="Tran0104"/>
      <sheetName val="Table Array"/>
      <sheetName val="2011"/>
      <sheetName val="Opening"/>
      <sheetName val="BARSdec05"/>
      <sheetName val="1999"/>
      <sheetName val="C"/>
      <sheetName val="C1"/>
      <sheetName val="C1.01"/>
      <sheetName val="C2 Cash"/>
      <sheetName val="C2"/>
      <sheetName val="C3"/>
      <sheetName val="C4"/>
      <sheetName val="C5"/>
      <sheetName val="C6"/>
      <sheetName val="C6-1"/>
      <sheetName val="C6-2"/>
      <sheetName val="C6-3"/>
      <sheetName val="C6-4"/>
      <sheetName val="C7"/>
      <sheetName val="F"/>
      <sheetName val="F1"/>
      <sheetName val="F1.01"/>
      <sheetName val="A2-1"/>
      <sheetName val="A2-2"/>
      <sheetName val="F.1 OTHER REC "/>
      <sheetName val="F3"/>
      <sheetName val="F4"/>
      <sheetName val="F5-1"/>
      <sheetName val="F5-2"/>
      <sheetName val="F5-3"/>
      <sheetName val="F5-4"/>
      <sheetName val="F5-5"/>
      <sheetName val="F6"/>
      <sheetName val="F7-1"/>
      <sheetName val="I"/>
      <sheetName val="I1"/>
      <sheetName val="I1.01"/>
      <sheetName val="I.2 INTANGIBLE"/>
      <sheetName val="I3"/>
      <sheetName val="I3.01 addition"/>
      <sheetName val="I.3-01.A ammortization"/>
      <sheetName val="6"/>
      <sheetName val="I3.02"/>
      <sheetName val="I3.03"/>
      <sheetName val="I4"/>
      <sheetName val="I5"/>
      <sheetName val="harsat"/>
      <sheetName val="Rincian"/>
      <sheetName val="AJE&amp;RJE"/>
      <sheetName val="WP-Panu'02"/>
      <sheetName val="Input Acts-Fcst"/>
      <sheetName val="General Info"/>
      <sheetName val="Input Acts-Fcst Restate-BB"/>
      <sheetName val="Updated MU2"/>
      <sheetName val="Data-1996"/>
      <sheetName val="laporan"/>
      <sheetName val="LAMKOM"/>
      <sheetName val="MSC-L5"/>
      <sheetName val="NAME"/>
      <sheetName val="T.B"/>
      <sheetName val="subcont"/>
      <sheetName val="CN Jackaroo"/>
      <sheetName val="karylengkap"/>
      <sheetName val="recaploan_mop,cop,eop,loan_apr "/>
      <sheetName val="Basic Information"/>
      <sheetName val="CA"/>
      <sheetName val="Journal Template"/>
      <sheetName val="Index"/>
      <sheetName val="Unit Data Collection"/>
      <sheetName val="Permanent_info2"/>
      <sheetName val="F1771-_III2"/>
      <sheetName val="F1771-_V2"/>
      <sheetName val="Depreciation__schedule2"/>
      <sheetName val="Gain_FA2"/>
      <sheetName val="WP-_Lain2"/>
      <sheetName val="Marshal_-11"/>
      <sheetName val="Cost_Rate_&amp;_Factor1"/>
      <sheetName val="FIXED_ASSETS1"/>
      <sheetName val="DFR_CT"/>
      <sheetName val="Irregular_Income"/>
      <sheetName val="FE-1770_P1"/>
      <sheetName val="VAT_out"/>
      <sheetName val="Prepaid_Rent"/>
      <sheetName val="LIST_99"/>
      <sheetName val="Account_Code"/>
      <sheetName val="Monthly_Recap"/>
      <sheetName val="MAIN_MENU"/>
      <sheetName val="Front_Page"/>
      <sheetName val="MATERIALFINAL"/>
      <sheetName val="P&amp;L98"/>
      <sheetName val="TRANP_BIBIT1"/>
      <sheetName val="FA_FISKAL1"/>
      <sheetName val="DH_RI_SI_Exceptions1"/>
      <sheetName val="U_P1"/>
      <sheetName val="B1_Data1"/>
      <sheetName val="Mth_by_Mth_KPI's1"/>
      <sheetName val="Analysis_Data1"/>
      <sheetName val="MULTIPERIOD_RETURNS1"/>
      <sheetName val="CA_Sheet1"/>
      <sheetName val="Daftar_Isi"/>
      <sheetName val="COEFF_"/>
      <sheetName val="BS_Assum"/>
      <sheetName val="소상_&quot;1&quot;"/>
      <sheetName val="data_(2)"/>
      <sheetName val="tabel_nilai"/>
      <sheetName val="1771'98-Adj_Rev2"/>
      <sheetName val="recaploan_mop,cop,eop,loan_des_"/>
      <sheetName val="Isolasi_Luar_Dalam"/>
      <sheetName val="Isolasi_Luar"/>
      <sheetName val="working_papers"/>
      <sheetName val="LAPORAN_"/>
      <sheetName val="C1_01"/>
      <sheetName val="C2_Cash"/>
      <sheetName val="All"/>
      <sheetName val="Macro5"/>
      <sheetName val="MAIN"/>
      <sheetName val="PRB_loadchart"/>
      <sheetName val="FKT_PJK"/>
      <sheetName val="filetmp"/>
      <sheetName val="Control"/>
      <sheetName val="E-9.3(PBC)"/>
      <sheetName val="SAA"/>
      <sheetName val="11-12"/>
      <sheetName val="Travel"/>
      <sheetName val="COA"/>
      <sheetName val="Master Data"/>
      <sheetName val="Con"/>
      <sheetName val="Account Payable"/>
      <sheetName val="Revenue (10)"/>
      <sheetName val="NZ data"/>
      <sheetName val="MSC Product Characteristics"/>
      <sheetName val="BS"/>
      <sheetName val="2002"/>
      <sheetName val="Hidden"/>
      <sheetName val="rinci"/>
      <sheetName val="G1"/>
      <sheetName val="A1-B ASSET"/>
      <sheetName val="D1"/>
      <sheetName val="S1"/>
      <sheetName val="TB "/>
      <sheetName val="T.1-A PROFIT&amp;LOSS"/>
      <sheetName val="worksheet"/>
      <sheetName val="R&amp;D"/>
      <sheetName val="SCORE_RC_Code"/>
      <sheetName val="Bankruptcies"/>
      <sheetName val="fiscal depr(E)"/>
      <sheetName val=""/>
      <sheetName val="LB Plan 97 neu 15531 Best "/>
      <sheetName val="SAPAdd"/>
      <sheetName val="Permanent_info3"/>
      <sheetName val="F1771-_III3"/>
      <sheetName val="F1771-_V3"/>
      <sheetName val="Depreciation__schedule3"/>
      <sheetName val="Gain_FA3"/>
      <sheetName val="WP-_Lain3"/>
      <sheetName val="FIXED_ASSETS2"/>
      <sheetName val="Marshal_-12"/>
      <sheetName val="Cost_Rate_&amp;_Factor2"/>
      <sheetName val="DFR_CT1"/>
      <sheetName val="Irregular_Income1"/>
      <sheetName val="FE-1770_P11"/>
      <sheetName val="VAT_out1"/>
      <sheetName val="Prepaid_Rent1"/>
      <sheetName val="Front_Page1"/>
      <sheetName val="LIST_991"/>
      <sheetName val="Account_Code1"/>
      <sheetName val="MAIN_MENU1"/>
      <sheetName val="Monthly_Recap1"/>
      <sheetName val="_MS"/>
      <sheetName val="recaploan_mop,cop,eop,loan_apr_"/>
      <sheetName val="Table_Array"/>
      <sheetName val="Unit_Data_Collection"/>
      <sheetName val="Altman_Z_Score"/>
      <sheetName val="Smartphone_Symbian_Parameters"/>
      <sheetName val="AGUSTUS05"/>
      <sheetName val="NEGARA"/>
      <sheetName val="Data Entry"/>
      <sheetName val="TB DEC-17"/>
      <sheetName val="Menu"/>
      <sheetName val="Revenue"/>
      <sheetName val="GO Salary"/>
      <sheetName val="SELL-SUMM-COST"/>
      <sheetName val="Macros"/>
      <sheetName val="N2.2"/>
      <sheetName val="Master Price List"/>
      <sheetName val="Company Code"/>
      <sheetName val="Internal Account Code"/>
      <sheetName val="month"/>
      <sheetName val="Rev_Accrual_Sum"/>
      <sheetName val="TB_Client_0607"/>
      <sheetName val="Lookup_Lists"/>
      <sheetName val="Monthly_RecapLO"/>
      <sheetName val="F1_01"/>
      <sheetName val="F_1_OTHER_REC_"/>
      <sheetName val="I1_01"/>
      <sheetName val="I_2_INTANGIBLE"/>
      <sheetName val="I3_01_addition"/>
      <sheetName val="I_3-01_A_ammortization"/>
      <sheetName val="I3_02"/>
      <sheetName val="I3_03"/>
      <sheetName val="TRANP_BIBIT2"/>
      <sheetName val="FA_FISKAL2"/>
      <sheetName val="DH_RI_SI_Exceptions2"/>
      <sheetName val="U_P2"/>
      <sheetName val="B1_Data2"/>
      <sheetName val="Mth_by_Mth_KPI's2"/>
      <sheetName val="Analysis_Data2"/>
      <sheetName val="MULTIPERIOD_RETURNS2"/>
      <sheetName val="CA_Sheet2"/>
      <sheetName val="Daftar_Isi1"/>
      <sheetName val="COEFF_1"/>
      <sheetName val="BS_Assum1"/>
      <sheetName val="소상_&quot;1&quot;1"/>
      <sheetName val="data_(2)1"/>
      <sheetName val="tabel_nilai1"/>
      <sheetName val="1771'98-Adj_Rev21"/>
      <sheetName val="recaploan_mop,cop,eop,loan_des1"/>
      <sheetName val="Isolasi_Luar_Dalam1"/>
      <sheetName val="Isolasi_Luar1"/>
      <sheetName val="working_papers1"/>
      <sheetName val="LAPORAN_1"/>
      <sheetName val="C1_011"/>
      <sheetName val="C2_Cash1"/>
      <sheetName val="Input_Acts-Fcst"/>
      <sheetName val="General_Info"/>
      <sheetName val="Input_Acts-Fcst_Restate-BB"/>
      <sheetName val="Updated_MU2"/>
      <sheetName val="T_B"/>
      <sheetName val="CN_Jackaroo"/>
      <sheetName val="E-9_3(PBC)"/>
      <sheetName val="Master_Data"/>
      <sheetName val="Account_Payable"/>
      <sheetName val="Revenue_(10)"/>
      <sheetName val="Pro-Base"/>
      <sheetName val="WWb"/>
      <sheetName val="OLDMAP"/>
      <sheetName val="PEMBELIAN-05"/>
      <sheetName val="F1771-V"/>
      <sheetName val="A u g"/>
      <sheetName val="O c t"/>
      <sheetName val="00 received in 01"/>
      <sheetName val="F e b"/>
      <sheetName val="Per GL J a n"/>
      <sheetName val="IA2"/>
      <sheetName val="R2"/>
      <sheetName val="S e p"/>
      <sheetName val="M a r"/>
      <sheetName val="M a y"/>
      <sheetName val="J u l"/>
      <sheetName val="A p r"/>
      <sheetName val="J u n"/>
      <sheetName val="N o v"/>
      <sheetName val="J a n"/>
      <sheetName val="DKI"/>
      <sheetName val="500.10"/>
      <sheetName val="isbs"/>
      <sheetName val="BASE"/>
      <sheetName val="omzet"/>
      <sheetName val="INV-KTR"/>
      <sheetName val="KKP 01 Audit"/>
      <sheetName val="Kertas kerja dan lap. keuangan"/>
      <sheetName val="ANALISIS"/>
      <sheetName val="Sheet3"/>
      <sheetName val="data_val"/>
      <sheetName val="GIsi di PKU"/>
      <sheetName val="MSC_Product_Characteristics"/>
      <sheetName val="UPAH + ALAT"/>
      <sheetName val="Tabel PErkiraan"/>
      <sheetName val="H7.1"/>
      <sheetName val="PRODUKSI"/>
      <sheetName val="ACTABLE"/>
      <sheetName val="Info"/>
      <sheetName val="sapactivexlhiddensheet"/>
      <sheetName val="oktober'96"/>
      <sheetName val="Neraca"/>
      <sheetName val="master1"/>
      <sheetName val="Infield Charge (OBP)"/>
      <sheetName val="LP-PENJ-EKSKUTIF-LP-2"/>
      <sheetName val="Penj Sub NPK"/>
      <sheetName val="Buku Besar"/>
      <sheetName val="rekapMM"/>
      <sheetName val="단가"/>
      <sheetName val="Input Page"/>
      <sheetName val="AccInfors"/>
      <sheetName val="Metro Toolbox"/>
      <sheetName val="Other charges (income)"/>
      <sheetName val="?? &quot;1&quot;"/>
      <sheetName val="??_&quot;1&quot;"/>
      <sheetName val="A1-B_ASSET"/>
      <sheetName val="TB_"/>
      <sheetName val="T_1-A_PROFIT&amp;LOSS"/>
      <sheetName val="NZ_data"/>
      <sheetName val="Do Nothing"/>
      <sheetName val="TRS Chart"/>
      <sheetName val="MNR6"/>
      <sheetName val="Audited"/>
      <sheetName val="Master Stock"/>
      <sheetName val="Setup Data"/>
      <sheetName val="Scenario&amp;Sensitivity"/>
      <sheetName val="Mine Assumptions"/>
      <sheetName val="N1 - Lead"/>
      <sheetName val="M-2 Adjusted"/>
      <sheetName val="Calc"/>
      <sheetName val="__ &quot;1&quot;"/>
      <sheetName val="___&quot;1&quot;"/>
      <sheetName val="FURNITUR"/>
      <sheetName val="Rates"/>
      <sheetName val="7.1(3)"/>
      <sheetName val="Target 2018_Revisi 31-01-18"/>
      <sheetName val="BARS"/>
    </sheetNames>
    <sheetDataSet>
      <sheetData sheetId="0" refreshError="1">
        <row r="7">
          <cell r="E7" t="str">
            <v>PT INTERNATIONAL COATINGS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>
        <row r="7">
          <cell r="E7" t="str">
            <v>PT INTERNATIONAL COATINGS</v>
          </cell>
        </row>
      </sheetData>
      <sheetData sheetId="305"/>
      <sheetData sheetId="306"/>
      <sheetData sheetId="307"/>
      <sheetData sheetId="308"/>
      <sheetData sheetId="309"/>
      <sheetData sheetId="310"/>
      <sheetData sheetId="311">
        <row r="7">
          <cell r="E7" t="str">
            <v>PT INTERNATIONAL COATINGS</v>
          </cell>
        </row>
      </sheetData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 refreshError="1"/>
      <sheetData sheetId="330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/>
      <sheetData sheetId="429" refreshError="1"/>
      <sheetData sheetId="430" refreshError="1"/>
      <sheetData sheetId="431"/>
      <sheetData sheetId="432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rmanent info"/>
      <sheetName val="Journal Template"/>
      <sheetName val="fiscal depr_E_"/>
      <sheetName val="YearEnd02"/>
      <sheetName val="A"/>
      <sheetName val="Sheet1"/>
      <sheetName val="List"/>
      <sheetName val="Search for Unrecorded Liabilty"/>
      <sheetName val="DATA WP"/>
      <sheetName val="Sales"/>
      <sheetName val="WBS 2005"/>
      <sheetName val="KURS"/>
      <sheetName val="SPT2002- CMSI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rmanent info"/>
      <sheetName val="XXXXX"/>
      <sheetName val="Marshal"/>
      <sheetName val="List of Attach"/>
      <sheetName val="Am&amp;Dep"/>
      <sheetName val="Lampiran"/>
      <sheetName val="Prepaid-PPh 22"/>
      <sheetName val="Biaya bunga"/>
      <sheetName val="Journal Template"/>
      <sheetName val="CA"/>
      <sheetName val="Kalk EITR- 2009"/>
      <sheetName val="YearEnd02"/>
      <sheetName val="fiscal depr_E_"/>
      <sheetName val="A"/>
      <sheetName val="Sheet1"/>
      <sheetName val="List"/>
      <sheetName val="Search for Unrecorded Liabilty"/>
      <sheetName val="P_L98"/>
      <sheetName val="FE_1770_I"/>
      <sheetName val="FE_1770_P1"/>
      <sheetName val="FE_1770_II"/>
      <sheetName val="GeneralInfo"/>
      <sheetName val="Monthly Recap"/>
      <sheetName val="ACC.CODE"/>
    </sheetNames>
    <sheetDataSet>
      <sheetData sheetId="0">
        <row r="7">
          <cell r="E7" t="str">
            <v>PT.  CAHAYATIARA MUSTIKA SCIENTIFIC INDONESIA</v>
          </cell>
        </row>
      </sheetData>
      <sheetData sheetId="1">
        <row r="7">
          <cell r="E7" t="str">
            <v>PT.  CAHAYATIARA MUSTIKA SCIENTIFIC INDONESIA</v>
          </cell>
        </row>
      </sheetData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rmanent info"/>
      <sheetName val="XXXXX"/>
      <sheetName val="Marshal"/>
      <sheetName val="List of Attach"/>
      <sheetName val="Am&amp;Dep"/>
      <sheetName val="Lampiran"/>
      <sheetName val="Prepaid-PPh 22"/>
      <sheetName val="Biaya bunga"/>
      <sheetName val="A"/>
      <sheetName val="#3"/>
      <sheetName val="KURS"/>
      <sheetName val="Search for Unrecorded Liabilty"/>
      <sheetName val="General Info"/>
    </sheetNames>
    <sheetDataSet>
      <sheetData sheetId="0">
        <row r="7">
          <cell r="E7" t="str">
            <v>PT.  CAHAYATIARA MUSTIKA SCIENTIFIC INDONESIA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XXXXX"/>
      <sheetName val="Permanent info"/>
      <sheetName val="Marshal"/>
      <sheetName val="List of Attach"/>
      <sheetName val="Am&amp;Dep"/>
      <sheetName val="Lampiran"/>
      <sheetName val="Prepaid-PPh 22"/>
      <sheetName val="Biaya bunga"/>
      <sheetName val="Search for Unrecorded Liabilty"/>
      <sheetName val="P_L98"/>
      <sheetName val="Journal Template"/>
      <sheetName val="FE_1770_I"/>
      <sheetName val="FE_1770_P1"/>
      <sheetName val="FE_1770_II"/>
      <sheetName val="GeneralInfo"/>
      <sheetName val="fiscal depr_E_"/>
      <sheetName val="YearEnd02"/>
      <sheetName val="A"/>
      <sheetName val="Sheet1"/>
      <sheetName val="List"/>
      <sheetName val="Irregular Income"/>
      <sheetName val="harga"/>
      <sheetName val="outsourcing serv"/>
    </sheetNames>
    <sheetDataSet>
      <sheetData sheetId="0">
        <row r="7">
          <cell r="E7" t="str">
            <v>PT.  CAHAYATIARA MUSTIKA SCIENTIFIC INDONESIA</v>
          </cell>
        </row>
      </sheetData>
      <sheetData sheetId="1">
        <row r="7">
          <cell r="E7" t="str">
            <v>PT.  CAHAYATIARA MUSTIKA SCIENTIFIC INDONESIA</v>
          </cell>
        </row>
      </sheetData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taff Database"/>
      <sheetName val="PERSONAL DATABASE"/>
      <sheetName val="PERSONAL%20DATABASE.xlsx"/>
      <sheetName val="FE_1770_P1"/>
      <sheetName val="Alokasi RM"/>
      <sheetName val="Tenant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E_1770_P1"/>
      <sheetName val="FE-1770.P1"/>
      <sheetName val="FE-1770.P2"/>
      <sheetName val="FE-1770-I"/>
      <sheetName val="FE-1770-II"/>
      <sheetName val="FE-1770-III"/>
      <sheetName val="FE-1770-IV"/>
      <sheetName val="FI-177O.P1"/>
      <sheetName val="FI-1770.P2"/>
      <sheetName val="FI-1770-I"/>
      <sheetName val="FI-1770-II"/>
      <sheetName val="FI-1770-III"/>
      <sheetName val="FI-1770-IV"/>
      <sheetName val="PPh25-Installment"/>
      <sheetName val="Irregular Income"/>
      <sheetName val="TaxPaidAbroad"/>
      <sheetName val="Family"/>
      <sheetName val="tax calculation"/>
      <sheetName val="data w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E_1770_P1"/>
      <sheetName val="Instructions"/>
      <sheetName val="A"/>
      <sheetName val="GeneralInfo"/>
      <sheetName val="Marshal"/>
      <sheetName val="Permanent info"/>
      <sheetName val="FE-1770.P1"/>
      <sheetName val="FE-1770.P2"/>
      <sheetName val="FE-1770-I"/>
      <sheetName val="FE-1770-II"/>
      <sheetName val="FE-1770-III"/>
      <sheetName val="FE-1770-IV"/>
      <sheetName val="FI-177O.P1"/>
      <sheetName val="FI-1770.P2"/>
      <sheetName val="FI-1770-I"/>
      <sheetName val="FI-1770-II"/>
      <sheetName val="FI-1770-III"/>
      <sheetName val="FI-1770-IV"/>
      <sheetName val="PPh25-Installment"/>
      <sheetName val="Irregular Income"/>
      <sheetName val="TaxPaidAbroad"/>
      <sheetName val="Family"/>
      <sheetName val="tax calculation"/>
      <sheetName val="data wp"/>
      <sheetName val="Search for Unrecorded Liabilty"/>
      <sheetName val="FE_1770_I"/>
      <sheetName val="FE_1770_II"/>
      <sheetName val="LN"/>
      <sheetName val="NONNRC"/>
      <sheetName val="LRK"/>
      <sheetName val="GABUNGAN"/>
      <sheetName val="Furukawa-1770-2001"/>
      <sheetName val="Lead"/>
      <sheetName val="Sales"/>
      <sheetName val="Lookup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rshal"/>
      <sheetName val="Permanent info"/>
      <sheetName val="A"/>
      <sheetName val="B"/>
      <sheetName val="F1771-6"/>
      <sheetName val="Attachement"/>
      <sheetName val="Sheet1 (2)"/>
      <sheetName val="Sheet1"/>
      <sheetName val="Lampiran"/>
      <sheetName val="other adj"/>
      <sheetName val="COGS adjustment"/>
      <sheetName val="list FA"/>
      <sheetName val="penyusutan (E)"/>
      <sheetName val="penyusutan"/>
      <sheetName val="Summary fiscal depr(E)"/>
      <sheetName val="Summary fiscal depr(I)"/>
      <sheetName val="F1771_IV"/>
      <sheetName val="F1771_V"/>
      <sheetName val="GeneralInfo"/>
      <sheetName val="Irregular Income"/>
      <sheetName val="FE_1770_P1"/>
      <sheetName val="XREF"/>
      <sheetName val="TB"/>
      <sheetName val="F1771_2"/>
      <sheetName val="By Act Cd-CE"/>
      <sheetName val="ocean voyage"/>
      <sheetName val="RUPIAH"/>
      <sheetName val="FE-1771$.P1"/>
      <sheetName val="SAP"/>
    </sheetNames>
    <sheetDataSet>
      <sheetData sheetId="0">
        <row r="111">
          <cell r="U111">
            <v>569790620</v>
          </cell>
        </row>
      </sheetData>
      <sheetData sheetId="1">
        <row r="111">
          <cell r="U111">
            <v>569790620</v>
          </cell>
        </row>
      </sheetData>
      <sheetData sheetId="2"/>
      <sheetData sheetId="3"/>
      <sheetData sheetId="4">
        <row r="111">
          <cell r="U111">
            <v>569790620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XXXXXX"/>
      <sheetName val="Undangan"/>
      <sheetName val="karylengkap"/>
      <sheetName val="Marshal"/>
      <sheetName val="MASTER"/>
      <sheetName val="Basic Information"/>
      <sheetName val="Original+CC"/>
      <sheetName val="GeneralInfo"/>
      <sheetName val="FE-1771$.P1"/>
      <sheetName val="analis"/>
      <sheetName val="Sheet1"/>
      <sheetName val="INPUT"/>
      <sheetName val="Quantity Prod"/>
      <sheetName val="Alokasi RM"/>
      <sheetName val="Permanent info"/>
      <sheetName val="LOOKU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49"/>
      <sheetName val="819"/>
      <sheetName val="820"/>
      <sheetName val="821"/>
      <sheetName val="845"/>
      <sheetName val="847"/>
      <sheetName val="887"/>
      <sheetName val="TURKEY"/>
      <sheetName val="896"/>
      <sheetName val="899"/>
      <sheetName val="900"/>
      <sheetName val="903"/>
      <sheetName val="906"/>
      <sheetName val="908"/>
      <sheetName val="910"/>
      <sheetName val="912"/>
      <sheetName val="913"/>
      <sheetName val="034"/>
      <sheetName val="Sheet14"/>
    </sheetNames>
    <sheetDataSet>
      <sheetData sheetId="0">
        <row r="20">
          <cell r="B20" t="str">
            <v>JANUARY 2000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Info"/>
      <sheetName val="Marshal"/>
      <sheetName val="Attachment"/>
      <sheetName val="Lampiran"/>
      <sheetName val="Depr Eng"/>
      <sheetName val="Depr Ind"/>
      <sheetName val="Fa disposal-fiscal"/>
      <sheetName val="Fa disposal-fiscal Ind"/>
      <sheetName val="Fa disposal-commerce"/>
      <sheetName val="cover"/>
      <sheetName val="PPh 25"/>
      <sheetName val="Art.25"/>
      <sheetName val="PPh 22"/>
      <sheetName val="Art 22"/>
      <sheetName val="Fiskal"/>
      <sheetName val="Exit Tax"/>
      <sheetName val="Entertainment"/>
      <sheetName val="Entertainment Eng"/>
      <sheetName val="Installments"/>
      <sheetName val="Installments (2)"/>
      <sheetName val="FI-1771.P1"/>
      <sheetName val="FE-1771.P1"/>
      <sheetName val="FI-1771.P2"/>
      <sheetName val="FE-1771.P2"/>
      <sheetName val="FI-1771-I"/>
      <sheetName val="FE-1771-I"/>
      <sheetName val="FI-1771-II"/>
      <sheetName val="FE-1771-II"/>
      <sheetName val="FI-1771-III"/>
      <sheetName val="FE-1771-III"/>
      <sheetName val="FI-1771-IV"/>
      <sheetName val="FE-1771-IV"/>
      <sheetName val="FI-1771-V"/>
      <sheetName val="FE-1771-V"/>
      <sheetName val="FI-1771-VI"/>
      <sheetName val="FE-1771-VI"/>
      <sheetName val="Sales"/>
      <sheetName val="YearEnd02"/>
      <sheetName val="#3"/>
      <sheetName val="P_L98"/>
      <sheetName val="ACTIVE EMP SHARP"/>
      <sheetName val="Permanent info"/>
      <sheetName val="Asset"/>
      <sheetName val="Trial"/>
      <sheetName val="K2-FA"/>
      <sheetName val="RUGILABA"/>
      <sheetName val="B"/>
      <sheetName val="TB"/>
      <sheetName val="3. Neraca dan RL"/>
      <sheetName val="F1771-2"/>
      <sheetName val="SFKLN"/>
      <sheetName val="Overview"/>
      <sheetName val="Supplementary MR"/>
      <sheetName val="F1771-3"/>
      <sheetName val="Jual Mtr 10"/>
      <sheetName val="Lap &lt;jual&gt; Gj 10"/>
      <sheetName val="Local"/>
      <sheetName val="RATE"/>
      <sheetName val="149"/>
      <sheetName val="WPL"/>
      <sheetName val="LS_Bank"/>
      <sheetName val="LS_TAR"/>
      <sheetName val="TBM"/>
      <sheetName val="SDH"/>
      <sheetName val="RN_PM"/>
      <sheetName val="Depr_Eng"/>
      <sheetName val="Depr_Ind"/>
      <sheetName val="Fa_disposal-fiscal"/>
      <sheetName val="Fa_disposal-fiscal_Ind"/>
      <sheetName val="Fa_disposal-commerce"/>
      <sheetName val="PPh_25"/>
      <sheetName val="Art_25"/>
      <sheetName val="PPh_22"/>
      <sheetName val="Art_22"/>
      <sheetName val="Exit_Tax"/>
      <sheetName val="Entertainment_Eng"/>
      <sheetName val="Installments_(2)"/>
      <sheetName val="FI-1771_P1"/>
      <sheetName val="FE-1771_P1"/>
      <sheetName val="FI-1771_P2"/>
      <sheetName val="FE-1771_P2"/>
      <sheetName val="Permanent_info"/>
      <sheetName val="PL-Invst_Pty"/>
      <sheetName val="Sheet1"/>
      <sheetName val="Profit&amp;Loss"/>
      <sheetName val="F1771-II"/>
      <sheetName val="F1771-III"/>
      <sheetName val="Input"/>
      <sheetName val="WBS 2005"/>
      <sheetName val="FE_1770_P1"/>
      <sheetName val="Isian"/>
      <sheetName val="MAIN"/>
      <sheetName val="N_Saldo"/>
      <sheetName val="RSS"/>
      <sheetName val="FE-1771$.P1"/>
      <sheetName val="PM-PL"/>
      <sheetName val="Consolidated"/>
      <sheetName val="MasterSheet"/>
      <sheetName val="Settings"/>
      <sheetName val="J4"/>
      <sheetName val="J4b"/>
      <sheetName val="J7"/>
      <sheetName val="J3b"/>
      <sheetName val="J3a"/>
      <sheetName val="J3f"/>
      <sheetName val="J4a"/>
      <sheetName val="J1a"/>
      <sheetName val="Identitas"/>
      <sheetName val="PopCache_Sheet1"/>
      <sheetName val="Bal.Sheet"/>
      <sheetName val="PopCache"/>
      <sheetName val="Data"/>
      <sheetName val="REVENUE FY97"/>
      <sheetName val="Deals Losts"/>
      <sheetName val="OthAsset roll"/>
      <sheetName val="All_P5"/>
      <sheetName val="PREMI"/>
      <sheetName val="KONSOL SUBS"/>
      <sheetName val="analis"/>
      <sheetName val="Menu"/>
      <sheetName val="TERM OF PAYMENT"/>
      <sheetName val="Rpt13.Oth"/>
      <sheetName val="Foto"/>
      <sheetName val="PROLOSS"/>
      <sheetName val="Power Detailed"/>
      <sheetName val="IS "/>
      <sheetName val="SUMMARY"/>
      <sheetName val="master"/>
      <sheetName val="inter_99"/>
      <sheetName val="Reff"/>
      <sheetName val="Mort"/>
      <sheetName val="BS-RTI"/>
      <sheetName val="Level 1 &amp; 2"/>
      <sheetName val="unit"/>
      <sheetName val="FA Movement IBIC"/>
      <sheetName val="XREF"/>
      <sheetName val="pivot"/>
      <sheetName val="pivot2"/>
      <sheetName val="pivot3"/>
      <sheetName val="pivot4"/>
      <sheetName val="pivot5"/>
      <sheetName val="pivot6"/>
      <sheetName val="pivot7"/>
      <sheetName val="Macro5"/>
      <sheetName val="POINV-NEW-HDR"/>
      <sheetName val="F1771-IV"/>
      <sheetName val="F1771-V"/>
      <sheetName val="prepaid 23"/>
      <sheetName val="Pfidex 03"/>
      <sheetName val="tax lead"/>
      <sheetName val="acc lead"/>
      <sheetName val="tindak lanj"/>
      <sheetName val="Powergen"/>
      <sheetName val="Posting"/>
      <sheetName val="tabel nilai"/>
      <sheetName val="I-PPh Final"/>
      <sheetName val="d_com"/>
      <sheetName val="PLCKM"/>
      <sheetName val="Name List"/>
      <sheetName val="RL NIS"/>
      <sheetName val="Pkgg"/>
      <sheetName val="Period"/>
      <sheetName val="Valuation"/>
      <sheetName val="pl"/>
      <sheetName val="bs"/>
      <sheetName val="Plan"/>
      <sheetName val="N-AALI"/>
      <sheetName val="N-ASII"/>
      <sheetName val="AUTO"/>
      <sheetName val="BHIT"/>
      <sheetName val="N-GGRM"/>
      <sheetName val="HERO"/>
      <sheetName val="HERO-N"/>
      <sheetName val="N-INDF"/>
      <sheetName val="N-TLKM"/>
      <sheetName val="N-UNTR"/>
      <sheetName val="Sheet2"/>
      <sheetName val="Chart"/>
      <sheetName val="Contractual Terms(1)"/>
      <sheetName val="6340 configuration inputs"/>
      <sheetName val="BS final"/>
      <sheetName val="ISAT Single BSS Reference"/>
      <sheetName val="pengirim"/>
      <sheetName val="Co. 058-Adelaide"/>
      <sheetName val="TOR955"/>
      <sheetName val="EV SJB"/>
      <sheetName val="Perintah"/>
      <sheetName val="OPNAME GOOD STOCK"/>
      <sheetName val="OPNAME SALES"/>
      <sheetName val="OPNAME BAD STOCK"/>
      <sheetName val="CMA_Calculations"/>
      <sheetName val="IPK Sem12014"/>
      <sheetName val="Total"/>
      <sheetName val="TABEL"/>
      <sheetName val="SheetGMP"/>
      <sheetName val="SheetGMT"/>
      <sheetName val="Revenue"/>
      <sheetName val="PEGAWAI"/>
      <sheetName val="Sheet4"/>
      <sheetName val="DataSalesPlan08"/>
      <sheetName val="reg"/>
      <sheetName val="Int-Scheme I"/>
      <sheetName val="Retail Spider"/>
      <sheetName val="T.B"/>
      <sheetName val="akun"/>
      <sheetName val="AR"/>
      <sheetName val="UnitCost"/>
      <sheetName val="P&amp;L"/>
      <sheetName val="Crew"/>
      <sheetName val="Daftar Customer"/>
      <sheetName val="s5"/>
      <sheetName val="BBM-03"/>
      <sheetName val="UUK13"/>
      <sheetName val="Mortalitas"/>
      <sheetName val="Depresiasi"/>
      <sheetName val="Additional"/>
      <sheetName val="Mutasi Final"/>
      <sheetName val="2930"/>
      <sheetName val="2933"/>
      <sheetName val="2934"/>
      <sheetName val="NPasiva"/>
      <sheetName val="Worksheet Jan-Jun 2004"/>
      <sheetName val="Excess Calc"/>
      <sheetName val="Annual-Plan-1998-A-US$-Rupiah-F"/>
      <sheetName val="assets"/>
      <sheetName val="May"/>
      <sheetName val="Asli"/>
      <sheetName val="TABEL - BARU"/>
      <sheetName val="KEND"/>
      <sheetName val="inter-99"/>
      <sheetName val="Parameter"/>
      <sheetName val="Legend"/>
      <sheetName val="PLKMN"/>
      <sheetName val="CONTB2001"/>
      <sheetName val="1999"/>
      <sheetName val="penjualan"/>
      <sheetName val="Points"/>
      <sheetName val="C&amp;E"/>
      <sheetName val="FE-1770-II"/>
      <sheetName val="FE-1770.P1"/>
      <sheetName val="PacketDataModels"/>
      <sheetName val="1xEVDataModels"/>
      <sheetName val="Des_05"/>
      <sheetName val="Agst"/>
      <sheetName val="NETOV"/>
      <sheetName val="data Slip"/>
      <sheetName val="1721-A1"/>
      <sheetName val="PKP"/>
      <sheetName val="FORM-X-1"/>
      <sheetName val="HARGA MATERIAL"/>
      <sheetName val="List"/>
      <sheetName val="Hotel"/>
      <sheetName val="index"/>
      <sheetName val="CapEx"/>
      <sheetName val="FE-1770-I"/>
      <sheetName val="A"/>
      <sheetName val="Sensititivy"/>
      <sheetName val="Links"/>
      <sheetName val="Project"/>
      <sheetName val="ENS MACHINE"/>
      <sheetName val="OT Dec wire "/>
      <sheetName val="PAD-F"/>
      <sheetName val="SCORE_RC_Code"/>
      <sheetName val="Rooms"/>
      <sheetName val="dBase"/>
    </sheetNames>
    <sheetDataSet>
      <sheetData sheetId="0" refreshError="1">
        <row r="5">
          <cell r="I5" t="str">
            <v>PT NETRA ESTHA MUDA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1771_2"/>
      <sheetName val="Permanent info"/>
      <sheetName val="Marshal"/>
      <sheetName val="F1771"/>
      <sheetName val="F1771-I"/>
      <sheetName val="F1771-5"/>
      <sheetName val="F1771-6"/>
      <sheetName val="F1771-2"/>
      <sheetName val="F1771-3"/>
      <sheetName val="Sheet1"/>
      <sheetName val="Komisaris"/>
      <sheetName val="Attachment"/>
      <sheetName val="FB"/>
      <sheetName val="Reconciliation"/>
      <sheetName val="Lampiran"/>
      <sheetName val="shareholders"/>
      <sheetName val="other expense"/>
      <sheetName val="Depreciation RBW (2)"/>
      <sheetName val="General Info"/>
      <sheetName val="A"/>
      <sheetName val="P_L98"/>
      <sheetName val="F1771_II"/>
      <sheetName val="K2-FA"/>
      <sheetName val="FE_1770_I"/>
      <sheetName val="FE_1770_P1"/>
      <sheetName val="FE_1770_II"/>
      <sheetName val="Data Client"/>
      <sheetName val="XREF"/>
      <sheetName val="Asset"/>
      <sheetName val="GeneralInfo"/>
      <sheetName val="Family"/>
      <sheetName val="I-PPh Final"/>
      <sheetName val="SFKLN"/>
      <sheetName val="WPL"/>
      <sheetName val="TBM"/>
      <sheetName val="317932DEC99"/>
      <sheetName val="317932NOV99"/>
      <sheetName val="317932OCT99"/>
      <sheetName val="M(NS)"/>
      <sheetName val="Master File (2)"/>
      <sheetName val="計算結果"/>
      <sheetName val="Marshal -1"/>
      <sheetName val="Links"/>
      <sheetName val="ACTIVE EMP SHARP"/>
      <sheetName val="unit"/>
      <sheetName val="FE-1771$.P1"/>
      <sheetName val="PTD"/>
      <sheetName val="F1771-II"/>
      <sheetName val="F1771-III"/>
      <sheetName val="Gaji pokok + tunjangan tetap'03"/>
      <sheetName val="SUM"/>
    </sheetNames>
    <sheetDataSet>
      <sheetData sheetId="0">
        <row r="36">
          <cell r="E36">
            <v>0</v>
          </cell>
        </row>
      </sheetData>
      <sheetData sheetId="1">
        <row r="36">
          <cell r="E36">
            <v>0</v>
          </cell>
        </row>
      </sheetData>
      <sheetData sheetId="2">
        <row r="36">
          <cell r="E36">
            <v>0</v>
          </cell>
        </row>
      </sheetData>
      <sheetData sheetId="3">
        <row r="36">
          <cell r="E36">
            <v>0</v>
          </cell>
        </row>
      </sheetData>
      <sheetData sheetId="4">
        <row r="36">
          <cell r="E36">
            <v>0</v>
          </cell>
        </row>
      </sheetData>
      <sheetData sheetId="5">
        <row r="36">
          <cell r="E36">
            <v>0</v>
          </cell>
        </row>
      </sheetData>
      <sheetData sheetId="6">
        <row r="36">
          <cell r="E36">
            <v>0</v>
          </cell>
        </row>
      </sheetData>
      <sheetData sheetId="7" refreshError="1"/>
      <sheetData sheetId="8" refreshError="1"/>
      <sheetData sheetId="9">
        <row r="36">
          <cell r="E36">
            <v>0</v>
          </cell>
        </row>
      </sheetData>
      <sheetData sheetId="10">
        <row r="36">
          <cell r="E36">
            <v>0</v>
          </cell>
        </row>
      </sheetData>
      <sheetData sheetId="11">
        <row r="36">
          <cell r="E36">
            <v>0</v>
          </cell>
        </row>
      </sheetData>
      <sheetData sheetId="12">
        <row r="36">
          <cell r="E36">
            <v>0</v>
          </cell>
        </row>
      </sheetData>
      <sheetData sheetId="13">
        <row r="36">
          <cell r="E36">
            <v>0</v>
          </cell>
        </row>
      </sheetData>
      <sheetData sheetId="14">
        <row r="36">
          <cell r="E36">
            <v>0</v>
          </cell>
        </row>
      </sheetData>
      <sheetData sheetId="15">
        <row r="36">
          <cell r="E36">
            <v>0</v>
          </cell>
        </row>
      </sheetData>
      <sheetData sheetId="16">
        <row r="36">
          <cell r="E36">
            <v>0</v>
          </cell>
        </row>
      </sheetData>
      <sheetData sheetId="17">
        <row r="36">
          <cell r="E36">
            <v>0</v>
          </cell>
        </row>
      </sheetData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ALCULATION"/>
      <sheetName val="BD-17173-D14E0"/>
      <sheetName val="BD-Y004A-43008"/>
      <sheetName val="QS-Y004A-43008"/>
      <sheetName val="QS-Y004A-43008-CuLoc"/>
      <sheetName val="BD-Y004A-43007"/>
      <sheetName val="QS-Y004A-43007"/>
      <sheetName val="BD-17173-D13E0"/>
      <sheetName val="QS-17173-D13E0"/>
      <sheetName val="QS-17173-D14E0"/>
      <sheetName val="BD-Y004A-43005"/>
      <sheetName val="QS-Y004A-43005"/>
      <sheetName val="BD-Y004A-43004"/>
      <sheetName val="QS-Y004A-43004"/>
      <sheetName val="BD-Y004A-43003"/>
      <sheetName val="QS-Y004A-43003"/>
      <sheetName val="BD-Y004A-43002"/>
      <sheetName val="QS-Y004A-43002"/>
      <sheetName val="BD-Y004A-43001"/>
      <sheetName val="QS-Y004A-43001"/>
      <sheetName val="DIE-CONDITION"/>
      <sheetName val="Sheet10"/>
      <sheetName val="Sheet11"/>
      <sheetName val="Sheet12"/>
      <sheetName val="Sheet13"/>
      <sheetName val="Sheet14"/>
      <sheetName val="Sheet15"/>
      <sheetName val="Sheet16"/>
      <sheetName val="ocean voyage"/>
      <sheetName val="TIRE DIVISION"/>
      <sheetName val="ITEM  STUDY (2)"/>
      <sheetName val="TIRE2001"/>
      <sheetName val="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ROBAH SAYA DULU"/>
      <sheetName val="NERACA"/>
      <sheetName val="RUGILABA"/>
      <sheetName val="COGS"/>
      <sheetName val="DL"/>
      <sheetName val="FOH"/>
      <sheetName val="OPEX"/>
      <sheetName val="Details-Asset"/>
      <sheetName val="Details-Liabilities"/>
      <sheetName val="CashFlow"/>
      <sheetName val="FM2"/>
      <sheetName val="FG0298"/>
      <sheetName val="TIRE DIVISION"/>
      <sheetName val="ocean voyage"/>
      <sheetName val="Estimasi vs Projection"/>
      <sheetName val="BF0996"/>
      <sheetName val="Sales 1992-1998"/>
      <sheetName val="IS-BS"/>
      <sheetName val="sum_gtm"/>
      <sheetName val="MASTER FILE"/>
      <sheetName val="CALCULATION"/>
      <sheetName val="Original_CC"/>
      <sheetName val="FE-1771$.P1"/>
      <sheetName val="Permanent info"/>
      <sheetName val="JAN"/>
      <sheetName val="FEB"/>
      <sheetName val="April"/>
      <sheetName val="Mei"/>
      <sheetName val="MARCH-APRIL. 03"/>
      <sheetName val="HIGHLIGHT"/>
      <sheetName val="RINCIAN"/>
      <sheetName val="General Parameter"/>
      <sheetName val="1.Total"/>
      <sheetName val="Data Base"/>
      <sheetName val="ITEM  STUDY (2)"/>
      <sheetName val="T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Ctr-Unit"/>
      <sheetName val="ULT-Unit"/>
      <sheetName val="BC-UnKg (2)"/>
      <sheetName val="Sheet1"/>
      <sheetName val="MCtr-mat"/>
      <sheetName val="ULT-mat"/>
      <sheetName val="MCtr-Tmat"/>
      <sheetName val="MCtr-Price"/>
      <sheetName val="MC-UNKG"/>
      <sheetName val="MCTUBE-KG"/>
      <sheetName val="MCtr-Sls"/>
      <sheetName val="BC-UnKg"/>
      <sheetName val="BCTu-UnKg"/>
      <sheetName val="TONAGE-PROD"/>
      <sheetName val="StdMcTr"/>
      <sheetName val="StdMcTb"/>
      <sheetName val="StdBcTr"/>
      <sheetName val="StdBcTb"/>
      <sheetName val="DEPR-SCHEDULE"/>
      <sheetName val="TARIF OT"/>
      <sheetName val="CIP"/>
      <sheetName val="RUPS95C"/>
      <sheetName val="Inv "/>
      <sheetName val="Ketcapex"/>
      <sheetName val="CO-Q2000"/>
      <sheetName val="RINCIAN"/>
      <sheetName val="NERACA"/>
      <sheetName val="FM2"/>
      <sheetName val="ocean voyage"/>
      <sheetName val="LINK ASSY"/>
      <sheetName val="001N99"/>
      <sheetName val="OTHERS x620"/>
      <sheetName val="sum_gtm"/>
      <sheetName val="FG0298"/>
      <sheetName val="Original+CC"/>
      <sheetName val="Saleplan"/>
      <sheetName val="車両仕様"/>
      <sheetName val="CALCULATION"/>
      <sheetName val="Data Base"/>
      <sheetName val="Bp-2001-Q3"/>
      <sheetName val="BC-UnKg_(2)"/>
      <sheetName val="TARIF_OT"/>
      <sheetName val="Inv_"/>
      <sheetName val="ocean_voyage"/>
      <sheetName val="LINK_ASSY"/>
      <sheetName val="OTHERS_x620"/>
      <sheetName val="Permanent inf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ead"/>
      <sheetName val="Links"/>
      <sheetName val="Sales"/>
      <sheetName val="Tickmarks"/>
      <sheetName val="Marshal"/>
      <sheetName val="F1771_IV"/>
      <sheetName val="F1771_V"/>
      <sheetName val="ACTIVE EMP SHARP"/>
      <sheetName val="Instructions"/>
      <sheetName val="Irregular Income"/>
      <sheetName val="FE_1770_P1"/>
      <sheetName val="18330"/>
      <sheetName val="SCORE_RC_Code"/>
      <sheetName val="BS final"/>
      <sheetName val="FA1999"/>
      <sheetName val="MED"/>
      <sheetName val="AFTER 55"/>
      <sheetName val="23000-24990old"/>
      <sheetName val="Rates"/>
      <sheetName val="Data"/>
      <sheetName val="GoTo"/>
      <sheetName val="CAPBUDG"/>
      <sheetName val="CAPSALE"/>
      <sheetName val="XREF"/>
      <sheetName val="Determination of Threshold"/>
      <sheetName val="Threshold"/>
      <sheetName val="GP Margin analysis"/>
      <sheetName val="Sheet1"/>
      <sheetName val="RATE"/>
      <sheetName val="A-3"/>
      <sheetName val="AccRef"/>
      <sheetName val="A.4.3"/>
      <sheetName val="A.4.2"/>
      <sheetName val="accumulated"/>
      <sheetName val="Nature of Acc"/>
      <sheetName val="Excess Calc"/>
      <sheetName val="TCalc"/>
      <sheetName val="Extracts of HP(M) agreement"/>
      <sheetName val="R&amp;D Sales Revenue Recognition"/>
      <sheetName val="ptkp"/>
      <sheetName val="GeneralInfo"/>
      <sheetName val="General Info"/>
      <sheetName val="Trial"/>
      <sheetName val="TBM"/>
      <sheetName val="Chart field"/>
      <sheetName val="OFF"/>
      <sheetName val="FURN"/>
      <sheetName val="COMP"/>
      <sheetName val="DEF"/>
      <sheetName val="WBS2"/>
      <sheetName val="CALCS1"/>
      <sheetName val="Input"/>
      <sheetName val="Indicator overview"/>
      <sheetName val="22190"/>
      <sheetName val="FA Movement Kyrg"/>
      <sheetName val="Exc. Rate"/>
      <sheetName val="TB Worksheet"/>
      <sheetName val="FF-2 (1)"/>
      <sheetName val="FSA"/>
      <sheetName val="Real"/>
      <sheetName val="Sheet2"/>
      <sheetName val="assumption"/>
      <sheetName val="Parameters"/>
      <sheetName val="Sheet3"/>
      <sheetName val="AP"/>
      <sheetName val="Macro1"/>
      <sheetName val="Sumary"/>
      <sheetName val="Ex-Rate"/>
      <sheetName val="Permanent info"/>
      <sheetName val="summary-1"/>
      <sheetName val="A-2"/>
      <sheetName val="TB"/>
      <sheetName val="Tab.Daten"/>
      <sheetName val="MAIPLH"/>
      <sheetName val="B1"/>
      <sheetName val="Start_Proj_98-00"/>
      <sheetName val="Act_Sales"/>
      <sheetName val="SALDO"/>
      <sheetName val="MacBANK"/>
      <sheetName val="mar receipts"/>
      <sheetName val="bal sheet"/>
      <sheetName val="formula"/>
      <sheetName val="formula intercompany"/>
      <sheetName val="ANALISA PEK.UMUM"/>
      <sheetName val="COA"/>
      <sheetName val="RAB "/>
      <sheetName val="Agregat Halus &amp; Kasar"/>
      <sheetName val="gu-2001"/>
      <sheetName val="Income Tax Calc"/>
    </sheetNames>
    <sheetDataSet>
      <sheetData sheetId="0">
        <row r="2">
          <cell r="B2" t="str">
            <v>Objective:To obtain reasonable assurance that all PEs associated with sales are addressed, and that it is not materially misstated.</v>
          </cell>
        </row>
      </sheetData>
      <sheetData sheetId="1" refreshError="1"/>
      <sheetData sheetId="2" refreshError="1">
        <row r="2">
          <cell r="B2" t="str">
            <v>Objective:To obtain reasonable assurance that all PEs associated with sales are addressed, and that it is not materially misstated.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V"/>
      <sheetName val="UNIT"/>
      <sheetName val="IS-BS"/>
      <sheetName val="COGS"/>
      <sheetName val="OPEX"/>
      <sheetName val="chart3 (2)"/>
      <sheetName val="chart3 (3)"/>
      <sheetName val="input"/>
      <sheetName val="RUPS95C"/>
      <sheetName val="Monthly (4)"/>
      <sheetName val="BASE"/>
      <sheetName val="REV GRAPH"/>
      <sheetName val="Index"/>
      <sheetName val="RINCIAN"/>
      <sheetName val="LINK ASSY"/>
      <sheetName val="ROYALTY(RUNG)"/>
      <sheetName val="Permanent info"/>
      <sheetName val="NERACA"/>
      <sheetName val="NewCTC"/>
      <sheetName val="DATA BASE"/>
    </sheetNames>
    <sheetDataSet>
      <sheetData sheetId="0" refreshError="1">
        <row r="4">
          <cell r="E4">
            <v>1000000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.Cash JKT(14-01)"/>
      <sheetName val="P.Cash JKT(24-01)"/>
      <sheetName val="P.Cash JKT(31-01)"/>
      <sheetName val="P.Cash BGR 7-1&amp;Misc."/>
      <sheetName val="P.Cash BGR 16-1"/>
      <sheetName val="P.Cash BGR 22-1"/>
      <sheetName val="Receipt Journal"/>
      <sheetName val="Receipt Journal (2)"/>
      <sheetName val="Receipt Journal (3)"/>
      <sheetName val="Receipt Journal (4)"/>
      <sheetName val="RJE "/>
      <sheetName val="RJE  (2)"/>
      <sheetName val="Sal-01-02"/>
      <sheetName val="Disc.F (Tempo)"/>
      <sheetName val="Prepaid(Jan02 Amortz)"/>
      <sheetName val="Adj Std"/>
      <sheetName val="RJE Fixed Ass"/>
      <sheetName val="Depre.Exp.Jan02"/>
      <sheetName val="Depr.Exp.Jan02(2)"/>
      <sheetName val="Journal Template"/>
      <sheetName val="All IntExp2001"/>
      <sheetName val="Trial"/>
      <sheetName val="Values"/>
      <sheetName val="K 2.1"/>
      <sheetName val="Links"/>
      <sheetName val="Permanent info"/>
      <sheetName val="Marshal"/>
      <sheetName val="outsourcing serv"/>
      <sheetName val="Search for Unrecorded Liabilty"/>
      <sheetName val="A"/>
      <sheetName val="IDRJVJan02"/>
      <sheetName val="DATA WP"/>
      <sheetName val="Isian"/>
      <sheetName val="RATE"/>
      <sheetName val="DBP-23"/>
      <sheetName val="Invoice"/>
      <sheetName val="Customize Your Invoice"/>
      <sheetName val="計算結果"/>
      <sheetName val="PL"/>
      <sheetName val="DME"/>
      <sheetName val="Entry  HTM"/>
      <sheetName val="InterestCalculation1"/>
      <sheetName val="Leadsheet 1208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>
        <row r="43">
          <cell r="R43">
            <v>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"/>
      <sheetName val="Current"/>
      <sheetName val="PL"/>
      <sheetName val="PRASS99"/>
      <sheetName val="Input"/>
      <sheetName val="FRN"/>
      <sheetName val="0220"/>
      <sheetName val="K-5"/>
      <sheetName val="#REF"/>
      <sheetName val="Résultats"/>
      <sheetName val="Ex_Rate"/>
      <sheetName val="tb1"/>
      <sheetName val="table"/>
      <sheetName val="Sub Acc"/>
      <sheetName val="BQMP"/>
      <sheetName val="corp tax"/>
      <sheetName val="U-3.1.1 telephone"/>
      <sheetName val="Art 23"/>
      <sheetName val="BEP"/>
      <sheetName val="1Q_97"/>
      <sheetName val="SD"/>
      <sheetName val="Module2"/>
      <sheetName val="IntBalheet"/>
      <sheetName val="9"/>
      <sheetName val="A u g"/>
      <sheetName val="Marshal"/>
      <sheetName val="Revenue"/>
      <sheetName val="Assum"/>
      <sheetName val="BS+PL"/>
      <sheetName val="Local"/>
      <sheetName val="GeneralInfo"/>
      <sheetName val="data"/>
      <sheetName val="Sub_Acc"/>
      <sheetName val="Individual Gross Profit J - Aug"/>
      <sheetName val="PL (MONTHLY)"/>
      <sheetName val="Budget BS"/>
      <sheetName val="Master Cost Center"/>
      <sheetName val="OLDMAP"/>
      <sheetName val="Vendors"/>
      <sheetName val="Premi Iuran"/>
      <sheetName val="NAMA PERUSAHAAN"/>
      <sheetName val="Art_23"/>
      <sheetName val="Art_231"/>
      <sheetName val="VC.4"/>
      <sheetName val="G.3.2.1 Rekon PPN In Premix"/>
      <sheetName val="REKAP PPH 21"/>
      <sheetName val="Tax Rate 2012"/>
      <sheetName val="Q-PC1"/>
      <sheetName val="Q-PC2"/>
      <sheetName val="CSG Overhead"/>
      <sheetName val="Plant Overhead"/>
      <sheetName val="Approved SUMMARY-2013"/>
      <sheetName val="Sch 16.1"/>
      <sheetName val="Sch 17.1"/>
      <sheetName val="Sch 14.2"/>
      <sheetName val="Sch 22.2"/>
      <sheetName val="Sch 22.4"/>
      <sheetName val="Sch 3.1"/>
      <sheetName val="SA2"/>
      <sheetName val="WBS1"/>
      <sheetName val="Ex-Rate"/>
      <sheetName val="Premi_Iuran"/>
      <sheetName val="Dropdown"/>
      <sheetName val="Sch_16_1"/>
      <sheetName val="Sch_17_1"/>
      <sheetName val="Sch_14_2"/>
      <sheetName val="Sch_22_2"/>
      <sheetName val="Sch_22_4"/>
      <sheetName val="Sch_3_1"/>
      <sheetName val="A_u_g"/>
      <sheetName val="corp_tax"/>
      <sheetName val="Tax_Rate_2012"/>
      <sheetName val="U-3_1_1_telephone"/>
      <sheetName val="DATA WP"/>
      <sheetName val="TSGAR"/>
      <sheetName val="C1 NOV"/>
      <sheetName val="FKT_PJK"/>
      <sheetName val="ShareCapital "/>
      <sheetName val="Inventories"/>
      <sheetName val="CH_FL_QUAR"/>
      <sheetName val="PDPC0908"/>
      <sheetName val="7123885"/>
      <sheetName val="WP"/>
      <sheetName val="Alokasi Rutin"/>
      <sheetName val="EX RATE"/>
      <sheetName val="SE"/>
      <sheetName val="Note"/>
      <sheetName val="DATA LIST"/>
      <sheetName val="Sheet1"/>
      <sheetName val="Trading Statement"/>
      <sheetName val="Compare to competitor ratio-BI"/>
      <sheetName val="Art_232"/>
      <sheetName val="PLN Mar"/>
      <sheetName val="PK HJ  HP"/>
      <sheetName val="Reaperdist"/>
      <sheetName val="Renc.Prod"/>
      <sheetName val="PLN Des"/>
      <sheetName val="Biaya Tot PLN"/>
      <sheetName val="PLN Okt"/>
      <sheetName val="PLN Jan"/>
      <sheetName val="PLN Mei"/>
      <sheetName val="PLN Nov"/>
      <sheetName val="PLN Jun"/>
      <sheetName val="PLN Jul"/>
      <sheetName val="PLN Feb"/>
      <sheetName val="PLN Ags"/>
      <sheetName val="PLN Sep"/>
      <sheetName val="PLN Apr"/>
      <sheetName val="CY_CRS"/>
      <sheetName val="LS_CRS"/>
      <sheetName val="EMISI"/>
      <sheetName val="HEAT"/>
      <sheetName val="Biaya Tot PLN TDL 2003"/>
      <sheetName val="Renc.Semen Keluar prod kantong"/>
      <sheetName val="Tabel Kode"/>
      <sheetName val="Art_233"/>
      <sheetName val="Sub_Acc1"/>
      <sheetName val="PLN_Mar"/>
      <sheetName val="PK_HJ__HP"/>
      <sheetName val="Renc_Prod"/>
      <sheetName val="PLN_Des"/>
      <sheetName val="Biaya_Tot_PLN"/>
      <sheetName val="PLN_Okt"/>
      <sheetName val="PLN_Jan"/>
      <sheetName val="PLN_Mei"/>
      <sheetName val="PLN_Nov"/>
      <sheetName val="PLN_Jun"/>
      <sheetName val="PLN_Jul"/>
      <sheetName val="PLN_Feb"/>
      <sheetName val="PLN_Ags"/>
      <sheetName val="PLN_Sep"/>
      <sheetName val="PLN_Apr"/>
      <sheetName val="Biaya_Tot_PLN_TDL_2003"/>
      <sheetName val="Renc_Semen_Keluar_prod_kantong"/>
      <sheetName val="Tabel_Kode"/>
      <sheetName val="GROWTH"/>
      <sheetName val="Journal Template"/>
      <sheetName val="dataPS"/>
      <sheetName val="laporan"/>
      <sheetName val="KODING"/>
      <sheetName val="Kode"/>
      <sheetName val="F1771-II"/>
      <sheetName val="F1771-III"/>
      <sheetName val="koding_komposisi"/>
      <sheetName val="KODINGharga"/>
      <sheetName val="BASE"/>
      <sheetName val="corp_tax1"/>
      <sheetName val="U-3_1_1_telephone1"/>
      <sheetName val="Sub_Acc2"/>
      <sheetName val="corp_tax2"/>
      <sheetName val="U-3_1_1_telephone2"/>
      <sheetName val="DPS OK"/>
      <sheetName val="data (2)"/>
      <sheetName val="TB2003"/>
      <sheetName val="TelkomInfra - Revenue Monthly"/>
      <sheetName val="당월(1)"/>
      <sheetName val="Penebusan"/>
      <sheetName val="Angs.B.Group"/>
      <sheetName val="IMPUT PENERIMAAN BULK WB"/>
      <sheetName val="HUTANG PER VENDOR 09"/>
      <sheetName val="IMPUT PENERIMAAN BAG PRODUKSI"/>
      <sheetName val="PEMAKAIAN BY PRODUKSI"/>
      <sheetName val="FE-1771-I"/>
      <sheetName val="Non-Statistical Sampling"/>
      <sheetName val="GRIR"/>
      <sheetName val="lm7-11"/>
      <sheetName val="Permanent info"/>
      <sheetName val="Tc"/>
      <sheetName val="AKUN"/>
      <sheetName val="TB after Reval-Server"/>
      <sheetName val="DAF.INVEN U.O"/>
      <sheetName val="Auxiliary"/>
      <sheetName val="DL_13"/>
      <sheetName val="kary21"/>
      <sheetName val="WIL13"/>
      <sheetName val="WIL21"/>
      <sheetName val="Input Yield"/>
      <sheetName val="PH Data"/>
      <sheetName val="WBS2"/>
      <sheetName val="達成729"/>
      <sheetName val="FIXASS"/>
      <sheetName val="Sumber Hidup"/>
      <sheetName val="UI - Brands"/>
      <sheetName val="AFFIRM"/>
      <sheetName val="UI - Pat Dyn"/>
      <sheetName val="Affirm Retrieve"/>
      <sheetName val="UI - Additional"/>
      <sheetName val="Main Title"/>
      <sheetName val="上野ﾌｫｰﾑ台当たり"/>
      <sheetName val="D"/>
      <sheetName val="VC_4"/>
      <sheetName val="G_3_2_1_Rekon_PPN_In_Premix"/>
      <sheetName val="REKAP_PPH_21"/>
      <sheetName val="Approved_SUMMARY-2013"/>
      <sheetName val="TB avicena"/>
      <sheetName val="Sheet2"/>
      <sheetName val="ocean voyage"/>
      <sheetName val="NERACA"/>
      <sheetName val="NAMA PT"/>
      <sheetName val="EXPO PER BUYER"/>
      <sheetName val="BBM-03"/>
      <sheetName val="損益計算書(PL)"/>
      <sheetName val="AJE"/>
      <sheetName val=""/>
      <sheetName val="Biaya"/>
      <sheetName val="Instructions"/>
      <sheetName val="FE-1770-I"/>
      <sheetName val="FE-1770.P1"/>
      <sheetName val="FE-1770-II"/>
      <sheetName val="STN2006"/>
      <sheetName val="SC_FLDCOST_2004"/>
      <sheetName val="SE-C"/>
      <sheetName val="Data_Umum"/>
      <sheetName val="RP"/>
      <sheetName val="RJE"/>
      <sheetName val="WPL"/>
      <sheetName val="Karet"/>
      <sheetName val="Sales Report MKTG"/>
      <sheetName val="Journal_Template"/>
      <sheetName val="Tax_Rate_20121"/>
      <sheetName val="Premi_Iuran1"/>
      <sheetName val="A_u_g1"/>
      <sheetName val="VC_41"/>
      <sheetName val="G_3_2_1_Rekon_PPN_In_Premix1"/>
      <sheetName val="REKAP_PPH_211"/>
      <sheetName val="Journal_Template1"/>
      <sheetName val="Sub_Acc3"/>
      <sheetName val="Tax_Rate_20122"/>
      <sheetName val="Art_234"/>
      <sheetName val="Premi_Iuran2"/>
      <sheetName val="A_u_g2"/>
      <sheetName val="VC_42"/>
      <sheetName val="G_3_2_1_Rekon_PPN_In_Premix2"/>
      <sheetName val="REKAP_PPH_212"/>
      <sheetName val="Journal_Template2"/>
      <sheetName val="Sub_Acc4"/>
      <sheetName val="corp_tax3"/>
      <sheetName val="U-3_1_1_telephone3"/>
      <sheetName val="Tax_Rate_20123"/>
      <sheetName val="Art_235"/>
      <sheetName val="Premi_Iuran3"/>
      <sheetName val="A_u_g3"/>
      <sheetName val="VC_43"/>
      <sheetName val="G_3_2_1_Rekon_PPN_In_Premix3"/>
      <sheetName val="REKAP_PPH_213"/>
      <sheetName val="Journal_Template3"/>
      <sheetName val="PPH 23 - 26"/>
      <sheetName val="pm"/>
      <sheetName val="PPN-Januari-02"/>
      <sheetName val="Income S"/>
      <sheetName val="balance sheet"/>
      <sheetName val="Menu"/>
      <sheetName val="aktdit(WP)"/>
      <sheetName val="BKKAS"/>
      <sheetName val="JenisTransaksi"/>
      <sheetName val="DaftarBank"/>
      <sheetName val="summary-1"/>
      <sheetName val="BSHO Report"/>
      <sheetName val="Front"/>
      <sheetName val="Check Sheet"/>
      <sheetName val="PLHO Report"/>
      <sheetName val="PLHOENG"/>
      <sheetName val="Form"/>
      <sheetName val="capacity"/>
      <sheetName val="Man power"/>
      <sheetName val="A Grade Hiten - Local"/>
      <sheetName val="Petunjuk"/>
      <sheetName val="12"/>
      <sheetName val="PROGRESS"/>
      <sheetName val="PIK_QUO"/>
      <sheetName val="EXC-R"/>
      <sheetName val="RESIDU-3"/>
      <sheetName val="Approved_SUMMARY-20131"/>
      <sheetName val="Approved_SUMMARY-20132"/>
      <sheetName val="4334-Summary"/>
      <sheetName val="Cetak BG"/>
      <sheetName val="Approved_SUMMARY-20133"/>
      <sheetName val="Sch_16_11"/>
      <sheetName val="Sch_17_11"/>
      <sheetName val="Sch_14_21"/>
      <sheetName val="Sch_22_21"/>
      <sheetName val="Sch_22_41"/>
      <sheetName val="Sch_3_11"/>
      <sheetName val="ren.kerj 2014"/>
      <sheetName val="ANNUAL CJ20"/>
      <sheetName val="ANNUAL DM2"/>
      <sheetName val="r.tanam"/>
      <sheetName val="RATOON CJ20"/>
      <sheetName val="RATOON DM2"/>
      <sheetName val="C"/>
      <sheetName val="社員リスト"/>
      <sheetName val="worksheet"/>
      <sheetName val="ACM0131(GT)"/>
      <sheetName val="TB"/>
      <sheetName val="bs"/>
      <sheetName val="Atur"/>
      <sheetName val="Glossary-Index"/>
      <sheetName val="ekui"/>
      <sheetName val="MOTO"/>
      <sheetName val="基準ﾘｽﾄ"/>
      <sheetName val="software wp"/>
      <sheetName val="Div&amp;Grade List"/>
      <sheetName val="&quot;Specific&quot; COA List"/>
      <sheetName val="R�sultats"/>
      <sheetName val="Major assumption"/>
      <sheetName val="Msn-2"/>
      <sheetName val="BEFORE ALLOCATION"/>
      <sheetName val="PLN_Mar1"/>
      <sheetName val="PK_HJ__HP1"/>
      <sheetName val="Renc_Prod1"/>
      <sheetName val="PLN_Des1"/>
      <sheetName val="Biaya_Tot_PLN1"/>
      <sheetName val="PLN_Okt1"/>
      <sheetName val="PLN_Jan1"/>
      <sheetName val="PLN_Mei1"/>
      <sheetName val="PLN_Nov1"/>
      <sheetName val="PLN_Jun1"/>
      <sheetName val="PLN_Jul1"/>
      <sheetName val="PLN_Feb1"/>
      <sheetName val="PLN_Ags1"/>
      <sheetName val="PLN_Sep1"/>
      <sheetName val="PLN_Apr1"/>
      <sheetName val="Biaya_Tot_PLN_TDL_20031"/>
      <sheetName val="Renc_Semen_Keluar_prod_kantong1"/>
      <sheetName val="Tabel_Kode1"/>
      <sheetName val="Master_Cost_Center"/>
      <sheetName val="Individual_Gross_Profit_J_-_Aug"/>
      <sheetName val="PL_(MONTHLY)"/>
      <sheetName val="Alokasi_Rutin"/>
      <sheetName val="Budget_BS"/>
      <sheetName val="ShareCapital_"/>
      <sheetName val="CSG_Overhead"/>
      <sheetName val="Plant_Overhead"/>
      <sheetName val="NAMA_PERUSAHAAN"/>
      <sheetName val="DATA_WP"/>
      <sheetName val="C1_NOV"/>
      <sheetName val="DATA_LIST"/>
      <sheetName val="Compare_to_competitor_ratio-BI"/>
      <sheetName val="Trading_Statement"/>
      <sheetName val="DPS_OK"/>
      <sheetName val="data_(2)"/>
      <sheetName val="Angs_B_Group"/>
      <sheetName val="IMPUT_PENERIMAAN_BULK_WB"/>
      <sheetName val="HUTANG_PER_VENDOR_09"/>
      <sheetName val="IMPUT_PENERIMAAN_BAG_PRODUKSI"/>
      <sheetName val="PEMAKAIAN_BY_PRODUKSI"/>
      <sheetName val="Non-Statistical_Sampling"/>
      <sheetName val="Permanent_info"/>
      <sheetName val="TB_after_Reval-Server"/>
      <sheetName val="DAF_INVEN_U_O"/>
      <sheetName val="Sumber_Hidup"/>
      <sheetName val="UI_-_Brands"/>
      <sheetName val="UI_-_Pat_Dyn"/>
      <sheetName val="Affirm_Retrieve"/>
      <sheetName val="UI_-_Additional"/>
      <sheetName val="Main_Title"/>
      <sheetName val="DETAIL"/>
      <sheetName val="O-5 Tax 23 Prepaid"/>
      <sheetName val="PK"/>
      <sheetName val="RUPS"/>
      <sheetName val="pvt"/>
      <sheetName val="LEDGER 2019"/>
      <sheetName val="LEDGER 2020"/>
      <sheetName val="E-faktur (FP)"/>
      <sheetName val="RECAP (TIDAK ADA DI GL VAT)"/>
      <sheetName val="look up"/>
      <sheetName val="July19"/>
      <sheetName val="LIST"/>
      <sheetName val="Source Sumsel"/>
      <sheetName val="KU-Ajt'03"/>
      <sheetName val="BUDGET_1999"/>
      <sheetName val="WS 1219"/>
      <sheetName val="Region Code"/>
      <sheetName val="Product Group Code"/>
      <sheetName val="書換え条件"/>
      <sheetName val="OFF"/>
      <sheetName val="dasang1"/>
      <sheetName val="FINANCIAL ASSUMPTION"/>
      <sheetName val="DATA MASTER"/>
      <sheetName val="NARF_bs"/>
      <sheetName val="kriteria"/>
      <sheetName val="130"/>
      <sheetName val="020a"/>
      <sheetName val="020b"/>
      <sheetName val="150"/>
      <sheetName val="160"/>
      <sheetName val="175"/>
      <sheetName val="180"/>
      <sheetName val="185"/>
      <sheetName val="190"/>
      <sheetName val="196"/>
      <sheetName val="200"/>
      <sheetName val="230"/>
      <sheetName val="250"/>
      <sheetName val="020c"/>
      <sheetName val="300"/>
      <sheetName val="320"/>
      <sheetName val="340"/>
      <sheetName val="350"/>
      <sheetName val="355"/>
      <sheetName val="360"/>
      <sheetName val="375"/>
      <sheetName val="380"/>
      <sheetName val="390"/>
      <sheetName val="395"/>
      <sheetName val="020e"/>
      <sheetName val="399"/>
      <sheetName val="400"/>
      <sheetName val="420"/>
      <sheetName val="425"/>
      <sheetName val="430"/>
      <sheetName val="450"/>
      <sheetName val="500"/>
      <sheetName val="550"/>
      <sheetName val="560"/>
      <sheetName val="600"/>
      <sheetName val="100"/>
      <sheetName val="700"/>
      <sheetName val="840.01"/>
      <sheetName val="840.02"/>
      <sheetName val="120"/>
      <sheetName val="125"/>
      <sheetName val="135"/>
      <sheetName val="140"/>
      <sheetName val="Account Code"/>
      <sheetName val="Control"/>
      <sheetName val="Built"/>
      <sheetName val="Validasi"/>
      <sheetName val="EDP"/>
      <sheetName val="Map"/>
      <sheetName val="Sheet3"/>
      <sheetName val="AHSbj"/>
      <sheetName val="BQ-E20-02(Rp)"/>
      <sheetName val="Realisasi Acc Exp - BP"/>
      <sheetName val="New Ref"/>
      <sheetName val="Client AJE"/>
      <sheetName val="ESCON"/>
      <sheetName val="Isolasi Luar Dalam"/>
      <sheetName val="Isolasi Luar"/>
      <sheetName val="TelkomInfra_-_Revenue_Monthly"/>
      <sheetName val="ocean_voyage"/>
      <sheetName val="TB_avicena"/>
      <sheetName val="Input_Yield"/>
      <sheetName val="PH_Data"/>
      <sheetName val="A_Grade_Hiten_-_Local"/>
      <sheetName val="NAMA_PT"/>
      <sheetName val="EXPO_PER_BUYER"/>
      <sheetName val="FE-1770_P1"/>
      <sheetName val="FA Movement"/>
      <sheetName val="Param"/>
      <sheetName val="MATERIALFINAL"/>
      <sheetName val="DAF-2"/>
      <sheetName val="I-ME"/>
      <sheetName val="70_qual_2"/>
      <sheetName val="Plan Prod"/>
      <sheetName val="CS"/>
      <sheetName val="Actual EWH_PA_UA"/>
      <sheetName val="PRO_COAL"/>
      <sheetName val="PS"/>
      <sheetName val="Summary"/>
      <sheetName val="DBASE"/>
      <sheetName val="_SAF 02"/>
      <sheetName val="Art_22"/>
      <sheetName val="Bukubesar"/>
      <sheetName val="Art_236"/>
      <sheetName val="Sub_Acc5"/>
      <sheetName val="Premi_Iuran4"/>
      <sheetName val="Sch_16_12"/>
      <sheetName val="Sch_17_12"/>
      <sheetName val="Sch_14_22"/>
      <sheetName val="Sch_22_22"/>
      <sheetName val="Sch_22_42"/>
      <sheetName val="Sch_3_12"/>
      <sheetName val="corp_tax4"/>
      <sheetName val="U-3_1_1_telephone4"/>
      <sheetName val="A_u_g4"/>
      <sheetName val="Tax_Rate_20124"/>
      <sheetName val="VC_44"/>
      <sheetName val="G_3_2_1_Rekon_PPN_In_Premix4"/>
      <sheetName val="REKAP_PPH_214"/>
      <sheetName val="Approved_SUMMARY-20134"/>
      <sheetName val="Source_Sumsel"/>
      <sheetName val="FINANCIAL_ASSUMPTION"/>
      <sheetName val="Cetak_BG"/>
      <sheetName val="DATA_MASTER"/>
      <sheetName val="Sales_Report_MKTG"/>
      <sheetName val="PPH_23_-_26"/>
      <sheetName val="Income_S"/>
      <sheetName val="balance_sheet"/>
      <sheetName val="JSiar"/>
      <sheetName val="TBM"/>
      <sheetName val="Cash Flow"/>
      <sheetName val="DIRECT COST"/>
      <sheetName val="Listen"/>
      <sheetName val="Individual_Gross_Profit_J_-_Au1"/>
      <sheetName val="PL_(MONTHLY)1"/>
      <sheetName val="DATA_WP1"/>
      <sheetName val="ocean_voyage1"/>
      <sheetName val="PPH_23_-_261"/>
      <sheetName val="Permanent_info1"/>
      <sheetName val="Income_S1"/>
      <sheetName val="balance_sheet1"/>
      <sheetName val="CSG_Overhead1"/>
      <sheetName val="Plant_Overhead1"/>
      <sheetName val="Identitas"/>
      <sheetName val="kkp"/>
      <sheetName val="Sheet8"/>
      <sheetName val="Neraca detail per book"/>
      <sheetName val="1997"/>
      <sheetName val=" SPT 1771 FY 2010 FINAL.xlsx"/>
      <sheetName val="Individual_Gross_Profit_J_-_Au2"/>
      <sheetName val="PL_(MONTHLY)2"/>
      <sheetName val="Sch_16_13"/>
      <sheetName val="Sch_17_13"/>
      <sheetName val="Sch_14_23"/>
      <sheetName val="Sch_22_23"/>
      <sheetName val="Sch_22_43"/>
      <sheetName val="Sch_3_13"/>
      <sheetName val="DATA_WP2"/>
      <sheetName val="ocean_voyage2"/>
      <sheetName val="PPH_23_-_262"/>
      <sheetName val="CSG_Overhead2"/>
      <sheetName val="Plant_Overhead2"/>
      <sheetName val="Income_S2"/>
      <sheetName val="balance_sheet2"/>
      <sheetName val="Permanent_info2"/>
      <sheetName val="DAF_INVEN_U_O1"/>
      <sheetName val="ShareCapital_1"/>
      <sheetName val="Master_Cost_Center1"/>
      <sheetName val="Budget_BS1"/>
      <sheetName val="NAMA_PERUSAHAAN1"/>
      <sheetName val="Alokasi_Rutin1"/>
      <sheetName val="C1_NOV1"/>
      <sheetName val="Trading_Statement1"/>
      <sheetName val="data_(2)1"/>
      <sheetName val="PLN_Mar2"/>
      <sheetName val="PK_HJ__HP2"/>
      <sheetName val="Renc_Prod2"/>
      <sheetName val="PLN_Des2"/>
      <sheetName val="Biaya_Tot_PLN2"/>
      <sheetName val="PLN_Okt2"/>
      <sheetName val="PLN_Jan2"/>
      <sheetName val="PLN_Mei2"/>
      <sheetName val="PLN_Nov2"/>
      <sheetName val="PLN_Jun2"/>
      <sheetName val="PLN_Jul2"/>
      <sheetName val="PLN_Feb2"/>
      <sheetName val="PLN_Ags2"/>
      <sheetName val="PLN_Sep2"/>
      <sheetName val="PLN_Apr2"/>
      <sheetName val="Biaya_Tot_PLN_TDL_20032"/>
      <sheetName val="Renc_Semen_Keluar_prod_kantong2"/>
      <sheetName val="Tabel_Kode2"/>
      <sheetName val="Compare_to_competitor_ratio-BI1"/>
      <sheetName val="TB_avicena1"/>
      <sheetName val="NAMA_PT1"/>
      <sheetName val="EXPO_PER_BUYER1"/>
      <sheetName val="DATA_LIST1"/>
      <sheetName val="Individual_Gross_Profit_J_-_Au3"/>
      <sheetName val="PL_(MONTHLY)3"/>
      <sheetName val="corp_tax5"/>
      <sheetName val="U-3_1_1_telephone5"/>
      <sheetName val="Sch_16_14"/>
      <sheetName val="Sch_17_14"/>
      <sheetName val="Sch_14_24"/>
      <sheetName val="Sch_22_24"/>
      <sheetName val="Sch_22_44"/>
      <sheetName val="Sch_3_14"/>
      <sheetName val="DATA_WP3"/>
      <sheetName val="ocean_voyage3"/>
      <sheetName val="PPH_23_-_263"/>
      <sheetName val="CSG_Overhead3"/>
      <sheetName val="Plant_Overhead3"/>
      <sheetName val="Income_S3"/>
      <sheetName val="balance_sheet3"/>
      <sheetName val="Permanent_info3"/>
      <sheetName val="DAF_INVEN_U_O2"/>
      <sheetName val="ShareCapital_2"/>
      <sheetName val="Master_Cost_Center2"/>
      <sheetName val="Budget_BS2"/>
      <sheetName val="NAMA_PERUSAHAAN2"/>
      <sheetName val="Alokasi_Rutin2"/>
      <sheetName val="C1_NOV2"/>
      <sheetName val="Trading_Statement2"/>
      <sheetName val="data_(2)2"/>
      <sheetName val="PLN_Mar3"/>
      <sheetName val="PK_HJ__HP3"/>
      <sheetName val="Renc_Prod3"/>
      <sheetName val="PLN_Des3"/>
      <sheetName val="Biaya_Tot_PLN3"/>
      <sheetName val="PLN_Okt3"/>
      <sheetName val="PLN_Jan3"/>
      <sheetName val="PLN_Mei3"/>
      <sheetName val="PLN_Nov3"/>
      <sheetName val="PLN_Jun3"/>
      <sheetName val="PLN_Jul3"/>
      <sheetName val="PLN_Feb3"/>
      <sheetName val="PLN_Ags3"/>
      <sheetName val="PLN_Sep3"/>
      <sheetName val="PLN_Apr3"/>
      <sheetName val="Biaya_Tot_PLN_TDL_20033"/>
      <sheetName val="Renc_Semen_Keluar_prod_kantong3"/>
      <sheetName val="Tabel_Kode3"/>
      <sheetName val="Compare_to_competitor_ratio-BI2"/>
      <sheetName val="TB_avicena2"/>
      <sheetName val="NAMA_PT2"/>
      <sheetName val="EXPO_PER_BUYER2"/>
      <sheetName val="DATA_LIST2"/>
      <sheetName val="TB_after_Reval-Server1"/>
      <sheetName val="DPS_OK1"/>
      <sheetName val="Non-Statistical_Sampling1"/>
      <sheetName val="CA Sheet"/>
      <sheetName val="Company Asset Class Pivot"/>
      <sheetName val="Asset Class List"/>
      <sheetName val="Inputs"/>
      <sheetName val="PX Graph"/>
      <sheetName val="POTO MAC"/>
      <sheetName val="lookups"/>
      <sheetName val="1. TB-MUTASI-DC"/>
      <sheetName val="COGS"/>
      <sheetName val="gl"/>
      <sheetName val="PREPMT"/>
      <sheetName val="MACHINE"/>
      <sheetName val="Family"/>
      <sheetName val="Terak-Real"/>
      <sheetName val="Cover"/>
      <sheetName val="Output"/>
      <sheetName val="Matrix"/>
      <sheetName val="Sens Out"/>
      <sheetName val="W"/>
      <sheetName val="Engine"/>
      <sheetName val="Calcs"/>
      <sheetName val="Semen"/>
      <sheetName val="nr4.mj"/>
      <sheetName val="MGR-12"/>
      <sheetName val="KRPPT.03"/>
      <sheetName val="DRAFT"/>
      <sheetName val="NEW-PANEL"/>
      <sheetName val="SW1"/>
      <sheetName val="cuti besar"/>
      <sheetName val="payroll"/>
      <sheetName val="sorb planning"/>
      <sheetName val="XG PU"/>
      <sheetName val="Other charges (income)"/>
      <sheetName val="EE-PROP"/>
      <sheetName val="WP PASIVA"/>
      <sheetName val="WP LABA RUGI"/>
      <sheetName val="Volumes"/>
      <sheetName val="RumusTB 1 bln"/>
      <sheetName val="10c. Mapping UP GP PE OK"/>
      <sheetName val="Rumus"/>
      <sheetName val="Pengalaman Per"/>
      <sheetName val="data-hujan"/>
      <sheetName val="Curah hujan"/>
      <sheetName val="keb-bbm"/>
      <sheetName val="Profit &amp; Loss"/>
      <sheetName val="Cip"/>
      <sheetName val="tr-28202"/>
      <sheetName val="DPS_OK2"/>
      <sheetName val="TB_after_Reval-Server2"/>
      <sheetName val="corp_tax6"/>
      <sheetName val="U-3_1_1_telephone6"/>
      <sheetName val="Art_237"/>
      <sheetName val="Sub_Acc6"/>
      <sheetName val="Master_Cost_Center3"/>
      <sheetName val="Budget_BS3"/>
      <sheetName val="NAMA_PERUSAHAAN3"/>
      <sheetName val="C1_NOV3"/>
      <sheetName val="ShareCapital_3"/>
      <sheetName val="Alokasi_Rutin3"/>
      <sheetName val="Compare_to_competitor_ratio-BI3"/>
      <sheetName val="DPS_OK3"/>
      <sheetName val="data_(2)3"/>
      <sheetName val="DATA_LIST3"/>
      <sheetName val="PLN_Mar4"/>
      <sheetName val="PK_HJ__HP4"/>
      <sheetName val="Renc_Prod4"/>
      <sheetName val="PLN_Des4"/>
      <sheetName val="Biaya_Tot_PLN4"/>
      <sheetName val="PLN_Okt4"/>
      <sheetName val="PLN_Jan4"/>
      <sheetName val="PLN_Mei4"/>
      <sheetName val="PLN_Nov4"/>
      <sheetName val="PLN_Jun4"/>
      <sheetName val="PLN_Jul4"/>
      <sheetName val="PLN_Feb4"/>
      <sheetName val="PLN_Ags4"/>
      <sheetName val="PLN_Sep4"/>
      <sheetName val="PLN_Apr4"/>
      <sheetName val="Biaya_Tot_PLN_TDL_20034"/>
      <sheetName val="Renc_Semen_Keluar_prod_kantong4"/>
      <sheetName val="Tabel_Kode4"/>
      <sheetName val="TB_after_Reval-Server3"/>
      <sheetName val="Sch_16_15"/>
      <sheetName val="Sch_17_15"/>
      <sheetName val="Sch_14_25"/>
      <sheetName val="Sch_22_25"/>
      <sheetName val="Sch_22_45"/>
      <sheetName val="Sch_3_15"/>
      <sheetName val="corp_tax7"/>
      <sheetName val="U-3_1_1_telephone7"/>
      <sheetName val="Art_238"/>
      <sheetName val="Sub_Acc7"/>
      <sheetName val="A_u_g5"/>
      <sheetName val="Tax_Rate_20125"/>
      <sheetName val="Premi_Iuran5"/>
      <sheetName val="Master_Cost_Center4"/>
      <sheetName val="Individual_Gross_Profit_J_-_Au4"/>
      <sheetName val="PL_(MONTHLY)4"/>
      <sheetName val="Budget_BS4"/>
      <sheetName val="NAMA_PERUSAHAAN4"/>
      <sheetName val="C1_NOV4"/>
      <sheetName val="CSG_Overhead4"/>
      <sheetName val="Plant_Overhead4"/>
      <sheetName val="DATA_WP4"/>
      <sheetName val="ShareCapital_4"/>
      <sheetName val="Alokasi_Rutin4"/>
      <sheetName val="Compare_to_competitor_ratio-BI4"/>
      <sheetName val="Permanent_info4"/>
      <sheetName val="DPS_OK4"/>
      <sheetName val="data_(2)4"/>
      <sheetName val="DATA_LIST4"/>
      <sheetName val="PLN_Mar5"/>
      <sheetName val="PK_HJ__HP5"/>
      <sheetName val="Renc_Prod5"/>
      <sheetName val="PLN_Des5"/>
      <sheetName val="Biaya_Tot_PLN5"/>
      <sheetName val="PLN_Okt5"/>
      <sheetName val="PLN_Jan5"/>
      <sheetName val="PLN_Mei5"/>
      <sheetName val="PLN_Nov5"/>
      <sheetName val="PLN_Jun5"/>
      <sheetName val="PLN_Jul5"/>
      <sheetName val="PLN_Feb5"/>
      <sheetName val="PLN_Ags5"/>
      <sheetName val="PLN_Sep5"/>
      <sheetName val="PLN_Apr5"/>
      <sheetName val="Biaya_Tot_PLN_TDL_20035"/>
      <sheetName val="Renc_Semen_Keluar_prod_kantong5"/>
      <sheetName val="Tabel_Kode5"/>
      <sheetName val="Journal_Template4"/>
      <sheetName val="TB_after_Reval-Server4"/>
      <sheetName val="Sch_16_16"/>
      <sheetName val="Sch_17_16"/>
      <sheetName val="Sch_14_26"/>
      <sheetName val="Sch_22_26"/>
      <sheetName val="Sch_22_46"/>
      <sheetName val="Sch_3_16"/>
      <sheetName val="corp_tax8"/>
      <sheetName val="U-3_1_1_telephone8"/>
      <sheetName val="Art_239"/>
      <sheetName val="Sub_Acc8"/>
      <sheetName val="A_u_g6"/>
      <sheetName val="Tax_Rate_20126"/>
      <sheetName val="Premi_Iuran6"/>
      <sheetName val="VC_45"/>
      <sheetName val="G_3_2_1_Rekon_PPN_In_Premix5"/>
      <sheetName val="REKAP_PPH_215"/>
      <sheetName val="Approved_SUMMARY-20135"/>
      <sheetName val="Master_Cost_Center5"/>
      <sheetName val="Individual_Gross_Profit_J_-_Au5"/>
      <sheetName val="PL_(MONTHLY)5"/>
      <sheetName val="Budget_BS5"/>
      <sheetName val="NAMA_PERUSAHAAN5"/>
      <sheetName val="C1_NOV5"/>
      <sheetName val="CSG_Overhead5"/>
      <sheetName val="Plant_Overhead5"/>
      <sheetName val="DATA_WP5"/>
      <sheetName val="ShareCapital_5"/>
      <sheetName val="Alokasi_Rutin5"/>
      <sheetName val="Compare_to_competitor_ratio-BI5"/>
      <sheetName val="Permanent_info5"/>
      <sheetName val="DPS_OK5"/>
      <sheetName val="data_(2)5"/>
      <sheetName val="DATA_LIST5"/>
      <sheetName val="PLN_Mar6"/>
      <sheetName val="PK_HJ__HP6"/>
      <sheetName val="Renc_Prod6"/>
      <sheetName val="PLN_Des6"/>
      <sheetName val="Biaya_Tot_PLN6"/>
      <sheetName val="PLN_Okt6"/>
      <sheetName val="PLN_Jan6"/>
      <sheetName val="PLN_Mei6"/>
      <sheetName val="PLN_Nov6"/>
      <sheetName val="PLN_Jun6"/>
      <sheetName val="PLN_Jul6"/>
      <sheetName val="PLN_Feb6"/>
      <sheetName val="PLN_Ags6"/>
      <sheetName val="PLN_Sep6"/>
      <sheetName val="PLN_Apr6"/>
      <sheetName val="Biaya_Tot_PLN_TDL_20036"/>
      <sheetName val="Renc_Semen_Keluar_prod_kantong6"/>
      <sheetName val="Tabel_Kode6"/>
      <sheetName val="Journal_Template5"/>
      <sheetName val="TB_after_Reval-Server5"/>
      <sheetName val="IT Off Equip"/>
      <sheetName val="Breakevn"/>
      <sheetName val="Comp equip"/>
      <sheetName val="DPROPS"/>
      <sheetName val="WS-December'98"/>
      <sheetName val="Noodles (assumptions)"/>
      <sheetName val="Fixset"/>
      <sheetName val="M"/>
      <sheetName val="ACT"/>
      <sheetName val="ocean_voyage4"/>
      <sheetName val="PPH_23_-_264"/>
      <sheetName val="Income_S4"/>
      <sheetName val="balance_sheet4"/>
      <sheetName val="DAF_INVEN_U_O3"/>
      <sheetName val="NAMA_PT3"/>
      <sheetName val="EXPO_PER_BUYER3"/>
      <sheetName val="Trading_Statement3"/>
      <sheetName val="TB_avicena3"/>
      <sheetName val="Non-Statistical_Sampling2"/>
      <sheetName val="Sumber_Hidup1"/>
      <sheetName val="Angs_B_Group1"/>
      <sheetName val="IMPUT_PENERIMAAN_BULK_WB1"/>
      <sheetName val="HUTANG_PER_VENDOR_091"/>
      <sheetName val="IMPUT_PENERIMAAN_BAG_PRODUKSI1"/>
      <sheetName val="PEMAKAIAN_BY_PRODUKSI1"/>
      <sheetName val="Sales_Report_MKTG1"/>
      <sheetName val="TelkomInfra_-_Revenue_Monthly1"/>
      <sheetName val="_SPT_1771_FY_2010_FINAL_xlsx"/>
      <sheetName val="Neraca_detail_per_book"/>
      <sheetName val="software_wp"/>
      <sheetName val="Div&amp;Grade_List"/>
      <sheetName val="&quot;Specific&quot;_COA_List"/>
      <sheetName val="ocean_voyage5"/>
      <sheetName val="PPH_23_-_265"/>
      <sheetName val="Income_S5"/>
      <sheetName val="balance_sheet5"/>
      <sheetName val="DAF_INVEN_U_O4"/>
      <sheetName val="Trading_Statement4"/>
      <sheetName val="TB_avicena4"/>
      <sheetName val="NAMA_PT4"/>
      <sheetName val="EXPO_PER_BUYER4"/>
      <sheetName val="Non-Statistical_Sampling3"/>
      <sheetName val="Sumber_Hidup2"/>
      <sheetName val="Angs_B_Group2"/>
      <sheetName val="IMPUT_PENERIMAAN_BULK_WB2"/>
      <sheetName val="HUTANG_PER_VENDOR_092"/>
      <sheetName val="IMPUT_PENERIMAAN_BAG_PRODUKSI2"/>
      <sheetName val="PEMAKAIAN_BY_PRODUKSI2"/>
      <sheetName val="Sales_Report_MKTG2"/>
      <sheetName val="TelkomInfra_-_Revenue_Monthly2"/>
      <sheetName val="Neraca_detail_per_book1"/>
      <sheetName val="_SPT_1771_FY_2010_FINAL_xlsx1"/>
      <sheetName val="UI_-_Brands1"/>
      <sheetName val="UI_-_Pat_Dyn1"/>
      <sheetName val="Affirm_Retrieve1"/>
      <sheetName val="UI_-_Additional1"/>
      <sheetName val="Main_Title1"/>
      <sheetName val="software_wp1"/>
      <sheetName val="Div&amp;Grade_List1"/>
      <sheetName val="&quot;Specific&quot;_COA_List1"/>
      <sheetName val="Input_Yield1"/>
      <sheetName val="PH_Data1"/>
      <sheetName val="FE-1770_P11"/>
      <sheetName val="INDIRECT DETAIL"/>
      <sheetName val="STAT&quot;D&quot;"/>
      <sheetName val="T.B"/>
      <sheetName val="G.200 - Depreciation exp"/>
      <sheetName val="G-300 - Allocation of dep"/>
      <sheetName val="cilandak payroll"/>
      <sheetName val="B"/>
      <sheetName val="SUM-IN"/>
      <sheetName val="chemcal"/>
      <sheetName val="CRITERIA2"/>
      <sheetName val="COGM  MOVEMENT "/>
      <sheetName val="appendix"/>
      <sheetName val="sold0707 _2_"/>
      <sheetName val="NRSTOCK"/>
      <sheetName val="BOM"/>
      <sheetName val="Input CM"/>
      <sheetName val="Solar,Cal V"/>
      <sheetName val="Stok9"/>
      <sheetName val="Input Kiln"/>
      <sheetName val="Listrik"/>
      <sheetName val="Input RM"/>
      <sheetName val="Input_Rerestok"/>
      <sheetName val="Input SGG"/>
      <sheetName val="Stock1+TB"/>
      <sheetName val="Stok23"/>
      <sheetName val="Stok4"/>
      <sheetName val="Stok5"/>
      <sheetName val="RKAP"/>
      <sheetName val="Sub_Acc9"/>
      <sheetName val="corp_tax9"/>
      <sheetName val="U-3_1_1_telephone9"/>
      <sheetName val="Tax_Rate_20127"/>
      <sheetName val="Art_2310"/>
      <sheetName val="Approved_SUMMARY-20136"/>
      <sheetName val="Premi_Iuran7"/>
      <sheetName val="A_u_g7"/>
      <sheetName val="Sch_16_17"/>
      <sheetName val="Sch_17_17"/>
      <sheetName val="Sch_14_27"/>
      <sheetName val="Sch_22_27"/>
      <sheetName val="Sch_22_47"/>
      <sheetName val="Sch_3_17"/>
      <sheetName val="VC_46"/>
      <sheetName val="G_3_2_1_Rekon_PPN_In_Premix6"/>
      <sheetName val="REKAP_PPH_216"/>
      <sheetName val="Master_Cost_Center6"/>
      <sheetName val="Individual_Gross_Profit_J_-_Au6"/>
      <sheetName val="PL_(MONTHLY)6"/>
      <sheetName val="DATA_WP6"/>
      <sheetName val="Alokasi_Rutin6"/>
      <sheetName val="Budget_BS6"/>
      <sheetName val="NAMA_PERUSAHAAN6"/>
      <sheetName val="CSG_Overhead6"/>
      <sheetName val="Plant_Overhead6"/>
      <sheetName val="C1_NOV6"/>
      <sheetName val="ShareCapital_6"/>
      <sheetName val="PLN_Mar7"/>
      <sheetName val="PK_HJ__HP7"/>
      <sheetName val="Renc_Prod7"/>
      <sheetName val="PLN_Des7"/>
      <sheetName val="Biaya_Tot_PLN7"/>
      <sheetName val="PLN_Okt7"/>
      <sheetName val="PLN_Jan7"/>
      <sheetName val="PLN_Mei7"/>
      <sheetName val="PLN_Nov7"/>
      <sheetName val="PLN_Jun7"/>
      <sheetName val="PLN_Jul7"/>
      <sheetName val="PLN_Feb7"/>
      <sheetName val="PLN_Ags7"/>
      <sheetName val="PLN_Sep7"/>
      <sheetName val="PLN_Apr7"/>
      <sheetName val="Biaya_Tot_PLN_TDL_20037"/>
      <sheetName val="Renc_Semen_Keluar_prod_kantong7"/>
      <sheetName val="Tabel_Kode7"/>
      <sheetName val="Journal_Template6"/>
      <sheetName val="Compare_to_competitor_ratio-BI6"/>
      <sheetName val="data_(2)6"/>
      <sheetName val="DATA_LIST6"/>
      <sheetName val="TB_after_Reval-Server6"/>
      <sheetName val="DPS_OK6"/>
      <sheetName val="Permanent_info6"/>
      <sheetName val="Realisasi_Acc_Exp_-_BP"/>
      <sheetName val="New_Ref"/>
      <sheetName val="Client_AJE"/>
      <sheetName val="A_Grade_Hiten_-_Local1"/>
      <sheetName val="BSHO_Report"/>
      <sheetName val="Check_Sheet"/>
      <sheetName val="PLHO_Report"/>
      <sheetName val="Man_power"/>
      <sheetName val="Cetak_BG1"/>
      <sheetName val="LEDGER_2019"/>
      <sheetName val="LEDGER_2020"/>
      <sheetName val="E-faktur_(FP)"/>
      <sheetName val="RECAP_(TIDAK_ADA_DI_GL_VAT)"/>
      <sheetName val="look_up"/>
      <sheetName val="O-5_Tax_23_Prepaid"/>
      <sheetName val="Isolasi_Luar_Dalam"/>
      <sheetName val="Isolasi_Luar"/>
      <sheetName val="Source_Sumsel1"/>
      <sheetName val="FINANCIAL_ASSUMPTION1"/>
      <sheetName val="DATA_MASTER1"/>
      <sheetName val="840_01"/>
      <sheetName val="840_02"/>
      <sheetName val="Account_Code"/>
      <sheetName val="Cash_Flow"/>
      <sheetName val="ren_kerj_2014"/>
      <sheetName val="ANNUAL_CJ20"/>
      <sheetName val="ANNUAL_DM2"/>
      <sheetName val="r_tanam"/>
      <sheetName val="RATOON_CJ20"/>
      <sheetName val="RATOON_DM2"/>
      <sheetName val="Company_Asset_Class_Pivot"/>
      <sheetName val="Asset_Class_List"/>
      <sheetName val="Region_Code"/>
      <sheetName val="Product_Group_Code"/>
      <sheetName val="FA_Movement"/>
      <sheetName val="Plan_Prod"/>
      <sheetName val="Actual_EWH_PA_UA"/>
      <sheetName val="_SAF_02"/>
      <sheetName val="XG_PU"/>
      <sheetName val="Sens_Out"/>
      <sheetName val="nr4_mj"/>
      <sheetName val="Major_assumption"/>
      <sheetName val="Other_charges_(income)"/>
      <sheetName val="DIRECT_COST"/>
      <sheetName val="BEFORE_ALLOCATION"/>
      <sheetName val="cuti_besar"/>
      <sheetName val="sorb_planning"/>
      <sheetName val="POTO_MAC"/>
      <sheetName val="1__TB-MUTASI-DC"/>
      <sheetName val="KRPPT_03"/>
      <sheetName val="WS_1219"/>
      <sheetName val="Pengalaman_Per"/>
      <sheetName val="CA_Sheet"/>
      <sheetName val="PX_Graph"/>
      <sheetName val="10c__Mapping_UP_GP_PE_OK"/>
      <sheetName val="WP_PASIVA"/>
      <sheetName val="WP_LABA_RUGI"/>
      <sheetName val="RumusTB_1_bln"/>
      <sheetName val="Curah_hujan"/>
      <sheetName val="T_B"/>
      <sheetName val="G_200_-_Depreciation_exp"/>
      <sheetName val="G-300_-_Allocation_of_dep"/>
      <sheetName val="cilandak_payroll"/>
      <sheetName val="Profit_&amp;_Loss"/>
      <sheetName val="AIN"/>
      <sheetName val="ARG"/>
      <sheetName val="ADR"/>
      <sheetName val="TB3889"/>
      <sheetName val="PL1"/>
      <sheetName val="AQL"/>
      <sheetName val="SJY"/>
      <sheetName val="SLW"/>
      <sheetName val="Asumsi"/>
      <sheetName val="Perhitungan"/>
      <sheetName val="Non Trade"/>
      <sheetName val="jpr"/>
      <sheetName val="Tabel Referensi"/>
      <sheetName val="5662固定資產減少查核"/>
      <sheetName val="B7"/>
      <sheetName val="1106-M&amp;E"/>
      <sheetName val="1105-B&amp;I-OK"/>
      <sheetName val="Harvest'CostQ01"/>
      <sheetName val="MatureManuring"/>
      <sheetName val="MatureMandays"/>
      <sheetName val="ManDay_2004"/>
      <sheetName val="BUD_vs_PROJ"/>
      <sheetName val="BAL"/>
      <sheetName val="Syarat"/>
      <sheetName val="des"/>
      <sheetName val="Sketch Page"/>
      <sheetName val="KKP 01 Audit"/>
      <sheetName val="Lap. Keuangan Des "/>
      <sheetName val="RATE"/>
      <sheetName val="Salesdata01-10 2004"/>
      <sheetName val="Mat Tower"/>
      <sheetName val="DbKtr"/>
      <sheetName val="disposal"/>
      <sheetName val="kepmenaker150"/>
      <sheetName val="NEGARA"/>
      <sheetName val="BANK"/>
    </sheetNames>
    <sheetDataSet>
      <sheetData sheetId="0" refreshError="1">
        <row r="5">
          <cell r="D5" t="str">
            <v>SEPARATE SOFTWARE</v>
          </cell>
          <cell r="E5">
            <v>0</v>
          </cell>
          <cell r="F5">
            <v>0</v>
          </cell>
          <cell r="G5" t="str">
            <v>File name</v>
          </cell>
        </row>
        <row r="6">
          <cell r="D6" t="str">
            <v>Commercial reports - Actual</v>
          </cell>
          <cell r="E6">
            <v>0</v>
          </cell>
          <cell r="F6">
            <v>0</v>
          </cell>
          <cell r="G6" t="str">
            <v>PCDM91</v>
          </cell>
        </row>
        <row r="7">
          <cell r="D7" t="str">
            <v>Commercial reports - Budget</v>
          </cell>
          <cell r="E7">
            <v>0</v>
          </cell>
          <cell r="F7">
            <v>0</v>
          </cell>
          <cell r="G7" t="str">
            <v>PCQP</v>
          </cell>
        </row>
        <row r="8">
          <cell r="D8" t="str">
            <v>Operational reports (ERG)</v>
          </cell>
          <cell r="E8">
            <v>0</v>
          </cell>
          <cell r="F8">
            <v>0</v>
          </cell>
          <cell r="G8" t="str">
            <v>C: SDS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/>
      <sheetData sheetId="62" refreshError="1"/>
      <sheetData sheetId="63" refreshError="1"/>
      <sheetData sheetId="64" refreshError="1"/>
      <sheetData sheetId="65"/>
      <sheetData sheetId="66"/>
      <sheetData sheetId="67"/>
      <sheetData sheetId="68"/>
      <sheetData sheetId="69"/>
      <sheetData sheetId="70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/>
      <sheetData sheetId="147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/>
      <sheetData sheetId="216" refreshError="1"/>
      <sheetData sheetId="217" refreshError="1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/>
      <sheetData sheetId="274"/>
      <sheetData sheetId="275"/>
      <sheetData sheetId="276" refreshError="1"/>
      <sheetData sheetId="277" refreshError="1"/>
      <sheetData sheetId="278"/>
      <sheetData sheetId="279"/>
      <sheetData sheetId="280"/>
      <sheetData sheetId="281"/>
      <sheetData sheetId="282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 refreshError="1"/>
      <sheetData sheetId="357" refreshError="1"/>
      <sheetData sheetId="358" refreshError="1"/>
      <sheetData sheetId="359" refreshError="1"/>
      <sheetData sheetId="360"/>
      <sheetData sheetId="361"/>
      <sheetData sheetId="362"/>
      <sheetData sheetId="363"/>
      <sheetData sheetId="364"/>
      <sheetData sheetId="365"/>
      <sheetData sheetId="366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 refreshError="1"/>
      <sheetData sheetId="490" refreshError="1"/>
      <sheetData sheetId="491" refreshError="1"/>
      <sheetData sheetId="492" refreshError="1"/>
      <sheetData sheetId="493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 refreshError="1"/>
      <sheetData sheetId="1004" refreshError="1"/>
      <sheetData sheetId="1005" refreshError="1"/>
      <sheetData sheetId="1006" refreshError="1"/>
      <sheetData sheetId="1007" refreshError="1"/>
      <sheetData sheetId="1008" refreshError="1"/>
      <sheetData sheetId="1009" refreshError="1"/>
      <sheetData sheetId="1010" refreshError="1"/>
      <sheetData sheetId="1011" refreshError="1"/>
      <sheetData sheetId="1012" refreshError="1"/>
      <sheetData sheetId="1013" refreshError="1"/>
      <sheetData sheetId="1014" refreshError="1"/>
      <sheetData sheetId="1015" refreshError="1"/>
      <sheetData sheetId="1016" refreshError="1"/>
      <sheetData sheetId="1017" refreshError="1"/>
      <sheetData sheetId="1018" refreshError="1"/>
      <sheetData sheetId="1019" refreshError="1"/>
      <sheetData sheetId="1020" refreshError="1"/>
      <sheetData sheetId="1021" refreshError="1"/>
      <sheetData sheetId="1022" refreshError="1"/>
      <sheetData sheetId="1023" refreshError="1"/>
      <sheetData sheetId="1024" refreshError="1"/>
      <sheetData sheetId="1025" refreshError="1"/>
      <sheetData sheetId="1026" refreshError="1"/>
      <sheetData sheetId="1027" refreshError="1"/>
      <sheetData sheetId="1028" refreshError="1"/>
      <sheetData sheetId="1029" refreshError="1"/>
      <sheetData sheetId="1030" refreshError="1"/>
      <sheetData sheetId="1031" refreshError="1"/>
      <sheetData sheetId="1032" refreshError="1"/>
      <sheetData sheetId="1033" refreshError="1"/>
      <sheetData sheetId="1034" refreshError="1"/>
      <sheetData sheetId="1035" refreshError="1"/>
      <sheetData sheetId="1036" refreshError="1"/>
      <sheetData sheetId="1037" refreshError="1"/>
      <sheetData sheetId="1038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p"/>
      <sheetName val="cont"/>
      <sheetName val="ca"/>
      <sheetName val="cb-idr"/>
      <sheetName val="cb-$"/>
      <sheetName val="nisp"/>
      <sheetName val="nisp$"/>
      <sheetName val="AP"/>
      <sheetName val="04 $"/>
      <sheetName val="04-idr"/>
      <sheetName val="Wages"/>
      <sheetName val="sj"/>
      <sheetName val="ws"/>
      <sheetName val="bs"/>
      <sheetName val="is"/>
      <sheetName val="eq"/>
      <sheetName val="cf"/>
      <sheetName val="tb"/>
      <sheetName val="nt"/>
      <sheetName val="bal$"/>
      <sheetName val="revalue"/>
      <sheetName val="fis"/>
      <sheetName val="tax"/>
      <sheetName val="fa"/>
      <sheetName val="jv"/>
      <sheetName val="GL AP"/>
      <sheetName val="Sheet1"/>
      <sheetName val="del"/>
      <sheetName val="jv maggie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 refreshError="1"/>
      <sheetData sheetId="16" refreshError="1"/>
      <sheetData sheetId="17">
        <row r="7">
          <cell r="A7">
            <v>11101</v>
          </cell>
          <cell r="B7" t="str">
            <v>Cash in hand - Rp</v>
          </cell>
          <cell r="C7">
            <v>44830529.479999542</v>
          </cell>
          <cell r="D7">
            <v>0</v>
          </cell>
        </row>
        <row r="8">
          <cell r="A8">
            <v>11102</v>
          </cell>
          <cell r="B8" t="str">
            <v>Cash in hand - Sgd</v>
          </cell>
          <cell r="C8">
            <v>457259116</v>
          </cell>
          <cell r="D8">
            <v>0</v>
          </cell>
        </row>
        <row r="9">
          <cell r="A9">
            <v>11103</v>
          </cell>
          <cell r="B9" t="str">
            <v>Cash in hand - Usd</v>
          </cell>
          <cell r="C9">
            <v>0</v>
          </cell>
          <cell r="D9">
            <v>0</v>
          </cell>
        </row>
        <row r="10">
          <cell r="A10">
            <v>11104</v>
          </cell>
          <cell r="B10" t="str">
            <v>Cash at Maggie</v>
          </cell>
          <cell r="C10">
            <v>347665</v>
          </cell>
          <cell r="D10">
            <v>0</v>
          </cell>
        </row>
        <row r="11">
          <cell r="A11">
            <v>11113</v>
          </cell>
          <cell r="B11" t="str">
            <v>Nisp bank - Rp</v>
          </cell>
          <cell r="C11">
            <v>6636327</v>
          </cell>
          <cell r="D11">
            <v>0</v>
          </cell>
        </row>
        <row r="12">
          <cell r="A12">
            <v>11114</v>
          </cell>
          <cell r="B12" t="str">
            <v>Nisp bank - Sgd</v>
          </cell>
          <cell r="C12">
            <v>0</v>
          </cell>
          <cell r="D12">
            <v>0</v>
          </cell>
        </row>
        <row r="13">
          <cell r="A13">
            <v>11201</v>
          </cell>
          <cell r="B13" t="str">
            <v>Trade debtors - Jovan Tech Pte Ltd</v>
          </cell>
          <cell r="C13">
            <v>0</v>
          </cell>
          <cell r="D13">
            <v>0</v>
          </cell>
        </row>
        <row r="14">
          <cell r="A14">
            <v>11202</v>
          </cell>
          <cell r="B14" t="str">
            <v>Trade debtors - PT Sanwa</v>
          </cell>
          <cell r="C14">
            <v>0</v>
          </cell>
          <cell r="D14">
            <v>0</v>
          </cell>
        </row>
        <row r="15">
          <cell r="A15">
            <v>11301</v>
          </cell>
          <cell r="B15" t="str">
            <v>Due from shareholders</v>
          </cell>
          <cell r="C15">
            <v>704063920</v>
          </cell>
          <cell r="D15">
            <v>0</v>
          </cell>
        </row>
        <row r="16">
          <cell r="A16">
            <v>11302</v>
          </cell>
          <cell r="B16" t="str">
            <v>Loan to employee</v>
          </cell>
          <cell r="C16">
            <v>0</v>
          </cell>
          <cell r="D16">
            <v>0</v>
          </cell>
        </row>
        <row r="17">
          <cell r="A17">
            <v>11401</v>
          </cell>
          <cell r="B17" t="str">
            <v>Prepayment</v>
          </cell>
          <cell r="C17">
            <v>0</v>
          </cell>
          <cell r="D17">
            <v>0</v>
          </cell>
        </row>
        <row r="18">
          <cell r="A18">
            <v>12101</v>
          </cell>
          <cell r="B18" t="str">
            <v>Renovation / partition</v>
          </cell>
          <cell r="C18">
            <v>50693238</v>
          </cell>
          <cell r="D18">
            <v>0</v>
          </cell>
        </row>
        <row r="19">
          <cell r="A19">
            <v>12102</v>
          </cell>
          <cell r="B19" t="str">
            <v>Accum depn - renovation / partition</v>
          </cell>
          <cell r="C19">
            <v>0</v>
          </cell>
          <cell r="D19">
            <v>32848192</v>
          </cell>
        </row>
        <row r="20">
          <cell r="A20">
            <v>12103</v>
          </cell>
          <cell r="B20" t="str">
            <v>Furniture &amp; fittings</v>
          </cell>
          <cell r="C20">
            <v>9037000</v>
          </cell>
          <cell r="D20">
            <v>0</v>
          </cell>
        </row>
        <row r="21">
          <cell r="A21">
            <v>12104</v>
          </cell>
          <cell r="B21" t="str">
            <v>Accum depn - furniture &amp; fittings</v>
          </cell>
          <cell r="C21">
            <v>0</v>
          </cell>
          <cell r="D21">
            <v>5540250</v>
          </cell>
        </row>
        <row r="22">
          <cell r="A22">
            <v>12105</v>
          </cell>
          <cell r="B22" t="str">
            <v>Office equipment</v>
          </cell>
          <cell r="C22">
            <v>32657820</v>
          </cell>
          <cell r="D22">
            <v>0</v>
          </cell>
        </row>
        <row r="23">
          <cell r="A23">
            <v>12106</v>
          </cell>
          <cell r="B23" t="str">
            <v>Accum depn - office equipment</v>
          </cell>
          <cell r="C23">
            <v>0</v>
          </cell>
          <cell r="D23">
            <v>18611365.5</v>
          </cell>
        </row>
        <row r="24">
          <cell r="A24">
            <v>12107</v>
          </cell>
          <cell r="B24" t="str">
            <v>Production equipment</v>
          </cell>
          <cell r="C24">
            <v>3028960488</v>
          </cell>
          <cell r="D24">
            <v>0</v>
          </cell>
        </row>
        <row r="25">
          <cell r="A25">
            <v>12108</v>
          </cell>
          <cell r="B25" t="str">
            <v>Accum depn - production equipment</v>
          </cell>
          <cell r="C25">
            <v>0</v>
          </cell>
          <cell r="D25">
            <v>919277660.41666675</v>
          </cell>
        </row>
        <row r="26">
          <cell r="A26">
            <v>12109</v>
          </cell>
          <cell r="B26" t="str">
            <v>Electrical installation</v>
          </cell>
          <cell r="C26">
            <v>377624052</v>
          </cell>
          <cell r="D26">
            <v>0</v>
          </cell>
        </row>
        <row r="27">
          <cell r="A27">
            <v>12110</v>
          </cell>
          <cell r="B27" t="str">
            <v>Accum depn - electrical installation</v>
          </cell>
          <cell r="C27">
            <v>0</v>
          </cell>
          <cell r="D27">
            <v>122774083</v>
          </cell>
        </row>
        <row r="28">
          <cell r="A28">
            <v>12111</v>
          </cell>
          <cell r="B28" t="str">
            <v>Motor vehicle</v>
          </cell>
          <cell r="C28">
            <v>38110450</v>
          </cell>
          <cell r="D28">
            <v>0</v>
          </cell>
        </row>
        <row r="29">
          <cell r="A29">
            <v>12112</v>
          </cell>
          <cell r="B29" t="str">
            <v>Accum depn - vehicle</v>
          </cell>
          <cell r="C29">
            <v>0</v>
          </cell>
          <cell r="D29">
            <v>6748725</v>
          </cell>
        </row>
        <row r="30">
          <cell r="A30">
            <v>13101</v>
          </cell>
          <cell r="B30" t="str">
            <v>Deposit</v>
          </cell>
          <cell r="C30">
            <v>0</v>
          </cell>
          <cell r="D30">
            <v>0</v>
          </cell>
        </row>
        <row r="31">
          <cell r="A31">
            <v>21101</v>
          </cell>
          <cell r="B31" t="str">
            <v>CV. Surya Bintang Timur</v>
          </cell>
          <cell r="C31">
            <v>0</v>
          </cell>
          <cell r="D31">
            <v>0</v>
          </cell>
        </row>
        <row r="32">
          <cell r="A32">
            <v>21102</v>
          </cell>
          <cell r="B32" t="str">
            <v>Daily Express Distribution &amp; Shipping Pte Ltd</v>
          </cell>
          <cell r="C32">
            <v>0</v>
          </cell>
          <cell r="D32">
            <v>59121137</v>
          </cell>
        </row>
        <row r="33">
          <cell r="A33">
            <v>21103</v>
          </cell>
          <cell r="B33" t="str">
            <v>Jovan Tech Pte Ltd</v>
          </cell>
          <cell r="C33">
            <v>0</v>
          </cell>
          <cell r="D33">
            <v>0</v>
          </cell>
        </row>
        <row r="34">
          <cell r="A34">
            <v>21104</v>
          </cell>
          <cell r="B34" t="str">
            <v>Media Kredit</v>
          </cell>
          <cell r="C34">
            <v>0</v>
          </cell>
          <cell r="D34">
            <v>0</v>
          </cell>
        </row>
        <row r="35">
          <cell r="A35">
            <v>21105</v>
          </cell>
          <cell r="B35" t="str">
            <v>PT. Indomarco Adi Prima</v>
          </cell>
          <cell r="C35">
            <v>0</v>
          </cell>
          <cell r="D35">
            <v>0</v>
          </cell>
        </row>
        <row r="36">
          <cell r="A36">
            <v>21106</v>
          </cell>
          <cell r="B36" t="str">
            <v>PT. Cipta Indah Bangun Pertiwi</v>
          </cell>
          <cell r="C36">
            <v>0</v>
          </cell>
          <cell r="D36">
            <v>82126062</v>
          </cell>
        </row>
        <row r="37">
          <cell r="A37">
            <v>21107</v>
          </cell>
          <cell r="B37" t="str">
            <v>PT. Wido Kencana</v>
          </cell>
          <cell r="C37">
            <v>0</v>
          </cell>
          <cell r="D37">
            <v>0</v>
          </cell>
        </row>
        <row r="38">
          <cell r="A38">
            <v>21108</v>
          </cell>
          <cell r="B38" t="str">
            <v>PT. Ekasurya Mandiri</v>
          </cell>
          <cell r="C38">
            <v>0</v>
          </cell>
          <cell r="D38">
            <v>0</v>
          </cell>
        </row>
        <row r="39">
          <cell r="A39">
            <v>21109</v>
          </cell>
          <cell r="B39" t="str">
            <v>PT. Ekasindo Inti Semesta</v>
          </cell>
          <cell r="C39">
            <v>0</v>
          </cell>
          <cell r="D39">
            <v>1504424</v>
          </cell>
        </row>
        <row r="40">
          <cell r="A40">
            <v>21110</v>
          </cell>
          <cell r="B40" t="str">
            <v>PT. Union Batam Abadi</v>
          </cell>
          <cell r="C40">
            <v>0</v>
          </cell>
          <cell r="D40">
            <v>107907700</v>
          </cell>
        </row>
        <row r="41">
          <cell r="A41">
            <v>21111</v>
          </cell>
          <cell r="B41" t="str">
            <v>PT. Putra Batam Jasa Mandiri Utama</v>
          </cell>
          <cell r="C41">
            <v>0</v>
          </cell>
          <cell r="D41">
            <v>0</v>
          </cell>
        </row>
        <row r="42">
          <cell r="A42">
            <v>21112</v>
          </cell>
          <cell r="B42" t="str">
            <v>Airmark Airfreight</v>
          </cell>
          <cell r="C42">
            <v>0</v>
          </cell>
          <cell r="D42">
            <v>17188588</v>
          </cell>
        </row>
        <row r="43">
          <cell r="A43">
            <v>21113</v>
          </cell>
          <cell r="B43" t="str">
            <v>Bpk. Alfian</v>
          </cell>
          <cell r="C43">
            <v>0</v>
          </cell>
          <cell r="D43">
            <v>0</v>
          </cell>
        </row>
        <row r="44">
          <cell r="A44">
            <v>21114</v>
          </cell>
          <cell r="B44" t="str">
            <v>Buntek</v>
          </cell>
          <cell r="C44">
            <v>0</v>
          </cell>
          <cell r="D44">
            <v>0</v>
          </cell>
        </row>
        <row r="45">
          <cell r="A45">
            <v>21115</v>
          </cell>
          <cell r="B45" t="str">
            <v>CV. Zorica Batam Jaya</v>
          </cell>
          <cell r="C45">
            <v>0</v>
          </cell>
          <cell r="D45">
            <v>0</v>
          </cell>
        </row>
        <row r="46">
          <cell r="A46">
            <v>21116</v>
          </cell>
          <cell r="B46" t="str">
            <v>CV. Trimegah Mulia Mandiri</v>
          </cell>
          <cell r="C46">
            <v>0</v>
          </cell>
          <cell r="D46">
            <v>0</v>
          </cell>
        </row>
        <row r="47">
          <cell r="A47">
            <v>21117</v>
          </cell>
          <cell r="B47" t="str">
            <v>CV. Arita</v>
          </cell>
          <cell r="C47">
            <v>0</v>
          </cell>
          <cell r="D47">
            <v>0</v>
          </cell>
        </row>
        <row r="48">
          <cell r="A48">
            <v>21118</v>
          </cell>
          <cell r="B48" t="str">
            <v>Dinamo Service</v>
          </cell>
          <cell r="C48">
            <v>0</v>
          </cell>
          <cell r="D48">
            <v>0</v>
          </cell>
        </row>
        <row r="49">
          <cell r="A49">
            <v>21119</v>
          </cell>
          <cell r="B49" t="str">
            <v>Golden Virgo Hotel</v>
          </cell>
          <cell r="C49">
            <v>0</v>
          </cell>
          <cell r="D49">
            <v>0</v>
          </cell>
        </row>
        <row r="50">
          <cell r="A50">
            <v>21120</v>
          </cell>
          <cell r="B50" t="str">
            <v>Ibu Ana</v>
          </cell>
          <cell r="C50">
            <v>0</v>
          </cell>
          <cell r="D50">
            <v>0</v>
          </cell>
        </row>
        <row r="51">
          <cell r="A51">
            <v>21121</v>
          </cell>
          <cell r="B51" t="str">
            <v>Maxima</v>
          </cell>
          <cell r="C51">
            <v>0</v>
          </cell>
          <cell r="D51">
            <v>0</v>
          </cell>
        </row>
        <row r="52">
          <cell r="A52">
            <v>21122</v>
          </cell>
          <cell r="B52" t="str">
            <v>One Electronics</v>
          </cell>
          <cell r="C52">
            <v>0</v>
          </cell>
          <cell r="D52">
            <v>0</v>
          </cell>
        </row>
        <row r="53">
          <cell r="A53">
            <v>21123</v>
          </cell>
          <cell r="B53" t="str">
            <v>PT. Boon Meng Engineering</v>
          </cell>
          <cell r="C53">
            <v>0</v>
          </cell>
          <cell r="D53">
            <v>10631970</v>
          </cell>
        </row>
        <row r="54">
          <cell r="A54">
            <v>21124</v>
          </cell>
          <cell r="B54" t="str">
            <v>PT. Techindo Perkasa</v>
          </cell>
          <cell r="C54">
            <v>0</v>
          </cell>
          <cell r="D54">
            <v>0</v>
          </cell>
        </row>
        <row r="55">
          <cell r="A55">
            <v>21125</v>
          </cell>
          <cell r="B55" t="str">
            <v>PT. Global Transport</v>
          </cell>
          <cell r="C55">
            <v>0</v>
          </cell>
          <cell r="D55">
            <v>0</v>
          </cell>
        </row>
        <row r="56">
          <cell r="A56">
            <v>21126</v>
          </cell>
          <cell r="B56" t="str">
            <v>PT. Limdo Abadi Prima</v>
          </cell>
          <cell r="C56">
            <v>0</v>
          </cell>
          <cell r="D56">
            <v>0</v>
          </cell>
        </row>
        <row r="57">
          <cell r="A57">
            <v>21127</v>
          </cell>
          <cell r="B57" t="str">
            <v>PT. Sentralindo</v>
          </cell>
          <cell r="C57">
            <v>0</v>
          </cell>
          <cell r="D57">
            <v>0</v>
          </cell>
        </row>
        <row r="58">
          <cell r="A58">
            <v>21128</v>
          </cell>
          <cell r="B58" t="str">
            <v>PT. Metric Package</v>
          </cell>
          <cell r="C58">
            <v>0</v>
          </cell>
          <cell r="D58">
            <v>31677659</v>
          </cell>
        </row>
        <row r="59">
          <cell r="A59">
            <v>21129</v>
          </cell>
          <cell r="B59" t="str">
            <v>Synergy Shipping</v>
          </cell>
          <cell r="C59">
            <v>0</v>
          </cell>
          <cell r="D59">
            <v>0</v>
          </cell>
        </row>
        <row r="60">
          <cell r="A60">
            <v>21130</v>
          </cell>
          <cell r="B60" t="str">
            <v>UD. Kosaria</v>
          </cell>
          <cell r="C60">
            <v>0</v>
          </cell>
          <cell r="D60">
            <v>0</v>
          </cell>
        </row>
        <row r="61">
          <cell r="A61">
            <v>21131</v>
          </cell>
          <cell r="B61" t="str">
            <v>Winstar Shipping Pte Ltd</v>
          </cell>
          <cell r="C61">
            <v>0</v>
          </cell>
          <cell r="D61">
            <v>0</v>
          </cell>
        </row>
        <row r="62">
          <cell r="A62">
            <v>21132</v>
          </cell>
          <cell r="B62" t="str">
            <v>Wandi Wijaya</v>
          </cell>
          <cell r="C62">
            <v>0</v>
          </cell>
          <cell r="D62">
            <v>368000</v>
          </cell>
        </row>
        <row r="63">
          <cell r="A63">
            <v>21133</v>
          </cell>
          <cell r="B63" t="str">
            <v>Pro Computer</v>
          </cell>
          <cell r="C63">
            <v>0</v>
          </cell>
          <cell r="D63">
            <v>0</v>
          </cell>
        </row>
        <row r="64">
          <cell r="A64">
            <v>21134</v>
          </cell>
          <cell r="B64" t="str">
            <v>Asiu (Vehicle)</v>
          </cell>
          <cell r="C64">
            <v>0</v>
          </cell>
          <cell r="D64">
            <v>2362660</v>
          </cell>
        </row>
        <row r="65">
          <cell r="A65">
            <v>21135</v>
          </cell>
          <cell r="B65" t="str">
            <v>CV. Laurent</v>
          </cell>
          <cell r="C65">
            <v>0</v>
          </cell>
          <cell r="D65">
            <v>0</v>
          </cell>
        </row>
        <row r="66">
          <cell r="A66">
            <v>21136</v>
          </cell>
          <cell r="B66" t="str">
            <v>Hi-Rise Paper Products</v>
          </cell>
          <cell r="C66">
            <v>0</v>
          </cell>
          <cell r="D66">
            <v>0</v>
          </cell>
        </row>
        <row r="67">
          <cell r="A67">
            <v>21137</v>
          </cell>
          <cell r="B67" t="str">
            <v>PT. Bukit Mas</v>
          </cell>
          <cell r="C67">
            <v>0</v>
          </cell>
          <cell r="D67">
            <v>0</v>
          </cell>
        </row>
        <row r="68">
          <cell r="A68">
            <v>21138</v>
          </cell>
          <cell r="B68" t="str">
            <v>PT. Indo Sahari Indah</v>
          </cell>
          <cell r="C68">
            <v>0</v>
          </cell>
          <cell r="D68">
            <v>0</v>
          </cell>
        </row>
        <row r="69">
          <cell r="A69">
            <v>21139</v>
          </cell>
          <cell r="B69" t="str">
            <v>PT. Super Box Industries</v>
          </cell>
          <cell r="C69">
            <v>0</v>
          </cell>
          <cell r="D69">
            <v>0</v>
          </cell>
        </row>
        <row r="70">
          <cell r="A70">
            <v>21140</v>
          </cell>
          <cell r="B70" t="str">
            <v>PT. Top Foam Batam</v>
          </cell>
          <cell r="C70">
            <v>0</v>
          </cell>
          <cell r="D70">
            <v>22445270</v>
          </cell>
        </row>
        <row r="71">
          <cell r="A71">
            <v>21141</v>
          </cell>
          <cell r="B71" t="str">
            <v>Sin Sin Equipment Services Pte Ltd</v>
          </cell>
          <cell r="C71">
            <v>0</v>
          </cell>
          <cell r="D71">
            <v>14884758</v>
          </cell>
        </row>
        <row r="72">
          <cell r="A72">
            <v>21142</v>
          </cell>
          <cell r="B72" t="str">
            <v>CV. Sumber Berkat</v>
          </cell>
          <cell r="C72">
            <v>0</v>
          </cell>
          <cell r="D72">
            <v>15000000</v>
          </cell>
        </row>
        <row r="73">
          <cell r="A73">
            <v>21201</v>
          </cell>
          <cell r="B73" t="str">
            <v>Accruals</v>
          </cell>
          <cell r="C73">
            <v>0</v>
          </cell>
          <cell r="D73">
            <v>572697580</v>
          </cell>
        </row>
        <row r="74">
          <cell r="A74">
            <v>21202</v>
          </cell>
          <cell r="B74" t="str">
            <v>Tax payable</v>
          </cell>
          <cell r="C74">
            <v>0</v>
          </cell>
          <cell r="D74">
            <v>31898097</v>
          </cell>
        </row>
        <row r="75">
          <cell r="A75">
            <v>21301</v>
          </cell>
          <cell r="B75" t="str">
            <v>Hein Industries</v>
          </cell>
          <cell r="C75">
            <v>0</v>
          </cell>
          <cell r="D75">
            <v>316026566</v>
          </cell>
        </row>
        <row r="76">
          <cell r="A76">
            <v>21302</v>
          </cell>
          <cell r="B76" t="str">
            <v>Hein Ke Long (director)</v>
          </cell>
          <cell r="C76">
            <v>0</v>
          </cell>
          <cell r="D76">
            <v>333725725</v>
          </cell>
        </row>
        <row r="77">
          <cell r="A77">
            <v>21303</v>
          </cell>
          <cell r="B77" t="str">
            <v>Jovan Tech Pte Ltd</v>
          </cell>
          <cell r="C77">
            <v>0</v>
          </cell>
          <cell r="D77">
            <v>302173518</v>
          </cell>
        </row>
        <row r="78">
          <cell r="A78">
            <v>21304</v>
          </cell>
          <cell r="B78" t="str">
            <v>Ho Chee Chin (director)</v>
          </cell>
          <cell r="C78">
            <v>0</v>
          </cell>
          <cell r="D78">
            <v>70879800</v>
          </cell>
        </row>
        <row r="79">
          <cell r="A79">
            <v>21305</v>
          </cell>
          <cell r="B79" t="str">
            <v>Andy Lee</v>
          </cell>
          <cell r="C79">
            <v>21886324</v>
          </cell>
          <cell r="D79">
            <v>0</v>
          </cell>
        </row>
        <row r="80">
          <cell r="A80">
            <v>21306</v>
          </cell>
          <cell r="B80" t="str">
            <v>Jerick Technology Pte Ltd</v>
          </cell>
          <cell r="C80">
            <v>0</v>
          </cell>
          <cell r="D80">
            <v>29533250</v>
          </cell>
        </row>
        <row r="81">
          <cell r="A81">
            <v>21310</v>
          </cell>
          <cell r="B81" t="str">
            <v>Other payable</v>
          </cell>
          <cell r="C81">
            <v>0</v>
          </cell>
          <cell r="D81">
            <v>2244527</v>
          </cell>
        </row>
        <row r="82">
          <cell r="A82">
            <v>31001</v>
          </cell>
          <cell r="B82" t="str">
            <v>Paid-up capital</v>
          </cell>
          <cell r="C82">
            <v>0</v>
          </cell>
          <cell r="D82">
            <v>2602504916</v>
          </cell>
        </row>
        <row r="83">
          <cell r="A83">
            <v>31002</v>
          </cell>
          <cell r="B83" t="str">
            <v>Foreign exchange fluctuation from share capital payment</v>
          </cell>
          <cell r="C83">
            <v>84844458</v>
          </cell>
          <cell r="D83">
            <v>0</v>
          </cell>
        </row>
        <row r="84">
          <cell r="A84">
            <v>32001</v>
          </cell>
          <cell r="B84" t="str">
            <v>Retained earning</v>
          </cell>
          <cell r="C84">
            <v>1024499972.02</v>
          </cell>
          <cell r="D84">
            <v>0</v>
          </cell>
        </row>
        <row r="85">
          <cell r="A85">
            <v>41001</v>
          </cell>
          <cell r="B85" t="str">
            <v>Sales - General</v>
          </cell>
          <cell r="C85">
            <v>0</v>
          </cell>
          <cell r="D85">
            <v>3298112229</v>
          </cell>
        </row>
        <row r="86">
          <cell r="A86">
            <v>41002</v>
          </cell>
          <cell r="B86" t="str">
            <v>Sales - MC 70220</v>
          </cell>
          <cell r="C86">
            <v>0</v>
          </cell>
          <cell r="D86">
            <v>2457339</v>
          </cell>
        </row>
        <row r="87">
          <cell r="A87">
            <v>41003</v>
          </cell>
          <cell r="B87" t="str">
            <v>Sales - MC 87526</v>
          </cell>
          <cell r="C87">
            <v>0</v>
          </cell>
          <cell r="D87">
            <v>902657770</v>
          </cell>
        </row>
        <row r="88">
          <cell r="A88">
            <v>41004</v>
          </cell>
          <cell r="B88" t="str">
            <v>Sales - MC 87626</v>
          </cell>
          <cell r="C88">
            <v>0</v>
          </cell>
          <cell r="D88">
            <v>0</v>
          </cell>
        </row>
        <row r="89">
          <cell r="A89">
            <v>41005</v>
          </cell>
          <cell r="B89" t="str">
            <v>Sales - MC 87704</v>
          </cell>
          <cell r="C89">
            <v>0</v>
          </cell>
          <cell r="D89">
            <v>0</v>
          </cell>
        </row>
        <row r="90">
          <cell r="A90">
            <v>41006</v>
          </cell>
          <cell r="B90" t="str">
            <v>Sales - MC 87257</v>
          </cell>
          <cell r="C90">
            <v>0</v>
          </cell>
          <cell r="D90">
            <v>0</v>
          </cell>
        </row>
        <row r="91">
          <cell r="A91">
            <v>41007</v>
          </cell>
          <cell r="B91" t="str">
            <v>Sales - MC 70247</v>
          </cell>
          <cell r="C91">
            <v>0</v>
          </cell>
          <cell r="D91">
            <v>0</v>
          </cell>
        </row>
        <row r="92">
          <cell r="A92">
            <v>41008</v>
          </cell>
          <cell r="B92" t="str">
            <v>Sales - MC 87641</v>
          </cell>
          <cell r="C92">
            <v>0</v>
          </cell>
          <cell r="D92">
            <v>496994274</v>
          </cell>
        </row>
        <row r="93">
          <cell r="A93">
            <v>41009</v>
          </cell>
          <cell r="B93" t="str">
            <v>Sales - MC 87537</v>
          </cell>
          <cell r="C93">
            <v>0</v>
          </cell>
          <cell r="D93">
            <v>112737465</v>
          </cell>
        </row>
        <row r="94">
          <cell r="A94">
            <v>41010</v>
          </cell>
          <cell r="B94" t="str">
            <v>Sales - MC 87771</v>
          </cell>
          <cell r="C94">
            <v>0</v>
          </cell>
          <cell r="D94">
            <v>0</v>
          </cell>
        </row>
        <row r="95">
          <cell r="A95">
            <v>41011</v>
          </cell>
          <cell r="B95" t="str">
            <v>Sales - 87705</v>
          </cell>
          <cell r="C95">
            <v>0</v>
          </cell>
          <cell r="D95">
            <v>1394273343</v>
          </cell>
        </row>
        <row r="96">
          <cell r="A96">
            <v>41012</v>
          </cell>
          <cell r="B96" t="str">
            <v>Sales - 87567</v>
          </cell>
          <cell r="C96">
            <v>0</v>
          </cell>
          <cell r="D96">
            <v>0</v>
          </cell>
        </row>
        <row r="97">
          <cell r="A97">
            <v>41013</v>
          </cell>
          <cell r="B97" t="str">
            <v>Sales - 87613</v>
          </cell>
          <cell r="C97">
            <v>0</v>
          </cell>
          <cell r="D97">
            <v>111952978</v>
          </cell>
        </row>
        <row r="98">
          <cell r="A98">
            <v>41014</v>
          </cell>
          <cell r="B98" t="str">
            <v>Sales - 87817</v>
          </cell>
          <cell r="C98">
            <v>0</v>
          </cell>
          <cell r="D98">
            <v>1186199053</v>
          </cell>
        </row>
        <row r="99">
          <cell r="A99">
            <v>51001</v>
          </cell>
          <cell r="B99" t="str">
            <v>Salary - production</v>
          </cell>
          <cell r="C99">
            <v>1445510099</v>
          </cell>
          <cell r="D99">
            <v>0</v>
          </cell>
        </row>
        <row r="100">
          <cell r="A100">
            <v>51002</v>
          </cell>
          <cell r="B100" t="str">
            <v>Bonus - production</v>
          </cell>
          <cell r="C100">
            <v>120617833</v>
          </cell>
          <cell r="D100">
            <v>0</v>
          </cell>
        </row>
        <row r="101">
          <cell r="A101">
            <v>51003</v>
          </cell>
          <cell r="B101" t="str">
            <v>Wages</v>
          </cell>
          <cell r="C101">
            <v>2705174079</v>
          </cell>
          <cell r="D101">
            <v>0</v>
          </cell>
        </row>
        <row r="102">
          <cell r="A102">
            <v>51004</v>
          </cell>
          <cell r="B102" t="str">
            <v>Sub contract</v>
          </cell>
          <cell r="C102">
            <v>0</v>
          </cell>
          <cell r="D102">
            <v>0</v>
          </cell>
        </row>
        <row r="103">
          <cell r="A103">
            <v>51005</v>
          </cell>
          <cell r="B103" t="str">
            <v>Freight &amp; transportation</v>
          </cell>
          <cell r="C103">
            <v>522510568</v>
          </cell>
          <cell r="D103">
            <v>0</v>
          </cell>
        </row>
        <row r="104">
          <cell r="A104">
            <v>51006</v>
          </cell>
          <cell r="B104" t="str">
            <v>Factory expense</v>
          </cell>
          <cell r="C104">
            <v>132594095</v>
          </cell>
          <cell r="D104">
            <v>0</v>
          </cell>
        </row>
        <row r="105">
          <cell r="A105">
            <v>51007</v>
          </cell>
          <cell r="B105" t="str">
            <v>Factory rental</v>
          </cell>
          <cell r="C105">
            <v>296875548</v>
          </cell>
          <cell r="D105">
            <v>0</v>
          </cell>
        </row>
        <row r="106">
          <cell r="A106">
            <v>51008</v>
          </cell>
          <cell r="B106" t="str">
            <v>Factory repair &amp; maintenance</v>
          </cell>
          <cell r="C106">
            <v>11322879</v>
          </cell>
          <cell r="D106">
            <v>0</v>
          </cell>
        </row>
        <row r="107">
          <cell r="A107">
            <v>51009</v>
          </cell>
          <cell r="B107" t="str">
            <v>Machinery maintenance</v>
          </cell>
          <cell r="C107">
            <v>52970259</v>
          </cell>
          <cell r="D107">
            <v>0</v>
          </cell>
        </row>
        <row r="108">
          <cell r="A108">
            <v>51010</v>
          </cell>
          <cell r="B108" t="str">
            <v>Fuel oil for machinery</v>
          </cell>
          <cell r="C108">
            <v>293937801</v>
          </cell>
          <cell r="D108">
            <v>0</v>
          </cell>
        </row>
        <row r="109">
          <cell r="A109">
            <v>51011</v>
          </cell>
          <cell r="B109" t="str">
            <v>Tools &amp; equipment</v>
          </cell>
          <cell r="C109">
            <v>2229000</v>
          </cell>
          <cell r="D109">
            <v>0</v>
          </cell>
        </row>
        <row r="110">
          <cell r="A110">
            <v>51012</v>
          </cell>
          <cell r="B110" t="str">
            <v>Workshop maint - partitions</v>
          </cell>
          <cell r="C110">
            <v>5055251</v>
          </cell>
          <cell r="D110">
            <v>0</v>
          </cell>
        </row>
        <row r="111">
          <cell r="A111">
            <v>51013</v>
          </cell>
          <cell r="B111" t="str">
            <v>Workshop maint - elect. installation</v>
          </cell>
          <cell r="C111">
            <v>2871296</v>
          </cell>
          <cell r="D111">
            <v>0</v>
          </cell>
        </row>
        <row r="112">
          <cell r="A112">
            <v>51014</v>
          </cell>
          <cell r="B112" t="str">
            <v>Workshop utility</v>
          </cell>
          <cell r="C112">
            <v>655368948</v>
          </cell>
          <cell r="D112">
            <v>0</v>
          </cell>
        </row>
        <row r="113">
          <cell r="A113">
            <v>51015</v>
          </cell>
          <cell r="B113" t="str">
            <v>Depreciation - production</v>
          </cell>
          <cell r="C113">
            <v>415460284.41666675</v>
          </cell>
          <cell r="D113">
            <v>0</v>
          </cell>
        </row>
        <row r="114">
          <cell r="A114">
            <v>51016</v>
          </cell>
          <cell r="B114" t="str">
            <v>Rental - machinery</v>
          </cell>
          <cell r="C114">
            <v>96424662</v>
          </cell>
          <cell r="D114">
            <v>0</v>
          </cell>
        </row>
        <row r="115">
          <cell r="A115">
            <v>61001</v>
          </cell>
          <cell r="B115" t="str">
            <v>Salary - office</v>
          </cell>
          <cell r="C115">
            <v>87916378</v>
          </cell>
          <cell r="D115">
            <v>0</v>
          </cell>
        </row>
        <row r="116">
          <cell r="A116">
            <v>61002</v>
          </cell>
          <cell r="B116" t="str">
            <v>Bonus - office</v>
          </cell>
          <cell r="C116">
            <v>5600000</v>
          </cell>
          <cell r="D116">
            <v>0</v>
          </cell>
        </row>
        <row r="117">
          <cell r="A117">
            <v>61003</v>
          </cell>
          <cell r="B117" t="str">
            <v>Allowance</v>
          </cell>
          <cell r="C117">
            <v>0</v>
          </cell>
          <cell r="D117">
            <v>0</v>
          </cell>
        </row>
        <row r="118">
          <cell r="A118">
            <v>61004</v>
          </cell>
          <cell r="B118" t="str">
            <v>Staff welfare</v>
          </cell>
          <cell r="C118">
            <v>3635000</v>
          </cell>
          <cell r="D118">
            <v>0</v>
          </cell>
        </row>
        <row r="119">
          <cell r="A119">
            <v>61005</v>
          </cell>
          <cell r="B119" t="str">
            <v>Medical fee</v>
          </cell>
          <cell r="C119">
            <v>18721833</v>
          </cell>
          <cell r="D119">
            <v>0</v>
          </cell>
        </row>
        <row r="120">
          <cell r="A120">
            <v>61006</v>
          </cell>
          <cell r="B120" t="str">
            <v>Worker insurance (jamsostek)</v>
          </cell>
          <cell r="C120">
            <v>90825354</v>
          </cell>
          <cell r="D120">
            <v>0</v>
          </cell>
        </row>
        <row r="121">
          <cell r="A121">
            <v>61007</v>
          </cell>
          <cell r="B121" t="str">
            <v>Meal &amp; drink</v>
          </cell>
          <cell r="C121">
            <v>0</v>
          </cell>
          <cell r="D121">
            <v>0</v>
          </cell>
        </row>
        <row r="122">
          <cell r="A122">
            <v>61008</v>
          </cell>
          <cell r="B122" t="str">
            <v>Advertisement</v>
          </cell>
          <cell r="C122">
            <v>480000</v>
          </cell>
          <cell r="D122">
            <v>0</v>
          </cell>
        </row>
        <row r="123">
          <cell r="A123">
            <v>61009</v>
          </cell>
          <cell r="B123" t="str">
            <v>Transportation</v>
          </cell>
          <cell r="C123">
            <v>7880500</v>
          </cell>
          <cell r="D123">
            <v>0</v>
          </cell>
        </row>
        <row r="124">
          <cell r="A124">
            <v>61010</v>
          </cell>
          <cell r="B124" t="str">
            <v>Travelling &amp; accomodation</v>
          </cell>
          <cell r="C124">
            <v>53924818</v>
          </cell>
          <cell r="D124">
            <v>0</v>
          </cell>
        </row>
        <row r="125">
          <cell r="A125">
            <v>61011</v>
          </cell>
          <cell r="B125" t="str">
            <v>Refreshment &amp; foods</v>
          </cell>
          <cell r="C125">
            <v>40170700</v>
          </cell>
          <cell r="D125">
            <v>0</v>
          </cell>
        </row>
        <row r="126">
          <cell r="A126">
            <v>61012</v>
          </cell>
          <cell r="B126" t="str">
            <v>Printing &amp; stationery</v>
          </cell>
          <cell r="C126">
            <v>41574980</v>
          </cell>
          <cell r="D126">
            <v>0</v>
          </cell>
        </row>
        <row r="127">
          <cell r="A127">
            <v>61013</v>
          </cell>
          <cell r="B127" t="str">
            <v>Office expense</v>
          </cell>
          <cell r="C127">
            <v>21324794</v>
          </cell>
          <cell r="D127">
            <v>0</v>
          </cell>
        </row>
        <row r="128">
          <cell r="A128">
            <v>61014</v>
          </cell>
          <cell r="B128" t="str">
            <v>Professional &amp; legal fee</v>
          </cell>
          <cell r="C128">
            <v>55251485</v>
          </cell>
          <cell r="D128">
            <v>0</v>
          </cell>
        </row>
        <row r="129">
          <cell r="A129">
            <v>61015</v>
          </cell>
          <cell r="B129" t="str">
            <v>Vehicle expense</v>
          </cell>
          <cell r="C129">
            <v>17842983</v>
          </cell>
          <cell r="D129">
            <v>0</v>
          </cell>
        </row>
        <row r="130">
          <cell r="A130">
            <v>61016</v>
          </cell>
          <cell r="B130" t="str">
            <v>Licence &amp; permit application</v>
          </cell>
          <cell r="C130">
            <v>3015592</v>
          </cell>
          <cell r="D130">
            <v>0</v>
          </cell>
        </row>
        <row r="131">
          <cell r="A131">
            <v>61017</v>
          </cell>
          <cell r="B131" t="str">
            <v>Property tax (PBB)</v>
          </cell>
          <cell r="C131">
            <v>0</v>
          </cell>
          <cell r="D131">
            <v>0</v>
          </cell>
        </row>
        <row r="132">
          <cell r="A132">
            <v>61018</v>
          </cell>
          <cell r="B132" t="str">
            <v>Telephone &amp; telefax</v>
          </cell>
          <cell r="C132">
            <v>30554150</v>
          </cell>
          <cell r="D132">
            <v>0</v>
          </cell>
        </row>
        <row r="133">
          <cell r="A133">
            <v>61019</v>
          </cell>
          <cell r="B133" t="str">
            <v>Bank charges</v>
          </cell>
          <cell r="C133">
            <v>2140750</v>
          </cell>
          <cell r="D133">
            <v>0</v>
          </cell>
        </row>
        <row r="134">
          <cell r="A134">
            <v>61020</v>
          </cell>
          <cell r="B134" t="str">
            <v>Entertainment</v>
          </cell>
          <cell r="C134">
            <v>15339084</v>
          </cell>
          <cell r="D134">
            <v>0</v>
          </cell>
        </row>
        <row r="135">
          <cell r="A135">
            <v>61021</v>
          </cell>
          <cell r="B135" t="str">
            <v>Gift &amp; donation</v>
          </cell>
          <cell r="C135">
            <v>0</v>
          </cell>
          <cell r="D135">
            <v>0</v>
          </cell>
        </row>
        <row r="136">
          <cell r="A136">
            <v>61022</v>
          </cell>
          <cell r="B136" t="str">
            <v>Insurance</v>
          </cell>
          <cell r="C136">
            <v>0</v>
          </cell>
          <cell r="D136">
            <v>0</v>
          </cell>
        </row>
        <row r="137">
          <cell r="A137">
            <v>61023</v>
          </cell>
          <cell r="B137" t="str">
            <v>Maintenance for office equipment</v>
          </cell>
          <cell r="C137">
            <v>3341558</v>
          </cell>
          <cell r="D137">
            <v>0</v>
          </cell>
        </row>
        <row r="138">
          <cell r="A138">
            <v>61024</v>
          </cell>
          <cell r="B138" t="str">
            <v>Repair &amp; maintenance</v>
          </cell>
          <cell r="C138">
            <v>5981291</v>
          </cell>
          <cell r="D138">
            <v>0</v>
          </cell>
        </row>
        <row r="139">
          <cell r="A139">
            <v>61025</v>
          </cell>
          <cell r="B139" t="str">
            <v>Cleaning &amp; security service</v>
          </cell>
          <cell r="C139">
            <v>12052600</v>
          </cell>
          <cell r="D139">
            <v>0</v>
          </cell>
        </row>
        <row r="140">
          <cell r="A140">
            <v>61026</v>
          </cell>
          <cell r="B140" t="str">
            <v>GST</v>
          </cell>
          <cell r="C140">
            <v>0</v>
          </cell>
          <cell r="D140">
            <v>0</v>
          </cell>
        </row>
        <row r="141">
          <cell r="A141">
            <v>61027</v>
          </cell>
          <cell r="B141" t="str">
            <v>Hostel rental</v>
          </cell>
          <cell r="C141">
            <v>0</v>
          </cell>
          <cell r="D141">
            <v>0</v>
          </cell>
        </row>
        <row r="142">
          <cell r="A142">
            <v>61028</v>
          </cell>
          <cell r="B142" t="str">
            <v>Hostel expenses</v>
          </cell>
          <cell r="C142">
            <v>1858975</v>
          </cell>
          <cell r="D142">
            <v>0</v>
          </cell>
        </row>
        <row r="143">
          <cell r="A143">
            <v>61029</v>
          </cell>
          <cell r="B143" t="str">
            <v>Depreciation - operating expense</v>
          </cell>
          <cell r="C143">
            <v>14679329.5</v>
          </cell>
          <cell r="D143">
            <v>0</v>
          </cell>
        </row>
        <row r="144">
          <cell r="A144">
            <v>61030</v>
          </cell>
          <cell r="B144" t="str">
            <v>Miscellaneous expense</v>
          </cell>
          <cell r="C144">
            <v>52306440</v>
          </cell>
          <cell r="D144">
            <v>0</v>
          </cell>
        </row>
        <row r="145">
          <cell r="A145">
            <v>61031</v>
          </cell>
          <cell r="B145" t="str">
            <v>Worker income tax 21</v>
          </cell>
          <cell r="C145">
            <v>33336227</v>
          </cell>
          <cell r="D145">
            <v>0</v>
          </cell>
        </row>
        <row r="146">
          <cell r="A146">
            <v>61032</v>
          </cell>
          <cell r="B146" t="str">
            <v>Uniforms</v>
          </cell>
          <cell r="C146">
            <v>29381500</v>
          </cell>
          <cell r="D146">
            <v>0</v>
          </cell>
        </row>
        <row r="147">
          <cell r="A147">
            <v>61033</v>
          </cell>
          <cell r="B147" t="str">
            <v>Postage &amp; courier charges</v>
          </cell>
          <cell r="C147">
            <v>0</v>
          </cell>
          <cell r="D147">
            <v>0</v>
          </cell>
        </row>
        <row r="148">
          <cell r="A148">
            <v>61034</v>
          </cell>
          <cell r="B148" t="str">
            <v>Taxation</v>
          </cell>
          <cell r="C148">
            <v>8478631</v>
          </cell>
          <cell r="D148">
            <v>0</v>
          </cell>
        </row>
        <row r="149">
          <cell r="A149">
            <v>71001</v>
          </cell>
          <cell r="B149" t="str">
            <v>Interest received</v>
          </cell>
          <cell r="C149">
            <v>0</v>
          </cell>
          <cell r="D149">
            <v>11926</v>
          </cell>
        </row>
        <row r="150">
          <cell r="A150">
            <v>71002</v>
          </cell>
          <cell r="B150" t="str">
            <v>Exchange gain/loss</v>
          </cell>
          <cell r="C150">
            <v>77883183.5</v>
          </cell>
          <cell r="D150">
            <v>0</v>
          </cell>
        </row>
        <row r="151">
          <cell r="A151">
            <v>71003</v>
          </cell>
          <cell r="B151" t="str">
            <v>Gain on sale of fixed assets</v>
          </cell>
          <cell r="C151">
            <v>0</v>
          </cell>
          <cell r="D151">
            <v>0</v>
          </cell>
        </row>
        <row r="152">
          <cell r="A152">
            <v>71004</v>
          </cell>
          <cell r="B152" t="str">
            <v>Disposal of fixed assets</v>
          </cell>
          <cell r="C152">
            <v>0</v>
          </cell>
          <cell r="D152">
            <v>0</v>
          </cell>
        </row>
        <row r="153">
          <cell r="A153">
            <v>71005</v>
          </cell>
          <cell r="B153" t="str">
            <v>Other income</v>
          </cell>
          <cell r="C153">
            <v>0</v>
          </cell>
          <cell r="D153">
            <v>137923238</v>
          </cell>
        </row>
        <row r="154">
          <cell r="A154">
            <v>71006</v>
          </cell>
          <cell r="B154" t="str">
            <v>Other expenses</v>
          </cell>
          <cell r="C154">
            <v>150000</v>
          </cell>
          <cell r="D154">
            <v>0</v>
          </cell>
        </row>
        <row r="155">
          <cell r="A155">
            <v>99999</v>
          </cell>
          <cell r="B155" t="str">
            <v>Money in transfer</v>
          </cell>
          <cell r="C155">
            <v>0</v>
          </cell>
          <cell r="D155">
            <v>0</v>
          </cell>
        </row>
      </sheetData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overed_Sheet1"/>
      <sheetName val="Recovered_Sheet2"/>
      <sheetName val="Recovered_Sheet3"/>
      <sheetName val="Recovered_Sheet4"/>
      <sheetName val="Recovered_Sheet5"/>
      <sheetName val="Recovered_Sheet6"/>
      <sheetName val="Recovered_Sheet7"/>
      <sheetName val="Recovered_Sheet8"/>
      <sheetName val="Recovered_Sheet9"/>
      <sheetName val="Recovered_Sheet10"/>
      <sheetName val="Recovered_Sheet11"/>
      <sheetName val="Recovered_Sheet12"/>
      <sheetName val="Recovered_Sheet13"/>
      <sheetName val="Recovered_Sheet14"/>
      <sheetName val="Recovered_Sheet15"/>
      <sheetName val="Recovered_Sheet16"/>
      <sheetName val="Recovered_Sheet17"/>
      <sheetName val="XXXXXX"/>
      <sheetName val="mar"/>
      <sheetName val="mar_r"/>
      <sheetName val="apr"/>
      <sheetName val="apr_r"/>
      <sheetName val="may"/>
      <sheetName val="jun"/>
      <sheetName val="jul"/>
      <sheetName val="aug"/>
      <sheetName val="sep"/>
      <sheetName val="in"/>
      <sheetName val="ts"/>
      <sheetName val="sls"/>
      <sheetName val="out"/>
      <sheetName val="tc"/>
      <sheetName val="sum"/>
      <sheetName val="General Info"/>
      <sheetName val="Interdata"/>
      <sheetName val="ACCOUNT NO"/>
      <sheetName val="Trial"/>
      <sheetName val="F1771_2"/>
      <sheetName val="Agu"/>
      <sheetName val="Des"/>
      <sheetName val="Jan"/>
      <sheetName val="Mei"/>
      <sheetName val="Nov"/>
      <sheetName val="Okt"/>
      <sheetName val="Pe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2">
          <cell r="A2" t="str">
            <v>A-0009</v>
          </cell>
          <cell r="B2" t="str">
            <v>ASTRA GRAPHIA</v>
          </cell>
          <cell r="C2" t="str">
            <v>01.307.261.6-408.001</v>
          </cell>
          <cell r="D2" t="str">
            <v>CWJVH-408-</v>
          </cell>
        </row>
        <row r="3">
          <cell r="A3" t="str">
            <v>A-0011</v>
          </cell>
          <cell r="B3" t="str">
            <v>ADHIGUNA PUTERA</v>
          </cell>
          <cell r="C3" t="str">
            <v>01.061.033.5-051.001</v>
          </cell>
          <cell r="D3" t="str">
            <v>CIJOZ-051-</v>
          </cell>
        </row>
        <row r="4">
          <cell r="A4" t="str">
            <v>A-0018</v>
          </cell>
          <cell r="B4" t="str">
            <v>ADIMAS SAKTI</v>
          </cell>
          <cell r="C4" t="str">
            <v>01.373.456.1-026.000</v>
          </cell>
          <cell r="D4" t="str">
            <v>DADTG-026-</v>
          </cell>
        </row>
        <row r="5">
          <cell r="A5" t="str">
            <v>A-0024</v>
          </cell>
          <cell r="B5" t="str">
            <v>ASIAKARYA DUTA DUNIA</v>
          </cell>
          <cell r="C5" t="str">
            <v>01.792.284.0-411.000</v>
          </cell>
          <cell r="D5" t="str">
            <v>DXZIA-028-</v>
          </cell>
        </row>
        <row r="6">
          <cell r="A6" t="str">
            <v>A-0032</v>
          </cell>
          <cell r="B6" t="str">
            <v>ANEKA INFOKOM TEKINDO</v>
          </cell>
          <cell r="C6" t="str">
            <v>01.746.207.8-056.000</v>
          </cell>
          <cell r="D6" t="str">
            <v>DVJDV-056-</v>
          </cell>
        </row>
        <row r="7">
          <cell r="A7" t="str">
            <v>A-0034</v>
          </cell>
          <cell r="B7" t="str">
            <v>AIR LIQUIDE INDONESIA</v>
          </cell>
          <cell r="C7" t="str">
            <v>1.351.453.4-407</v>
          </cell>
          <cell r="D7" t="str">
            <v>CYXEZ-407-</v>
          </cell>
        </row>
        <row r="8">
          <cell r="A8" t="str">
            <v>A-0036</v>
          </cell>
          <cell r="B8" t="str">
            <v>AIRIN</v>
          </cell>
          <cell r="C8" t="str">
            <v>1.316.604.6-051</v>
          </cell>
          <cell r="D8" t="str">
            <v>CWXQQ-051-</v>
          </cell>
        </row>
        <row r="9">
          <cell r="A9" t="str">
            <v>A-0037</v>
          </cell>
          <cell r="B9" t="str">
            <v>APORA INDUSTRA</v>
          </cell>
          <cell r="C9" t="str">
            <v>1.674.813.9-004</v>
          </cell>
          <cell r="D9" t="str">
            <v>DRHNX-004-</v>
          </cell>
        </row>
        <row r="10">
          <cell r="A10" t="str">
            <v>A-0038</v>
          </cell>
          <cell r="B10" t="str">
            <v>ADYAWINSA DINAMIKA</v>
          </cell>
          <cell r="C10" t="str">
            <v>1.603.428.2-043</v>
          </cell>
          <cell r="D10" t="str">
            <v>DNFYI-043-</v>
          </cell>
        </row>
        <row r="11">
          <cell r="A11" t="str">
            <v>A-0039</v>
          </cell>
          <cell r="B11" t="str">
            <v>AIR PRODUCTS INDONESIA</v>
          </cell>
          <cell r="C11" t="str">
            <v>01.133.521.3-413.001</v>
          </cell>
          <cell r="D11" t="str">
            <v>CMMUZ-413-</v>
          </cell>
        </row>
        <row r="12">
          <cell r="A12" t="str">
            <v>A-0040</v>
          </cell>
          <cell r="B12" t="str">
            <v>ANDALAN SEKAR MAKMUR</v>
          </cell>
          <cell r="C12" t="str">
            <v>02.015.409.2-011.000</v>
          </cell>
          <cell r="D12" t="str">
            <v>EKRJT-011-</v>
          </cell>
        </row>
        <row r="13">
          <cell r="A13" t="str">
            <v>A-0041</v>
          </cell>
          <cell r="B13" t="str">
            <v>APORA AKINDO</v>
          </cell>
          <cell r="C13" t="str">
            <v>01.952.406.5-004.000</v>
          </cell>
          <cell r="D13" t="str">
            <v>EHCEO-004-</v>
          </cell>
        </row>
        <row r="14">
          <cell r="A14" t="str">
            <v>A-0042</v>
          </cell>
          <cell r="B14" t="str">
            <v>ASABA</v>
          </cell>
          <cell r="C14" t="str">
            <v>01.306.942.2-025.000</v>
          </cell>
          <cell r="D14" t="str">
            <v>CWJJA-025-</v>
          </cell>
        </row>
        <row r="15">
          <cell r="A15" t="str">
            <v>A-0043</v>
          </cell>
          <cell r="B15" t="str">
            <v>ADHINUSA LESTARI JAYA</v>
          </cell>
          <cell r="C15" t="str">
            <v>01.659.873.2-032.000</v>
          </cell>
          <cell r="D15" t="str">
            <v>DQLLH-032-</v>
          </cell>
        </row>
        <row r="16">
          <cell r="A16" t="str">
            <v>A-0044</v>
          </cell>
          <cell r="B16" t="str">
            <v>ANDALAN DUNIA SEMESTA</v>
          </cell>
          <cell r="C16" t="str">
            <v>01.746.478.5-025.000</v>
          </cell>
          <cell r="D16" t="str">
            <v>DVJOG-025-</v>
          </cell>
        </row>
        <row r="17">
          <cell r="A17" t="str">
            <v>A-0045</v>
          </cell>
          <cell r="B17" t="str">
            <v>ADRINUSA ESATAMA</v>
          </cell>
          <cell r="C17" t="str">
            <v>01.647.000.7-002.000</v>
          </cell>
          <cell r="D17" t="str">
            <v>DPSKE-002-</v>
          </cell>
        </row>
        <row r="18">
          <cell r="A18" t="str">
            <v>A-0046</v>
          </cell>
          <cell r="B18" t="str">
            <v>ANUGRAH ARTHA WINASIS</v>
          </cell>
          <cell r="C18" t="str">
            <v>02.070.720.4-061.000</v>
          </cell>
          <cell r="D18" t="str">
            <v>ENVFC-061-</v>
          </cell>
        </row>
        <row r="19">
          <cell r="A19" t="str">
            <v>A-0047</v>
          </cell>
          <cell r="B19" t="str">
            <v xml:space="preserve">ADVANCE STEEL TECHNOLOGY </v>
          </cell>
        </row>
        <row r="20">
          <cell r="A20" t="str">
            <v>A-0048</v>
          </cell>
          <cell r="B20" t="str">
            <v>ATLANTIS TATA PERSADA MAKMUR</v>
          </cell>
          <cell r="C20" t="str">
            <v>01.966.959.7-032.000</v>
          </cell>
          <cell r="D20" t="str">
            <v>EHXSH-032-</v>
          </cell>
        </row>
        <row r="21">
          <cell r="A21" t="str">
            <v>A-0049</v>
          </cell>
          <cell r="B21" t="str">
            <v>ACROE INDONESIA</v>
          </cell>
          <cell r="C21" t="str">
            <v>01.572.661.5-028.000</v>
          </cell>
          <cell r="D21" t="str">
            <v>DLMKZ-028-</v>
          </cell>
        </row>
        <row r="22">
          <cell r="A22" t="str">
            <v>A-0050</v>
          </cell>
          <cell r="B22" t="str">
            <v>ALFATEKNINDO PERDANA</v>
          </cell>
          <cell r="C22" t="str">
            <v>01.778.044.6-032.000</v>
          </cell>
          <cell r="D22" t="str">
            <v>DXEGI-032-</v>
          </cell>
        </row>
        <row r="23">
          <cell r="A23" t="str">
            <v>A-0051</v>
          </cell>
          <cell r="B23" t="str">
            <v>ALTRAMAN (ALEXINDO PUTRA MANDIRI)</v>
          </cell>
          <cell r="C23" t="str">
            <v>01.336.155.5-031.000</v>
          </cell>
          <cell r="D23" t="str">
            <v>CYAOP-031-</v>
          </cell>
        </row>
        <row r="24">
          <cell r="A24" t="str">
            <v>A-0052</v>
          </cell>
          <cell r="B24" t="str">
            <v>ASIA TALENTA MAJU</v>
          </cell>
          <cell r="C24" t="str">
            <v>01.924.643.8-411.000</v>
          </cell>
          <cell r="D24" t="str">
            <v>EFNCT-411-</v>
          </cell>
        </row>
        <row r="25">
          <cell r="A25" t="str">
            <v>A-0053</v>
          </cell>
          <cell r="B25" t="str">
            <v>ACCORINDO INTERNUSA</v>
          </cell>
          <cell r="C25" t="str">
            <v>01.804.717.5-058.000</v>
          </cell>
          <cell r="D25" t="str">
            <v>DYRSF-058-</v>
          </cell>
        </row>
        <row r="26">
          <cell r="A26" t="str">
            <v>A-0054</v>
          </cell>
          <cell r="B26" t="str">
            <v>ASTANITA SUKSES APINDO</v>
          </cell>
          <cell r="C26" t="str">
            <v>01.816.588.6-027.000</v>
          </cell>
          <cell r="D26" t="str">
            <v>DZJGU-027-</v>
          </cell>
        </row>
        <row r="27">
          <cell r="A27" t="str">
            <v>A-0055</v>
          </cell>
          <cell r="B27" t="str">
            <v>ASIA SAFFETY INDONESIA</v>
          </cell>
          <cell r="C27" t="str">
            <v>02.296.223.7-041.000</v>
          </cell>
          <cell r="D27" t="str">
            <v>FAQUH-041-</v>
          </cell>
        </row>
        <row r="28">
          <cell r="A28" t="str">
            <v>A-0056</v>
          </cell>
          <cell r="B28" t="str">
            <v>AGUNG RAYA</v>
          </cell>
          <cell r="C28" t="str">
            <v>01.316.603.8.042.000</v>
          </cell>
          <cell r="D28" t="str">
            <v>CWXQP-042-</v>
          </cell>
        </row>
        <row r="29">
          <cell r="A29" t="str">
            <v>A-0057</v>
          </cell>
          <cell r="B29" t="str">
            <v>ALPHA AUSTENITE</v>
          </cell>
          <cell r="C29" t="str">
            <v>01.002.891.8-403.000</v>
          </cell>
          <cell r="D29" t="str">
            <v>CFBOT-403-</v>
          </cell>
        </row>
        <row r="30">
          <cell r="A30" t="str">
            <v>A-0059</v>
          </cell>
          <cell r="B30" t="str">
            <v>ASRICO PUTRA PERDANA</v>
          </cell>
          <cell r="C30" t="str">
            <v>01.994.490.9.413.000</v>
          </cell>
          <cell r="D30" t="str">
            <v>EJMLE-413-</v>
          </cell>
        </row>
        <row r="31">
          <cell r="A31" t="str">
            <v>A-0060</v>
          </cell>
          <cell r="B31" t="str">
            <v>ARAKUNDO</v>
          </cell>
          <cell r="C31" t="str">
            <v>02.198.772.2-413.000</v>
          </cell>
          <cell r="D31" t="str">
            <v>EVCQE-413-</v>
          </cell>
        </row>
        <row r="32">
          <cell r="A32" t="str">
            <v>B-0006</v>
          </cell>
          <cell r="B32" t="str">
            <v>BANK OF TOKYO - MITSUBISHI</v>
          </cell>
          <cell r="C32">
            <v>0</v>
          </cell>
          <cell r="D32" t="str">
            <v>PIB.</v>
          </cell>
        </row>
        <row r="33">
          <cell r="A33" t="str">
            <v>B-0008</v>
          </cell>
          <cell r="B33" t="str">
            <v>BANTRUNK MURNI INDONESIA</v>
          </cell>
          <cell r="C33" t="str">
            <v>01.369.542.4-004.000</v>
          </cell>
          <cell r="D33" t="str">
            <v>CZXYS-004-</v>
          </cell>
        </row>
        <row r="34">
          <cell r="A34" t="str">
            <v>B-0014</v>
          </cell>
          <cell r="B34" t="str">
            <v>BIMA BISALLOY</v>
          </cell>
          <cell r="C34" t="str">
            <v>01.710.778.0-011.000</v>
          </cell>
          <cell r="D34" t="str">
            <v>DTITE-011-</v>
          </cell>
        </row>
        <row r="35">
          <cell r="A35" t="str">
            <v>B-0018</v>
          </cell>
          <cell r="B35" t="str">
            <v>BOROBUDUR AGUNG PERKASA</v>
          </cell>
          <cell r="C35" t="str">
            <v>01.357.443.9-028.000</v>
          </cell>
          <cell r="D35" t="str">
            <v>CZGBJ-028-</v>
          </cell>
        </row>
        <row r="36">
          <cell r="A36" t="str">
            <v>B-0019</v>
          </cell>
          <cell r="B36" t="str">
            <v>BINTANG BARUTAMA</v>
          </cell>
          <cell r="C36" t="str">
            <v>01.356.124.6-026.000</v>
          </cell>
          <cell r="D36" t="str">
            <v>CZECQ-026-</v>
          </cell>
        </row>
        <row r="37">
          <cell r="A37" t="str">
            <v>B-0020</v>
          </cell>
          <cell r="B37" t="str">
            <v>BANK NEGARA INDONESIA 1946</v>
          </cell>
          <cell r="C37">
            <v>0</v>
          </cell>
          <cell r="D37" t="str">
            <v>SSPCP-</v>
          </cell>
        </row>
        <row r="38">
          <cell r="A38" t="str">
            <v>B-0021</v>
          </cell>
          <cell r="B38" t="str">
            <v>BANDAR KRIDA JASINDO</v>
          </cell>
          <cell r="C38" t="str">
            <v>01.369.076.3-042.000</v>
          </cell>
          <cell r="D38" t="str">
            <v>CZXGU-042-</v>
          </cell>
        </row>
        <row r="39">
          <cell r="A39" t="str">
            <v>B-0034</v>
          </cell>
          <cell r="B39" t="str">
            <v>BANGUN RIZKI</v>
          </cell>
          <cell r="C39" t="str">
            <v>1.609.378.3-014</v>
          </cell>
          <cell r="D39" t="str">
            <v>DNOTE-014-</v>
          </cell>
        </row>
        <row r="40">
          <cell r="A40" t="str">
            <v>B-0038</v>
          </cell>
          <cell r="B40" t="str">
            <v>BANK MANDIRI (PERSERO)</v>
          </cell>
          <cell r="C40">
            <v>0</v>
          </cell>
          <cell r="D40" t="str">
            <v>SSPCP-</v>
          </cell>
        </row>
        <row r="41">
          <cell r="A41" t="str">
            <v>B-0040</v>
          </cell>
          <cell r="B41" t="str">
            <v>BANK DUTA</v>
          </cell>
          <cell r="C41">
            <v>0</v>
          </cell>
          <cell r="D41" t="str">
            <v>PIB.</v>
          </cell>
        </row>
        <row r="42">
          <cell r="A42" t="str">
            <v>B-0042</v>
          </cell>
          <cell r="B42" t="str">
            <v>BANGUN TEKINDO PURNAMA</v>
          </cell>
          <cell r="C42" t="str">
            <v>1.455.173.3-402</v>
          </cell>
          <cell r="D42" t="str">
            <v>DEUQF-402-</v>
          </cell>
        </row>
        <row r="43">
          <cell r="A43" t="str">
            <v>B-0043</v>
          </cell>
          <cell r="B43" t="str">
            <v>BESTINDO ERA SARANA TEKNIK</v>
          </cell>
          <cell r="C43" t="str">
            <v>1.860.186.4-032</v>
          </cell>
          <cell r="D43" t="str">
            <v>EBVTQ-032-</v>
          </cell>
        </row>
        <row r="44">
          <cell r="A44" t="str">
            <v>B-0044</v>
          </cell>
          <cell r="B44" t="str">
            <v>BINA ADIDAYA</v>
          </cell>
          <cell r="C44" t="str">
            <v>01.439.869.7-411.000</v>
          </cell>
          <cell r="D44" t="str">
            <v>DDXZP-411-</v>
          </cell>
        </row>
        <row r="45">
          <cell r="A45" t="str">
            <v>B-0045</v>
          </cell>
          <cell r="B45" t="str">
            <v>BREINDO JAYA TEHNIK</v>
          </cell>
          <cell r="C45" t="str">
            <v>01.786.739.1-407.000</v>
          </cell>
          <cell r="D45" t="str">
            <v>DXRCT-407-</v>
          </cell>
        </row>
        <row r="46">
          <cell r="A46" t="str">
            <v>B-0046</v>
          </cell>
          <cell r="B46" t="str">
            <v>BANK CENTRAL ASIA</v>
          </cell>
          <cell r="C46">
            <v>0</v>
          </cell>
          <cell r="D46" t="str">
            <v>PIB.</v>
          </cell>
        </row>
        <row r="47">
          <cell r="A47" t="str">
            <v>B-0047</v>
          </cell>
          <cell r="B47" t="str">
            <v>BERLIAN INTERNIAGA</v>
          </cell>
          <cell r="C47" t="str">
            <v>01.069.239.0-056.000</v>
          </cell>
          <cell r="D47" t="str">
            <v>CIVSP-056-</v>
          </cell>
        </row>
        <row r="48">
          <cell r="A48" t="str">
            <v>B-0048</v>
          </cell>
          <cell r="B48" t="str">
            <v>BANGUN MITRA SUKSES BERSAMA</v>
          </cell>
          <cell r="C48" t="str">
            <v>02.022.534.8-042.000</v>
          </cell>
          <cell r="D48" t="str">
            <v>ELBXU-042-</v>
          </cell>
        </row>
        <row r="49">
          <cell r="A49" t="str">
            <v>B-0049</v>
          </cell>
          <cell r="B49" t="str">
            <v>BETA SINARINDO</v>
          </cell>
          <cell r="C49" t="str">
            <v>01.562.046.1-413.001</v>
          </cell>
          <cell r="D49" t="str">
            <v>DKWSS-413-</v>
          </cell>
        </row>
        <row r="50">
          <cell r="A50" t="str">
            <v>B-0050</v>
          </cell>
          <cell r="B50" t="str">
            <v>BEKASI METAL INTI MEGAH</v>
          </cell>
          <cell r="C50" t="str">
            <v>01.223.451.4-407.000</v>
          </cell>
          <cell r="D50" t="str">
            <v>CRPVV-407-</v>
          </cell>
        </row>
        <row r="51">
          <cell r="A51" t="str">
            <v>B-0051</v>
          </cell>
          <cell r="B51" t="str">
            <v>BINA TUNAS PERSADA</v>
          </cell>
          <cell r="C51" t="str">
            <v>01.901.087.5-022.000</v>
          </cell>
          <cell r="D51" t="str">
            <v>EEEGT-022-</v>
          </cell>
        </row>
        <row r="52">
          <cell r="A52" t="str">
            <v>B-0054</v>
          </cell>
          <cell r="B52" t="str">
            <v>BIMARUNA JAYA</v>
          </cell>
          <cell r="C52" t="str">
            <v>01.070.814.7-006.001</v>
          </cell>
          <cell r="D52" t="str">
            <v>CIYBE-006-</v>
          </cell>
        </row>
        <row r="53">
          <cell r="A53" t="str">
            <v>B-0055</v>
          </cell>
          <cell r="B53" t="str">
            <v>BERLIAN KATER</v>
          </cell>
          <cell r="C53" t="str">
            <v>02.159.069.0-407.000</v>
          </cell>
          <cell r="D53" t="str">
            <v>ESVXD-407-</v>
          </cell>
        </row>
        <row r="54">
          <cell r="A54" t="str">
            <v>B-0056</v>
          </cell>
          <cell r="B54" t="str">
            <v>BOSCH REXROTH</v>
          </cell>
          <cell r="C54" t="str">
            <v>01.674.359.3-056.000</v>
          </cell>
          <cell r="D54" t="str">
            <v>DRGWL-056-</v>
          </cell>
        </row>
        <row r="55">
          <cell r="A55" t="str">
            <v>B-0057</v>
          </cell>
          <cell r="B55" t="str">
            <v>BINA USAHA MANDIRI MIZUSAWA</v>
          </cell>
          <cell r="C55" t="str">
            <v>01.060.298.5.055.000</v>
          </cell>
          <cell r="D55" t="str">
            <v>CIIMS-055-</v>
          </cell>
        </row>
        <row r="56">
          <cell r="A56" t="str">
            <v>B-0058</v>
          </cell>
          <cell r="B56" t="str">
            <v>BALAI BESAR LOGAM DAN MESIN</v>
          </cell>
          <cell r="C56" t="str">
            <v>00.048.408.9.424.000</v>
          </cell>
          <cell r="D56" t="str">
            <v>ACTPW-424-</v>
          </cell>
        </row>
        <row r="57">
          <cell r="A57" t="str">
            <v>C-0001</v>
          </cell>
          <cell r="B57" t="str">
            <v>CHAKRAPRIMA GITANUSA</v>
          </cell>
          <cell r="C57" t="str">
            <v>1.573.814.9-035</v>
          </cell>
          <cell r="D57" t="str">
            <v>DLODI-035-</v>
          </cell>
        </row>
        <row r="58">
          <cell r="A58" t="str">
            <v>C-0003</v>
          </cell>
          <cell r="B58" t="str">
            <v>CATUR MANDRARAKSA MANDIRI</v>
          </cell>
          <cell r="C58" t="str">
            <v>01.571.392.8-042.000</v>
          </cell>
          <cell r="D58" t="str">
            <v>DLKOE-042-</v>
          </cell>
        </row>
        <row r="59">
          <cell r="A59" t="str">
            <v>C-0005</v>
          </cell>
          <cell r="B59" t="str">
            <v>CIPTATEKNIK MITRA PRATAMA</v>
          </cell>
          <cell r="C59" t="str">
            <v>01.713.531.0-407.000</v>
          </cell>
          <cell r="D59" t="str">
            <v>DTMVB-407-</v>
          </cell>
        </row>
        <row r="60">
          <cell r="A60" t="str">
            <v>C-0006</v>
          </cell>
          <cell r="B60" t="str">
            <v>CITRA FURNITURE</v>
          </cell>
          <cell r="C60" t="str">
            <v>01.393.314.8-003.000</v>
          </cell>
          <cell r="D60" t="str">
            <v>DBHDA-003-</v>
          </cell>
        </row>
        <row r="61">
          <cell r="A61" t="str">
            <v>#C-0007</v>
          </cell>
          <cell r="B61" t="str">
            <v>#CAKRA INFOTIKA CITRANUSA</v>
          </cell>
          <cell r="C61" t="str">
            <v>01.566.818.9-003.000</v>
          </cell>
          <cell r="D61" t="str">
            <v>DLDUG-003-</v>
          </cell>
        </row>
        <row r="62">
          <cell r="A62" t="str">
            <v>C-0007</v>
          </cell>
          <cell r="B62" t="str">
            <v>CAKRA INFOTIKA CITRANUSA</v>
          </cell>
          <cell r="C62" t="str">
            <v>01.566.818.9.413.000</v>
          </cell>
          <cell r="D62" t="str">
            <v>DLDUG-413-</v>
          </cell>
        </row>
        <row r="63">
          <cell r="A63" t="str">
            <v>C-0013</v>
          </cell>
          <cell r="B63" t="str">
            <v>CHANDRAMAHKOTA PRIMA</v>
          </cell>
          <cell r="C63" t="str">
            <v>01.567.363.5-022.000</v>
          </cell>
          <cell r="D63" t="str">
            <v>DLEPF-022-</v>
          </cell>
        </row>
        <row r="64">
          <cell r="A64" t="str">
            <v>C-0019</v>
          </cell>
          <cell r="B64" t="str">
            <v>CAKUNG PRIMA STEEL</v>
          </cell>
          <cell r="C64" t="str">
            <v>01.545.075.2-006.000</v>
          </cell>
          <cell r="D64" t="str">
            <v>DJXPZ-006-</v>
          </cell>
        </row>
        <row r="65">
          <cell r="A65" t="str">
            <v>C-0021</v>
          </cell>
          <cell r="B65" t="str">
            <v>CITRAYASA SARANA PERKASA</v>
          </cell>
          <cell r="C65" t="str">
            <v>1.539.562.7-022</v>
          </cell>
          <cell r="D65" t="str">
            <v>DJPLY-022-</v>
          </cell>
        </row>
        <row r="66">
          <cell r="A66" t="str">
            <v>C-0023</v>
          </cell>
          <cell r="B66" t="str">
            <v>CIPTA HYDROPOWER ABADI</v>
          </cell>
          <cell r="C66" t="str">
            <v>01.318.436.1-031.000</v>
          </cell>
          <cell r="D66" t="str">
            <v>CXAJC-031-</v>
          </cell>
        </row>
        <row r="67">
          <cell r="A67" t="str">
            <v>C-0027</v>
          </cell>
          <cell r="B67" t="str">
            <v>CATRA NUSANTARA BERSAMA</v>
          </cell>
          <cell r="C67" t="str">
            <v>01.362.046.3-033.000</v>
          </cell>
          <cell r="D67" t="str">
            <v>CZMWK-033-</v>
          </cell>
        </row>
        <row r="68">
          <cell r="A68" t="str">
            <v>C-0028</v>
          </cell>
          <cell r="B68" t="str">
            <v>CATHAYSINDO BUMI PRIMA</v>
          </cell>
          <cell r="C68" t="str">
            <v>01.330.052.0-032.000</v>
          </cell>
          <cell r="D68" t="str">
            <v>CXRNW-032-</v>
          </cell>
        </row>
        <row r="69">
          <cell r="A69" t="str">
            <v>C-0029</v>
          </cell>
          <cell r="B69" t="str">
            <v>CENTRAL BEARINDO INTERNATIONAL</v>
          </cell>
          <cell r="C69" t="str">
            <v>01.691.234.7.026.000</v>
          </cell>
          <cell r="D69" t="str">
            <v>DSFVM-026-</v>
          </cell>
        </row>
        <row r="70">
          <cell r="A70" t="str">
            <v>C-0030</v>
          </cell>
          <cell r="B70" t="str">
            <v>CARDINDO CITRABUANA</v>
          </cell>
          <cell r="C70" t="str">
            <v>01.656.408.0.035.000</v>
          </cell>
          <cell r="D70" t="str">
            <v>DQGIA-035-</v>
          </cell>
        </row>
        <row r="71">
          <cell r="A71" t="str">
            <v>C-0031</v>
          </cell>
          <cell r="B71" t="str">
            <v>CITRA PRIMA SURYA</v>
          </cell>
          <cell r="C71" t="str">
            <v>01.989.385.8.003.000</v>
          </cell>
          <cell r="D71" t="str">
            <v>EJEWV-003-</v>
          </cell>
        </row>
        <row r="72">
          <cell r="A72" t="str">
            <v>C-0032</v>
          </cell>
          <cell r="B72" t="str">
            <v>COLUMBIA CHROME INDONESIA</v>
          </cell>
          <cell r="C72" t="str">
            <v>01.069.456.0.052.000</v>
          </cell>
          <cell r="D72" t="str">
            <v>CIWAY-052-</v>
          </cell>
        </row>
        <row r="73">
          <cell r="A73" t="str">
            <v>C-0033</v>
          </cell>
          <cell r="B73" t="str">
            <v>CAHAYA PUTRA RAHARDJO</v>
          </cell>
          <cell r="C73" t="str">
            <v>02.055.432.5.036.000</v>
          </cell>
          <cell r="D73" t="str">
            <v>EMYPC-036-</v>
          </cell>
        </row>
        <row r="74">
          <cell r="A74" t="str">
            <v>C-0034</v>
          </cell>
          <cell r="B74" t="str">
            <v>CAHAYA LUMASINDO</v>
          </cell>
          <cell r="C74" t="str">
            <v>02.228.618.1-041.000</v>
          </cell>
          <cell r="D74" t="str">
            <v>EWUUC-041-</v>
          </cell>
        </row>
        <row r="75">
          <cell r="A75" t="str">
            <v>C-0035</v>
          </cell>
          <cell r="B75" t="str">
            <v>CIDAS SUPRA METALINDO</v>
          </cell>
          <cell r="C75" t="str">
            <v>01.856.650.5-403.000</v>
          </cell>
          <cell r="D75" t="str">
            <v>EBQNQ-403-</v>
          </cell>
        </row>
        <row r="76">
          <cell r="A76" t="str">
            <v>C-0036</v>
          </cell>
          <cell r="B76" t="str">
            <v>CAHAYA PUTRA PERSADAS</v>
          </cell>
          <cell r="C76" t="str">
            <v>02.095.416.0-402.000</v>
          </cell>
          <cell r="D76" t="str">
            <v>EPFSY-402-</v>
          </cell>
        </row>
        <row r="77">
          <cell r="A77" t="str">
            <v>#D-0003</v>
          </cell>
          <cell r="B77" t="str">
            <v>P.B.M. DHARMA LAUTAN NUSANTARA TANJUNG PRIOK</v>
          </cell>
          <cell r="C77" t="str">
            <v>1.061.034.3-051</v>
          </cell>
          <cell r="D77" t="str">
            <v>CIJPA-051-</v>
          </cell>
        </row>
        <row r="78">
          <cell r="A78" t="str">
            <v>D-0003</v>
          </cell>
          <cell r="B78" t="str">
            <v>P.B.M. PT.DHARMA LAUTAN NUSANTARA TANJUNG PRIOK</v>
          </cell>
          <cell r="C78" t="str">
            <v>01.061.034.3-051.000</v>
          </cell>
          <cell r="D78" t="str">
            <v>CIJPA-051-</v>
          </cell>
        </row>
        <row r="79">
          <cell r="A79" t="str">
            <v>D-0004</v>
          </cell>
          <cell r="B79" t="str">
            <v>DWIJAYA SELARAS</v>
          </cell>
          <cell r="C79" t="str">
            <v>01.724.724.8-028.000</v>
          </cell>
          <cell r="D79" t="str">
            <v>DUDJO-028-</v>
          </cell>
        </row>
        <row r="80">
          <cell r="A80" t="str">
            <v>D-0010</v>
          </cell>
          <cell r="B80" t="str">
            <v>DEWI WANAHAYU</v>
          </cell>
          <cell r="C80" t="str">
            <v>1.360.826.0-016</v>
          </cell>
          <cell r="D80" t="str">
            <v>CZLBM-016-</v>
          </cell>
        </row>
        <row r="81">
          <cell r="A81" t="str">
            <v>D-0011</v>
          </cell>
          <cell r="B81" t="str">
            <v>DIRGARAYA HARSA</v>
          </cell>
          <cell r="C81" t="str">
            <v>01.686.444.9-033.000</v>
          </cell>
          <cell r="D81" t="str">
            <v>DRYTG-033-</v>
          </cell>
        </row>
        <row r="82">
          <cell r="A82" t="str">
            <v>D-0012</v>
          </cell>
          <cell r="B82" t="str">
            <v>DUTALUB INTI PRATAMA</v>
          </cell>
          <cell r="C82" t="str">
            <v>01.876.051.2-413.000</v>
          </cell>
          <cell r="D82" t="str">
            <v>ECTFV-413-</v>
          </cell>
        </row>
        <row r="83">
          <cell r="A83" t="str">
            <v>D-0013</v>
          </cell>
          <cell r="B83" t="str">
            <v xml:space="preserve">DENKO WAHANA SAKTI </v>
          </cell>
          <cell r="C83" t="str">
            <v>01.654.230.0-028.000</v>
          </cell>
          <cell r="D83" t="str">
            <v>DQDCG-028-</v>
          </cell>
        </row>
        <row r="84">
          <cell r="A84" t="str">
            <v>D-0014</v>
          </cell>
          <cell r="B84" t="str">
            <v>DHARMA LINGGAUTAMA</v>
          </cell>
          <cell r="C84" t="str">
            <v>01.359.146.6-026.000</v>
          </cell>
          <cell r="D84" t="str">
            <v>CZIOW-026-</v>
          </cell>
        </row>
        <row r="85">
          <cell r="A85" t="str">
            <v>D-0015</v>
          </cell>
          <cell r="B85" t="str">
            <v>DITOSA</v>
          </cell>
          <cell r="C85" t="str">
            <v>01.310.112.6-025.000</v>
          </cell>
          <cell r="D85" t="str">
            <v>CWOAY-025-</v>
          </cell>
        </row>
        <row r="86">
          <cell r="A86" t="str">
            <v>D-0016</v>
          </cell>
          <cell r="B86" t="str">
            <v>DINAMIKA NUANSA TERPADU</v>
          </cell>
          <cell r="C86" t="str">
            <v>01.881.675.1-002.000</v>
          </cell>
          <cell r="D86" t="str">
            <v>EDBOD-002-</v>
          </cell>
        </row>
        <row r="87">
          <cell r="A87" t="str">
            <v>D-0017</v>
          </cell>
          <cell r="B87" t="str">
            <v>DAISY MUTIARA SAMUDRA</v>
          </cell>
          <cell r="C87" t="str">
            <v>01.841.367.4.042.000</v>
          </cell>
          <cell r="D87" t="str">
            <v>EATXV-042-</v>
          </cell>
        </row>
        <row r="88">
          <cell r="A88" t="str">
            <v>D-0018</v>
          </cell>
          <cell r="B88" t="str">
            <v>DESKAHINDO UTAMA</v>
          </cell>
          <cell r="C88" t="str">
            <v>01.385.938.4-028.000</v>
          </cell>
          <cell r="D88" t="str">
            <v>DAWFI-028-</v>
          </cell>
        </row>
        <row r="89">
          <cell r="A89" t="str">
            <v>D-0019</v>
          </cell>
          <cell r="B89" t="str">
            <v>DHARMA PRECISION TOOLS</v>
          </cell>
          <cell r="C89" t="str">
            <v>01.081.614.8-413.000</v>
          </cell>
          <cell r="D89" t="str">
            <v>CJOAO-413-</v>
          </cell>
        </row>
        <row r="90">
          <cell r="A90" t="str">
            <v>D-0020</v>
          </cell>
          <cell r="B90" t="str">
            <v>DONGWOO ENVIRONMENTAL INDONESIA</v>
          </cell>
          <cell r="C90" t="str">
            <v>01.869.266.5-413.001</v>
          </cell>
          <cell r="D90" t="str">
            <v>ECJEW-413-</v>
          </cell>
        </row>
        <row r="91">
          <cell r="A91" t="str">
            <v>E-0001</v>
          </cell>
          <cell r="B91" t="str">
            <v>EKATAMA PUTRA PERKASA</v>
          </cell>
          <cell r="C91" t="str">
            <v>01.393.966.5-026.000</v>
          </cell>
          <cell r="D91" t="str">
            <v>DBICC-026-</v>
          </cell>
        </row>
        <row r="92">
          <cell r="A92" t="str">
            <v>E-0007</v>
          </cell>
          <cell r="B92" t="str">
            <v>ENAM DELAPAN</v>
          </cell>
          <cell r="C92" t="str">
            <v>1.786.311.9-407</v>
          </cell>
          <cell r="D92" t="str">
            <v>DXQMH-407-</v>
          </cell>
        </row>
        <row r="93">
          <cell r="A93" t="str">
            <v>E-0008</v>
          </cell>
          <cell r="B93" t="str">
            <v>EONCHEMICALS PUTRA</v>
          </cell>
          <cell r="C93" t="str">
            <v>01.328.225.6-015.000</v>
          </cell>
          <cell r="D93" t="str">
            <v>CXOVP-015-</v>
          </cell>
        </row>
        <row r="94">
          <cell r="A94" t="str">
            <v>E-0009</v>
          </cell>
          <cell r="B94" t="str">
            <v>ERNI JUTA AGUNG, PT.</v>
          </cell>
          <cell r="C94" t="str">
            <v>1.624.551.6-002</v>
          </cell>
          <cell r="D94" t="str">
            <v>DOLET-002-</v>
          </cell>
        </row>
        <row r="95">
          <cell r="A95" t="str">
            <v>E-0010</v>
          </cell>
          <cell r="B95" t="str">
            <v>EQUIPINDO PERKASA</v>
          </cell>
          <cell r="C95" t="str">
            <v>02.269.885.6-043.000</v>
          </cell>
          <cell r="D95" t="str">
            <v>EZDVH-043-</v>
          </cell>
        </row>
        <row r="96">
          <cell r="A96" t="str">
            <v>E-0011</v>
          </cell>
          <cell r="B96" t="str">
            <v>ERAKOMP INFONUSA</v>
          </cell>
          <cell r="C96" t="str">
            <v>01.329.812.0-029.000</v>
          </cell>
          <cell r="D96" t="str">
            <v>CXREQ-029-</v>
          </cell>
        </row>
        <row r="97">
          <cell r="A97" t="str">
            <v>F-0001</v>
          </cell>
          <cell r="B97" t="str">
            <v>FIRST MACHINERY TRADE, CO.</v>
          </cell>
          <cell r="C97" t="str">
            <v>01.303.358.4-026.000</v>
          </cell>
          <cell r="D97" t="str">
            <v>CWEBE-026-</v>
          </cell>
        </row>
        <row r="98">
          <cell r="A98" t="str">
            <v>F-0002</v>
          </cell>
          <cell r="B98" t="str">
            <v>FAJAR TAURUS</v>
          </cell>
          <cell r="C98" t="str">
            <v>01.309.162.4.005.000</v>
          </cell>
          <cell r="D98" t="str">
            <v>CWMQK-005-</v>
          </cell>
        </row>
        <row r="99">
          <cell r="A99" t="str">
            <v>F-0003</v>
          </cell>
          <cell r="B99" t="str">
            <v>FANUC GE AUTOMATION INDONESIA</v>
          </cell>
          <cell r="C99" t="str">
            <v>01.061.728.0-424.001</v>
          </cell>
          <cell r="D99" t="str">
            <v>CIKPS-424-</v>
          </cell>
        </row>
        <row r="100">
          <cell r="A100" t="str">
            <v>F-0007</v>
          </cell>
          <cell r="B100" t="str">
            <v>FUJITSU SYSTEMS INDONESIA</v>
          </cell>
          <cell r="C100" t="str">
            <v>1.070.967.3-056</v>
          </cell>
          <cell r="D100" t="str">
            <v>CIYHB-056-</v>
          </cell>
        </row>
        <row r="101">
          <cell r="A101" t="str">
            <v>F-0008</v>
          </cell>
          <cell r="B101" t="str">
            <v>FUJI TECHNICA INDONESIA</v>
          </cell>
          <cell r="C101" t="str">
            <v>01.071.093.7-408.001</v>
          </cell>
          <cell r="D101" t="str">
            <v>CIYLX-408-</v>
          </cell>
        </row>
        <row r="102">
          <cell r="A102" t="str">
            <v>F-0009</v>
          </cell>
          <cell r="B102" t="str">
            <v>FRISINDO MITRA USAHA</v>
          </cell>
          <cell r="C102" t="str">
            <v>01.566.544.1-041.000</v>
          </cell>
          <cell r="D102" t="str">
            <v>DLDJS-041-</v>
          </cell>
        </row>
        <row r="103">
          <cell r="A103" t="str">
            <v>F-0010</v>
          </cell>
          <cell r="B103" t="str">
            <v>FILEMON INTI MACHINERY</v>
          </cell>
          <cell r="C103" t="str">
            <v>01.952.134.3-043.000</v>
          </cell>
          <cell r="D103" t="str">
            <v>EHBUC-043-</v>
          </cell>
        </row>
        <row r="104">
          <cell r="A104" t="str">
            <v>G-0007</v>
          </cell>
          <cell r="B104" t="str">
            <v>GARUDA INDONESIA</v>
          </cell>
          <cell r="C104" t="str">
            <v>01.001.634.3-051.000</v>
          </cell>
          <cell r="D104">
            <v>0</v>
          </cell>
        </row>
        <row r="105">
          <cell r="A105" t="str">
            <v>G-0010</v>
          </cell>
          <cell r="B105" t="str">
            <v>GEMAR LAUT BIRU</v>
          </cell>
          <cell r="C105" t="str">
            <v>01.368.949.2-042.000</v>
          </cell>
          <cell r="D105" t="str">
            <v>CZXBX-042-</v>
          </cell>
        </row>
        <row r="106">
          <cell r="A106" t="str">
            <v>G-0013</v>
          </cell>
          <cell r="B106" t="str">
            <v>GERMANTARA TOOLINDO SISTEMA (GTS)</v>
          </cell>
          <cell r="C106" t="str">
            <v>1.397.159.3-043</v>
          </cell>
          <cell r="D106" t="str">
            <v>DBMUX-043-</v>
          </cell>
        </row>
        <row r="107">
          <cell r="A107" t="str">
            <v>G-0019</v>
          </cell>
          <cell r="B107" t="str">
            <v>GAJAH TUNGGAL PRAKARSA</v>
          </cell>
          <cell r="C107" t="str">
            <v>01.120.432.8-402.000</v>
          </cell>
          <cell r="D107" t="str">
            <v>CLTLO-402-</v>
          </cell>
        </row>
        <row r="108">
          <cell r="A108" t="str">
            <v>G-0020</v>
          </cell>
          <cell r="B108" t="str">
            <v>GEMA NUSANTARA PERKASA</v>
          </cell>
          <cell r="C108" t="str">
            <v>1.324.769.7-026</v>
          </cell>
          <cell r="D108" t="str">
            <v>CXJSR-026-</v>
          </cell>
        </row>
        <row r="109">
          <cell r="A109" t="str">
            <v>G-0021</v>
          </cell>
          <cell r="B109" t="str">
            <v>GML PERFORMANCE CONSULTING, PT.</v>
          </cell>
          <cell r="C109" t="str">
            <v>1.957.651.1-056</v>
          </cell>
          <cell r="D109" t="str">
            <v>EHJYH-056-</v>
          </cell>
        </row>
        <row r="110">
          <cell r="A110" t="str">
            <v>G-0022</v>
          </cell>
          <cell r="B110" t="str">
            <v>GRAHA KERINDO UTAMA</v>
          </cell>
          <cell r="C110" t="str">
            <v>01.385.526.7-413.001</v>
          </cell>
          <cell r="D110" t="str">
            <v>DAVPM-413-</v>
          </cell>
        </row>
        <row r="111">
          <cell r="A111" t="str">
            <v>G-0023</v>
          </cell>
          <cell r="B111" t="str">
            <v>GUNINDO TRIMUKTI, PT.</v>
          </cell>
          <cell r="C111" t="str">
            <v>01.341.701.9-043.000</v>
          </cell>
          <cell r="D111" t="str">
            <v>CYITX-043-</v>
          </cell>
        </row>
        <row r="112">
          <cell r="A112" t="str">
            <v>G-0024</v>
          </cell>
          <cell r="B112" t="str">
            <v>GUNUNG RAJA PAKSI, PT.</v>
          </cell>
          <cell r="C112" t="str">
            <v>01.509.224.0-413.000</v>
          </cell>
          <cell r="D112" t="str">
            <v>DHWPC-413-</v>
          </cell>
        </row>
        <row r="113">
          <cell r="A113" t="str">
            <v>G-0025</v>
          </cell>
          <cell r="B113" t="str">
            <v>GEMA HANDAYANI LINTAS GLOBAL</v>
          </cell>
          <cell r="C113" t="str">
            <v>01.840.949.0-042.000</v>
          </cell>
          <cell r="D113" t="str">
            <v>EATHT-042-</v>
          </cell>
        </row>
        <row r="114">
          <cell r="A114" t="str">
            <v>G-0026</v>
          </cell>
          <cell r="B114" t="str">
            <v>GEMANTING ADITYA ENGINEERING</v>
          </cell>
          <cell r="C114" t="str">
            <v>02.125.653.2-002.000</v>
          </cell>
          <cell r="D114" t="str">
            <v>EQYLX-002-</v>
          </cell>
        </row>
        <row r="115">
          <cell r="A115" t="str">
            <v>H-0001</v>
          </cell>
          <cell r="B115" t="str">
            <v>HANKEN INDONESIA</v>
          </cell>
          <cell r="C115" t="str">
            <v>01.070.990.5-413.001</v>
          </cell>
          <cell r="D115" t="str">
            <v>CIYHY-413-</v>
          </cell>
        </row>
        <row r="116">
          <cell r="A116" t="str">
            <v>H-0002</v>
          </cell>
          <cell r="B116" t="str">
            <v>HARRISMA AGUNG JAYA</v>
          </cell>
          <cell r="C116" t="str">
            <v>01.395.668.5-035.000</v>
          </cell>
          <cell r="D116" t="str">
            <v>DBKPO-035-</v>
          </cell>
        </row>
        <row r="117">
          <cell r="A117" t="str">
            <v>H-0003</v>
          </cell>
          <cell r="B117" t="str">
            <v>HITACHI CONSTRUCTION MACHINERY INDONESIA</v>
          </cell>
          <cell r="C117" t="str">
            <v>01.081.578.5.407.000</v>
          </cell>
          <cell r="D117" t="str">
            <v>CJNZE-407-</v>
          </cell>
        </row>
        <row r="118">
          <cell r="A118" t="str">
            <v>H-0006</v>
          </cell>
          <cell r="B118" t="str">
            <v>HEWLETT - PACKARD BERCA SERVISINDO</v>
          </cell>
          <cell r="C118" t="str">
            <v>1.070.857.6-056</v>
          </cell>
          <cell r="D118" t="str">
            <v>CITCV-056-</v>
          </cell>
        </row>
        <row r="119">
          <cell r="A119" t="str">
            <v>H-0007</v>
          </cell>
          <cell r="B119" t="str">
            <v>HAKAN NUSANTARA</v>
          </cell>
          <cell r="C119" t="str">
            <v>1.317.663.1-056</v>
          </cell>
          <cell r="D119" t="str">
            <v>CWZFJ-056-</v>
          </cell>
        </row>
        <row r="120">
          <cell r="A120" t="str">
            <v>H-0017</v>
          </cell>
          <cell r="B120" t="str">
            <v>HASIL INDOJAYA SERASI</v>
          </cell>
          <cell r="C120" t="str">
            <v>1.788.386.9-031</v>
          </cell>
          <cell r="D120" t="str">
            <v>DXTOC-031-</v>
          </cell>
        </row>
        <row r="121">
          <cell r="A121" t="str">
            <v>H-0019</v>
          </cell>
          <cell r="B121" t="str">
            <v>HYDRAULIC SYSTEM SERVISIKA</v>
          </cell>
          <cell r="C121" t="str">
            <v>01.920.301.7-002.001</v>
          </cell>
          <cell r="D121" t="str">
            <v>EFGRT-002-</v>
          </cell>
        </row>
        <row r="122">
          <cell r="A122" t="str">
            <v>H-0020</v>
          </cell>
          <cell r="B122" t="str">
            <v>HENTA JAYA MANDIRI</v>
          </cell>
          <cell r="C122" t="str">
            <v>01.737.248.3-035.000</v>
          </cell>
          <cell r="D122" t="str">
            <v>DUVXG-035-</v>
          </cell>
        </row>
        <row r="123">
          <cell r="A123" t="str">
            <v>H-0022</v>
          </cell>
          <cell r="B123" t="str">
            <v>HAMASA STEEL CENTRE, PT.</v>
          </cell>
          <cell r="C123" t="str">
            <v>01.557.205.0-026.000</v>
          </cell>
          <cell r="D123" t="str">
            <v>DKPON-026-</v>
          </cell>
        </row>
        <row r="124">
          <cell r="A124" t="str">
            <v>H-0023</v>
          </cell>
          <cell r="B124" t="str">
            <v>HARPINDO SUKSESTAMA.PT</v>
          </cell>
          <cell r="C124" t="str">
            <v>01.762.837.1.023.000</v>
          </cell>
          <cell r="D124" t="str">
            <v>DWHTL-023-</v>
          </cell>
        </row>
        <row r="125">
          <cell r="A125" t="str">
            <v>H-0024</v>
          </cell>
          <cell r="B125" t="str">
            <v>HIMALAYA EVEREST JAYA</v>
          </cell>
          <cell r="C125" t="str">
            <v>01.301.151.5-413.001</v>
          </cell>
          <cell r="D125" t="str">
            <v>CWAUH-413-</v>
          </cell>
        </row>
        <row r="126">
          <cell r="A126" t="str">
            <v>H-0025</v>
          </cell>
          <cell r="B126" t="str">
            <v>HALUAN UTAMA MAJU</v>
          </cell>
          <cell r="C126" t="str">
            <v>01.350.179.6-004.000</v>
          </cell>
          <cell r="D126" t="str">
            <v>CYVHZ-004-</v>
          </cell>
        </row>
        <row r="127">
          <cell r="A127" t="str">
            <v>H-0026</v>
          </cell>
          <cell r="B127" t="str">
            <v>HASINDO SUKSES</v>
          </cell>
          <cell r="C127" t="str">
            <v>02.188.092.7-031.000</v>
          </cell>
          <cell r="D127" t="str">
            <v>EUMVK-031-</v>
          </cell>
        </row>
        <row r="128">
          <cell r="A128" t="str">
            <v>H-0027</v>
          </cell>
          <cell r="B128" t="str">
            <v>HORITA INDONESIA</v>
          </cell>
          <cell r="C128" t="str">
            <v>02.181.839.8-006.000</v>
          </cell>
          <cell r="D128" t="str">
            <v>EUDOX-006-</v>
          </cell>
        </row>
        <row r="129">
          <cell r="A129" t="str">
            <v>I-0006</v>
          </cell>
          <cell r="B129" t="str">
            <v>BUT IWATANI ENGINEERING INT. CORP.</v>
          </cell>
          <cell r="C129" t="str">
            <v>01.757.967.3-053.000</v>
          </cell>
          <cell r="D129" t="str">
            <v>DWAOD-053-</v>
          </cell>
        </row>
        <row r="130">
          <cell r="A130" t="str">
            <v>I-0012</v>
          </cell>
          <cell r="B130" t="str">
            <v>DAMIANUS ALAM (IMPEX COMPONENTS IND.)</v>
          </cell>
          <cell r="C130" t="str">
            <v>6.631.270.3-035</v>
          </cell>
          <cell r="D130" t="str">
            <v>ONHOW-035-</v>
          </cell>
        </row>
        <row r="131">
          <cell r="A131" t="str">
            <v>I-0013</v>
          </cell>
          <cell r="B131" t="str">
            <v>INTERKIMIA MURNIJAYA</v>
          </cell>
          <cell r="C131" t="str">
            <v>01.325.636.7-407.000</v>
          </cell>
          <cell r="D131" t="str">
            <v>CXLAA-407-</v>
          </cell>
        </row>
        <row r="132">
          <cell r="A132" t="str">
            <v>I-0014</v>
          </cell>
          <cell r="B132" t="str">
            <v>IKIMURA INDO TOOLS CENTER</v>
          </cell>
          <cell r="C132" t="str">
            <v>1.569.999.4-026</v>
          </cell>
          <cell r="D132" t="str">
            <v>DLIMP-026-</v>
          </cell>
        </row>
        <row r="133">
          <cell r="A133" t="str">
            <v>I-0017</v>
          </cell>
          <cell r="B133" t="str">
            <v>INTAN MOTOR, CV</v>
          </cell>
          <cell r="C133" t="str">
            <v>01.370.201.4-041.000</v>
          </cell>
          <cell r="D133" t="str">
            <v>CZYYB-041-</v>
          </cell>
        </row>
        <row r="134">
          <cell r="A134" t="str">
            <v>I-0021</v>
          </cell>
          <cell r="B134" t="str">
            <v>IWATANI INDUSTRIAL GAS INDONESIA</v>
          </cell>
          <cell r="C134" t="str">
            <v>01.071.718.9-408.001</v>
          </cell>
          <cell r="D134" t="str">
            <v>CIZJY-408-</v>
          </cell>
        </row>
        <row r="135">
          <cell r="A135" t="str">
            <v>I-0024</v>
          </cell>
          <cell r="B135" t="str">
            <v>INDO DAYA ABADI SAKTI</v>
          </cell>
          <cell r="C135" t="str">
            <v>01.566.865.0-003.000</v>
          </cell>
          <cell r="D135" t="str">
            <v>DLDWB-003-</v>
          </cell>
        </row>
        <row r="136">
          <cell r="A136" t="str">
            <v>I-0025</v>
          </cell>
          <cell r="B136" t="str">
            <v>INTRADA SARANA SAMUDERA</v>
          </cell>
          <cell r="C136" t="str">
            <v>1.877.450.5-026</v>
          </cell>
          <cell r="D136" t="str">
            <v>ECVHQ-026-</v>
          </cell>
        </row>
        <row r="137">
          <cell r="A137" t="str">
            <v>I-0026</v>
          </cell>
          <cell r="B137" t="str">
            <v>INDOMAS EKAPUTRA</v>
          </cell>
          <cell r="C137" t="str">
            <v>01.721.369.5-032.000</v>
          </cell>
          <cell r="D137" t="str">
            <v>DTYKN-032-</v>
          </cell>
        </row>
        <row r="138">
          <cell r="A138" t="str">
            <v>I-0027</v>
          </cell>
          <cell r="B138" t="str">
            <v>INFOSWARA GEMA BHUWANA</v>
          </cell>
          <cell r="C138" t="str">
            <v>01.893.910.8-061.000</v>
          </cell>
          <cell r="D138" t="str">
            <v>EDTQS-061-</v>
          </cell>
        </row>
        <row r="139">
          <cell r="A139" t="str">
            <v>I-0028</v>
          </cell>
          <cell r="B139" t="str">
            <v>INDOMALCO INFO CENTER</v>
          </cell>
          <cell r="C139" t="str">
            <v>02.115.578.3-056.000</v>
          </cell>
          <cell r="D139" t="str">
            <v>EQJOK-056-</v>
          </cell>
        </row>
        <row r="140">
          <cell r="A140" t="str">
            <v>I-0029</v>
          </cell>
          <cell r="B140" t="str">
            <v>IMAGINE  GLOBAL NETWORK, PT.</v>
          </cell>
          <cell r="C140" t="str">
            <v>02.076.609.3-041.000</v>
          </cell>
          <cell r="D140" t="str">
            <v>EODXP-041-</v>
          </cell>
        </row>
        <row r="141">
          <cell r="A141" t="str">
            <v>I-0030</v>
          </cell>
          <cell r="B141" t="str">
            <v>ISKANDAYA BAJA PERKASA, PT.</v>
          </cell>
          <cell r="C141" t="str">
            <v>01.719.185.9-408.000</v>
          </cell>
          <cell r="D141" t="str">
            <v>DTPEN-408-</v>
          </cell>
        </row>
        <row r="142">
          <cell r="A142" t="str">
            <v>I-0032</v>
          </cell>
          <cell r="B142" t="str">
            <v>INTANCO PRECISION TOOLS</v>
          </cell>
          <cell r="C142" t="str">
            <v>01.081.614.8-413.000</v>
          </cell>
          <cell r="D142" t="str">
            <v>CJOAO-413-</v>
          </cell>
        </row>
        <row r="143">
          <cell r="A143" t="str">
            <v>I-0031</v>
          </cell>
          <cell r="B143" t="str">
            <v>INDRAGRAHA NUSAPLASINDO</v>
          </cell>
          <cell r="C143" t="str">
            <v>01.718.193.4-029.000</v>
          </cell>
          <cell r="D143" t="str">
            <v>DTTSJ-029-</v>
          </cell>
        </row>
        <row r="144">
          <cell r="A144" t="str">
            <v>I-0007</v>
          </cell>
          <cell r="B144" t="str">
            <v>INDOSAT MEGA MEDIA</v>
          </cell>
          <cell r="C144" t="str">
            <v>01.061.147.3-051.000</v>
          </cell>
          <cell r="D144">
            <v>0</v>
          </cell>
        </row>
        <row r="145">
          <cell r="A145" t="str">
            <v>I-0033</v>
          </cell>
          <cell r="B145" t="str">
            <v>INDO PRATAMA SEJAHTERA</v>
          </cell>
          <cell r="C145" t="str">
            <v>02.296.522.2-041.000</v>
          </cell>
          <cell r="D145" t="str">
            <v>FARFU-041-</v>
          </cell>
        </row>
        <row r="146">
          <cell r="A146" t="str">
            <v>I-0034</v>
          </cell>
          <cell r="B146" t="str">
            <v>INDOBEARING PERKASA</v>
          </cell>
          <cell r="C146" t="str">
            <v>01.970.040.0-026.000</v>
          </cell>
          <cell r="D146" t="str">
            <v>EICGU-026-</v>
          </cell>
        </row>
        <row r="147">
          <cell r="A147" t="str">
            <v>I-0035</v>
          </cell>
          <cell r="B147" t="str">
            <v>INDOMARINE LTD.</v>
          </cell>
          <cell r="C147" t="str">
            <v>01.302.390.8.017.000</v>
          </cell>
          <cell r="D147" t="str">
            <v>CWCPY-017-</v>
          </cell>
        </row>
        <row r="148">
          <cell r="A148" t="str">
            <v>J-0002</v>
          </cell>
          <cell r="B148" t="str">
            <v>JASPRIM DINAMIKA GLOBAL</v>
          </cell>
          <cell r="C148" t="str">
            <v>01.877.055.2-026.000</v>
          </cell>
          <cell r="D148" t="str">
            <v>ECUSL-026-</v>
          </cell>
        </row>
        <row r="149">
          <cell r="A149" t="str">
            <v>J-0005</v>
          </cell>
          <cell r="B149" t="str">
            <v>JABABEKA INFRASTRUKTUR</v>
          </cell>
          <cell r="C149" t="str">
            <v>01.786.336.6-413.000</v>
          </cell>
          <cell r="D149" t="str">
            <v>DXQNG-413-</v>
          </cell>
        </row>
        <row r="150">
          <cell r="A150" t="str">
            <v>J-0009</v>
          </cell>
          <cell r="B150" t="str">
            <v>JAKARTA INTERNATIONAL CONTAINER TERMINAL</v>
          </cell>
          <cell r="C150" t="str">
            <v>01.886.839.8-091.000</v>
          </cell>
          <cell r="D150" t="str">
            <v>EDJET-091-</v>
          </cell>
        </row>
        <row r="151">
          <cell r="A151" t="str">
            <v>J-0010</v>
          </cell>
          <cell r="B151" t="str">
            <v>JASA ANGKASA SEMESTA</v>
          </cell>
          <cell r="C151" t="str">
            <v>01.065.322.8-402.001</v>
          </cell>
          <cell r="D151" t="str">
            <v>CIPXY-402-</v>
          </cell>
        </row>
        <row r="152">
          <cell r="A152" t="str">
            <v>J-0011</v>
          </cell>
          <cell r="B152" t="str">
            <v>JAKASIS TEKNOLOGI</v>
          </cell>
          <cell r="C152" t="str">
            <v>01.777.660.0-032.000</v>
          </cell>
          <cell r="D152" t="str">
            <v>DXDRO-032-</v>
          </cell>
        </row>
        <row r="153">
          <cell r="A153" t="str">
            <v>J-0012</v>
          </cell>
          <cell r="B153" t="str">
            <v>JAYA READYMIX</v>
          </cell>
          <cell r="C153" t="str">
            <v>01.000.193.1.052.000</v>
          </cell>
          <cell r="D153" t="str">
            <v>CEXOZ-052-</v>
          </cell>
        </row>
        <row r="154">
          <cell r="A154" t="str">
            <v>J-0013</v>
          </cell>
          <cell r="B154" t="str">
            <v>JAYA METAL TEKNIKA</v>
          </cell>
          <cell r="C154" t="str">
            <v>02.063.182.6-041.000</v>
          </cell>
          <cell r="D154" t="str">
            <v>ENKBE-041-</v>
          </cell>
        </row>
        <row r="155">
          <cell r="A155" t="str">
            <v>J-0014</v>
          </cell>
          <cell r="B155" t="str">
            <v>JALY INDONESIA UTAMA</v>
          </cell>
          <cell r="C155" t="str">
            <v>01.495.154.5-403.000</v>
          </cell>
          <cell r="D155" t="str">
            <v>DHBTY-403-</v>
          </cell>
        </row>
        <row r="156">
          <cell r="A156" t="str">
            <v>K-0004</v>
          </cell>
          <cell r="B156" t="str">
            <v>KATSUSHIRO MATEX CO., LTD.</v>
          </cell>
          <cell r="C156">
            <v>0</v>
          </cell>
          <cell r="D156" t="str">
            <v>SSP.</v>
          </cell>
        </row>
        <row r="157">
          <cell r="A157" t="str">
            <v>K-0005</v>
          </cell>
          <cell r="B157" t="str">
            <v>KAWAMURA INDAH</v>
          </cell>
          <cell r="C157" t="str">
            <v>01.071.212.3.408.001</v>
          </cell>
          <cell r="D157" t="str">
            <v>CIYQM-408-</v>
          </cell>
        </row>
        <row r="158">
          <cell r="A158" t="str">
            <v>K-0008</v>
          </cell>
          <cell r="B158" t="str">
            <v>KOIKE SANSO KOGYO CO., LTD.</v>
          </cell>
          <cell r="C158">
            <v>0</v>
          </cell>
          <cell r="D158" t="str">
            <v>SSP.</v>
          </cell>
        </row>
        <row r="159">
          <cell r="A159" t="str">
            <v>K-0009</v>
          </cell>
          <cell r="B159" t="str">
            <v>KOMATSU INDONESIA Tbk</v>
          </cell>
          <cell r="C159" t="str">
            <v>01.060.100.3-092.000</v>
          </cell>
          <cell r="D159" t="str">
            <v>CIIFC-092-</v>
          </cell>
        </row>
        <row r="160">
          <cell r="A160" t="str">
            <v>K-0010</v>
          </cell>
          <cell r="B160" t="str">
            <v>KOMATSU LOGISTICS CORPORATION</v>
          </cell>
          <cell r="C160">
            <v>0</v>
          </cell>
          <cell r="D160" t="str">
            <v>SSP.</v>
          </cell>
        </row>
        <row r="161">
          <cell r="A161" t="str">
            <v>#K-0015</v>
          </cell>
          <cell r="B161" t="str">
            <v>KARYA ABDI LUHUR</v>
          </cell>
          <cell r="C161" t="str">
            <v>01.369.026.8-042.000</v>
          </cell>
          <cell r="D161" t="str">
            <v>CZXEW-042-</v>
          </cell>
        </row>
        <row r="162">
          <cell r="A162" t="str">
            <v>K-0015</v>
          </cell>
          <cell r="B162" t="str">
            <v>KARYA ABDI LUHUR</v>
          </cell>
          <cell r="C162" t="str">
            <v>01.369.026.8-045.000</v>
          </cell>
          <cell r="D162" t="str">
            <v>CZXEW-045-</v>
          </cell>
        </row>
        <row r="163">
          <cell r="A163" t="str">
            <v>K-0018</v>
          </cell>
          <cell r="B163" t="str">
            <v>KAWAN LAMA SEJAHTERA</v>
          </cell>
          <cell r="C163" t="str">
            <v>01.363.367.2-035.000</v>
          </cell>
          <cell r="D163" t="str">
            <v>CZOVF-035-</v>
          </cell>
        </row>
        <row r="164">
          <cell r="A164" t="str">
            <v>K-0024</v>
          </cell>
          <cell r="B164" t="str">
            <v>KRAKATAU STEEL</v>
          </cell>
          <cell r="C164" t="str">
            <v>01.000.054.5-401.001</v>
          </cell>
          <cell r="D164" t="str">
            <v>CEXJQ-401-</v>
          </cell>
        </row>
        <row r="165">
          <cell r="A165" t="str">
            <v>K-0036</v>
          </cell>
          <cell r="B165" t="str">
            <v>KOMATSU ENGINEERING LTD.</v>
          </cell>
          <cell r="C165">
            <v>0</v>
          </cell>
          <cell r="D165" t="str">
            <v>SSP.</v>
          </cell>
        </row>
        <row r="166">
          <cell r="A166" t="str">
            <v>K-0037</v>
          </cell>
          <cell r="B166" t="str">
            <v>KALDEN MULTI REKATAMA</v>
          </cell>
          <cell r="C166" t="str">
            <v>1.364.693.0-407</v>
          </cell>
          <cell r="D166" t="str">
            <v>CZQUF-407-</v>
          </cell>
        </row>
        <row r="167">
          <cell r="A167" t="str">
            <v>K-0038</v>
          </cell>
          <cell r="B167" t="str">
            <v>KESKA LESTARI</v>
          </cell>
          <cell r="C167" t="str">
            <v>1.746.425.6-028</v>
          </cell>
          <cell r="D167" t="str">
            <v>DVJMF-028-</v>
          </cell>
        </row>
        <row r="168">
          <cell r="A168" t="str">
            <v>K-0039</v>
          </cell>
          <cell r="B168" t="str">
            <v>KENCANA SEJAHTERA MULIA</v>
          </cell>
          <cell r="C168" t="str">
            <v>01.813.828.9-043.000</v>
          </cell>
          <cell r="D168" t="str">
            <v>DZFEQ-043-</v>
          </cell>
        </row>
        <row r="169">
          <cell r="A169" t="str">
            <v>K-0046</v>
          </cell>
          <cell r="B169" t="str">
            <v>KALASINDO PRIMAKARSA, PT.</v>
          </cell>
          <cell r="C169" t="str">
            <v>01.635.491.2-028.000</v>
          </cell>
          <cell r="D169" t="str">
            <v>DPBJN-028-</v>
          </cell>
        </row>
        <row r="170">
          <cell r="A170" t="str">
            <v>*K-0048</v>
          </cell>
          <cell r="B170" t="str">
            <v>KENNAMETAL HERTEL INDONESIA (KENNATELINDO)</v>
          </cell>
          <cell r="C170" t="str">
            <v>02.101.143.2-024.000</v>
          </cell>
          <cell r="D170" t="str">
            <v>EPOFF-024-</v>
          </cell>
        </row>
        <row r="171">
          <cell r="A171" t="str">
            <v>K-0048</v>
          </cell>
          <cell r="B171" t="str">
            <v>KENNAMETAL HERTEL INDONESIA (KENNATELINDO)</v>
          </cell>
          <cell r="C171" t="str">
            <v>02.101.143.2.-004.000</v>
          </cell>
          <cell r="D171" t="str">
            <v>EPOFF-004-</v>
          </cell>
        </row>
        <row r="172">
          <cell r="A172" t="str">
            <v>K-0049</v>
          </cell>
          <cell r="B172" t="str">
            <v>KANTOR POS DAN GIRO</v>
          </cell>
          <cell r="C172">
            <v>0</v>
          </cell>
          <cell r="D172" t="str">
            <v>SSPCP-</v>
          </cell>
        </row>
        <row r="173">
          <cell r="A173" t="str">
            <v>*K-0052_</v>
          </cell>
          <cell r="B173" t="str">
            <v>KURNIA MUSTIKA INDAH LESTARI</v>
          </cell>
          <cell r="C173" t="str">
            <v>02.004.454.1-036.000</v>
          </cell>
          <cell r="D173" t="str">
            <v>EKBEK-036-</v>
          </cell>
        </row>
        <row r="174">
          <cell r="A174" t="str">
            <v>K-0052</v>
          </cell>
          <cell r="B174" t="str">
            <v>KURNIA MUSTIKA INDAH LESTARI</v>
          </cell>
          <cell r="C174" t="str">
            <v>02.004.454.1-034.000</v>
          </cell>
          <cell r="D174" t="str">
            <v>EKBEK-034-</v>
          </cell>
        </row>
        <row r="175">
          <cell r="A175" t="str">
            <v>K-0053</v>
          </cell>
          <cell r="B175" t="str">
            <v>PERS. KSO. SUCOFINDO - SURVEYOR INDONESIA</v>
          </cell>
          <cell r="C175" t="str">
            <v>01.061.222.4-051.000</v>
          </cell>
          <cell r="D175" t="str">
            <v>CIJWG-051-</v>
          </cell>
        </row>
        <row r="176">
          <cell r="A176" t="str">
            <v>K-0054</v>
          </cell>
          <cell r="B176" t="str">
            <v>KARYA ADHITAMA TECHINDO</v>
          </cell>
          <cell r="C176" t="str">
            <v>01.624.784.3.005.000</v>
          </cell>
          <cell r="D176" t="str">
            <v>DOLNS-005-</v>
          </cell>
        </row>
        <row r="177">
          <cell r="A177" t="str">
            <v>K-0055</v>
          </cell>
          <cell r="B177" t="str">
            <v>KIARA COM SERVISINDO</v>
          </cell>
          <cell r="C177" t="str">
            <v>02.271.023.0-407.000</v>
          </cell>
          <cell r="D177" t="str">
            <v>EZFNB-407-</v>
          </cell>
        </row>
        <row r="178">
          <cell r="A178" t="str">
            <v>K-0056</v>
          </cell>
          <cell r="B178" t="str">
            <v>KARYASLI MANDIRI PUTRA</v>
          </cell>
          <cell r="C178" t="str">
            <v>01.665.855.1-422.000</v>
          </cell>
          <cell r="D178" t="str">
            <v>DQUHJ-422-</v>
          </cell>
        </row>
        <row r="179">
          <cell r="A179" t="str">
            <v>K-0057</v>
          </cell>
          <cell r="B179" t="str">
            <v>KOBELINDO COMPRESSORS</v>
          </cell>
          <cell r="C179" t="str">
            <v>02.005.575.2-056.000</v>
          </cell>
          <cell r="D179" t="str">
            <v>EKCVN-056-</v>
          </cell>
        </row>
        <row r="180">
          <cell r="A180" t="str">
            <v>K-0058</v>
          </cell>
          <cell r="B180" t="str">
            <v>KREAKU FORMULA KEMIKA</v>
          </cell>
          <cell r="C180" t="str">
            <v>02.249.0015.035.000</v>
          </cell>
          <cell r="D180" t="str">
            <v>EXYYB-035-</v>
          </cell>
        </row>
        <row r="181">
          <cell r="A181" t="str">
            <v>K-0059</v>
          </cell>
          <cell r="B181" t="str">
            <v>KAMAJAYA TRI LAKSANA</v>
          </cell>
          <cell r="C181" t="str">
            <v>01.849.636.4-029.000</v>
          </cell>
          <cell r="D181" t="str">
            <v>EBGDW-029-</v>
          </cell>
        </row>
        <row r="182">
          <cell r="A182" t="str">
            <v>K-0060</v>
          </cell>
          <cell r="B182" t="str">
            <v>KANS UTAMA INDONESIA</v>
          </cell>
          <cell r="C182" t="str">
            <v>02.095.622.3-402.000</v>
          </cell>
          <cell r="D182" t="str">
            <v>EPGAW-402-</v>
          </cell>
        </row>
        <row r="183">
          <cell r="A183" t="str">
            <v>K-0061</v>
          </cell>
          <cell r="B183" t="str">
            <v>KAIZENINDO</v>
          </cell>
          <cell r="C183" t="str">
            <v>02.198.873.8.413.000</v>
          </cell>
          <cell r="D183" t="str">
            <v>EVCUB-413-</v>
          </cell>
        </row>
        <row r="184">
          <cell r="A184" t="str">
            <v>L-0008</v>
          </cell>
          <cell r="B184" t="str">
            <v>LOSUNGTA UNGGUL TEKNINDOTAMA</v>
          </cell>
          <cell r="C184" t="str">
            <v>01.877.222.8-026.000</v>
          </cell>
          <cell r="D184" t="str">
            <v>ECUYW-026-</v>
          </cell>
        </row>
        <row r="185">
          <cell r="A185" t="str">
            <v>L-0009</v>
          </cell>
          <cell r="B185" t="str">
            <v>LENTERA ANUGERAH TAMA</v>
          </cell>
          <cell r="C185" t="str">
            <v>02.021.363.3-045.000</v>
          </cell>
          <cell r="D185" t="str">
            <v>ELAET-045-</v>
          </cell>
        </row>
        <row r="186">
          <cell r="A186" t="str">
            <v>L-0010</v>
          </cell>
          <cell r="B186" t="str">
            <v>LESTARIVARIA DINAMIKACENTER</v>
          </cell>
          <cell r="C186" t="str">
            <v>01.622.693.8-026.000</v>
          </cell>
          <cell r="D186" t="str">
            <v>DOILH-026-</v>
          </cell>
        </row>
        <row r="187">
          <cell r="A187" t="str">
            <v>L-0011</v>
          </cell>
          <cell r="B187" t="str">
            <v>LASINDO JAYABERSAMA</v>
          </cell>
          <cell r="C187" t="str">
            <v>01.738.633.5-026-000</v>
          </cell>
          <cell r="D187" t="str">
            <v>DUXYN-026-</v>
          </cell>
        </row>
        <row r="188">
          <cell r="A188" t="str">
            <v>L-0012</v>
          </cell>
          <cell r="B188" t="str">
            <v>LIEN CHIEH HUDRAULIC INDUSTRIAL CO. LTD.</v>
          </cell>
          <cell r="C188">
            <v>0</v>
          </cell>
          <cell r="D188" t="str">
            <v>SSP.</v>
          </cell>
        </row>
        <row r="189">
          <cell r="A189" t="str">
            <v>L-0013</v>
          </cell>
          <cell r="B189" t="str">
            <v>LANGGENG KARYA UTAMA</v>
          </cell>
          <cell r="C189" t="str">
            <v>02.016.547.8-407.000</v>
          </cell>
          <cell r="D189" t="str">
            <v>EKTBN-407-</v>
          </cell>
        </row>
        <row r="190">
          <cell r="A190" t="str">
            <v>L-0015</v>
          </cell>
          <cell r="B190" t="str">
            <v>LANGGENG KARYA SUKSESTAMA</v>
          </cell>
          <cell r="C190" t="str">
            <v>02.199.012.2-413.000</v>
          </cell>
          <cell r="D190" t="str">
            <v>EVCZK-413-</v>
          </cell>
        </row>
        <row r="191">
          <cell r="A191" t="str">
            <v>L-0016</v>
          </cell>
          <cell r="B191" t="str">
            <v>LAPANTIGA LINTAS BUANA</v>
          </cell>
          <cell r="C191" t="str">
            <v>02.238.581.9-042.000</v>
          </cell>
          <cell r="D191" t="str">
            <v>EXJNH-042-</v>
          </cell>
        </row>
        <row r="192">
          <cell r="A192" t="str">
            <v>M-0005</v>
          </cell>
          <cell r="B192" t="str">
            <v>MITRA ASINDO UTAMA</v>
          </cell>
          <cell r="C192" t="str">
            <v>01.702.712.9.002.000</v>
          </cell>
          <cell r="D192" t="str">
            <v>DSWUY-002-</v>
          </cell>
        </row>
        <row r="193">
          <cell r="A193" t="str">
            <v>M-0006</v>
          </cell>
          <cell r="B193" t="str">
            <v>MITSUBISHI CORPORATION</v>
          </cell>
          <cell r="C193">
            <v>0</v>
          </cell>
          <cell r="D193" t="str">
            <v>SSP.</v>
          </cell>
        </row>
        <row r="194">
          <cell r="A194" t="str">
            <v>M-0007</v>
          </cell>
          <cell r="B194" t="str">
            <v>MITSUI INDONESIA</v>
          </cell>
          <cell r="C194" t="str">
            <v>01.069.119.4-056.000</v>
          </cell>
          <cell r="D194" t="str">
            <v>CIVNZ-056-</v>
          </cell>
        </row>
        <row r="195">
          <cell r="A195" t="str">
            <v>M-0008</v>
          </cell>
          <cell r="B195" t="str">
            <v>MOMENTUM RAYA</v>
          </cell>
          <cell r="C195" t="str">
            <v>01.313.381.4-036.000</v>
          </cell>
          <cell r="D195" t="str">
            <v>CWSWR-036-</v>
          </cell>
        </row>
        <row r="196">
          <cell r="A196" t="str">
            <v>M-0012</v>
          </cell>
          <cell r="B196" t="str">
            <v>MULTI TEKNIK</v>
          </cell>
          <cell r="C196" t="str">
            <v>01.547.733.4-025.000</v>
          </cell>
          <cell r="D196" t="str">
            <v>DKBOF-025-</v>
          </cell>
        </row>
        <row r="197">
          <cell r="A197" t="str">
            <v>M-0017</v>
          </cell>
          <cell r="B197" t="str">
            <v>MUTIARA AGUNG PERMAI</v>
          </cell>
          <cell r="C197" t="str">
            <v>1.395.384.9-002</v>
          </cell>
          <cell r="D197" t="str">
            <v>DBKEQ-002-</v>
          </cell>
        </row>
        <row r="198">
          <cell r="A198" t="str">
            <v>#M-0021</v>
          </cell>
          <cell r="B198" t="str">
            <v>#MULTICORD ELECTRONIC</v>
          </cell>
          <cell r="C198" t="str">
            <v>01.327.726.4-031.000</v>
          </cell>
          <cell r="D198" t="str">
            <v>CXOCK-031-</v>
          </cell>
        </row>
        <row r="199">
          <cell r="A199" t="str">
            <v>M-0021</v>
          </cell>
          <cell r="B199" t="str">
            <v>MULTICORD KARYASAKTI</v>
          </cell>
          <cell r="C199" t="str">
            <v>01.680.110.2.036.000</v>
          </cell>
          <cell r="D199" t="str">
            <v>DRPJQ-036-</v>
          </cell>
        </row>
        <row r="200">
          <cell r="A200" t="str">
            <v>M-0023</v>
          </cell>
          <cell r="B200" t="str">
            <v>MILLER WELDINDO</v>
          </cell>
          <cell r="C200" t="str">
            <v>01.560.569.4-035.000</v>
          </cell>
          <cell r="D200" t="str">
            <v>DKUNX-035-</v>
          </cell>
        </row>
        <row r="201">
          <cell r="A201" t="str">
            <v>M-0027</v>
          </cell>
          <cell r="B201" t="str">
            <v>MIZZA SITISENTOSA</v>
          </cell>
          <cell r="C201" t="str">
            <v>1.686.412.6-033</v>
          </cell>
          <cell r="D201" t="str">
            <v>DRYSA-033-</v>
          </cell>
        </row>
        <row r="202">
          <cell r="A202" t="str">
            <v>M-0028</v>
          </cell>
          <cell r="B202" t="str">
            <v>MESINDO PRIMADUTA TEKNIK</v>
          </cell>
          <cell r="C202" t="str">
            <v>1.786.402.6-407</v>
          </cell>
          <cell r="D202" t="str">
            <v>DXQPU-407-</v>
          </cell>
        </row>
        <row r="203">
          <cell r="A203" t="str">
            <v>M-0030</v>
          </cell>
          <cell r="B203" t="str">
            <v>META PRESINDO UTAMA</v>
          </cell>
          <cell r="C203" t="str">
            <v>01.333.741.5-004.000</v>
          </cell>
          <cell r="D203" t="str">
            <v>CXWZT-004-</v>
          </cell>
        </row>
        <row r="204">
          <cell r="A204" t="str">
            <v>M-0038</v>
          </cell>
          <cell r="B204" t="str">
            <v>MITRA DAYACIPTA METALIDO</v>
          </cell>
          <cell r="C204" t="str">
            <v>01.071.407.9-407.001</v>
          </cell>
          <cell r="D204" t="str">
            <v>CIYXZ-407-</v>
          </cell>
        </row>
        <row r="205">
          <cell r="A205" t="str">
            <v>M-0041</v>
          </cell>
          <cell r="B205" t="str">
            <v>MITRABUSANA APPARELINDO</v>
          </cell>
          <cell r="C205" t="str">
            <v>1.346.185.0-043</v>
          </cell>
          <cell r="D205" t="str">
            <v>CYPKJ-043-</v>
          </cell>
        </row>
        <row r="206">
          <cell r="A206" t="str">
            <v>M-0042</v>
          </cell>
          <cell r="B206" t="str">
            <v>MITRAJASA KARYA PRATAMA</v>
          </cell>
          <cell r="C206" t="str">
            <v>1.847.229.0-022</v>
          </cell>
          <cell r="D206" t="str">
            <v>CYPKJ-043-</v>
          </cell>
        </row>
        <row r="207">
          <cell r="A207" t="str">
            <v>M-0043</v>
          </cell>
          <cell r="B207" t="str">
            <v>MULTI KHARISMA PERKASA</v>
          </cell>
          <cell r="C207" t="str">
            <v>01.682.755.2-005.000</v>
          </cell>
          <cell r="D207" t="str">
            <v>DRTHJ-005-</v>
          </cell>
        </row>
        <row r="208">
          <cell r="A208" t="str">
            <v>M-0044</v>
          </cell>
          <cell r="B208" t="str">
            <v>MELINDO DIPTA</v>
          </cell>
          <cell r="C208" t="str">
            <v>1.313.390.5-035</v>
          </cell>
          <cell r="D208" t="str">
            <v>CWSXA-035-</v>
          </cell>
        </row>
        <row r="209">
          <cell r="A209" t="str">
            <v>#M-0045-</v>
          </cell>
          <cell r="B209" t="str">
            <v>MHE-DEMATIC INDONESIA</v>
          </cell>
          <cell r="C209" t="str">
            <v>01.000.589.0-055.000</v>
          </cell>
          <cell r="D209" t="str">
            <v>CEYEF-055-</v>
          </cell>
        </row>
        <row r="210">
          <cell r="A210" t="str">
            <v>M-0045</v>
          </cell>
          <cell r="B210" t="str">
            <v>MHE-DEMAG INDONESIA</v>
          </cell>
          <cell r="C210" t="str">
            <v>01.000.589.0-055.000</v>
          </cell>
          <cell r="D210" t="str">
            <v>CEYEF-055-</v>
          </cell>
        </row>
        <row r="211">
          <cell r="A211" t="str">
            <v>M-0046</v>
          </cell>
          <cell r="B211" t="str">
            <v>MARIBAYA FAJAR NUSANTARA</v>
          </cell>
          <cell r="C211" t="str">
            <v>1.689.387.7-002</v>
          </cell>
          <cell r="D211" t="str">
            <v>DSDCL-002-</v>
          </cell>
        </row>
        <row r="212">
          <cell r="A212" t="str">
            <v>M-0047</v>
          </cell>
          <cell r="B212" t="str">
            <v>MAHARDI SARANATAMA</v>
          </cell>
          <cell r="C212" t="str">
            <v>01.346.053.0-042.000</v>
          </cell>
          <cell r="D212" t="str">
            <v>CYFH-042-</v>
          </cell>
        </row>
        <row r="213">
          <cell r="A213" t="str">
            <v>M-0048</v>
          </cell>
          <cell r="B213" t="str">
            <v>METRODATA SENTRA LAYAN</v>
          </cell>
          <cell r="C213" t="str">
            <v>01.963.565.5-026.000</v>
          </cell>
          <cell r="D213" t="str">
            <v>EHSRT-026-</v>
          </cell>
        </row>
        <row r="214">
          <cell r="A214" t="str">
            <v>M-0049</v>
          </cell>
          <cell r="B214" t="str">
            <v>MULTI SARANA SERVITIANUSA</v>
          </cell>
          <cell r="C214" t="str">
            <v>01.823.329.6-004.000</v>
          </cell>
          <cell r="D214" t="str">
            <v>DZTGB-004-</v>
          </cell>
        </row>
        <row r="215">
          <cell r="A215" t="str">
            <v>M-0050</v>
          </cell>
          <cell r="B215" t="str">
            <v>MURINDA METAL WORKS</v>
          </cell>
          <cell r="C215" t="str">
            <v>01.509.317.2-407.000</v>
          </cell>
          <cell r="D215" t="str">
            <v>DHWSR-407-</v>
          </cell>
        </row>
        <row r="216">
          <cell r="A216" t="str">
            <v>M-0051</v>
          </cell>
          <cell r="B216" t="str">
            <v>MAKMUR</v>
          </cell>
          <cell r="C216" t="str">
            <v>01.304.508.3-041.000</v>
          </cell>
          <cell r="D216" t="str">
            <v>CWFTK-041-</v>
          </cell>
        </row>
        <row r="217">
          <cell r="A217" t="str">
            <v>M-0052</v>
          </cell>
          <cell r="B217" t="str">
            <v>MEGA SUPLINDO JAYA</v>
          </cell>
          <cell r="C217" t="str">
            <v>01.820.460.2-026.000</v>
          </cell>
          <cell r="D217" t="str">
            <v>DZOZS-026-</v>
          </cell>
        </row>
        <row r="218">
          <cell r="A218" t="str">
            <v>M-0054</v>
          </cell>
          <cell r="B218" t="str">
            <v>MITSUBISHI CORPORATION TECHNOS</v>
          </cell>
          <cell r="C218">
            <v>0</v>
          </cell>
          <cell r="D218" t="str">
            <v>SSP.</v>
          </cell>
        </row>
        <row r="219">
          <cell r="A219" t="str">
            <v>M-0056</v>
          </cell>
          <cell r="B219" t="str">
            <v>METRODATA DISTRIBUSI</v>
          </cell>
          <cell r="C219" t="str">
            <v>01.710.872.1-011.000</v>
          </cell>
          <cell r="D219" t="str">
            <v>DTIWU-011-</v>
          </cell>
        </row>
        <row r="220">
          <cell r="A220" t="str">
            <v>M-0057</v>
          </cell>
          <cell r="B220" t="str">
            <v>MARUKA INDONESIA</v>
          </cell>
          <cell r="C220" t="str">
            <v>01.786.402.6-407.000</v>
          </cell>
          <cell r="D220" t="str">
            <v>DXQPU-407-</v>
          </cell>
        </row>
        <row r="221">
          <cell r="A221" t="str">
            <v>M-0058</v>
          </cell>
          <cell r="B221" t="str">
            <v>METRODATA E-KONSUMER</v>
          </cell>
          <cell r="C221" t="str">
            <v>01.963.562.2-011.000</v>
          </cell>
          <cell r="D221" t="str">
            <v>EHSRQ-011-</v>
          </cell>
        </row>
        <row r="222">
          <cell r="A222" t="str">
            <v>M-0059</v>
          </cell>
          <cell r="B222" t="str">
            <v>MEGAH UTAMA TEKNIK</v>
          </cell>
          <cell r="C222" t="str">
            <v>02.094.957.4-026.000</v>
          </cell>
          <cell r="D222" t="str">
            <v>EPFBH-026-</v>
          </cell>
        </row>
        <row r="223">
          <cell r="A223" t="str">
            <v>M-0060</v>
          </cell>
          <cell r="B223" t="str">
            <v>MITRA SASANA KRIDA</v>
          </cell>
          <cell r="C223" t="str">
            <v>01.851.577.5-407.000</v>
          </cell>
          <cell r="D223" t="str">
            <v>EBJAN-407-</v>
          </cell>
        </row>
        <row r="224">
          <cell r="A224" t="str">
            <v>M-0064</v>
          </cell>
          <cell r="B224" t="str">
            <v>MASTER CENTRANUSA CEMERLANG</v>
          </cell>
          <cell r="C224" t="str">
            <v>01.883.444.0-411.000</v>
          </cell>
          <cell r="D224" t="str">
            <v>EDEEE-411-</v>
          </cell>
        </row>
        <row r="225">
          <cell r="A225" t="str">
            <v>M-0061</v>
          </cell>
          <cell r="B225" t="str">
            <v>MORITA TJOKRO GEARINDO</v>
          </cell>
          <cell r="C225" t="str">
            <v>01.321.372.3.004.000</v>
          </cell>
          <cell r="D225" t="str">
            <v>CXESA-004-</v>
          </cell>
        </row>
        <row r="226">
          <cell r="A226" t="str">
            <v>M-0062</v>
          </cell>
          <cell r="B226" t="str">
            <v>MUTIARA TEKNIK</v>
          </cell>
          <cell r="C226" t="str">
            <v>02.198.418.2.413.000</v>
          </cell>
          <cell r="D226" t="str">
            <v>EVCCO-413-</v>
          </cell>
        </row>
        <row r="227">
          <cell r="A227" t="str">
            <v>M-0063</v>
          </cell>
          <cell r="B227" t="str">
            <v>MULIA TEKNIK TOOLSINDO</v>
          </cell>
          <cell r="C227" t="str">
            <v>02.321.744.1-413.000</v>
          </cell>
          <cell r="D227" t="str">
            <v>FCCNW-413-</v>
          </cell>
        </row>
        <row r="228">
          <cell r="A228" t="str">
            <v>M-0065</v>
          </cell>
          <cell r="B228" t="str">
            <v xml:space="preserve">METRO PRECISION </v>
          </cell>
          <cell r="C228" t="str">
            <v>02.199.026.2-413.000</v>
          </cell>
          <cell r="D228" t="str">
            <v>EVCZY-413-</v>
          </cell>
        </row>
        <row r="229">
          <cell r="A229" t="str">
            <v>N-0002</v>
          </cell>
          <cell r="B229" t="str">
            <v>NAGA MASELTRADITAMA</v>
          </cell>
          <cell r="C229" t="str">
            <v>01.330.595.8-004.000</v>
          </cell>
          <cell r="D229" t="str">
            <v>CXSIT-004-</v>
          </cell>
        </row>
        <row r="230">
          <cell r="A230" t="str">
            <v>N-0003</v>
          </cell>
          <cell r="B230" t="str">
            <v>NGAWANGGA</v>
          </cell>
          <cell r="C230" t="str">
            <v>01.202.407.1-525.000</v>
          </cell>
          <cell r="D230" t="str">
            <v>CQKSL-525-</v>
          </cell>
        </row>
        <row r="231">
          <cell r="A231" t="str">
            <v>N-0004</v>
          </cell>
          <cell r="B231" t="str">
            <v>NIPPON EXPRESS INDONESIA</v>
          </cell>
          <cell r="C231" t="str">
            <v>02.058.807.5-058.000</v>
          </cell>
          <cell r="D231" t="str">
            <v>ENDOX-058-</v>
          </cell>
        </row>
        <row r="232">
          <cell r="A232" t="str">
            <v>N-0009</v>
          </cell>
          <cell r="B232" t="str">
            <v>NATRA RAYA</v>
          </cell>
          <cell r="C232" t="str">
            <v>01.060.105.2-403.001</v>
          </cell>
          <cell r="D232" t="str">
            <v>CIIFH-403-</v>
          </cell>
        </row>
        <row r="233">
          <cell r="A233" t="str">
            <v>N-0014</v>
          </cell>
          <cell r="B233" t="str">
            <v>N I S D E M I</v>
          </cell>
          <cell r="C233" t="str">
            <v>01.061.618.3-055.000</v>
          </cell>
          <cell r="D233" t="str">
            <v>CIKLM-055-</v>
          </cell>
        </row>
        <row r="234">
          <cell r="A234" t="str">
            <v>N-0015</v>
          </cell>
          <cell r="B234" t="str">
            <v>NICORINDO BAJA</v>
          </cell>
          <cell r="C234" t="str">
            <v>01.071.326.1-407.001</v>
          </cell>
          <cell r="D234" t="str">
            <v>CIYUW-407-</v>
          </cell>
        </row>
        <row r="235">
          <cell r="A235" t="str">
            <v>N-0016</v>
          </cell>
          <cell r="B235" t="str">
            <v>NAINDO MARKETAMA, PT.</v>
          </cell>
          <cell r="C235" t="str">
            <v>01.917.772.4-407.000</v>
          </cell>
          <cell r="D235" t="str">
            <v>EFCYM-407-</v>
          </cell>
        </row>
        <row r="236">
          <cell r="A236" t="str">
            <v>N-0017</v>
          </cell>
          <cell r="B236" t="str">
            <v>NASA CHEMINDO</v>
          </cell>
          <cell r="C236" t="str">
            <v>01.786.697.1-407.000</v>
          </cell>
          <cell r="D236" t="str">
            <v>DXRBD-407-</v>
          </cell>
        </row>
        <row r="237">
          <cell r="A237" t="str">
            <v>N-0020</v>
          </cell>
          <cell r="B237" t="str">
            <v>NADIFA CABE LESTARI</v>
          </cell>
          <cell r="C237" t="str">
            <v>01.885.089.1-013.000</v>
          </cell>
          <cell r="D237" t="str">
            <v>EDGPL-013-</v>
          </cell>
        </row>
        <row r="238">
          <cell r="A238" t="str">
            <v>N-0021</v>
          </cell>
          <cell r="B238" t="str">
            <v>NAYATI SUB CONTRACTOR</v>
          </cell>
        </row>
        <row r="239">
          <cell r="A239" t="str">
            <v>N-0022</v>
          </cell>
          <cell r="B239" t="str">
            <v>NELLINDO PRIMA SETIA</v>
          </cell>
          <cell r="C239" t="str">
            <v>01.399.331.6-024.000</v>
          </cell>
          <cell r="D239" t="str">
            <v>CBQAL-024-</v>
          </cell>
        </row>
        <row r="240">
          <cell r="A240" t="str">
            <v>O-0003</v>
          </cell>
          <cell r="B240" t="str">
            <v>OTI TRANSFORMASI LINTAS INTERNASIONAL</v>
          </cell>
          <cell r="C240" t="str">
            <v>02.036.810.6-015.000</v>
          </cell>
          <cell r="D240" t="str">
            <v>ELXAW-015-</v>
          </cell>
        </row>
        <row r="241">
          <cell r="A241" t="str">
            <v>O-0004</v>
          </cell>
          <cell r="B241" t="str">
            <v>OMEGA MAJU SEJAHTERA</v>
          </cell>
          <cell r="C241" t="str">
            <v>01.877.370.5.026.000</v>
          </cell>
          <cell r="D241" t="str">
            <v>ECVEO-026-</v>
          </cell>
        </row>
        <row r="242">
          <cell r="A242" t="str">
            <v>P-0004</v>
          </cell>
          <cell r="B242" t="str">
            <v>POMALA BINATAMA</v>
          </cell>
          <cell r="C242" t="str">
            <v>1.330.463.9-032</v>
          </cell>
          <cell r="D242" t="str">
            <v>CXSDR-032-</v>
          </cell>
        </row>
        <row r="243">
          <cell r="A243" t="str">
            <v>P-0005</v>
          </cell>
          <cell r="B243" t="str">
            <v>PANDAWA LIMA TEKNIK</v>
          </cell>
          <cell r="C243" t="str">
            <v>02.160.383.2-014.000</v>
          </cell>
          <cell r="D243" t="str">
            <v>ESXVR-014-</v>
          </cell>
        </row>
        <row r="244">
          <cell r="A244" t="str">
            <v>P-0006</v>
          </cell>
          <cell r="B244" t="str">
            <v>PERS. KAP PRASETIO, SARWOKO &amp; SANDJAJA</v>
          </cell>
          <cell r="C244" t="str">
            <v>02.107.769.8-022.001</v>
          </cell>
          <cell r="D244" t="str">
            <v>EPYAB-022-</v>
          </cell>
        </row>
        <row r="245">
          <cell r="A245" t="str">
            <v>P-0006A</v>
          </cell>
          <cell r="B245" t="str">
            <v>K A P PRASETIO, UTOMO &amp; REKAN</v>
          </cell>
          <cell r="C245" t="str">
            <v>01.312.475.5-022.000</v>
          </cell>
          <cell r="D245" t="str">
            <v>CWRNV-022-</v>
          </cell>
        </row>
        <row r="246">
          <cell r="A246" t="str">
            <v>P-0013</v>
          </cell>
          <cell r="B246" t="str">
            <v>PUNINAR JAYA</v>
          </cell>
          <cell r="C246" t="str">
            <v>01.300.326.4-042.000</v>
          </cell>
          <cell r="D246" t="str">
            <v>CVZOO-042-</v>
          </cell>
        </row>
        <row r="247">
          <cell r="A247" t="str">
            <v>P-0014</v>
          </cell>
          <cell r="B247" t="str">
            <v>PELABUHAN INDONESIA II CABANG TANJUNG PRIOK</v>
          </cell>
          <cell r="C247" t="str">
            <v>01.061.005.3-051.000</v>
          </cell>
          <cell r="D247">
            <v>0</v>
          </cell>
        </row>
        <row r="248">
          <cell r="A248" t="str">
            <v>P-0015</v>
          </cell>
          <cell r="B248" t="str">
            <v>PANDU DAYATAMA PATRIA</v>
          </cell>
          <cell r="C248" t="str">
            <v>1.062.055.7-004</v>
          </cell>
          <cell r="D248" t="str">
            <v>CILCH-004-</v>
          </cell>
        </row>
        <row r="249">
          <cell r="A249" t="str">
            <v>P-0017</v>
          </cell>
          <cell r="B249" t="str">
            <v>PAMINDO TIGA T</v>
          </cell>
          <cell r="C249" t="str">
            <v>01.000.633.6-055.000</v>
          </cell>
          <cell r="D249" t="str">
            <v>CEYFX-055-</v>
          </cell>
        </row>
        <row r="250">
          <cell r="A250" t="str">
            <v>P-0023</v>
          </cell>
          <cell r="B250" t="str">
            <v>PUSAKA YUDHANUSA</v>
          </cell>
          <cell r="C250" t="str">
            <v>1.331.186.5-021</v>
          </cell>
          <cell r="D250" t="str">
            <v>CIWDS-056-</v>
          </cell>
        </row>
        <row r="251">
          <cell r="A251" t="str">
            <v>P-0029</v>
          </cell>
          <cell r="B251" t="str">
            <v>PUNINAR PACIFIC</v>
          </cell>
          <cell r="C251" t="str">
            <v>1.069.528.6-056</v>
          </cell>
          <cell r="D251" t="str">
            <v>CIWDS-056-</v>
          </cell>
        </row>
        <row r="252">
          <cell r="A252" t="str">
            <v>P-0032</v>
          </cell>
          <cell r="B252" t="str">
            <v>PRIMA NUR PANURJWAN</v>
          </cell>
          <cell r="C252" t="str">
            <v>01.369.018.5-042.000</v>
          </cell>
          <cell r="D252" t="str">
            <v>CZXEO-042-</v>
          </cell>
        </row>
        <row r="253">
          <cell r="A253" t="str">
            <v>P-0036</v>
          </cell>
          <cell r="B253" t="str">
            <v>PRIMA TEHNIK TRADA</v>
          </cell>
          <cell r="C253" t="str">
            <v>1.917.754.2-407</v>
          </cell>
          <cell r="D253" t="str">
            <v>EFCXU-407-</v>
          </cell>
        </row>
        <row r="254">
          <cell r="A254" t="str">
            <v>P-0037</v>
          </cell>
          <cell r="B254" t="str">
            <v>PARAMUDA UTAMA TEKNIK</v>
          </cell>
          <cell r="C254" t="str">
            <v>01.940.355.9-407.000</v>
          </cell>
          <cell r="D254" t="str">
            <v>EGKJB-407-</v>
          </cell>
        </row>
        <row r="255">
          <cell r="A255" t="str">
            <v>P-0038</v>
          </cell>
          <cell r="B255" t="str">
            <v>PADAMAS PUTERA SENTOSA</v>
          </cell>
          <cell r="C255" t="str">
            <v>01.774.496.2-413.001</v>
          </cell>
          <cell r="D255" t="str">
            <v>DWYZW-413-</v>
          </cell>
        </row>
        <row r="256">
          <cell r="A256" t="str">
            <v>P-0039</v>
          </cell>
          <cell r="B256" t="str">
            <v>PERUSAHAAN PLASTIK INDRA</v>
          </cell>
          <cell r="C256" t="str">
            <v>04.207.472.4-041.000</v>
          </cell>
          <cell r="D256" t="str">
            <v>JFKBW-041-</v>
          </cell>
        </row>
        <row r="257">
          <cell r="A257" t="str">
            <v>P-0040</v>
          </cell>
          <cell r="B257" t="str">
            <v>PANCA SETIA JAYA</v>
          </cell>
          <cell r="C257" t="str">
            <v>01.817.092.8-002.000</v>
          </cell>
          <cell r="D257" t="str">
            <v>DZKAE-002-</v>
          </cell>
        </row>
        <row r="258">
          <cell r="A258" t="str">
            <v>P-0041</v>
          </cell>
          <cell r="B258" t="str">
            <v>PROTECH ENGINEERING</v>
          </cell>
          <cell r="C258" t="str">
            <v>01.994.500.5-407.000</v>
          </cell>
          <cell r="D258" t="str">
            <v>EJMLO-407-</v>
          </cell>
        </row>
        <row r="259">
          <cell r="A259" t="str">
            <v>P-0043</v>
          </cell>
          <cell r="B259" t="str">
            <v>PBM DHARMA LAUTAN NUSANTARA</v>
          </cell>
          <cell r="C259" t="str">
            <v>01.061.034.3-051.000</v>
          </cell>
          <cell r="D259" t="str">
            <v>CIJPA-051-</v>
          </cell>
        </row>
        <row r="260">
          <cell r="A260" t="str">
            <v>P-0044</v>
          </cell>
          <cell r="B260" t="str">
            <v>PRIMA TIGON</v>
          </cell>
          <cell r="C260" t="str">
            <v>01.555.709.3-025.000</v>
          </cell>
          <cell r="D260" t="str">
            <v>DKNIZ-025-</v>
          </cell>
        </row>
        <row r="261">
          <cell r="A261" t="str">
            <v>P-0045</v>
          </cell>
          <cell r="B261" t="str">
            <v>PERSEKUTUAN TRUSCEL CAPITAL</v>
          </cell>
          <cell r="C261" t="str">
            <v>01.916.415.1-013.000</v>
          </cell>
          <cell r="D261" t="str">
            <v>EFAYH-013-</v>
          </cell>
        </row>
        <row r="262">
          <cell r="A262" t="str">
            <v>P-0046</v>
          </cell>
          <cell r="B262" t="str">
            <v>PAN ABRASIV SEMESTA</v>
          </cell>
          <cell r="C262" t="str">
            <v>01.692.421.9-043.000</v>
          </cell>
          <cell r="D262" t="str">
            <v>DSHPD-043-</v>
          </cell>
        </row>
        <row r="263">
          <cell r="A263" t="str">
            <v>P-0047</v>
          </cell>
          <cell r="B263" t="str">
            <v>PRISMACO JAYA</v>
          </cell>
          <cell r="C263" t="str">
            <v>06.721.700.0-407.000</v>
          </cell>
          <cell r="D263" t="str">
            <v>OSLIY-407-</v>
          </cell>
        </row>
        <row r="264">
          <cell r="A264" t="str">
            <v>P-0048</v>
          </cell>
          <cell r="B264" t="str">
            <v>PUTRA SUKSES MAKMUR</v>
          </cell>
          <cell r="C264" t="str">
            <v>02.001.966.7-032.000</v>
          </cell>
          <cell r="D264" t="str">
            <v>EJXMS-032-</v>
          </cell>
        </row>
        <row r="265">
          <cell r="A265" t="str">
            <v>P-0049</v>
          </cell>
          <cell r="B265" t="str">
            <v>PUTRA KREASI MUTLIBUANA</v>
          </cell>
          <cell r="C265" t="str">
            <v>01.802.447.1.061.000</v>
          </cell>
          <cell r="D265" t="str">
            <v>DYOIX-061-</v>
          </cell>
        </row>
        <row r="266">
          <cell r="A266" t="str">
            <v>R-0012</v>
          </cell>
          <cell r="B266" t="str">
            <v>REKABAJA PRIMAPERKASA</v>
          </cell>
          <cell r="C266" t="str">
            <v>1.713.429.7-407</v>
          </cell>
          <cell r="D266" t="str">
            <v>DTMRD-407-</v>
          </cell>
        </row>
        <row r="267">
          <cell r="A267" t="str">
            <v>R-0015</v>
          </cell>
          <cell r="B267" t="str">
            <v>RAMA REKATAMA TEKNIK</v>
          </cell>
          <cell r="C267" t="str">
            <v>02.199.185.6-413.000</v>
          </cell>
          <cell r="D267" t="str">
            <v>EFDGB-413-</v>
          </cell>
        </row>
        <row r="268">
          <cell r="A268" t="str">
            <v>R-0017</v>
          </cell>
          <cell r="B268" t="str">
            <v>REKATAMA ALAM MADIRI</v>
          </cell>
          <cell r="C268" t="str">
            <v>1.781.378.3-041</v>
          </cell>
          <cell r="D268" t="str">
            <v>DXJEO-041-</v>
          </cell>
        </row>
        <row r="269">
          <cell r="A269" t="str">
            <v>R-0018</v>
          </cell>
          <cell r="B269" t="str">
            <v>RITO KURNIAPERDANA</v>
          </cell>
          <cell r="C269" t="str">
            <v>1.572.577.3-014</v>
          </cell>
          <cell r="D269" t="str">
            <v>DLMHT-014-</v>
          </cell>
        </row>
        <row r="270">
          <cell r="A270" t="str">
            <v>R-0019</v>
          </cell>
          <cell r="B270" t="str">
            <v>RUSLI VINILON SAKTI</v>
          </cell>
          <cell r="C270" t="str">
            <v>01.317.925.4-023.000</v>
          </cell>
          <cell r="D270" t="str">
            <v>CWZPL-023-</v>
          </cell>
        </row>
        <row r="271">
          <cell r="A271" t="str">
            <v>R-0020</v>
          </cell>
          <cell r="B271" t="str">
            <v>RADIUS AGUNG</v>
          </cell>
          <cell r="C271" t="str">
            <v>01.361.773.3.002.000</v>
          </cell>
          <cell r="D271" t="str">
            <v>CZMLX-002-</v>
          </cell>
        </row>
        <row r="272">
          <cell r="A272" t="str">
            <v>R-0021</v>
          </cell>
          <cell r="B272" t="str">
            <v>RAKINTAM GENERAL ELECTRICAL &amp; MECHANICAL CONTRACTORS</v>
          </cell>
          <cell r="C272" t="str">
            <v>01.002.176.4.058.000</v>
          </cell>
          <cell r="D272" t="str">
            <v>CFANG-058-</v>
          </cell>
        </row>
        <row r="273">
          <cell r="A273" t="str">
            <v>R-0022</v>
          </cell>
          <cell r="B273" t="str">
            <v>RANCANG GRAHA INOVASI</v>
          </cell>
          <cell r="C273" t="str">
            <v>02.060.942.6-016.000</v>
          </cell>
          <cell r="D273" t="str">
            <v>ENGTA-016-</v>
          </cell>
        </row>
        <row r="274">
          <cell r="A274" t="str">
            <v>R-0023</v>
          </cell>
          <cell r="B274" t="str">
            <v>REKABAJA PRIMA ANUGERAH</v>
          </cell>
          <cell r="C274" t="str">
            <v>02.106.223.7-042.000</v>
          </cell>
          <cell r="D274" t="str">
            <v>EPVSP-042-</v>
          </cell>
        </row>
        <row r="275">
          <cell r="A275" t="str">
            <v>R-0024</v>
          </cell>
          <cell r="B275" t="str">
            <v>RIYADI PUTERA MAKMUR</v>
          </cell>
          <cell r="C275" t="str">
            <v>01.330.383.9.032.000</v>
          </cell>
          <cell r="D275" t="str">
            <v>CXSAP-032</v>
          </cell>
        </row>
        <row r="276">
          <cell r="A276" t="str">
            <v>S-0001</v>
          </cell>
          <cell r="B276" t="str">
            <v>SARANA SOLUSINDO INFORMATIKA</v>
          </cell>
          <cell r="C276" t="str">
            <v>1.392.077.2-035</v>
          </cell>
          <cell r="D276" t="str">
            <v>DBFHL-035-</v>
          </cell>
        </row>
        <row r="277">
          <cell r="A277" t="str">
            <v>S-0003</v>
          </cell>
          <cell r="B277" t="str">
            <v xml:space="preserve">SERASI AUTORAYA </v>
          </cell>
          <cell r="C277" t="str">
            <v>01.357.583.2-042.000</v>
          </cell>
          <cell r="D277" t="str">
            <v>CZGGT-042-</v>
          </cell>
        </row>
        <row r="278">
          <cell r="A278" t="str">
            <v>S-0005</v>
          </cell>
          <cell r="B278" t="str">
            <v xml:space="preserve">SUCOFINDO </v>
          </cell>
          <cell r="C278" t="str">
            <v>01.300.992.3-051.000</v>
          </cell>
          <cell r="D278" t="str">
            <v>CWAOE-407-</v>
          </cell>
        </row>
        <row r="279">
          <cell r="A279" t="str">
            <v>S-0006</v>
          </cell>
          <cell r="B279" t="str">
            <v>SUMATERA INPACK TRANSINDO</v>
          </cell>
          <cell r="C279" t="str">
            <v>01.810.447.1-015.000</v>
          </cell>
          <cell r="D279" t="str">
            <v>DZAEP-015-</v>
          </cell>
        </row>
        <row r="280">
          <cell r="A280" t="str">
            <v>S-0011</v>
          </cell>
          <cell r="B280" t="str">
            <v>SINAR PUTRA PEMUDA</v>
          </cell>
          <cell r="C280" t="str">
            <v>01.661.888.6-004.000</v>
          </cell>
          <cell r="D280" t="str">
            <v>DQOKU-004-</v>
          </cell>
        </row>
        <row r="281">
          <cell r="A281" t="str">
            <v>S-0013</v>
          </cell>
          <cell r="B281" t="str">
            <v>SINAR AGUNG PEMUDA</v>
          </cell>
          <cell r="C281" t="str">
            <v>01.674.442.7-004.000</v>
          </cell>
          <cell r="D281" t="str">
            <v>DRGZQ-004-</v>
          </cell>
        </row>
        <row r="282">
          <cell r="A282" t="str">
            <v>S-0015</v>
          </cell>
          <cell r="B282" t="str">
            <v>SAMATOR MUTLIGAS UTAMA</v>
          </cell>
          <cell r="C282" t="str">
            <v>01.610.213.9-408.001</v>
          </cell>
          <cell r="D282" t="str">
            <v>DNPZH-408-</v>
          </cell>
        </row>
        <row r="283">
          <cell r="A283" t="str">
            <v>S-0017</v>
          </cell>
          <cell r="B283" t="str">
            <v>STILMETINDO</v>
          </cell>
          <cell r="C283" t="str">
            <v>1.344.438.5-026</v>
          </cell>
          <cell r="D283" t="str">
            <v>CYMVE-026-</v>
          </cell>
        </row>
        <row r="284">
          <cell r="A284" t="str">
            <v>S-0021</v>
          </cell>
          <cell r="B284" t="str">
            <v>SINUS ARTAMULTI</v>
          </cell>
          <cell r="C284" t="str">
            <v>1.752.571.8-005</v>
          </cell>
          <cell r="D284" t="str">
            <v>DVSOP-005-</v>
          </cell>
        </row>
        <row r="285">
          <cell r="A285" t="str">
            <v>S-0029</v>
          </cell>
          <cell r="B285" t="str">
            <v>SWADAYA HARAPAN NUSANTARA</v>
          </cell>
          <cell r="C285" t="str">
            <v>01.363.605.5-004.000</v>
          </cell>
          <cell r="D285" t="str">
            <v>CZPEJ-004-</v>
          </cell>
        </row>
        <row r="286">
          <cell r="A286" t="str">
            <v>S-0046</v>
          </cell>
          <cell r="B286" t="str">
            <v>SAMUDERA INDONESIA Tbk.</v>
          </cell>
          <cell r="C286" t="str">
            <v>01.001.895.0-054.000</v>
          </cell>
          <cell r="D286" t="str">
            <v>CFACL-054-</v>
          </cell>
        </row>
        <row r="287">
          <cell r="A287" t="str">
            <v>S-0047_</v>
          </cell>
          <cell r="B287" t="str">
            <v>SAKA TEHNIK</v>
          </cell>
          <cell r="C287" t="str">
            <v>01.742.823.6-413.001</v>
          </cell>
          <cell r="D287" t="str">
            <v>DVEDR-413-</v>
          </cell>
        </row>
        <row r="288">
          <cell r="A288" t="str">
            <v>S-0047</v>
          </cell>
          <cell r="B288" t="str">
            <v>SAKA TEHNIK UTAMA</v>
          </cell>
          <cell r="C288" t="str">
            <v>02.199.008.0-413.000</v>
          </cell>
          <cell r="D288" t="str">
            <v>EVCZG-413-</v>
          </cell>
        </row>
        <row r="289">
          <cell r="A289" t="str">
            <v>S-0050</v>
          </cell>
          <cell r="B289" t="str">
            <v>STEEL CENTER INDONESIA</v>
          </cell>
          <cell r="C289" t="str">
            <v>1.060.116.5-055</v>
          </cell>
          <cell r="D289" t="str">
            <v>CIIFU-055-</v>
          </cell>
        </row>
        <row r="290">
          <cell r="A290" t="str">
            <v>S-0052</v>
          </cell>
          <cell r="B290" t="str">
            <v>SUMITOMO INDONESIA</v>
          </cell>
          <cell r="C290" t="str">
            <v>01.868.973.7-056.000</v>
          </cell>
          <cell r="D290" t="str">
            <v>ECITP-056-</v>
          </cell>
        </row>
        <row r="291">
          <cell r="A291" t="str">
            <v>S-0053</v>
          </cell>
          <cell r="B291" t="str">
            <v>SOMAGEDE PERKASA</v>
          </cell>
          <cell r="C291" t="str">
            <v>01.347.905.0-026.000</v>
          </cell>
          <cell r="D291" t="str">
            <v>CYRYN-026-</v>
          </cell>
        </row>
        <row r="292">
          <cell r="A292" t="str">
            <v>S-0054</v>
          </cell>
          <cell r="B292" t="str">
            <v>SOVER SARANA SOLUSINDO</v>
          </cell>
          <cell r="C292" t="str">
            <v>1.853.975.9-014</v>
          </cell>
          <cell r="D292" t="str">
            <v>EBMOT-014-</v>
          </cell>
        </row>
        <row r="293">
          <cell r="A293" t="str">
            <v>S-0056</v>
          </cell>
          <cell r="B293" t="str">
            <v>SAGITARIUS SARI</v>
          </cell>
          <cell r="C293" t="str">
            <v>01.147.189.3-408.000</v>
          </cell>
          <cell r="D293" t="str">
            <v>CNHAR-408-</v>
          </cell>
        </row>
        <row r="294">
          <cell r="A294" t="str">
            <v>S-0057</v>
          </cell>
          <cell r="B294" t="str">
            <v xml:space="preserve">SARAWAN SEMPOR </v>
          </cell>
          <cell r="C294" t="str">
            <v>01.326.225.8-029.000</v>
          </cell>
          <cell r="D294" t="str">
            <v>CXLWR-029-</v>
          </cell>
        </row>
        <row r="295">
          <cell r="A295" t="str">
            <v>S-0058</v>
          </cell>
          <cell r="B295" t="str">
            <v>SOLIDHAYA CIPTA</v>
          </cell>
          <cell r="C295" t="str">
            <v>1.327.244.8-005</v>
          </cell>
          <cell r="D295" t="str">
            <v>CXNJW-005-</v>
          </cell>
        </row>
        <row r="296">
          <cell r="A296" t="str">
            <v>S-0059</v>
          </cell>
          <cell r="B296" t="str">
            <v>SARANA TRIMITRA SEJATI</v>
          </cell>
          <cell r="C296" t="str">
            <v>1.849.363.5-031</v>
          </cell>
          <cell r="D296" t="str">
            <v>EBFTJ-031-</v>
          </cell>
        </row>
        <row r="297">
          <cell r="A297" t="str">
            <v>S-0060</v>
          </cell>
          <cell r="B297" t="str">
            <v>SUCOFINDO PRIMA INTERNATIONAL KONSULTAN</v>
          </cell>
          <cell r="C297" t="str">
            <v>1.802.073.5-014</v>
          </cell>
          <cell r="D297" t="str">
            <v>DYNUN-014-</v>
          </cell>
        </row>
        <row r="298">
          <cell r="A298" t="str">
            <v>S-0061</v>
          </cell>
          <cell r="B298" t="str">
            <v>SUMBERDHARMA ABADIJAYA</v>
          </cell>
          <cell r="C298" t="str">
            <v>01.777.706.1-032.000</v>
          </cell>
          <cell r="D298" t="str">
            <v>DXDTI-032-</v>
          </cell>
        </row>
        <row r="299">
          <cell r="A299" t="str">
            <v>S-0062</v>
          </cell>
          <cell r="B299" t="str">
            <v>SUPRA PASIFIK SARANA</v>
          </cell>
          <cell r="C299" t="str">
            <v>1.749.688.6-043</v>
          </cell>
          <cell r="D299" t="str">
            <v>DVOHS-043-</v>
          </cell>
        </row>
        <row r="300">
          <cell r="A300" t="str">
            <v>S-0063</v>
          </cell>
          <cell r="B300" t="str">
            <v>SUMATERA INTI PERSADA</v>
          </cell>
          <cell r="C300" t="str">
            <v>01.691.201.6-407.000</v>
          </cell>
          <cell r="D300" t="str">
            <v>DSFUF-407-</v>
          </cell>
        </row>
        <row r="301">
          <cell r="A301" t="str">
            <v>S-0064</v>
          </cell>
          <cell r="B301" t="str">
            <v>SARIJADI REJEKI</v>
          </cell>
          <cell r="C301" t="str">
            <v>01.949.812.0-043.000</v>
          </cell>
          <cell r="D301" t="str">
            <v>EGYIU-043-</v>
          </cell>
        </row>
        <row r="302">
          <cell r="A302" t="str">
            <v>S-0065</v>
          </cell>
          <cell r="B302" t="str">
            <v>SPECTRA CEMERLANG</v>
          </cell>
          <cell r="C302" t="str">
            <v>01.884.559.4-003.000</v>
          </cell>
          <cell r="D302" t="str">
            <v>EDFVB-003-</v>
          </cell>
        </row>
        <row r="303">
          <cell r="A303" t="str">
            <v>S-0066</v>
          </cell>
          <cell r="B303" t="str">
            <v>SAHABAT INDONESIA INTI MANDIRI</v>
          </cell>
          <cell r="C303" t="str">
            <v>01.361.997.8-032.000</v>
          </cell>
          <cell r="D303" t="str">
            <v>CZMUN-032-</v>
          </cell>
        </row>
        <row r="304">
          <cell r="A304" t="str">
            <v>S-0067</v>
          </cell>
          <cell r="B304" t="str">
            <v>SENOWIN BANGUN MANDIRI</v>
          </cell>
          <cell r="C304" t="str">
            <v>01.684.043.1-024.000</v>
          </cell>
          <cell r="D304" t="str">
            <v>DRVEX-024-</v>
          </cell>
        </row>
        <row r="305">
          <cell r="A305" t="str">
            <v>S-0068</v>
          </cell>
          <cell r="B305" t="str">
            <v>STILMETINDO PRIMA</v>
          </cell>
          <cell r="C305" t="str">
            <v>01.957.226.2-026.000</v>
          </cell>
          <cell r="D305" t="str">
            <v>EHJHY-026-</v>
          </cell>
        </row>
        <row r="306">
          <cell r="A306" t="str">
            <v>S-0070</v>
          </cell>
          <cell r="B306" t="str">
            <v>SARANA CHROME PERSADA</v>
          </cell>
          <cell r="C306" t="str">
            <v>01.839.187.0-413-001</v>
          </cell>
          <cell r="D306" t="str">
            <v>EAQRZ-413-</v>
          </cell>
        </row>
        <row r="307">
          <cell r="A307" t="str">
            <v>S-0071</v>
          </cell>
          <cell r="B307" t="str">
            <v>SURYA UTAMA SISTEM</v>
          </cell>
          <cell r="C307" t="str">
            <v>01.891.865.6-041.000</v>
          </cell>
          <cell r="D307" t="str">
            <v>EDQQB-041-</v>
          </cell>
        </row>
        <row r="308">
          <cell r="A308" t="str">
            <v>S-0073</v>
          </cell>
          <cell r="B308" t="str">
            <v>SCHNEIDER IDONESIA</v>
          </cell>
          <cell r="C308" t="str">
            <v>01.061.747.0-055.000</v>
          </cell>
          <cell r="D308" t="str">
            <v>CIKQL-055-</v>
          </cell>
        </row>
        <row r="309">
          <cell r="A309" t="str">
            <v>S-0074</v>
          </cell>
          <cell r="B309" t="str">
            <v>SUKAMAJU TATASEJAHTERA</v>
          </cell>
          <cell r="C309" t="str">
            <v>01.552.915.9-032.000</v>
          </cell>
          <cell r="D309" t="str">
            <v>DKJFN-032-</v>
          </cell>
        </row>
        <row r="310">
          <cell r="A310" t="str">
            <v>S-0075</v>
          </cell>
          <cell r="B310" t="str">
            <v>SMARTWEB INDONESIA KREASI</v>
          </cell>
          <cell r="C310" t="str">
            <v>01.945.529.4-014.000</v>
          </cell>
          <cell r="D310" t="str">
            <v>CGSAB-014-</v>
          </cell>
        </row>
        <row r="311">
          <cell r="A311" t="str">
            <v>S-0076</v>
          </cell>
          <cell r="B311" t="str">
            <v>SINAR INFORMEDIA SYSTEM, PT.</v>
          </cell>
          <cell r="C311" t="str">
            <v>02.125.090.7-035.000</v>
          </cell>
          <cell r="D311" t="str">
            <v>EQXQG-035-</v>
          </cell>
        </row>
        <row r="312">
          <cell r="A312" t="str">
            <v>S-0078</v>
          </cell>
          <cell r="B312" t="str">
            <v>SANTOSO TEKNINDO</v>
          </cell>
          <cell r="C312" t="str">
            <v>01.528.652.9-402.000</v>
          </cell>
          <cell r="D312" t="str">
            <v>DIZII-402-</v>
          </cell>
        </row>
        <row r="313">
          <cell r="A313" t="str">
            <v>S-0080</v>
          </cell>
          <cell r="B313" t="str">
            <v>SEKUENSA TEKNIK INDONESIA</v>
          </cell>
          <cell r="C313" t="str">
            <v>01.980.045.7-005.000</v>
          </cell>
          <cell r="D313" t="str">
            <v>EIRBP-005-</v>
          </cell>
        </row>
        <row r="314">
          <cell r="A314" t="str">
            <v>S-0081</v>
          </cell>
          <cell r="B314" t="str">
            <v>SUMBER SETIA ABADI</v>
          </cell>
          <cell r="C314" t="str">
            <v>01.303.398.0-036.000</v>
          </cell>
          <cell r="D314" t="str">
            <v>CWECS-036-</v>
          </cell>
        </row>
        <row r="315">
          <cell r="A315" t="str">
            <v>S-0082</v>
          </cell>
          <cell r="B315" t="str">
            <v>SARANA SENTOSA KARYAPRIMA</v>
          </cell>
          <cell r="C315" t="str">
            <v>01.641.193.6-026.000</v>
          </cell>
          <cell r="D315" t="str">
            <v>DPJUV-026-</v>
          </cell>
        </row>
        <row r="316">
          <cell r="A316" t="str">
            <v>S-0083</v>
          </cell>
          <cell r="B316" t="str">
            <v>SUBUR DJAJA TEGUH</v>
          </cell>
          <cell r="C316" t="str">
            <v>01.369.999.6-005.000</v>
          </cell>
          <cell r="D316" t="str">
            <v>CZYQH-005-</v>
          </cell>
        </row>
        <row r="317">
          <cell r="A317" t="str">
            <v>S-0084</v>
          </cell>
          <cell r="B317" t="str">
            <v>SIEMENS INDONESIA PT</v>
          </cell>
          <cell r="C317" t="str">
            <v>01.310.105.0-401.001</v>
          </cell>
          <cell r="D317" t="str">
            <v>CWOAR-401-</v>
          </cell>
        </row>
        <row r="318">
          <cell r="A318" t="str">
            <v>T-0001</v>
          </cell>
          <cell r="B318" t="str">
            <v>TELKOM</v>
          </cell>
          <cell r="C318" t="str">
            <v>01.000.013.1-407.001</v>
          </cell>
          <cell r="D318">
            <v>0</v>
          </cell>
        </row>
        <row r="319">
          <cell r="A319" t="str">
            <v>T-0003</v>
          </cell>
          <cell r="B319" t="str">
            <v>TJOKRO BERSAUDARA CIKARANGINDO</v>
          </cell>
          <cell r="C319" t="str">
            <v>01.593.899.6-413.000</v>
          </cell>
          <cell r="D319" t="str">
            <v>DMRVV-413-</v>
          </cell>
        </row>
        <row r="320">
          <cell r="A320" t="str">
            <v>T-0010</v>
          </cell>
          <cell r="B320" t="str">
            <v>TANGGUH SAMUDERA JAYA</v>
          </cell>
          <cell r="C320" t="str">
            <v>01.377.677.8-042.000</v>
          </cell>
          <cell r="D320" t="str">
            <v>DAJZP-042-</v>
          </cell>
        </row>
        <row r="321">
          <cell r="A321" t="str">
            <v>T-0015</v>
          </cell>
          <cell r="B321" t="str">
            <v>TIGA SEKAWAN</v>
          </cell>
          <cell r="C321" t="str">
            <v>01.824.784.1-407.000</v>
          </cell>
          <cell r="D321" t="str">
            <v>DZVKA-407-</v>
          </cell>
        </row>
        <row r="322">
          <cell r="A322" t="str">
            <v>T-0016</v>
          </cell>
          <cell r="B322" t="str">
            <v>P.B.M. TRIJASA DERMAGA SAMUDRA NUSANTARA</v>
          </cell>
          <cell r="C322" t="str">
            <v>1.371.399.5-042</v>
          </cell>
          <cell r="D322" t="str">
            <v>DAASD-042-</v>
          </cell>
        </row>
        <row r="323">
          <cell r="A323" t="str">
            <v>T-0029</v>
          </cell>
          <cell r="B323" t="str">
            <v>TEKPAK INDONESIA</v>
          </cell>
          <cell r="C323" t="str">
            <v>01.071.439.2-407.001</v>
          </cell>
          <cell r="D323" t="str">
            <v>CIYZF-407-</v>
          </cell>
        </row>
        <row r="324">
          <cell r="A324" t="str">
            <v>*T-0019</v>
          </cell>
          <cell r="B324" t="str">
            <v>TRIPRANATA SUKSESTAMA</v>
          </cell>
          <cell r="C324" t="str">
            <v>1.359.397.6-407</v>
          </cell>
          <cell r="D324" t="str">
            <v>CZIYD-407-</v>
          </cell>
        </row>
        <row r="325">
          <cell r="A325" t="str">
            <v>T-0019</v>
          </cell>
          <cell r="B325" t="str">
            <v>TRIPRANATA SUKSESTAMA</v>
          </cell>
          <cell r="C325" t="str">
            <v>01.359.387.6-407.000</v>
          </cell>
          <cell r="D325" t="str">
            <v>CZIYD-407-</v>
          </cell>
        </row>
        <row r="326">
          <cell r="A326" t="str">
            <v>T-0031</v>
          </cell>
          <cell r="B326" t="str">
            <v>TRAKTOR NUSANTARA</v>
          </cell>
          <cell r="C326" t="str">
            <v>01.310.483.1-004.000</v>
          </cell>
          <cell r="D326" t="str">
            <v>CWOPF-004-</v>
          </cell>
        </row>
        <row r="327">
          <cell r="A327" t="str">
            <v>T-0032</v>
          </cell>
          <cell r="B327" t="str">
            <v>TRADISA MULIA, PT.</v>
          </cell>
          <cell r="C327" t="str">
            <v>01.309.283.8-042.000</v>
          </cell>
          <cell r="D327" t="str">
            <v>CWMVB-042-</v>
          </cell>
        </row>
        <row r="328">
          <cell r="A328" t="str">
            <v>T-0033</v>
          </cell>
          <cell r="B328" t="str">
            <v>TERMINAL PETIKEMAS KOJA</v>
          </cell>
          <cell r="C328" t="str">
            <v>01.804.534.4-042.000</v>
          </cell>
          <cell r="D328" t="str">
            <v>DYRLE-042-</v>
          </cell>
        </row>
        <row r="329">
          <cell r="A329" t="str">
            <v>T-0034</v>
          </cell>
          <cell r="B329" t="str">
            <v>TITANASRI SAKTI</v>
          </cell>
          <cell r="C329" t="str">
            <v>01.540.825.5-027.000</v>
          </cell>
          <cell r="D329" t="str">
            <v>DJRIN-027-</v>
          </cell>
        </row>
        <row r="330">
          <cell r="A330" t="str">
            <v>T-0035</v>
          </cell>
          <cell r="B330" t="str">
            <v>TANJUNG RAYA ELOK</v>
          </cell>
          <cell r="C330" t="str">
            <v>01.365.278.9-072.000</v>
          </cell>
          <cell r="D330" t="str">
            <v>CZRQS-072-</v>
          </cell>
        </row>
        <row r="331">
          <cell r="A331" t="str">
            <v>T-0036</v>
          </cell>
          <cell r="B331" t="str">
            <v>TELE GLOBE GLOBAL</v>
          </cell>
          <cell r="C331" t="str">
            <v>02.173.993.3-017.000</v>
          </cell>
          <cell r="D331" t="str">
            <v>ETRZD-017-</v>
          </cell>
        </row>
        <row r="332">
          <cell r="A332" t="str">
            <v>T-0037</v>
          </cell>
          <cell r="B332" t="str">
            <v>TRIMITRA SWADAYA</v>
          </cell>
          <cell r="C332" t="str">
            <v>01.992.754.0-027.000</v>
          </cell>
          <cell r="D332" t="str">
            <v>EJJWK-027-</v>
          </cell>
        </row>
        <row r="333">
          <cell r="A333" t="str">
            <v>U-0001</v>
          </cell>
          <cell r="B333" t="str">
            <v>UNITED AIRPRODUCTS INDONESIA</v>
          </cell>
          <cell r="C333" t="str">
            <v>1.536.858.2-052</v>
          </cell>
          <cell r="D333" t="str">
            <v>DJLLY-052-</v>
          </cell>
        </row>
        <row r="334">
          <cell r="A334" t="str">
            <v>U-0003</v>
          </cell>
          <cell r="B334" t="str">
            <v>UNITED TRACTORS Tbk.</v>
          </cell>
          <cell r="C334" t="str">
            <v>1.308.524.6-054</v>
          </cell>
          <cell r="D334" t="str">
            <v>CWLRW-054-</v>
          </cell>
        </row>
        <row r="335">
          <cell r="A335" t="str">
            <v>U-0004</v>
          </cell>
          <cell r="B335" t="str">
            <v>UNITED TRACTORS PANDU ENGINEERING</v>
          </cell>
          <cell r="C335" t="str">
            <v>01.060.602.8-006.000</v>
          </cell>
          <cell r="D335" t="str">
            <v>CIIYK-006-</v>
          </cell>
        </row>
        <row r="336">
          <cell r="A336" t="str">
            <v>U-0006</v>
          </cell>
          <cell r="B336" t="str">
            <v>UNO GOBEL INDONESIA</v>
          </cell>
          <cell r="C336" t="str">
            <v>01.656.853.7-011.000</v>
          </cell>
          <cell r="D336" t="str">
            <v>DQGZD-011-</v>
          </cell>
        </row>
        <row r="337">
          <cell r="A337" t="str">
            <v>*U-0007</v>
          </cell>
          <cell r="B337" t="str">
            <v>UNGGUL SEMESTA</v>
          </cell>
          <cell r="C337" t="str">
            <v>01.336.239.7-035.000</v>
          </cell>
          <cell r="D337" t="str">
            <v>CYARV-035-</v>
          </cell>
        </row>
        <row r="338">
          <cell r="A338" t="str">
            <v>U-0007</v>
          </cell>
          <cell r="B338" t="str">
            <v>UNGGUL SEMESTA</v>
          </cell>
          <cell r="C338" t="str">
            <v>01.336.239.7-413.000</v>
          </cell>
          <cell r="D338" t="str">
            <v>CYARV-413-</v>
          </cell>
        </row>
        <row r="339">
          <cell r="A339" t="str">
            <v>U-0010</v>
          </cell>
          <cell r="B339" t="str">
            <v>ULTRA DELTA MAJU</v>
          </cell>
          <cell r="C339" t="str">
            <v>01.319.191.1.036.000</v>
          </cell>
          <cell r="D339" t="str">
            <v>CXBMD-036-</v>
          </cell>
        </row>
        <row r="340">
          <cell r="A340" t="str">
            <v>U-0009</v>
          </cell>
          <cell r="B340" t="str">
            <v>USAHA BERSAMA BANGUN PERKASA</v>
          </cell>
          <cell r="C340" t="str">
            <v>01.824.820.3-026.000</v>
          </cell>
          <cell r="D340" t="str">
            <v>DZVLK-026-</v>
          </cell>
        </row>
        <row r="341">
          <cell r="A341" t="str">
            <v>V-0004</v>
          </cell>
          <cell r="B341" t="str">
            <v>VOKSEL ELECTRIC Tbk.</v>
          </cell>
          <cell r="C341" t="str">
            <v>01.000.784.7-054.000</v>
          </cell>
          <cell r="D341" t="str">
            <v>CEYLS-054-</v>
          </cell>
        </row>
        <row r="342">
          <cell r="A342" t="str">
            <v>W-0002_</v>
          </cell>
          <cell r="B342" t="str">
            <v>WIRA DEREKINDO</v>
          </cell>
          <cell r="C342" t="str">
            <v>01.635.131.4-028 .000</v>
          </cell>
          <cell r="D342" t="str">
            <v>DPAVR-028-</v>
          </cell>
        </row>
        <row r="343">
          <cell r="A343" t="str">
            <v>W-0002</v>
          </cell>
          <cell r="B343" t="str">
            <v>WIRA DEREKINDO</v>
          </cell>
          <cell r="C343" t="str">
            <v>01.635.131.4-029 .000</v>
          </cell>
          <cell r="D343" t="str">
            <v>DPAVR-029-</v>
          </cell>
        </row>
        <row r="344">
          <cell r="A344" t="str">
            <v>W-0003</v>
          </cell>
          <cell r="B344" t="str">
            <v>WAJA KAMAJAYA SENTOSA</v>
          </cell>
          <cell r="C344" t="str">
            <v>01.399.698.8-004.000</v>
          </cell>
          <cell r="D344" t="str">
            <v>DBQOO-004-</v>
          </cell>
        </row>
        <row r="345">
          <cell r="A345" t="str">
            <v>W-0005</v>
          </cell>
          <cell r="B345" t="str">
            <v>WIRAPANDU MAKMUR ABADI</v>
          </cell>
          <cell r="C345" t="str">
            <v>1.837.171.6-041</v>
          </cell>
          <cell r="D345" t="str">
            <v>EANSL-041-</v>
          </cell>
        </row>
        <row r="346">
          <cell r="A346" t="str">
            <v>W-0007</v>
          </cell>
          <cell r="B346" t="str">
            <v>WIRA GULFINDO SARANA</v>
          </cell>
          <cell r="C346" t="str">
            <v>01.369.266.0-004.000</v>
          </cell>
          <cell r="D346" t="str">
            <v>CZXOC-004-</v>
          </cell>
        </row>
        <row r="347">
          <cell r="A347" t="str">
            <v>W-0008</v>
          </cell>
          <cell r="B347" t="str">
            <v>WAKA MAGMA ENGINEERING</v>
          </cell>
          <cell r="C347" t="str">
            <v>01.589.913.1-002.000</v>
          </cell>
          <cell r="D347" t="str">
            <v>DMLYN-002-</v>
          </cell>
        </row>
        <row r="348">
          <cell r="A348" t="str">
            <v>Y-0007</v>
          </cell>
          <cell r="B348" t="str">
            <v>YAKIN MAJU SENTOSA, PT.</v>
          </cell>
          <cell r="C348" t="str">
            <v>01.552.932.4-032.000</v>
          </cell>
          <cell r="D348" t="str">
            <v>DKJGE-032-</v>
          </cell>
        </row>
        <row r="349">
          <cell r="A349" t="str">
            <v>Y-0018</v>
          </cell>
          <cell r="B349" t="str">
            <v>YAMAZEN (SINGAPORE) PTE, LTD.</v>
          </cell>
        </row>
        <row r="350">
          <cell r="A350" t="str">
            <v>D-0020</v>
          </cell>
          <cell r="B350" t="str">
            <v>D I M Y A T I</v>
          </cell>
          <cell r="C350" t="str">
            <v>06.598.377.7-501.000</v>
          </cell>
          <cell r="D350" t="str">
            <v>OLKXT-501-</v>
          </cell>
        </row>
        <row r="351">
          <cell r="A351" t="str">
            <v>A-0058</v>
          </cell>
          <cell r="B351" t="str">
            <v>AGAPE TRIKARSA LIBRATAMA</v>
          </cell>
          <cell r="C351" t="str">
            <v>01.496.894.5-503.000</v>
          </cell>
          <cell r="D351" t="str">
            <v>DHEIW-503-</v>
          </cell>
        </row>
        <row r="353">
          <cell r="A353" t="str">
            <v>K-0062</v>
          </cell>
          <cell r="B353" t="str">
            <v>KAWAN LAMA MULTIWELDINDO</v>
          </cell>
          <cell r="C353" t="str">
            <v>01.570.237.6-035.000</v>
          </cell>
          <cell r="D353" t="str">
            <v>DLIVT-035-</v>
          </cell>
        </row>
        <row r="354">
          <cell r="A354" t="str">
            <v>M-0064</v>
          </cell>
          <cell r="B354" t="str">
            <v>MULA SAKTI ERA JAYA</v>
          </cell>
          <cell r="C354" t="str">
            <v>01.851.303.6-003.000</v>
          </cell>
          <cell r="D354" t="str">
            <v>EBIPZ-003-</v>
          </cell>
        </row>
        <row r="355">
          <cell r="A355" t="str">
            <v>P-0050</v>
          </cell>
          <cell r="B355" t="str">
            <v>PUTRA ALAM TEKNOLOGI</v>
          </cell>
          <cell r="C355" t="str">
            <v>02.198.974.4-413.000</v>
          </cell>
          <cell r="D355" t="str">
            <v>EVCXY-413-</v>
          </cell>
        </row>
        <row r="356">
          <cell r="A356" t="str">
            <v>P-0051</v>
          </cell>
          <cell r="B356" t="str">
            <v>PROTON LIFTINDO PERKASA</v>
          </cell>
          <cell r="C356" t="str">
            <v>02.094.684.4-026.000</v>
          </cell>
          <cell r="D356" t="str">
            <v>EPEQU-026-</v>
          </cell>
        </row>
        <row r="357">
          <cell r="A357" t="str">
            <v>K-0063</v>
          </cell>
          <cell r="B357" t="str">
            <v>KARYA MITRA PERSADA CV.</v>
          </cell>
          <cell r="C357" t="str">
            <v>01.713.732.4-407.000</v>
          </cell>
          <cell r="D357" t="str">
            <v>DTNCU-407-</v>
          </cell>
        </row>
      </sheetData>
      <sheetData sheetId="29"/>
      <sheetData sheetId="30"/>
      <sheetData sheetId="31">
        <row r="1">
          <cell r="A1" t="str">
            <v>A-0020</v>
          </cell>
        </row>
      </sheetData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CH I"/>
      <sheetName val="SCH II"/>
      <sheetName val="SCH III"/>
      <sheetName val="NTA 1"/>
      <sheetName val="NTA 2"/>
      <sheetName val="NTA 3 "/>
      <sheetName val="NTA 4"/>
      <sheetName val="NTA 5"/>
      <sheetName val="IC I"/>
      <sheetName val="IC II"/>
      <sheetName val="F1"/>
      <sheetName val="F2"/>
      <sheetName val="G1"/>
      <sheetName val="G2"/>
      <sheetName val="G3"/>
      <sheetName val="G4"/>
      <sheetName val="G5"/>
      <sheetName val="G6"/>
      <sheetName val="H1"/>
      <sheetName val="J1"/>
      <sheetName val="K1"/>
      <sheetName val="K2"/>
      <sheetName val="K3"/>
      <sheetName val="L1"/>
      <sheetName val="Aging %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 PER SPM"/>
      <sheetName val="REKAP "/>
      <sheetName val="MASUKAN"/>
      <sheetName val="AGUSTUS"/>
      <sheetName val="SEPT"/>
      <sheetName val="OKT"/>
      <sheetName val="NOV"/>
      <sheetName val="DES"/>
      <sheetName val="TB"/>
      <sheetName val="2002"/>
      <sheetName val="F1771-V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GENDA"/>
      <sheetName val="QTY G TOT-TIRE"/>
      <sheetName val="Market Share II"/>
      <sheetName val="MATERIAL P. 1"/>
      <sheetName val="MATERIAL P.2"/>
      <sheetName val="MATERIAL P.3"/>
      <sheetName val=" CRP"/>
      <sheetName val="PL"/>
      <sheetName val="ManPower"/>
      <sheetName val="Ｐｏｌｉｃｙ　&amp;　Ｉｎｄｉｃａｔｉｏｎｓ (3)"/>
      <sheetName val="5 YR IMAGE"/>
      <sheetName val="Market・Business size"/>
      <sheetName val="PL "/>
      <sheetName val="BUSINESS  PLAN 1.9 ~ 04 06 B"/>
      <sheetName val="Ｐｏｌｉｃｙ　&amp;　Ｉｎｄｉｃａｔｉｏｎｓ"/>
      <sheetName val="81Ki⇒9thMT"/>
      <sheetName val="BUSINESS  PLAN 1_9 _ 04 06 B"/>
      <sheetName val="Supp.List"/>
      <sheetName val="Sheet1"/>
      <sheetName val="2002"/>
      <sheetName val="basmp"/>
      <sheetName val="10 bud2001R11"/>
      <sheetName val="MPAPR~DEC"/>
      <sheetName val="RPBUPLAN01"/>
      <sheetName val="TIRE2002"/>
      <sheetName val="all"/>
      <sheetName val="ratio"/>
      <sheetName val="MPAPR_DEC"/>
      <sheetName val="TB"/>
      <sheetName val="Tickmarks"/>
      <sheetName val="REV"/>
      <sheetName val="BY CATEGORY"/>
      <sheetName val="TP"/>
      <sheetName val="RUPS95C"/>
      <sheetName val="Key-in"/>
      <sheetName val="166N Plist"/>
      <sheetName val="cogs"/>
      <sheetName val="NERACA"/>
      <sheetName val="FG0298"/>
      <sheetName val="tbmillenia"/>
      <sheetName val="T00_TAMWork_konkai"/>
      <sheetName val="REKAP PER SPM"/>
      <sheetName val="popmc"/>
      <sheetName val="Am"/>
      <sheetName val="MTD"/>
      <sheetName val="YTD"/>
      <sheetName val="Supp_List"/>
      <sheetName val="DETAIL"/>
      <sheetName val="GeneralInfo"/>
      <sheetName val="Sales 1992-1998"/>
      <sheetName val="Un"/>
      <sheetName val="5tahun"/>
      <sheetName val="Index"/>
      <sheetName val="Data"/>
      <sheetName val="Pi②簿価"/>
      <sheetName val="DATA BASE"/>
      <sheetName val="General Parameter"/>
      <sheetName val="Template_CSA"/>
      <sheetName val="ｺｽﾄﾃｰﾌﾞﾙ"/>
      <sheetName val="JULY 16, 04 ASH"/>
      <sheetName val="RINCIAN"/>
      <sheetName val="QTY_G_TOT-TIRE"/>
      <sheetName val="Market_Share_II"/>
      <sheetName val="MATERIAL_P__1"/>
      <sheetName val="MATERIAL_P_2"/>
      <sheetName val="MATERIAL_P_3"/>
      <sheetName val="_CRP"/>
      <sheetName val="Ｐｏｌｉｃｙ　&amp;　Ｉｎｄｉｃａｔｉｏｎｓ_(3)"/>
      <sheetName val="5_YR_IMAGE"/>
      <sheetName val="Market・Business_size"/>
      <sheetName val="PL_"/>
      <sheetName val="BUSINESS__PLAN_1_9_~_04_06_B"/>
      <sheetName val="BUSINESS__PLAN_1_9___04_06_B"/>
      <sheetName val="Supp_List1"/>
      <sheetName val="10_bud2001R11"/>
      <sheetName val="BY_CATEGORY"/>
      <sheetName val="166N_Plist"/>
      <sheetName val="REKAP_PER_SPM"/>
      <sheetName val="F1771_IV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>
        <row r="84">
          <cell r="W84">
            <v>1000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3~2 SRI"/>
      <sheetName val="Sheet1"/>
      <sheetName val="Sheet2"/>
      <sheetName val="Sheet4"/>
      <sheetName val="Sheet3"/>
      <sheetName val="TIRE DIVISION"/>
      <sheetName val="BUSINESS  PLAN 1.9 ~ 04 06 B"/>
      <sheetName val="popmc"/>
      <sheetName val="REV"/>
      <sheetName val="MCTU"/>
      <sheetName val="cogs"/>
      <sheetName val="2002"/>
      <sheetName val="REKAP PER SPM"/>
      <sheetName val="Original"/>
      <sheetName val="Data"/>
      <sheetName val="BUSINESS  PLAN 1_9 _ 04 06 B"/>
      <sheetName val="NERACA"/>
      <sheetName val="RUPS95C"/>
    </sheetNames>
    <sheetDataSet>
      <sheetData sheetId="0" refreshError="1"/>
      <sheetData sheetId="1" refreshError="1">
        <row r="2">
          <cell r="H2">
            <v>7965.0751445086707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C"/>
      <sheetName val="MCTU"/>
      <sheetName val="FEDETA"/>
      <sheetName val="Ban Mobil"/>
      <sheetName val="MC Trial"/>
      <sheetName val="mctu trial"/>
      <sheetName val="RIMSTR"/>
      <sheetName val="BLADDER"/>
      <sheetName val="AIRBAG"/>
      <sheetName val="RUBBER PART"/>
      <sheetName val="Sheet1"/>
      <sheetName val="ptvt"/>
      <sheetName val="RPBUPLAN01"/>
      <sheetName val="IBMC105"/>
      <sheetName val="TIRE2001"/>
      <sheetName val="BUSINESS  PLAN 1.9 ~ 04 06 B"/>
      <sheetName val="NERACA"/>
      <sheetName val="Data Base"/>
      <sheetName val="Referensi"/>
      <sheetName val="DEPACT03"/>
      <sheetName val="tbmillenia"/>
      <sheetName val="Type"/>
      <sheetName val="KH-Q1,Q2,01"/>
      <sheetName val="Sales 1992-1998"/>
      <sheetName val="BASE"/>
      <sheetName val="REV"/>
      <sheetName val="isbs"/>
      <sheetName val="Template_CSA"/>
      <sheetName val="LIST"/>
      <sheetName val="RUPS95C"/>
      <sheetName val="Ban_Mobil"/>
      <sheetName val="MC_Trial"/>
      <sheetName val="mctu_trial"/>
      <sheetName val="RUBBER_PART"/>
      <sheetName val="BUSINESS__PLAN_1_9_~_04_06_B"/>
      <sheetName val="Data_Base"/>
      <sheetName val="SCORE_RC_Code"/>
    </sheetNames>
    <sheetDataSet>
      <sheetData sheetId="0" refreshError="1"/>
      <sheetData sheetId="1" refreshError="1">
        <row r="37">
          <cell r="G37">
            <v>13.199699526795786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nyr"/>
      <sheetName val="HRD1"/>
      <sheetName val="HRD2"/>
      <sheetName val="MTU0105 "/>
      <sheetName val="MTI0105  "/>
      <sheetName val="MTON"/>
      <sheetName val="MTO"/>
      <sheetName val="MTOnn"/>
      <sheetName val="WDAY"/>
      <sheetName val="grptire"/>
      <sheetName val="grptube"/>
      <sheetName val="grptot"/>
      <sheetName val="RIB"/>
      <sheetName val="IBeng"/>
      <sheetName val="IBB105 "/>
      <sheetName val="IBT105"/>
      <sheetName val="IBM105"/>
      <sheetName val="ENG"/>
      <sheetName val="TIRE2001"/>
      <sheetName val="TIRE2002"/>
      <sheetName val="TIRE2003"/>
      <sheetName val="TIRE2004"/>
      <sheetName val="TIRE2005"/>
      <sheetName val="TUBE2001"/>
      <sheetName val="TUBE2002"/>
      <sheetName val="TUBE2003"/>
      <sheetName val="TUBE2004"/>
      <sheetName val="TUBE2005"/>
      <sheetName val="MAXCAPA02"/>
      <sheetName val="MAXCAPA02(1)"/>
      <sheetName val="TUBE2000"/>
      <sheetName val="Sheet2"/>
      <sheetName val="Sheet1"/>
      <sheetName val="BTI2001"/>
      <sheetName val="MAXCAPA3"/>
      <sheetName val="MAXCAPA2"/>
      <sheetName val="Sheet1 (2)"/>
      <sheetName val="MAXCAPA1"/>
      <sheetName val="MCTU"/>
      <sheetName val="RPBUPLAN01"/>
      <sheetName val="IBMC105"/>
      <sheetName val="ocean voyage"/>
      <sheetName val="INPUT"/>
      <sheetName val="General Info"/>
      <sheetName val="COGS TRD"/>
      <sheetName val="TIRE DIVISION"/>
      <sheetName val="BUSINESS  PLAN 1.9 ~ 04 06 B"/>
      <sheetName val="DEPACT03"/>
      <sheetName val="Template_CSA"/>
      <sheetName val="tbmillenia"/>
      <sheetName val="ptvt"/>
      <sheetName val="NON PROD TARGET"/>
      <sheetName val="MTU0105_"/>
      <sheetName val="MTI0105__"/>
      <sheetName val="IBB105_"/>
      <sheetName val="Sheet1_(2)"/>
      <sheetName val="ocean_voyage"/>
      <sheetName val="COGS_TRD"/>
      <sheetName val="TIRE_DIVISION"/>
      <sheetName val="General_Info"/>
      <sheetName val="BUSINESS__PLAN_1_9_~_04_06_B"/>
      <sheetName val="WBS 200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>
        <row r="1">
          <cell r="A1">
            <v>8500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mark"/>
      <sheetName val="data_benefit(1)"/>
      <sheetName val="data_benefit(2)"/>
      <sheetName val="pf_info"/>
      <sheetName val="data_val"/>
      <sheetName val="table"/>
      <sheetName val="data_ee_&lt;nra(1)"/>
      <sheetName val="data_ee_&gt;nra(1)"/>
      <sheetName val="data_ee_&lt;nra(2)"/>
      <sheetName val="data_ee_&gt;nra(2)"/>
      <sheetName val="output_&gt;nra(1)"/>
      <sheetName val="output_&gt;nra(2)"/>
      <sheetName val="output_&lt;nra(1)"/>
      <sheetName val="output_&lt;nra(2)"/>
      <sheetName val="Proj_ee_contr"/>
      <sheetName val="calcu"/>
      <sheetName val="gain_loss_aft_curr"/>
      <sheetName val="gain_loss"/>
      <sheetName val="miscellaneous"/>
      <sheetName val="output2"/>
      <sheetName val="output"/>
      <sheetName val="Sheet1"/>
      <sheetName val="schedule"/>
      <sheetName val="Sheet4"/>
      <sheetName val="lampiran"/>
      <sheetName val="Sheet6"/>
      <sheetName val="Sheet5"/>
      <sheetName val="format_konsol"/>
      <sheetName val="Sheet2"/>
      <sheetName val="draft_sent"/>
      <sheetName val="draft"/>
      <sheetName val="disc_e"/>
      <sheetName val="disc_e_new"/>
      <sheetName val="input_report"/>
      <sheetName val="report_A"/>
      <sheetName val="report_B"/>
      <sheetName val="trf multiple dnrks"/>
      <sheetName val="part"/>
      <sheetName val="Trial Bal"/>
      <sheetName val="AFTER 55"/>
      <sheetName val="REKAP PER SPM"/>
      <sheetName val="NERACA"/>
      <sheetName val="RUPS95C"/>
      <sheetName val="MCTU"/>
      <sheetName val="Act"/>
      <sheetName val="TIRE2001"/>
      <sheetName val="TB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">
          <cell r="B5">
            <v>38352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lient Aje"/>
      <sheetName val="Fwrd Ctr MM"/>
      <sheetName val="132006 Mkt Rights"/>
      <sheetName val="Loan Dec"/>
      <sheetName val="133004"/>
      <sheetName val="Refund Deposit"/>
      <sheetName val="TMF Aventis"/>
      <sheetName val="Sales N"/>
      <sheetName val="133005"/>
      <sheetName val="133001"/>
      <sheetName val="131002 Oth AR"/>
      <sheetName val="132001 Prepaid Rent"/>
      <sheetName val="132003 Prepaid Oth"/>
      <sheetName val="133002 Adv Empl"/>
      <sheetName val="132004 Prepaid Import"/>
      <sheetName val="235003 Accr Mkt Exp"/>
      <sheetName val="Prepaid Hrd &amp; Loan"/>
      <sheetName val="Acc Liab Inv"/>
      <sheetName val="126001-AR DVL"/>
      <sheetName val="Payroll Recon"/>
      <sheetName val="CIP FA 1"/>
      <sheetName val="Fixed Assets"/>
      <sheetName val="Emma recon"/>
      <sheetName val="Disc Nov02"/>
      <sheetName val="Audit Aje#5"/>
      <sheetName val="Audit Aje"/>
      <sheetName val="Client Aje1"/>
      <sheetName val="General Info"/>
    </sheetNames>
    <sheetDataSet>
      <sheetData sheetId="0" refreshError="1">
        <row r="109">
          <cell r="R109">
            <v>1490297311.0300002</v>
          </cell>
          <cell r="S109">
            <v>1490297311.0300002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eipt Jrnl (21Jan)"/>
      <sheetName val="Receipt Jrnl (21-1)"/>
      <sheetName val="RJE "/>
      <sheetName val="Disc.F (Tempo)"/>
      <sheetName val="Journal Template"/>
      <sheetName val="Permanent info"/>
      <sheetName val="A"/>
      <sheetName val="ACTIVE EMP SHARP"/>
      <sheetName val="Client Aje"/>
      <sheetName val="General Info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43">
          <cell r="S43">
            <v>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rmanent info"/>
      <sheetName val="XXXXX"/>
      <sheetName val="F1771"/>
      <sheetName val="F1771-I"/>
      <sheetName val="F1771-II"/>
      <sheetName val="F1771-III"/>
      <sheetName val="F1771-IV"/>
      <sheetName val="F1771-V"/>
      <sheetName val="depreciation"/>
      <sheetName val="addition-assets"/>
      <sheetName val="disposal"/>
      <sheetName val="Marshal"/>
      <sheetName val="Ref"/>
      <sheetName val="Attachement"/>
      <sheetName val="Pre-Op"/>
      <sheetName val="Lampiran"/>
      <sheetName val="daftar"/>
      <sheetName val="interest"/>
      <sheetName val="pph-25"/>
      <sheetName val="2%donat"/>
      <sheetName val="details fiscal adjustments"/>
      <sheetName val="rekonFA"/>
      <sheetName val="Sum empcost"/>
      <sheetName val="cover"/>
      <sheetName val="fiscal depr(E)"/>
      <sheetName val="GeneralInfo"/>
      <sheetName val="Journal Template"/>
      <sheetName val="Commercial"/>
      <sheetName val="wpl"/>
      <sheetName val="Ex-Rate"/>
      <sheetName val="TEMP"/>
      <sheetName val="Mort"/>
      <sheetName val="FA Movement IBIC"/>
      <sheetName val="Cal"/>
      <sheetName val="1998 CITR"/>
      <sheetName val="NO FAKTUR"/>
      <sheetName val="Client Aje"/>
      <sheetName val="Trial Bal"/>
      <sheetName val="Other charges (income)"/>
      <sheetName val="Notes to BS"/>
      <sheetName val="Data Sheet"/>
      <sheetName val="NY ADMIN"/>
      <sheetName val="Mei 2007"/>
      <sheetName val="Tickmarks"/>
      <sheetName val="Mutasi Final"/>
      <sheetName val="VEN"/>
      <sheetName val="B7"/>
      <sheetName val="Gaikindo Report"/>
      <sheetName val="20-25-MAR"/>
      <sheetName val="Sheet1"/>
      <sheetName val="I-BUT"/>
      <sheetName val="1"/>
      <sheetName val="WIP DETAIL (GL VS NMP)"/>
      <sheetName val="P3"/>
      <sheetName val="Rates"/>
      <sheetName val="Additional"/>
      <sheetName val="Depresiasi"/>
      <sheetName val="EQ"/>
      <sheetName val="3800-Interim"/>
      <sheetName val="data wp"/>
      <sheetName val="TableLookup"/>
      <sheetName val="hitung"/>
      <sheetName val="Accounts Payable (AA)"/>
      <sheetName val="10-1-1"/>
      <sheetName val="BS"/>
      <sheetName val="Interdata"/>
      <sheetName val="BTL"/>
      <sheetName val="12"/>
      <sheetName val="WBS1"/>
      <sheetName val="Total_Cost"/>
      <sheetName val="WK Local"/>
      <sheetName val="Ref-As Is GL acc"/>
      <sheetName val="F1771-2"/>
      <sheetName val="FA FISKAL"/>
      <sheetName val="Permanent_info"/>
      <sheetName val="details_fiscal_adjustments"/>
      <sheetName val="Sum_empcost"/>
      <sheetName val="TAX_LIST"/>
      <sheetName val="Asumsi"/>
      <sheetName val="NY_ADMIN"/>
      <sheetName val="Mei_2007"/>
      <sheetName val="FA_FISKAL"/>
      <sheetName val="fiscal_depr(E)"/>
      <sheetName val="FA_Movement_IBIC"/>
      <sheetName val="Accrued (ckrg)"/>
      <sheetName val="FA Movement"/>
      <sheetName val="data_val"/>
      <sheetName val="VALIDASI"/>
      <sheetName val="Lead"/>
      <sheetName val="DEP_$"/>
      <sheetName val="detailed"/>
      <sheetName val="B25-95"/>
      <sheetName val="FE-1771$.P1"/>
      <sheetName val="C1 NOV"/>
      <sheetName val="Cons"/>
      <sheetName val="Instructions"/>
      <sheetName val="FF-6"/>
      <sheetName val="Assumption"/>
      <sheetName val="Sheet2"/>
      <sheetName val="Sheet3"/>
      <sheetName val="RL"/>
      <sheetName val="PROD.FRY-MONODON"/>
      <sheetName val="TBCons KMB04"/>
      <sheetName val="FCastOptg"/>
      <sheetName val="trf multiple dnrks"/>
      <sheetName val="Q 1"/>
      <sheetName val="Expenses"/>
      <sheetName val="RWP 33"/>
      <sheetName val="Account Code"/>
      <sheetName val="Horizon Cost Saves Pkg"/>
      <sheetName val="PO"/>
      <sheetName val="P&amp;L INPUT"/>
      <sheetName val="Range"/>
      <sheetName val="REV_1702"/>
      <sheetName val="MFWP"/>
      <sheetName val="_REF"/>
      <sheetName val="ACTIVE EMP SHARP"/>
      <sheetName val="Trial"/>
      <sheetName val="Macro5"/>
      <sheetName val="sep ST"/>
      <sheetName val="Location_Details _2_"/>
      <sheetName val="Detail Lead"/>
      <sheetName val="Act"/>
      <sheetName val="Mort-07"/>
      <sheetName val="In_VCTC_DIVA"/>
      <sheetName val="Depreciation  schedule"/>
      <sheetName val="Penyusutan (2)"/>
      <sheetName val="disposal assets"/>
      <sheetName val="Penyusutan"/>
      <sheetName val="gol1"/>
      <sheetName val="gol2"/>
      <sheetName val="building"/>
      <sheetName val="kompensasi"/>
      <sheetName val="transaksi"/>
      <sheetName val="fasilitas"/>
      <sheetName val="cabang"/>
      <sheetName val="provision (3)"/>
      <sheetName val="Recon-Art.21"/>
      <sheetName val="Peny-2002"/>
      <sheetName val="FA-gainloss (2)"/>
      <sheetName val="Summary"/>
      <sheetName val="pengurus"/>
      <sheetName val="fiscal corr"/>
      <sheetName val="PL"/>
      <sheetName val="Marshal-2"/>
      <sheetName val="Marshal-3"/>
      <sheetName val="1771"/>
      <sheetName val="1771.2"/>
      <sheetName val="1771-I"/>
      <sheetName val="1771-II"/>
      <sheetName val="1771-III"/>
      <sheetName val="1771-IV"/>
      <sheetName val="1771-V"/>
      <sheetName val="1771-VI"/>
      <sheetName val="1771(E)"/>
      <sheetName val="1771.2(E)"/>
      <sheetName val="1771-I(E)"/>
      <sheetName val="1771-II(E)"/>
      <sheetName val="1771-III(E)"/>
      <sheetName val="1771-IV(E)"/>
      <sheetName val="1771-V(E)"/>
      <sheetName val="1771-VI(E)"/>
      <sheetName val="recon-21"/>
      <sheetName val="Depr-2002"/>
      <sheetName val="Depr-Comp"/>
      <sheetName val="FA-gainloss"/>
      <sheetName val="Attachment"/>
      <sheetName val="peny-2001"/>
      <sheetName val="director"/>
      <sheetName val="Depr-Comp (2)"/>
      <sheetName val="Marshal (3)"/>
      <sheetName val="Marshal (2)"/>
      <sheetName val="provision (2)"/>
      <sheetName val="provision"/>
      <sheetName val="fiscal corr (3)"/>
      <sheetName val="fiscal corr (2)"/>
      <sheetName val="F1771_IV"/>
      <sheetName val="F1771_V"/>
      <sheetName val="Depreciation__schedule"/>
      <sheetName val="Penyusutan_(2)"/>
      <sheetName val="disposal_assets"/>
      <sheetName val="data_wp"/>
      <sheetName val="provision_(3)"/>
      <sheetName val="Recon-Art_21"/>
      <sheetName val="FA-gainloss_(2)"/>
      <sheetName val="fiscal_corr"/>
      <sheetName val="1771_2"/>
      <sheetName val="1771_2(E)"/>
      <sheetName val="Depr-Comp_(2)"/>
      <sheetName val="Marshal_(3)"/>
      <sheetName val="Marshal_(2)"/>
      <sheetName val="provision_(2)"/>
      <sheetName val="fiscal_corr_(3)"/>
      <sheetName val="fiscal_corr_(2)"/>
      <sheetName val="SFKLN"/>
      <sheetName val="Family"/>
      <sheetName val="Master"/>
      <sheetName val="Prof0201"/>
      <sheetName val="Prof2606"/>
      <sheetName val="2-asi-00"/>
      <sheetName val="TBM"/>
      <sheetName val="Note"/>
      <sheetName val="rab_50"/>
      <sheetName val="Pagos"/>
      <sheetName val="Factura"/>
      <sheetName val="CODE"/>
      <sheetName val="DETAIL"/>
      <sheetName val="RPMCOST"/>
      <sheetName val="JARS"/>
      <sheetName val="LABELS"/>
      <sheetName val="MNHRS"/>
      <sheetName val="RAWMAT"/>
      <sheetName val="CostRecovery - JV"/>
      <sheetName val="Principale"/>
      <sheetName val="Assump"/>
      <sheetName val="Selling_Exp"/>
      <sheetName val="Worksheet-03"/>
      <sheetName val="PENJ.NERACA"/>
      <sheetName val="TBS1"/>
      <sheetName val="Neraca"/>
      <sheetName val="Introduction"/>
      <sheetName val="VarianceFY00vsBP"/>
      <sheetName val="jan book"/>
      <sheetName val="Phasing by Month"/>
      <sheetName val="Cost Input Sheet"/>
      <sheetName val="Pnrmanent info"/>
      <sheetName val="cost recovery"/>
      <sheetName val="Portofolio Trading"/>
      <sheetName val="APAC Q1FY09 - Oracle"/>
      <sheetName val="PopCache_Sheet1"/>
      <sheetName val="WELLTEST"/>
      <sheetName val="OthAsset roll"/>
      <sheetName val="AR EXPORT"/>
      <sheetName val="CoA"/>
      <sheetName val="CAPALLOW"/>
      <sheetName val="Input Sheet"/>
      <sheetName val="MAP BS"/>
      <sheetName val="TBC05 Net"/>
      <sheetName val="Para_Assumption"/>
      <sheetName val="CASH FLOW"/>
      <sheetName val="DCF"/>
      <sheetName val="PopCache"/>
      <sheetName val="Input _EAST"/>
      <sheetName val="data"/>
      <sheetName val="Input_TOTAL"/>
      <sheetName val="bill qty"/>
      <sheetName val="Simple Coff."/>
      <sheetName val="I-PPh Final"/>
      <sheetName val="OT August  Drmx  08"/>
      <sheetName val="DATA SLIP"/>
      <sheetName val="LPP-2"/>
      <sheetName val="ASS-UNIT"/>
      <sheetName val="Quantitatif"/>
      <sheetName val="1721-A1 (terbaru)"/>
      <sheetName val="选择报表"/>
      <sheetName val="lan"/>
      <sheetName val=" WP SPT 2012 - 23.04.2013.xlsx"/>
      <sheetName val="SUMMARY 2001"/>
      <sheetName val="April"/>
      <sheetName val="A"/>
      <sheetName val="1771-I2_x0000__x0000_"/>
      <sheetName val="Invoice Cross Reference"/>
      <sheetName val="Spec 22104"/>
      <sheetName val="Pkgg"/>
      <sheetName val="Journal_Template"/>
      <sheetName val="NO_FAKTUR"/>
      <sheetName val="Notes_to_BS"/>
      <sheetName val="Trial_Bal"/>
      <sheetName val="Client_Aje"/>
      <sheetName val="1998_CITR"/>
      <sheetName val="Other_charges_(income)"/>
      <sheetName val="Gaikindo_Report"/>
      <sheetName val="Permanent_info1"/>
      <sheetName val="details_fiscal_adjustments1"/>
      <sheetName val="Sum_empcost1"/>
      <sheetName val="Permanent_info2"/>
      <sheetName val="details_fiscal_adjustments2"/>
      <sheetName val="Sum_empcost2"/>
      <sheetName val="fiscal_depr(E)1"/>
      <sheetName val="Journal_Template1"/>
      <sheetName val="FA_Movement_IBIC1"/>
      <sheetName val="NO_FAKTUR1"/>
      <sheetName val="Notes_to_BS1"/>
      <sheetName val="Trial_Bal1"/>
      <sheetName val="Client_Aje1"/>
      <sheetName val="1998_CITR1"/>
      <sheetName val="Other_charges_(income)1"/>
      <sheetName val="Gaikindo_Report1"/>
      <sheetName val="Table 5"/>
      <sheetName val="rate"/>
      <sheetName val="TAX LIST"/>
      <sheetName val="RATE-NEW"/>
      <sheetName val="V.D.5-2"/>
      <sheetName val="status"/>
      <sheetName val="Input"/>
      <sheetName val="Data_Sheet"/>
      <sheetName val="Mutasi_Final"/>
      <sheetName val="WIP_DETAIL_(GL_VS_NMP)"/>
      <sheetName val="Accrued_(ckrg)"/>
      <sheetName val="2001GeneralInfo"/>
      <sheetName val="LE767 GLOBAL CHECKLIST_updated"/>
      <sheetName val="PO &amp; TL_Market Specific"/>
      <sheetName val="Issue Sheet"/>
      <sheetName val="I. SAP Screen"/>
      <sheetName val="II. OTR - BAS G1"/>
      <sheetName val="OTR-Manual"/>
      <sheetName val="III. AR Recon"/>
      <sheetName val="IV. AR"/>
      <sheetName val="V.Zero rated"/>
      <sheetName val="VI. IC Recon 828 to 2213"/>
      <sheetName val="IC Recon 800-2213"/>
      <sheetName val="Capital Purchases BAS"/>
      <sheetName val="VII. AP BAS G11"/>
      <sheetName val="VIII. KN Rec"/>
      <sheetName val="IX ITR"/>
      <sheetName val="X. 12041001"/>
      <sheetName val="XI. Cust Output GST"/>
      <sheetName val="XII Vend Input GST"/>
      <sheetName val="å's ="/>
      <sheetName val="New format sales"/>
      <sheetName val="Invoice"/>
      <sheetName val="Revenue"/>
      <sheetName val="User"/>
      <sheetName val="CONTROL"/>
      <sheetName val="DSR"/>
      <sheetName val="BBM-03"/>
      <sheetName val="N 100.F Lead"/>
      <sheetName val="WP IC Exp January 2010"/>
      <sheetName val="United Kingdom"/>
      <sheetName val="Jrnl_Kas"/>
      <sheetName val="23"/>
      <sheetName val="combined"/>
      <sheetName val="WACC"/>
      <sheetName val="Cover-01"/>
      <sheetName val="Equity"/>
      <sheetName val="RE reconciliation"/>
      <sheetName val="12-06-ins"/>
      <sheetName val="Links"/>
      <sheetName val="A1-11"/>
      <sheetName val="A1-12"/>
      <sheetName val="TABEL23"/>
      <sheetName val="CRITERIA3"/>
      <sheetName val="Ex_Rate"/>
      <sheetName val="F1771_2"/>
      <sheetName val="(ABS) JUL-AGST'07"/>
      <sheetName val="CostRecovery_-_JV"/>
      <sheetName val="21"/>
      <sheetName val="Details"/>
      <sheetName val="Flash var."/>
      <sheetName val="Depreciation__schedule1"/>
      <sheetName val="Penyusutan_(2)1"/>
      <sheetName val="disposal_assets1"/>
      <sheetName val="data_wp1"/>
      <sheetName val="provision_(3)1"/>
      <sheetName val="Recon-Art_211"/>
      <sheetName val="FA-gainloss_(2)1"/>
      <sheetName val="fiscal_corr1"/>
      <sheetName val="1771_21"/>
      <sheetName val="1771_2(E)1"/>
      <sheetName val="Depr-Comp_(2)1"/>
      <sheetName val="Marshal_(3)1"/>
      <sheetName val="Marshal_(2)1"/>
      <sheetName val="provision_(2)1"/>
      <sheetName val="fiscal_corr_(3)1"/>
      <sheetName val="fiscal_corr_(2)1"/>
      <sheetName val="CostRecovery_-_JV1"/>
      <sheetName val="Depreciation__schedule2"/>
      <sheetName val="Penyusutan_(2)2"/>
      <sheetName val="disposal_assets2"/>
      <sheetName val="data_wp2"/>
      <sheetName val="provision_(3)2"/>
      <sheetName val="Recon-Art_212"/>
      <sheetName val="FA-gainloss_(2)2"/>
      <sheetName val="fiscal_corr2"/>
      <sheetName val="1771_22"/>
      <sheetName val="1771_2(E)2"/>
      <sheetName val="Depr-Comp_(2)2"/>
      <sheetName val="Marshal_(3)2"/>
      <sheetName val="Marshal_(2)2"/>
      <sheetName val="provision_(2)2"/>
      <sheetName val="fiscal_corr_(3)2"/>
      <sheetName val="fiscal_corr_(2)2"/>
      <sheetName val="fiscal_depr(E)2"/>
      <sheetName val="CostRecovery_-_JV2"/>
      <sheetName val="K100"/>
      <sheetName val="K101"/>
      <sheetName val="P001"/>
      <sheetName val="G400"/>
      <sheetName val="AGM"/>
      <sheetName val="I-PPh_Final"/>
      <sheetName val="OT_August__Drmx__08"/>
      <sheetName val="DATA_SLIP"/>
      <sheetName val="(ABS)_JUL-AGST'07"/>
      <sheetName val="1771-I2_x005f_x0000__x005f_x0000_"/>
      <sheetName val="CHIPPING"/>
      <sheetName val="PENJ_NERACA"/>
      <sheetName val="960.1123.03cleared"/>
      <sheetName val="Workshop Tools"/>
      <sheetName val="FE-1770-I"/>
      <sheetName val="FE-1770.P1"/>
      <sheetName val="FE-1770-II"/>
      <sheetName val="MONTH"/>
      <sheetName val="Exc. Rate"/>
      <sheetName val="1771-I2??"/>
      <sheetName val="412"/>
      <sheetName val="CM Tgl"/>
      <sheetName val="NMN"/>
      <sheetName val="SBM"/>
      <sheetName val="GBSM"/>
      <sheetName val="Meka"/>
      <sheetName val="NTM"/>
      <sheetName val="Disclaimer"/>
      <sheetName val="Main Menu"/>
      <sheetName val="Chart"/>
      <sheetName val="Schedule Contract &amp; SILO"/>
      <sheetName val="Assumptions"/>
      <sheetName val="Sales and Collections"/>
      <sheetName val="Cost of Sales"/>
      <sheetName val="Operating Expenses "/>
      <sheetName val="Headcount"/>
      <sheetName val="Capital"/>
      <sheetName val="Loans"/>
      <sheetName val="Cash"/>
      <sheetName val="Consolidated_Forecast"/>
      <sheetName val="Est. Income By Rig"/>
      <sheetName val="Loan1"/>
      <sheetName val="Loan2"/>
      <sheetName val="Leasing TA Duri"/>
      <sheetName val="G&amp;A"/>
      <sheetName val="Transport"/>
      <sheetName val="Rental"/>
      <sheetName val="TA Jakarta"/>
      <sheetName val="HES"/>
      <sheetName val="HRD"/>
      <sheetName val="Capex"/>
      <sheetName val="Breakdown Cost-Well Control"/>
      <sheetName val="P &amp; L 1st-Invst-Well Control"/>
      <sheetName val="Asset TA"/>
      <sheetName val="BdgtAsset&amp;Inv"/>
      <sheetName val="Detail COGS"/>
      <sheetName val="DataValidation"/>
      <sheetName val="1200.20"/>
      <sheetName val="2005"/>
      <sheetName val="PAJE-2007"/>
      <sheetName val="Combined FA"/>
      <sheetName val="TB"/>
      <sheetName val="6"/>
      <sheetName val="Information"/>
      <sheetName val="Income Statement"/>
      <sheetName val="console"/>
      <sheetName val="Breakevn"/>
      <sheetName val="part"/>
      <sheetName val="HAS04RND"/>
      <sheetName val="Database"/>
      <sheetName val="DetailedHelp"/>
      <sheetName val="NY_ADMIN1"/>
      <sheetName val="Mei_20071"/>
      <sheetName val="FA_FISKAL1"/>
      <sheetName val="FE-1771$_P1"/>
      <sheetName val="RWP_33"/>
      <sheetName val="WK_Local"/>
      <sheetName val="FA_Movement"/>
      <sheetName val="C1_NOV"/>
      <sheetName val="jan_book"/>
      <sheetName val="Horizon_Cost_Saves_Pkg"/>
      <sheetName val="sep_ST"/>
      <sheetName val="Detail_Lead"/>
      <sheetName val="Phasing_by_Month"/>
      <sheetName val="Cost_Input_Sheet"/>
      <sheetName val="cost_recovery"/>
      <sheetName val="Ref-As_Is_GL_acc"/>
      <sheetName val="P&amp;L_INPUT"/>
      <sheetName val="OthAsset_roll"/>
      <sheetName val="Input_Sheet"/>
      <sheetName val="Portofolio_Trading"/>
      <sheetName val="APAC_Q1FY09_-_Oracle"/>
      <sheetName val="PROD_FRY-MONODON"/>
      <sheetName val="Accounts_Payable_(AA)"/>
      <sheetName val="TBCons_KMB04"/>
      <sheetName val="AR_EXPORT"/>
      <sheetName val="1721-A1_(terbaru)"/>
      <sheetName val="Q_1"/>
      <sheetName val="V_D_5-2"/>
      <sheetName val="Location_Details__2_"/>
      <sheetName val="FA_Movement_IBIC2"/>
      <sheetName val="Data_Sheet1"/>
      <sheetName val="Accrued_(ckrg)1"/>
      <sheetName val="WIP_DETAIL_(GL_VS_NMP)1"/>
      <sheetName val="NY_ADMIN2"/>
      <sheetName val="Mei_20072"/>
      <sheetName val="FA_FISKAL2"/>
      <sheetName val="Mutasi_Final1"/>
      <sheetName val="FE-1771$_P11"/>
      <sheetName val="RWP_331"/>
      <sheetName val="WK_Local1"/>
      <sheetName val="FA_Movement1"/>
      <sheetName val="C1_NOV1"/>
      <sheetName val="jan_book1"/>
      <sheetName val="Horizon_Cost_Saves_Pkg1"/>
      <sheetName val="sep_ST1"/>
      <sheetName val="Detail_Lead1"/>
      <sheetName val="Phasing_by_Month1"/>
      <sheetName val="Cost_Input_Sheet1"/>
      <sheetName val="cost_recovery1"/>
      <sheetName val="Ref-As_Is_GL_acc1"/>
      <sheetName val="P&amp;L_INPUT1"/>
      <sheetName val="OthAsset_roll1"/>
      <sheetName val="Input_Sheet1"/>
      <sheetName val="Portofolio_Trading1"/>
      <sheetName val="APAC_Q1FY09_-_Oracle1"/>
      <sheetName val="PROD_FRY-MONODON1"/>
      <sheetName val="Accounts_Payable_(AA)1"/>
      <sheetName val="TBCons_KMB041"/>
      <sheetName val="AR_EXPORT1"/>
      <sheetName val="1721-A1_(terbaru)1"/>
      <sheetName val="Q_11"/>
      <sheetName val="V_D_5-21"/>
      <sheetName val="Location_Details__2_1"/>
      <sheetName val="Permanent_info3"/>
      <sheetName val="details_fiscal_adjustments3"/>
      <sheetName val="Sum_empcost3"/>
      <sheetName val="fiscal_depr(E)3"/>
      <sheetName val="FA_Movement_IBIC3"/>
      <sheetName val="Notes_to_BS2"/>
      <sheetName val="Trial_Bal2"/>
      <sheetName val="Data_Sheet2"/>
      <sheetName val="Journal_Template2"/>
      <sheetName val="NO_FAKTUR2"/>
      <sheetName val="1998_CITR2"/>
      <sheetName val="Client_Aje2"/>
      <sheetName val="Accrued_(ckrg)2"/>
      <sheetName val="Gaikindo_Report2"/>
      <sheetName val="WIP_DETAIL_(GL_VS_NMP)2"/>
      <sheetName val="NY_ADMIN3"/>
      <sheetName val="Mei_20073"/>
      <sheetName val="FA_FISKAL3"/>
      <sheetName val="Other_charges_(income)2"/>
      <sheetName val="Mutasi_Final2"/>
      <sheetName val="FE-1771$_P12"/>
      <sheetName val="RWP_332"/>
      <sheetName val="WK_Local2"/>
      <sheetName val="FA_Movement2"/>
      <sheetName val="C1_NOV2"/>
      <sheetName val="jan_book2"/>
      <sheetName val="Horizon_Cost_Saves_Pkg2"/>
      <sheetName val="sep_ST2"/>
      <sheetName val="Detail_Lead2"/>
      <sheetName val="Phasing_by_Month2"/>
      <sheetName val="Cost_Input_Sheet2"/>
      <sheetName val="cost_recovery2"/>
      <sheetName val="Ref-As_Is_GL_acc2"/>
      <sheetName val="P&amp;L_INPUT2"/>
      <sheetName val="OthAsset_roll2"/>
      <sheetName val="Input_Sheet2"/>
      <sheetName val="Portofolio_Trading2"/>
      <sheetName val="APAC_Q1FY09_-_Oracle2"/>
      <sheetName val="PROD_FRY-MONODON2"/>
      <sheetName val="Accounts_Payable_(AA)2"/>
      <sheetName val="TBCons_KMB042"/>
      <sheetName val="AR_EXPORT2"/>
      <sheetName val="1721-A1_(terbaru)2"/>
      <sheetName val="Q_12"/>
      <sheetName val="V_D_5-22"/>
      <sheetName val="Location_Details__2_2"/>
      <sheetName val="REF.ONLY"/>
      <sheetName val="Link"/>
      <sheetName val="sapactivexlhiddensheet"/>
      <sheetName val="_WP_SPT_2012_-_23_04_2013_xlsx"/>
      <sheetName val="SUMMARY_2001"/>
      <sheetName val="fr BS"/>
      <sheetName val="WACC_VDF"/>
      <sheetName val="Assumpt_Cons"/>
      <sheetName val="EXC-R2004"/>
      <sheetName val="P&amp;L Adjustment"/>
      <sheetName val="populasi"/>
      <sheetName val="CODESS"/>
      <sheetName val="aktdit(WP)"/>
      <sheetName val="FJT"/>
      <sheetName val="CC.1"/>
      <sheetName val="CC.2"/>
      <sheetName val="CC.3"/>
      <sheetName val="Tab.Daten"/>
      <sheetName val="Drivers"/>
      <sheetName val="Tankers"/>
      <sheetName val="Sources"/>
      <sheetName val="bill_qty"/>
      <sheetName val="UNITPRICE"/>
      <sheetName val="MRC1"/>
      <sheetName val="SE-C"/>
      <sheetName val="Invoice_Cross_Reference"/>
      <sheetName val="Spec_22104"/>
      <sheetName val="uu13"/>
      <sheetName val="tarip"/>
      <sheetName val="Jurnal"/>
      <sheetName val="WI"/>
      <sheetName val="S e p"/>
      <sheetName val="M a y"/>
      <sheetName val="J u l"/>
      <sheetName val="N o v"/>
      <sheetName val="O c t"/>
      <sheetName val="M a r"/>
      <sheetName val="F e b"/>
      <sheetName val="J a n"/>
      <sheetName val="00 received in 01"/>
      <sheetName val="A p r"/>
      <sheetName val="A u g"/>
      <sheetName val="WWb"/>
      <sheetName val="PEMBELIAN-05"/>
      <sheetName val="bdrl-usg"/>
      <sheetName val="PEMBELIAN-11"/>
      <sheetName val="Per GL J a n"/>
      <sheetName val="COST"/>
      <sheetName val="1771-I2"/>
      <sheetName val="Basic Information"/>
      <sheetName val="B1 Data"/>
      <sheetName val="Data Client"/>
      <sheetName val="EBITRECS"/>
      <sheetName val="General Info"/>
      <sheetName val="BD"/>
      <sheetName val="2.Gaji-Bag"/>
      <sheetName val="Bal.Sheet"/>
      <sheetName val="OpTrack"/>
      <sheetName val="VAT OUT GL"/>
      <sheetName val="Table"/>
      <sheetName val="CFWork"/>
      <sheetName val="E-9.3(PBC)"/>
      <sheetName val="@GeneralInfo"/>
      <sheetName val="1771-I2__"/>
      <sheetName val="OT_August__Drmx__081"/>
      <sheetName val="DATA_SLIP1"/>
      <sheetName val="(ABS)_JUL-AGST'071"/>
      <sheetName val="I-PPh_Final1"/>
      <sheetName val="Depreciation__schedule3"/>
      <sheetName val="Penyusutan_(2)3"/>
      <sheetName val="disposal_assets3"/>
      <sheetName val="data_wp3"/>
      <sheetName val="provision_(3)3"/>
      <sheetName val="Recon-Art_213"/>
      <sheetName val="FA-gainloss_(2)3"/>
      <sheetName val="fiscal_corr3"/>
      <sheetName val="1771_23"/>
      <sheetName val="1771_2(E)3"/>
      <sheetName val="Depr-Comp_(2)3"/>
      <sheetName val="Marshal_(3)3"/>
      <sheetName val="Marshal_(2)3"/>
      <sheetName val="provision_(2)3"/>
      <sheetName val="fiscal_corr_(3)3"/>
      <sheetName val="fiscal_corr_(2)3"/>
      <sheetName val="OT_August__Drmx__082"/>
      <sheetName val="DATA_SLIP2"/>
      <sheetName val="(ABS)_JUL-AGST'072"/>
      <sheetName val="I-PPh_Final2"/>
      <sheetName val="PENJ_NERACA1"/>
      <sheetName val="調査シート"/>
      <sheetName val="AJP-AUDITOR"/>
      <sheetName val="Lamp-14(Manajemen)"/>
      <sheetName val="Vol_Pd_Tot"/>
      <sheetName val="Petrosea"/>
      <sheetName val="panther"/>
      <sheetName val="Schedule-TB"/>
      <sheetName val="TERM OF PAYMENT"/>
      <sheetName val="ParData"/>
      <sheetName val="AR Karyawan"/>
      <sheetName val="Factors"/>
      <sheetName val="Project Summary"/>
      <sheetName val="Batam"/>
      <sheetName val="Donat"/>
      <sheetName val="Demand projections"/>
      <sheetName val="Coverage calcs"/>
      <sheetName val="Marshal-SPT"/>
      <sheetName val="SE"/>
      <sheetName val="PC-1"/>
      <sheetName val="UsulPnn"/>
      <sheetName val="ESTIMASI MITRA"/>
      <sheetName val="5610.1-1 TOP"/>
      <sheetName val="trf 7 jht"/>
      <sheetName val="TBC05_Net"/>
      <sheetName val="MAP_BS"/>
      <sheetName val="Pnrmanent_info"/>
      <sheetName val="TAX_LIST1"/>
      <sheetName val="CASH_FLOW"/>
      <sheetName val="trf_multiple_dnrks"/>
      <sheetName val="Input__EAST"/>
      <sheetName val="Simple_Coff_"/>
      <sheetName val="LE767_GLOBAL_CHECKLIST_updated"/>
      <sheetName val="PO_&amp;_TL_Market_Specific"/>
      <sheetName val="Issue_Sheet"/>
      <sheetName val="I__SAP_Screen"/>
      <sheetName val="II__OTR_-_BAS_G1"/>
      <sheetName val="III__AR_Recon"/>
      <sheetName val="IV__AR"/>
      <sheetName val="V_Zero_rated"/>
      <sheetName val="VI__IC_Recon_828_to_2213"/>
      <sheetName val="IC_Recon_800-2213"/>
      <sheetName val="Capital_Purchases_BAS"/>
      <sheetName val="VII__AP_BAS_G11"/>
      <sheetName val="VIII__KN_Rec"/>
      <sheetName val="IX_ITR"/>
      <sheetName val="X__12041001"/>
      <sheetName val="XI__Cust_Output_GST"/>
      <sheetName val="XII_Vend_Input_GST"/>
      <sheetName val="å's_="/>
      <sheetName val="Table_5"/>
      <sheetName val="SUM (2)"/>
      <sheetName val="SheetGMP"/>
      <sheetName val="SheetGMT"/>
      <sheetName val="Tbl_OT"/>
      <sheetName val="Reconciliation"/>
      <sheetName val="PS"/>
      <sheetName val="OST Agustus"/>
      <sheetName val="KK_Cadangan"/>
      <sheetName val="TABEL"/>
      <sheetName val="tr"/>
      <sheetName val="Permanent_info4"/>
      <sheetName val="details_fiscal_adjustments4"/>
      <sheetName val="Sum_empcost4"/>
      <sheetName val="FA_Movement_IBIC4"/>
      <sheetName val="fiscal_depr(E)4"/>
      <sheetName val="Journal_Template3"/>
      <sheetName val="NO_FAKTUR3"/>
      <sheetName val="Notes_to_BS3"/>
      <sheetName val="Trial_Bal3"/>
      <sheetName val="1998_CITR3"/>
      <sheetName val="Client_Aje3"/>
      <sheetName val="Accrued_(ckrg)3"/>
      <sheetName val="WIP_DETAIL_(GL_VS_NMP)3"/>
      <sheetName val="Gaikindo_Report3"/>
      <sheetName val="Data_Sheet3"/>
      <sheetName val="NY_ADMIN4"/>
      <sheetName val="Mei_20074"/>
      <sheetName val="FA_FISKAL4"/>
      <sheetName val="Mutasi_Final3"/>
      <sheetName val="FE-1771$_P13"/>
      <sheetName val="Other_charges_(income)3"/>
      <sheetName val="RWP_333"/>
      <sheetName val="WK_Local3"/>
      <sheetName val="FA_Movement3"/>
      <sheetName val="Detail_Lead3"/>
      <sheetName val="sep_ST3"/>
      <sheetName val="C1_NOV3"/>
      <sheetName val="Horizon_Cost_Saves_Pkg3"/>
      <sheetName val="P&amp;L_INPUT3"/>
      <sheetName val="jan_book3"/>
      <sheetName val="OthAsset_roll3"/>
      <sheetName val="PROD_FRY-MONODON3"/>
      <sheetName val="Accounts_Payable_(AA)3"/>
      <sheetName val="Ref-As_Is_GL_acc3"/>
      <sheetName val="AR_EXPORT3"/>
      <sheetName val="Location_Details__2_3"/>
      <sheetName val="Portofolio_Trading3"/>
      <sheetName val="APAC_Q1FY09_-_Oracle3"/>
      <sheetName val="cost_recovery3"/>
      <sheetName val="Phasing_by_Month3"/>
      <sheetName val="Cost_Input_Sheet3"/>
      <sheetName val="TBCons_KMB043"/>
      <sheetName val="1721-A1_(terbaru)3"/>
      <sheetName val="Q_13"/>
      <sheetName val="Input_Sheet3"/>
      <sheetName val="V_D_5-23"/>
      <sheetName val="N_100_F_Lead"/>
      <sheetName val="WP_IC_Exp_January_2010"/>
      <sheetName val="New_format_sales"/>
      <sheetName val="REF_ONLY"/>
      <sheetName val="Main_Menu"/>
      <sheetName val="Schedule_Contract_&amp;_SILO"/>
      <sheetName val="Sales_and_Collections"/>
      <sheetName val="Cost_of_Sales"/>
      <sheetName val="Operating_Expenses_"/>
      <sheetName val="Est__Income_By_Rig"/>
      <sheetName val="Leasing_TA_Duri"/>
      <sheetName val="TA_Jakarta"/>
      <sheetName val="Breakdown_Cost-Well_Control"/>
      <sheetName val="P_&amp;_L_1st-Invst-Well_Control"/>
      <sheetName val="Asset_TA"/>
      <sheetName val="Detail_COGS"/>
      <sheetName val="United_Kingdom"/>
      <sheetName val="RE_reconciliation"/>
      <sheetName val="1200_20"/>
      <sheetName val="fr_BS"/>
      <sheetName val="P&amp;L_Adjustment"/>
      <sheetName val="Combined_FA"/>
      <sheetName val="CM_Tgl"/>
      <sheetName val="WBS2"/>
      <sheetName val="Data_Cust (2)"/>
      <sheetName val="Data23"/>
      <sheetName val="Data26"/>
      <sheetName val="LIST"/>
      <sheetName val="IS"/>
      <sheetName val="N.3"/>
      <sheetName val="4.1 Placement w.o.b"/>
      <sheetName val="OFFICE"/>
      <sheetName val="SAP-JKT"/>
      <sheetName val="Kewajiban Lainnya"/>
      <sheetName val="Matrix"/>
      <sheetName val="ocean voyage"/>
      <sheetName val="1771-I2_x005f_x005f_x005f_x0000__x005f_x005f_x000"/>
      <sheetName val="PEMAKAIAN PAKAN &amp; OBAT"/>
      <sheetName val="Contracts"/>
      <sheetName val="WACC-Temp 2003"/>
      <sheetName val="Curve"/>
      <sheetName val="Wtr &amp; Dist"/>
      <sheetName val="Power plant"/>
      <sheetName val="Pg2"/>
      <sheetName val="Permanent_info5"/>
      <sheetName val="details_fiscal_adjustments5"/>
      <sheetName val="Sum_empcost5"/>
      <sheetName val="fiscal_depr(E)5"/>
      <sheetName val="Journal_Template4"/>
      <sheetName val="FA_Movement_IBIC5"/>
      <sheetName val="1998_CITR4"/>
      <sheetName val="Client_Aje4"/>
      <sheetName val="NO_FAKTUR4"/>
      <sheetName val="Gaikindo_Report4"/>
      <sheetName val="Trial_Bal4"/>
      <sheetName val="Notes_to_BS4"/>
      <sheetName val="Data_Sheet4"/>
      <sheetName val="Mutasi_Final4"/>
      <sheetName val="WIP_DETAIL_(GL_VS_NMP)4"/>
      <sheetName val="NY_ADMIN5"/>
      <sheetName val="Mei_20075"/>
      <sheetName val="FA_FISKAL5"/>
      <sheetName val="data_wp4"/>
      <sheetName val="WK_Local4"/>
      <sheetName val="Other_charges_(income)4"/>
      <sheetName val="Accrued_(ckrg)4"/>
      <sheetName val="Detail_Lead4"/>
      <sheetName val="FA_Movement4"/>
      <sheetName val="OthAsset_roll4"/>
      <sheetName val="C1_NOV4"/>
      <sheetName val="jan_book4"/>
      <sheetName val="RWP_334"/>
      <sheetName val="FE-1771$_P14"/>
      <sheetName val="sep_ST4"/>
      <sheetName val="Horizon_Cost_Saves_Pkg4"/>
      <sheetName val="Input_Sheet4"/>
      <sheetName val="Ref-As_Is_GL_acc4"/>
      <sheetName val="Location_Details__2_4"/>
      <sheetName val="P&amp;L_INPUT4"/>
      <sheetName val="PROD_FRY-MONODON4"/>
      <sheetName val="Portofolio_Trading4"/>
      <sheetName val="APAC_Q1FY09_-_Oracle4"/>
      <sheetName val="Phasing_by_Month4"/>
      <sheetName val="Cost_Input_Sheet4"/>
      <sheetName val="cost_recovery4"/>
      <sheetName val="Table_51"/>
      <sheetName val="TAX_LIST2"/>
      <sheetName val="AR_EXPORT4"/>
      <sheetName val="Accounts_Payable_(AA)4"/>
      <sheetName val="TBCons_KMB044"/>
      <sheetName val="Pnrmanent_info1"/>
      <sheetName val="MAP_BS1"/>
      <sheetName val="CostRecovery_-_JV3"/>
      <sheetName val="TBC05_Net1"/>
      <sheetName val="CASH_FLOW1"/>
      <sheetName val="Q_14"/>
      <sheetName val="_WP_SPT_2012_-_23_04_2013_xlsx1"/>
      <sheetName val="SUMMARY_20011"/>
      <sheetName val="1721-A1_(terbaru)4"/>
      <sheetName val="LE767_GLOBAL_CHECKLIST_updated1"/>
      <sheetName val="PO_&amp;_TL_Market_Specific1"/>
      <sheetName val="Issue_Sheet1"/>
      <sheetName val="I__SAP_Screen1"/>
      <sheetName val="II__OTR_-_BAS_G11"/>
      <sheetName val="III__AR_Recon1"/>
      <sheetName val="IV__AR1"/>
      <sheetName val="V_Zero_rated1"/>
      <sheetName val="VI__IC_Recon_828_to_22131"/>
      <sheetName val="IC_Recon_800-22131"/>
      <sheetName val="Capital_Purchases_BAS1"/>
      <sheetName val="VII__AP_BAS_G111"/>
      <sheetName val="VIII__KN_Rec1"/>
      <sheetName val="IX_ITR1"/>
      <sheetName val="X__120410011"/>
      <sheetName val="XI__Cust_Output_GST1"/>
      <sheetName val="XII_Vend_Input_GST1"/>
      <sheetName val="å's_=1"/>
      <sheetName val="Input__EAST1"/>
      <sheetName val="bill_qty1"/>
      <sheetName val="Simple_Coff_1"/>
      <sheetName val="N_100_F_Lead1"/>
      <sheetName val="WP_IC_Exp_January_20101"/>
      <sheetName val="V_D_5-24"/>
      <sheetName val="trf_multiple_dnrks1"/>
      <sheetName val="Invoice_Cross_Reference1"/>
      <sheetName val="Spec_221041"/>
      <sheetName val="New_format_sales1"/>
      <sheetName val="REF_ONLY1"/>
      <sheetName val="United_Kingdom1"/>
      <sheetName val="RE_reconciliation1"/>
      <sheetName val="CM_Tgl1"/>
      <sheetName val="Main_Menu1"/>
      <sheetName val="Schedule_Contract_&amp;_SILO1"/>
      <sheetName val="Sales_and_Collections1"/>
      <sheetName val="Cost_of_Sales1"/>
      <sheetName val="Operating_Expenses_1"/>
      <sheetName val="Est__Income_By_Rig1"/>
      <sheetName val="Leasing_TA_Duri1"/>
      <sheetName val="TA_Jakarta1"/>
      <sheetName val="Breakdown_Cost-Well_Control1"/>
      <sheetName val="P_&amp;_L_1st-Invst-Well_Control1"/>
      <sheetName val="Asset_TA1"/>
      <sheetName val="Detail_COGS1"/>
      <sheetName val="1200_201"/>
      <sheetName val="Combined_FA1"/>
      <sheetName val="fr_BS1"/>
      <sheetName val="P&amp;L_Adjustment1"/>
      <sheetName val="Income_Statement"/>
      <sheetName val="Account_Code"/>
      <sheetName val="CC_1"/>
      <sheetName val="CC_2"/>
      <sheetName val="CC_3"/>
      <sheetName val="ESTIMASI_MITRA"/>
      <sheetName val="S_e_p"/>
      <sheetName val="M_a_y"/>
      <sheetName val="J_u_l"/>
      <sheetName val="N_o_v"/>
      <sheetName val="O_c_t"/>
      <sheetName val="M_a_r"/>
      <sheetName val="F_e_b"/>
      <sheetName val="J_a_n"/>
      <sheetName val="00_received_in_01"/>
      <sheetName val="A_p_r"/>
      <sheetName val="A_u_g"/>
      <sheetName val="Per_GL_J_a_n"/>
      <sheetName val="Data_Cust_(2)"/>
      <sheetName val="N_3"/>
      <sheetName val="4_1_Placement_w_o_b"/>
      <sheetName val="Kewajiban_Lainnya"/>
      <sheetName val="Flash_var_"/>
      <sheetName val="960_1123_03cleared"/>
      <sheetName val="Workshop_Tools"/>
      <sheetName val="FE-1770_P1"/>
      <sheetName val="Exc__Rate"/>
      <sheetName val="2_Gaji-Bag"/>
      <sheetName val="ocean_voyage"/>
      <sheetName val="Permanent_info6"/>
      <sheetName val="details_fiscal_adjustments6"/>
      <sheetName val="Sum_empcost6"/>
      <sheetName val="fiscal_depr(E)6"/>
      <sheetName val="Journal_Template5"/>
      <sheetName val="FA_Movement_IBIC6"/>
      <sheetName val="1998_CITR5"/>
      <sheetName val="Client_Aje5"/>
      <sheetName val="NO_FAKTUR5"/>
      <sheetName val="Gaikindo_Report5"/>
      <sheetName val="Trial_Bal5"/>
      <sheetName val="Notes_to_BS5"/>
      <sheetName val="Data_Sheet5"/>
      <sheetName val="Mutasi_Final5"/>
      <sheetName val="WIP_DETAIL_(GL_VS_NMP)5"/>
      <sheetName val="NY_ADMIN6"/>
      <sheetName val="Mei_20076"/>
      <sheetName val="FA_FISKAL6"/>
      <sheetName val="data_wp5"/>
      <sheetName val="WK_Local5"/>
      <sheetName val="Other_charges_(income)5"/>
      <sheetName val="Accrued_(ckrg)5"/>
      <sheetName val="Detail_Lead5"/>
      <sheetName val="FA_Movement5"/>
      <sheetName val="OthAsset_roll5"/>
      <sheetName val="C1_NOV5"/>
      <sheetName val="jan_book5"/>
      <sheetName val="RWP_335"/>
      <sheetName val="FE-1771$_P15"/>
      <sheetName val="sep_ST5"/>
      <sheetName val="Horizon_Cost_Saves_Pkg5"/>
      <sheetName val="Input_Sheet5"/>
      <sheetName val="Ref-As_Is_GL_acc5"/>
      <sheetName val="Location_Details__2_5"/>
      <sheetName val="P&amp;L_INPUT5"/>
      <sheetName val="PROD_FRY-MONODON5"/>
      <sheetName val="Portofolio_Trading5"/>
      <sheetName val="APAC_Q1FY09_-_Oracle5"/>
      <sheetName val="Phasing_by_Month5"/>
      <sheetName val="Cost_Input_Sheet5"/>
      <sheetName val="cost_recovery5"/>
      <sheetName val="Table_52"/>
      <sheetName val="TAX_LIST3"/>
      <sheetName val="AR_EXPORT5"/>
      <sheetName val="Accounts_Payable_(AA)5"/>
      <sheetName val="TBCons_KMB045"/>
      <sheetName val="Pnrmanent_info2"/>
      <sheetName val="MAP_BS2"/>
      <sheetName val="Depreciation__schedule4"/>
      <sheetName val="Penyusutan_(2)4"/>
      <sheetName val="disposal_assets4"/>
      <sheetName val="provision_(3)4"/>
      <sheetName val="Recon-Art_214"/>
      <sheetName val="FA-gainloss_(2)4"/>
      <sheetName val="fiscal_corr4"/>
      <sheetName val="1771_24"/>
      <sheetName val="1771_2(E)4"/>
      <sheetName val="Depr-Comp_(2)4"/>
      <sheetName val="Marshal_(3)4"/>
      <sheetName val="Marshal_(2)4"/>
      <sheetName val="provision_(2)4"/>
      <sheetName val="fiscal_corr_(3)4"/>
      <sheetName val="fiscal_corr_(2)4"/>
      <sheetName val="CostRecovery_-_JV4"/>
      <sheetName val="PENJ_NERACA2"/>
      <sheetName val="TBC05_Net2"/>
      <sheetName val="CASH_FLOW2"/>
      <sheetName val="Q_15"/>
      <sheetName val="_WP_SPT_2012_-_23_04_2013_xlsx2"/>
      <sheetName val="SUMMARY_20012"/>
      <sheetName val="1721-A1_(terbaru)5"/>
      <sheetName val="LE767_GLOBAL_CHECKLIST_updated2"/>
      <sheetName val="PO_&amp;_TL_Market_Specific2"/>
      <sheetName val="Issue_Sheet2"/>
      <sheetName val="I__SAP_Screen2"/>
      <sheetName val="II__OTR_-_BAS_G12"/>
      <sheetName val="III__AR_Recon2"/>
      <sheetName val="IV__AR2"/>
      <sheetName val="V_Zero_rated2"/>
      <sheetName val="VI__IC_Recon_828_to_22132"/>
      <sheetName val="IC_Recon_800-22132"/>
      <sheetName val="Capital_Purchases_BAS2"/>
      <sheetName val="VII__AP_BAS_G112"/>
      <sheetName val="VIII__KN_Rec2"/>
      <sheetName val="IX_ITR2"/>
      <sheetName val="X__120410012"/>
      <sheetName val="XI__Cust_Output_GST2"/>
      <sheetName val="XII_Vend_Input_GST2"/>
      <sheetName val="å's_=2"/>
      <sheetName val="Input__EAST2"/>
      <sheetName val="bill_qty2"/>
      <sheetName val="Simple_Coff_2"/>
      <sheetName val="N_100_F_Lead2"/>
      <sheetName val="WP_IC_Exp_January_20102"/>
      <sheetName val="V_D_5-25"/>
      <sheetName val="trf_multiple_dnrks2"/>
      <sheetName val="Invoice_Cross_Reference2"/>
      <sheetName val="Spec_221042"/>
      <sheetName val="New_format_sales2"/>
      <sheetName val="REF_ONLY2"/>
      <sheetName val="United_Kingdom2"/>
      <sheetName val="RE_reconciliation2"/>
      <sheetName val="CM_Tgl2"/>
      <sheetName val="Main_Menu2"/>
      <sheetName val="Schedule_Contract_&amp;_SILO2"/>
      <sheetName val="Sales_and_Collections2"/>
      <sheetName val="Cost_of_Sales2"/>
      <sheetName val="Operating_Expenses_2"/>
      <sheetName val="Est__Income_By_Rig2"/>
      <sheetName val="Leasing_TA_Duri2"/>
      <sheetName val="TA_Jakarta2"/>
      <sheetName val="Breakdown_Cost-Well_Control2"/>
      <sheetName val="P_&amp;_L_1st-Invst-Well_Control2"/>
      <sheetName val="Asset_TA2"/>
      <sheetName val="Detail_COGS2"/>
      <sheetName val="1200_202"/>
      <sheetName val="Combined_FA2"/>
      <sheetName val="fr_BS2"/>
      <sheetName val="P&amp;L_Adjustment2"/>
      <sheetName val="Income_Statement1"/>
      <sheetName val="Account_Code1"/>
      <sheetName val="CC_11"/>
      <sheetName val="CC_21"/>
      <sheetName val="CC_31"/>
      <sheetName val="ESTIMASI_MITRA1"/>
      <sheetName val="S_e_p1"/>
      <sheetName val="M_a_y1"/>
      <sheetName val="J_u_l1"/>
      <sheetName val="N_o_v1"/>
      <sheetName val="O_c_t1"/>
      <sheetName val="M_a_r1"/>
      <sheetName val="F_e_b1"/>
      <sheetName val="J_a_n1"/>
      <sheetName val="00_received_in_011"/>
      <sheetName val="A_p_r1"/>
      <sheetName val="A_u_g1"/>
      <sheetName val="Per_GL_J_a_n1"/>
      <sheetName val="Data_Cust_(2)1"/>
      <sheetName val="N_31"/>
      <sheetName val="4_1_Placement_w_o_b1"/>
      <sheetName val="Kewajiban_Lainnya1"/>
      <sheetName val="Flash_var_1"/>
      <sheetName val="960_1123_03cleared1"/>
      <sheetName val="Workshop_Tools1"/>
      <sheetName val="FE-1770_P11"/>
      <sheetName val="Exc__Rate1"/>
      <sheetName val="2_Gaji-Bag1"/>
      <sheetName val="ocean_voyage1"/>
      <sheetName val="통계자료"/>
      <sheetName val="Rooms"/>
      <sheetName val="JD"/>
      <sheetName val="Confirmation"/>
      <sheetName val="FI 30 Jun'06"/>
      <sheetName val="DATA TRANSFER"/>
      <sheetName val="Tax Rate"/>
      <sheetName val="kriteria"/>
      <sheetName val="PPE Movement"/>
      <sheetName val="Wages"/>
      <sheetName val="Budget 2006"/>
      <sheetName val="Pain data"/>
      <sheetName val="5313 Test Allowance (aging)"/>
      <sheetName val="A1104"/>
      <sheetName val="62404"/>
      <sheetName val=" Posting"/>
      <sheetName val="Rincian beban operasi"/>
      <sheetName val="CC_12"/>
      <sheetName val="CC_22"/>
      <sheetName val="CC_32"/>
      <sheetName val="trf_multiple_dnrks3"/>
      <sheetName val="Table_53"/>
      <sheetName val="TAX_LIST4"/>
      <sheetName val="MAP_BS3"/>
      <sheetName val="_WP_SPT_2012_-_23_04_2013_xlsx3"/>
      <sheetName val="SUMMARY_20013"/>
      <sheetName val="New_format_sales3"/>
      <sheetName val="TBC05_Net3"/>
      <sheetName val="PENJ_NERACA3"/>
      <sheetName val="CASH_FLOW3"/>
      <sheetName val="Pnrmanent_info3"/>
      <sheetName val="Input__EAST3"/>
      <sheetName val="bill_qty3"/>
      <sheetName val="Simple_Coff_3"/>
      <sheetName val="I-PPh_Final3"/>
      <sheetName val="OT_August__Drmx__083"/>
      <sheetName val="DATA_SLIP3"/>
      <sheetName val="1200_203"/>
      <sheetName val="CC_13"/>
      <sheetName val="CC_23"/>
      <sheetName val="CC_33"/>
      <sheetName val="United_Kingdom3"/>
      <sheetName val="RE_reconciliation3"/>
      <sheetName val="LE767_GLOBAL_CHECKLIST_updated3"/>
      <sheetName val="PO_&amp;_TL_Market_Specific3"/>
      <sheetName val="Issue_Sheet3"/>
      <sheetName val="I__SAP_Screen3"/>
      <sheetName val="II__OTR_-_BAS_G13"/>
      <sheetName val="III__AR_Recon3"/>
      <sheetName val="IV__AR3"/>
      <sheetName val="V_Zero_rated3"/>
      <sheetName val="VI__IC_Recon_828_to_22133"/>
      <sheetName val="IC_Recon_800-22133"/>
      <sheetName val="Capital_Purchases_BAS3"/>
      <sheetName val="VII__AP_BAS_G113"/>
      <sheetName val="VIII__KN_Rec3"/>
      <sheetName val="IX_ITR3"/>
      <sheetName val="X__120410013"/>
      <sheetName val="XI__Cust_Output_GST3"/>
      <sheetName val="XII_Vend_Input_GST3"/>
      <sheetName val="å's_=3"/>
      <sheetName val="Invoice_Cross_Reference3"/>
      <sheetName val="Spec_221043"/>
      <sheetName val="N_100_F_Lead3"/>
      <sheetName val="WP_IC_Exp_January_20103"/>
      <sheetName val="fr_BS3"/>
      <sheetName val="P&amp;L_Adjustment3"/>
      <sheetName val="Main_Menu3"/>
      <sheetName val="Schedule_Contract_&amp;_SILO3"/>
      <sheetName val="Sales_and_Collections3"/>
      <sheetName val="Cost_of_Sales3"/>
      <sheetName val="Operating_Expenses_3"/>
      <sheetName val="Est__Income_By_Rig3"/>
      <sheetName val="Leasing_TA_Duri3"/>
      <sheetName val="TA_Jakarta3"/>
      <sheetName val="Breakdown_Cost-Well_Control3"/>
      <sheetName val="P_&amp;_L_1st-Invst-Well_Control3"/>
      <sheetName val="Asset_TA3"/>
      <sheetName val="Detail_COGS3"/>
      <sheetName val="CM_Tgl3"/>
      <sheetName val="Combined_FA3"/>
      <sheetName val="Permanent_info9"/>
      <sheetName val="details_fiscal_adjustments9"/>
      <sheetName val="Sum_empcost9"/>
      <sheetName val="Data_Sheet7"/>
      <sheetName val="Trial_Bal8"/>
      <sheetName val="Notes_to_BS8"/>
      <sheetName val="Mutasi_Final7"/>
      <sheetName val="fiscal_depr(E)8"/>
      <sheetName val="1998_CITR8"/>
      <sheetName val="NY_ADMIN7"/>
      <sheetName val="Mei_20077"/>
      <sheetName val="FA_Movement_IBIC8"/>
      <sheetName val="Client_Aje8"/>
      <sheetName val="Journal_Template8"/>
      <sheetName val="WIP_DETAIL_(GL_VS_NMP)7"/>
      <sheetName val="NO_FAKTUR8"/>
      <sheetName val="Gaikindo_Report8"/>
      <sheetName val="data_wp7"/>
      <sheetName val="Accounts_Payable_(AA)6"/>
      <sheetName val="1721-A1_(terbaru)6"/>
      <sheetName val="FA_Movement7"/>
      <sheetName val="Other_charges_(income)8"/>
      <sheetName val="WK_Local6"/>
      <sheetName val="FA_FISKAL7"/>
      <sheetName val="Accrued_(ckrg)7"/>
      <sheetName val="PROD_FRY-MONODON6"/>
      <sheetName val="TBCons_KMB046"/>
      <sheetName val="FE-1771$_P16"/>
      <sheetName val="RWP_336"/>
      <sheetName val="sep_ST6"/>
      <sheetName val="trf_multiple_dnrks6"/>
      <sheetName val="Q_16"/>
      <sheetName val="Horizon_Cost_Saves_Pkg6"/>
      <sheetName val="cost_recovery6"/>
      <sheetName val="Detail_Lead6"/>
      <sheetName val="Phasing_by_Month6"/>
      <sheetName val="Cost_Input_Sheet6"/>
      <sheetName val="C1_NOV6"/>
      <sheetName val="P&amp;L_INPUT6"/>
      <sheetName val="Portofolio_Trading6"/>
      <sheetName val="APAC_Q1FY09_-_Oracle6"/>
      <sheetName val="jan_book6"/>
      <sheetName val="Ref-As_Is_GL_acc6"/>
      <sheetName val="OthAsset_roll6"/>
      <sheetName val="Input_Sheet6"/>
      <sheetName val="Table_56"/>
      <sheetName val="TAX_LIST7"/>
      <sheetName val="Location_Details__2_6"/>
      <sheetName val="AR_EXPORT6"/>
      <sheetName val="MAP_BS6"/>
      <sheetName val="_WP_SPT_2012_-_23_04_2013_xlsx6"/>
      <sheetName val="SUMMARY_20016"/>
      <sheetName val="New_format_sales6"/>
      <sheetName val="TBC05_Net6"/>
      <sheetName val="Depreciation__schedule7"/>
      <sheetName val="Penyusutan_(2)7"/>
      <sheetName val="disposal_assets7"/>
      <sheetName val="provision_(3)7"/>
      <sheetName val="Recon-Art_217"/>
      <sheetName val="FA-gainloss_(2)7"/>
      <sheetName val="fiscal_corr7"/>
      <sheetName val="1771_27"/>
      <sheetName val="1771_2(E)7"/>
      <sheetName val="Depr-Comp_(2)7"/>
      <sheetName val="Marshal_(3)7"/>
      <sheetName val="Marshal_(2)7"/>
      <sheetName val="provision_(2)7"/>
      <sheetName val="fiscal_corr_(3)7"/>
      <sheetName val="fiscal_corr_(2)7"/>
      <sheetName val="CostRecovery_-_JV7"/>
      <sheetName val="PENJ_NERACA6"/>
      <sheetName val="CASH_FLOW6"/>
      <sheetName val="Pnrmanent_info6"/>
      <sheetName val="Input__EAST6"/>
      <sheetName val="bill_qty6"/>
      <sheetName val="Simple_Coff_6"/>
      <sheetName val="I-PPh_Final6"/>
      <sheetName val="OT_August__Drmx__086"/>
      <sheetName val="DATA_SLIP6"/>
      <sheetName val="1200_206"/>
      <sheetName val="CC_16"/>
      <sheetName val="CC_26"/>
      <sheetName val="CC_36"/>
      <sheetName val="United_Kingdom6"/>
      <sheetName val="RE_reconciliation6"/>
      <sheetName val="V_D_5-26"/>
      <sheetName val="LE767_GLOBAL_CHECKLIST_updated6"/>
      <sheetName val="PO_&amp;_TL_Market_Specific6"/>
      <sheetName val="Issue_Sheet6"/>
      <sheetName val="I__SAP_Screen6"/>
      <sheetName val="II__OTR_-_BAS_G16"/>
      <sheetName val="III__AR_Recon6"/>
      <sheetName val="IV__AR6"/>
      <sheetName val="V_Zero_rated6"/>
      <sheetName val="VI__IC_Recon_828_to_22136"/>
      <sheetName val="IC_Recon_800-22136"/>
      <sheetName val="Capital_Purchases_BAS6"/>
      <sheetName val="VII__AP_BAS_G116"/>
      <sheetName val="VIII__KN_Rec6"/>
      <sheetName val="IX_ITR6"/>
      <sheetName val="X__120410016"/>
      <sheetName val="XI__Cust_Output_GST6"/>
      <sheetName val="XII_Vend_Input_GST6"/>
      <sheetName val="å's_=6"/>
      <sheetName val="Invoice_Cross_Reference6"/>
      <sheetName val="Spec_221046"/>
      <sheetName val="N_100_F_Lead6"/>
      <sheetName val="WP_IC_Exp_January_20106"/>
      <sheetName val="fr_BS6"/>
      <sheetName val="P&amp;L_Adjustment6"/>
      <sheetName val="Main_Menu6"/>
      <sheetName val="Schedule_Contract_&amp;_SILO6"/>
      <sheetName val="Sales_and_Collections6"/>
      <sheetName val="Cost_of_Sales6"/>
      <sheetName val="Operating_Expenses_6"/>
      <sheetName val="Est__Income_By_Rig6"/>
      <sheetName val="Leasing_TA_Duri6"/>
      <sheetName val="TA_Jakarta6"/>
      <sheetName val="Breakdown_Cost-Well_Control6"/>
      <sheetName val="P_&amp;_L_1st-Invst-Well_Control6"/>
      <sheetName val="Asset_TA6"/>
      <sheetName val="Detail_COGS6"/>
      <sheetName val="CM_Tgl6"/>
      <sheetName val="Combined_FA6"/>
      <sheetName val="Permanent_info7"/>
      <sheetName val="details_fiscal_adjustments7"/>
      <sheetName val="Sum_empcost7"/>
      <sheetName val="Trial_Bal6"/>
      <sheetName val="Notes_to_BS6"/>
      <sheetName val="1998_CITR6"/>
      <sheetName val="Client_Aje6"/>
      <sheetName val="Journal_Template6"/>
      <sheetName val="NO_FAKTUR6"/>
      <sheetName val="Gaikindo_Report6"/>
      <sheetName val="Other_charges_(income)6"/>
      <sheetName val="trf_multiple_dnrks4"/>
      <sheetName val="Table_54"/>
      <sheetName val="TAX_LIST5"/>
      <sheetName val="MAP_BS4"/>
      <sheetName val="_WP_SPT_2012_-_23_04_2013_xlsx4"/>
      <sheetName val="SUMMARY_20014"/>
      <sheetName val="New_format_sales4"/>
      <sheetName val="TBC05_Net4"/>
      <sheetName val="Depreciation__schedule5"/>
      <sheetName val="Penyusutan_(2)5"/>
      <sheetName val="disposal_assets5"/>
      <sheetName val="provision_(3)5"/>
      <sheetName val="Recon-Art_215"/>
      <sheetName val="FA-gainloss_(2)5"/>
      <sheetName val="fiscal_corr5"/>
      <sheetName val="1771_25"/>
      <sheetName val="1771_2(E)5"/>
      <sheetName val="Depr-Comp_(2)5"/>
      <sheetName val="Marshal_(3)5"/>
      <sheetName val="Marshal_(2)5"/>
      <sheetName val="provision_(2)5"/>
      <sheetName val="fiscal_corr_(3)5"/>
      <sheetName val="fiscal_corr_(2)5"/>
      <sheetName val="CostRecovery_-_JV5"/>
      <sheetName val="PENJ_NERACA4"/>
      <sheetName val="CASH_FLOW4"/>
      <sheetName val="Pnrmanent_info4"/>
      <sheetName val="Input__EAST4"/>
      <sheetName val="bill_qty4"/>
      <sheetName val="Simple_Coff_4"/>
      <sheetName val="I-PPh_Final4"/>
      <sheetName val="OT_August__Drmx__084"/>
      <sheetName val="DATA_SLIP4"/>
      <sheetName val="1200_204"/>
      <sheetName val="CC_14"/>
      <sheetName val="CC_24"/>
      <sheetName val="CC_34"/>
      <sheetName val="United_Kingdom4"/>
      <sheetName val="RE_reconciliation4"/>
      <sheetName val="LE767_GLOBAL_CHECKLIST_updated4"/>
      <sheetName val="PO_&amp;_TL_Market_Specific4"/>
      <sheetName val="Issue_Sheet4"/>
      <sheetName val="I__SAP_Screen4"/>
      <sheetName val="II__OTR_-_BAS_G14"/>
      <sheetName val="III__AR_Recon4"/>
      <sheetName val="IV__AR4"/>
      <sheetName val="V_Zero_rated4"/>
      <sheetName val="VI__IC_Recon_828_to_22134"/>
      <sheetName val="IC_Recon_800-22134"/>
      <sheetName val="Capital_Purchases_BAS4"/>
      <sheetName val="VII__AP_BAS_G114"/>
      <sheetName val="VIII__KN_Rec4"/>
      <sheetName val="IX_ITR4"/>
      <sheetName val="X__120410014"/>
      <sheetName val="XI__Cust_Output_GST4"/>
      <sheetName val="XII_Vend_Input_GST4"/>
      <sheetName val="å's_=4"/>
      <sheetName val="Invoice_Cross_Reference4"/>
      <sheetName val="Spec_221044"/>
      <sheetName val="N_100_F_Lead4"/>
      <sheetName val="WP_IC_Exp_January_20104"/>
      <sheetName val="fr_BS4"/>
      <sheetName val="P&amp;L_Adjustment4"/>
      <sheetName val="Main_Menu4"/>
      <sheetName val="Schedule_Contract_&amp;_SILO4"/>
      <sheetName val="Sales_and_Collections4"/>
      <sheetName val="Cost_of_Sales4"/>
      <sheetName val="Operating_Expenses_4"/>
      <sheetName val="Est__Income_By_Rig4"/>
      <sheetName val="Leasing_TA_Duri4"/>
      <sheetName val="TA_Jakarta4"/>
      <sheetName val="Breakdown_Cost-Well_Control4"/>
      <sheetName val="P_&amp;_L_1st-Invst-Well_Control4"/>
      <sheetName val="Asset_TA4"/>
      <sheetName val="Detail_COGS4"/>
      <sheetName val="CM_Tgl4"/>
      <sheetName val="Combined_FA4"/>
      <sheetName val="Permanent_info8"/>
      <sheetName val="details_fiscal_adjustments8"/>
      <sheetName val="Sum_empcost8"/>
      <sheetName val="Data_Sheet6"/>
      <sheetName val="Trial_Bal7"/>
      <sheetName val="Notes_to_BS7"/>
      <sheetName val="Mutasi_Final6"/>
      <sheetName val="fiscal_depr(E)7"/>
      <sheetName val="1998_CITR7"/>
      <sheetName val="FA_Movement_IBIC7"/>
      <sheetName val="Client_Aje7"/>
      <sheetName val="Journal_Template7"/>
      <sheetName val="WIP_DETAIL_(GL_VS_NMP)6"/>
      <sheetName val="NO_FAKTUR7"/>
      <sheetName val="Gaikindo_Report7"/>
      <sheetName val="data_wp6"/>
      <sheetName val="FA_Movement6"/>
      <sheetName val="Other_charges_(income)7"/>
      <sheetName val="Accrued_(ckrg)6"/>
      <sheetName val="trf_multiple_dnrks5"/>
      <sheetName val="Table_55"/>
      <sheetName val="TAX_LIST6"/>
      <sheetName val="MAP_BS5"/>
      <sheetName val="_WP_SPT_2012_-_23_04_2013_xlsx5"/>
      <sheetName val="SUMMARY_20015"/>
      <sheetName val="New_format_sales5"/>
      <sheetName val="TBC05_Net5"/>
      <sheetName val="Depreciation__schedule6"/>
      <sheetName val="Penyusutan_(2)6"/>
      <sheetName val="disposal_assets6"/>
      <sheetName val="provision_(3)6"/>
      <sheetName val="Recon-Art_216"/>
      <sheetName val="FA-gainloss_(2)6"/>
      <sheetName val="fiscal_corr6"/>
      <sheetName val="1771_26"/>
      <sheetName val="1771_2(E)6"/>
      <sheetName val="Depr-Comp_(2)6"/>
      <sheetName val="Marshal_(3)6"/>
      <sheetName val="Marshal_(2)6"/>
      <sheetName val="provision_(2)6"/>
      <sheetName val="fiscal_corr_(3)6"/>
      <sheetName val="fiscal_corr_(2)6"/>
      <sheetName val="CostRecovery_-_JV6"/>
      <sheetName val="PENJ_NERACA5"/>
      <sheetName val="CASH_FLOW5"/>
      <sheetName val="Pnrmanent_info5"/>
      <sheetName val="Input__EAST5"/>
      <sheetName val="bill_qty5"/>
      <sheetName val="Simple_Coff_5"/>
      <sheetName val="I-PPh_Final5"/>
      <sheetName val="OT_August__Drmx__085"/>
      <sheetName val="DATA_SLIP5"/>
      <sheetName val="1200_205"/>
      <sheetName val="CC_15"/>
      <sheetName val="CC_25"/>
      <sheetName val="CC_35"/>
      <sheetName val="United_Kingdom5"/>
      <sheetName val="RE_reconciliation5"/>
      <sheetName val="LE767_GLOBAL_CHECKLIST_updated5"/>
      <sheetName val="PO_&amp;_TL_Market_Specific5"/>
      <sheetName val="Issue_Sheet5"/>
      <sheetName val="I__SAP_Screen5"/>
      <sheetName val="II__OTR_-_BAS_G15"/>
      <sheetName val="III__AR_Recon5"/>
      <sheetName val="IV__AR5"/>
      <sheetName val="V_Zero_rated5"/>
      <sheetName val="VI__IC_Recon_828_to_22135"/>
      <sheetName val="IC_Recon_800-22135"/>
      <sheetName val="Capital_Purchases_BAS5"/>
      <sheetName val="VII__AP_BAS_G115"/>
      <sheetName val="VIII__KN_Rec5"/>
      <sheetName val="IX_ITR5"/>
      <sheetName val="X__120410015"/>
      <sheetName val="XI__Cust_Output_GST5"/>
      <sheetName val="XII_Vend_Input_GST5"/>
      <sheetName val="å's_=5"/>
      <sheetName val="Invoice_Cross_Reference5"/>
      <sheetName val="Spec_221045"/>
      <sheetName val="N_100_F_Lead5"/>
      <sheetName val="WP_IC_Exp_January_20105"/>
      <sheetName val="fr_BS5"/>
      <sheetName val="P&amp;L_Adjustment5"/>
      <sheetName val="Main_Menu5"/>
      <sheetName val="Schedule_Contract_&amp;_SILO5"/>
      <sheetName val="Sales_and_Collections5"/>
      <sheetName val="Cost_of_Sales5"/>
      <sheetName val="Operating_Expenses_5"/>
      <sheetName val="Est__Income_By_Rig5"/>
      <sheetName val="Leasing_TA_Duri5"/>
      <sheetName val="TA_Jakarta5"/>
      <sheetName val="Breakdown_Cost-Well_Control5"/>
      <sheetName val="P_&amp;_L_1st-Invst-Well_Control5"/>
      <sheetName val="Asset_TA5"/>
      <sheetName val="Detail_COGS5"/>
      <sheetName val="CM_Tgl5"/>
      <sheetName val="Combined_FA5"/>
      <sheetName val="Permanent_info10"/>
      <sheetName val="details_fiscal_adjustments10"/>
      <sheetName val="Sum_empcost10"/>
      <sheetName val="Data_Sheet8"/>
      <sheetName val="Trial_Bal9"/>
      <sheetName val="Notes_to_BS9"/>
      <sheetName val="Mutasi_Final8"/>
      <sheetName val="fiscal_depr(E)9"/>
      <sheetName val="1998_CITR9"/>
      <sheetName val="NY_ADMIN8"/>
      <sheetName val="Mei_20078"/>
      <sheetName val="FA_Movement_IBIC9"/>
      <sheetName val="Client_Aje9"/>
      <sheetName val="Journal_Template9"/>
      <sheetName val="WIP_DETAIL_(GL_VS_NMP)8"/>
      <sheetName val="NO_FAKTUR9"/>
      <sheetName val="Gaikindo_Report9"/>
      <sheetName val="data_wp8"/>
      <sheetName val="Accounts_Payable_(AA)7"/>
      <sheetName val="1721-A1_(terbaru)7"/>
      <sheetName val="FA_Movement8"/>
      <sheetName val="Other_charges_(income)9"/>
      <sheetName val="WK_Local7"/>
      <sheetName val="FA_FISKAL8"/>
      <sheetName val="Accrued_(ckrg)8"/>
      <sheetName val="PROD_FRY-MONODON7"/>
      <sheetName val="TBCons_KMB047"/>
      <sheetName val="FE-1771$_P17"/>
      <sheetName val="RWP_337"/>
      <sheetName val="sep_ST7"/>
      <sheetName val="trf_multiple_dnrks7"/>
      <sheetName val="Q_17"/>
      <sheetName val="Horizon_Cost_Saves_Pkg7"/>
      <sheetName val="cost_recovery7"/>
      <sheetName val="Detail_Lead7"/>
      <sheetName val="Phasing_by_Month7"/>
      <sheetName val="Cost_Input_Sheet7"/>
      <sheetName val="C1_NOV7"/>
      <sheetName val="P&amp;L_INPUT7"/>
      <sheetName val="Portofolio_Trading7"/>
      <sheetName val="APAC_Q1FY09_-_Oracle7"/>
      <sheetName val="jan_book7"/>
      <sheetName val="Ref-As_Is_GL_acc7"/>
      <sheetName val="OthAsset_roll7"/>
      <sheetName val="Input_Sheet7"/>
      <sheetName val="Table_57"/>
      <sheetName val="TAX_LIST8"/>
      <sheetName val="Location_Details__2_7"/>
      <sheetName val="AR_EXPORT7"/>
      <sheetName val="MAP_BS7"/>
      <sheetName val="_WP_SPT_2012_-_23_04_2013_xlsx7"/>
      <sheetName val="SUMMARY_20017"/>
      <sheetName val="New_format_sales7"/>
      <sheetName val="TBC05_Net7"/>
      <sheetName val="Depreciation__schedule8"/>
      <sheetName val="Penyusutan_(2)8"/>
      <sheetName val="disposal_assets8"/>
      <sheetName val="provision_(3)8"/>
      <sheetName val="Recon-Art_218"/>
      <sheetName val="FA-gainloss_(2)8"/>
      <sheetName val="fiscal_corr8"/>
      <sheetName val="1771_28"/>
      <sheetName val="1771_2(E)8"/>
      <sheetName val="Depr-Comp_(2)8"/>
      <sheetName val="Marshal_(3)8"/>
      <sheetName val="Marshal_(2)8"/>
      <sheetName val="provision_(2)8"/>
      <sheetName val="fiscal_corr_(3)8"/>
      <sheetName val="fiscal_corr_(2)8"/>
      <sheetName val="CostRecovery_-_JV8"/>
      <sheetName val="PENJ_NERACA7"/>
      <sheetName val="CASH_FLOW7"/>
      <sheetName val="Pnrmanent_info7"/>
      <sheetName val="Input__EAST7"/>
      <sheetName val="bill_qty7"/>
      <sheetName val="Simple_Coff_7"/>
      <sheetName val="I-PPh_Final7"/>
      <sheetName val="OT_August__Drmx__087"/>
      <sheetName val="DATA_SLIP7"/>
      <sheetName val="1200_207"/>
      <sheetName val="CC_17"/>
      <sheetName val="CC_27"/>
      <sheetName val="CC_37"/>
      <sheetName val="United_Kingdom7"/>
      <sheetName val="RE_reconciliation7"/>
      <sheetName val="V_D_5-27"/>
      <sheetName val="LE767_GLOBAL_CHECKLIST_updated7"/>
      <sheetName val="PO_&amp;_TL_Market_Specific7"/>
      <sheetName val="Issue_Sheet7"/>
      <sheetName val="I__SAP_Screen7"/>
      <sheetName val="II__OTR_-_BAS_G17"/>
      <sheetName val="III__AR_Recon7"/>
      <sheetName val="IV__AR7"/>
      <sheetName val="V_Zero_rated7"/>
      <sheetName val="VI__IC_Recon_828_to_22137"/>
      <sheetName val="IC_Recon_800-22137"/>
      <sheetName val="Capital_Purchases_BAS7"/>
      <sheetName val="VII__AP_BAS_G117"/>
      <sheetName val="VIII__KN_Rec7"/>
      <sheetName val="IX_ITR7"/>
      <sheetName val="X__120410017"/>
      <sheetName val="XI__Cust_Output_GST7"/>
      <sheetName val="XII_Vend_Input_GST7"/>
      <sheetName val="å's_=7"/>
      <sheetName val="Invoice_Cross_Reference7"/>
      <sheetName val="Spec_221047"/>
      <sheetName val="N_100_F_Lead7"/>
      <sheetName val="WP_IC_Exp_January_20107"/>
      <sheetName val="fr_BS7"/>
      <sheetName val="P&amp;L_Adjustment7"/>
      <sheetName val="Main_Menu7"/>
      <sheetName val="Schedule_Contract_&amp;_SILO7"/>
      <sheetName val="Sales_and_Collections7"/>
      <sheetName val="Cost_of_Sales7"/>
      <sheetName val="Operating_Expenses_7"/>
      <sheetName val="Est__Income_By_Rig7"/>
      <sheetName val="Leasing_TA_Duri7"/>
      <sheetName val="TA_Jakarta7"/>
      <sheetName val="Breakdown_Cost-Well_Control7"/>
      <sheetName val="P_&amp;_L_1st-Invst-Well_Control7"/>
      <sheetName val="Asset_TA7"/>
      <sheetName val="Detail_COGS7"/>
      <sheetName val="CM_Tgl7"/>
      <sheetName val="Combined_FA7"/>
      <sheetName val="Permanent_info11"/>
      <sheetName val="details_fiscal_adjustments11"/>
      <sheetName val="Sum_empcost11"/>
      <sheetName val="Data_Sheet9"/>
      <sheetName val="Trial_Bal10"/>
      <sheetName val="Notes_to_BS10"/>
      <sheetName val="Mutasi_Final9"/>
      <sheetName val="fiscal_depr(E)10"/>
      <sheetName val="1998_CITR10"/>
      <sheetName val="NY_ADMIN9"/>
      <sheetName val="Mei_20079"/>
      <sheetName val="FA_Movement_IBIC10"/>
      <sheetName val="Client_Aje10"/>
      <sheetName val="Journal_Template10"/>
      <sheetName val="WIP_DETAIL_(GL_VS_NMP)9"/>
      <sheetName val="NO_FAKTUR10"/>
      <sheetName val="Gaikindo_Report10"/>
      <sheetName val="data_wp9"/>
      <sheetName val="Accounts_Payable_(AA)8"/>
      <sheetName val="1721-A1_(terbaru)8"/>
      <sheetName val="FA_Movement9"/>
      <sheetName val="Other_charges_(income)10"/>
      <sheetName val="WK_Local8"/>
      <sheetName val="FA_FISKAL9"/>
      <sheetName val="Accrued_(ckrg)9"/>
      <sheetName val="PROD_FRY-MONODON8"/>
      <sheetName val="TBCons_KMB048"/>
      <sheetName val="FE-1771$_P18"/>
      <sheetName val="RWP_338"/>
      <sheetName val="sep_ST8"/>
      <sheetName val="trf_multiple_dnrks8"/>
      <sheetName val="Q_18"/>
      <sheetName val="Horizon_Cost_Saves_Pkg8"/>
      <sheetName val="cost_recovery8"/>
      <sheetName val="Detail_Lead8"/>
      <sheetName val="Phasing_by_Month8"/>
      <sheetName val="Cost_Input_Sheet8"/>
      <sheetName val="C1_NOV8"/>
      <sheetName val="P&amp;L_INPUT8"/>
      <sheetName val="Portofolio_Trading8"/>
      <sheetName val="APAC_Q1FY09_-_Oracle8"/>
      <sheetName val="jan_book8"/>
      <sheetName val="Ref-As_Is_GL_acc8"/>
      <sheetName val="OthAsset_roll8"/>
      <sheetName val="Input_Sheet8"/>
      <sheetName val="Table_58"/>
      <sheetName val="TAX_LIST9"/>
      <sheetName val="Location_Details__2_8"/>
      <sheetName val="AR_EXPORT8"/>
      <sheetName val="MAP_BS8"/>
      <sheetName val="_WP_SPT_2012_-_23_04_2013_xlsx8"/>
      <sheetName val="SUMMARY_20018"/>
      <sheetName val="New_format_sales8"/>
      <sheetName val="TBC05_Net8"/>
      <sheetName val="Depreciation__schedule9"/>
      <sheetName val="Penyusutan_(2)9"/>
      <sheetName val="disposal_assets9"/>
      <sheetName val="provision_(3)9"/>
      <sheetName val="Recon-Art_219"/>
      <sheetName val="FA-gainloss_(2)9"/>
      <sheetName val="fiscal_corr9"/>
      <sheetName val="1771_29"/>
      <sheetName val="1771_2(E)9"/>
      <sheetName val="Depr-Comp_(2)9"/>
      <sheetName val="Marshal_(3)9"/>
      <sheetName val="Marshal_(2)9"/>
      <sheetName val="provision_(2)9"/>
      <sheetName val="fiscal_corr_(3)9"/>
      <sheetName val="fiscal_corr_(2)9"/>
      <sheetName val="CostRecovery_-_JV9"/>
      <sheetName val="PENJ_NERACA8"/>
      <sheetName val="CASH_FLOW8"/>
      <sheetName val="Pnrmanent_info8"/>
      <sheetName val="Input__EAST8"/>
      <sheetName val="bill_qty8"/>
      <sheetName val="Simple_Coff_8"/>
      <sheetName val="I-PPh_Final8"/>
      <sheetName val="OT_August__Drmx__088"/>
      <sheetName val="DATA_SLIP8"/>
      <sheetName val="1200_208"/>
      <sheetName val="CC_18"/>
      <sheetName val="CC_28"/>
      <sheetName val="CC_38"/>
      <sheetName val="United_Kingdom8"/>
      <sheetName val="RE_reconciliation8"/>
      <sheetName val="V_D_5-28"/>
      <sheetName val="LE767_GLOBAL_CHECKLIST_updated8"/>
      <sheetName val="PO_&amp;_TL_Market_Specific8"/>
      <sheetName val="Issue_Sheet8"/>
      <sheetName val="I__SAP_Screen8"/>
      <sheetName val="II__OTR_-_BAS_G18"/>
      <sheetName val="III__AR_Recon8"/>
      <sheetName val="IV__AR8"/>
      <sheetName val="V_Zero_rated8"/>
      <sheetName val="VI__IC_Recon_828_to_22138"/>
      <sheetName val="IC_Recon_800-22138"/>
      <sheetName val="Capital_Purchases_BAS8"/>
      <sheetName val="VII__AP_BAS_G118"/>
      <sheetName val="VIII__KN_Rec8"/>
      <sheetName val="IX_ITR8"/>
      <sheetName val="X__120410018"/>
      <sheetName val="XI__Cust_Output_GST8"/>
      <sheetName val="XII_Vend_Input_GST8"/>
      <sheetName val="å's_=8"/>
      <sheetName val="Invoice_Cross_Reference8"/>
      <sheetName val="Spec_221048"/>
      <sheetName val="N_100_F_Lead8"/>
      <sheetName val="WP_IC_Exp_January_20108"/>
      <sheetName val="fr_BS8"/>
      <sheetName val="P&amp;L_Adjustment8"/>
      <sheetName val="Main_Menu8"/>
      <sheetName val="Schedule_Contract_&amp;_SILO8"/>
      <sheetName val="Sales_and_Collections8"/>
      <sheetName val="Cost_of_Sales8"/>
      <sheetName val="Operating_Expenses_8"/>
      <sheetName val="Est__Income_By_Rig8"/>
      <sheetName val="Leasing_TA_Duri8"/>
      <sheetName val="TA_Jakarta8"/>
      <sheetName val="Breakdown_Cost-Well_Control8"/>
      <sheetName val="P_&amp;_L_1st-Invst-Well_Control8"/>
      <sheetName val="Asset_TA8"/>
      <sheetName val="Detail_COGS8"/>
      <sheetName val="CM_Tgl8"/>
      <sheetName val="Combined_FA8"/>
      <sheetName val=""/>
      <sheetName val="tbl"/>
      <sheetName val="Safety 2"/>
      <sheetName val="Perkiraan"/>
      <sheetName val="Laba-Rugi"/>
      <sheetName val="Premi Iuran"/>
      <sheetName val="2-2022 AP SUBS"/>
      <sheetName val="Permanent_info14"/>
      <sheetName val="details_fiscal_adjustments14"/>
      <sheetName val="Sum_empcost14"/>
      <sheetName val="Data_Sheet12"/>
      <sheetName val="Trial_Bal13"/>
      <sheetName val="Notes_to_BS13"/>
      <sheetName val="Mutasi_Final12"/>
      <sheetName val="fiscal_depr(E)13"/>
      <sheetName val="1998_CITR13"/>
      <sheetName val="NY_ADMIN12"/>
      <sheetName val="Mei_200712"/>
      <sheetName val="FA_Movement_IBIC13"/>
      <sheetName val="Client_Aje13"/>
      <sheetName val="Journal_Template13"/>
      <sheetName val="WIP_DETAIL_(GL_VS_NMP)12"/>
      <sheetName val="NO_FAKTUR13"/>
      <sheetName val="Gaikindo_Report13"/>
      <sheetName val="data_wp12"/>
      <sheetName val="Accounts_Payable_(AA)11"/>
      <sheetName val="1721-A1_(terbaru)11"/>
      <sheetName val="FA_Movement12"/>
      <sheetName val="Other_charges_(income)13"/>
      <sheetName val="WK_Local11"/>
      <sheetName val="FA_FISKAL12"/>
      <sheetName val="Accrued_(ckrg)12"/>
      <sheetName val="PROD_FRY-MONODON11"/>
      <sheetName val="TBCons_KMB0411"/>
      <sheetName val="FE-1771$_P111"/>
      <sheetName val="RWP_3311"/>
      <sheetName val="sep_ST11"/>
      <sheetName val="trf_multiple_dnrks11"/>
      <sheetName val="Q_111"/>
      <sheetName val="Horizon_Cost_Saves_Pkg11"/>
      <sheetName val="cost_recovery11"/>
      <sheetName val="Detail_Lead11"/>
      <sheetName val="Phasing_by_Month11"/>
      <sheetName val="Cost_Input_Sheet11"/>
      <sheetName val="C1_NOV11"/>
      <sheetName val="P&amp;L_INPUT11"/>
      <sheetName val="Portofolio_Trading11"/>
      <sheetName val="APAC_Q1FY09_-_Oracle11"/>
      <sheetName val="jan_book11"/>
      <sheetName val="Ref-As_Is_GL_acc11"/>
      <sheetName val="OthAsset_roll11"/>
      <sheetName val="Input_Sheet11"/>
      <sheetName val="Table_511"/>
      <sheetName val="TAX_LIST12"/>
      <sheetName val="Location_Details__2_11"/>
      <sheetName val="AR_EXPORT11"/>
      <sheetName val="MAP_BS11"/>
      <sheetName val="_WP_SPT_2012_-_23_04_2013_xls11"/>
      <sheetName val="SUMMARY_200111"/>
      <sheetName val="New_format_sales11"/>
      <sheetName val="TBC05_Net11"/>
      <sheetName val="Depreciation__schedule12"/>
      <sheetName val="Penyusutan_(2)12"/>
      <sheetName val="disposal_assets12"/>
      <sheetName val="provision_(3)12"/>
      <sheetName val="Recon-Art_2112"/>
      <sheetName val="FA-gainloss_(2)12"/>
      <sheetName val="fiscal_corr12"/>
      <sheetName val="1771_212"/>
      <sheetName val="1771_2(E)12"/>
      <sheetName val="Depr-Comp_(2)12"/>
      <sheetName val="Marshal_(3)12"/>
      <sheetName val="Marshal_(2)12"/>
      <sheetName val="provision_(2)12"/>
      <sheetName val="fiscal_corr_(3)12"/>
      <sheetName val="fiscal_corr_(2)12"/>
      <sheetName val="CostRecovery_-_JV12"/>
      <sheetName val="PENJ_NERACA11"/>
      <sheetName val="CASH_FLOW11"/>
      <sheetName val="Pnrmanent_info11"/>
      <sheetName val="Input__EAST11"/>
      <sheetName val="bill_qty11"/>
      <sheetName val="Simple_Coff_11"/>
      <sheetName val="I-PPh_Final11"/>
      <sheetName val="OT_August__Drmx__0811"/>
      <sheetName val="DATA_SLIP11"/>
      <sheetName val="1200_2011"/>
      <sheetName val="CC_111"/>
      <sheetName val="CC_211"/>
      <sheetName val="CC_311"/>
      <sheetName val="United_Kingdom11"/>
      <sheetName val="RE_reconciliation11"/>
      <sheetName val="V_D_5-211"/>
      <sheetName val="LE767_GLOBAL_CHECKLIST_update11"/>
      <sheetName val="PO_&amp;_TL_Market_Specific11"/>
      <sheetName val="Issue_Sheet11"/>
      <sheetName val="I__SAP_Screen11"/>
      <sheetName val="II__OTR_-_BAS_G111"/>
      <sheetName val="III__AR_Recon11"/>
      <sheetName val="IV__AR11"/>
      <sheetName val="V_Zero_rated11"/>
      <sheetName val="VI__IC_Recon_828_to_221311"/>
      <sheetName val="IC_Recon_800-221311"/>
      <sheetName val="Capital_Purchases_BAS11"/>
      <sheetName val="VII__AP_BAS_G1111"/>
      <sheetName val="VIII__KN_Rec11"/>
      <sheetName val="IX_ITR11"/>
      <sheetName val="X__1204100111"/>
      <sheetName val="XI__Cust_Output_GST11"/>
      <sheetName val="XII_Vend_Input_GST11"/>
      <sheetName val="å's_=11"/>
      <sheetName val="Invoice_Cross_Reference11"/>
      <sheetName val="Spec_2210411"/>
      <sheetName val="N_100_F_Lead11"/>
      <sheetName val="WP_IC_Exp_January_201011"/>
      <sheetName val="fr_BS11"/>
      <sheetName val="P&amp;L_Adjustment11"/>
      <sheetName val="Main_Menu11"/>
      <sheetName val="Schedule_Contract_&amp;_SILO11"/>
      <sheetName val="Sales_and_Collections11"/>
      <sheetName val="Cost_of_Sales11"/>
      <sheetName val="Operating_Expenses_11"/>
      <sheetName val="Est__Income_By_Rig11"/>
      <sheetName val="Leasing_TA_Duri11"/>
      <sheetName val="TA_Jakarta11"/>
      <sheetName val="Breakdown_Cost-Well_Control11"/>
      <sheetName val="P_&amp;_L_1st-Invst-Well_Control11"/>
      <sheetName val="Asset_TA11"/>
      <sheetName val="Detail_COGS11"/>
      <sheetName val="CM_Tgl11"/>
      <sheetName val="Combined_FA11"/>
      <sheetName val="Permanent_info13"/>
      <sheetName val="details_fiscal_adjustments13"/>
      <sheetName val="Sum_empcost13"/>
      <sheetName val="Data_Sheet11"/>
      <sheetName val="Trial_Bal12"/>
      <sheetName val="Notes_to_BS12"/>
      <sheetName val="Mutasi_Final11"/>
      <sheetName val="fiscal_depr(E)12"/>
      <sheetName val="1998_CITR12"/>
      <sheetName val="NY_ADMIN11"/>
      <sheetName val="Mei_200711"/>
      <sheetName val="FA_Movement_IBIC12"/>
      <sheetName val="Client_Aje12"/>
      <sheetName val="Journal_Template12"/>
      <sheetName val="WIP_DETAIL_(GL_VS_NMP)11"/>
      <sheetName val="NO_FAKTUR12"/>
      <sheetName val="Gaikindo_Report12"/>
      <sheetName val="data_wp11"/>
      <sheetName val="Accounts_Payable_(AA)10"/>
      <sheetName val="1721-A1_(terbaru)10"/>
      <sheetName val="FA_Movement11"/>
      <sheetName val="Other_charges_(income)12"/>
      <sheetName val="WK_Local10"/>
      <sheetName val="FA_FISKAL11"/>
      <sheetName val="Accrued_(ckrg)11"/>
      <sheetName val="PROD_FRY-MONODON10"/>
      <sheetName val="TBCons_KMB0410"/>
      <sheetName val="FE-1771$_P110"/>
      <sheetName val="RWP_3310"/>
      <sheetName val="sep_ST10"/>
      <sheetName val="trf_multiple_dnrks10"/>
      <sheetName val="Q_110"/>
      <sheetName val="Horizon_Cost_Saves_Pkg10"/>
      <sheetName val="cost_recovery10"/>
      <sheetName val="Detail_Lead10"/>
      <sheetName val="Phasing_by_Month10"/>
      <sheetName val="Cost_Input_Sheet10"/>
      <sheetName val="C1_NOV10"/>
      <sheetName val="P&amp;L_INPUT10"/>
      <sheetName val="Portofolio_Trading10"/>
      <sheetName val="APAC_Q1FY09_-_Oracle10"/>
      <sheetName val="jan_book10"/>
      <sheetName val="Ref-As_Is_GL_acc10"/>
      <sheetName val="OthAsset_roll10"/>
      <sheetName val="Input_Sheet10"/>
      <sheetName val="Table_510"/>
      <sheetName val="TAX_LIST11"/>
      <sheetName val="Location_Details__2_10"/>
      <sheetName val="AR_EXPORT10"/>
      <sheetName val="MAP_BS10"/>
      <sheetName val="_WP_SPT_2012_-_23_04_2013_xls10"/>
      <sheetName val="SUMMARY_200110"/>
      <sheetName val="New_format_sales10"/>
      <sheetName val="TBC05_Net10"/>
      <sheetName val="Depreciation__schedule11"/>
      <sheetName val="Penyusutan_(2)11"/>
      <sheetName val="disposal_assets11"/>
      <sheetName val="provision_(3)11"/>
      <sheetName val="Recon-Art_2111"/>
      <sheetName val="FA-gainloss_(2)11"/>
      <sheetName val="fiscal_corr11"/>
      <sheetName val="1771_211"/>
      <sheetName val="1771_2(E)11"/>
      <sheetName val="Depr-Comp_(2)11"/>
      <sheetName val="Marshal_(3)11"/>
      <sheetName val="Marshal_(2)11"/>
      <sheetName val="provision_(2)11"/>
      <sheetName val="fiscal_corr_(3)11"/>
      <sheetName val="fiscal_corr_(2)11"/>
      <sheetName val="CostRecovery_-_JV11"/>
      <sheetName val="PENJ_NERACA10"/>
      <sheetName val="CASH_FLOW10"/>
      <sheetName val="Pnrmanent_info10"/>
      <sheetName val="Input__EAST10"/>
      <sheetName val="bill_qty10"/>
      <sheetName val="Simple_Coff_10"/>
      <sheetName val="I-PPh_Final10"/>
      <sheetName val="OT_August__Drmx__0810"/>
      <sheetName val="DATA_SLIP10"/>
      <sheetName val="1200_2010"/>
      <sheetName val="CC_110"/>
      <sheetName val="CC_210"/>
      <sheetName val="CC_310"/>
      <sheetName val="United_Kingdom10"/>
      <sheetName val="RE_reconciliation10"/>
      <sheetName val="V_D_5-210"/>
      <sheetName val="LE767_GLOBAL_CHECKLIST_update10"/>
      <sheetName val="PO_&amp;_TL_Market_Specific10"/>
      <sheetName val="Issue_Sheet10"/>
      <sheetName val="I__SAP_Screen10"/>
      <sheetName val="II__OTR_-_BAS_G110"/>
      <sheetName val="III__AR_Recon10"/>
      <sheetName val="IV__AR10"/>
      <sheetName val="V_Zero_rated10"/>
      <sheetName val="VI__IC_Recon_828_to_221310"/>
      <sheetName val="IC_Recon_800-221310"/>
      <sheetName val="Capital_Purchases_BAS10"/>
      <sheetName val="VII__AP_BAS_G1110"/>
      <sheetName val="VIII__KN_Rec10"/>
      <sheetName val="IX_ITR10"/>
      <sheetName val="X__1204100110"/>
      <sheetName val="XI__Cust_Output_GST10"/>
      <sheetName val="XII_Vend_Input_GST10"/>
      <sheetName val="å's_=10"/>
      <sheetName val="Invoice_Cross_Reference10"/>
      <sheetName val="Spec_2210410"/>
      <sheetName val="N_100_F_Lead10"/>
      <sheetName val="WP_IC_Exp_January_201010"/>
      <sheetName val="fr_BS10"/>
      <sheetName val="P&amp;L_Adjustment10"/>
      <sheetName val="Main_Menu10"/>
      <sheetName val="Schedule_Contract_&amp;_SILO10"/>
      <sheetName val="Sales_and_Collections10"/>
      <sheetName val="Cost_of_Sales10"/>
      <sheetName val="Operating_Expenses_10"/>
      <sheetName val="Est__Income_By_Rig10"/>
      <sheetName val="Leasing_TA_Duri10"/>
      <sheetName val="TA_Jakarta10"/>
      <sheetName val="Breakdown_Cost-Well_Control10"/>
      <sheetName val="P_&amp;_L_1st-Invst-Well_Control10"/>
      <sheetName val="Asset_TA10"/>
      <sheetName val="Detail_COGS10"/>
      <sheetName val="CM_Tgl10"/>
      <sheetName val="Combined_FA10"/>
      <sheetName val="Permanent_info12"/>
      <sheetName val="details_fiscal_adjustments12"/>
      <sheetName val="Sum_empcost12"/>
      <sheetName val="Data_Sheet10"/>
      <sheetName val="Trial_Bal11"/>
      <sheetName val="Notes_to_BS11"/>
      <sheetName val="Mutasi_Final10"/>
      <sheetName val="fiscal_depr(E)11"/>
      <sheetName val="1998_CITR11"/>
      <sheetName val="NY_ADMIN10"/>
      <sheetName val="Mei_200710"/>
      <sheetName val="FA_Movement_IBIC11"/>
      <sheetName val="Client_Aje11"/>
      <sheetName val="Journal_Template11"/>
      <sheetName val="WIP_DETAIL_(GL_VS_NMP)10"/>
      <sheetName val="NO_FAKTUR11"/>
      <sheetName val="Gaikindo_Report11"/>
      <sheetName val="data_wp10"/>
      <sheetName val="Accounts_Payable_(AA)9"/>
      <sheetName val="1721-A1_(terbaru)9"/>
      <sheetName val="FA_Movement10"/>
      <sheetName val="Other_charges_(income)11"/>
      <sheetName val="WK_Local9"/>
      <sheetName val="FA_FISKAL10"/>
      <sheetName val="Accrued_(ckrg)10"/>
      <sheetName val="PROD_FRY-MONODON9"/>
      <sheetName val="TBCons_KMB049"/>
      <sheetName val="FE-1771$_P19"/>
      <sheetName val="RWP_339"/>
      <sheetName val="sep_ST9"/>
      <sheetName val="trf_multiple_dnrks9"/>
      <sheetName val="Q_19"/>
      <sheetName val="Horizon_Cost_Saves_Pkg9"/>
      <sheetName val="cost_recovery9"/>
      <sheetName val="Detail_Lead9"/>
      <sheetName val="Phasing_by_Month9"/>
      <sheetName val="Cost_Input_Sheet9"/>
      <sheetName val="C1_NOV9"/>
      <sheetName val="P&amp;L_INPUT9"/>
      <sheetName val="Portofolio_Trading9"/>
      <sheetName val="APAC_Q1FY09_-_Oracle9"/>
      <sheetName val="jan_book9"/>
      <sheetName val="Ref-As_Is_GL_acc9"/>
      <sheetName val="OthAsset_roll9"/>
      <sheetName val="Input_Sheet9"/>
      <sheetName val="Table_59"/>
      <sheetName val="TAX_LIST10"/>
      <sheetName val="Location_Details__2_9"/>
      <sheetName val="AR_EXPORT9"/>
      <sheetName val="MAP_BS9"/>
      <sheetName val="_WP_SPT_2012_-_23_04_2013_xlsx9"/>
      <sheetName val="SUMMARY_20019"/>
      <sheetName val="New_format_sales9"/>
      <sheetName val="TBC05_Net9"/>
      <sheetName val="Depreciation__schedule10"/>
      <sheetName val="Penyusutan_(2)10"/>
      <sheetName val="disposal_assets10"/>
      <sheetName val="provision_(3)10"/>
      <sheetName val="Recon-Art_2110"/>
      <sheetName val="FA-gainloss_(2)10"/>
      <sheetName val="fiscal_corr10"/>
      <sheetName val="1771_210"/>
      <sheetName val="1771_2(E)10"/>
      <sheetName val="Depr-Comp_(2)10"/>
      <sheetName val="Marshal_(3)10"/>
      <sheetName val="Marshal_(2)10"/>
      <sheetName val="provision_(2)10"/>
      <sheetName val="fiscal_corr_(3)10"/>
      <sheetName val="fiscal_corr_(2)10"/>
      <sheetName val="CostRecovery_-_JV10"/>
      <sheetName val="PENJ_NERACA9"/>
      <sheetName val="CASH_FLOW9"/>
      <sheetName val="Pnrmanent_info9"/>
      <sheetName val="Input__EAST9"/>
      <sheetName val="bill_qty9"/>
      <sheetName val="Simple_Coff_9"/>
      <sheetName val="I-PPh_Final9"/>
      <sheetName val="OT_August__Drmx__089"/>
      <sheetName val="DATA_SLIP9"/>
      <sheetName val="1200_209"/>
      <sheetName val="CC_19"/>
      <sheetName val="CC_29"/>
      <sheetName val="CC_39"/>
      <sheetName val="United_Kingdom9"/>
      <sheetName val="RE_reconciliation9"/>
      <sheetName val="V_D_5-29"/>
      <sheetName val="LE767_GLOBAL_CHECKLIST_updated9"/>
      <sheetName val="PO_&amp;_TL_Market_Specific9"/>
      <sheetName val="Issue_Sheet9"/>
      <sheetName val="I__SAP_Screen9"/>
      <sheetName val="II__OTR_-_BAS_G19"/>
      <sheetName val="III__AR_Recon9"/>
      <sheetName val="IV__AR9"/>
      <sheetName val="V_Zero_rated9"/>
      <sheetName val="VI__IC_Recon_828_to_22139"/>
      <sheetName val="IC_Recon_800-22139"/>
      <sheetName val="Capital_Purchases_BAS9"/>
      <sheetName val="VII__AP_BAS_G119"/>
      <sheetName val="VIII__KN_Rec9"/>
      <sheetName val="IX_ITR9"/>
      <sheetName val="X__120410019"/>
      <sheetName val="XI__Cust_Output_GST9"/>
      <sheetName val="XII_Vend_Input_GST9"/>
      <sheetName val="å's_=9"/>
      <sheetName val="Invoice_Cross_Reference9"/>
      <sheetName val="Spec_221049"/>
      <sheetName val="N_100_F_Lead9"/>
      <sheetName val="WP_IC_Exp_January_20109"/>
      <sheetName val="fr_BS9"/>
      <sheetName val="P&amp;L_Adjustment9"/>
      <sheetName val="Main_Menu9"/>
      <sheetName val="Schedule_Contract_&amp;_SILO9"/>
      <sheetName val="Sales_and_Collections9"/>
      <sheetName val="Cost_of_Sales9"/>
      <sheetName val="Operating_Expenses_9"/>
      <sheetName val="Est__Income_By_Rig9"/>
      <sheetName val="Leasing_TA_Duri9"/>
      <sheetName val="TA_Jakarta9"/>
      <sheetName val="Breakdown_Cost-Well_Control9"/>
      <sheetName val="P_&amp;_L_1st-Invst-Well_Control9"/>
      <sheetName val="Asset_TA9"/>
      <sheetName val="Detail_COGS9"/>
      <sheetName val="CM_Tgl9"/>
      <sheetName val="Combined_FA9"/>
      <sheetName val="Permanent_info16"/>
      <sheetName val="details_fiscal_adjustments16"/>
      <sheetName val="Sum_empcost16"/>
      <sheetName val="Data_Sheet14"/>
      <sheetName val="Trial_Bal15"/>
      <sheetName val="Notes_to_BS15"/>
      <sheetName val="Mutasi_Final14"/>
      <sheetName val="fiscal_depr(E)15"/>
      <sheetName val="1998_CITR15"/>
      <sheetName val="NY_ADMIN14"/>
      <sheetName val="Mei_200714"/>
      <sheetName val="FA_Movement_IBIC15"/>
      <sheetName val="Client_Aje15"/>
      <sheetName val="Journal_Template15"/>
      <sheetName val="WIP_DETAIL_(GL_VS_NMP)14"/>
      <sheetName val="NO_FAKTUR15"/>
      <sheetName val="Gaikindo_Report15"/>
      <sheetName val="data_wp14"/>
      <sheetName val="Accounts_Payable_(AA)13"/>
      <sheetName val="1721-A1_(terbaru)13"/>
      <sheetName val="FA_Movement14"/>
      <sheetName val="Other_charges_(income)15"/>
      <sheetName val="WK_Local13"/>
      <sheetName val="FA_FISKAL14"/>
      <sheetName val="Accrued_(ckrg)14"/>
      <sheetName val="PROD_FRY-MONODON13"/>
      <sheetName val="TBCons_KMB0413"/>
      <sheetName val="FE-1771$_P113"/>
      <sheetName val="RWP_3313"/>
      <sheetName val="sep_ST13"/>
      <sheetName val="trf_multiple_dnrks13"/>
      <sheetName val="Q_113"/>
      <sheetName val="Horizon_Cost_Saves_Pkg13"/>
      <sheetName val="cost_recovery13"/>
      <sheetName val="Detail_Lead13"/>
      <sheetName val="Phasing_by_Month13"/>
      <sheetName val="Cost_Input_Sheet13"/>
      <sheetName val="C1_NOV13"/>
      <sheetName val="P&amp;L_INPUT13"/>
      <sheetName val="Portofolio_Trading13"/>
      <sheetName val="APAC_Q1FY09_-_Oracle13"/>
      <sheetName val="jan_book13"/>
      <sheetName val="Ref-As_Is_GL_acc13"/>
      <sheetName val="OthAsset_roll13"/>
      <sheetName val="Input_Sheet13"/>
      <sheetName val="Table_513"/>
      <sheetName val="TAX_LIST14"/>
      <sheetName val="Location_Details__2_13"/>
      <sheetName val="AR_EXPORT13"/>
      <sheetName val="MAP_BS13"/>
      <sheetName val="_WP_SPT_2012_-_23_04_2013_xls13"/>
      <sheetName val="SUMMARY_200113"/>
      <sheetName val="New_format_sales13"/>
      <sheetName val="TBC05_Net13"/>
      <sheetName val="Depreciation__schedule14"/>
      <sheetName val="Penyusutan_(2)14"/>
      <sheetName val="disposal_assets14"/>
      <sheetName val="provision_(3)14"/>
      <sheetName val="Recon-Art_2114"/>
      <sheetName val="FA-gainloss_(2)14"/>
      <sheetName val="fiscal_corr14"/>
      <sheetName val="1771_214"/>
      <sheetName val="1771_2(E)14"/>
      <sheetName val="Depr-Comp_(2)14"/>
      <sheetName val="Marshal_(3)14"/>
      <sheetName val="Marshal_(2)14"/>
      <sheetName val="provision_(2)14"/>
      <sheetName val="fiscal_corr_(3)14"/>
      <sheetName val="fiscal_corr_(2)14"/>
      <sheetName val="CostRecovery_-_JV14"/>
      <sheetName val="PENJ_NERACA13"/>
      <sheetName val="CASH_FLOW13"/>
      <sheetName val="Pnrmanent_info13"/>
      <sheetName val="Input__EAST13"/>
      <sheetName val="bill_qty13"/>
      <sheetName val="Simple_Coff_13"/>
      <sheetName val="I-PPh_Final13"/>
      <sheetName val="OT_August__Drmx__0813"/>
      <sheetName val="DATA_SLIP13"/>
      <sheetName val="1200_2013"/>
      <sheetName val="CC_113"/>
      <sheetName val="CC_213"/>
      <sheetName val="CC_313"/>
      <sheetName val="United_Kingdom13"/>
      <sheetName val="RE_reconciliation13"/>
      <sheetName val="V_D_5-213"/>
      <sheetName val="LE767_GLOBAL_CHECKLIST_update13"/>
      <sheetName val="PO_&amp;_TL_Market_Specific13"/>
      <sheetName val="Issue_Sheet13"/>
      <sheetName val="I__SAP_Screen13"/>
      <sheetName val="II__OTR_-_BAS_G113"/>
      <sheetName val="III__AR_Recon13"/>
      <sheetName val="IV__AR13"/>
      <sheetName val="V_Zero_rated13"/>
      <sheetName val="VI__IC_Recon_828_to_221313"/>
      <sheetName val="IC_Recon_800-221313"/>
      <sheetName val="Capital_Purchases_BAS13"/>
      <sheetName val="VII__AP_BAS_G1113"/>
      <sheetName val="VIII__KN_Rec13"/>
      <sheetName val="IX_ITR13"/>
      <sheetName val="X__1204100113"/>
      <sheetName val="XI__Cust_Output_GST13"/>
      <sheetName val="XII_Vend_Input_GST13"/>
      <sheetName val="å's_=13"/>
      <sheetName val="Permanent_info15"/>
      <sheetName val="details_fiscal_adjustments15"/>
      <sheetName val="Sum_empcost15"/>
      <sheetName val="Data_Sheet13"/>
      <sheetName val="Trial_Bal14"/>
      <sheetName val="Notes_to_BS14"/>
      <sheetName val="Mutasi_Final13"/>
      <sheetName val="fiscal_depr(E)14"/>
      <sheetName val="1998_CITR14"/>
      <sheetName val="NY_ADMIN13"/>
      <sheetName val="Mei_200713"/>
      <sheetName val="FA_Movement_IBIC14"/>
      <sheetName val="Client_Aje14"/>
      <sheetName val="Journal_Template14"/>
      <sheetName val="WIP_DETAIL_(GL_VS_NMP)13"/>
      <sheetName val="NO_FAKTUR14"/>
      <sheetName val="Gaikindo_Report14"/>
      <sheetName val="data_wp13"/>
      <sheetName val="Accounts_Payable_(AA)12"/>
      <sheetName val="1721-A1_(terbaru)12"/>
      <sheetName val="FA_Movement13"/>
      <sheetName val="Other_charges_(income)14"/>
      <sheetName val="WK_Local12"/>
      <sheetName val="FA_FISKAL13"/>
      <sheetName val="Accrued_(ckrg)13"/>
      <sheetName val="PROD_FRY-MONODON12"/>
      <sheetName val="TBCons_KMB0412"/>
      <sheetName val="FE-1771$_P112"/>
      <sheetName val="RWP_3312"/>
      <sheetName val="sep_ST12"/>
      <sheetName val="trf_multiple_dnrks12"/>
      <sheetName val="Q_112"/>
      <sheetName val="Horizon_Cost_Saves_Pkg12"/>
      <sheetName val="cost_recovery12"/>
      <sheetName val="Detail_Lead12"/>
      <sheetName val="Phasing_by_Month12"/>
      <sheetName val="Cost_Input_Sheet12"/>
      <sheetName val="C1_NOV12"/>
      <sheetName val="P&amp;L_INPUT12"/>
      <sheetName val="Portofolio_Trading12"/>
      <sheetName val="APAC_Q1FY09_-_Oracle12"/>
      <sheetName val="jan_book12"/>
      <sheetName val="Ref-As_Is_GL_acc12"/>
      <sheetName val="OthAsset_roll12"/>
      <sheetName val="Input_Sheet12"/>
      <sheetName val="Table_512"/>
      <sheetName val="TAX_LIST13"/>
      <sheetName val="Location_Details__2_12"/>
      <sheetName val="AR_EXPORT12"/>
      <sheetName val="MAP_BS12"/>
      <sheetName val="_WP_SPT_2012_-_23_04_2013_xls12"/>
      <sheetName val="SUMMARY_200112"/>
      <sheetName val="New_format_sales12"/>
      <sheetName val="TBC05_Net12"/>
      <sheetName val="Depreciation__schedule13"/>
      <sheetName val="Penyusutan_(2)13"/>
      <sheetName val="disposal_assets13"/>
      <sheetName val="provision_(3)13"/>
      <sheetName val="Recon-Art_2113"/>
      <sheetName val="FA-gainloss_(2)13"/>
      <sheetName val="fiscal_corr13"/>
      <sheetName val="1771_213"/>
      <sheetName val="1771_2(E)13"/>
      <sheetName val="Depr-Comp_(2)13"/>
      <sheetName val="Marshal_(3)13"/>
      <sheetName val="Marshal_(2)13"/>
      <sheetName val="provision_(2)13"/>
      <sheetName val="fiscal_corr_(3)13"/>
      <sheetName val="fiscal_corr_(2)13"/>
      <sheetName val="CostRecovery_-_JV13"/>
      <sheetName val="PENJ_NERACA12"/>
      <sheetName val="CASH_FLOW12"/>
      <sheetName val="Pnrmanent_info12"/>
      <sheetName val="Input__EAST12"/>
      <sheetName val="bill_qty12"/>
      <sheetName val="Simple_Coff_12"/>
      <sheetName val="I-PPh_Final12"/>
      <sheetName val="OT_August__Drmx__0812"/>
      <sheetName val="DATA_SLIP12"/>
      <sheetName val="1200_2012"/>
      <sheetName val="CC_112"/>
      <sheetName val="CC_212"/>
      <sheetName val="CC_312"/>
      <sheetName val="United_Kingdom12"/>
      <sheetName val="RE_reconciliation12"/>
      <sheetName val="V_D_5-212"/>
      <sheetName val="LE767_GLOBAL_CHECKLIST_update12"/>
      <sheetName val="PO_&amp;_TL_Market_Specific12"/>
      <sheetName val="Issue_Sheet12"/>
      <sheetName val="I__SAP_Screen12"/>
      <sheetName val="II__OTR_-_BAS_G112"/>
      <sheetName val="III__AR_Recon12"/>
      <sheetName val="IV__AR12"/>
      <sheetName val="V_Zero_rated12"/>
      <sheetName val="VI__IC_Recon_828_to_221312"/>
      <sheetName val="IC_Recon_800-221312"/>
      <sheetName val="Capital_Purchases_BAS12"/>
      <sheetName val="VII__AP_BAS_G1112"/>
      <sheetName val="VIII__KN_Rec12"/>
      <sheetName val="IX_ITR12"/>
      <sheetName val="X__1204100112"/>
      <sheetName val="XI__Cust_Output_GST12"/>
      <sheetName val="XII_Vend_Input_GST12"/>
      <sheetName val="å's_=12"/>
      <sheetName val="Invoice_Cross_Reference12"/>
      <sheetName val="Spec_2210412"/>
      <sheetName val="N_100_F_Lead12"/>
      <sheetName val="WP_IC_Exp_January_201012"/>
      <sheetName val="fr_BS12"/>
      <sheetName val="P&amp;L_Adjustment12"/>
      <sheetName val="Main_Menu12"/>
      <sheetName val="Schedule_Contract_&amp;_SILO12"/>
      <sheetName val="Sales_and_Collections12"/>
      <sheetName val="Cost_of_Sales12"/>
      <sheetName val="Operating_Expenses_12"/>
      <sheetName val="Est__Income_By_Rig12"/>
      <sheetName val="Leasing_TA_Duri12"/>
      <sheetName val="TA_Jakarta12"/>
      <sheetName val="Breakdown_Cost-Well_Control12"/>
      <sheetName val="P_&amp;_L_1st-Invst-Well_Control12"/>
      <sheetName val="Asset_TA12"/>
      <sheetName val="Detail_COGS12"/>
      <sheetName val="CM_Tgl12"/>
      <sheetName val="Combined_FA12"/>
      <sheetName val="Permanent_info23"/>
      <sheetName val="details_fiscal_adjustments23"/>
      <sheetName val="Sum_empcost23"/>
      <sheetName val="Data_Sheet21"/>
      <sheetName val="Trial_Bal22"/>
      <sheetName val="Notes_to_BS22"/>
      <sheetName val="Mutasi_Final21"/>
      <sheetName val="fiscal_depr(E)22"/>
      <sheetName val="1998_CITR22"/>
      <sheetName val="NY_ADMIN21"/>
      <sheetName val="Mei_200721"/>
      <sheetName val="FA_Movement_IBIC22"/>
      <sheetName val="Client_Aje22"/>
      <sheetName val="Journal_Template22"/>
      <sheetName val="WIP_DETAIL_(GL_VS_NMP)21"/>
      <sheetName val="NO_FAKTUR22"/>
      <sheetName val="Gaikindo_Report22"/>
      <sheetName val="data_wp21"/>
      <sheetName val="Accounts_Payable_(AA)20"/>
      <sheetName val="1721-A1_(terbaru)20"/>
      <sheetName val="FA_Movement21"/>
      <sheetName val="Other_charges_(income)22"/>
      <sheetName val="WK_Local20"/>
      <sheetName val="FA_FISKAL21"/>
      <sheetName val="Accrued_(ckrg)21"/>
      <sheetName val="PROD_FRY-MONODON20"/>
      <sheetName val="TBCons_KMB0420"/>
      <sheetName val="FE-1771$_P120"/>
      <sheetName val="RWP_3320"/>
      <sheetName val="sep_ST20"/>
      <sheetName val="trf_multiple_dnrks20"/>
      <sheetName val="Q_120"/>
      <sheetName val="Horizon_Cost_Saves_Pkg20"/>
      <sheetName val="cost_recovery20"/>
      <sheetName val="Detail_Lead20"/>
      <sheetName val="Phasing_by_Month20"/>
      <sheetName val="Cost_Input_Sheet20"/>
      <sheetName val="C1_NOV20"/>
      <sheetName val="P&amp;L_INPUT20"/>
      <sheetName val="Portofolio_Trading20"/>
      <sheetName val="APAC_Q1FY09_-_Oracle20"/>
      <sheetName val="jan_book20"/>
      <sheetName val="Ref-As_Is_GL_acc20"/>
      <sheetName val="OthAsset_roll20"/>
      <sheetName val="Input_Sheet20"/>
      <sheetName val="Table_520"/>
      <sheetName val="TAX_LIST21"/>
      <sheetName val="Location_Details__2_20"/>
      <sheetName val="AR_EXPORT20"/>
      <sheetName val="MAP_BS20"/>
      <sheetName val="_WP_SPT_2012_-_23_04_2013_xls20"/>
      <sheetName val="SUMMARY_200120"/>
      <sheetName val="New_format_sales20"/>
      <sheetName val="TBC05_Net20"/>
      <sheetName val="Depreciation__schedule21"/>
      <sheetName val="Penyusutan_(2)21"/>
      <sheetName val="disposal_assets21"/>
      <sheetName val="provision_(3)21"/>
      <sheetName val="Recon-Art_2121"/>
      <sheetName val="FA-gainloss_(2)21"/>
      <sheetName val="fiscal_corr21"/>
      <sheetName val="1771_221"/>
      <sheetName val="1771_2(E)21"/>
      <sheetName val="Depr-Comp_(2)21"/>
      <sheetName val="Marshal_(3)21"/>
      <sheetName val="Marshal_(2)21"/>
      <sheetName val="provision_(2)21"/>
      <sheetName val="fiscal_corr_(3)21"/>
      <sheetName val="fiscal_corr_(2)21"/>
      <sheetName val="CostRecovery_-_JV21"/>
      <sheetName val="PENJ_NERACA20"/>
      <sheetName val="CASH_FLOW20"/>
      <sheetName val="Pnrmanent_info20"/>
      <sheetName val="Input__EAST20"/>
      <sheetName val="bill_qty20"/>
      <sheetName val="Simple_Coff_20"/>
      <sheetName val="I-PPh_Final20"/>
      <sheetName val="OT_August__Drmx__0820"/>
      <sheetName val="DATA_SLIP20"/>
      <sheetName val="1200_2020"/>
      <sheetName val="CC_120"/>
      <sheetName val="CC_220"/>
      <sheetName val="CC_320"/>
      <sheetName val="United_Kingdom20"/>
      <sheetName val="RE_reconciliation20"/>
      <sheetName val="V_D_5-220"/>
      <sheetName val="LE767_GLOBAL_CHECKLIST_update20"/>
      <sheetName val="PO_&amp;_TL_Market_Specific20"/>
      <sheetName val="Issue_Sheet20"/>
      <sheetName val="I__SAP_Screen20"/>
      <sheetName val="II__OTR_-_BAS_G120"/>
      <sheetName val="III__AR_Recon20"/>
      <sheetName val="IV__AR20"/>
      <sheetName val="V_Zero_rated20"/>
      <sheetName val="VI__IC_Recon_828_to_221320"/>
      <sheetName val="IC_Recon_800-221320"/>
      <sheetName val="Capital_Purchases_BAS20"/>
      <sheetName val="VII__AP_BAS_G1120"/>
      <sheetName val="VIII__KN_Rec20"/>
      <sheetName val="IX_ITR20"/>
      <sheetName val="X__1204100120"/>
      <sheetName val="XI__Cust_Output_GST20"/>
      <sheetName val="XII_Vend_Input_GST20"/>
      <sheetName val="å's_=20"/>
      <sheetName val="Invoice_Cross_Reference18"/>
      <sheetName val="Spec_2210418"/>
      <sheetName val="N_100_F_Lead18"/>
      <sheetName val="WP_IC_Exp_January_201018"/>
      <sheetName val="fr_BS18"/>
      <sheetName val="P&amp;L_Adjustment18"/>
      <sheetName val="Main_Menu18"/>
      <sheetName val="Schedule_Contract_&amp;_SILO18"/>
      <sheetName val="Sales_and_Collections18"/>
      <sheetName val="Cost_of_Sales18"/>
      <sheetName val="Operating_Expenses_18"/>
      <sheetName val="Est__Income_By_Rig18"/>
      <sheetName val="Leasing_TA_Duri18"/>
      <sheetName val="TA_Jakarta18"/>
      <sheetName val="Breakdown_Cost-Well_Control18"/>
      <sheetName val="P_&amp;_L_1st-Invst-Well_Control18"/>
      <sheetName val="Asset_TA18"/>
      <sheetName val="Detail_COGS18"/>
      <sheetName val="CM_Tgl18"/>
      <sheetName val="Combined_FA18"/>
      <sheetName val="Permanent_info20"/>
      <sheetName val="details_fiscal_adjustments20"/>
      <sheetName val="Sum_empcost20"/>
      <sheetName val="Data_Sheet18"/>
      <sheetName val="Trial_Bal19"/>
      <sheetName val="Notes_to_BS19"/>
      <sheetName val="Mutasi_Final18"/>
      <sheetName val="fiscal_depr(E)19"/>
      <sheetName val="1998_CITR19"/>
      <sheetName val="NY_ADMIN18"/>
      <sheetName val="Mei_200718"/>
      <sheetName val="FA_Movement_IBIC19"/>
      <sheetName val="Client_Aje19"/>
      <sheetName val="Journal_Template19"/>
      <sheetName val="WIP_DETAIL_(GL_VS_NMP)18"/>
      <sheetName val="NO_FAKTUR19"/>
      <sheetName val="Gaikindo_Report19"/>
      <sheetName val="data_wp18"/>
      <sheetName val="Accounts_Payable_(AA)17"/>
      <sheetName val="1721-A1_(terbaru)17"/>
      <sheetName val="FA_Movement18"/>
      <sheetName val="Other_charges_(income)19"/>
      <sheetName val="WK_Local17"/>
      <sheetName val="FA_FISKAL18"/>
      <sheetName val="Accrued_(ckrg)18"/>
      <sheetName val="PROD_FRY-MONODON17"/>
      <sheetName val="TBCons_KMB0417"/>
      <sheetName val="FE-1771$_P117"/>
      <sheetName val="RWP_3317"/>
      <sheetName val="sep_ST17"/>
      <sheetName val="trf_multiple_dnrks17"/>
      <sheetName val="Q_117"/>
      <sheetName val="Horizon_Cost_Saves_Pkg17"/>
      <sheetName val="cost_recovery17"/>
      <sheetName val="Detail_Lead17"/>
      <sheetName val="Phasing_by_Month17"/>
      <sheetName val="Cost_Input_Sheet17"/>
      <sheetName val="C1_NOV17"/>
      <sheetName val="P&amp;L_INPUT17"/>
      <sheetName val="Portofolio_Trading17"/>
      <sheetName val="APAC_Q1FY09_-_Oracle17"/>
      <sheetName val="jan_book17"/>
      <sheetName val="Ref-As_Is_GL_acc17"/>
      <sheetName val="OthAsset_roll17"/>
      <sheetName val="Input_Sheet17"/>
      <sheetName val="Table_517"/>
      <sheetName val="TAX_LIST18"/>
      <sheetName val="Location_Details__2_17"/>
      <sheetName val="AR_EXPORT17"/>
      <sheetName val="MAP_BS17"/>
      <sheetName val="_WP_SPT_2012_-_23_04_2013_xls17"/>
      <sheetName val="SUMMARY_200117"/>
      <sheetName val="New_format_sales17"/>
      <sheetName val="TBC05_Net17"/>
      <sheetName val="Depreciation__schedule18"/>
      <sheetName val="Penyusutan_(2)18"/>
      <sheetName val="disposal_assets18"/>
      <sheetName val="provision_(3)18"/>
      <sheetName val="Recon-Art_2118"/>
      <sheetName val="FA-gainloss_(2)18"/>
      <sheetName val="fiscal_corr18"/>
      <sheetName val="1771_218"/>
      <sheetName val="1771_2(E)18"/>
      <sheetName val="Depr-Comp_(2)18"/>
      <sheetName val="Marshal_(3)18"/>
      <sheetName val="Marshal_(2)18"/>
      <sheetName val="provision_(2)18"/>
      <sheetName val="fiscal_corr_(3)18"/>
      <sheetName val="fiscal_corr_(2)18"/>
      <sheetName val="CostRecovery_-_JV18"/>
      <sheetName val="PENJ_NERACA17"/>
      <sheetName val="CASH_FLOW17"/>
      <sheetName val="Pnrmanent_info17"/>
      <sheetName val="Input__EAST17"/>
      <sheetName val="bill_qty17"/>
      <sheetName val="Simple_Coff_17"/>
      <sheetName val="I-PPh_Final17"/>
      <sheetName val="OT_August__Drmx__0817"/>
      <sheetName val="DATA_SLIP17"/>
      <sheetName val="1200_2017"/>
      <sheetName val="CC_117"/>
      <sheetName val="CC_217"/>
      <sheetName val="CC_317"/>
      <sheetName val="United_Kingdom17"/>
      <sheetName val="RE_reconciliation17"/>
      <sheetName val="V_D_5-217"/>
      <sheetName val="LE767_GLOBAL_CHECKLIST_update17"/>
      <sheetName val="PO_&amp;_TL_Market_Specific17"/>
      <sheetName val="Issue_Sheet17"/>
      <sheetName val="I__SAP_Screen17"/>
      <sheetName val="II__OTR_-_BAS_G117"/>
      <sheetName val="III__AR_Recon17"/>
      <sheetName val="IV__AR17"/>
      <sheetName val="V_Zero_rated17"/>
      <sheetName val="VI__IC_Recon_828_to_221317"/>
      <sheetName val="IC_Recon_800-221317"/>
      <sheetName val="Capital_Purchases_BAS17"/>
      <sheetName val="VII__AP_BAS_G1117"/>
      <sheetName val="VIII__KN_Rec17"/>
      <sheetName val="IX_ITR17"/>
      <sheetName val="X__1204100117"/>
      <sheetName val="XI__Cust_Output_GST17"/>
      <sheetName val="XII_Vend_Input_GST17"/>
      <sheetName val="å's_=17"/>
      <sheetName val="Invoice_Cross_Reference15"/>
      <sheetName val="Spec_2210415"/>
      <sheetName val="N_100_F_Lead15"/>
      <sheetName val="WP_IC_Exp_January_201015"/>
      <sheetName val="fr_BS15"/>
      <sheetName val="P&amp;L_Adjustment15"/>
      <sheetName val="Main_Menu15"/>
      <sheetName val="Schedule_Contract_&amp;_SILO15"/>
      <sheetName val="Sales_and_Collections15"/>
      <sheetName val="Cost_of_Sales15"/>
      <sheetName val="Operating_Expenses_15"/>
      <sheetName val="Est__Income_By_Rig15"/>
      <sheetName val="Leasing_TA_Duri15"/>
      <sheetName val="TA_Jakarta15"/>
      <sheetName val="Breakdown_Cost-Well_Control15"/>
      <sheetName val="P_&amp;_L_1st-Invst-Well_Control15"/>
      <sheetName val="Asset_TA15"/>
      <sheetName val="Detail_COGS15"/>
      <sheetName val="CM_Tgl15"/>
      <sheetName val="Combined_FA15"/>
      <sheetName val="Permanent_info18"/>
      <sheetName val="details_fiscal_adjustments18"/>
      <sheetName val="Sum_empcost18"/>
      <sheetName val="Data_Sheet16"/>
      <sheetName val="Trial_Bal17"/>
      <sheetName val="Notes_to_BS17"/>
      <sheetName val="Mutasi_Final16"/>
      <sheetName val="fiscal_depr(E)17"/>
      <sheetName val="1998_CITR17"/>
      <sheetName val="NY_ADMIN16"/>
      <sheetName val="Mei_200716"/>
      <sheetName val="FA_Movement_IBIC17"/>
      <sheetName val="Client_Aje17"/>
      <sheetName val="Journal_Template17"/>
      <sheetName val="WIP_DETAIL_(GL_VS_NMP)16"/>
      <sheetName val="NO_FAKTUR17"/>
      <sheetName val="Gaikindo_Report17"/>
      <sheetName val="data_wp16"/>
      <sheetName val="Accounts_Payable_(AA)15"/>
      <sheetName val="1721-A1_(terbaru)15"/>
      <sheetName val="FA_Movement16"/>
      <sheetName val="Other_charges_(income)17"/>
      <sheetName val="WK_Local15"/>
      <sheetName val="FA_FISKAL16"/>
      <sheetName val="Accrued_(ckrg)16"/>
      <sheetName val="PROD_FRY-MONODON15"/>
      <sheetName val="TBCons_KMB0415"/>
      <sheetName val="FE-1771$_P115"/>
      <sheetName val="RWP_3315"/>
      <sheetName val="sep_ST15"/>
      <sheetName val="trf_multiple_dnrks15"/>
      <sheetName val="Q_115"/>
      <sheetName val="Horizon_Cost_Saves_Pkg15"/>
      <sheetName val="cost_recovery15"/>
      <sheetName val="Detail_Lead15"/>
      <sheetName val="Phasing_by_Month15"/>
      <sheetName val="Cost_Input_Sheet15"/>
      <sheetName val="C1_NOV15"/>
      <sheetName val="P&amp;L_INPUT15"/>
      <sheetName val="Portofolio_Trading15"/>
      <sheetName val="APAC_Q1FY09_-_Oracle15"/>
      <sheetName val="jan_book15"/>
      <sheetName val="Ref-As_Is_GL_acc15"/>
      <sheetName val="OthAsset_roll15"/>
      <sheetName val="Input_Sheet15"/>
      <sheetName val="Table_515"/>
      <sheetName val="TAX_LIST16"/>
      <sheetName val="Location_Details__2_15"/>
      <sheetName val="AR_EXPORT15"/>
      <sheetName val="MAP_BS15"/>
      <sheetName val="_WP_SPT_2012_-_23_04_2013_xls15"/>
      <sheetName val="SUMMARY_200115"/>
      <sheetName val="New_format_sales15"/>
      <sheetName val="TBC05_Net15"/>
      <sheetName val="Depreciation__schedule16"/>
      <sheetName val="Penyusutan_(2)16"/>
      <sheetName val="disposal_assets16"/>
      <sheetName val="provision_(3)16"/>
      <sheetName val="Recon-Art_2116"/>
      <sheetName val="FA-gainloss_(2)16"/>
      <sheetName val="fiscal_corr16"/>
      <sheetName val="1771_216"/>
      <sheetName val="1771_2(E)16"/>
      <sheetName val="Depr-Comp_(2)16"/>
      <sheetName val="Marshal_(3)16"/>
      <sheetName val="Marshal_(2)16"/>
      <sheetName val="provision_(2)16"/>
      <sheetName val="fiscal_corr_(3)16"/>
      <sheetName val="fiscal_corr_(2)16"/>
      <sheetName val="CostRecovery_-_JV16"/>
      <sheetName val="PENJ_NERACA15"/>
      <sheetName val="CASH_FLOW15"/>
      <sheetName val="Pnrmanent_info15"/>
      <sheetName val="Input__EAST15"/>
      <sheetName val="bill_qty15"/>
      <sheetName val="Simple_Coff_15"/>
      <sheetName val="I-PPh_Final15"/>
      <sheetName val="OT_August__Drmx__0815"/>
      <sheetName val="DATA_SLIP15"/>
      <sheetName val="1200_2015"/>
      <sheetName val="CC_115"/>
      <sheetName val="CC_215"/>
      <sheetName val="CC_315"/>
      <sheetName val="United_Kingdom15"/>
      <sheetName val="RE_reconciliation15"/>
      <sheetName val="V_D_5-215"/>
      <sheetName val="LE767_GLOBAL_CHECKLIST_update15"/>
      <sheetName val="PO_&amp;_TL_Market_Specific15"/>
      <sheetName val="Issue_Sheet15"/>
      <sheetName val="I__SAP_Screen15"/>
      <sheetName val="II__OTR_-_BAS_G115"/>
      <sheetName val="III__AR_Recon15"/>
      <sheetName val="IV__AR15"/>
      <sheetName val="V_Zero_rated15"/>
      <sheetName val="VI__IC_Recon_828_to_221315"/>
      <sheetName val="IC_Recon_800-221315"/>
      <sheetName val="Capital_Purchases_BAS15"/>
      <sheetName val="VII__AP_BAS_G1115"/>
      <sheetName val="VIII__KN_Rec15"/>
      <sheetName val="IX_ITR15"/>
      <sheetName val="X__1204100115"/>
      <sheetName val="XI__Cust_Output_GST15"/>
      <sheetName val="XII_Vend_Input_GST15"/>
      <sheetName val="å's_=15"/>
      <sheetName val="Invoice_Cross_Reference14"/>
      <sheetName val="Spec_2210414"/>
      <sheetName val="N_100_F_Lead14"/>
      <sheetName val="WP_IC_Exp_January_201014"/>
      <sheetName val="fr_BS14"/>
      <sheetName val="P&amp;L_Adjustment14"/>
      <sheetName val="Main_Menu14"/>
      <sheetName val="Schedule_Contract_&amp;_SILO14"/>
      <sheetName val="Sales_and_Collections14"/>
      <sheetName val="Cost_of_Sales14"/>
      <sheetName val="Operating_Expenses_14"/>
      <sheetName val="Est__Income_By_Rig14"/>
      <sheetName val="Leasing_TA_Duri14"/>
      <sheetName val="TA_Jakarta14"/>
      <sheetName val="Breakdown_Cost-Well_Control14"/>
      <sheetName val="P_&amp;_L_1st-Invst-Well_Control14"/>
      <sheetName val="Asset_TA14"/>
      <sheetName val="Detail_COGS14"/>
      <sheetName val="CM_Tgl14"/>
      <sheetName val="Combined_FA14"/>
      <sheetName val="Permanent_info17"/>
      <sheetName val="details_fiscal_adjustments17"/>
      <sheetName val="Sum_empcost17"/>
      <sheetName val="Data_Sheet15"/>
      <sheetName val="Trial_Bal16"/>
      <sheetName val="Notes_to_BS16"/>
      <sheetName val="Mutasi_Final15"/>
      <sheetName val="fiscal_depr(E)16"/>
      <sheetName val="1998_CITR16"/>
      <sheetName val="NY_ADMIN15"/>
      <sheetName val="Mei_200715"/>
      <sheetName val="FA_Movement_IBIC16"/>
      <sheetName val="Client_Aje16"/>
      <sheetName val="Journal_Template16"/>
      <sheetName val="WIP_DETAIL_(GL_VS_NMP)15"/>
      <sheetName val="NO_FAKTUR16"/>
      <sheetName val="Gaikindo_Report16"/>
      <sheetName val="data_wp15"/>
      <sheetName val="Accounts_Payable_(AA)14"/>
      <sheetName val="1721-A1_(terbaru)14"/>
      <sheetName val="FA_Movement15"/>
      <sheetName val="Other_charges_(income)16"/>
      <sheetName val="WK_Local14"/>
      <sheetName val="FA_FISKAL15"/>
      <sheetName val="Accrued_(ckrg)15"/>
      <sheetName val="PROD_FRY-MONODON14"/>
      <sheetName val="TBCons_KMB0414"/>
      <sheetName val="FE-1771$_P114"/>
      <sheetName val="RWP_3314"/>
      <sheetName val="sep_ST14"/>
      <sheetName val="trf_multiple_dnrks14"/>
      <sheetName val="Q_114"/>
      <sheetName val="Horizon_Cost_Saves_Pkg14"/>
      <sheetName val="cost_recovery14"/>
      <sheetName val="Detail_Lead14"/>
      <sheetName val="Phasing_by_Month14"/>
      <sheetName val="Cost_Input_Sheet14"/>
      <sheetName val="C1_NOV14"/>
      <sheetName val="P&amp;L_INPUT14"/>
      <sheetName val="Portofolio_Trading14"/>
      <sheetName val="APAC_Q1FY09_-_Oracle14"/>
      <sheetName val="jan_book14"/>
      <sheetName val="Ref-As_Is_GL_acc14"/>
      <sheetName val="OthAsset_roll14"/>
      <sheetName val="Input_Sheet14"/>
      <sheetName val="Table_514"/>
      <sheetName val="TAX_LIST15"/>
      <sheetName val="Location_Details__2_14"/>
      <sheetName val="AR_EXPORT14"/>
      <sheetName val="MAP_BS14"/>
      <sheetName val="_WP_SPT_2012_-_23_04_2013_xls14"/>
      <sheetName val="SUMMARY_200114"/>
      <sheetName val="New_format_sales14"/>
      <sheetName val="TBC05_Net14"/>
      <sheetName val="Depreciation__schedule15"/>
      <sheetName val="Penyusutan_(2)15"/>
      <sheetName val="disposal_assets15"/>
      <sheetName val="provision_(3)15"/>
      <sheetName val="Recon-Art_2115"/>
      <sheetName val="FA-gainloss_(2)15"/>
      <sheetName val="fiscal_corr15"/>
      <sheetName val="1771_215"/>
      <sheetName val="1771_2(E)15"/>
      <sheetName val="Depr-Comp_(2)15"/>
      <sheetName val="Marshal_(3)15"/>
      <sheetName val="Marshal_(2)15"/>
      <sheetName val="provision_(2)15"/>
      <sheetName val="fiscal_corr_(3)15"/>
      <sheetName val="fiscal_corr_(2)15"/>
      <sheetName val="CostRecovery_-_JV15"/>
      <sheetName val="PENJ_NERACA14"/>
      <sheetName val="CASH_FLOW14"/>
      <sheetName val="Pnrmanent_info14"/>
      <sheetName val="Input__EAST14"/>
      <sheetName val="bill_qty14"/>
      <sheetName val="Simple_Coff_14"/>
      <sheetName val="I-PPh_Final14"/>
      <sheetName val="OT_August__Drmx__0814"/>
      <sheetName val="DATA_SLIP14"/>
      <sheetName val="1200_2014"/>
      <sheetName val="CC_114"/>
      <sheetName val="CC_214"/>
      <sheetName val="CC_314"/>
      <sheetName val="United_Kingdom14"/>
      <sheetName val="RE_reconciliation14"/>
      <sheetName val="V_D_5-214"/>
      <sheetName val="LE767_GLOBAL_CHECKLIST_update14"/>
      <sheetName val="PO_&amp;_TL_Market_Specific14"/>
      <sheetName val="Issue_Sheet14"/>
      <sheetName val="I__SAP_Screen14"/>
      <sheetName val="II__OTR_-_BAS_G114"/>
      <sheetName val="III__AR_Recon14"/>
      <sheetName val="IV__AR14"/>
      <sheetName val="V_Zero_rated14"/>
      <sheetName val="VI__IC_Recon_828_to_221314"/>
      <sheetName val="IC_Recon_800-221314"/>
      <sheetName val="Capital_Purchases_BAS14"/>
      <sheetName val="VII__AP_BAS_G1114"/>
      <sheetName val="VIII__KN_Rec14"/>
      <sheetName val="IX_ITR14"/>
      <sheetName val="X__1204100114"/>
      <sheetName val="XI__Cust_Output_GST14"/>
      <sheetName val="XII_Vend_Input_GST14"/>
      <sheetName val="å's_=14"/>
      <sheetName val="Invoice_Cross_Reference13"/>
      <sheetName val="Spec_2210413"/>
      <sheetName val="N_100_F_Lead13"/>
      <sheetName val="WP_IC_Exp_January_201013"/>
      <sheetName val="fr_BS13"/>
      <sheetName val="P&amp;L_Adjustment13"/>
      <sheetName val="Main_Menu13"/>
      <sheetName val="Schedule_Contract_&amp;_SILO13"/>
      <sheetName val="Sales_and_Collections13"/>
      <sheetName val="Cost_of_Sales13"/>
      <sheetName val="Operating_Expenses_13"/>
      <sheetName val="Est__Income_By_Rig13"/>
      <sheetName val="Leasing_TA_Duri13"/>
      <sheetName val="TA_Jakarta13"/>
      <sheetName val="Breakdown_Cost-Well_Control13"/>
      <sheetName val="P_&amp;_L_1st-Invst-Well_Control13"/>
      <sheetName val="Asset_TA13"/>
      <sheetName val="Detail_COGS13"/>
      <sheetName val="CM_Tgl13"/>
      <sheetName val="Combined_FA13"/>
      <sheetName val="Permanent_info19"/>
      <sheetName val="details_fiscal_adjustments19"/>
      <sheetName val="Sum_empcost19"/>
      <sheetName val="Data_Sheet17"/>
      <sheetName val="Trial_Bal18"/>
      <sheetName val="Notes_to_BS18"/>
      <sheetName val="Mutasi_Final17"/>
      <sheetName val="fiscal_depr(E)18"/>
      <sheetName val="1998_CITR18"/>
      <sheetName val="NY_ADMIN17"/>
      <sheetName val="Mei_200717"/>
      <sheetName val="FA_Movement_IBIC18"/>
      <sheetName val="Client_Aje18"/>
      <sheetName val="Journal_Template18"/>
      <sheetName val="WIP_DETAIL_(GL_VS_NMP)17"/>
      <sheetName val="NO_FAKTUR18"/>
      <sheetName val="Gaikindo_Report18"/>
      <sheetName val="data_wp17"/>
      <sheetName val="Accounts_Payable_(AA)16"/>
      <sheetName val="1721-A1_(terbaru)16"/>
      <sheetName val="FA_Movement17"/>
      <sheetName val="Other_charges_(income)18"/>
      <sheetName val="WK_Local16"/>
      <sheetName val="FA_FISKAL17"/>
      <sheetName val="Accrued_(ckrg)17"/>
      <sheetName val="PROD_FRY-MONODON16"/>
      <sheetName val="TBCons_KMB0416"/>
      <sheetName val="FE-1771$_P116"/>
      <sheetName val="RWP_3316"/>
      <sheetName val="sep_ST16"/>
      <sheetName val="trf_multiple_dnrks16"/>
      <sheetName val="Q_116"/>
      <sheetName val="Horizon_Cost_Saves_Pkg16"/>
      <sheetName val="cost_recovery16"/>
      <sheetName val="Detail_Lead16"/>
      <sheetName val="Phasing_by_Month16"/>
      <sheetName val="Cost_Input_Sheet16"/>
      <sheetName val="C1_NOV16"/>
      <sheetName val="P&amp;L_INPUT16"/>
      <sheetName val="Portofolio_Trading16"/>
      <sheetName val="APAC_Q1FY09_-_Oracle16"/>
      <sheetName val="jan_book16"/>
      <sheetName val="Ref-As_Is_GL_acc16"/>
      <sheetName val="OthAsset_roll16"/>
      <sheetName val="Input_Sheet16"/>
      <sheetName val="Table_516"/>
      <sheetName val="TAX_LIST17"/>
      <sheetName val="Location_Details__2_16"/>
      <sheetName val="AR_EXPORT16"/>
      <sheetName val="MAP_BS16"/>
      <sheetName val="_WP_SPT_2012_-_23_04_2013_xls16"/>
      <sheetName val="SUMMARY_200116"/>
      <sheetName val="New_format_sales16"/>
      <sheetName val="TBC05_Net16"/>
      <sheetName val="Depreciation__schedule17"/>
      <sheetName val="Penyusutan_(2)17"/>
      <sheetName val="disposal_assets17"/>
      <sheetName val="provision_(3)17"/>
      <sheetName val="Recon-Art_2117"/>
      <sheetName val="FA-gainloss_(2)17"/>
      <sheetName val="fiscal_corr17"/>
      <sheetName val="1771_217"/>
      <sheetName val="1771_2(E)17"/>
      <sheetName val="Depr-Comp_(2)17"/>
      <sheetName val="Marshal_(3)17"/>
      <sheetName val="Marshal_(2)17"/>
      <sheetName val="provision_(2)17"/>
      <sheetName val="fiscal_corr_(3)17"/>
      <sheetName val="fiscal_corr_(2)17"/>
      <sheetName val="CostRecovery_-_JV17"/>
      <sheetName val="PENJ_NERACA16"/>
      <sheetName val="CASH_FLOW16"/>
      <sheetName val="Pnrmanent_info16"/>
      <sheetName val="Input__EAST16"/>
      <sheetName val="bill_qty16"/>
      <sheetName val="Simple_Coff_16"/>
      <sheetName val="I-PPh_Final16"/>
      <sheetName val="OT_August__Drmx__0816"/>
      <sheetName val="DATA_SLIP16"/>
      <sheetName val="1200_2016"/>
      <sheetName val="CC_116"/>
      <sheetName val="CC_216"/>
      <sheetName val="CC_316"/>
      <sheetName val="United_Kingdom16"/>
      <sheetName val="RE_reconciliation16"/>
      <sheetName val="V_D_5-216"/>
      <sheetName val="LE767_GLOBAL_CHECKLIST_update16"/>
      <sheetName val="PO_&amp;_TL_Market_Specific16"/>
      <sheetName val="Issue_Sheet16"/>
      <sheetName val="I__SAP_Screen16"/>
      <sheetName val="II__OTR_-_BAS_G116"/>
      <sheetName val="III__AR_Recon16"/>
      <sheetName val="IV__AR16"/>
      <sheetName val="V_Zero_rated16"/>
      <sheetName val="VI__IC_Recon_828_to_221316"/>
      <sheetName val="IC_Recon_800-221316"/>
      <sheetName val="Capital_Purchases_BAS16"/>
      <sheetName val="VII__AP_BAS_G1116"/>
      <sheetName val="VIII__KN_Rec16"/>
      <sheetName val="IX_ITR16"/>
      <sheetName val="X__1204100116"/>
      <sheetName val="XI__Cust_Output_GST16"/>
      <sheetName val="XII_Vend_Input_GST16"/>
      <sheetName val="å's_=16"/>
      <sheetName val="Permanent_info21"/>
      <sheetName val="details_fiscal_adjustments21"/>
      <sheetName val="Sum_empcost21"/>
      <sheetName val="Data_Sheet19"/>
      <sheetName val="Trial_Bal20"/>
      <sheetName val="Notes_to_BS20"/>
      <sheetName val="Mutasi_Final19"/>
      <sheetName val="fiscal_depr(E)20"/>
      <sheetName val="1998_CITR20"/>
      <sheetName val="NY_ADMIN19"/>
      <sheetName val="Mei_200719"/>
      <sheetName val="FA_Movement_IBIC20"/>
      <sheetName val="Client_Aje20"/>
      <sheetName val="Journal_Template20"/>
      <sheetName val="WIP_DETAIL_(GL_VS_NMP)19"/>
      <sheetName val="NO_FAKTUR20"/>
      <sheetName val="Gaikindo_Report20"/>
      <sheetName val="data_wp19"/>
      <sheetName val="Accounts_Payable_(AA)18"/>
      <sheetName val="1721-A1_(terbaru)18"/>
      <sheetName val="FA_Movement19"/>
      <sheetName val="Other_charges_(income)20"/>
      <sheetName val="WK_Local18"/>
      <sheetName val="FA_FISKAL19"/>
      <sheetName val="Accrued_(ckrg)19"/>
      <sheetName val="PROD_FRY-MONODON18"/>
      <sheetName val="TBCons_KMB0418"/>
      <sheetName val="FE-1771$_P118"/>
      <sheetName val="RWP_3318"/>
      <sheetName val="sep_ST18"/>
      <sheetName val="trf_multiple_dnrks18"/>
      <sheetName val="Q_118"/>
      <sheetName val="Horizon_Cost_Saves_Pkg18"/>
      <sheetName val="cost_recovery18"/>
      <sheetName val="Detail_Lead18"/>
      <sheetName val="Phasing_by_Month18"/>
      <sheetName val="Cost_Input_Sheet18"/>
      <sheetName val="C1_NOV18"/>
      <sheetName val="P&amp;L_INPUT18"/>
      <sheetName val="Portofolio_Trading18"/>
      <sheetName val="APAC_Q1FY09_-_Oracle18"/>
      <sheetName val="jan_book18"/>
      <sheetName val="Ref-As_Is_GL_acc18"/>
      <sheetName val="OthAsset_roll18"/>
      <sheetName val="Input_Sheet18"/>
      <sheetName val="Table_518"/>
      <sheetName val="TAX_LIST19"/>
      <sheetName val="Location_Details__2_18"/>
      <sheetName val="AR_EXPORT18"/>
      <sheetName val="MAP_BS18"/>
      <sheetName val="_WP_SPT_2012_-_23_04_2013_xls18"/>
      <sheetName val="SUMMARY_200118"/>
      <sheetName val="New_format_sales18"/>
      <sheetName val="TBC05_Net18"/>
      <sheetName val="Depreciation__schedule19"/>
      <sheetName val="Penyusutan_(2)19"/>
      <sheetName val="disposal_assets19"/>
      <sheetName val="provision_(3)19"/>
      <sheetName val="Recon-Art_2119"/>
      <sheetName val="FA-gainloss_(2)19"/>
      <sheetName val="fiscal_corr19"/>
      <sheetName val="1771_219"/>
      <sheetName val="1771_2(E)19"/>
      <sheetName val="Depr-Comp_(2)19"/>
      <sheetName val="Marshal_(3)19"/>
      <sheetName val="Marshal_(2)19"/>
      <sheetName val="provision_(2)19"/>
      <sheetName val="fiscal_corr_(3)19"/>
      <sheetName val="fiscal_corr_(2)19"/>
      <sheetName val="CostRecovery_-_JV19"/>
      <sheetName val="PENJ_NERACA18"/>
      <sheetName val="CASH_FLOW18"/>
      <sheetName val="Pnrmanent_info18"/>
      <sheetName val="Input__EAST18"/>
      <sheetName val="bill_qty18"/>
      <sheetName val="Simple_Coff_18"/>
      <sheetName val="I-PPh_Final18"/>
      <sheetName val="OT_August__Drmx__0818"/>
      <sheetName val="DATA_SLIP18"/>
      <sheetName val="1200_2018"/>
      <sheetName val="CC_118"/>
      <sheetName val="CC_218"/>
      <sheetName val="CC_318"/>
      <sheetName val="United_Kingdom18"/>
      <sheetName val="RE_reconciliation18"/>
      <sheetName val="V_D_5-218"/>
      <sheetName val="LE767_GLOBAL_CHECKLIST_update18"/>
      <sheetName val="PO_&amp;_TL_Market_Specific18"/>
      <sheetName val="Issue_Sheet18"/>
      <sheetName val="I__SAP_Screen18"/>
      <sheetName val="II__OTR_-_BAS_G118"/>
      <sheetName val="III__AR_Recon18"/>
      <sheetName val="IV__AR18"/>
      <sheetName val="V_Zero_rated18"/>
      <sheetName val="VI__IC_Recon_828_to_221318"/>
      <sheetName val="IC_Recon_800-221318"/>
      <sheetName val="Capital_Purchases_BAS18"/>
      <sheetName val="VII__AP_BAS_G1118"/>
      <sheetName val="VIII__KN_Rec18"/>
      <sheetName val="IX_ITR18"/>
      <sheetName val="X__1204100118"/>
      <sheetName val="XI__Cust_Output_GST18"/>
      <sheetName val="XII_Vend_Input_GST18"/>
      <sheetName val="å's_=18"/>
      <sheetName val="Invoice_Cross_Reference16"/>
      <sheetName val="Spec_2210416"/>
      <sheetName val="N_100_F_Lead16"/>
      <sheetName val="WP_IC_Exp_January_201016"/>
      <sheetName val="fr_BS16"/>
      <sheetName val="P&amp;L_Adjustment16"/>
      <sheetName val="Main_Menu16"/>
      <sheetName val="Schedule_Contract_&amp;_SILO16"/>
      <sheetName val="Sales_and_Collections16"/>
      <sheetName val="Cost_of_Sales16"/>
      <sheetName val="Operating_Expenses_16"/>
      <sheetName val="Est__Income_By_Rig16"/>
      <sheetName val="Leasing_TA_Duri16"/>
      <sheetName val="TA_Jakarta16"/>
      <sheetName val="Breakdown_Cost-Well_Control16"/>
      <sheetName val="P_&amp;_L_1st-Invst-Well_Control16"/>
      <sheetName val="Asset_TA16"/>
      <sheetName val="Detail_COGS16"/>
      <sheetName val="CM_Tgl16"/>
      <sheetName val="Combined_FA16"/>
      <sheetName val="Permanent_info22"/>
      <sheetName val="details_fiscal_adjustments22"/>
      <sheetName val="Sum_empcost22"/>
      <sheetName val="Data_Sheet20"/>
      <sheetName val="Trial_Bal21"/>
      <sheetName val="Notes_to_BS21"/>
      <sheetName val="Mutasi_Final20"/>
      <sheetName val="fiscal_depr(E)21"/>
      <sheetName val="1998_CITR21"/>
      <sheetName val="NY_ADMIN20"/>
      <sheetName val="Mei_200720"/>
      <sheetName val="FA_Movement_IBIC21"/>
      <sheetName val="Client_Aje21"/>
      <sheetName val="Journal_Template21"/>
      <sheetName val="WIP_DETAIL_(GL_VS_NMP)20"/>
      <sheetName val="NO_FAKTUR21"/>
      <sheetName val="Gaikindo_Report21"/>
      <sheetName val="data_wp20"/>
      <sheetName val="Accounts_Payable_(AA)19"/>
      <sheetName val="1721-A1_(terbaru)19"/>
      <sheetName val="FA_Movement20"/>
      <sheetName val="Other_charges_(income)21"/>
      <sheetName val="WK_Local19"/>
      <sheetName val="FA_FISKAL20"/>
      <sheetName val="Accrued_(ckrg)20"/>
      <sheetName val="PROD_FRY-MONODON19"/>
      <sheetName val="TBCons_KMB0419"/>
      <sheetName val="FE-1771$_P119"/>
      <sheetName val="RWP_3319"/>
      <sheetName val="sep_ST19"/>
      <sheetName val="trf_multiple_dnrks19"/>
      <sheetName val="Q_119"/>
      <sheetName val="Horizon_Cost_Saves_Pkg19"/>
      <sheetName val="cost_recovery19"/>
      <sheetName val="Detail_Lead19"/>
      <sheetName val="Phasing_by_Month19"/>
      <sheetName val="Cost_Input_Sheet19"/>
      <sheetName val="C1_NOV19"/>
      <sheetName val="P&amp;L_INPUT19"/>
      <sheetName val="Portofolio_Trading19"/>
      <sheetName val="APAC_Q1FY09_-_Oracle19"/>
      <sheetName val="jan_book19"/>
      <sheetName val="Ref-As_Is_GL_acc19"/>
      <sheetName val="OthAsset_roll19"/>
      <sheetName val="Input_Sheet19"/>
      <sheetName val="Table_519"/>
      <sheetName val="TAX_LIST20"/>
      <sheetName val="Location_Details__2_19"/>
      <sheetName val="AR_EXPORT19"/>
      <sheetName val="MAP_BS19"/>
      <sheetName val="_WP_SPT_2012_-_23_04_2013_xls19"/>
      <sheetName val="SUMMARY_200119"/>
      <sheetName val="New_format_sales19"/>
      <sheetName val="TBC05_Net19"/>
      <sheetName val="Depreciation__schedule20"/>
      <sheetName val="Penyusutan_(2)20"/>
      <sheetName val="disposal_assets20"/>
      <sheetName val="provision_(3)20"/>
      <sheetName val="Recon-Art_2120"/>
      <sheetName val="FA-gainloss_(2)20"/>
      <sheetName val="fiscal_corr20"/>
      <sheetName val="1771_220"/>
      <sheetName val="1771_2(E)20"/>
      <sheetName val="Depr-Comp_(2)20"/>
      <sheetName val="Marshal_(3)20"/>
      <sheetName val="Marshal_(2)20"/>
      <sheetName val="provision_(2)20"/>
      <sheetName val="fiscal_corr_(3)20"/>
      <sheetName val="fiscal_corr_(2)20"/>
      <sheetName val="CostRecovery_-_JV20"/>
      <sheetName val="PENJ_NERACA19"/>
      <sheetName val="CASH_FLOW19"/>
      <sheetName val="Pnrmanent_info19"/>
      <sheetName val="Input__EAST19"/>
      <sheetName val="bill_qty19"/>
      <sheetName val="Simple_Coff_19"/>
      <sheetName val="I-PPh_Final19"/>
      <sheetName val="OT_August__Drmx__0819"/>
      <sheetName val="DATA_SLIP19"/>
      <sheetName val="1200_2019"/>
      <sheetName val="CC_119"/>
      <sheetName val="CC_219"/>
      <sheetName val="CC_319"/>
      <sheetName val="United_Kingdom19"/>
      <sheetName val="RE_reconciliation19"/>
      <sheetName val="V_D_5-219"/>
      <sheetName val="LE767_GLOBAL_CHECKLIST_update19"/>
      <sheetName val="PO_&amp;_TL_Market_Specific19"/>
      <sheetName val="Issue_Sheet19"/>
      <sheetName val="I__SAP_Screen19"/>
      <sheetName val="II__OTR_-_BAS_G119"/>
      <sheetName val="III__AR_Recon19"/>
      <sheetName val="IV__AR19"/>
      <sheetName val="V_Zero_rated19"/>
      <sheetName val="VI__IC_Recon_828_to_221319"/>
      <sheetName val="IC_Recon_800-221319"/>
      <sheetName val="Capital_Purchases_BAS19"/>
      <sheetName val="VII__AP_BAS_G1119"/>
      <sheetName val="VIII__KN_Rec19"/>
      <sheetName val="IX_ITR19"/>
      <sheetName val="X__1204100119"/>
      <sheetName val="XI__Cust_Output_GST19"/>
      <sheetName val="XII_Vend_Input_GST19"/>
      <sheetName val="å's_=19"/>
      <sheetName val="Invoice_Cross_Reference17"/>
      <sheetName val="Spec_2210417"/>
      <sheetName val="N_100_F_Lead17"/>
      <sheetName val="WP_IC_Exp_January_201017"/>
      <sheetName val="fr_BS17"/>
      <sheetName val="P&amp;L_Adjustment17"/>
      <sheetName val="Main_Menu17"/>
      <sheetName val="Schedule_Contract_&amp;_SILO17"/>
      <sheetName val="Sales_and_Collections17"/>
      <sheetName val="Cost_of_Sales17"/>
      <sheetName val="Operating_Expenses_17"/>
      <sheetName val="Est__Income_By_Rig17"/>
      <sheetName val="Leasing_TA_Duri17"/>
      <sheetName val="TA_Jakarta17"/>
      <sheetName val="Breakdown_Cost-Well_Control17"/>
      <sheetName val="P_&amp;_L_1st-Invst-Well_Control17"/>
      <sheetName val="Asset_TA17"/>
      <sheetName val="Detail_COGS17"/>
      <sheetName val="CM_Tgl17"/>
      <sheetName val="Combined_FA17"/>
      <sheetName val="Permanent_info24"/>
      <sheetName val="details_fiscal_adjustments24"/>
      <sheetName val="Sum_empcost24"/>
      <sheetName val="Data_Sheet22"/>
      <sheetName val="Trial_Bal23"/>
      <sheetName val="Notes_to_BS23"/>
      <sheetName val="Mutasi_Final22"/>
      <sheetName val="fiscal_depr(E)23"/>
      <sheetName val="1998_CITR23"/>
      <sheetName val="NY_ADMIN22"/>
      <sheetName val="Mei_200722"/>
      <sheetName val="FA_Movement_IBIC23"/>
      <sheetName val="Client_Aje23"/>
      <sheetName val="Journal_Template23"/>
      <sheetName val="WIP_DETAIL_(GL_VS_NMP)22"/>
      <sheetName val="NO_FAKTUR23"/>
      <sheetName val="Gaikindo_Report23"/>
      <sheetName val="data_wp22"/>
      <sheetName val="Accounts_Payable_(AA)21"/>
      <sheetName val="1721-A1_(terbaru)21"/>
      <sheetName val="FA_Movement22"/>
      <sheetName val="Other_charges_(income)23"/>
      <sheetName val="WK_Local21"/>
      <sheetName val="FA_FISKAL22"/>
      <sheetName val="Accrued_(ckrg)22"/>
      <sheetName val="PROD_FRY-MONODON21"/>
      <sheetName val="TBCons_KMB0421"/>
      <sheetName val="FE-1771$_P121"/>
      <sheetName val="RWP_3321"/>
      <sheetName val="sep_ST21"/>
      <sheetName val="trf_multiple_dnrks21"/>
      <sheetName val="Q_121"/>
      <sheetName val="Horizon_Cost_Saves_Pkg21"/>
      <sheetName val="cost_recovery21"/>
      <sheetName val="Detail_Lead21"/>
      <sheetName val="Phasing_by_Month21"/>
      <sheetName val="Cost_Input_Sheet21"/>
      <sheetName val="C1_NOV21"/>
      <sheetName val="P&amp;L_INPUT21"/>
      <sheetName val="Portofolio_Trading21"/>
      <sheetName val="APAC_Q1FY09_-_Oracle21"/>
      <sheetName val="jan_book21"/>
      <sheetName val="Ref-As_Is_GL_acc21"/>
      <sheetName val="OthAsset_roll21"/>
      <sheetName val="Input_Sheet21"/>
      <sheetName val="Table_521"/>
      <sheetName val="TAX_LIST22"/>
      <sheetName val="Location_Details__2_21"/>
      <sheetName val="AR_EXPORT21"/>
      <sheetName val="MAP_BS21"/>
      <sheetName val="_WP_SPT_2012_-_23_04_2013_xls21"/>
      <sheetName val="SUMMARY_200121"/>
      <sheetName val="New_format_sales21"/>
      <sheetName val="TBC05_Net21"/>
      <sheetName val="Depreciation__schedule22"/>
      <sheetName val="Penyusutan_(2)22"/>
      <sheetName val="disposal_assets22"/>
      <sheetName val="provision_(3)22"/>
      <sheetName val="Recon-Art_2122"/>
      <sheetName val="FA-gainloss_(2)22"/>
      <sheetName val="fiscal_corr22"/>
      <sheetName val="1771_222"/>
      <sheetName val="1771_2(E)22"/>
      <sheetName val="Depr-Comp_(2)22"/>
      <sheetName val="Marshal_(3)22"/>
      <sheetName val="Marshal_(2)22"/>
      <sheetName val="provision_(2)22"/>
      <sheetName val="fiscal_corr_(3)22"/>
      <sheetName val="fiscal_corr_(2)22"/>
      <sheetName val="CostRecovery_-_JV22"/>
      <sheetName val="PENJ_NERACA21"/>
      <sheetName val="CASH_FLOW21"/>
      <sheetName val="Pnrmanent_info21"/>
      <sheetName val="Input__EAST21"/>
      <sheetName val="bill_qty21"/>
      <sheetName val="Simple_Coff_21"/>
      <sheetName val="I-PPh_Final21"/>
      <sheetName val="OT_August__Drmx__0821"/>
      <sheetName val="DATA_SLIP21"/>
      <sheetName val="1200_2021"/>
      <sheetName val="CC_121"/>
      <sheetName val="CC_221"/>
      <sheetName val="CC_321"/>
      <sheetName val="United_Kingdom21"/>
      <sheetName val="RE_reconciliation21"/>
      <sheetName val="V_D_5-221"/>
      <sheetName val="LE767_GLOBAL_CHECKLIST_update21"/>
      <sheetName val="PO_&amp;_TL_Market_Specific21"/>
      <sheetName val="Issue_Sheet21"/>
      <sheetName val="I__SAP_Screen21"/>
      <sheetName val="II__OTR_-_BAS_G121"/>
      <sheetName val="III__AR_Recon21"/>
      <sheetName val="IV__AR21"/>
      <sheetName val="V_Zero_rated21"/>
      <sheetName val="VI__IC_Recon_828_to_221321"/>
      <sheetName val="IC_Recon_800-221321"/>
      <sheetName val="Capital_Purchases_BAS21"/>
      <sheetName val="VII__AP_BAS_G1121"/>
      <sheetName val="VIII__KN_Rec21"/>
      <sheetName val="IX_ITR21"/>
      <sheetName val="X__1204100121"/>
      <sheetName val="XI__Cust_Output_GST21"/>
      <sheetName val="XII_Vend_Input_GST21"/>
      <sheetName val="å's_=21"/>
      <sheetName val="Invoice_Cross_Reference19"/>
      <sheetName val="Spec_2210419"/>
      <sheetName val="N_100_F_Lead19"/>
      <sheetName val="WP_IC_Exp_January_201019"/>
      <sheetName val="fr_BS19"/>
      <sheetName val="P&amp;L_Adjustment19"/>
      <sheetName val="Main_Menu19"/>
      <sheetName val="Schedule_Contract_&amp;_SILO19"/>
      <sheetName val="Sales_and_Collections19"/>
      <sheetName val="Cost_of_Sales19"/>
      <sheetName val="Operating_Expenses_19"/>
      <sheetName val="Est__Income_By_Rig19"/>
      <sheetName val="Leasing_TA_Duri19"/>
      <sheetName val="TA_Jakarta19"/>
      <sheetName val="Breakdown_Cost-Well_Control19"/>
      <sheetName val="P_&amp;_L_1st-Invst-Well_Control19"/>
      <sheetName val="Asset_TA19"/>
      <sheetName val="Detail_COGS19"/>
      <sheetName val="CM_Tgl19"/>
      <sheetName val="Combined_FA19"/>
      <sheetName val="低值品"/>
      <sheetName val="Permanent_info25"/>
      <sheetName val="details_fiscal_adjustments25"/>
      <sheetName val="Sum_empcost25"/>
      <sheetName val="Data_Sheet23"/>
      <sheetName val="Trial_Bal24"/>
      <sheetName val="Notes_to_BS24"/>
      <sheetName val="Mutasi_Final23"/>
      <sheetName val="fiscal_depr(E)24"/>
      <sheetName val="1998_CITR24"/>
      <sheetName val="NY_ADMIN23"/>
      <sheetName val="Mei_200723"/>
      <sheetName val="FA_Movement_IBIC24"/>
      <sheetName val="Client_Aje24"/>
      <sheetName val="Journal_Template24"/>
      <sheetName val="WIP_DETAIL_(GL_VS_NMP)23"/>
      <sheetName val="NO_FAKTUR24"/>
      <sheetName val="Gaikindo_Report24"/>
      <sheetName val="data_wp23"/>
      <sheetName val="Accounts_Payable_(AA)22"/>
      <sheetName val="1721-A1_(terbaru)22"/>
      <sheetName val="FA_Movement23"/>
      <sheetName val="Other_charges_(income)24"/>
      <sheetName val="WK_Local22"/>
      <sheetName val="FA_FISKAL23"/>
      <sheetName val="Accrued_(ckrg)23"/>
      <sheetName val="PROD_FRY-MONODON22"/>
      <sheetName val="TBCons_KMB0422"/>
      <sheetName val="FE-1771$_P122"/>
      <sheetName val="RWP_3322"/>
      <sheetName val="sep_ST22"/>
      <sheetName val="trf_multiple_dnrks22"/>
      <sheetName val="Q_122"/>
      <sheetName val="Horizon_Cost_Saves_Pkg22"/>
      <sheetName val="cost_recovery22"/>
      <sheetName val="Detail_Lead22"/>
      <sheetName val="Phasing_by_Month22"/>
      <sheetName val="Cost_Input_Sheet22"/>
      <sheetName val="C1_NOV22"/>
      <sheetName val="P&amp;L_INPUT22"/>
      <sheetName val="Portofolio_Trading22"/>
      <sheetName val="APAC_Q1FY09_-_Oracle22"/>
      <sheetName val="jan_book22"/>
      <sheetName val="Ref-As_Is_GL_acc22"/>
      <sheetName val="OthAsset_roll22"/>
      <sheetName val="Input_Sheet22"/>
      <sheetName val="Table_522"/>
      <sheetName val="TAX_LIST23"/>
      <sheetName val="Location_Details__2_22"/>
      <sheetName val="AR_EXPORT22"/>
      <sheetName val="MAP_BS22"/>
      <sheetName val="_WP_SPT_2012_-_23_04_2013_xls22"/>
      <sheetName val="SUMMARY_200122"/>
      <sheetName val="New_format_sales22"/>
      <sheetName val="TBC05_Net22"/>
      <sheetName val="Depreciation__schedule23"/>
      <sheetName val="Penyusutan_(2)23"/>
      <sheetName val="disposal_assets23"/>
      <sheetName val="provision_(3)23"/>
      <sheetName val="Recon-Art_2123"/>
      <sheetName val="FA-gainloss_(2)23"/>
      <sheetName val="fiscal_corr23"/>
      <sheetName val="1771_223"/>
      <sheetName val="1771_2(E)23"/>
      <sheetName val="Depr-Comp_(2)23"/>
      <sheetName val="Marshal_(3)23"/>
      <sheetName val="Marshal_(2)23"/>
      <sheetName val="provision_(2)23"/>
      <sheetName val="fiscal_corr_(3)23"/>
      <sheetName val="fiscal_corr_(2)23"/>
      <sheetName val="CostRecovery_-_JV23"/>
      <sheetName val="PENJ_NERACA22"/>
      <sheetName val="CASH_FLOW22"/>
      <sheetName val="Pnrmanent_info22"/>
      <sheetName val="Input__EAST22"/>
      <sheetName val="bill_qty22"/>
      <sheetName val="Simple_Coff_22"/>
      <sheetName val="I-PPh_Final22"/>
      <sheetName val="OT_August__Drmx__0822"/>
      <sheetName val="DATA_SLIP22"/>
      <sheetName val="1200_2022"/>
      <sheetName val="CC_122"/>
      <sheetName val="CC_222"/>
      <sheetName val="CC_322"/>
      <sheetName val="United_Kingdom22"/>
      <sheetName val="RE_reconciliation22"/>
      <sheetName val="V_D_5-222"/>
      <sheetName val="LE767_GLOBAL_CHECKLIST_update22"/>
      <sheetName val="PO_&amp;_TL_Market_Specific22"/>
      <sheetName val="Issue_Sheet22"/>
      <sheetName val="I__SAP_Screen22"/>
      <sheetName val="II__OTR_-_BAS_G122"/>
      <sheetName val="III__AR_Recon22"/>
      <sheetName val="IV__AR22"/>
      <sheetName val="V_Zero_rated22"/>
      <sheetName val="VI__IC_Recon_828_to_221322"/>
      <sheetName val="IC_Recon_800-221322"/>
      <sheetName val="Capital_Purchases_BAS22"/>
      <sheetName val="VII__AP_BAS_G1122"/>
      <sheetName val="VIII__KN_Rec22"/>
      <sheetName val="IX_ITR22"/>
      <sheetName val="X__1204100122"/>
      <sheetName val="XI__Cust_Output_GST22"/>
      <sheetName val="XII_Vend_Input_GST22"/>
      <sheetName val="å's_=22"/>
      <sheetName val="Invoice_Cross_Reference20"/>
      <sheetName val="Spec_2210420"/>
      <sheetName val="N_100_F_Lead20"/>
      <sheetName val="WP_IC_Exp_January_201020"/>
      <sheetName val="fr_BS20"/>
      <sheetName val="P&amp;L_Adjustment20"/>
      <sheetName val="Main_Menu20"/>
      <sheetName val="Schedule_Contract_&amp;_SILO20"/>
      <sheetName val="Sales_and_Collections20"/>
      <sheetName val="Cost_of_Sales20"/>
      <sheetName val="Operating_Expenses_20"/>
      <sheetName val="Est__Income_By_Rig20"/>
      <sheetName val="Leasing_TA_Duri20"/>
      <sheetName val="TA_Jakarta20"/>
      <sheetName val="Breakdown_Cost-Well_Control20"/>
      <sheetName val="P_&amp;_L_1st-Invst-Well_Control20"/>
      <sheetName val="Asset_TA20"/>
      <sheetName val="Detail_COGS20"/>
      <sheetName val="CM_Tgl20"/>
      <sheetName val="Combined_FA20"/>
      <sheetName val="A&amp;C"/>
      <sheetName val="Feb"/>
      <sheetName val="ekspirasi"/>
      <sheetName val="kematian"/>
      <sheetName val="NT"/>
      <sheetName val="tahapan&amp;penarikan"/>
      <sheetName val="analis"/>
      <sheetName val="Table and Names"/>
      <sheetName val="P&amp;L98"/>
      <sheetName val="LP2"/>
      <sheetName val="SPT"/>
      <sheetName val="KPKom"/>
      <sheetName val="SIK"/>
      <sheetName val="SPPP"/>
      <sheetName val="Berkas"/>
      <sheetName val="BCD"/>
      <sheetName val="AnlSPT"/>
      <sheetName val="Rasio"/>
      <sheetName val="APro"/>
      <sheetName val="DbTF"/>
      <sheetName val="DbKtr"/>
      <sheetName val="DbPem"/>
      <sheetName val="Tarif"/>
      <sheetName val="Kode"/>
      <sheetName val="DK"/>
      <sheetName val="LPIS"/>
      <sheetName val="Val_Ind"/>
      <sheetName val="Val_Mean"/>
      <sheetName val="Mult_Decrement"/>
      <sheetName val="Val_Result"/>
      <sheetName val="Plan_Rules"/>
      <sheetName val="Tanah"/>
      <sheetName val="Anciliary Revenues"/>
      <sheetName val="Deferred Rev"/>
      <sheetName val="Profit &amp; Loss Account"/>
      <sheetName val="JSB"/>
      <sheetName val="KODJA"/>
      <sheetName val="Overall _4_"/>
      <sheetName val="Overall _2_"/>
      <sheetName val="nto71"/>
      <sheetName val="Cruser Sp71"/>
      <sheetName val="Feb Audited"/>
      <sheetName val="P &amp; L"/>
      <sheetName val="P&amp;L"/>
      <sheetName val="CMA Addition"/>
      <sheetName val="Machinery"/>
      <sheetName val="GJ"/>
      <sheetName val="DATA FORWARDER"/>
      <sheetName val="ID"/>
      <sheetName val="Parameter"/>
      <sheetName val="11-FX rates"/>
      <sheetName val="Penyusutan Kendaraan"/>
      <sheetName val="dtxl"/>
      <sheetName val="Biaya"/>
      <sheetName val="A. Data Permintaan Produk"/>
      <sheetName val="C. Data Faktur "/>
      <sheetName val="Data Kalender"/>
      <sheetName val="M. Data Biaya Kirim"/>
      <sheetName val="J"/>
      <sheetName val="basis"/>
      <sheetName val="AKTIVA1TB"/>
      <sheetName val="F-2"/>
      <sheetName val="Tab_Daten"/>
      <sheetName val="TERM_OF_PAYMENT"/>
      <sheetName val="FPA11"/>
      <sheetName val="Section"/>
      <sheetName val="Down Payment Invoice"/>
      <sheetName val="KKA"/>
      <sheetName val="frek 3.3"/>
      <sheetName val="Des_05"/>
      <sheetName val="Agst"/>
      <sheetName val="Input Reference"/>
      <sheetName val="Inventory Value Reference"/>
      <sheetName val="Input_FX_Actuals"/>
      <sheetName val="budget idr"/>
      <sheetName val="Planting"/>
      <sheetName val="Whse"/>
      <sheetName val="BS-ly"/>
      <sheetName val="WORD"/>
      <sheetName val="Asumsi kurs"/>
      <sheetName val="ANGGARAN"/>
      <sheetName val="AGING"/>
      <sheetName val="Inv.proyek "/>
      <sheetName val="Lists"/>
      <sheetName val="PA"/>
      <sheetName val="KHUSUS BRAVO II"/>
      <sheetName val="upload"/>
      <sheetName val="Overall__4_"/>
      <sheetName val="Overall__2_"/>
      <sheetName val="Cruser_Sp71"/>
      <sheetName val="Down_Payment_Invoice"/>
      <sheetName val="Overall__4_1"/>
      <sheetName val="Overall__2_1"/>
      <sheetName val="Cruser_Sp711"/>
      <sheetName val="Down_Payment_Invoice1"/>
      <sheetName val="Round"/>
    </sheetNames>
    <sheetDataSet>
      <sheetData sheetId="0" refreshError="1">
        <row r="7">
          <cell r="E7" t="str">
            <v>PT NEWCREST SUMATRA MINERALS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7">
          <cell r="E7" t="str">
            <v>PT NEWCREST SUMATRA MINERALS</v>
          </cell>
        </row>
      </sheetData>
      <sheetData sheetId="7">
        <row r="7">
          <cell r="E7" t="str">
            <v>PT NEWCREST SUMATRA MINERALS</v>
          </cell>
        </row>
      </sheetData>
      <sheetData sheetId="8" refreshError="1"/>
      <sheetData sheetId="9">
        <row r="7">
          <cell r="E7" t="str">
            <v>PT NEWCREST SUMATRA MINERALS</v>
          </cell>
        </row>
      </sheetData>
      <sheetData sheetId="10" refreshError="1"/>
      <sheetData sheetId="11">
        <row r="7">
          <cell r="E7" t="str">
            <v>PT NEWCREST SUMATRA MINERALS</v>
          </cell>
        </row>
      </sheetData>
      <sheetData sheetId="12" refreshError="1"/>
      <sheetData sheetId="13">
        <row r="7">
          <cell r="E7" t="str">
            <v>PT NEWCREST SUMATRA MINERALS</v>
          </cell>
        </row>
      </sheetData>
      <sheetData sheetId="14" refreshError="1"/>
      <sheetData sheetId="15">
        <row r="14">
          <cell r="E14">
            <v>0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>
        <row r="36">
          <cell r="G36">
            <v>0</v>
          </cell>
        </row>
      </sheetData>
      <sheetData sheetId="238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>
        <row r="31">
          <cell r="R31">
            <v>0</v>
          </cell>
        </row>
      </sheetData>
      <sheetData sheetId="276">
        <row r="31">
          <cell r="R31">
            <v>0</v>
          </cell>
        </row>
      </sheetData>
      <sheetData sheetId="277">
        <row r="31">
          <cell r="R31">
            <v>0</v>
          </cell>
        </row>
      </sheetData>
      <sheetData sheetId="278">
        <row r="31">
          <cell r="R31">
            <v>0</v>
          </cell>
        </row>
      </sheetData>
      <sheetData sheetId="279">
        <row r="31">
          <cell r="R31">
            <v>0</v>
          </cell>
        </row>
      </sheetData>
      <sheetData sheetId="280">
        <row r="36">
          <cell r="G36">
            <v>0</v>
          </cell>
        </row>
      </sheetData>
      <sheetData sheetId="281">
        <row r="36">
          <cell r="G36">
            <v>0</v>
          </cell>
        </row>
      </sheetData>
      <sheetData sheetId="282">
        <row r="36">
          <cell r="G36">
            <v>0</v>
          </cell>
        </row>
      </sheetData>
      <sheetData sheetId="283">
        <row r="36">
          <cell r="G36">
            <v>0</v>
          </cell>
        </row>
      </sheetData>
      <sheetData sheetId="284">
        <row r="36">
          <cell r="G36">
            <v>0</v>
          </cell>
        </row>
      </sheetData>
      <sheetData sheetId="285">
        <row r="36">
          <cell r="G36">
            <v>0</v>
          </cell>
        </row>
      </sheetData>
      <sheetData sheetId="286">
        <row r="36">
          <cell r="G36">
            <v>0</v>
          </cell>
        </row>
      </sheetData>
      <sheetData sheetId="287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 refreshError="1"/>
      <sheetData sheetId="365" refreshError="1"/>
      <sheetData sheetId="366">
        <row r="7">
          <cell r="E7" t="str">
            <v>PT NEWCREST SUMATRA MINERALS</v>
          </cell>
        </row>
      </sheetData>
      <sheetData sheetId="367">
        <row r="7">
          <cell r="E7" t="str">
            <v>PT NEWCREST SUMATRA MINERALS</v>
          </cell>
        </row>
      </sheetData>
      <sheetData sheetId="368">
        <row r="7">
          <cell r="E7" t="str">
            <v>PT NEWCREST SUMATRA MINERALS</v>
          </cell>
        </row>
      </sheetData>
      <sheetData sheetId="369"/>
      <sheetData sheetId="370">
        <row r="7">
          <cell r="E7" t="str">
            <v>PT NEWCREST SUMATRA MINERALS</v>
          </cell>
        </row>
      </sheetData>
      <sheetData sheetId="371">
        <row r="7">
          <cell r="E7" t="str">
            <v>PT NEWCREST SUMATRA MINERALS</v>
          </cell>
        </row>
      </sheetData>
      <sheetData sheetId="372">
        <row r="7">
          <cell r="E7" t="str">
            <v>PT NEWCREST SUMATRA MINERALS</v>
          </cell>
        </row>
      </sheetData>
      <sheetData sheetId="373">
        <row r="7">
          <cell r="E7" t="str">
            <v>PT NEWCREST SUMATRA MINERALS</v>
          </cell>
        </row>
      </sheetData>
      <sheetData sheetId="374">
        <row r="7">
          <cell r="E7" t="str">
            <v>PT NEWCREST SUMATRA MINERALS</v>
          </cell>
        </row>
      </sheetData>
      <sheetData sheetId="375">
        <row r="36">
          <cell r="G36">
            <v>0</v>
          </cell>
        </row>
      </sheetData>
      <sheetData sheetId="376">
        <row r="7">
          <cell r="E7" t="str">
            <v>PT NEWCREST SUMATRA MINERALS</v>
          </cell>
        </row>
      </sheetData>
      <sheetData sheetId="377">
        <row r="31">
          <cell r="R31">
            <v>0</v>
          </cell>
        </row>
      </sheetData>
      <sheetData sheetId="378">
        <row r="7">
          <cell r="E7" t="str">
            <v>PT NEWCREST SUMATRA MINERALS</v>
          </cell>
        </row>
      </sheetData>
      <sheetData sheetId="379">
        <row r="7">
          <cell r="E7" t="str">
            <v>PT NEWCREST SUMATRA MINERALS</v>
          </cell>
        </row>
      </sheetData>
      <sheetData sheetId="380">
        <row r="7">
          <cell r="E7" t="str">
            <v>PT NEWCREST SUMATRA MINERALS</v>
          </cell>
        </row>
      </sheetData>
      <sheetData sheetId="381">
        <row r="7">
          <cell r="E7" t="str">
            <v>PT NEWCREST SUMATRA MINERALS</v>
          </cell>
        </row>
      </sheetData>
      <sheetData sheetId="382">
        <row r="7">
          <cell r="E7" t="str">
            <v>PT NEWCREST SUMATRA MINERALS</v>
          </cell>
        </row>
      </sheetData>
      <sheetData sheetId="383">
        <row r="7">
          <cell r="E7" t="str">
            <v>PT NEWCREST SUMATRA MINERALS</v>
          </cell>
        </row>
      </sheetData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>
        <row r="31">
          <cell r="R31">
            <v>0</v>
          </cell>
        </row>
      </sheetData>
      <sheetData sheetId="456">
        <row r="7">
          <cell r="E7" t="str">
            <v>PT NEWCREST SUMATRA MINERALS</v>
          </cell>
        </row>
      </sheetData>
      <sheetData sheetId="457">
        <row r="31">
          <cell r="R31">
            <v>0</v>
          </cell>
        </row>
      </sheetData>
      <sheetData sheetId="458">
        <row r="31">
          <cell r="R31">
            <v>0</v>
          </cell>
        </row>
      </sheetData>
      <sheetData sheetId="459">
        <row r="31">
          <cell r="R31">
            <v>0</v>
          </cell>
        </row>
      </sheetData>
      <sheetData sheetId="460">
        <row r="36">
          <cell r="G36">
            <v>0</v>
          </cell>
        </row>
      </sheetData>
      <sheetData sheetId="461">
        <row r="36">
          <cell r="G36">
            <v>0</v>
          </cell>
        </row>
      </sheetData>
      <sheetData sheetId="462">
        <row r="36">
          <cell r="G36">
            <v>0</v>
          </cell>
        </row>
      </sheetData>
      <sheetData sheetId="463">
        <row r="31">
          <cell r="R31">
            <v>0</v>
          </cell>
        </row>
      </sheetData>
      <sheetData sheetId="464">
        <row r="36">
          <cell r="G36">
            <v>0</v>
          </cell>
        </row>
      </sheetData>
      <sheetData sheetId="465">
        <row r="31">
          <cell r="R31">
            <v>0</v>
          </cell>
        </row>
      </sheetData>
      <sheetData sheetId="466">
        <row r="36">
          <cell r="G36">
            <v>0</v>
          </cell>
        </row>
      </sheetData>
      <sheetData sheetId="467">
        <row r="7">
          <cell r="E7" t="str">
            <v>PT NEWCREST SUMATRA MINERALS</v>
          </cell>
        </row>
      </sheetData>
      <sheetData sheetId="468">
        <row r="31">
          <cell r="R31">
            <v>0</v>
          </cell>
        </row>
      </sheetData>
      <sheetData sheetId="469">
        <row r="7">
          <cell r="E7" t="str">
            <v>PT NEWCREST SUMATRA MINERALS</v>
          </cell>
        </row>
      </sheetData>
      <sheetData sheetId="470">
        <row r="7">
          <cell r="E7" t="str">
            <v>PT NEWCREST SUMATRA MINERALS</v>
          </cell>
        </row>
      </sheetData>
      <sheetData sheetId="471">
        <row r="31">
          <cell r="R31">
            <v>0</v>
          </cell>
        </row>
      </sheetData>
      <sheetData sheetId="472">
        <row r="7">
          <cell r="E7" t="str">
            <v>PT NEWCREST SUMATRA MINERALS</v>
          </cell>
        </row>
      </sheetData>
      <sheetData sheetId="473">
        <row r="7">
          <cell r="E7" t="str">
            <v>PT NEWCREST SUMATRA MINERALS</v>
          </cell>
        </row>
      </sheetData>
      <sheetData sheetId="474">
        <row r="7">
          <cell r="E7" t="str">
            <v>PT NEWCREST SUMATRA MINERALS</v>
          </cell>
        </row>
      </sheetData>
      <sheetData sheetId="475">
        <row r="31">
          <cell r="R31">
            <v>0</v>
          </cell>
        </row>
      </sheetData>
      <sheetData sheetId="476">
        <row r="7">
          <cell r="E7" t="str">
            <v>PT NEWCREST SUMATRA MINERALS</v>
          </cell>
        </row>
      </sheetData>
      <sheetData sheetId="477">
        <row r="7">
          <cell r="E7" t="str">
            <v>PT NEWCREST SUMATRA MINERALS</v>
          </cell>
        </row>
      </sheetData>
      <sheetData sheetId="478">
        <row r="36">
          <cell r="G36">
            <v>0</v>
          </cell>
        </row>
      </sheetData>
      <sheetData sheetId="479">
        <row r="36">
          <cell r="G36">
            <v>0</v>
          </cell>
        </row>
      </sheetData>
      <sheetData sheetId="480">
        <row r="36">
          <cell r="G36">
            <v>0</v>
          </cell>
        </row>
      </sheetData>
      <sheetData sheetId="481">
        <row r="36">
          <cell r="G36">
            <v>0</v>
          </cell>
        </row>
      </sheetData>
      <sheetData sheetId="482">
        <row r="36">
          <cell r="G36">
            <v>0</v>
          </cell>
        </row>
      </sheetData>
      <sheetData sheetId="483">
        <row r="31">
          <cell r="R31">
            <v>0</v>
          </cell>
        </row>
      </sheetData>
      <sheetData sheetId="484">
        <row r="7">
          <cell r="E7" t="str">
            <v>PT NEWCREST SUMATRA MINERALS</v>
          </cell>
        </row>
      </sheetData>
      <sheetData sheetId="485">
        <row r="7">
          <cell r="E7" t="str">
            <v>PT NEWCREST SUMATRA MINERALS</v>
          </cell>
        </row>
      </sheetData>
      <sheetData sheetId="486">
        <row r="7">
          <cell r="E7" t="str">
            <v>PT NEWCREST SUMATRA MINERALS</v>
          </cell>
        </row>
      </sheetData>
      <sheetData sheetId="487">
        <row r="7">
          <cell r="E7" t="str">
            <v>PT NEWCREST SUMATRA MINERALS</v>
          </cell>
        </row>
      </sheetData>
      <sheetData sheetId="488">
        <row r="7">
          <cell r="E7" t="str">
            <v>PT NEWCREST SUMATRA MINERALS</v>
          </cell>
        </row>
      </sheetData>
      <sheetData sheetId="489">
        <row r="7">
          <cell r="E7" t="str">
            <v>PT NEWCREST SUMATRA MINERALS</v>
          </cell>
        </row>
      </sheetData>
      <sheetData sheetId="490">
        <row r="31">
          <cell r="R31">
            <v>0</v>
          </cell>
        </row>
      </sheetData>
      <sheetData sheetId="491">
        <row r="7">
          <cell r="E7" t="str">
            <v>PT NEWCREST SUMATRA MINERALS</v>
          </cell>
        </row>
      </sheetData>
      <sheetData sheetId="492">
        <row r="31">
          <cell r="R31">
            <v>0</v>
          </cell>
        </row>
      </sheetData>
      <sheetData sheetId="493">
        <row r="7">
          <cell r="E7" t="str">
            <v>PT NEWCREST SUMATRA MINERALS</v>
          </cell>
        </row>
      </sheetData>
      <sheetData sheetId="494">
        <row r="7">
          <cell r="E7" t="str">
            <v>PT NEWCREST SUMATRA MINERALS</v>
          </cell>
        </row>
      </sheetData>
      <sheetData sheetId="495">
        <row r="7">
          <cell r="E7" t="str">
            <v>PT NEWCREST SUMATRA MINERALS</v>
          </cell>
        </row>
      </sheetData>
      <sheetData sheetId="496">
        <row r="7">
          <cell r="E7" t="str">
            <v>PT NEWCREST SUMATRA MINERALS</v>
          </cell>
        </row>
      </sheetData>
      <sheetData sheetId="497">
        <row r="36">
          <cell r="G36">
            <v>0</v>
          </cell>
        </row>
      </sheetData>
      <sheetData sheetId="498">
        <row r="31">
          <cell r="R31">
            <v>0</v>
          </cell>
        </row>
      </sheetData>
      <sheetData sheetId="499">
        <row r="36">
          <cell r="G36">
            <v>0</v>
          </cell>
        </row>
      </sheetData>
      <sheetData sheetId="500">
        <row r="36">
          <cell r="G36">
            <v>0</v>
          </cell>
        </row>
      </sheetData>
      <sheetData sheetId="501">
        <row r="36">
          <cell r="G36">
            <v>0</v>
          </cell>
        </row>
      </sheetData>
      <sheetData sheetId="502">
        <row r="7">
          <cell r="E7" t="str">
            <v>PT NEWCREST SUMATRA MINERALS</v>
          </cell>
        </row>
      </sheetData>
      <sheetData sheetId="503">
        <row r="31">
          <cell r="R31">
            <v>0</v>
          </cell>
        </row>
      </sheetData>
      <sheetData sheetId="504">
        <row r="31">
          <cell r="R31">
            <v>0</v>
          </cell>
        </row>
      </sheetData>
      <sheetData sheetId="505">
        <row r="7">
          <cell r="E7" t="str">
            <v>PT NEWCREST SUMATRA MINERALS</v>
          </cell>
        </row>
      </sheetData>
      <sheetData sheetId="506">
        <row r="7">
          <cell r="E7" t="str">
            <v>PT NEWCREST SUMATRA MINERALS</v>
          </cell>
        </row>
      </sheetData>
      <sheetData sheetId="507">
        <row r="7">
          <cell r="E7" t="str">
            <v>PT NEWCREST SUMATRA MINERALS</v>
          </cell>
        </row>
      </sheetData>
      <sheetData sheetId="508">
        <row r="7">
          <cell r="E7" t="str">
            <v>PT NEWCREST SUMATRA MINERALS</v>
          </cell>
        </row>
      </sheetData>
      <sheetData sheetId="509">
        <row r="7">
          <cell r="E7" t="str">
            <v>PT NEWCREST SUMATRA MINERALS</v>
          </cell>
        </row>
      </sheetData>
      <sheetData sheetId="510">
        <row r="7">
          <cell r="E7" t="str">
            <v>PT NEWCREST SUMATRA MINERALS</v>
          </cell>
        </row>
      </sheetData>
      <sheetData sheetId="511">
        <row r="7">
          <cell r="E7" t="str">
            <v>PT NEWCREST SUMATRA MINERALS</v>
          </cell>
        </row>
      </sheetData>
      <sheetData sheetId="512">
        <row r="7">
          <cell r="E7" t="str">
            <v>PT NEWCREST SUMATRA MINERALS</v>
          </cell>
        </row>
      </sheetData>
      <sheetData sheetId="513">
        <row r="7">
          <cell r="E7" t="str">
            <v>PT NEWCREST SUMATRA MINERALS</v>
          </cell>
        </row>
      </sheetData>
      <sheetData sheetId="514">
        <row r="7">
          <cell r="E7" t="str">
            <v>PT NEWCREST SUMATRA MINERALS</v>
          </cell>
        </row>
      </sheetData>
      <sheetData sheetId="515">
        <row r="7">
          <cell r="E7" t="str">
            <v>PT NEWCREST SUMATRA MINERALS</v>
          </cell>
        </row>
      </sheetData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/>
      <sheetData sheetId="587" refreshError="1"/>
      <sheetData sheetId="588" refreshError="1"/>
      <sheetData sheetId="589">
        <row r="7">
          <cell r="E7" t="str">
            <v>PT NEWCREST SUMATRA MINERALS</v>
          </cell>
        </row>
      </sheetData>
      <sheetData sheetId="590">
        <row r="7">
          <cell r="E7" t="str">
            <v>PT NEWCREST SUMATRA MINERALS</v>
          </cell>
        </row>
      </sheetData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/>
      <sheetData sheetId="619" refreshError="1"/>
      <sheetData sheetId="620" refreshError="1"/>
      <sheetData sheetId="621" refreshError="1"/>
      <sheetData sheetId="622" refreshError="1"/>
      <sheetData sheetId="623"/>
      <sheetData sheetId="624"/>
      <sheetData sheetId="625"/>
      <sheetData sheetId="626"/>
      <sheetData sheetId="627" refreshError="1"/>
      <sheetData sheetId="628">
        <row r="7">
          <cell r="E7" t="str">
            <v>PT NEWCREST SUMATRA MINERALS</v>
          </cell>
        </row>
      </sheetData>
      <sheetData sheetId="629">
        <row r="31">
          <cell r="R31">
            <v>0</v>
          </cell>
        </row>
      </sheetData>
      <sheetData sheetId="630">
        <row r="31">
          <cell r="R31">
            <v>0</v>
          </cell>
        </row>
      </sheetData>
      <sheetData sheetId="631">
        <row r="36">
          <cell r="G36">
            <v>0</v>
          </cell>
        </row>
      </sheetData>
      <sheetData sheetId="632">
        <row r="7">
          <cell r="E7" t="str">
            <v>PT NEWCREST SUMATRA MINERALS</v>
          </cell>
        </row>
      </sheetData>
      <sheetData sheetId="633">
        <row r="7">
          <cell r="E7" t="str">
            <v>PT NEWCREST SUMATRA MINERALS</v>
          </cell>
        </row>
      </sheetData>
      <sheetData sheetId="634">
        <row r="7">
          <cell r="E7" t="str">
            <v>PT NEWCREST SUMATRA MINERALS</v>
          </cell>
        </row>
      </sheetData>
      <sheetData sheetId="635">
        <row r="7">
          <cell r="E7" t="str">
            <v>PT NEWCREST SUMATRA MINERALS</v>
          </cell>
        </row>
      </sheetData>
      <sheetData sheetId="636">
        <row r="7">
          <cell r="E7" t="str">
            <v>PT NEWCREST SUMATRA MINERALS</v>
          </cell>
        </row>
      </sheetData>
      <sheetData sheetId="637">
        <row r="7">
          <cell r="E7" t="str">
            <v>PT NEWCREST SUMATRA MINERALS</v>
          </cell>
        </row>
      </sheetData>
      <sheetData sheetId="638">
        <row r="7">
          <cell r="E7" t="str">
            <v>PT NEWCREST SUMATRA MINERALS</v>
          </cell>
        </row>
      </sheetData>
      <sheetData sheetId="639">
        <row r="7">
          <cell r="E7" t="str">
            <v>PT NEWCREST SUMATRA MINERALS</v>
          </cell>
        </row>
      </sheetData>
      <sheetData sheetId="640">
        <row r="7">
          <cell r="E7" t="str">
            <v>PT NEWCREST SUMATRA MINERALS</v>
          </cell>
        </row>
      </sheetData>
      <sheetData sheetId="641">
        <row r="7">
          <cell r="E7" t="str">
            <v>PT NEWCREST SUMATRA MINERALS</v>
          </cell>
        </row>
      </sheetData>
      <sheetData sheetId="642">
        <row r="7">
          <cell r="E7" t="str">
            <v>PT NEWCREST SUMATRA MINERALS</v>
          </cell>
        </row>
      </sheetData>
      <sheetData sheetId="643">
        <row r="7">
          <cell r="E7" t="str">
            <v>PT NEWCREST SUMATRA MINERALS</v>
          </cell>
        </row>
      </sheetData>
      <sheetData sheetId="644">
        <row r="7">
          <cell r="E7" t="str">
            <v>PT NEWCREST SUMATRA MINERALS</v>
          </cell>
        </row>
      </sheetData>
      <sheetData sheetId="645">
        <row r="7">
          <cell r="E7" t="str">
            <v>PT NEWCREST SUMATRA MINERALS</v>
          </cell>
        </row>
      </sheetData>
      <sheetData sheetId="646">
        <row r="7">
          <cell r="E7" t="str">
            <v>PT NEWCREST SUMATRA MINERALS</v>
          </cell>
        </row>
      </sheetData>
      <sheetData sheetId="647">
        <row r="7">
          <cell r="E7" t="str">
            <v>PT NEWCREST SUMATRA MINERALS</v>
          </cell>
        </row>
      </sheetData>
      <sheetData sheetId="648">
        <row r="7">
          <cell r="E7" t="str">
            <v>PT NEWCREST SUMATRA MINERALS</v>
          </cell>
        </row>
      </sheetData>
      <sheetData sheetId="649">
        <row r="7">
          <cell r="E7" t="str">
            <v>PT NEWCREST SUMATRA MINERALS</v>
          </cell>
        </row>
      </sheetData>
      <sheetData sheetId="650"/>
      <sheetData sheetId="651">
        <row r="7">
          <cell r="E7" t="str">
            <v>PT NEWCREST SUMATRA MINERALS</v>
          </cell>
        </row>
      </sheetData>
      <sheetData sheetId="652">
        <row r="7">
          <cell r="E7" t="str">
            <v>PT NEWCREST SUMATRA MINERALS</v>
          </cell>
        </row>
      </sheetData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>
        <row r="31">
          <cell r="R31">
            <v>0</v>
          </cell>
        </row>
      </sheetData>
      <sheetData sheetId="664">
        <row r="31">
          <cell r="R31">
            <v>0</v>
          </cell>
        </row>
      </sheetData>
      <sheetData sheetId="665">
        <row r="31">
          <cell r="R31">
            <v>0</v>
          </cell>
        </row>
      </sheetData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>
        <row r="7">
          <cell r="E7" t="str">
            <v>PT NEWCREST SUMATRA MINERALS</v>
          </cell>
        </row>
      </sheetData>
      <sheetData sheetId="677">
        <row r="7">
          <cell r="E7" t="str">
            <v>PT NEWCREST SUMATRA MINERALS</v>
          </cell>
        </row>
      </sheetData>
      <sheetData sheetId="678">
        <row r="7">
          <cell r="E7" t="str">
            <v>PT NEWCREST SUMATRA MINERALS</v>
          </cell>
        </row>
      </sheetData>
      <sheetData sheetId="679">
        <row r="7">
          <cell r="E7" t="str">
            <v>PT NEWCREST SUMATRA MINERALS</v>
          </cell>
        </row>
      </sheetData>
      <sheetData sheetId="680">
        <row r="31">
          <cell r="R31">
            <v>0</v>
          </cell>
        </row>
      </sheetData>
      <sheetData sheetId="681">
        <row r="7">
          <cell r="E7" t="str">
            <v>PT NEWCREST SUMATRA MINERALS</v>
          </cell>
        </row>
      </sheetData>
      <sheetData sheetId="682">
        <row r="7">
          <cell r="E7" t="str">
            <v>PT NEWCREST SUMATRA MINERALS</v>
          </cell>
        </row>
      </sheetData>
      <sheetData sheetId="683">
        <row r="7">
          <cell r="E7" t="str">
            <v>PT NEWCREST SUMATRA MINERALS</v>
          </cell>
        </row>
      </sheetData>
      <sheetData sheetId="684">
        <row r="7">
          <cell r="E7" t="str">
            <v>PT NEWCREST SUMATRA MINERALS</v>
          </cell>
        </row>
      </sheetData>
      <sheetData sheetId="685">
        <row r="7">
          <cell r="E7" t="str">
            <v>PT NEWCREST SUMATRA MINERALS</v>
          </cell>
        </row>
      </sheetData>
      <sheetData sheetId="686">
        <row r="7">
          <cell r="E7" t="str">
            <v>PT NEWCREST SUMATRA MINERALS</v>
          </cell>
        </row>
      </sheetData>
      <sheetData sheetId="687">
        <row r="7">
          <cell r="E7" t="str">
            <v>PT NEWCREST SUMATRA MINERALS</v>
          </cell>
        </row>
      </sheetData>
      <sheetData sheetId="688">
        <row r="7">
          <cell r="E7" t="str">
            <v>PT NEWCREST SUMATRA MINERALS</v>
          </cell>
        </row>
      </sheetData>
      <sheetData sheetId="689">
        <row r="7">
          <cell r="E7" t="str">
            <v>PT NEWCREST SUMATRA MINERALS</v>
          </cell>
        </row>
      </sheetData>
      <sheetData sheetId="690">
        <row r="7">
          <cell r="E7" t="str">
            <v>PT NEWCREST SUMATRA MINERALS</v>
          </cell>
        </row>
      </sheetData>
      <sheetData sheetId="691">
        <row r="7">
          <cell r="E7" t="str">
            <v>PT NEWCREST SUMATRA MINERALS</v>
          </cell>
        </row>
      </sheetData>
      <sheetData sheetId="692">
        <row r="7">
          <cell r="E7" t="str">
            <v>PT NEWCREST SUMATRA MINERALS</v>
          </cell>
        </row>
      </sheetData>
      <sheetData sheetId="693">
        <row r="7">
          <cell r="E7" t="str">
            <v>PT NEWCREST SUMATRA MINERALS</v>
          </cell>
        </row>
      </sheetData>
      <sheetData sheetId="694">
        <row r="7">
          <cell r="E7" t="str">
            <v>PT NEWCREST SUMATRA MINERALS</v>
          </cell>
        </row>
      </sheetData>
      <sheetData sheetId="695">
        <row r="7">
          <cell r="E7" t="str">
            <v>PT NEWCREST SUMATRA MINERALS</v>
          </cell>
        </row>
      </sheetData>
      <sheetData sheetId="696">
        <row r="7">
          <cell r="E7" t="str">
            <v>PT NEWCREST SUMATRA MINERALS</v>
          </cell>
        </row>
      </sheetData>
      <sheetData sheetId="697">
        <row r="7">
          <cell r="E7" t="str">
            <v>PT NEWCREST SUMATRA MINERALS</v>
          </cell>
        </row>
      </sheetData>
      <sheetData sheetId="698">
        <row r="7">
          <cell r="E7" t="str">
            <v>PT NEWCREST SUMATRA MINERALS</v>
          </cell>
        </row>
      </sheetData>
      <sheetData sheetId="699">
        <row r="7">
          <cell r="E7" t="str">
            <v>PT NEWCREST SUMATRA MINERALS</v>
          </cell>
        </row>
      </sheetData>
      <sheetData sheetId="700">
        <row r="7">
          <cell r="E7" t="str">
            <v>PT NEWCREST SUMATRA MINERALS</v>
          </cell>
        </row>
      </sheetData>
      <sheetData sheetId="701">
        <row r="7">
          <cell r="E7" t="str">
            <v>PT NEWCREST SUMATRA MINERALS</v>
          </cell>
        </row>
      </sheetData>
      <sheetData sheetId="702">
        <row r="7">
          <cell r="E7" t="str">
            <v>PT NEWCREST SUMATRA MINERALS</v>
          </cell>
        </row>
      </sheetData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>
        <row r="7">
          <cell r="E7" t="str">
            <v>PT NEWCREST SUMATRA MINERALS</v>
          </cell>
        </row>
      </sheetData>
      <sheetData sheetId="714">
        <row r="7">
          <cell r="E7" t="str">
            <v>PT NEWCREST SUMATRA MINERALS</v>
          </cell>
        </row>
      </sheetData>
      <sheetData sheetId="715">
        <row r="7">
          <cell r="E7" t="str">
            <v>PT NEWCREST SUMATRA MINERALS</v>
          </cell>
        </row>
      </sheetData>
      <sheetData sheetId="716">
        <row r="7">
          <cell r="E7" t="str">
            <v>PT NEWCREST SUMATRA MINERALS</v>
          </cell>
        </row>
      </sheetData>
      <sheetData sheetId="717">
        <row r="7">
          <cell r="E7" t="str">
            <v>PT NEWCREST SUMATRA MINERALS</v>
          </cell>
        </row>
      </sheetData>
      <sheetData sheetId="718">
        <row r="31">
          <cell r="R31">
            <v>0</v>
          </cell>
        </row>
      </sheetData>
      <sheetData sheetId="719">
        <row r="31">
          <cell r="R31">
            <v>0</v>
          </cell>
        </row>
      </sheetData>
      <sheetData sheetId="720">
        <row r="7">
          <cell r="E7" t="str">
            <v>PT NEWCREST SUMATRA MINERALS</v>
          </cell>
        </row>
      </sheetData>
      <sheetData sheetId="721">
        <row r="7">
          <cell r="E7" t="str">
            <v>PT NEWCREST SUMATRA MINERALS</v>
          </cell>
        </row>
      </sheetData>
      <sheetData sheetId="722">
        <row r="7">
          <cell r="E7" t="str">
            <v>PT NEWCREST SUMATRA MINERALS</v>
          </cell>
        </row>
      </sheetData>
      <sheetData sheetId="723">
        <row r="7">
          <cell r="E7" t="str">
            <v>PT NEWCREST SUMATRA MINERALS</v>
          </cell>
        </row>
      </sheetData>
      <sheetData sheetId="724">
        <row r="7">
          <cell r="E7" t="str">
            <v>PT NEWCREST SUMATRA MINERALS</v>
          </cell>
        </row>
      </sheetData>
      <sheetData sheetId="725">
        <row r="7">
          <cell r="E7" t="str">
            <v>PT NEWCREST SUMATRA MINERALS</v>
          </cell>
        </row>
      </sheetData>
      <sheetData sheetId="726">
        <row r="7">
          <cell r="E7" t="str">
            <v>PT NEWCREST SUMATRA MINERALS</v>
          </cell>
        </row>
      </sheetData>
      <sheetData sheetId="727">
        <row r="7">
          <cell r="E7" t="str">
            <v>PT NEWCREST SUMATRA MINERALS</v>
          </cell>
        </row>
      </sheetData>
      <sheetData sheetId="728"/>
      <sheetData sheetId="729">
        <row r="7">
          <cell r="E7" t="str">
            <v>PT NEWCREST SUMATRA MINERALS</v>
          </cell>
        </row>
      </sheetData>
      <sheetData sheetId="730">
        <row r="31">
          <cell r="R31">
            <v>0</v>
          </cell>
        </row>
      </sheetData>
      <sheetData sheetId="731">
        <row r="7">
          <cell r="E7" t="str">
            <v>PT NEWCREST SUMATRA MINERALS</v>
          </cell>
        </row>
      </sheetData>
      <sheetData sheetId="732"/>
      <sheetData sheetId="733">
        <row r="7">
          <cell r="E7" t="str">
            <v>PT NEWCREST SUMATRA MINERALS</v>
          </cell>
        </row>
      </sheetData>
      <sheetData sheetId="734"/>
      <sheetData sheetId="735">
        <row r="7">
          <cell r="E7" t="str">
            <v>PT NEWCREST SUMATRA MINERALS</v>
          </cell>
        </row>
      </sheetData>
      <sheetData sheetId="736">
        <row r="7">
          <cell r="E7" t="str">
            <v>PT NEWCREST SUMATRA MINERALS</v>
          </cell>
        </row>
      </sheetData>
      <sheetData sheetId="737">
        <row r="31">
          <cell r="R31">
            <v>0</v>
          </cell>
        </row>
      </sheetData>
      <sheetData sheetId="738">
        <row r="31">
          <cell r="R31">
            <v>0</v>
          </cell>
        </row>
      </sheetData>
      <sheetData sheetId="739">
        <row r="31">
          <cell r="R31">
            <v>0</v>
          </cell>
        </row>
      </sheetData>
      <sheetData sheetId="740">
        <row r="7">
          <cell r="E7" t="str">
            <v>PT NEWCREST SUMATRA MINERALS</v>
          </cell>
        </row>
      </sheetData>
      <sheetData sheetId="741">
        <row r="36">
          <cell r="G36">
            <v>0</v>
          </cell>
        </row>
      </sheetData>
      <sheetData sheetId="742">
        <row r="36">
          <cell r="G36">
            <v>0</v>
          </cell>
        </row>
      </sheetData>
      <sheetData sheetId="743">
        <row r="31">
          <cell r="R31">
            <v>0</v>
          </cell>
        </row>
      </sheetData>
      <sheetData sheetId="744">
        <row r="31">
          <cell r="R31">
            <v>0</v>
          </cell>
        </row>
      </sheetData>
      <sheetData sheetId="745"/>
      <sheetData sheetId="746">
        <row r="7">
          <cell r="E7" t="str">
            <v>PT NEWCREST SUMATRA MINERALS</v>
          </cell>
        </row>
      </sheetData>
      <sheetData sheetId="747">
        <row r="7">
          <cell r="E7" t="str">
            <v>PT NEWCREST SUMATRA MINERALS</v>
          </cell>
        </row>
      </sheetData>
      <sheetData sheetId="748">
        <row r="7">
          <cell r="E7" t="str">
            <v>PT NEWCREST SUMATRA MINERALS</v>
          </cell>
        </row>
      </sheetData>
      <sheetData sheetId="749">
        <row r="36">
          <cell r="G36">
            <v>0</v>
          </cell>
        </row>
      </sheetData>
      <sheetData sheetId="750">
        <row r="31">
          <cell r="R31">
            <v>0</v>
          </cell>
        </row>
      </sheetData>
      <sheetData sheetId="751"/>
      <sheetData sheetId="752">
        <row r="7">
          <cell r="E7" t="str">
            <v>PT NEWCREST SUMATRA MINERALS</v>
          </cell>
        </row>
      </sheetData>
      <sheetData sheetId="753">
        <row r="36">
          <cell r="G36">
            <v>0</v>
          </cell>
        </row>
      </sheetData>
      <sheetData sheetId="754">
        <row r="7">
          <cell r="E7" t="str">
            <v>PT NEWCREST SUMATRA MINERALS</v>
          </cell>
        </row>
      </sheetData>
      <sheetData sheetId="755">
        <row r="36">
          <cell r="G36">
            <v>0</v>
          </cell>
        </row>
      </sheetData>
      <sheetData sheetId="756">
        <row r="31">
          <cell r="R31">
            <v>0</v>
          </cell>
        </row>
      </sheetData>
      <sheetData sheetId="757">
        <row r="7">
          <cell r="E7" t="str">
            <v>PT NEWCREST SUMATRA MINERALS</v>
          </cell>
        </row>
      </sheetData>
      <sheetData sheetId="758">
        <row r="31">
          <cell r="R31">
            <v>0</v>
          </cell>
        </row>
      </sheetData>
      <sheetData sheetId="759">
        <row r="7">
          <cell r="E7" t="str">
            <v>PT NEWCREST SUMATRA MINERALS</v>
          </cell>
        </row>
      </sheetData>
      <sheetData sheetId="760">
        <row r="7">
          <cell r="E7" t="str">
            <v>PT NEWCREST SUMATRA MINERALS</v>
          </cell>
        </row>
      </sheetData>
      <sheetData sheetId="761">
        <row r="7">
          <cell r="E7" t="str">
            <v>PT NEWCREST SUMATRA MINERALS</v>
          </cell>
        </row>
      </sheetData>
      <sheetData sheetId="762">
        <row r="7">
          <cell r="E7" t="str">
            <v>PT NEWCREST SUMATRA MINERALS</v>
          </cell>
        </row>
      </sheetData>
      <sheetData sheetId="763">
        <row r="7">
          <cell r="E7" t="str">
            <v>PT NEWCREST SUMATRA MINERALS</v>
          </cell>
        </row>
      </sheetData>
      <sheetData sheetId="764">
        <row r="7">
          <cell r="E7" t="str">
            <v>PT NEWCREST SUMATRA MINERALS</v>
          </cell>
        </row>
      </sheetData>
      <sheetData sheetId="765">
        <row r="7">
          <cell r="E7" t="str">
            <v>PT NEWCREST SUMATRA MINERALS</v>
          </cell>
        </row>
      </sheetData>
      <sheetData sheetId="766">
        <row r="7">
          <cell r="E7" t="str">
            <v>PT NEWCREST SUMATRA MINERALS</v>
          </cell>
        </row>
      </sheetData>
      <sheetData sheetId="767">
        <row r="7">
          <cell r="E7" t="str">
            <v>PT NEWCREST SUMATRA MINERALS</v>
          </cell>
        </row>
      </sheetData>
      <sheetData sheetId="768">
        <row r="7">
          <cell r="E7" t="str">
            <v>PT NEWCREST SUMATRA MINERALS</v>
          </cell>
        </row>
      </sheetData>
      <sheetData sheetId="769">
        <row r="7">
          <cell r="E7" t="str">
            <v>PT NEWCREST SUMATRA MINERALS</v>
          </cell>
        </row>
      </sheetData>
      <sheetData sheetId="770">
        <row r="7">
          <cell r="E7" t="str">
            <v>PT NEWCREST SUMATRA MINERALS</v>
          </cell>
        </row>
      </sheetData>
      <sheetData sheetId="771">
        <row r="7">
          <cell r="E7" t="str">
            <v>PT NEWCREST SUMATRA MINERALS</v>
          </cell>
        </row>
      </sheetData>
      <sheetData sheetId="772">
        <row r="7">
          <cell r="E7" t="str">
            <v>PT NEWCREST SUMATRA MINERALS</v>
          </cell>
        </row>
      </sheetData>
      <sheetData sheetId="773">
        <row r="7">
          <cell r="E7" t="str">
            <v>PT NEWCREST SUMATRA MINERALS</v>
          </cell>
        </row>
      </sheetData>
      <sheetData sheetId="774">
        <row r="7">
          <cell r="E7" t="str">
            <v>PT NEWCREST SUMATRA MINERALS</v>
          </cell>
        </row>
      </sheetData>
      <sheetData sheetId="775">
        <row r="7">
          <cell r="E7" t="str">
            <v>PT NEWCREST SUMATRA MINERALS</v>
          </cell>
        </row>
      </sheetData>
      <sheetData sheetId="776">
        <row r="7">
          <cell r="E7" t="str">
            <v>PT NEWCREST SUMATRA MINERALS</v>
          </cell>
        </row>
      </sheetData>
      <sheetData sheetId="777">
        <row r="7">
          <cell r="E7" t="str">
            <v>PT NEWCREST SUMATRA MINERALS</v>
          </cell>
        </row>
      </sheetData>
      <sheetData sheetId="778">
        <row r="7">
          <cell r="E7" t="str">
            <v>PT NEWCREST SUMATRA MINERALS</v>
          </cell>
        </row>
      </sheetData>
      <sheetData sheetId="779">
        <row r="7">
          <cell r="E7" t="str">
            <v>PT NEWCREST SUMATRA MINERALS</v>
          </cell>
        </row>
      </sheetData>
      <sheetData sheetId="780">
        <row r="7">
          <cell r="E7" t="str">
            <v>PT NEWCREST SUMATRA MINERALS</v>
          </cell>
        </row>
      </sheetData>
      <sheetData sheetId="781">
        <row r="7">
          <cell r="E7" t="str">
            <v>PT NEWCREST SUMATRA MINERALS</v>
          </cell>
        </row>
      </sheetData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>
        <row r="7">
          <cell r="E7" t="str">
            <v>PT NEWCREST SUMATRA MINERALS</v>
          </cell>
        </row>
      </sheetData>
      <sheetData sheetId="804">
        <row r="7">
          <cell r="E7" t="str">
            <v>PT NEWCREST SUMATRA MINERALS</v>
          </cell>
        </row>
      </sheetData>
      <sheetData sheetId="805"/>
      <sheetData sheetId="806"/>
      <sheetData sheetId="807">
        <row r="7">
          <cell r="E7" t="str">
            <v>PT NEWCREST SUMATRA MINERALS</v>
          </cell>
        </row>
      </sheetData>
      <sheetData sheetId="808"/>
      <sheetData sheetId="809">
        <row r="7">
          <cell r="E7" t="str">
            <v>PT NEWCREST SUMATRA MINERALS</v>
          </cell>
        </row>
      </sheetData>
      <sheetData sheetId="810">
        <row r="7">
          <cell r="E7" t="str">
            <v>PT NEWCREST SUMATRA MINERALS</v>
          </cell>
        </row>
      </sheetData>
      <sheetData sheetId="811">
        <row r="7">
          <cell r="E7" t="str">
            <v>PT NEWCREST SUMATRA MINERALS</v>
          </cell>
        </row>
      </sheetData>
      <sheetData sheetId="812">
        <row r="7">
          <cell r="E7" t="str">
            <v>PT NEWCREST SUMATRA MINERALS</v>
          </cell>
        </row>
      </sheetData>
      <sheetData sheetId="813">
        <row r="7">
          <cell r="E7" t="str">
            <v>PT NEWCREST SUMATRA MINERALS</v>
          </cell>
        </row>
      </sheetData>
      <sheetData sheetId="814">
        <row r="7">
          <cell r="E7" t="str">
            <v>PT NEWCREST SUMATRA MINERALS</v>
          </cell>
        </row>
      </sheetData>
      <sheetData sheetId="815"/>
      <sheetData sheetId="816"/>
      <sheetData sheetId="817"/>
      <sheetData sheetId="818">
        <row r="7">
          <cell r="E7" t="str">
            <v>PT NEWCREST SUMATRA MINERALS</v>
          </cell>
        </row>
      </sheetData>
      <sheetData sheetId="819">
        <row r="7">
          <cell r="E7" t="str">
            <v>PT NEWCREST SUMATRA MINERALS</v>
          </cell>
        </row>
      </sheetData>
      <sheetData sheetId="820">
        <row r="7">
          <cell r="E7" t="str">
            <v>PT NEWCREST SUMATRA MINERALS</v>
          </cell>
        </row>
      </sheetData>
      <sheetData sheetId="821">
        <row r="31">
          <cell r="R31">
            <v>0</v>
          </cell>
        </row>
      </sheetData>
      <sheetData sheetId="822">
        <row r="7">
          <cell r="E7" t="str">
            <v>PT NEWCREST SUMATRA MINERALS</v>
          </cell>
        </row>
      </sheetData>
      <sheetData sheetId="823">
        <row r="7">
          <cell r="E7" t="str">
            <v>PT NEWCREST SUMATRA MINERALS</v>
          </cell>
        </row>
      </sheetData>
      <sheetData sheetId="824"/>
      <sheetData sheetId="825">
        <row r="7">
          <cell r="E7" t="str">
            <v>PT NEWCREST SUMATRA MINERALS</v>
          </cell>
        </row>
      </sheetData>
      <sheetData sheetId="826"/>
      <sheetData sheetId="827">
        <row r="7">
          <cell r="E7" t="str">
            <v>PT NEWCREST SUMATRA MINERALS</v>
          </cell>
        </row>
      </sheetData>
      <sheetData sheetId="828">
        <row r="7">
          <cell r="E7" t="str">
            <v>PT NEWCREST SUMATRA MINERALS</v>
          </cell>
        </row>
      </sheetData>
      <sheetData sheetId="829">
        <row r="7">
          <cell r="E7" t="str">
            <v>PT NEWCREST SUMATRA MINERALS</v>
          </cell>
        </row>
      </sheetData>
      <sheetData sheetId="830">
        <row r="7">
          <cell r="E7" t="str">
            <v>PT NEWCREST SUMATRA MINERALS</v>
          </cell>
        </row>
      </sheetData>
      <sheetData sheetId="831">
        <row r="7">
          <cell r="E7" t="str">
            <v>PT NEWCREST SUMATRA MINERALS</v>
          </cell>
        </row>
      </sheetData>
      <sheetData sheetId="832">
        <row r="7">
          <cell r="E7" t="str">
            <v>PT NEWCREST SUMATRA MINERALS</v>
          </cell>
        </row>
      </sheetData>
      <sheetData sheetId="833">
        <row r="7">
          <cell r="E7" t="str">
            <v>PT NEWCREST SUMATRA MINERALS</v>
          </cell>
        </row>
      </sheetData>
      <sheetData sheetId="834">
        <row r="7">
          <cell r="E7" t="str">
            <v>PT NEWCREST SUMATRA MINERALS</v>
          </cell>
        </row>
      </sheetData>
      <sheetData sheetId="835">
        <row r="7">
          <cell r="E7" t="str">
            <v>PT NEWCREST SUMATRA MINERALS</v>
          </cell>
        </row>
      </sheetData>
      <sheetData sheetId="836">
        <row r="7">
          <cell r="E7" t="str">
            <v>PT NEWCREST SUMATRA MINERALS</v>
          </cell>
        </row>
      </sheetData>
      <sheetData sheetId="837">
        <row r="7">
          <cell r="E7" t="str">
            <v>PT NEWCREST SUMATRA MINERALS</v>
          </cell>
        </row>
      </sheetData>
      <sheetData sheetId="838">
        <row r="7">
          <cell r="E7" t="str">
            <v>PT NEWCREST SUMATRA MINERALS</v>
          </cell>
        </row>
      </sheetData>
      <sheetData sheetId="839">
        <row r="7">
          <cell r="E7" t="str">
            <v>PT NEWCREST SUMATRA MINERALS</v>
          </cell>
        </row>
      </sheetData>
      <sheetData sheetId="840">
        <row r="7">
          <cell r="E7" t="str">
            <v>PT NEWCREST SUMATRA MINERALS</v>
          </cell>
        </row>
      </sheetData>
      <sheetData sheetId="841">
        <row r="7">
          <cell r="E7" t="str">
            <v>PT NEWCREST SUMATRA MINERALS</v>
          </cell>
        </row>
      </sheetData>
      <sheetData sheetId="842">
        <row r="7">
          <cell r="E7" t="str">
            <v>PT NEWCREST SUMATRA MINERALS</v>
          </cell>
        </row>
      </sheetData>
      <sheetData sheetId="843">
        <row r="7">
          <cell r="E7" t="str">
            <v>PT NEWCREST SUMATRA MINERALS</v>
          </cell>
        </row>
      </sheetData>
      <sheetData sheetId="844">
        <row r="7">
          <cell r="E7" t="str">
            <v>PT NEWCREST SUMATRA MINERALS</v>
          </cell>
        </row>
      </sheetData>
      <sheetData sheetId="845">
        <row r="7">
          <cell r="E7" t="str">
            <v>PT NEWCREST SUMATRA MINERALS</v>
          </cell>
        </row>
      </sheetData>
      <sheetData sheetId="846">
        <row r="7">
          <cell r="E7" t="str">
            <v>PT NEWCREST SUMATRA MINERALS</v>
          </cell>
        </row>
      </sheetData>
      <sheetData sheetId="847">
        <row r="7">
          <cell r="E7" t="str">
            <v>PT NEWCREST SUMATRA MINERALS</v>
          </cell>
        </row>
      </sheetData>
      <sheetData sheetId="848">
        <row r="7">
          <cell r="E7" t="str">
            <v>PT NEWCREST SUMATRA MINERALS</v>
          </cell>
        </row>
      </sheetData>
      <sheetData sheetId="849">
        <row r="7">
          <cell r="E7" t="str">
            <v>PT NEWCREST SUMATRA MINERALS</v>
          </cell>
        </row>
      </sheetData>
      <sheetData sheetId="850">
        <row r="7">
          <cell r="E7" t="str">
            <v>PT NEWCREST SUMATRA MINERALS</v>
          </cell>
        </row>
      </sheetData>
      <sheetData sheetId="851">
        <row r="7">
          <cell r="E7" t="str">
            <v>PT NEWCREST SUMATRA MINERALS</v>
          </cell>
        </row>
      </sheetData>
      <sheetData sheetId="852">
        <row r="31">
          <cell r="R31">
            <v>0</v>
          </cell>
        </row>
      </sheetData>
      <sheetData sheetId="853"/>
      <sheetData sheetId="854">
        <row r="7">
          <cell r="E7" t="str">
            <v>PT NEWCREST SUMATRA MINERALS</v>
          </cell>
        </row>
      </sheetData>
      <sheetData sheetId="855">
        <row r="7">
          <cell r="E7" t="str">
            <v>PT NEWCREST SUMATRA MINERALS</v>
          </cell>
        </row>
      </sheetData>
      <sheetData sheetId="856">
        <row r="7">
          <cell r="E7" t="str">
            <v>PT NEWCREST SUMATRA MINERALS</v>
          </cell>
        </row>
      </sheetData>
      <sheetData sheetId="857">
        <row r="7">
          <cell r="E7" t="str">
            <v>PT NEWCREST SUMATRA MINERALS</v>
          </cell>
        </row>
      </sheetData>
      <sheetData sheetId="858">
        <row r="7">
          <cell r="E7" t="str">
            <v>PT NEWCREST SUMATRA MINERALS</v>
          </cell>
        </row>
      </sheetData>
      <sheetData sheetId="859">
        <row r="7">
          <cell r="E7" t="str">
            <v>PT NEWCREST SUMATRA MINERALS</v>
          </cell>
        </row>
      </sheetData>
      <sheetData sheetId="860">
        <row r="7">
          <cell r="E7" t="str">
            <v>PT NEWCREST SUMATRA MINERALS</v>
          </cell>
        </row>
      </sheetData>
      <sheetData sheetId="861">
        <row r="7">
          <cell r="E7" t="str">
            <v>PT NEWCREST SUMATRA MINERALS</v>
          </cell>
        </row>
      </sheetData>
      <sheetData sheetId="862">
        <row r="7">
          <cell r="E7" t="str">
            <v>PT NEWCREST SUMATRA MINERALS</v>
          </cell>
        </row>
      </sheetData>
      <sheetData sheetId="863">
        <row r="7">
          <cell r="E7" t="str">
            <v>PT NEWCREST SUMATRA MINERALS</v>
          </cell>
        </row>
      </sheetData>
      <sheetData sheetId="864">
        <row r="7">
          <cell r="E7" t="str">
            <v>PT NEWCREST SUMATRA MINERALS</v>
          </cell>
        </row>
      </sheetData>
      <sheetData sheetId="865">
        <row r="7">
          <cell r="E7" t="str">
            <v>PT NEWCREST SUMATRA MINERALS</v>
          </cell>
        </row>
      </sheetData>
      <sheetData sheetId="866">
        <row r="7">
          <cell r="E7" t="str">
            <v>PT NEWCREST SUMATRA MINERALS</v>
          </cell>
        </row>
      </sheetData>
      <sheetData sheetId="867">
        <row r="7">
          <cell r="E7" t="str">
            <v>PT NEWCREST SUMATRA MINERALS</v>
          </cell>
        </row>
      </sheetData>
      <sheetData sheetId="868">
        <row r="7">
          <cell r="E7" t="str">
            <v>PT NEWCREST SUMATRA MINERALS</v>
          </cell>
        </row>
      </sheetData>
      <sheetData sheetId="869">
        <row r="7">
          <cell r="E7" t="str">
            <v>PT NEWCREST SUMATRA MINERALS</v>
          </cell>
        </row>
      </sheetData>
      <sheetData sheetId="870">
        <row r="7">
          <cell r="E7" t="str">
            <v>PT NEWCREST SUMATRA MINERALS</v>
          </cell>
        </row>
      </sheetData>
      <sheetData sheetId="871">
        <row r="7">
          <cell r="E7" t="str">
            <v>PT NEWCREST SUMATRA MINERALS</v>
          </cell>
        </row>
      </sheetData>
      <sheetData sheetId="872">
        <row r="7">
          <cell r="E7" t="str">
            <v>PT NEWCREST SUMATRA MINERALS</v>
          </cell>
        </row>
      </sheetData>
      <sheetData sheetId="873">
        <row r="7">
          <cell r="E7" t="str">
            <v>PT NEWCREST SUMATRA MINERALS</v>
          </cell>
        </row>
      </sheetData>
      <sheetData sheetId="874">
        <row r="7">
          <cell r="E7" t="str">
            <v>PT NEWCREST SUMATRA MINERALS</v>
          </cell>
        </row>
      </sheetData>
      <sheetData sheetId="875">
        <row r="7">
          <cell r="E7" t="str">
            <v>PT NEWCREST SUMATRA MINERALS</v>
          </cell>
        </row>
      </sheetData>
      <sheetData sheetId="876"/>
      <sheetData sheetId="877"/>
      <sheetData sheetId="878">
        <row r="7">
          <cell r="E7" t="str">
            <v>PT NEWCREST SUMATRA MINERALS</v>
          </cell>
        </row>
      </sheetData>
      <sheetData sheetId="879">
        <row r="7">
          <cell r="E7" t="str">
            <v>PT NEWCREST SUMATRA MINERALS</v>
          </cell>
        </row>
      </sheetData>
      <sheetData sheetId="880">
        <row r="7">
          <cell r="E7" t="str">
            <v>PT NEWCREST SUMATRA MINERALS</v>
          </cell>
        </row>
      </sheetData>
      <sheetData sheetId="881">
        <row r="7">
          <cell r="E7" t="str">
            <v>PT NEWCREST SUMATRA MINERALS</v>
          </cell>
        </row>
      </sheetData>
      <sheetData sheetId="882">
        <row r="7">
          <cell r="E7" t="str">
            <v>PT NEWCREST SUMATRA MINERALS</v>
          </cell>
        </row>
      </sheetData>
      <sheetData sheetId="883">
        <row r="7">
          <cell r="E7" t="str">
            <v>PT NEWCREST SUMATRA MINERALS</v>
          </cell>
        </row>
      </sheetData>
      <sheetData sheetId="884">
        <row r="7">
          <cell r="E7" t="str">
            <v>PT NEWCREST SUMATRA MINERALS</v>
          </cell>
        </row>
      </sheetData>
      <sheetData sheetId="885">
        <row r="7">
          <cell r="E7" t="str">
            <v>PT NEWCREST SUMATRA MINERALS</v>
          </cell>
        </row>
      </sheetData>
      <sheetData sheetId="886">
        <row r="31">
          <cell r="R31">
            <v>0</v>
          </cell>
        </row>
      </sheetData>
      <sheetData sheetId="887">
        <row r="7">
          <cell r="E7" t="str">
            <v>PT NEWCREST SUMATRA MINERALS</v>
          </cell>
        </row>
      </sheetData>
      <sheetData sheetId="888">
        <row r="7">
          <cell r="E7" t="str">
            <v>PT NEWCREST SUMATRA MINERALS</v>
          </cell>
        </row>
      </sheetData>
      <sheetData sheetId="889">
        <row r="7">
          <cell r="E7" t="str">
            <v>PT NEWCREST SUMATRA MINERALS</v>
          </cell>
        </row>
      </sheetData>
      <sheetData sheetId="890">
        <row r="7">
          <cell r="E7" t="str">
            <v>PT NEWCREST SUMATRA MINERALS</v>
          </cell>
        </row>
      </sheetData>
      <sheetData sheetId="891">
        <row r="7">
          <cell r="E7" t="str">
            <v>PT NEWCREST SUMATRA MINERALS</v>
          </cell>
        </row>
      </sheetData>
      <sheetData sheetId="892">
        <row r="7">
          <cell r="E7" t="str">
            <v>PT NEWCREST SUMATRA MINERALS</v>
          </cell>
        </row>
      </sheetData>
      <sheetData sheetId="893">
        <row r="7">
          <cell r="E7" t="str">
            <v>PT NEWCREST SUMATRA MINERALS</v>
          </cell>
        </row>
      </sheetData>
      <sheetData sheetId="894">
        <row r="7">
          <cell r="E7" t="str">
            <v>PT NEWCREST SUMATRA MINERALS</v>
          </cell>
        </row>
      </sheetData>
      <sheetData sheetId="895">
        <row r="7">
          <cell r="E7" t="str">
            <v>PT NEWCREST SUMATRA MINERALS</v>
          </cell>
        </row>
      </sheetData>
      <sheetData sheetId="896">
        <row r="7">
          <cell r="E7" t="str">
            <v>PT NEWCREST SUMATRA MINERALS</v>
          </cell>
        </row>
      </sheetData>
      <sheetData sheetId="897">
        <row r="7">
          <cell r="E7" t="str">
            <v>PT NEWCREST SUMATRA MINERALS</v>
          </cell>
        </row>
      </sheetData>
      <sheetData sheetId="898">
        <row r="7">
          <cell r="E7" t="str">
            <v>PT NEWCREST SUMATRA MINERALS</v>
          </cell>
        </row>
      </sheetData>
      <sheetData sheetId="899">
        <row r="7">
          <cell r="E7" t="str">
            <v>PT NEWCREST SUMATRA MINERALS</v>
          </cell>
        </row>
      </sheetData>
      <sheetData sheetId="900">
        <row r="7">
          <cell r="E7" t="str">
            <v>PT NEWCREST SUMATRA MINERALS</v>
          </cell>
        </row>
      </sheetData>
      <sheetData sheetId="901">
        <row r="7">
          <cell r="E7" t="str">
            <v>PT NEWCREST SUMATRA MINERALS</v>
          </cell>
        </row>
      </sheetData>
      <sheetData sheetId="902">
        <row r="31">
          <cell r="R31">
            <v>0</v>
          </cell>
        </row>
      </sheetData>
      <sheetData sheetId="903">
        <row r="7">
          <cell r="E7" t="str">
            <v>PT NEWCREST SUMATRA MINERALS</v>
          </cell>
        </row>
      </sheetData>
      <sheetData sheetId="904">
        <row r="7">
          <cell r="E7" t="str">
            <v>PT NEWCREST SUMATRA MINERALS</v>
          </cell>
        </row>
      </sheetData>
      <sheetData sheetId="905">
        <row r="7">
          <cell r="E7" t="str">
            <v>PT NEWCREST SUMATRA MINERALS</v>
          </cell>
        </row>
      </sheetData>
      <sheetData sheetId="906"/>
      <sheetData sheetId="907"/>
      <sheetData sheetId="908">
        <row r="7">
          <cell r="E7" t="str">
            <v>PT NEWCREST SUMATRA MINERALS</v>
          </cell>
        </row>
      </sheetData>
      <sheetData sheetId="909">
        <row r="7">
          <cell r="E7" t="str">
            <v>PT NEWCREST SUMATRA MINERALS</v>
          </cell>
        </row>
      </sheetData>
      <sheetData sheetId="910">
        <row r="7">
          <cell r="E7" t="str">
            <v>PT NEWCREST SUMATRA MINERALS</v>
          </cell>
        </row>
      </sheetData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>
        <row r="7">
          <cell r="E7" t="str">
            <v>PT NEWCREST SUMATRA MINERALS</v>
          </cell>
        </row>
      </sheetData>
      <sheetData sheetId="939"/>
      <sheetData sheetId="940">
        <row r="7">
          <cell r="E7" t="str">
            <v>PT NEWCREST SUMATRA MINERALS</v>
          </cell>
        </row>
      </sheetData>
      <sheetData sheetId="941"/>
      <sheetData sheetId="942"/>
      <sheetData sheetId="943"/>
      <sheetData sheetId="944"/>
      <sheetData sheetId="945"/>
      <sheetData sheetId="946"/>
      <sheetData sheetId="947">
        <row r="7">
          <cell r="E7" t="str">
            <v>PT NEWCREST SUMATRA MINERALS</v>
          </cell>
        </row>
      </sheetData>
      <sheetData sheetId="948">
        <row r="7">
          <cell r="E7" t="str">
            <v>PT NEWCREST SUMATRA MINERALS</v>
          </cell>
        </row>
      </sheetData>
      <sheetData sheetId="949">
        <row r="7">
          <cell r="E7" t="str">
            <v>PT NEWCREST SUMATRA MINERALS</v>
          </cell>
        </row>
      </sheetData>
      <sheetData sheetId="950">
        <row r="7">
          <cell r="E7" t="str">
            <v>PT NEWCREST SUMATRA MINERALS</v>
          </cell>
        </row>
      </sheetData>
      <sheetData sheetId="951">
        <row r="7">
          <cell r="E7" t="str">
            <v>PT NEWCREST SUMATRA MINERALS</v>
          </cell>
        </row>
      </sheetData>
      <sheetData sheetId="952">
        <row r="7">
          <cell r="E7" t="str">
            <v>PT NEWCREST SUMATRA MINERALS</v>
          </cell>
        </row>
      </sheetData>
      <sheetData sheetId="953">
        <row r="7">
          <cell r="E7" t="str">
            <v>PT NEWCREST SUMATRA MINERALS</v>
          </cell>
        </row>
      </sheetData>
      <sheetData sheetId="954">
        <row r="7">
          <cell r="E7" t="str">
            <v>PT NEWCREST SUMATRA MINERALS</v>
          </cell>
        </row>
      </sheetData>
      <sheetData sheetId="955"/>
      <sheetData sheetId="956">
        <row r="7">
          <cell r="E7" t="str">
            <v>PT NEWCREST SUMATRA MINERALS</v>
          </cell>
        </row>
      </sheetData>
      <sheetData sheetId="957">
        <row r="7">
          <cell r="E7" t="str">
            <v>PT NEWCREST SUMATRA MINERALS</v>
          </cell>
        </row>
      </sheetData>
      <sheetData sheetId="958">
        <row r="7">
          <cell r="E7" t="str">
            <v>PT NEWCREST SUMATRA MINERALS</v>
          </cell>
        </row>
      </sheetData>
      <sheetData sheetId="959">
        <row r="7">
          <cell r="E7" t="str">
            <v>PT NEWCREST SUMATRA MINERALS</v>
          </cell>
        </row>
      </sheetData>
      <sheetData sheetId="960">
        <row r="7">
          <cell r="E7" t="str">
            <v>PT NEWCREST SUMATRA MINERALS</v>
          </cell>
        </row>
      </sheetData>
      <sheetData sheetId="961">
        <row r="7">
          <cell r="E7" t="str">
            <v>PT NEWCREST SUMATRA MINERALS</v>
          </cell>
        </row>
      </sheetData>
      <sheetData sheetId="962">
        <row r="7">
          <cell r="E7" t="str">
            <v>PT NEWCREST SUMATRA MINERALS</v>
          </cell>
        </row>
      </sheetData>
      <sheetData sheetId="963">
        <row r="7">
          <cell r="E7" t="str">
            <v>PT NEWCREST SUMATRA MINERALS</v>
          </cell>
        </row>
      </sheetData>
      <sheetData sheetId="964">
        <row r="7">
          <cell r="E7" t="str">
            <v>PT NEWCREST SUMATRA MINERALS</v>
          </cell>
        </row>
      </sheetData>
      <sheetData sheetId="965">
        <row r="7">
          <cell r="E7" t="str">
            <v>PT NEWCREST SUMATRA MINERALS</v>
          </cell>
        </row>
      </sheetData>
      <sheetData sheetId="966">
        <row r="7">
          <cell r="E7" t="str">
            <v>PT NEWCREST SUMATRA MINERALS</v>
          </cell>
        </row>
      </sheetData>
      <sheetData sheetId="967">
        <row r="7">
          <cell r="E7" t="str">
            <v>PT NEWCREST SUMATRA MINERALS</v>
          </cell>
        </row>
      </sheetData>
      <sheetData sheetId="968">
        <row r="7">
          <cell r="E7" t="str">
            <v>PT NEWCREST SUMATRA MINERALS</v>
          </cell>
        </row>
      </sheetData>
      <sheetData sheetId="969">
        <row r="7">
          <cell r="E7" t="str">
            <v>PT NEWCREST SUMATRA MINERALS</v>
          </cell>
        </row>
      </sheetData>
      <sheetData sheetId="970">
        <row r="7">
          <cell r="E7" t="str">
            <v>PT NEWCREST SUMATRA MINERALS</v>
          </cell>
        </row>
      </sheetData>
      <sheetData sheetId="971">
        <row r="7">
          <cell r="E7" t="str">
            <v>PT NEWCREST SUMATRA MINERALS</v>
          </cell>
        </row>
      </sheetData>
      <sheetData sheetId="972">
        <row r="7">
          <cell r="E7" t="str">
            <v>PT NEWCREST SUMATRA MINERALS</v>
          </cell>
        </row>
      </sheetData>
      <sheetData sheetId="973">
        <row r="7">
          <cell r="E7" t="str">
            <v>PT NEWCREST SUMATRA MINERALS</v>
          </cell>
        </row>
      </sheetData>
      <sheetData sheetId="974">
        <row r="7">
          <cell r="E7" t="str">
            <v>PT NEWCREST SUMATRA MINERALS</v>
          </cell>
        </row>
      </sheetData>
      <sheetData sheetId="975">
        <row r="7">
          <cell r="E7" t="str">
            <v>PT NEWCREST SUMATRA MINERALS</v>
          </cell>
        </row>
      </sheetData>
      <sheetData sheetId="976">
        <row r="7">
          <cell r="E7" t="str">
            <v>PT NEWCREST SUMATRA MINERALS</v>
          </cell>
        </row>
      </sheetData>
      <sheetData sheetId="977">
        <row r="7">
          <cell r="E7" t="str">
            <v>PT NEWCREST SUMATRA MINERALS</v>
          </cell>
        </row>
      </sheetData>
      <sheetData sheetId="978">
        <row r="7">
          <cell r="E7" t="str">
            <v>PT NEWCREST SUMATRA MINERALS</v>
          </cell>
        </row>
      </sheetData>
      <sheetData sheetId="979">
        <row r="7">
          <cell r="E7" t="str">
            <v>PT NEWCREST SUMATRA MINERALS</v>
          </cell>
        </row>
      </sheetData>
      <sheetData sheetId="980">
        <row r="7">
          <cell r="E7" t="str">
            <v>PT NEWCREST SUMATRA MINERALS</v>
          </cell>
        </row>
      </sheetData>
      <sheetData sheetId="981">
        <row r="7">
          <cell r="E7" t="str">
            <v>PT NEWCREST SUMATRA MINERALS</v>
          </cell>
        </row>
      </sheetData>
      <sheetData sheetId="982">
        <row r="7">
          <cell r="E7" t="str">
            <v>PT NEWCREST SUMATRA MINERALS</v>
          </cell>
        </row>
      </sheetData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>
        <row r="7">
          <cell r="E7" t="str">
            <v>PT NEWCREST SUMATRA MINERALS</v>
          </cell>
        </row>
      </sheetData>
      <sheetData sheetId="1000">
        <row r="7">
          <cell r="E7" t="str">
            <v>PT NEWCREST SUMATRA MINERALS</v>
          </cell>
        </row>
      </sheetData>
      <sheetData sheetId="1001">
        <row r="7">
          <cell r="E7" t="str">
            <v>PT NEWCREST SUMATRA MINERALS</v>
          </cell>
        </row>
      </sheetData>
      <sheetData sheetId="1002">
        <row r="7">
          <cell r="E7" t="str">
            <v>PT NEWCREST SUMATRA MINERALS</v>
          </cell>
        </row>
      </sheetData>
      <sheetData sheetId="1003">
        <row r="7">
          <cell r="E7" t="str">
            <v>PT NEWCREST SUMATRA MINERALS</v>
          </cell>
        </row>
      </sheetData>
      <sheetData sheetId="1004">
        <row r="7">
          <cell r="E7" t="str">
            <v>PT NEWCREST SUMATRA MINERALS</v>
          </cell>
        </row>
      </sheetData>
      <sheetData sheetId="1005">
        <row r="7">
          <cell r="E7" t="str">
            <v>PT NEWCREST SUMATRA MINERALS</v>
          </cell>
        </row>
      </sheetData>
      <sheetData sheetId="1006">
        <row r="7">
          <cell r="E7" t="str">
            <v>PT NEWCREST SUMATRA MINERALS</v>
          </cell>
        </row>
      </sheetData>
      <sheetData sheetId="1007">
        <row r="7">
          <cell r="E7" t="str">
            <v>PT NEWCREST SUMATRA MINERALS</v>
          </cell>
        </row>
      </sheetData>
      <sheetData sheetId="1008">
        <row r="7">
          <cell r="E7" t="str">
            <v>PT NEWCREST SUMATRA MINERALS</v>
          </cell>
        </row>
      </sheetData>
      <sheetData sheetId="1009">
        <row r="7">
          <cell r="E7" t="str">
            <v>PT NEWCREST SUMATRA MINERALS</v>
          </cell>
        </row>
      </sheetData>
      <sheetData sheetId="1010">
        <row r="7">
          <cell r="E7" t="str">
            <v>PT NEWCREST SUMATRA MINERALS</v>
          </cell>
        </row>
      </sheetData>
      <sheetData sheetId="1011">
        <row r="7">
          <cell r="E7" t="str">
            <v>PT NEWCREST SUMATRA MINERALS</v>
          </cell>
        </row>
      </sheetData>
      <sheetData sheetId="1012">
        <row r="7">
          <cell r="E7" t="str">
            <v>PT NEWCREST SUMATRA MINERALS</v>
          </cell>
        </row>
      </sheetData>
      <sheetData sheetId="1013"/>
      <sheetData sheetId="1014">
        <row r="7">
          <cell r="E7" t="str">
            <v>PT NEWCREST SUMATRA MINERALS</v>
          </cell>
        </row>
      </sheetData>
      <sheetData sheetId="1015"/>
      <sheetData sheetId="1016">
        <row r="7">
          <cell r="E7" t="str">
            <v>PT NEWCREST SUMATRA MINERALS</v>
          </cell>
        </row>
      </sheetData>
      <sheetData sheetId="1017">
        <row r="7">
          <cell r="E7" t="str">
            <v>PT NEWCREST SUMATRA MINERALS</v>
          </cell>
        </row>
      </sheetData>
      <sheetData sheetId="1018"/>
      <sheetData sheetId="1019">
        <row r="7">
          <cell r="E7" t="str">
            <v>PT NEWCREST SUMATRA MINERALS</v>
          </cell>
        </row>
      </sheetData>
      <sheetData sheetId="1020"/>
      <sheetData sheetId="1021"/>
      <sheetData sheetId="1022"/>
      <sheetData sheetId="1023"/>
      <sheetData sheetId="1024">
        <row r="7">
          <cell r="E7" t="str">
            <v>PT NEWCREST SUMATRA MINERALS</v>
          </cell>
        </row>
      </sheetData>
      <sheetData sheetId="1025">
        <row r="7">
          <cell r="E7" t="str">
            <v>PT NEWCREST SUMATRA MINERALS</v>
          </cell>
        </row>
      </sheetData>
      <sheetData sheetId="1026">
        <row r="7">
          <cell r="E7" t="str">
            <v>PT NEWCREST SUMATRA MINERALS</v>
          </cell>
        </row>
      </sheetData>
      <sheetData sheetId="1027"/>
      <sheetData sheetId="1028"/>
      <sheetData sheetId="1029">
        <row r="7">
          <cell r="E7" t="str">
            <v>PT NEWCREST SUMATRA MINERALS</v>
          </cell>
        </row>
      </sheetData>
      <sheetData sheetId="1030">
        <row r="7">
          <cell r="E7" t="str">
            <v>PT NEWCREST SUMATRA MINERALS</v>
          </cell>
        </row>
      </sheetData>
      <sheetData sheetId="1031">
        <row r="31">
          <cell r="R31">
            <v>0</v>
          </cell>
        </row>
      </sheetData>
      <sheetData sheetId="1032">
        <row r="31">
          <cell r="R31">
            <v>0</v>
          </cell>
        </row>
      </sheetData>
      <sheetData sheetId="1033">
        <row r="7">
          <cell r="E7" t="str">
            <v>PT NEWCREST SUMATRA MINERALS</v>
          </cell>
        </row>
      </sheetData>
      <sheetData sheetId="1034"/>
      <sheetData sheetId="1035"/>
      <sheetData sheetId="1036">
        <row r="7">
          <cell r="E7" t="str">
            <v>PT NEWCREST SUMATRA MINERALS</v>
          </cell>
        </row>
      </sheetData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>
        <row r="7">
          <cell r="E7" t="str">
            <v>PT NEWCREST SUMATRA MINERALS</v>
          </cell>
        </row>
      </sheetData>
      <sheetData sheetId="1051"/>
      <sheetData sheetId="1052"/>
      <sheetData sheetId="1053"/>
      <sheetData sheetId="1054"/>
      <sheetData sheetId="1055"/>
      <sheetData sheetId="1056">
        <row r="7">
          <cell r="E7" t="str">
            <v>PT NEWCREST SUMATRA MINERALS</v>
          </cell>
        </row>
      </sheetData>
      <sheetData sheetId="1057">
        <row r="7">
          <cell r="E7" t="str">
            <v>PT NEWCREST SUMATRA MINERALS</v>
          </cell>
        </row>
      </sheetData>
      <sheetData sheetId="1058">
        <row r="7">
          <cell r="E7" t="str">
            <v>PT NEWCREST SUMATRA MINERALS</v>
          </cell>
        </row>
      </sheetData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>
        <row r="7">
          <cell r="E7" t="str">
            <v>PT NEWCREST SUMATRA MINERALS</v>
          </cell>
        </row>
      </sheetData>
      <sheetData sheetId="1076">
        <row r="7">
          <cell r="E7" t="str">
            <v>PT NEWCREST SUMATRA MINERALS</v>
          </cell>
        </row>
      </sheetData>
      <sheetData sheetId="1077"/>
      <sheetData sheetId="1078"/>
      <sheetData sheetId="1079"/>
      <sheetData sheetId="1080"/>
      <sheetData sheetId="1081"/>
      <sheetData sheetId="1082"/>
      <sheetData sheetId="1083" refreshError="1"/>
      <sheetData sheetId="1084" refreshError="1"/>
      <sheetData sheetId="1085" refreshError="1"/>
      <sheetData sheetId="1086" refreshError="1"/>
      <sheetData sheetId="1087" refreshError="1"/>
      <sheetData sheetId="1088" refreshError="1"/>
      <sheetData sheetId="1089" refreshError="1"/>
      <sheetData sheetId="1090" refreshError="1"/>
      <sheetData sheetId="1091" refreshError="1"/>
      <sheetData sheetId="1092" refreshError="1"/>
      <sheetData sheetId="1093" refreshError="1"/>
      <sheetData sheetId="1094" refreshError="1"/>
      <sheetData sheetId="1095" refreshError="1"/>
      <sheetData sheetId="1096" refreshError="1"/>
      <sheetData sheetId="1097" refreshError="1"/>
      <sheetData sheetId="1098" refreshError="1"/>
      <sheetData sheetId="1099" refreshError="1"/>
      <sheetData sheetId="1100">
        <row r="7">
          <cell r="E7" t="str">
            <v>PT NEWCREST SUMATRA MINERALS</v>
          </cell>
        </row>
      </sheetData>
      <sheetData sheetId="1101">
        <row r="7">
          <cell r="E7" t="str">
            <v>PT NEWCREST SUMATRA MINERALS</v>
          </cell>
        </row>
      </sheetData>
      <sheetData sheetId="1102">
        <row r="7">
          <cell r="E7" t="str">
            <v>PT NEWCREST SUMATRA MINERALS</v>
          </cell>
        </row>
      </sheetData>
      <sheetData sheetId="1103" refreshError="1"/>
      <sheetData sheetId="1104" refreshError="1"/>
      <sheetData sheetId="1105" refreshError="1"/>
      <sheetData sheetId="1106" refreshError="1"/>
      <sheetData sheetId="1107" refreshError="1"/>
      <sheetData sheetId="1108" refreshError="1"/>
      <sheetData sheetId="1109" refreshError="1"/>
      <sheetData sheetId="1110" refreshError="1"/>
      <sheetData sheetId="1111" refreshError="1"/>
      <sheetData sheetId="1112" refreshError="1"/>
      <sheetData sheetId="1113" refreshError="1"/>
      <sheetData sheetId="1114" refreshError="1"/>
      <sheetData sheetId="1115" refreshError="1"/>
      <sheetData sheetId="1116" refreshError="1"/>
      <sheetData sheetId="1117" refreshError="1"/>
      <sheetData sheetId="1118" refreshError="1"/>
      <sheetData sheetId="1119" refreshError="1"/>
      <sheetData sheetId="1120" refreshError="1"/>
      <sheetData sheetId="1121" refreshError="1"/>
      <sheetData sheetId="1122" refreshError="1"/>
      <sheetData sheetId="1123" refreshError="1"/>
      <sheetData sheetId="1124" refreshError="1"/>
      <sheetData sheetId="1125" refreshError="1"/>
      <sheetData sheetId="1126" refreshError="1"/>
      <sheetData sheetId="1127" refreshError="1"/>
      <sheetData sheetId="1128" refreshError="1"/>
      <sheetData sheetId="1129" refreshError="1"/>
      <sheetData sheetId="1130" refreshError="1"/>
      <sheetData sheetId="1131" refreshError="1"/>
      <sheetData sheetId="1132" refreshError="1"/>
      <sheetData sheetId="1133" refreshError="1"/>
      <sheetData sheetId="1134" refreshError="1"/>
      <sheetData sheetId="1135" refreshError="1"/>
      <sheetData sheetId="1136" refreshError="1"/>
      <sheetData sheetId="1137" refreshError="1"/>
      <sheetData sheetId="1138" refreshError="1"/>
      <sheetData sheetId="1139" refreshError="1"/>
      <sheetData sheetId="1140" refreshError="1"/>
      <sheetData sheetId="1141" refreshError="1"/>
      <sheetData sheetId="1142" refreshError="1"/>
      <sheetData sheetId="1143" refreshError="1"/>
      <sheetData sheetId="1144" refreshError="1"/>
      <sheetData sheetId="1145" refreshError="1"/>
      <sheetData sheetId="1146" refreshError="1"/>
      <sheetData sheetId="1147" refreshError="1"/>
      <sheetData sheetId="1148" refreshError="1"/>
      <sheetData sheetId="1149" refreshError="1"/>
      <sheetData sheetId="1150" refreshError="1"/>
      <sheetData sheetId="1151" refreshError="1"/>
      <sheetData sheetId="1152" refreshError="1"/>
      <sheetData sheetId="1153" refreshError="1"/>
      <sheetData sheetId="1154" refreshError="1"/>
      <sheetData sheetId="1155" refreshError="1"/>
      <sheetData sheetId="1156" refreshError="1"/>
      <sheetData sheetId="1157" refreshError="1"/>
      <sheetData sheetId="1158" refreshError="1"/>
      <sheetData sheetId="1159" refreshError="1"/>
      <sheetData sheetId="1160" refreshError="1"/>
      <sheetData sheetId="1161" refreshError="1"/>
      <sheetData sheetId="1162" refreshError="1"/>
      <sheetData sheetId="1163" refreshError="1"/>
      <sheetData sheetId="1164"/>
      <sheetData sheetId="1165">
        <row r="7">
          <cell r="E7" t="str">
            <v>PT NEWCREST SUMATRA MINERALS</v>
          </cell>
        </row>
      </sheetData>
      <sheetData sheetId="1166">
        <row r="7">
          <cell r="E7" t="str">
            <v>PT NEWCREST SUMATRA MINERALS</v>
          </cell>
        </row>
      </sheetData>
      <sheetData sheetId="1167">
        <row r="7">
          <cell r="E7" t="str">
            <v>PT NEWCREST SUMATRA MINERALS</v>
          </cell>
        </row>
      </sheetData>
      <sheetData sheetId="1168">
        <row r="7">
          <cell r="E7" t="str">
            <v>PT NEWCREST SUMATRA MINERALS</v>
          </cell>
        </row>
      </sheetData>
      <sheetData sheetId="1169">
        <row r="7">
          <cell r="E7" t="str">
            <v>PT NEWCREST SUMATRA MINERALS</v>
          </cell>
        </row>
      </sheetData>
      <sheetData sheetId="1170">
        <row r="7">
          <cell r="E7" t="str">
            <v>PT NEWCREST SUMATRA MINERALS</v>
          </cell>
        </row>
      </sheetData>
      <sheetData sheetId="1171">
        <row r="7">
          <cell r="E7" t="str">
            <v>PT NEWCREST SUMATRA MINERALS</v>
          </cell>
        </row>
      </sheetData>
      <sheetData sheetId="1172">
        <row r="7">
          <cell r="E7" t="str">
            <v>PT NEWCREST SUMATRA MINERALS</v>
          </cell>
        </row>
      </sheetData>
      <sheetData sheetId="1173">
        <row r="7">
          <cell r="E7" t="str">
            <v>PT NEWCREST SUMATRA MINERALS</v>
          </cell>
        </row>
      </sheetData>
      <sheetData sheetId="1174">
        <row r="7">
          <cell r="E7" t="str">
            <v>PT NEWCREST SUMATRA MINERALS</v>
          </cell>
        </row>
      </sheetData>
      <sheetData sheetId="1175">
        <row r="7">
          <cell r="E7" t="str">
            <v>PT NEWCREST SUMATRA MINERALS</v>
          </cell>
        </row>
      </sheetData>
      <sheetData sheetId="1176">
        <row r="7">
          <cell r="E7" t="str">
            <v>PT NEWCREST SUMATRA MINERALS</v>
          </cell>
        </row>
      </sheetData>
      <sheetData sheetId="1177">
        <row r="7">
          <cell r="E7" t="str">
            <v>PT NEWCREST SUMATRA MINERALS</v>
          </cell>
        </row>
      </sheetData>
      <sheetData sheetId="1178">
        <row r="7">
          <cell r="E7" t="str">
            <v>PT NEWCREST SUMATRA MINERALS</v>
          </cell>
        </row>
      </sheetData>
      <sheetData sheetId="1179">
        <row r="7">
          <cell r="E7" t="str">
            <v>PT NEWCREST SUMATRA MINERALS</v>
          </cell>
        </row>
      </sheetData>
      <sheetData sheetId="1180">
        <row r="7">
          <cell r="E7" t="str">
            <v>PT NEWCREST SUMATRA MINERALS</v>
          </cell>
        </row>
      </sheetData>
      <sheetData sheetId="1181">
        <row r="7">
          <cell r="E7" t="str">
            <v>PT NEWCREST SUMATRA MINERALS</v>
          </cell>
        </row>
      </sheetData>
      <sheetData sheetId="1182">
        <row r="7">
          <cell r="E7" t="str">
            <v>PT NEWCREST SUMATRA MINERALS</v>
          </cell>
        </row>
      </sheetData>
      <sheetData sheetId="1183">
        <row r="7">
          <cell r="E7" t="str">
            <v>PT NEWCREST SUMATRA MINERALS</v>
          </cell>
        </row>
      </sheetData>
      <sheetData sheetId="1184">
        <row r="7">
          <cell r="E7" t="str">
            <v>PT NEWCREST SUMATRA MINERALS</v>
          </cell>
        </row>
      </sheetData>
      <sheetData sheetId="1185">
        <row r="7">
          <cell r="E7" t="str">
            <v>PT NEWCREST SUMATRA MINERALS</v>
          </cell>
        </row>
      </sheetData>
      <sheetData sheetId="1186">
        <row r="7">
          <cell r="E7" t="str">
            <v>PT NEWCREST SUMATRA MINERALS</v>
          </cell>
        </row>
      </sheetData>
      <sheetData sheetId="1187">
        <row r="7">
          <cell r="E7" t="str">
            <v>PT NEWCREST SUMATRA MINERALS</v>
          </cell>
        </row>
      </sheetData>
      <sheetData sheetId="1188">
        <row r="7">
          <cell r="E7" t="str">
            <v>PT NEWCREST SUMATRA MINERALS</v>
          </cell>
        </row>
      </sheetData>
      <sheetData sheetId="1189">
        <row r="7">
          <cell r="E7" t="str">
            <v>PT NEWCREST SUMATRA MINERALS</v>
          </cell>
        </row>
      </sheetData>
      <sheetData sheetId="1190">
        <row r="7">
          <cell r="E7" t="str">
            <v>PT NEWCREST SUMATRA MINERALS</v>
          </cell>
        </row>
      </sheetData>
      <sheetData sheetId="1191">
        <row r="7">
          <cell r="E7" t="str">
            <v>PT NEWCREST SUMATRA MINERALS</v>
          </cell>
        </row>
      </sheetData>
      <sheetData sheetId="1192"/>
      <sheetData sheetId="1193">
        <row r="7">
          <cell r="E7" t="str">
            <v>PT NEWCREST SUMATRA MINERALS</v>
          </cell>
        </row>
      </sheetData>
      <sheetData sheetId="1194">
        <row r="7">
          <cell r="E7" t="str">
            <v>PT NEWCREST SUMATRA MINERALS</v>
          </cell>
        </row>
      </sheetData>
      <sheetData sheetId="1195">
        <row r="7">
          <cell r="E7" t="str">
            <v>PT NEWCREST SUMATRA MINERALS</v>
          </cell>
        </row>
      </sheetData>
      <sheetData sheetId="1196">
        <row r="7">
          <cell r="E7" t="str">
            <v>PT NEWCREST SUMATRA MINERALS</v>
          </cell>
        </row>
      </sheetData>
      <sheetData sheetId="1197">
        <row r="7">
          <cell r="E7" t="str">
            <v>PT NEWCREST SUMATRA MINERALS</v>
          </cell>
        </row>
      </sheetData>
      <sheetData sheetId="1198">
        <row r="7">
          <cell r="E7" t="str">
            <v>PT NEWCREST SUMATRA MINERALS</v>
          </cell>
        </row>
      </sheetData>
      <sheetData sheetId="1199">
        <row r="7">
          <cell r="E7" t="str">
            <v>PT NEWCREST SUMATRA MINERALS</v>
          </cell>
        </row>
      </sheetData>
      <sheetData sheetId="1200">
        <row r="7">
          <cell r="E7" t="str">
            <v>PT NEWCREST SUMATRA MINERALS</v>
          </cell>
        </row>
      </sheetData>
      <sheetData sheetId="1201">
        <row r="7">
          <cell r="E7" t="str">
            <v>PT NEWCREST SUMATRA MINERALS</v>
          </cell>
        </row>
      </sheetData>
      <sheetData sheetId="1202">
        <row r="7">
          <cell r="E7" t="str">
            <v>PT NEWCREST SUMATRA MINERALS</v>
          </cell>
        </row>
      </sheetData>
      <sheetData sheetId="1203">
        <row r="7">
          <cell r="E7" t="str">
            <v>PT NEWCREST SUMATRA MINERALS</v>
          </cell>
        </row>
      </sheetData>
      <sheetData sheetId="1204">
        <row r="7">
          <cell r="E7" t="str">
            <v>PT NEWCREST SUMATRA MINERALS</v>
          </cell>
        </row>
      </sheetData>
      <sheetData sheetId="1205">
        <row r="7">
          <cell r="E7" t="str">
            <v>PT NEWCREST SUMATRA MINERALS</v>
          </cell>
        </row>
      </sheetData>
      <sheetData sheetId="1206">
        <row r="7">
          <cell r="E7" t="str">
            <v>PT NEWCREST SUMATRA MINERALS</v>
          </cell>
        </row>
      </sheetData>
      <sheetData sheetId="1207">
        <row r="7">
          <cell r="E7" t="str">
            <v>PT NEWCREST SUMATRA MINERALS</v>
          </cell>
        </row>
      </sheetData>
      <sheetData sheetId="1208">
        <row r="7">
          <cell r="E7" t="str">
            <v>PT NEWCREST SUMATRA MINERALS</v>
          </cell>
        </row>
      </sheetData>
      <sheetData sheetId="1209">
        <row r="7">
          <cell r="E7" t="str">
            <v>PT NEWCREST SUMATRA MINERALS</v>
          </cell>
        </row>
      </sheetData>
      <sheetData sheetId="1210"/>
      <sheetData sheetId="1211">
        <row r="7">
          <cell r="E7" t="str">
            <v>PT NEWCREST SUMATRA MINERALS</v>
          </cell>
        </row>
      </sheetData>
      <sheetData sheetId="1212">
        <row r="7">
          <cell r="E7" t="str">
            <v>PT NEWCREST SUMATRA MINERALS</v>
          </cell>
        </row>
      </sheetData>
      <sheetData sheetId="1213">
        <row r="7">
          <cell r="E7" t="str">
            <v>PT NEWCREST SUMATRA MINERALS</v>
          </cell>
        </row>
      </sheetData>
      <sheetData sheetId="1214">
        <row r="7">
          <cell r="E7" t="str">
            <v>PT NEWCREST SUMATRA MINERALS</v>
          </cell>
        </row>
      </sheetData>
      <sheetData sheetId="1215">
        <row r="7">
          <cell r="E7" t="str">
            <v>PT NEWCREST SUMATRA MINERALS</v>
          </cell>
        </row>
      </sheetData>
      <sheetData sheetId="1216">
        <row r="7">
          <cell r="E7" t="str">
            <v>PT NEWCREST SUMATRA MINERALS</v>
          </cell>
        </row>
      </sheetData>
      <sheetData sheetId="1217">
        <row r="7">
          <cell r="E7" t="str">
            <v>PT NEWCREST SUMATRA MINERALS</v>
          </cell>
        </row>
      </sheetData>
      <sheetData sheetId="1218">
        <row r="7">
          <cell r="E7" t="str">
            <v>PT NEWCREST SUMATRA MINERALS</v>
          </cell>
        </row>
      </sheetData>
      <sheetData sheetId="1219">
        <row r="7">
          <cell r="E7" t="str">
            <v>PT NEWCREST SUMATRA MINERALS</v>
          </cell>
        </row>
      </sheetData>
      <sheetData sheetId="1220">
        <row r="7">
          <cell r="E7" t="str">
            <v>PT NEWCREST SUMATRA MINERALS</v>
          </cell>
        </row>
      </sheetData>
      <sheetData sheetId="1221">
        <row r="7">
          <cell r="E7" t="str">
            <v>PT NEWCREST SUMATRA MINERALS</v>
          </cell>
        </row>
      </sheetData>
      <sheetData sheetId="1222">
        <row r="7">
          <cell r="E7" t="str">
            <v>PT NEWCREST SUMATRA MINERALS</v>
          </cell>
        </row>
      </sheetData>
      <sheetData sheetId="1223">
        <row r="7">
          <cell r="E7" t="str">
            <v>PT NEWCREST SUMATRA MINERALS</v>
          </cell>
        </row>
      </sheetData>
      <sheetData sheetId="1224">
        <row r="7">
          <cell r="E7" t="str">
            <v>PT NEWCREST SUMATRA MINERALS</v>
          </cell>
        </row>
      </sheetData>
      <sheetData sheetId="1225">
        <row r="7">
          <cell r="E7" t="str">
            <v>PT NEWCREST SUMATRA MINERALS</v>
          </cell>
        </row>
      </sheetData>
      <sheetData sheetId="1226">
        <row r="7">
          <cell r="E7" t="str">
            <v>PT NEWCREST SUMATRA MINERALS</v>
          </cell>
        </row>
      </sheetData>
      <sheetData sheetId="1227">
        <row r="7">
          <cell r="E7" t="str">
            <v>PT NEWCREST SUMATRA MINERALS</v>
          </cell>
        </row>
      </sheetData>
      <sheetData sheetId="1228">
        <row r="7">
          <cell r="E7" t="str">
            <v>PT NEWCREST SUMATRA MINERALS</v>
          </cell>
        </row>
      </sheetData>
      <sheetData sheetId="1229">
        <row r="7">
          <cell r="E7" t="str">
            <v>PT NEWCREST SUMATRA MINERALS</v>
          </cell>
        </row>
      </sheetData>
      <sheetData sheetId="1230">
        <row r="7">
          <cell r="E7" t="str">
            <v>PT NEWCREST SUMATRA MINERALS</v>
          </cell>
        </row>
      </sheetData>
      <sheetData sheetId="1231">
        <row r="7">
          <cell r="E7" t="str">
            <v>PT NEWCREST SUMATRA MINERALS</v>
          </cell>
        </row>
      </sheetData>
      <sheetData sheetId="1232">
        <row r="7">
          <cell r="E7" t="str">
            <v>PT NEWCREST SUMATRA MINERALS</v>
          </cell>
        </row>
      </sheetData>
      <sheetData sheetId="1233">
        <row r="7">
          <cell r="E7" t="str">
            <v>PT NEWCREST SUMATRA MINERALS</v>
          </cell>
        </row>
      </sheetData>
      <sheetData sheetId="1234">
        <row r="7">
          <cell r="E7" t="str">
            <v>PT NEWCREST SUMATRA MINERALS</v>
          </cell>
        </row>
      </sheetData>
      <sheetData sheetId="1235">
        <row r="7">
          <cell r="E7" t="str">
            <v>PT NEWCREST SUMATRA MINERALS</v>
          </cell>
        </row>
      </sheetData>
      <sheetData sheetId="1236">
        <row r="7">
          <cell r="E7" t="str">
            <v>PT NEWCREST SUMATRA MINERALS</v>
          </cell>
        </row>
      </sheetData>
      <sheetData sheetId="1237">
        <row r="7">
          <cell r="E7" t="str">
            <v>PT NEWCREST SUMATRA MINERALS</v>
          </cell>
        </row>
      </sheetData>
      <sheetData sheetId="1238">
        <row r="7">
          <cell r="E7" t="str">
            <v>PT NEWCREST SUMATRA MINERALS</v>
          </cell>
        </row>
      </sheetData>
      <sheetData sheetId="1239">
        <row r="7">
          <cell r="E7" t="str">
            <v>PT NEWCREST SUMATRA MINERALS</v>
          </cell>
        </row>
      </sheetData>
      <sheetData sheetId="1240">
        <row r="7">
          <cell r="E7" t="str">
            <v>PT NEWCREST SUMATRA MINERALS</v>
          </cell>
        </row>
      </sheetData>
      <sheetData sheetId="1241">
        <row r="7">
          <cell r="E7" t="str">
            <v>PT NEWCREST SUMATRA MINERALS</v>
          </cell>
        </row>
      </sheetData>
      <sheetData sheetId="1242">
        <row r="7">
          <cell r="E7" t="str">
            <v>PT NEWCREST SUMATRA MINERALS</v>
          </cell>
        </row>
      </sheetData>
      <sheetData sheetId="1243">
        <row r="7">
          <cell r="E7" t="str">
            <v>PT NEWCREST SUMATRA MINERALS</v>
          </cell>
        </row>
      </sheetData>
      <sheetData sheetId="1244">
        <row r="7">
          <cell r="E7" t="str">
            <v>PT NEWCREST SUMATRA MINERALS</v>
          </cell>
        </row>
      </sheetData>
      <sheetData sheetId="1245">
        <row r="7">
          <cell r="E7" t="str">
            <v>PT NEWCREST SUMATRA MINERALS</v>
          </cell>
        </row>
      </sheetData>
      <sheetData sheetId="1246">
        <row r="7">
          <cell r="E7" t="str">
            <v>PT NEWCREST SUMATRA MINERALS</v>
          </cell>
        </row>
      </sheetData>
      <sheetData sheetId="1247">
        <row r="7">
          <cell r="E7" t="str">
            <v>PT NEWCREST SUMATRA MINERALS</v>
          </cell>
        </row>
      </sheetData>
      <sheetData sheetId="1248">
        <row r="7">
          <cell r="E7" t="str">
            <v>PT NEWCREST SUMATRA MINERALS</v>
          </cell>
        </row>
      </sheetData>
      <sheetData sheetId="1249">
        <row r="7">
          <cell r="E7" t="str">
            <v>PT NEWCREST SUMATRA MINERALS</v>
          </cell>
        </row>
      </sheetData>
      <sheetData sheetId="1250">
        <row r="7">
          <cell r="E7" t="str">
            <v>PT NEWCREST SUMATRA MINERALS</v>
          </cell>
        </row>
      </sheetData>
      <sheetData sheetId="1251">
        <row r="7">
          <cell r="E7" t="str">
            <v>PT NEWCREST SUMATRA MINERALS</v>
          </cell>
        </row>
      </sheetData>
      <sheetData sheetId="1252">
        <row r="7">
          <cell r="E7" t="str">
            <v>PT NEWCREST SUMATRA MINERALS</v>
          </cell>
        </row>
      </sheetData>
      <sheetData sheetId="1253">
        <row r="7">
          <cell r="E7" t="str">
            <v>PT NEWCREST SUMATRA MINERALS</v>
          </cell>
        </row>
      </sheetData>
      <sheetData sheetId="1254">
        <row r="7">
          <cell r="E7" t="str">
            <v>PT NEWCREST SUMATRA MINERALS</v>
          </cell>
        </row>
      </sheetData>
      <sheetData sheetId="1255">
        <row r="7">
          <cell r="E7" t="str">
            <v>PT NEWCREST SUMATRA MINERALS</v>
          </cell>
        </row>
      </sheetData>
      <sheetData sheetId="1256">
        <row r="7">
          <cell r="E7" t="str">
            <v>PT NEWCREST SUMATRA MINERALS</v>
          </cell>
        </row>
      </sheetData>
      <sheetData sheetId="1257">
        <row r="7">
          <cell r="E7" t="str">
            <v>PT NEWCREST SUMATRA MINERALS</v>
          </cell>
        </row>
      </sheetData>
      <sheetData sheetId="1258">
        <row r="7">
          <cell r="E7" t="str">
            <v>PT NEWCREST SUMATRA MINERALS</v>
          </cell>
        </row>
      </sheetData>
      <sheetData sheetId="1259">
        <row r="7">
          <cell r="E7" t="str">
            <v>PT NEWCREST SUMATRA MINERALS</v>
          </cell>
        </row>
      </sheetData>
      <sheetData sheetId="1260">
        <row r="7">
          <cell r="E7" t="str">
            <v>PT NEWCREST SUMATRA MINERALS</v>
          </cell>
        </row>
      </sheetData>
      <sheetData sheetId="1261">
        <row r="7">
          <cell r="E7" t="str">
            <v>PT NEWCREST SUMATRA MINERALS</v>
          </cell>
        </row>
      </sheetData>
      <sheetData sheetId="1262">
        <row r="7">
          <cell r="E7" t="str">
            <v>PT NEWCREST SUMATRA MINERALS</v>
          </cell>
        </row>
      </sheetData>
      <sheetData sheetId="1263">
        <row r="7">
          <cell r="E7" t="str">
            <v>PT NEWCREST SUMATRA MINERALS</v>
          </cell>
        </row>
      </sheetData>
      <sheetData sheetId="1264">
        <row r="7">
          <cell r="E7" t="str">
            <v>PT NEWCREST SUMATRA MINERALS</v>
          </cell>
        </row>
      </sheetData>
      <sheetData sheetId="1265">
        <row r="7">
          <cell r="E7" t="str">
            <v>PT NEWCREST SUMATRA MINERALS</v>
          </cell>
        </row>
      </sheetData>
      <sheetData sheetId="1266">
        <row r="7">
          <cell r="E7" t="str">
            <v>PT NEWCREST SUMATRA MINERALS</v>
          </cell>
        </row>
      </sheetData>
      <sheetData sheetId="1267">
        <row r="7">
          <cell r="E7" t="str">
            <v>PT NEWCREST SUMATRA MINERALS</v>
          </cell>
        </row>
      </sheetData>
      <sheetData sheetId="1268">
        <row r="7">
          <cell r="E7" t="str">
            <v>PT NEWCREST SUMATRA MINERALS</v>
          </cell>
        </row>
      </sheetData>
      <sheetData sheetId="1269">
        <row r="7">
          <cell r="E7" t="str">
            <v>PT NEWCREST SUMATRA MINERALS</v>
          </cell>
        </row>
      </sheetData>
      <sheetData sheetId="1270">
        <row r="7">
          <cell r="E7" t="str">
            <v>PT NEWCREST SUMATRA MINERALS</v>
          </cell>
        </row>
      </sheetData>
      <sheetData sheetId="1271">
        <row r="7">
          <cell r="E7" t="str">
            <v>PT NEWCREST SUMATRA MINERALS</v>
          </cell>
        </row>
      </sheetData>
      <sheetData sheetId="1272">
        <row r="7">
          <cell r="E7" t="str">
            <v>PT NEWCREST SUMATRA MINERALS</v>
          </cell>
        </row>
      </sheetData>
      <sheetData sheetId="1273">
        <row r="7">
          <cell r="E7" t="str">
            <v>PT NEWCREST SUMATRA MINERALS</v>
          </cell>
        </row>
      </sheetData>
      <sheetData sheetId="1274">
        <row r="7">
          <cell r="E7" t="str">
            <v>PT NEWCREST SUMATRA MINERALS</v>
          </cell>
        </row>
      </sheetData>
      <sheetData sheetId="1275">
        <row r="7">
          <cell r="E7" t="str">
            <v>PT NEWCREST SUMATRA MINERALS</v>
          </cell>
        </row>
      </sheetData>
      <sheetData sheetId="1276">
        <row r="7">
          <cell r="E7" t="str">
            <v>PT NEWCREST SUMATRA MINERALS</v>
          </cell>
        </row>
      </sheetData>
      <sheetData sheetId="1277">
        <row r="7">
          <cell r="E7" t="str">
            <v>PT NEWCREST SUMATRA MINERALS</v>
          </cell>
        </row>
      </sheetData>
      <sheetData sheetId="1278">
        <row r="7">
          <cell r="E7" t="str">
            <v>PT NEWCREST SUMATRA MINERALS</v>
          </cell>
        </row>
      </sheetData>
      <sheetData sheetId="1279">
        <row r="7">
          <cell r="E7" t="str">
            <v>PT NEWCREST SUMATRA MINERALS</v>
          </cell>
        </row>
      </sheetData>
      <sheetData sheetId="1280">
        <row r="7">
          <cell r="E7" t="str">
            <v>PT NEWCREST SUMATRA MINERALS</v>
          </cell>
        </row>
      </sheetData>
      <sheetData sheetId="1281">
        <row r="7">
          <cell r="E7" t="str">
            <v>PT NEWCREST SUMATRA MINERALS</v>
          </cell>
        </row>
      </sheetData>
      <sheetData sheetId="1282"/>
      <sheetData sheetId="1283">
        <row r="7">
          <cell r="E7" t="str">
            <v>PT NEWCREST SUMATRA MINERALS</v>
          </cell>
        </row>
      </sheetData>
      <sheetData sheetId="1284">
        <row r="7">
          <cell r="E7" t="str">
            <v>PT NEWCREST SUMATRA MINERALS</v>
          </cell>
        </row>
      </sheetData>
      <sheetData sheetId="1285">
        <row r="7">
          <cell r="E7" t="str">
            <v>PT NEWCREST SUMATRA MINERALS</v>
          </cell>
        </row>
      </sheetData>
      <sheetData sheetId="1286">
        <row r="7">
          <cell r="E7" t="str">
            <v>PT NEWCREST SUMATRA MINERALS</v>
          </cell>
        </row>
      </sheetData>
      <sheetData sheetId="1287">
        <row r="7">
          <cell r="E7" t="str">
            <v>PT NEWCREST SUMATRA MINERALS</v>
          </cell>
        </row>
      </sheetData>
      <sheetData sheetId="1288">
        <row r="7">
          <cell r="E7" t="str">
            <v>PT NEWCREST SUMATRA MINERALS</v>
          </cell>
        </row>
      </sheetData>
      <sheetData sheetId="1289">
        <row r="7">
          <cell r="E7" t="str">
            <v>PT NEWCREST SUMATRA MINERALS</v>
          </cell>
        </row>
      </sheetData>
      <sheetData sheetId="1290">
        <row r="7">
          <cell r="E7" t="str">
            <v>PT NEWCREST SUMATRA MINERALS</v>
          </cell>
        </row>
      </sheetData>
      <sheetData sheetId="1291">
        <row r="7">
          <cell r="E7" t="str">
            <v>PT NEWCREST SUMATRA MINERALS</v>
          </cell>
        </row>
      </sheetData>
      <sheetData sheetId="1292">
        <row r="7">
          <cell r="E7" t="str">
            <v>PT NEWCREST SUMATRA MINERALS</v>
          </cell>
        </row>
      </sheetData>
      <sheetData sheetId="1293"/>
      <sheetData sheetId="1294">
        <row r="7">
          <cell r="E7" t="str">
            <v>PT NEWCREST SUMATRA MINERALS</v>
          </cell>
        </row>
      </sheetData>
      <sheetData sheetId="1295">
        <row r="7">
          <cell r="E7" t="str">
            <v>PT NEWCREST SUMATRA MINERALS</v>
          </cell>
        </row>
      </sheetData>
      <sheetData sheetId="1296">
        <row r="7">
          <cell r="E7" t="str">
            <v>PT NEWCREST SUMATRA MINERALS</v>
          </cell>
        </row>
      </sheetData>
      <sheetData sheetId="1297">
        <row r="7">
          <cell r="E7" t="str">
            <v>PT NEWCREST SUMATRA MINERALS</v>
          </cell>
        </row>
      </sheetData>
      <sheetData sheetId="1298">
        <row r="7">
          <cell r="E7" t="str">
            <v>PT NEWCREST SUMATRA MINERALS</v>
          </cell>
        </row>
      </sheetData>
      <sheetData sheetId="1299">
        <row r="7">
          <cell r="E7" t="str">
            <v>PT NEWCREST SUMATRA MINERALS</v>
          </cell>
        </row>
      </sheetData>
      <sheetData sheetId="1300">
        <row r="7">
          <cell r="E7" t="str">
            <v>PT NEWCREST SUMATRA MINERALS</v>
          </cell>
        </row>
      </sheetData>
      <sheetData sheetId="1301">
        <row r="7">
          <cell r="E7" t="str">
            <v>PT NEWCREST SUMATRA MINERALS</v>
          </cell>
        </row>
      </sheetData>
      <sheetData sheetId="1302">
        <row r="7">
          <cell r="E7" t="str">
            <v>PT NEWCREST SUMATRA MINERALS</v>
          </cell>
        </row>
      </sheetData>
      <sheetData sheetId="1303">
        <row r="7">
          <cell r="E7" t="str">
            <v>PT NEWCREST SUMATRA MINERALS</v>
          </cell>
        </row>
      </sheetData>
      <sheetData sheetId="1304">
        <row r="7">
          <cell r="E7" t="str">
            <v>PT NEWCREST SUMATRA MINERALS</v>
          </cell>
        </row>
      </sheetData>
      <sheetData sheetId="1305">
        <row r="7">
          <cell r="E7" t="str">
            <v>PT NEWCREST SUMATRA MINERALS</v>
          </cell>
        </row>
      </sheetData>
      <sheetData sheetId="1306">
        <row r="7">
          <cell r="E7" t="str">
            <v>PT NEWCREST SUMATRA MINERALS</v>
          </cell>
        </row>
      </sheetData>
      <sheetData sheetId="1307">
        <row r="7">
          <cell r="E7" t="str">
            <v>PT NEWCREST SUMATRA MINERALS</v>
          </cell>
        </row>
      </sheetData>
      <sheetData sheetId="1308">
        <row r="7">
          <cell r="E7" t="str">
            <v>PT NEWCREST SUMATRA MINERALS</v>
          </cell>
        </row>
      </sheetData>
      <sheetData sheetId="1309">
        <row r="7">
          <cell r="E7" t="str">
            <v>PT NEWCREST SUMATRA MINERALS</v>
          </cell>
        </row>
      </sheetData>
      <sheetData sheetId="1310">
        <row r="7">
          <cell r="E7" t="str">
            <v>PT NEWCREST SUMATRA MINERALS</v>
          </cell>
        </row>
      </sheetData>
      <sheetData sheetId="1311">
        <row r="7">
          <cell r="E7" t="str">
            <v>PT NEWCREST SUMATRA MINERALS</v>
          </cell>
        </row>
      </sheetData>
      <sheetData sheetId="1312">
        <row r="7">
          <cell r="E7" t="str">
            <v>PT NEWCREST SUMATRA MINERALS</v>
          </cell>
        </row>
      </sheetData>
      <sheetData sheetId="1313">
        <row r="7">
          <cell r="E7" t="str">
            <v>PT NEWCREST SUMATRA MINERALS</v>
          </cell>
        </row>
      </sheetData>
      <sheetData sheetId="1314">
        <row r="7">
          <cell r="E7" t="str">
            <v>PT NEWCREST SUMATRA MINERALS</v>
          </cell>
        </row>
      </sheetData>
      <sheetData sheetId="1315">
        <row r="7">
          <cell r="E7" t="str">
            <v>PT NEWCREST SUMATRA MINERALS</v>
          </cell>
        </row>
      </sheetData>
      <sheetData sheetId="1316">
        <row r="7">
          <cell r="E7" t="str">
            <v>PT NEWCREST SUMATRA MINERALS</v>
          </cell>
        </row>
      </sheetData>
      <sheetData sheetId="1317">
        <row r="7">
          <cell r="E7" t="str">
            <v>PT NEWCREST SUMATRA MINERALS</v>
          </cell>
        </row>
      </sheetData>
      <sheetData sheetId="1318">
        <row r="7">
          <cell r="E7" t="str">
            <v>PT NEWCREST SUMATRA MINERALS</v>
          </cell>
        </row>
      </sheetData>
      <sheetData sheetId="1319">
        <row r="7">
          <cell r="E7" t="str">
            <v>PT NEWCREST SUMATRA MINERALS</v>
          </cell>
        </row>
      </sheetData>
      <sheetData sheetId="1320">
        <row r="7">
          <cell r="E7" t="str">
            <v>PT NEWCREST SUMATRA MINERALS</v>
          </cell>
        </row>
      </sheetData>
      <sheetData sheetId="1321">
        <row r="7">
          <cell r="E7" t="str">
            <v>PT NEWCREST SUMATRA MINERALS</v>
          </cell>
        </row>
      </sheetData>
      <sheetData sheetId="1322">
        <row r="7">
          <cell r="E7" t="str">
            <v>PT NEWCREST SUMATRA MINERALS</v>
          </cell>
        </row>
      </sheetData>
      <sheetData sheetId="1323">
        <row r="7">
          <cell r="E7" t="str">
            <v>PT NEWCREST SUMATRA MINERALS</v>
          </cell>
        </row>
      </sheetData>
      <sheetData sheetId="1324">
        <row r="7">
          <cell r="E7" t="str">
            <v>PT NEWCREST SUMATRA MINERALS</v>
          </cell>
        </row>
      </sheetData>
      <sheetData sheetId="1325">
        <row r="7">
          <cell r="E7" t="str">
            <v>PT NEWCREST SUMATRA MINERALS</v>
          </cell>
        </row>
      </sheetData>
      <sheetData sheetId="1326">
        <row r="7">
          <cell r="E7" t="str">
            <v>PT NEWCREST SUMATRA MINERALS</v>
          </cell>
        </row>
      </sheetData>
      <sheetData sheetId="1327">
        <row r="7">
          <cell r="E7" t="str">
            <v>PT NEWCREST SUMATRA MINERALS</v>
          </cell>
        </row>
      </sheetData>
      <sheetData sheetId="1328">
        <row r="7">
          <cell r="E7" t="str">
            <v>PT NEWCREST SUMATRA MINERALS</v>
          </cell>
        </row>
      </sheetData>
      <sheetData sheetId="1329">
        <row r="7">
          <cell r="E7" t="str">
            <v>PT NEWCREST SUMATRA MINERALS</v>
          </cell>
        </row>
      </sheetData>
      <sheetData sheetId="1330">
        <row r="7">
          <cell r="E7" t="str">
            <v>PT NEWCREST SUMATRA MINERALS</v>
          </cell>
        </row>
      </sheetData>
      <sheetData sheetId="1331">
        <row r="7">
          <cell r="E7" t="str">
            <v>PT NEWCREST SUMATRA MINERALS</v>
          </cell>
        </row>
      </sheetData>
      <sheetData sheetId="1332">
        <row r="7">
          <cell r="E7" t="str">
            <v>PT NEWCREST SUMATRA MINERALS</v>
          </cell>
        </row>
      </sheetData>
      <sheetData sheetId="1333">
        <row r="7">
          <cell r="E7" t="str">
            <v>PT NEWCREST SUMATRA MINERALS</v>
          </cell>
        </row>
      </sheetData>
      <sheetData sheetId="1334">
        <row r="7">
          <cell r="E7" t="str">
            <v>PT NEWCREST SUMATRA MINERALS</v>
          </cell>
        </row>
      </sheetData>
      <sheetData sheetId="1335">
        <row r="7">
          <cell r="E7" t="str">
            <v>PT NEWCREST SUMATRA MINERALS</v>
          </cell>
        </row>
      </sheetData>
      <sheetData sheetId="1336">
        <row r="7">
          <cell r="E7" t="str">
            <v>PT NEWCREST SUMATRA MINERALS</v>
          </cell>
        </row>
      </sheetData>
      <sheetData sheetId="1337">
        <row r="7">
          <cell r="E7" t="str">
            <v>PT NEWCREST SUMATRA MINERALS</v>
          </cell>
        </row>
      </sheetData>
      <sheetData sheetId="1338">
        <row r="7">
          <cell r="E7" t="str">
            <v>PT NEWCREST SUMATRA MINERALS</v>
          </cell>
        </row>
      </sheetData>
      <sheetData sheetId="1339">
        <row r="7">
          <cell r="E7" t="str">
            <v>PT NEWCREST SUMATRA MINERALS</v>
          </cell>
        </row>
      </sheetData>
      <sheetData sheetId="1340">
        <row r="7">
          <cell r="E7" t="str">
            <v>PT NEWCREST SUMATRA MINERALS</v>
          </cell>
        </row>
      </sheetData>
      <sheetData sheetId="1341">
        <row r="7">
          <cell r="E7" t="str">
            <v>PT NEWCREST SUMATRA MINERALS</v>
          </cell>
        </row>
      </sheetData>
      <sheetData sheetId="1342">
        <row r="7">
          <cell r="E7" t="str">
            <v>PT NEWCREST SUMATRA MINERALS</v>
          </cell>
        </row>
      </sheetData>
      <sheetData sheetId="1343">
        <row r="7">
          <cell r="E7" t="str">
            <v>PT NEWCREST SUMATRA MINERALS</v>
          </cell>
        </row>
      </sheetData>
      <sheetData sheetId="1344">
        <row r="7">
          <cell r="E7" t="str">
            <v>PT NEWCREST SUMATRA MINERALS</v>
          </cell>
        </row>
      </sheetData>
      <sheetData sheetId="1345">
        <row r="7">
          <cell r="E7" t="str">
            <v>PT NEWCREST SUMATRA MINERALS</v>
          </cell>
        </row>
      </sheetData>
      <sheetData sheetId="1346">
        <row r="7">
          <cell r="E7" t="str">
            <v>PT NEWCREST SUMATRA MINERALS</v>
          </cell>
        </row>
      </sheetData>
      <sheetData sheetId="1347">
        <row r="7">
          <cell r="E7" t="str">
            <v>PT NEWCREST SUMATRA MINERALS</v>
          </cell>
        </row>
      </sheetData>
      <sheetData sheetId="1348">
        <row r="7">
          <cell r="E7" t="str">
            <v>PT NEWCREST SUMATRA MINERALS</v>
          </cell>
        </row>
      </sheetData>
      <sheetData sheetId="1349">
        <row r="7">
          <cell r="E7" t="str">
            <v>PT NEWCREST SUMATRA MINERALS</v>
          </cell>
        </row>
      </sheetData>
      <sheetData sheetId="1350">
        <row r="7">
          <cell r="E7" t="str">
            <v>PT NEWCREST SUMATRA MINERALS</v>
          </cell>
        </row>
      </sheetData>
      <sheetData sheetId="1351">
        <row r="7">
          <cell r="E7" t="str">
            <v>PT NEWCREST SUMATRA MINERALS</v>
          </cell>
        </row>
      </sheetData>
      <sheetData sheetId="1352">
        <row r="7">
          <cell r="E7" t="str">
            <v>PT NEWCREST SUMATRA MINERALS</v>
          </cell>
        </row>
      </sheetData>
      <sheetData sheetId="1353">
        <row r="7">
          <cell r="E7" t="str">
            <v>PT NEWCREST SUMATRA MINERALS</v>
          </cell>
        </row>
      </sheetData>
      <sheetData sheetId="1354">
        <row r="7">
          <cell r="E7" t="str">
            <v>PT NEWCREST SUMATRA MINERALS</v>
          </cell>
        </row>
      </sheetData>
      <sheetData sheetId="1355">
        <row r="7">
          <cell r="E7" t="str">
            <v>PT NEWCREST SUMATRA MINERALS</v>
          </cell>
        </row>
      </sheetData>
      <sheetData sheetId="1356">
        <row r="7">
          <cell r="E7" t="str">
            <v>PT NEWCREST SUMATRA MINERALS</v>
          </cell>
        </row>
      </sheetData>
      <sheetData sheetId="1357">
        <row r="7">
          <cell r="E7" t="str">
            <v>PT NEWCREST SUMATRA MINERALS</v>
          </cell>
        </row>
      </sheetData>
      <sheetData sheetId="1358">
        <row r="7">
          <cell r="E7" t="str">
            <v>PT NEWCREST SUMATRA MINERALS</v>
          </cell>
        </row>
      </sheetData>
      <sheetData sheetId="1359">
        <row r="7">
          <cell r="E7" t="str">
            <v>PT NEWCREST SUMATRA MINERALS</v>
          </cell>
        </row>
      </sheetData>
      <sheetData sheetId="1360">
        <row r="7">
          <cell r="E7" t="str">
            <v>PT NEWCREST SUMATRA MINERALS</v>
          </cell>
        </row>
      </sheetData>
      <sheetData sheetId="1361">
        <row r="7">
          <cell r="E7" t="str">
            <v>PT NEWCREST SUMATRA MINERALS</v>
          </cell>
        </row>
      </sheetData>
      <sheetData sheetId="1362">
        <row r="7">
          <cell r="E7" t="str">
            <v>PT NEWCREST SUMATRA MINERALS</v>
          </cell>
        </row>
      </sheetData>
      <sheetData sheetId="1363">
        <row r="7">
          <cell r="E7" t="str">
            <v>PT NEWCREST SUMATRA MINERALS</v>
          </cell>
        </row>
      </sheetData>
      <sheetData sheetId="1364">
        <row r="7">
          <cell r="E7" t="str">
            <v>PT NEWCREST SUMATRA MINERALS</v>
          </cell>
        </row>
      </sheetData>
      <sheetData sheetId="1365">
        <row r="7">
          <cell r="E7" t="str">
            <v>PT NEWCREST SUMATRA MINERALS</v>
          </cell>
        </row>
      </sheetData>
      <sheetData sheetId="1366">
        <row r="7">
          <cell r="E7" t="str">
            <v>PT NEWCREST SUMATRA MINERALS</v>
          </cell>
        </row>
      </sheetData>
      <sheetData sheetId="1367">
        <row r="7">
          <cell r="E7" t="str">
            <v>PT NEWCREST SUMATRA MINERALS</v>
          </cell>
        </row>
      </sheetData>
      <sheetData sheetId="1368">
        <row r="7">
          <cell r="E7" t="str">
            <v>PT NEWCREST SUMATRA MINERALS</v>
          </cell>
        </row>
      </sheetData>
      <sheetData sheetId="1369">
        <row r="7">
          <cell r="E7" t="str">
            <v>PT NEWCREST SUMATRA MINERALS</v>
          </cell>
        </row>
      </sheetData>
      <sheetData sheetId="1370">
        <row r="7">
          <cell r="E7" t="str">
            <v>PT NEWCREST SUMATRA MINERALS</v>
          </cell>
        </row>
      </sheetData>
      <sheetData sheetId="1371">
        <row r="7">
          <cell r="E7" t="str">
            <v>PT NEWCREST SUMATRA MINERALS</v>
          </cell>
        </row>
      </sheetData>
      <sheetData sheetId="1372">
        <row r="7">
          <cell r="E7" t="str">
            <v>PT NEWCREST SUMATRA MINERALS</v>
          </cell>
        </row>
      </sheetData>
      <sheetData sheetId="1373">
        <row r="7">
          <cell r="E7" t="str">
            <v>PT NEWCREST SUMATRA MINERALS</v>
          </cell>
        </row>
      </sheetData>
      <sheetData sheetId="1374">
        <row r="7">
          <cell r="E7" t="str">
            <v>PT NEWCREST SUMATRA MINERALS</v>
          </cell>
        </row>
      </sheetData>
      <sheetData sheetId="1375">
        <row r="7">
          <cell r="E7" t="str">
            <v>PT NEWCREST SUMATRA MINERALS</v>
          </cell>
        </row>
      </sheetData>
      <sheetData sheetId="1376">
        <row r="7">
          <cell r="E7" t="str">
            <v>PT NEWCREST SUMATRA MINERALS</v>
          </cell>
        </row>
      </sheetData>
      <sheetData sheetId="1377">
        <row r="7">
          <cell r="E7" t="str">
            <v>PT NEWCREST SUMATRA MINERALS</v>
          </cell>
        </row>
      </sheetData>
      <sheetData sheetId="1378">
        <row r="7">
          <cell r="E7" t="str">
            <v>PT NEWCREST SUMATRA MINERALS</v>
          </cell>
        </row>
      </sheetData>
      <sheetData sheetId="1379">
        <row r="7">
          <cell r="E7" t="str">
            <v>PT NEWCREST SUMATRA MINERALS</v>
          </cell>
        </row>
      </sheetData>
      <sheetData sheetId="1380">
        <row r="7">
          <cell r="E7" t="str">
            <v>PT NEWCREST SUMATRA MINERALS</v>
          </cell>
        </row>
      </sheetData>
      <sheetData sheetId="1381">
        <row r="7">
          <cell r="E7" t="str">
            <v>PT NEWCREST SUMATRA MINERALS</v>
          </cell>
        </row>
      </sheetData>
      <sheetData sheetId="1382">
        <row r="7">
          <cell r="E7" t="str">
            <v>PT NEWCREST SUMATRA MINERALS</v>
          </cell>
        </row>
      </sheetData>
      <sheetData sheetId="1383">
        <row r="7">
          <cell r="E7" t="str">
            <v>PT NEWCREST SUMATRA MINERALS</v>
          </cell>
        </row>
      </sheetData>
      <sheetData sheetId="1384"/>
      <sheetData sheetId="1385">
        <row r="7">
          <cell r="E7" t="str">
            <v>PT NEWCREST SUMATRA MINERALS</v>
          </cell>
        </row>
      </sheetData>
      <sheetData sheetId="1386">
        <row r="7">
          <cell r="E7" t="str">
            <v>PT NEWCREST SUMATRA MINERALS</v>
          </cell>
        </row>
      </sheetData>
      <sheetData sheetId="1387">
        <row r="7">
          <cell r="E7" t="str">
            <v>PT NEWCREST SUMATRA MINERALS</v>
          </cell>
        </row>
      </sheetData>
      <sheetData sheetId="1388">
        <row r="7">
          <cell r="E7" t="str">
            <v>PT NEWCREST SUMATRA MINERALS</v>
          </cell>
        </row>
      </sheetData>
      <sheetData sheetId="1389">
        <row r="7">
          <cell r="E7" t="str">
            <v>PT NEWCREST SUMATRA MINERALS</v>
          </cell>
        </row>
      </sheetData>
      <sheetData sheetId="1390">
        <row r="7">
          <cell r="E7" t="str">
            <v>PT NEWCREST SUMATRA MINERALS</v>
          </cell>
        </row>
      </sheetData>
      <sheetData sheetId="1391">
        <row r="7">
          <cell r="E7" t="str">
            <v>PT NEWCREST SUMATRA MINERALS</v>
          </cell>
        </row>
      </sheetData>
      <sheetData sheetId="1392">
        <row r="7">
          <cell r="E7" t="str">
            <v>PT NEWCREST SUMATRA MINERALS</v>
          </cell>
        </row>
      </sheetData>
      <sheetData sheetId="1393">
        <row r="7">
          <cell r="E7" t="str">
            <v>PT NEWCREST SUMATRA MINERALS</v>
          </cell>
        </row>
      </sheetData>
      <sheetData sheetId="1394">
        <row r="7">
          <cell r="E7" t="str">
            <v>PT NEWCREST SUMATRA MINERALS</v>
          </cell>
        </row>
      </sheetData>
      <sheetData sheetId="1395">
        <row r="7">
          <cell r="E7" t="str">
            <v>PT NEWCREST SUMATRA MINERALS</v>
          </cell>
        </row>
      </sheetData>
      <sheetData sheetId="1396">
        <row r="7">
          <cell r="E7" t="str">
            <v>PT NEWCREST SUMATRA MINERALS</v>
          </cell>
        </row>
      </sheetData>
      <sheetData sheetId="1397">
        <row r="7">
          <cell r="E7" t="str">
            <v>PT NEWCREST SUMATRA MINERALS</v>
          </cell>
        </row>
      </sheetData>
      <sheetData sheetId="1398">
        <row r="7">
          <cell r="E7" t="str">
            <v>PT NEWCREST SUMATRA MINERALS</v>
          </cell>
        </row>
      </sheetData>
      <sheetData sheetId="1399">
        <row r="7">
          <cell r="E7" t="str">
            <v>PT NEWCREST SUMATRA MINERALS</v>
          </cell>
        </row>
      </sheetData>
      <sheetData sheetId="1400">
        <row r="7">
          <cell r="E7" t="str">
            <v>PT NEWCREST SUMATRA MINERALS</v>
          </cell>
        </row>
      </sheetData>
      <sheetData sheetId="1401">
        <row r="7">
          <cell r="E7" t="str">
            <v>PT NEWCREST SUMATRA MINERALS</v>
          </cell>
        </row>
      </sheetData>
      <sheetData sheetId="1402">
        <row r="7">
          <cell r="E7" t="str">
            <v>PT NEWCREST SUMATRA MINERALS</v>
          </cell>
        </row>
      </sheetData>
      <sheetData sheetId="1403">
        <row r="7">
          <cell r="E7" t="str">
            <v>PT NEWCREST SUMATRA MINERALS</v>
          </cell>
        </row>
      </sheetData>
      <sheetData sheetId="1404">
        <row r="7">
          <cell r="E7" t="str">
            <v>PT NEWCREST SUMATRA MINERALS</v>
          </cell>
        </row>
      </sheetData>
      <sheetData sheetId="1405">
        <row r="7">
          <cell r="E7" t="str">
            <v>PT NEWCREST SUMATRA MINERALS</v>
          </cell>
        </row>
      </sheetData>
      <sheetData sheetId="1406">
        <row r="7">
          <cell r="E7" t="str">
            <v>PT NEWCREST SUMATRA MINERALS</v>
          </cell>
        </row>
      </sheetData>
      <sheetData sheetId="1407">
        <row r="7">
          <cell r="E7" t="str">
            <v>PT NEWCREST SUMATRA MINERALS</v>
          </cell>
        </row>
      </sheetData>
      <sheetData sheetId="1408">
        <row r="7">
          <cell r="E7" t="str">
            <v>PT NEWCREST SUMATRA MINERALS</v>
          </cell>
        </row>
      </sheetData>
      <sheetData sheetId="1409">
        <row r="7">
          <cell r="E7" t="str">
            <v>PT NEWCREST SUMATRA MINERALS</v>
          </cell>
        </row>
      </sheetData>
      <sheetData sheetId="1410">
        <row r="7">
          <cell r="E7" t="str">
            <v>PT NEWCREST SUMATRA MINERALS</v>
          </cell>
        </row>
      </sheetData>
      <sheetData sheetId="1411">
        <row r="7">
          <cell r="E7" t="str">
            <v>PT NEWCREST SUMATRA MINERALS</v>
          </cell>
        </row>
      </sheetData>
      <sheetData sheetId="1412">
        <row r="7">
          <cell r="E7" t="str">
            <v>PT NEWCREST SUMATRA MINERALS</v>
          </cell>
        </row>
      </sheetData>
      <sheetData sheetId="1413">
        <row r="7">
          <cell r="E7" t="str">
            <v>PT NEWCREST SUMATRA MINERALS</v>
          </cell>
        </row>
      </sheetData>
      <sheetData sheetId="1414">
        <row r="7">
          <cell r="E7" t="str">
            <v>PT NEWCREST SUMATRA MINERALS</v>
          </cell>
        </row>
      </sheetData>
      <sheetData sheetId="1415">
        <row r="7">
          <cell r="E7" t="str">
            <v>PT NEWCREST SUMATRA MINERALS</v>
          </cell>
        </row>
      </sheetData>
      <sheetData sheetId="1416">
        <row r="7">
          <cell r="E7" t="str">
            <v>PT NEWCREST SUMATRA MINERALS</v>
          </cell>
        </row>
      </sheetData>
      <sheetData sheetId="1417">
        <row r="7">
          <cell r="E7" t="str">
            <v>PT NEWCREST SUMATRA MINERALS</v>
          </cell>
        </row>
      </sheetData>
      <sheetData sheetId="1418">
        <row r="7">
          <cell r="E7" t="str">
            <v>PT NEWCREST SUMATRA MINERALS</v>
          </cell>
        </row>
      </sheetData>
      <sheetData sheetId="1419">
        <row r="7">
          <cell r="E7" t="str">
            <v>PT NEWCREST SUMATRA MINERALS</v>
          </cell>
        </row>
      </sheetData>
      <sheetData sheetId="1420">
        <row r="7">
          <cell r="E7" t="str">
            <v>PT NEWCREST SUMATRA MINERALS</v>
          </cell>
        </row>
      </sheetData>
      <sheetData sheetId="1421">
        <row r="7">
          <cell r="E7" t="str">
            <v>PT NEWCREST SUMATRA MINERALS</v>
          </cell>
        </row>
      </sheetData>
      <sheetData sheetId="1422">
        <row r="7">
          <cell r="E7" t="str">
            <v>PT NEWCREST SUMATRA MINERALS</v>
          </cell>
        </row>
      </sheetData>
      <sheetData sheetId="1423">
        <row r="7">
          <cell r="E7" t="str">
            <v>PT NEWCREST SUMATRA MINERALS</v>
          </cell>
        </row>
      </sheetData>
      <sheetData sheetId="1424">
        <row r="7">
          <cell r="E7" t="str">
            <v>PT NEWCREST SUMATRA MINERALS</v>
          </cell>
        </row>
      </sheetData>
      <sheetData sheetId="1425">
        <row r="7">
          <cell r="E7" t="str">
            <v>PT NEWCREST SUMATRA MINERALS</v>
          </cell>
        </row>
      </sheetData>
      <sheetData sheetId="1426">
        <row r="7">
          <cell r="E7" t="str">
            <v>PT NEWCREST SUMATRA MINERALS</v>
          </cell>
        </row>
      </sheetData>
      <sheetData sheetId="1427">
        <row r="7">
          <cell r="E7" t="str">
            <v>PT NEWCREST SUMATRA MINERALS</v>
          </cell>
        </row>
      </sheetData>
      <sheetData sheetId="1428">
        <row r="7">
          <cell r="E7" t="str">
            <v>PT NEWCREST SUMATRA MINERALS</v>
          </cell>
        </row>
      </sheetData>
      <sheetData sheetId="1429">
        <row r="7">
          <cell r="E7" t="str">
            <v>PT NEWCREST SUMATRA MINERALS</v>
          </cell>
        </row>
      </sheetData>
      <sheetData sheetId="1430">
        <row r="7">
          <cell r="E7" t="str">
            <v>PT NEWCREST SUMATRA MINERALS</v>
          </cell>
        </row>
      </sheetData>
      <sheetData sheetId="1431">
        <row r="7">
          <cell r="E7" t="str">
            <v>PT NEWCREST SUMATRA MINERALS</v>
          </cell>
        </row>
      </sheetData>
      <sheetData sheetId="1432">
        <row r="7">
          <cell r="E7" t="str">
            <v>PT NEWCREST SUMATRA MINERALS</v>
          </cell>
        </row>
      </sheetData>
      <sheetData sheetId="1433">
        <row r="7">
          <cell r="E7" t="str">
            <v>PT NEWCREST SUMATRA MINERALS</v>
          </cell>
        </row>
      </sheetData>
      <sheetData sheetId="1434">
        <row r="7">
          <cell r="E7" t="str">
            <v>PT NEWCREST SUMATRA MINERALS</v>
          </cell>
        </row>
      </sheetData>
      <sheetData sheetId="1435">
        <row r="7">
          <cell r="E7" t="str">
            <v>PT NEWCREST SUMATRA MINERALS</v>
          </cell>
        </row>
      </sheetData>
      <sheetData sheetId="1436">
        <row r="7">
          <cell r="E7" t="str">
            <v>PT NEWCREST SUMATRA MINERALS</v>
          </cell>
        </row>
      </sheetData>
      <sheetData sheetId="1437">
        <row r="7">
          <cell r="E7" t="str">
            <v>PT NEWCREST SUMATRA MINERALS</v>
          </cell>
        </row>
      </sheetData>
      <sheetData sheetId="1438">
        <row r="7">
          <cell r="E7" t="str">
            <v>PT NEWCREST SUMATRA MINERALS</v>
          </cell>
        </row>
      </sheetData>
      <sheetData sheetId="1439">
        <row r="7">
          <cell r="E7" t="str">
            <v>PT NEWCREST SUMATRA MINERALS</v>
          </cell>
        </row>
      </sheetData>
      <sheetData sheetId="1440">
        <row r="7">
          <cell r="E7" t="str">
            <v>PT NEWCREST SUMATRA MINERALS</v>
          </cell>
        </row>
      </sheetData>
      <sheetData sheetId="1441">
        <row r="7">
          <cell r="E7" t="str">
            <v>PT NEWCREST SUMATRA MINERALS</v>
          </cell>
        </row>
      </sheetData>
      <sheetData sheetId="1442">
        <row r="7">
          <cell r="E7" t="str">
            <v>PT NEWCREST SUMATRA MINERALS</v>
          </cell>
        </row>
      </sheetData>
      <sheetData sheetId="1443">
        <row r="7">
          <cell r="E7" t="str">
            <v>PT NEWCREST SUMATRA MINERALS</v>
          </cell>
        </row>
      </sheetData>
      <sheetData sheetId="1444">
        <row r="7">
          <cell r="E7" t="str">
            <v>PT NEWCREST SUMATRA MINERALS</v>
          </cell>
        </row>
      </sheetData>
      <sheetData sheetId="1445">
        <row r="7">
          <cell r="E7" t="str">
            <v>PT NEWCREST SUMATRA MINERALS</v>
          </cell>
        </row>
      </sheetData>
      <sheetData sheetId="1446"/>
      <sheetData sheetId="1447">
        <row r="7">
          <cell r="E7" t="str">
            <v>PT NEWCREST SUMATRA MINERALS</v>
          </cell>
        </row>
      </sheetData>
      <sheetData sheetId="1448">
        <row r="7">
          <cell r="E7" t="str">
            <v>PT NEWCREST SUMATRA MINERALS</v>
          </cell>
        </row>
      </sheetData>
      <sheetData sheetId="1449">
        <row r="7">
          <cell r="E7" t="str">
            <v>PT NEWCREST SUMATRA MINERALS</v>
          </cell>
        </row>
      </sheetData>
      <sheetData sheetId="1450">
        <row r="7">
          <cell r="E7" t="str">
            <v>PT NEWCREST SUMATRA MINERALS</v>
          </cell>
        </row>
      </sheetData>
      <sheetData sheetId="1451">
        <row r="7">
          <cell r="E7" t="str">
            <v>PT NEWCREST SUMATRA MINERALS</v>
          </cell>
        </row>
      </sheetData>
      <sheetData sheetId="1452">
        <row r="7">
          <cell r="E7" t="str">
            <v>PT NEWCREST SUMATRA MINERALS</v>
          </cell>
        </row>
      </sheetData>
      <sheetData sheetId="1453">
        <row r="7">
          <cell r="E7" t="str">
            <v>PT NEWCREST SUMATRA MINERALS</v>
          </cell>
        </row>
      </sheetData>
      <sheetData sheetId="1454">
        <row r="7">
          <cell r="E7" t="str">
            <v>PT NEWCREST SUMATRA MINERALS</v>
          </cell>
        </row>
      </sheetData>
      <sheetData sheetId="1455">
        <row r="7">
          <cell r="E7" t="str">
            <v>PT NEWCREST SUMATRA MINERALS</v>
          </cell>
        </row>
      </sheetData>
      <sheetData sheetId="1456">
        <row r="7">
          <cell r="E7" t="str">
            <v>PT NEWCREST SUMATRA MINERALS</v>
          </cell>
        </row>
      </sheetData>
      <sheetData sheetId="1457">
        <row r="7">
          <cell r="E7" t="str">
            <v>PT NEWCREST SUMATRA MINERALS</v>
          </cell>
        </row>
      </sheetData>
      <sheetData sheetId="1458">
        <row r="7">
          <cell r="E7" t="str">
            <v>PT NEWCREST SUMATRA MINERALS</v>
          </cell>
        </row>
      </sheetData>
      <sheetData sheetId="1459">
        <row r="7">
          <cell r="E7" t="str">
            <v>PT NEWCREST SUMATRA MINERALS</v>
          </cell>
        </row>
      </sheetData>
      <sheetData sheetId="1460">
        <row r="7">
          <cell r="E7" t="str">
            <v>PT NEWCREST SUMATRA MINERALS</v>
          </cell>
        </row>
      </sheetData>
      <sheetData sheetId="1461">
        <row r="7">
          <cell r="E7" t="str">
            <v>PT NEWCREST SUMATRA MINERALS</v>
          </cell>
        </row>
      </sheetData>
      <sheetData sheetId="1462"/>
      <sheetData sheetId="1463">
        <row r="7">
          <cell r="E7" t="str">
            <v>PT NEWCREST SUMATRA MINERALS</v>
          </cell>
        </row>
      </sheetData>
      <sheetData sheetId="1464">
        <row r="7">
          <cell r="E7" t="str">
            <v>PT NEWCREST SUMATRA MINERALS</v>
          </cell>
        </row>
      </sheetData>
      <sheetData sheetId="1465">
        <row r="7">
          <cell r="E7" t="str">
            <v>PT NEWCREST SUMATRA MINERALS</v>
          </cell>
        </row>
      </sheetData>
      <sheetData sheetId="1466">
        <row r="7">
          <cell r="E7" t="str">
            <v>PT NEWCREST SUMATRA MINERALS</v>
          </cell>
        </row>
      </sheetData>
      <sheetData sheetId="1467">
        <row r="7">
          <cell r="E7" t="str">
            <v>PT NEWCREST SUMATRA MINERALS</v>
          </cell>
        </row>
      </sheetData>
      <sheetData sheetId="1468">
        <row r="7">
          <cell r="E7" t="str">
            <v>PT NEWCREST SUMATRA MINERALS</v>
          </cell>
        </row>
      </sheetData>
      <sheetData sheetId="1469">
        <row r="7">
          <cell r="E7" t="str">
            <v>PT NEWCREST SUMATRA MINERALS</v>
          </cell>
        </row>
      </sheetData>
      <sheetData sheetId="1470">
        <row r="7">
          <cell r="E7" t="str">
            <v>PT NEWCREST SUMATRA MINERALS</v>
          </cell>
        </row>
      </sheetData>
      <sheetData sheetId="1471">
        <row r="7">
          <cell r="E7" t="str">
            <v>PT NEWCREST SUMATRA MINERALS</v>
          </cell>
        </row>
      </sheetData>
      <sheetData sheetId="1472">
        <row r="7">
          <cell r="E7" t="str">
            <v>PT NEWCREST SUMATRA MINERALS</v>
          </cell>
        </row>
      </sheetData>
      <sheetData sheetId="1473">
        <row r="7">
          <cell r="E7" t="str">
            <v>PT NEWCREST SUMATRA MINERALS</v>
          </cell>
        </row>
      </sheetData>
      <sheetData sheetId="1474">
        <row r="7">
          <cell r="E7" t="str">
            <v>PT NEWCREST SUMATRA MINERALS</v>
          </cell>
        </row>
      </sheetData>
      <sheetData sheetId="1475">
        <row r="7">
          <cell r="E7" t="str">
            <v>PT NEWCREST SUMATRA MINERALS</v>
          </cell>
        </row>
      </sheetData>
      <sheetData sheetId="1476">
        <row r="7">
          <cell r="E7" t="str">
            <v>PT NEWCREST SUMATRA MINERALS</v>
          </cell>
        </row>
      </sheetData>
      <sheetData sheetId="1477">
        <row r="7">
          <cell r="E7" t="str">
            <v>PT NEWCREST SUMATRA MINERALS</v>
          </cell>
        </row>
      </sheetData>
      <sheetData sheetId="1478">
        <row r="7">
          <cell r="E7" t="str">
            <v>PT NEWCREST SUMATRA MINERALS</v>
          </cell>
        </row>
      </sheetData>
      <sheetData sheetId="1479">
        <row r="7">
          <cell r="E7" t="str">
            <v>PT NEWCREST SUMATRA MINERALS</v>
          </cell>
        </row>
      </sheetData>
      <sheetData sheetId="1480">
        <row r="7">
          <cell r="E7" t="str">
            <v>PT NEWCREST SUMATRA MINERALS</v>
          </cell>
        </row>
      </sheetData>
      <sheetData sheetId="1481">
        <row r="7">
          <cell r="E7" t="str">
            <v>PT NEWCREST SUMATRA MINERALS</v>
          </cell>
        </row>
      </sheetData>
      <sheetData sheetId="1482">
        <row r="7">
          <cell r="E7" t="str">
            <v>PT NEWCREST SUMATRA MINERALS</v>
          </cell>
        </row>
      </sheetData>
      <sheetData sheetId="1483">
        <row r="7">
          <cell r="E7" t="str">
            <v>PT NEWCREST SUMATRA MINERALS</v>
          </cell>
        </row>
      </sheetData>
      <sheetData sheetId="1484">
        <row r="7">
          <cell r="E7" t="str">
            <v>PT NEWCREST SUMATRA MINERALS</v>
          </cell>
        </row>
      </sheetData>
      <sheetData sheetId="1485">
        <row r="7">
          <cell r="E7" t="str">
            <v>PT NEWCREST SUMATRA MINERALS</v>
          </cell>
        </row>
      </sheetData>
      <sheetData sheetId="1486">
        <row r="7">
          <cell r="E7" t="str">
            <v>PT NEWCREST SUMATRA MINERALS</v>
          </cell>
        </row>
      </sheetData>
      <sheetData sheetId="1487">
        <row r="7">
          <cell r="E7" t="str">
            <v>PT NEWCREST SUMATRA MINERALS</v>
          </cell>
        </row>
      </sheetData>
      <sheetData sheetId="1488">
        <row r="7">
          <cell r="E7" t="str">
            <v>PT NEWCREST SUMATRA MINERALS</v>
          </cell>
        </row>
      </sheetData>
      <sheetData sheetId="1489">
        <row r="7">
          <cell r="E7" t="str">
            <v>PT NEWCREST SUMATRA MINERALS</v>
          </cell>
        </row>
      </sheetData>
      <sheetData sheetId="1490">
        <row r="7">
          <cell r="E7" t="str">
            <v>PT NEWCREST SUMATRA MINERALS</v>
          </cell>
        </row>
      </sheetData>
      <sheetData sheetId="1491">
        <row r="7">
          <cell r="E7" t="str">
            <v>PT NEWCREST SUMATRA MINERALS</v>
          </cell>
        </row>
      </sheetData>
      <sheetData sheetId="1492">
        <row r="7">
          <cell r="E7" t="str">
            <v>PT NEWCREST SUMATRA MINERALS</v>
          </cell>
        </row>
      </sheetData>
      <sheetData sheetId="1493">
        <row r="7">
          <cell r="E7" t="str">
            <v>PT NEWCREST SUMATRA MINERALS</v>
          </cell>
        </row>
      </sheetData>
      <sheetData sheetId="1494">
        <row r="7">
          <cell r="E7" t="str">
            <v>PT NEWCREST SUMATRA MINERALS</v>
          </cell>
        </row>
      </sheetData>
      <sheetData sheetId="1495">
        <row r="7">
          <cell r="E7" t="str">
            <v>PT NEWCREST SUMATRA MINERALS</v>
          </cell>
        </row>
      </sheetData>
      <sheetData sheetId="1496">
        <row r="7">
          <cell r="E7" t="str">
            <v>PT NEWCREST SUMATRA MINERALS</v>
          </cell>
        </row>
      </sheetData>
      <sheetData sheetId="1497">
        <row r="7">
          <cell r="E7" t="str">
            <v>PT NEWCREST SUMATRA MINERALS</v>
          </cell>
        </row>
      </sheetData>
      <sheetData sheetId="1498">
        <row r="7">
          <cell r="E7" t="str">
            <v>PT NEWCREST SUMATRA MINERALS</v>
          </cell>
        </row>
      </sheetData>
      <sheetData sheetId="1499">
        <row r="7">
          <cell r="E7" t="str">
            <v>PT NEWCREST SUMATRA MINERALS</v>
          </cell>
        </row>
      </sheetData>
      <sheetData sheetId="1500">
        <row r="7">
          <cell r="E7" t="str">
            <v>PT NEWCREST SUMATRA MINERALS</v>
          </cell>
        </row>
      </sheetData>
      <sheetData sheetId="1501">
        <row r="7">
          <cell r="E7" t="str">
            <v>PT NEWCREST SUMATRA MINERALS</v>
          </cell>
        </row>
      </sheetData>
      <sheetData sheetId="1502">
        <row r="7">
          <cell r="E7" t="str">
            <v>PT NEWCREST SUMATRA MINERALS</v>
          </cell>
        </row>
      </sheetData>
      <sheetData sheetId="1503">
        <row r="7">
          <cell r="E7" t="str">
            <v>PT NEWCREST SUMATRA MINERALS</v>
          </cell>
        </row>
      </sheetData>
      <sheetData sheetId="1504">
        <row r="7">
          <cell r="E7" t="str">
            <v>PT NEWCREST SUMATRA MINERALS</v>
          </cell>
        </row>
      </sheetData>
      <sheetData sheetId="1505">
        <row r="7">
          <cell r="E7" t="str">
            <v>PT NEWCREST SUMATRA MINERALS</v>
          </cell>
        </row>
      </sheetData>
      <sheetData sheetId="1506">
        <row r="7">
          <cell r="E7" t="str">
            <v>PT NEWCREST SUMATRA MINERALS</v>
          </cell>
        </row>
      </sheetData>
      <sheetData sheetId="1507">
        <row r="7">
          <cell r="E7" t="str">
            <v>PT NEWCREST SUMATRA MINERALS</v>
          </cell>
        </row>
      </sheetData>
      <sheetData sheetId="1508">
        <row r="7">
          <cell r="E7" t="str">
            <v>PT NEWCREST SUMATRA MINERALS</v>
          </cell>
        </row>
      </sheetData>
      <sheetData sheetId="1509">
        <row r="7">
          <cell r="E7" t="str">
            <v>PT NEWCREST SUMATRA MINERALS</v>
          </cell>
        </row>
      </sheetData>
      <sheetData sheetId="1510">
        <row r="7">
          <cell r="E7" t="str">
            <v>PT NEWCREST SUMATRA MINERALS</v>
          </cell>
        </row>
      </sheetData>
      <sheetData sheetId="1511">
        <row r="7">
          <cell r="E7" t="str">
            <v>PT NEWCREST SUMATRA MINERALS</v>
          </cell>
        </row>
      </sheetData>
      <sheetData sheetId="1512">
        <row r="7">
          <cell r="E7" t="str">
            <v>PT NEWCREST SUMATRA MINERALS</v>
          </cell>
        </row>
      </sheetData>
      <sheetData sheetId="1513">
        <row r="7">
          <cell r="E7" t="str">
            <v>PT NEWCREST SUMATRA MINERALS</v>
          </cell>
        </row>
      </sheetData>
      <sheetData sheetId="1514">
        <row r="7">
          <cell r="E7" t="str">
            <v>PT NEWCREST SUMATRA MINERALS</v>
          </cell>
        </row>
      </sheetData>
      <sheetData sheetId="1515">
        <row r="7">
          <cell r="E7" t="str">
            <v>PT NEWCREST SUMATRA MINERALS</v>
          </cell>
        </row>
      </sheetData>
      <sheetData sheetId="1516">
        <row r="7">
          <cell r="E7" t="str">
            <v>PT NEWCREST SUMATRA MINERALS</v>
          </cell>
        </row>
      </sheetData>
      <sheetData sheetId="1517">
        <row r="7">
          <cell r="E7" t="str">
            <v>PT NEWCREST SUMATRA MINERALS</v>
          </cell>
        </row>
      </sheetData>
      <sheetData sheetId="1518">
        <row r="7">
          <cell r="E7" t="str">
            <v>PT NEWCREST SUMATRA MINERALS</v>
          </cell>
        </row>
      </sheetData>
      <sheetData sheetId="1519">
        <row r="7">
          <cell r="E7" t="str">
            <v>PT NEWCREST SUMATRA MINERALS</v>
          </cell>
        </row>
      </sheetData>
      <sheetData sheetId="1520">
        <row r="7">
          <cell r="E7" t="str">
            <v>PT NEWCREST SUMATRA MINERALS</v>
          </cell>
        </row>
      </sheetData>
      <sheetData sheetId="1521">
        <row r="7">
          <cell r="E7" t="str">
            <v>PT NEWCREST SUMATRA MINERALS</v>
          </cell>
        </row>
      </sheetData>
      <sheetData sheetId="1522">
        <row r="7">
          <cell r="E7" t="str">
            <v>PT NEWCREST SUMATRA MINERALS</v>
          </cell>
        </row>
      </sheetData>
      <sheetData sheetId="1523">
        <row r="7">
          <cell r="E7" t="str">
            <v>PT NEWCREST SUMATRA MINERALS</v>
          </cell>
        </row>
      </sheetData>
      <sheetData sheetId="1524">
        <row r="7">
          <cell r="E7" t="str">
            <v>PT NEWCREST SUMATRA MINERALS</v>
          </cell>
        </row>
      </sheetData>
      <sheetData sheetId="1525">
        <row r="7">
          <cell r="E7" t="str">
            <v>PT NEWCREST SUMATRA MINERALS</v>
          </cell>
        </row>
      </sheetData>
      <sheetData sheetId="1526">
        <row r="7">
          <cell r="E7" t="str">
            <v>PT NEWCREST SUMATRA MINERALS</v>
          </cell>
        </row>
      </sheetData>
      <sheetData sheetId="1527">
        <row r="7">
          <cell r="E7" t="str">
            <v>PT NEWCREST SUMATRA MINERALS</v>
          </cell>
        </row>
      </sheetData>
      <sheetData sheetId="1528">
        <row r="7">
          <cell r="E7" t="str">
            <v>PT NEWCREST SUMATRA MINERALS</v>
          </cell>
        </row>
      </sheetData>
      <sheetData sheetId="1529">
        <row r="7">
          <cell r="E7" t="str">
            <v>PT NEWCREST SUMATRA MINERALS</v>
          </cell>
        </row>
      </sheetData>
      <sheetData sheetId="1530">
        <row r="7">
          <cell r="E7" t="str">
            <v>PT NEWCREST SUMATRA MINERALS</v>
          </cell>
        </row>
      </sheetData>
      <sheetData sheetId="1531">
        <row r="7">
          <cell r="E7" t="str">
            <v>PT NEWCREST SUMATRA MINERALS</v>
          </cell>
        </row>
      </sheetData>
      <sheetData sheetId="1532">
        <row r="7">
          <cell r="E7" t="str">
            <v>PT NEWCREST SUMATRA MINERALS</v>
          </cell>
        </row>
      </sheetData>
      <sheetData sheetId="1533">
        <row r="7">
          <cell r="E7" t="str">
            <v>PT NEWCREST SUMATRA MINERALS</v>
          </cell>
        </row>
      </sheetData>
      <sheetData sheetId="1534">
        <row r="7">
          <cell r="E7" t="str">
            <v>PT NEWCREST SUMATRA MINERALS</v>
          </cell>
        </row>
      </sheetData>
      <sheetData sheetId="1535">
        <row r="7">
          <cell r="E7" t="str">
            <v>PT NEWCREST SUMATRA MINERALS</v>
          </cell>
        </row>
      </sheetData>
      <sheetData sheetId="1536">
        <row r="7">
          <cell r="E7" t="str">
            <v>PT NEWCREST SUMATRA MINERALS</v>
          </cell>
        </row>
      </sheetData>
      <sheetData sheetId="1537">
        <row r="7">
          <cell r="E7" t="str">
            <v>PT NEWCREST SUMATRA MINERALS</v>
          </cell>
        </row>
      </sheetData>
      <sheetData sheetId="1538">
        <row r="7">
          <cell r="E7" t="str">
            <v>PT NEWCREST SUMATRA MINERALS</v>
          </cell>
        </row>
      </sheetData>
      <sheetData sheetId="1539">
        <row r="7">
          <cell r="E7" t="str">
            <v>PT NEWCREST SUMATRA MINERALS</v>
          </cell>
        </row>
      </sheetData>
      <sheetData sheetId="1540">
        <row r="7">
          <cell r="E7" t="str">
            <v>PT NEWCREST SUMATRA MINERALS</v>
          </cell>
        </row>
      </sheetData>
      <sheetData sheetId="1541">
        <row r="7">
          <cell r="E7" t="str">
            <v>PT NEWCREST SUMATRA MINERALS</v>
          </cell>
        </row>
      </sheetData>
      <sheetData sheetId="1542">
        <row r="7">
          <cell r="E7" t="str">
            <v>PT NEWCREST SUMATRA MINERALS</v>
          </cell>
        </row>
      </sheetData>
      <sheetData sheetId="1543">
        <row r="7">
          <cell r="E7" t="str">
            <v>PT NEWCREST SUMATRA MINERALS</v>
          </cell>
        </row>
      </sheetData>
      <sheetData sheetId="1544">
        <row r="7">
          <cell r="E7" t="str">
            <v>PT NEWCREST SUMATRA MINERALS</v>
          </cell>
        </row>
      </sheetData>
      <sheetData sheetId="1545">
        <row r="7">
          <cell r="E7" t="str">
            <v>PT NEWCREST SUMATRA MINERALS</v>
          </cell>
        </row>
      </sheetData>
      <sheetData sheetId="1546">
        <row r="7">
          <cell r="E7" t="str">
            <v>PT NEWCREST SUMATRA MINERALS</v>
          </cell>
        </row>
      </sheetData>
      <sheetData sheetId="1547">
        <row r="7">
          <cell r="E7" t="str">
            <v>PT NEWCREST SUMATRA MINERALS</v>
          </cell>
        </row>
      </sheetData>
      <sheetData sheetId="1548">
        <row r="7">
          <cell r="E7" t="str">
            <v>PT NEWCREST SUMATRA MINERALS</v>
          </cell>
        </row>
      </sheetData>
      <sheetData sheetId="1549">
        <row r="7">
          <cell r="E7" t="str">
            <v>PT NEWCREST SUMATRA MINERALS</v>
          </cell>
        </row>
      </sheetData>
      <sheetData sheetId="1550">
        <row r="7">
          <cell r="E7" t="str">
            <v>PT NEWCREST SUMATRA MINERALS</v>
          </cell>
        </row>
      </sheetData>
      <sheetData sheetId="1551">
        <row r="7">
          <cell r="E7" t="str">
            <v>PT NEWCREST SUMATRA MINERALS</v>
          </cell>
        </row>
      </sheetData>
      <sheetData sheetId="1552">
        <row r="7">
          <cell r="E7" t="str">
            <v>PT NEWCREST SUMATRA MINERALS</v>
          </cell>
        </row>
      </sheetData>
      <sheetData sheetId="1553">
        <row r="7">
          <cell r="E7" t="str">
            <v>PT NEWCREST SUMATRA MINERALS</v>
          </cell>
        </row>
      </sheetData>
      <sheetData sheetId="1554">
        <row r="7">
          <cell r="E7" t="str">
            <v>PT NEWCREST SUMATRA MINERALS</v>
          </cell>
        </row>
      </sheetData>
      <sheetData sheetId="1555">
        <row r="7">
          <cell r="E7" t="str">
            <v>PT NEWCREST SUMATRA MINERALS</v>
          </cell>
        </row>
      </sheetData>
      <sheetData sheetId="1556">
        <row r="7">
          <cell r="E7" t="str">
            <v>PT NEWCREST SUMATRA MINERALS</v>
          </cell>
        </row>
      </sheetData>
      <sheetData sheetId="1557">
        <row r="7">
          <cell r="E7" t="str">
            <v>PT NEWCREST SUMATRA MINERALS</v>
          </cell>
        </row>
      </sheetData>
      <sheetData sheetId="1558">
        <row r="7">
          <cell r="E7" t="str">
            <v>PT NEWCREST SUMATRA MINERALS</v>
          </cell>
        </row>
      </sheetData>
      <sheetData sheetId="1559">
        <row r="7">
          <cell r="E7" t="str">
            <v>PT NEWCREST SUMATRA MINERALS</v>
          </cell>
        </row>
      </sheetData>
      <sheetData sheetId="1560">
        <row r="7">
          <cell r="E7" t="str">
            <v>PT NEWCREST SUMATRA MINERALS</v>
          </cell>
        </row>
      </sheetData>
      <sheetData sheetId="1561">
        <row r="7">
          <cell r="E7" t="str">
            <v>PT NEWCREST SUMATRA MINERALS</v>
          </cell>
        </row>
      </sheetData>
      <sheetData sheetId="1562">
        <row r="7">
          <cell r="E7" t="str">
            <v>PT NEWCREST SUMATRA MINERALS</v>
          </cell>
        </row>
      </sheetData>
      <sheetData sheetId="1563">
        <row r="7">
          <cell r="E7" t="str">
            <v>PT NEWCREST SUMATRA MINERALS</v>
          </cell>
        </row>
      </sheetData>
      <sheetData sheetId="1564">
        <row r="7">
          <cell r="E7" t="str">
            <v>PT NEWCREST SUMATRA MINERALS</v>
          </cell>
        </row>
      </sheetData>
      <sheetData sheetId="1565">
        <row r="7">
          <cell r="E7" t="str">
            <v>PT NEWCREST SUMATRA MINERALS</v>
          </cell>
        </row>
      </sheetData>
      <sheetData sheetId="1566">
        <row r="7">
          <cell r="E7" t="str">
            <v>PT NEWCREST SUMATRA MINERALS</v>
          </cell>
        </row>
      </sheetData>
      <sheetData sheetId="1567">
        <row r="7">
          <cell r="E7" t="str">
            <v>PT NEWCREST SUMATRA MINERALS</v>
          </cell>
        </row>
      </sheetData>
      <sheetData sheetId="1568">
        <row r="7">
          <cell r="E7" t="str">
            <v>PT NEWCREST SUMATRA MINERALS</v>
          </cell>
        </row>
      </sheetData>
      <sheetData sheetId="1569">
        <row r="7">
          <cell r="E7" t="str">
            <v>PT NEWCREST SUMATRA MINERALS</v>
          </cell>
        </row>
      </sheetData>
      <sheetData sheetId="1570">
        <row r="7">
          <cell r="E7" t="str">
            <v>PT NEWCREST SUMATRA MINERALS</v>
          </cell>
        </row>
      </sheetData>
      <sheetData sheetId="1571">
        <row r="7">
          <cell r="E7" t="str">
            <v>PT NEWCREST SUMATRA MINERALS</v>
          </cell>
        </row>
      </sheetData>
      <sheetData sheetId="1572">
        <row r="7">
          <cell r="E7" t="str">
            <v>PT NEWCREST SUMATRA MINERALS</v>
          </cell>
        </row>
      </sheetData>
      <sheetData sheetId="1573">
        <row r="7">
          <cell r="E7" t="str">
            <v>PT NEWCREST SUMATRA MINERALS</v>
          </cell>
        </row>
      </sheetData>
      <sheetData sheetId="1574">
        <row r="7">
          <cell r="E7" t="str">
            <v>PT NEWCREST SUMATRA MINERALS</v>
          </cell>
        </row>
      </sheetData>
      <sheetData sheetId="1575">
        <row r="7">
          <cell r="E7" t="str">
            <v>PT NEWCREST SUMATRA MINERALS</v>
          </cell>
        </row>
      </sheetData>
      <sheetData sheetId="1576">
        <row r="7">
          <cell r="E7" t="str">
            <v>PT NEWCREST SUMATRA MINERALS</v>
          </cell>
        </row>
      </sheetData>
      <sheetData sheetId="1577">
        <row r="7">
          <cell r="E7" t="str">
            <v>PT NEWCREST SUMATRA MINERALS</v>
          </cell>
        </row>
      </sheetData>
      <sheetData sheetId="1578">
        <row r="7">
          <cell r="E7" t="str">
            <v>PT NEWCREST SUMATRA MINERALS</v>
          </cell>
        </row>
      </sheetData>
      <sheetData sheetId="1579">
        <row r="7">
          <cell r="E7" t="str">
            <v>PT NEWCREST SUMATRA MINERALS</v>
          </cell>
        </row>
      </sheetData>
      <sheetData sheetId="1580">
        <row r="7">
          <cell r="E7" t="str">
            <v>PT NEWCREST SUMATRA MINERALS</v>
          </cell>
        </row>
      </sheetData>
      <sheetData sheetId="1581">
        <row r="7">
          <cell r="E7" t="str">
            <v>PT NEWCREST SUMATRA MINERALS</v>
          </cell>
        </row>
      </sheetData>
      <sheetData sheetId="1582">
        <row r="7">
          <cell r="E7" t="str">
            <v>PT NEWCREST SUMATRA MINERALS</v>
          </cell>
        </row>
      </sheetData>
      <sheetData sheetId="1583">
        <row r="7">
          <cell r="E7" t="str">
            <v>PT NEWCREST SUMATRA MINERALS</v>
          </cell>
        </row>
      </sheetData>
      <sheetData sheetId="1584">
        <row r="7">
          <cell r="E7" t="str">
            <v>PT NEWCREST SUMATRA MINERALS</v>
          </cell>
        </row>
      </sheetData>
      <sheetData sheetId="1585">
        <row r="7">
          <cell r="E7" t="str">
            <v>PT NEWCREST SUMATRA MINERALS</v>
          </cell>
        </row>
      </sheetData>
      <sheetData sheetId="1586">
        <row r="7">
          <cell r="E7" t="str">
            <v>PT NEWCREST SUMATRA MINERALS</v>
          </cell>
        </row>
      </sheetData>
      <sheetData sheetId="1587">
        <row r="7">
          <cell r="E7" t="str">
            <v>PT NEWCREST SUMATRA MINERALS</v>
          </cell>
        </row>
      </sheetData>
      <sheetData sheetId="1588">
        <row r="7">
          <cell r="E7" t="str">
            <v>PT NEWCREST SUMATRA MINERALS</v>
          </cell>
        </row>
      </sheetData>
      <sheetData sheetId="1589">
        <row r="7">
          <cell r="E7" t="str">
            <v>PT NEWCREST SUMATRA MINERALS</v>
          </cell>
        </row>
      </sheetData>
      <sheetData sheetId="1590">
        <row r="7">
          <cell r="E7" t="str">
            <v>PT NEWCREST SUMATRA MINERALS</v>
          </cell>
        </row>
      </sheetData>
      <sheetData sheetId="1591">
        <row r="7">
          <cell r="E7" t="str">
            <v>PT NEWCREST SUMATRA MINERALS</v>
          </cell>
        </row>
      </sheetData>
      <sheetData sheetId="1592">
        <row r="7">
          <cell r="E7" t="str">
            <v>PT NEWCREST SUMATRA MINERALS</v>
          </cell>
        </row>
      </sheetData>
      <sheetData sheetId="1593">
        <row r="7">
          <cell r="E7" t="str">
            <v>PT NEWCREST SUMATRA MINERALS</v>
          </cell>
        </row>
      </sheetData>
      <sheetData sheetId="1594">
        <row r="7">
          <cell r="E7" t="str">
            <v>PT NEWCREST SUMATRA MINERALS</v>
          </cell>
        </row>
      </sheetData>
      <sheetData sheetId="1595">
        <row r="7">
          <cell r="E7" t="str">
            <v>PT NEWCREST SUMATRA MINERALS</v>
          </cell>
        </row>
      </sheetData>
      <sheetData sheetId="1596">
        <row r="7">
          <cell r="E7" t="str">
            <v>PT NEWCREST SUMATRA MINERALS</v>
          </cell>
        </row>
      </sheetData>
      <sheetData sheetId="1597">
        <row r="7">
          <cell r="E7" t="str">
            <v>PT NEWCREST SUMATRA MINERALS</v>
          </cell>
        </row>
      </sheetData>
      <sheetData sheetId="1598">
        <row r="7">
          <cell r="E7" t="str">
            <v>PT NEWCREST SUMATRA MINERALS</v>
          </cell>
        </row>
      </sheetData>
      <sheetData sheetId="1599">
        <row r="7">
          <cell r="E7" t="str">
            <v>PT NEWCREST SUMATRA MINERALS</v>
          </cell>
        </row>
      </sheetData>
      <sheetData sheetId="1600">
        <row r="7">
          <cell r="E7" t="str">
            <v>PT NEWCREST SUMATRA MINERALS</v>
          </cell>
        </row>
      </sheetData>
      <sheetData sheetId="1601">
        <row r="7">
          <cell r="E7" t="str">
            <v>PT NEWCREST SUMATRA MINERALS</v>
          </cell>
        </row>
      </sheetData>
      <sheetData sheetId="1602">
        <row r="7">
          <cell r="E7" t="str">
            <v>PT NEWCREST SUMATRA MINERALS</v>
          </cell>
        </row>
      </sheetData>
      <sheetData sheetId="1603">
        <row r="7">
          <cell r="E7" t="str">
            <v>PT NEWCREST SUMATRA MINERALS</v>
          </cell>
        </row>
      </sheetData>
      <sheetData sheetId="1604">
        <row r="7">
          <cell r="E7" t="str">
            <v>PT NEWCREST SUMATRA MINERALS</v>
          </cell>
        </row>
      </sheetData>
      <sheetData sheetId="1605">
        <row r="7">
          <cell r="E7" t="str">
            <v>PT NEWCREST SUMATRA MINERALS</v>
          </cell>
        </row>
      </sheetData>
      <sheetData sheetId="1606">
        <row r="7">
          <cell r="E7" t="str">
            <v>PT NEWCREST SUMATRA MINERALS</v>
          </cell>
        </row>
      </sheetData>
      <sheetData sheetId="1607">
        <row r="7">
          <cell r="E7" t="str">
            <v>PT NEWCREST SUMATRA MINERALS</v>
          </cell>
        </row>
      </sheetData>
      <sheetData sheetId="1608">
        <row r="7">
          <cell r="E7" t="str">
            <v>PT NEWCREST SUMATRA MINERALS</v>
          </cell>
        </row>
      </sheetData>
      <sheetData sheetId="1609">
        <row r="7">
          <cell r="E7" t="str">
            <v>PT NEWCREST SUMATRA MINERALS</v>
          </cell>
        </row>
      </sheetData>
      <sheetData sheetId="1610">
        <row r="7">
          <cell r="E7" t="str">
            <v>PT NEWCREST SUMATRA MINERALS</v>
          </cell>
        </row>
      </sheetData>
      <sheetData sheetId="1611">
        <row r="7">
          <cell r="E7" t="str">
            <v>PT NEWCREST SUMATRA MINERALS</v>
          </cell>
        </row>
      </sheetData>
      <sheetData sheetId="1612">
        <row r="7">
          <cell r="E7" t="str">
            <v>PT NEWCREST SUMATRA MINERALS</v>
          </cell>
        </row>
      </sheetData>
      <sheetData sheetId="1613">
        <row r="7">
          <cell r="E7" t="str">
            <v>PT NEWCREST SUMATRA MINERALS</v>
          </cell>
        </row>
      </sheetData>
      <sheetData sheetId="1614">
        <row r="7">
          <cell r="E7" t="str">
            <v>PT NEWCREST SUMATRA MINERALS</v>
          </cell>
        </row>
      </sheetData>
      <sheetData sheetId="1615">
        <row r="7">
          <cell r="E7" t="str">
            <v>PT NEWCREST SUMATRA MINERALS</v>
          </cell>
        </row>
      </sheetData>
      <sheetData sheetId="1616">
        <row r="7">
          <cell r="E7" t="str">
            <v>PT NEWCREST SUMATRA MINERALS</v>
          </cell>
        </row>
      </sheetData>
      <sheetData sheetId="1617">
        <row r="7">
          <cell r="E7" t="str">
            <v>PT NEWCREST SUMATRA MINERALS</v>
          </cell>
        </row>
      </sheetData>
      <sheetData sheetId="1618">
        <row r="7">
          <cell r="E7" t="str">
            <v>PT NEWCREST SUMATRA MINERALS</v>
          </cell>
        </row>
      </sheetData>
      <sheetData sheetId="1619">
        <row r="7">
          <cell r="E7" t="str">
            <v>PT NEWCREST SUMATRA MINERALS</v>
          </cell>
        </row>
      </sheetData>
      <sheetData sheetId="1620">
        <row r="7">
          <cell r="E7" t="str">
            <v>PT NEWCREST SUMATRA MINERALS</v>
          </cell>
        </row>
      </sheetData>
      <sheetData sheetId="1621">
        <row r="7">
          <cell r="E7" t="str">
            <v>PT NEWCREST SUMATRA MINERALS</v>
          </cell>
        </row>
      </sheetData>
      <sheetData sheetId="1622">
        <row r="7">
          <cell r="E7" t="str">
            <v>PT NEWCREST SUMATRA MINERALS</v>
          </cell>
        </row>
      </sheetData>
      <sheetData sheetId="1623">
        <row r="7">
          <cell r="E7" t="str">
            <v>PT NEWCREST SUMATRA MINERALS</v>
          </cell>
        </row>
      </sheetData>
      <sheetData sheetId="1624">
        <row r="7">
          <cell r="E7" t="str">
            <v>PT NEWCREST SUMATRA MINERALS</v>
          </cell>
        </row>
      </sheetData>
      <sheetData sheetId="1625">
        <row r="7">
          <cell r="E7" t="str">
            <v>PT NEWCREST SUMATRA MINERALS</v>
          </cell>
        </row>
      </sheetData>
      <sheetData sheetId="1626">
        <row r="7">
          <cell r="E7" t="str">
            <v>PT NEWCREST SUMATRA MINERALS</v>
          </cell>
        </row>
      </sheetData>
      <sheetData sheetId="1627">
        <row r="7">
          <cell r="E7" t="str">
            <v>PT NEWCREST SUMATRA MINERALS</v>
          </cell>
        </row>
      </sheetData>
      <sheetData sheetId="1628">
        <row r="7">
          <cell r="E7" t="str">
            <v>PT NEWCREST SUMATRA MINERALS</v>
          </cell>
        </row>
      </sheetData>
      <sheetData sheetId="1629">
        <row r="7">
          <cell r="E7" t="str">
            <v>PT NEWCREST SUMATRA MINERALS</v>
          </cell>
        </row>
      </sheetData>
      <sheetData sheetId="1630">
        <row r="7">
          <cell r="E7" t="str">
            <v>PT NEWCREST SUMATRA MINERALS</v>
          </cell>
        </row>
      </sheetData>
      <sheetData sheetId="1631">
        <row r="7">
          <cell r="E7" t="str">
            <v>PT NEWCREST SUMATRA MINERALS</v>
          </cell>
        </row>
      </sheetData>
      <sheetData sheetId="1632">
        <row r="7">
          <cell r="E7" t="str">
            <v>PT NEWCREST SUMATRA MINERALS</v>
          </cell>
        </row>
      </sheetData>
      <sheetData sheetId="1633">
        <row r="7">
          <cell r="E7" t="str">
            <v>PT NEWCREST SUMATRA MINERALS</v>
          </cell>
        </row>
      </sheetData>
      <sheetData sheetId="1634">
        <row r="7">
          <cell r="E7" t="str">
            <v>PT NEWCREST SUMATRA MINERALS</v>
          </cell>
        </row>
      </sheetData>
      <sheetData sheetId="1635">
        <row r="7">
          <cell r="E7" t="str">
            <v>PT NEWCREST SUMATRA MINERALS</v>
          </cell>
        </row>
      </sheetData>
      <sheetData sheetId="1636">
        <row r="7">
          <cell r="E7" t="str">
            <v>PT NEWCREST SUMATRA MINERALS</v>
          </cell>
        </row>
      </sheetData>
      <sheetData sheetId="1637">
        <row r="7">
          <cell r="E7" t="str">
            <v>PT NEWCREST SUMATRA MINERALS</v>
          </cell>
        </row>
      </sheetData>
      <sheetData sheetId="1638">
        <row r="7">
          <cell r="E7" t="str">
            <v>PT NEWCREST SUMATRA MINERALS</v>
          </cell>
        </row>
      </sheetData>
      <sheetData sheetId="1639">
        <row r="7">
          <cell r="E7" t="str">
            <v>PT NEWCREST SUMATRA MINERALS</v>
          </cell>
        </row>
      </sheetData>
      <sheetData sheetId="1640">
        <row r="7">
          <cell r="E7" t="str">
            <v>PT NEWCREST SUMATRA MINERALS</v>
          </cell>
        </row>
      </sheetData>
      <sheetData sheetId="1641">
        <row r="7">
          <cell r="E7" t="str">
            <v>PT NEWCREST SUMATRA MINERALS</v>
          </cell>
        </row>
      </sheetData>
      <sheetData sheetId="1642">
        <row r="7">
          <cell r="E7" t="str">
            <v>PT NEWCREST SUMATRA MINERALS</v>
          </cell>
        </row>
      </sheetData>
      <sheetData sheetId="1643">
        <row r="7">
          <cell r="E7" t="str">
            <v>PT NEWCREST SUMATRA MINERALS</v>
          </cell>
        </row>
      </sheetData>
      <sheetData sheetId="1644">
        <row r="7">
          <cell r="E7" t="str">
            <v>PT NEWCREST SUMATRA MINERALS</v>
          </cell>
        </row>
      </sheetData>
      <sheetData sheetId="1645">
        <row r="7">
          <cell r="E7" t="str">
            <v>PT NEWCREST SUMATRA MINERALS</v>
          </cell>
        </row>
      </sheetData>
      <sheetData sheetId="1646">
        <row r="7">
          <cell r="E7" t="str">
            <v>PT NEWCREST SUMATRA MINERALS</v>
          </cell>
        </row>
      </sheetData>
      <sheetData sheetId="1647">
        <row r="7">
          <cell r="E7" t="str">
            <v>PT NEWCREST SUMATRA MINERALS</v>
          </cell>
        </row>
      </sheetData>
      <sheetData sheetId="1648">
        <row r="7">
          <cell r="E7" t="str">
            <v>PT NEWCREST SUMATRA MINERALS</v>
          </cell>
        </row>
      </sheetData>
      <sheetData sheetId="1649">
        <row r="7">
          <cell r="E7" t="str">
            <v>PT NEWCREST SUMATRA MINERALS</v>
          </cell>
        </row>
      </sheetData>
      <sheetData sheetId="1650">
        <row r="7">
          <cell r="E7" t="str">
            <v>PT NEWCREST SUMATRA MINERALS</v>
          </cell>
        </row>
      </sheetData>
      <sheetData sheetId="1651">
        <row r="7">
          <cell r="E7" t="str">
            <v>PT NEWCREST SUMATRA MINERALS</v>
          </cell>
        </row>
      </sheetData>
      <sheetData sheetId="1652">
        <row r="7">
          <cell r="E7" t="str">
            <v>PT NEWCREST SUMATRA MINERALS</v>
          </cell>
        </row>
      </sheetData>
      <sheetData sheetId="1653">
        <row r="7">
          <cell r="E7" t="str">
            <v>PT NEWCREST SUMATRA MINERALS</v>
          </cell>
        </row>
      </sheetData>
      <sheetData sheetId="1654">
        <row r="7">
          <cell r="E7" t="str">
            <v>PT NEWCREST SUMATRA MINERALS</v>
          </cell>
        </row>
      </sheetData>
      <sheetData sheetId="1655">
        <row r="7">
          <cell r="E7" t="str">
            <v>PT NEWCREST SUMATRA MINERALS</v>
          </cell>
        </row>
      </sheetData>
      <sheetData sheetId="1656">
        <row r="7">
          <cell r="E7" t="str">
            <v>PT NEWCREST SUMATRA MINERALS</v>
          </cell>
        </row>
      </sheetData>
      <sheetData sheetId="1657">
        <row r="7">
          <cell r="E7" t="str">
            <v>PT NEWCREST SUMATRA MINERALS</v>
          </cell>
        </row>
      </sheetData>
      <sheetData sheetId="1658">
        <row r="7">
          <cell r="E7" t="str">
            <v>PT NEWCREST SUMATRA MINERALS</v>
          </cell>
        </row>
      </sheetData>
      <sheetData sheetId="1659">
        <row r="7">
          <cell r="E7" t="str">
            <v>PT NEWCREST SUMATRA MINERALS</v>
          </cell>
        </row>
      </sheetData>
      <sheetData sheetId="1660">
        <row r="7">
          <cell r="E7" t="str">
            <v>PT NEWCREST SUMATRA MINERALS</v>
          </cell>
        </row>
      </sheetData>
      <sheetData sheetId="1661">
        <row r="7">
          <cell r="E7" t="str">
            <v>PT NEWCREST SUMATRA MINERALS</v>
          </cell>
        </row>
      </sheetData>
      <sheetData sheetId="1662">
        <row r="7">
          <cell r="E7" t="str">
            <v>PT NEWCREST SUMATRA MINERALS</v>
          </cell>
        </row>
      </sheetData>
      <sheetData sheetId="1663">
        <row r="7">
          <cell r="E7" t="str">
            <v>PT NEWCREST SUMATRA MINERALS</v>
          </cell>
        </row>
      </sheetData>
      <sheetData sheetId="1664">
        <row r="7">
          <cell r="E7" t="str">
            <v>PT NEWCREST SUMATRA MINERALS</v>
          </cell>
        </row>
      </sheetData>
      <sheetData sheetId="1665">
        <row r="7">
          <cell r="E7" t="str">
            <v>PT NEWCREST SUMATRA MINERALS</v>
          </cell>
        </row>
      </sheetData>
      <sheetData sheetId="1666">
        <row r="7">
          <cell r="E7" t="str">
            <v>PT NEWCREST SUMATRA MINERALS</v>
          </cell>
        </row>
      </sheetData>
      <sheetData sheetId="1667">
        <row r="7">
          <cell r="E7" t="str">
            <v>PT NEWCREST SUMATRA MINERALS</v>
          </cell>
        </row>
      </sheetData>
      <sheetData sheetId="1668">
        <row r="7">
          <cell r="E7" t="str">
            <v>PT NEWCREST SUMATRA MINERALS</v>
          </cell>
        </row>
      </sheetData>
      <sheetData sheetId="1669">
        <row r="7">
          <cell r="E7" t="str">
            <v>PT NEWCREST SUMATRA MINERALS</v>
          </cell>
        </row>
      </sheetData>
      <sheetData sheetId="1670">
        <row r="7">
          <cell r="E7" t="str">
            <v>PT NEWCREST SUMATRA MINERALS</v>
          </cell>
        </row>
      </sheetData>
      <sheetData sheetId="1671">
        <row r="7">
          <cell r="E7" t="str">
            <v>PT NEWCREST SUMATRA MINERALS</v>
          </cell>
        </row>
      </sheetData>
      <sheetData sheetId="1672">
        <row r="7">
          <cell r="E7" t="str">
            <v>PT NEWCREST SUMATRA MINERALS</v>
          </cell>
        </row>
      </sheetData>
      <sheetData sheetId="1673">
        <row r="7">
          <cell r="E7" t="str">
            <v>PT NEWCREST SUMATRA MINERALS</v>
          </cell>
        </row>
      </sheetData>
      <sheetData sheetId="1674">
        <row r="7">
          <cell r="E7" t="str">
            <v>PT NEWCREST SUMATRA MINERALS</v>
          </cell>
        </row>
      </sheetData>
      <sheetData sheetId="1675">
        <row r="7">
          <cell r="E7" t="str">
            <v>PT NEWCREST SUMATRA MINERALS</v>
          </cell>
        </row>
      </sheetData>
      <sheetData sheetId="1676">
        <row r="7">
          <cell r="E7" t="str">
            <v>PT NEWCREST SUMATRA MINERALS</v>
          </cell>
        </row>
      </sheetData>
      <sheetData sheetId="1677">
        <row r="7">
          <cell r="E7" t="str">
            <v>PT NEWCREST SUMATRA MINERALS</v>
          </cell>
        </row>
      </sheetData>
      <sheetData sheetId="1678">
        <row r="7">
          <cell r="E7" t="str">
            <v>PT NEWCREST SUMATRA MINERALS</v>
          </cell>
        </row>
      </sheetData>
      <sheetData sheetId="1679">
        <row r="7">
          <cell r="E7" t="str">
            <v>PT NEWCREST SUMATRA MINERALS</v>
          </cell>
        </row>
      </sheetData>
      <sheetData sheetId="1680">
        <row r="7">
          <cell r="E7" t="str">
            <v>PT NEWCREST SUMATRA MINERALS</v>
          </cell>
        </row>
      </sheetData>
      <sheetData sheetId="1681">
        <row r="7">
          <cell r="E7" t="str">
            <v>PT NEWCREST SUMATRA MINERALS</v>
          </cell>
        </row>
      </sheetData>
      <sheetData sheetId="1682">
        <row r="7">
          <cell r="E7" t="str">
            <v>PT NEWCREST SUMATRA MINERALS</v>
          </cell>
        </row>
      </sheetData>
      <sheetData sheetId="1683">
        <row r="7">
          <cell r="E7" t="str">
            <v>PT NEWCREST SUMATRA MINERALS</v>
          </cell>
        </row>
      </sheetData>
      <sheetData sheetId="1684">
        <row r="7">
          <cell r="E7" t="str">
            <v>PT NEWCREST SUMATRA MINERALS</v>
          </cell>
        </row>
      </sheetData>
      <sheetData sheetId="1685">
        <row r="7">
          <cell r="E7" t="str">
            <v>PT NEWCREST SUMATRA MINERALS</v>
          </cell>
        </row>
      </sheetData>
      <sheetData sheetId="1686">
        <row r="7">
          <cell r="E7" t="str">
            <v>PT NEWCREST SUMATRA MINERALS</v>
          </cell>
        </row>
      </sheetData>
      <sheetData sheetId="1687">
        <row r="7">
          <cell r="E7" t="str">
            <v>PT NEWCREST SUMATRA MINERALS</v>
          </cell>
        </row>
      </sheetData>
      <sheetData sheetId="1688">
        <row r="7">
          <cell r="E7" t="str">
            <v>PT NEWCREST SUMATRA MINERALS</v>
          </cell>
        </row>
      </sheetData>
      <sheetData sheetId="1689">
        <row r="7">
          <cell r="E7" t="str">
            <v>PT NEWCREST SUMATRA MINERALS</v>
          </cell>
        </row>
      </sheetData>
      <sheetData sheetId="1690"/>
      <sheetData sheetId="1691">
        <row r="7">
          <cell r="E7" t="str">
            <v>PT NEWCREST SUMATRA MINERALS</v>
          </cell>
        </row>
      </sheetData>
      <sheetData sheetId="1692">
        <row r="7">
          <cell r="E7" t="str">
            <v>PT NEWCREST SUMATRA MINERALS</v>
          </cell>
        </row>
      </sheetData>
      <sheetData sheetId="1693">
        <row r="7">
          <cell r="E7" t="str">
            <v>PT NEWCREST SUMATRA MINERALS</v>
          </cell>
        </row>
      </sheetData>
      <sheetData sheetId="1694">
        <row r="7">
          <cell r="E7" t="str">
            <v>PT NEWCREST SUMATRA MINERALS</v>
          </cell>
        </row>
      </sheetData>
      <sheetData sheetId="1695">
        <row r="7">
          <cell r="E7" t="str">
            <v>PT NEWCREST SUMATRA MINERALS</v>
          </cell>
        </row>
      </sheetData>
      <sheetData sheetId="1696">
        <row r="7">
          <cell r="E7" t="str">
            <v>PT NEWCREST SUMATRA MINERALS</v>
          </cell>
        </row>
      </sheetData>
      <sheetData sheetId="1697">
        <row r="7">
          <cell r="E7" t="str">
            <v>PT NEWCREST SUMATRA MINERALS</v>
          </cell>
        </row>
      </sheetData>
      <sheetData sheetId="1698">
        <row r="7">
          <cell r="E7" t="str">
            <v>PT NEWCREST SUMATRA MINERALS</v>
          </cell>
        </row>
      </sheetData>
      <sheetData sheetId="1699">
        <row r="7">
          <cell r="E7" t="str">
            <v>PT NEWCREST SUMATRA MINERALS</v>
          </cell>
        </row>
      </sheetData>
      <sheetData sheetId="1700">
        <row r="7">
          <cell r="E7" t="str">
            <v>PT NEWCREST SUMATRA MINERALS</v>
          </cell>
        </row>
      </sheetData>
      <sheetData sheetId="1701">
        <row r="7">
          <cell r="E7" t="str">
            <v>PT NEWCREST SUMATRA MINERALS</v>
          </cell>
        </row>
      </sheetData>
      <sheetData sheetId="1702">
        <row r="7">
          <cell r="E7" t="str">
            <v>PT NEWCREST SUMATRA MINERALS</v>
          </cell>
        </row>
      </sheetData>
      <sheetData sheetId="1703"/>
      <sheetData sheetId="1704"/>
      <sheetData sheetId="1705"/>
      <sheetData sheetId="1706"/>
      <sheetData sheetId="1707">
        <row r="7">
          <cell r="E7" t="str">
            <v>PT NEWCREST SUMATRA MINERALS</v>
          </cell>
        </row>
      </sheetData>
      <sheetData sheetId="1708">
        <row r="7">
          <cell r="E7" t="str">
            <v>PT NEWCREST SUMATRA MINERALS</v>
          </cell>
        </row>
      </sheetData>
      <sheetData sheetId="1709"/>
      <sheetData sheetId="1710"/>
      <sheetData sheetId="1711"/>
      <sheetData sheetId="1712"/>
      <sheetData sheetId="1713"/>
      <sheetData sheetId="1714"/>
      <sheetData sheetId="1715"/>
      <sheetData sheetId="1716"/>
      <sheetData sheetId="1717"/>
      <sheetData sheetId="1718"/>
      <sheetData sheetId="1719">
        <row r="7">
          <cell r="E7" t="str">
            <v>PT NEWCREST SUMATRA MINERALS</v>
          </cell>
        </row>
      </sheetData>
      <sheetData sheetId="1720" refreshError="1"/>
      <sheetData sheetId="1721" refreshError="1"/>
      <sheetData sheetId="1722" refreshError="1"/>
      <sheetData sheetId="1723" refreshError="1"/>
      <sheetData sheetId="1724" refreshError="1"/>
      <sheetData sheetId="1725" refreshError="1"/>
      <sheetData sheetId="1726" refreshError="1"/>
      <sheetData sheetId="1727" refreshError="1"/>
      <sheetData sheetId="1728" refreshError="1"/>
      <sheetData sheetId="1729" refreshError="1"/>
      <sheetData sheetId="1730" refreshError="1"/>
      <sheetData sheetId="1731" refreshError="1"/>
      <sheetData sheetId="1732" refreshError="1"/>
      <sheetData sheetId="1733" refreshError="1"/>
      <sheetData sheetId="1734" refreshError="1"/>
      <sheetData sheetId="1735" refreshError="1"/>
      <sheetData sheetId="1736" refreshError="1"/>
      <sheetData sheetId="1737" refreshError="1"/>
      <sheetData sheetId="1738" refreshError="1"/>
      <sheetData sheetId="1739" refreshError="1"/>
      <sheetData sheetId="1740" refreshError="1"/>
      <sheetData sheetId="1741" refreshError="1"/>
      <sheetData sheetId="1742" refreshError="1"/>
      <sheetData sheetId="1743" refreshError="1"/>
      <sheetData sheetId="1744" refreshError="1"/>
      <sheetData sheetId="1745" refreshError="1"/>
      <sheetData sheetId="1746" refreshError="1"/>
      <sheetData sheetId="1747" refreshError="1"/>
      <sheetData sheetId="1748" refreshError="1"/>
      <sheetData sheetId="1749" refreshError="1"/>
      <sheetData sheetId="1750" refreshError="1"/>
      <sheetData sheetId="1751" refreshError="1"/>
      <sheetData sheetId="1752" refreshError="1"/>
      <sheetData sheetId="1753"/>
      <sheetData sheetId="1754"/>
      <sheetData sheetId="1755"/>
      <sheetData sheetId="1756"/>
      <sheetData sheetId="1757"/>
      <sheetData sheetId="1758"/>
      <sheetData sheetId="1759"/>
      <sheetData sheetId="1760"/>
      <sheetData sheetId="1761"/>
      <sheetData sheetId="1762"/>
      <sheetData sheetId="1763" refreshError="1"/>
      <sheetData sheetId="1764" refreshError="1"/>
      <sheetData sheetId="1765" refreshError="1"/>
      <sheetData sheetId="1766" refreshError="1"/>
      <sheetData sheetId="1767" refreshError="1"/>
      <sheetData sheetId="1768" refreshError="1"/>
      <sheetData sheetId="1769" refreshError="1"/>
      <sheetData sheetId="1770" refreshError="1"/>
      <sheetData sheetId="1771" refreshError="1"/>
      <sheetData sheetId="1772" refreshError="1"/>
      <sheetData sheetId="1773" refreshError="1"/>
      <sheetData sheetId="1774" refreshError="1"/>
      <sheetData sheetId="1775" refreshError="1"/>
      <sheetData sheetId="1776" refreshError="1"/>
      <sheetData sheetId="1777" refreshError="1"/>
      <sheetData sheetId="1778" refreshError="1"/>
      <sheetData sheetId="1779" refreshError="1"/>
      <sheetData sheetId="1780" refreshError="1"/>
      <sheetData sheetId="1781" refreshError="1"/>
      <sheetData sheetId="1782" refreshError="1"/>
      <sheetData sheetId="1783" refreshError="1"/>
      <sheetData sheetId="1784" refreshError="1"/>
      <sheetData sheetId="1785" refreshError="1"/>
      <sheetData sheetId="1786" refreshError="1"/>
      <sheetData sheetId="1787" refreshError="1"/>
      <sheetData sheetId="1788" refreshError="1"/>
      <sheetData sheetId="1789" refreshError="1"/>
      <sheetData sheetId="1790" refreshError="1"/>
      <sheetData sheetId="1791" refreshError="1"/>
      <sheetData sheetId="1792" refreshError="1"/>
      <sheetData sheetId="1793" refreshError="1"/>
      <sheetData sheetId="1794" refreshError="1"/>
      <sheetData sheetId="1795" refreshError="1"/>
      <sheetData sheetId="1796" refreshError="1"/>
      <sheetData sheetId="1797" refreshError="1"/>
      <sheetData sheetId="1798" refreshError="1"/>
      <sheetData sheetId="1799" refreshError="1"/>
      <sheetData sheetId="1800" refreshError="1"/>
      <sheetData sheetId="1801" refreshError="1"/>
      <sheetData sheetId="1802" refreshError="1"/>
      <sheetData sheetId="1803" refreshError="1"/>
      <sheetData sheetId="1804" refreshError="1"/>
      <sheetData sheetId="1805" refreshError="1"/>
      <sheetData sheetId="1806" refreshError="1"/>
      <sheetData sheetId="1807" refreshError="1"/>
      <sheetData sheetId="1808" refreshError="1"/>
      <sheetData sheetId="1809" refreshError="1"/>
      <sheetData sheetId="1810" refreshError="1"/>
      <sheetData sheetId="1811" refreshError="1"/>
      <sheetData sheetId="1812" refreshError="1"/>
      <sheetData sheetId="1813" refreshError="1"/>
      <sheetData sheetId="1814" refreshError="1"/>
      <sheetData sheetId="1815" refreshError="1"/>
      <sheetData sheetId="1816" refreshError="1"/>
      <sheetData sheetId="1817" refreshError="1"/>
      <sheetData sheetId="1818" refreshError="1"/>
      <sheetData sheetId="1819" refreshError="1"/>
      <sheetData sheetId="1820" refreshError="1"/>
      <sheetData sheetId="1821" refreshError="1"/>
      <sheetData sheetId="1822">
        <row r="7">
          <cell r="E7" t="str">
            <v>PT NEWCREST SUMATRA MINERALS</v>
          </cell>
        </row>
      </sheetData>
      <sheetData sheetId="1823" refreshError="1"/>
      <sheetData sheetId="1824">
        <row r="7">
          <cell r="E7" t="str">
            <v>PT NEWCREST SUMATRA MINERALS</v>
          </cell>
        </row>
      </sheetData>
      <sheetData sheetId="1825"/>
      <sheetData sheetId="1826">
        <row r="7">
          <cell r="E7" t="str">
            <v>PT NEWCREST SUMATRA MINERALS</v>
          </cell>
        </row>
      </sheetData>
      <sheetData sheetId="1827">
        <row r="7">
          <cell r="E7" t="str">
            <v>PT NEWCREST SUMATRA MINERALS</v>
          </cell>
        </row>
      </sheetData>
      <sheetData sheetId="1828"/>
      <sheetData sheetId="1829"/>
      <sheetData sheetId="1830">
        <row r="7">
          <cell r="E7" t="str">
            <v>PT NEWCREST SUMATRA MINERALS</v>
          </cell>
        </row>
      </sheetData>
      <sheetData sheetId="1831">
        <row r="7">
          <cell r="E7" t="str">
            <v>PT NEWCREST SUMATRA MINERALS</v>
          </cell>
        </row>
      </sheetData>
      <sheetData sheetId="1832">
        <row r="7">
          <cell r="E7" t="str">
            <v>PT NEWCREST SUMATRA MINERALS</v>
          </cell>
        </row>
      </sheetData>
      <sheetData sheetId="1833">
        <row r="7">
          <cell r="E7" t="str">
            <v>PT NEWCREST SUMATRA MINERALS</v>
          </cell>
        </row>
      </sheetData>
      <sheetData sheetId="1834">
        <row r="7">
          <cell r="E7" t="str">
            <v>PT NEWCREST SUMATRA MINERALS</v>
          </cell>
        </row>
      </sheetData>
      <sheetData sheetId="1835">
        <row r="7">
          <cell r="E7" t="str">
            <v>PT NEWCREST SUMATRA MINERALS</v>
          </cell>
        </row>
      </sheetData>
      <sheetData sheetId="1836">
        <row r="7">
          <cell r="E7" t="str">
            <v>PT NEWCREST SUMATRA MINERALS</v>
          </cell>
        </row>
      </sheetData>
      <sheetData sheetId="1837">
        <row r="7">
          <cell r="E7" t="str">
            <v>PT NEWCREST SUMATRA MINERALS</v>
          </cell>
        </row>
      </sheetData>
      <sheetData sheetId="1838"/>
      <sheetData sheetId="1839">
        <row r="7">
          <cell r="E7" t="str">
            <v>PT NEWCREST SUMATRA MINERALS</v>
          </cell>
        </row>
      </sheetData>
      <sheetData sheetId="1840">
        <row r="7">
          <cell r="E7" t="str">
            <v>PT NEWCREST SUMATRA MINERALS</v>
          </cell>
        </row>
      </sheetData>
      <sheetData sheetId="1841">
        <row r="7">
          <cell r="E7" t="str">
            <v>PT NEWCREST SUMATRA MINERALS</v>
          </cell>
        </row>
      </sheetData>
      <sheetData sheetId="1842">
        <row r="7">
          <cell r="E7" t="str">
            <v>PT NEWCREST SUMATRA MINERALS</v>
          </cell>
        </row>
      </sheetData>
      <sheetData sheetId="1843">
        <row r="7">
          <cell r="E7" t="str">
            <v>PT NEWCREST SUMATRA MINERALS</v>
          </cell>
        </row>
      </sheetData>
      <sheetData sheetId="1844">
        <row r="7">
          <cell r="E7" t="str">
            <v>PT NEWCREST SUMATRA MINERALS</v>
          </cell>
        </row>
      </sheetData>
      <sheetData sheetId="1845">
        <row r="7">
          <cell r="E7" t="str">
            <v>PT NEWCREST SUMATRA MINERALS</v>
          </cell>
        </row>
      </sheetData>
      <sheetData sheetId="1846">
        <row r="7">
          <cell r="E7" t="str">
            <v>PT NEWCREST SUMATRA MINERALS</v>
          </cell>
        </row>
      </sheetData>
      <sheetData sheetId="1847">
        <row r="7">
          <cell r="E7" t="str">
            <v>PT NEWCREST SUMATRA MINERALS</v>
          </cell>
        </row>
      </sheetData>
      <sheetData sheetId="1848">
        <row r="7">
          <cell r="E7" t="str">
            <v>PT NEWCREST SUMATRA MINERALS</v>
          </cell>
        </row>
      </sheetData>
      <sheetData sheetId="1849">
        <row r="7">
          <cell r="E7" t="str">
            <v>PT NEWCREST SUMATRA MINERALS</v>
          </cell>
        </row>
      </sheetData>
      <sheetData sheetId="1850">
        <row r="7">
          <cell r="E7" t="str">
            <v>PT NEWCREST SUMATRA MINERALS</v>
          </cell>
        </row>
      </sheetData>
      <sheetData sheetId="1851">
        <row r="7">
          <cell r="E7" t="str">
            <v>PT NEWCREST SUMATRA MINERALS</v>
          </cell>
        </row>
      </sheetData>
      <sheetData sheetId="1852">
        <row r="7">
          <cell r="E7" t="str">
            <v>PT NEWCREST SUMATRA MINERALS</v>
          </cell>
        </row>
      </sheetData>
      <sheetData sheetId="1853">
        <row r="7">
          <cell r="E7" t="str">
            <v>PT NEWCREST SUMATRA MINERALS</v>
          </cell>
        </row>
      </sheetData>
      <sheetData sheetId="1854">
        <row r="7">
          <cell r="E7" t="str">
            <v>PT NEWCREST SUMATRA MINERALS</v>
          </cell>
        </row>
      </sheetData>
      <sheetData sheetId="1855">
        <row r="7">
          <cell r="E7" t="str">
            <v>PT NEWCREST SUMATRA MINERALS</v>
          </cell>
        </row>
      </sheetData>
      <sheetData sheetId="1856">
        <row r="7">
          <cell r="E7" t="str">
            <v>PT NEWCREST SUMATRA MINERALS</v>
          </cell>
        </row>
      </sheetData>
      <sheetData sheetId="1857">
        <row r="7">
          <cell r="E7" t="str">
            <v>PT NEWCREST SUMATRA MINERALS</v>
          </cell>
        </row>
      </sheetData>
      <sheetData sheetId="1858">
        <row r="7">
          <cell r="E7" t="str">
            <v>PT NEWCREST SUMATRA MINERALS</v>
          </cell>
        </row>
      </sheetData>
      <sheetData sheetId="1859">
        <row r="7">
          <cell r="E7" t="str">
            <v>PT NEWCREST SUMATRA MINERALS</v>
          </cell>
        </row>
      </sheetData>
      <sheetData sheetId="1860">
        <row r="7">
          <cell r="E7" t="str">
            <v>PT NEWCREST SUMATRA MINERALS</v>
          </cell>
        </row>
      </sheetData>
      <sheetData sheetId="1861">
        <row r="7">
          <cell r="E7" t="str">
            <v>PT NEWCREST SUMATRA MINERALS</v>
          </cell>
        </row>
      </sheetData>
      <sheetData sheetId="1862">
        <row r="7">
          <cell r="E7" t="str">
            <v>PT NEWCREST SUMATRA MINERALS</v>
          </cell>
        </row>
      </sheetData>
      <sheetData sheetId="1863">
        <row r="7">
          <cell r="E7" t="str">
            <v>PT NEWCREST SUMATRA MINERALS</v>
          </cell>
        </row>
      </sheetData>
      <sheetData sheetId="1864">
        <row r="7">
          <cell r="E7" t="str">
            <v>PT NEWCREST SUMATRA MINERALS</v>
          </cell>
        </row>
      </sheetData>
      <sheetData sheetId="1865">
        <row r="7">
          <cell r="E7" t="str">
            <v>PT NEWCREST SUMATRA MINERALS</v>
          </cell>
        </row>
      </sheetData>
      <sheetData sheetId="1866">
        <row r="7">
          <cell r="E7" t="str">
            <v>PT NEWCREST SUMATRA MINERALS</v>
          </cell>
        </row>
      </sheetData>
      <sheetData sheetId="1867">
        <row r="7">
          <cell r="E7" t="str">
            <v>PT NEWCREST SUMATRA MINERALS</v>
          </cell>
        </row>
      </sheetData>
      <sheetData sheetId="1868">
        <row r="7">
          <cell r="E7" t="str">
            <v>PT NEWCREST SUMATRA MINERALS</v>
          </cell>
        </row>
      </sheetData>
      <sheetData sheetId="1869">
        <row r="7">
          <cell r="E7" t="str">
            <v>PT NEWCREST SUMATRA MINERALS</v>
          </cell>
        </row>
      </sheetData>
      <sheetData sheetId="1870">
        <row r="7">
          <cell r="E7" t="str">
            <v>PT NEWCREST SUMATRA MINERALS</v>
          </cell>
        </row>
      </sheetData>
      <sheetData sheetId="1871">
        <row r="7">
          <cell r="E7" t="str">
            <v>PT NEWCREST SUMATRA MINERALS</v>
          </cell>
        </row>
      </sheetData>
      <sheetData sheetId="1872">
        <row r="7">
          <cell r="E7" t="str">
            <v>PT NEWCREST SUMATRA MINERALS</v>
          </cell>
        </row>
      </sheetData>
      <sheetData sheetId="1873">
        <row r="7">
          <cell r="E7" t="str">
            <v>PT NEWCREST SUMATRA MINERALS</v>
          </cell>
        </row>
      </sheetData>
      <sheetData sheetId="1874">
        <row r="7">
          <cell r="E7" t="str">
            <v>PT NEWCREST SUMATRA MINERALS</v>
          </cell>
        </row>
      </sheetData>
      <sheetData sheetId="1875">
        <row r="7">
          <cell r="E7" t="str">
            <v>PT NEWCREST SUMATRA MINERALS</v>
          </cell>
        </row>
      </sheetData>
      <sheetData sheetId="1876">
        <row r="7">
          <cell r="E7" t="str">
            <v>PT NEWCREST SUMATRA MINERALS</v>
          </cell>
        </row>
      </sheetData>
      <sheetData sheetId="1877">
        <row r="7">
          <cell r="E7" t="str">
            <v>PT NEWCREST SUMATRA MINERALS</v>
          </cell>
        </row>
      </sheetData>
      <sheetData sheetId="1878">
        <row r="7">
          <cell r="E7" t="str">
            <v>PT NEWCREST SUMATRA MINERALS</v>
          </cell>
        </row>
      </sheetData>
      <sheetData sheetId="1879">
        <row r="7">
          <cell r="E7" t="str">
            <v>PT NEWCREST SUMATRA MINERALS</v>
          </cell>
        </row>
      </sheetData>
      <sheetData sheetId="1880">
        <row r="7">
          <cell r="E7" t="str">
            <v>PT NEWCREST SUMATRA MINERALS</v>
          </cell>
        </row>
      </sheetData>
      <sheetData sheetId="1881">
        <row r="7">
          <cell r="E7" t="str">
            <v>PT NEWCREST SUMATRA MINERALS</v>
          </cell>
        </row>
      </sheetData>
      <sheetData sheetId="1882">
        <row r="7">
          <cell r="E7" t="str">
            <v>PT NEWCREST SUMATRA MINERALS</v>
          </cell>
        </row>
      </sheetData>
      <sheetData sheetId="1883">
        <row r="7">
          <cell r="E7" t="str">
            <v>PT NEWCREST SUMATRA MINERALS</v>
          </cell>
        </row>
      </sheetData>
      <sheetData sheetId="1884">
        <row r="7">
          <cell r="E7" t="str">
            <v>PT NEWCREST SUMATRA MINERALS</v>
          </cell>
        </row>
      </sheetData>
      <sheetData sheetId="1885">
        <row r="7">
          <cell r="E7" t="str">
            <v>PT NEWCREST SUMATRA MINERALS</v>
          </cell>
        </row>
      </sheetData>
      <sheetData sheetId="1886">
        <row r="7">
          <cell r="E7" t="str">
            <v>PT NEWCREST SUMATRA MINERALS</v>
          </cell>
        </row>
      </sheetData>
      <sheetData sheetId="1887">
        <row r="7">
          <cell r="E7" t="str">
            <v>PT NEWCREST SUMATRA MINERALS</v>
          </cell>
        </row>
      </sheetData>
      <sheetData sheetId="1888">
        <row r="7">
          <cell r="E7" t="str">
            <v>PT NEWCREST SUMATRA MINERALS</v>
          </cell>
        </row>
      </sheetData>
      <sheetData sheetId="1889">
        <row r="7">
          <cell r="E7" t="str">
            <v>PT NEWCREST SUMATRA MINERALS</v>
          </cell>
        </row>
      </sheetData>
      <sheetData sheetId="1890">
        <row r="7">
          <cell r="E7" t="str">
            <v>PT NEWCREST SUMATRA MINERALS</v>
          </cell>
        </row>
      </sheetData>
      <sheetData sheetId="1891">
        <row r="7">
          <cell r="E7" t="str">
            <v>PT NEWCREST SUMATRA MINERALS</v>
          </cell>
        </row>
      </sheetData>
      <sheetData sheetId="1892">
        <row r="7">
          <cell r="E7" t="str">
            <v>PT NEWCREST SUMATRA MINERALS</v>
          </cell>
        </row>
      </sheetData>
      <sheetData sheetId="1893">
        <row r="7">
          <cell r="E7" t="str">
            <v>PT NEWCREST SUMATRA MINERALS</v>
          </cell>
        </row>
      </sheetData>
      <sheetData sheetId="1894">
        <row r="7">
          <cell r="E7" t="str">
            <v>PT NEWCREST SUMATRA MINERALS</v>
          </cell>
        </row>
      </sheetData>
      <sheetData sheetId="1895">
        <row r="7">
          <cell r="E7" t="str">
            <v>PT NEWCREST SUMATRA MINERALS</v>
          </cell>
        </row>
      </sheetData>
      <sheetData sheetId="1896">
        <row r="7">
          <cell r="E7" t="str">
            <v>PT NEWCREST SUMATRA MINERALS</v>
          </cell>
        </row>
      </sheetData>
      <sheetData sheetId="1897">
        <row r="7">
          <cell r="E7" t="str">
            <v>PT NEWCREST SUMATRA MINERALS</v>
          </cell>
        </row>
      </sheetData>
      <sheetData sheetId="1898">
        <row r="7">
          <cell r="E7" t="str">
            <v>PT NEWCREST SUMATRA MINERALS</v>
          </cell>
        </row>
      </sheetData>
      <sheetData sheetId="1899">
        <row r="7">
          <cell r="E7" t="str">
            <v>PT NEWCREST SUMATRA MINERALS</v>
          </cell>
        </row>
      </sheetData>
      <sheetData sheetId="1900">
        <row r="7">
          <cell r="E7" t="str">
            <v>PT NEWCREST SUMATRA MINERALS</v>
          </cell>
        </row>
      </sheetData>
      <sheetData sheetId="1901">
        <row r="7">
          <cell r="E7" t="str">
            <v>PT NEWCREST SUMATRA MINERALS</v>
          </cell>
        </row>
      </sheetData>
      <sheetData sheetId="1902">
        <row r="7">
          <cell r="E7" t="str">
            <v>PT NEWCREST SUMATRA MINERALS</v>
          </cell>
        </row>
      </sheetData>
      <sheetData sheetId="1903">
        <row r="7">
          <cell r="E7" t="str">
            <v>PT NEWCREST SUMATRA MINERALS</v>
          </cell>
        </row>
      </sheetData>
      <sheetData sheetId="1904">
        <row r="7">
          <cell r="E7" t="str">
            <v>PT NEWCREST SUMATRA MINERALS</v>
          </cell>
        </row>
      </sheetData>
      <sheetData sheetId="1905">
        <row r="7">
          <cell r="E7" t="str">
            <v>PT NEWCREST SUMATRA MINERALS</v>
          </cell>
        </row>
      </sheetData>
      <sheetData sheetId="1906">
        <row r="7">
          <cell r="E7" t="str">
            <v>PT NEWCREST SUMATRA MINERALS</v>
          </cell>
        </row>
      </sheetData>
      <sheetData sheetId="1907">
        <row r="7">
          <cell r="E7" t="str">
            <v>PT NEWCREST SUMATRA MINERALS</v>
          </cell>
        </row>
      </sheetData>
      <sheetData sheetId="1908">
        <row r="7">
          <cell r="E7" t="str">
            <v>PT NEWCREST SUMATRA MINERALS</v>
          </cell>
        </row>
      </sheetData>
      <sheetData sheetId="1909">
        <row r="7">
          <cell r="E7" t="str">
            <v>PT NEWCREST SUMATRA MINERALS</v>
          </cell>
        </row>
      </sheetData>
      <sheetData sheetId="1910">
        <row r="7">
          <cell r="E7" t="str">
            <v>PT NEWCREST SUMATRA MINERALS</v>
          </cell>
        </row>
      </sheetData>
      <sheetData sheetId="1911">
        <row r="7">
          <cell r="E7" t="str">
            <v>PT NEWCREST SUMATRA MINERALS</v>
          </cell>
        </row>
      </sheetData>
      <sheetData sheetId="1912">
        <row r="7">
          <cell r="E7" t="str">
            <v>PT NEWCREST SUMATRA MINERALS</v>
          </cell>
        </row>
      </sheetData>
      <sheetData sheetId="1913">
        <row r="7">
          <cell r="E7" t="str">
            <v>PT NEWCREST SUMATRA MINERALS</v>
          </cell>
        </row>
      </sheetData>
      <sheetData sheetId="1914">
        <row r="7">
          <cell r="E7" t="str">
            <v>PT NEWCREST SUMATRA MINERALS</v>
          </cell>
        </row>
      </sheetData>
      <sheetData sheetId="1915">
        <row r="7">
          <cell r="E7" t="str">
            <v>PT NEWCREST SUMATRA MINERALS</v>
          </cell>
        </row>
      </sheetData>
      <sheetData sheetId="1916">
        <row r="7">
          <cell r="E7" t="str">
            <v>PT NEWCREST SUMATRA MINERALS</v>
          </cell>
        </row>
      </sheetData>
      <sheetData sheetId="1917">
        <row r="7">
          <cell r="E7" t="str">
            <v>PT NEWCREST SUMATRA MINERALS</v>
          </cell>
        </row>
      </sheetData>
      <sheetData sheetId="1918">
        <row r="7">
          <cell r="E7" t="str">
            <v>PT NEWCREST SUMATRA MINERALS</v>
          </cell>
        </row>
      </sheetData>
      <sheetData sheetId="1919">
        <row r="7">
          <cell r="E7" t="str">
            <v>PT NEWCREST SUMATRA MINERALS</v>
          </cell>
        </row>
      </sheetData>
      <sheetData sheetId="1920">
        <row r="7">
          <cell r="E7" t="str">
            <v>PT NEWCREST SUMATRA MINERALS</v>
          </cell>
        </row>
      </sheetData>
      <sheetData sheetId="1921">
        <row r="7">
          <cell r="E7" t="str">
            <v>PT NEWCREST SUMATRA MINERALS</v>
          </cell>
        </row>
      </sheetData>
      <sheetData sheetId="1922">
        <row r="7">
          <cell r="E7" t="str">
            <v>PT NEWCREST SUMATRA MINERALS</v>
          </cell>
        </row>
      </sheetData>
      <sheetData sheetId="1923">
        <row r="7">
          <cell r="E7" t="str">
            <v>PT NEWCREST SUMATRA MINERALS</v>
          </cell>
        </row>
      </sheetData>
      <sheetData sheetId="1924">
        <row r="7">
          <cell r="E7" t="str">
            <v>PT NEWCREST SUMATRA MINERALS</v>
          </cell>
        </row>
      </sheetData>
      <sheetData sheetId="1925">
        <row r="7">
          <cell r="E7" t="str">
            <v>PT NEWCREST SUMATRA MINERALS</v>
          </cell>
        </row>
      </sheetData>
      <sheetData sheetId="1926">
        <row r="7">
          <cell r="E7" t="str">
            <v>PT NEWCREST SUMATRA MINERALS</v>
          </cell>
        </row>
      </sheetData>
      <sheetData sheetId="1927">
        <row r="7">
          <cell r="E7" t="str">
            <v>PT NEWCREST SUMATRA MINERALS</v>
          </cell>
        </row>
      </sheetData>
      <sheetData sheetId="1928">
        <row r="7">
          <cell r="E7" t="str">
            <v>PT NEWCREST SUMATRA MINERALS</v>
          </cell>
        </row>
      </sheetData>
      <sheetData sheetId="1929">
        <row r="7">
          <cell r="E7" t="str">
            <v>PT NEWCREST SUMATRA MINERALS</v>
          </cell>
        </row>
      </sheetData>
      <sheetData sheetId="1930">
        <row r="7">
          <cell r="E7" t="str">
            <v>PT NEWCREST SUMATRA MINERALS</v>
          </cell>
        </row>
      </sheetData>
      <sheetData sheetId="1931">
        <row r="7">
          <cell r="E7" t="str">
            <v>PT NEWCREST SUMATRA MINERALS</v>
          </cell>
        </row>
      </sheetData>
      <sheetData sheetId="1932">
        <row r="7">
          <cell r="E7" t="str">
            <v>PT NEWCREST SUMATRA MINERALS</v>
          </cell>
        </row>
      </sheetData>
      <sheetData sheetId="1933">
        <row r="7">
          <cell r="E7" t="str">
            <v>PT NEWCREST SUMATRA MINERALS</v>
          </cell>
        </row>
      </sheetData>
      <sheetData sheetId="1934">
        <row r="7">
          <cell r="E7" t="str">
            <v>PT NEWCREST SUMATRA MINERALS</v>
          </cell>
        </row>
      </sheetData>
      <sheetData sheetId="1935">
        <row r="7">
          <cell r="E7" t="str">
            <v>PT NEWCREST SUMATRA MINERALS</v>
          </cell>
        </row>
      </sheetData>
      <sheetData sheetId="1936">
        <row r="7">
          <cell r="E7" t="str">
            <v>PT NEWCREST SUMATRA MINERALS</v>
          </cell>
        </row>
      </sheetData>
      <sheetData sheetId="1937">
        <row r="7">
          <cell r="E7" t="str">
            <v>PT NEWCREST SUMATRA MINERALS</v>
          </cell>
        </row>
      </sheetData>
      <sheetData sheetId="1938">
        <row r="7">
          <cell r="E7" t="str">
            <v>PT NEWCREST SUMATRA MINERALS</v>
          </cell>
        </row>
      </sheetData>
      <sheetData sheetId="1939">
        <row r="7">
          <cell r="E7" t="str">
            <v>PT NEWCREST SUMATRA MINERALS</v>
          </cell>
        </row>
      </sheetData>
      <sheetData sheetId="1940">
        <row r="7">
          <cell r="E7" t="str">
            <v>PT NEWCREST SUMATRA MINERALS</v>
          </cell>
        </row>
      </sheetData>
      <sheetData sheetId="1941">
        <row r="7">
          <cell r="E7" t="str">
            <v>PT NEWCREST SUMATRA MINERALS</v>
          </cell>
        </row>
      </sheetData>
      <sheetData sheetId="1942">
        <row r="7">
          <cell r="E7" t="str">
            <v>PT NEWCREST SUMATRA MINERALS</v>
          </cell>
        </row>
      </sheetData>
      <sheetData sheetId="1943">
        <row r="7">
          <cell r="E7" t="str">
            <v>PT NEWCREST SUMATRA MINERALS</v>
          </cell>
        </row>
      </sheetData>
      <sheetData sheetId="1944">
        <row r="7">
          <cell r="E7" t="str">
            <v>PT NEWCREST SUMATRA MINERALS</v>
          </cell>
        </row>
      </sheetData>
      <sheetData sheetId="1945">
        <row r="7">
          <cell r="E7" t="str">
            <v>PT NEWCREST SUMATRA MINERALS</v>
          </cell>
        </row>
      </sheetData>
      <sheetData sheetId="1946">
        <row r="7">
          <cell r="E7" t="str">
            <v>PT NEWCREST SUMATRA MINERALS</v>
          </cell>
        </row>
      </sheetData>
      <sheetData sheetId="1947">
        <row r="7">
          <cell r="E7" t="str">
            <v>PT NEWCREST SUMATRA MINERALS</v>
          </cell>
        </row>
      </sheetData>
      <sheetData sheetId="1948">
        <row r="7">
          <cell r="E7" t="str">
            <v>PT NEWCREST SUMATRA MINERALS</v>
          </cell>
        </row>
      </sheetData>
      <sheetData sheetId="1949">
        <row r="7">
          <cell r="E7" t="str">
            <v>PT NEWCREST SUMATRA MINERALS</v>
          </cell>
        </row>
      </sheetData>
      <sheetData sheetId="1950">
        <row r="7">
          <cell r="E7" t="str">
            <v>PT NEWCREST SUMATRA MINERALS</v>
          </cell>
        </row>
      </sheetData>
      <sheetData sheetId="1951">
        <row r="7">
          <cell r="E7" t="str">
            <v>PT NEWCREST SUMATRA MINERALS</v>
          </cell>
        </row>
      </sheetData>
      <sheetData sheetId="1952">
        <row r="7">
          <cell r="E7" t="str">
            <v>PT NEWCREST SUMATRA MINERALS</v>
          </cell>
        </row>
      </sheetData>
      <sheetData sheetId="1953">
        <row r="7">
          <cell r="E7" t="str">
            <v>PT NEWCREST SUMATRA MINERALS</v>
          </cell>
        </row>
      </sheetData>
      <sheetData sheetId="1954">
        <row r="7">
          <cell r="E7" t="str">
            <v>PT NEWCREST SUMATRA MINERALS</v>
          </cell>
        </row>
      </sheetData>
      <sheetData sheetId="1955">
        <row r="7">
          <cell r="E7" t="str">
            <v>PT NEWCREST SUMATRA MINERALS</v>
          </cell>
        </row>
      </sheetData>
      <sheetData sheetId="1956">
        <row r="7">
          <cell r="E7" t="str">
            <v>PT NEWCREST SUMATRA MINERALS</v>
          </cell>
        </row>
      </sheetData>
      <sheetData sheetId="1957">
        <row r="7">
          <cell r="E7" t="str">
            <v>PT NEWCREST SUMATRA MINERALS</v>
          </cell>
        </row>
      </sheetData>
      <sheetData sheetId="1958">
        <row r="7">
          <cell r="E7" t="str">
            <v>PT NEWCREST SUMATRA MINERALS</v>
          </cell>
        </row>
      </sheetData>
      <sheetData sheetId="1959">
        <row r="7">
          <cell r="E7" t="str">
            <v>PT NEWCREST SUMATRA MINERALS</v>
          </cell>
        </row>
      </sheetData>
      <sheetData sheetId="1960">
        <row r="7">
          <cell r="E7" t="str">
            <v>PT NEWCREST SUMATRA MINERALS</v>
          </cell>
        </row>
      </sheetData>
      <sheetData sheetId="1961">
        <row r="7">
          <cell r="E7" t="str">
            <v>PT NEWCREST SUMATRA MINERALS</v>
          </cell>
        </row>
      </sheetData>
      <sheetData sheetId="1962">
        <row r="7">
          <cell r="E7" t="str">
            <v>PT NEWCREST SUMATRA MINERALS</v>
          </cell>
        </row>
      </sheetData>
      <sheetData sheetId="1963">
        <row r="7">
          <cell r="E7" t="str">
            <v>PT NEWCREST SUMATRA MINERALS</v>
          </cell>
        </row>
      </sheetData>
      <sheetData sheetId="1964">
        <row r="7">
          <cell r="E7" t="str">
            <v>PT NEWCREST SUMATRA MINERALS</v>
          </cell>
        </row>
      </sheetData>
      <sheetData sheetId="1965">
        <row r="7">
          <cell r="E7" t="str">
            <v>PT NEWCREST SUMATRA MINERALS</v>
          </cell>
        </row>
      </sheetData>
      <sheetData sheetId="1966">
        <row r="7">
          <cell r="E7" t="str">
            <v>PT NEWCREST SUMATRA MINERALS</v>
          </cell>
        </row>
      </sheetData>
      <sheetData sheetId="1967">
        <row r="7">
          <cell r="E7" t="str">
            <v>PT NEWCREST SUMATRA MINERALS</v>
          </cell>
        </row>
      </sheetData>
      <sheetData sheetId="1968">
        <row r="7">
          <cell r="E7" t="str">
            <v>PT NEWCREST SUMATRA MINERALS</v>
          </cell>
        </row>
      </sheetData>
      <sheetData sheetId="1969">
        <row r="7">
          <cell r="E7" t="str">
            <v>PT NEWCREST SUMATRA MINERALS</v>
          </cell>
        </row>
      </sheetData>
      <sheetData sheetId="1970">
        <row r="7">
          <cell r="E7" t="str">
            <v>PT NEWCREST SUMATRA MINERALS</v>
          </cell>
        </row>
      </sheetData>
      <sheetData sheetId="1971">
        <row r="7">
          <cell r="E7" t="str">
            <v>PT NEWCREST SUMATRA MINERALS</v>
          </cell>
        </row>
      </sheetData>
      <sheetData sheetId="1972">
        <row r="7">
          <cell r="E7" t="str">
            <v>PT NEWCREST SUMATRA MINERALS</v>
          </cell>
        </row>
      </sheetData>
      <sheetData sheetId="1973">
        <row r="7">
          <cell r="E7" t="str">
            <v>PT NEWCREST SUMATRA MINERALS</v>
          </cell>
        </row>
      </sheetData>
      <sheetData sheetId="1974">
        <row r="7">
          <cell r="E7" t="str">
            <v>PT NEWCREST SUMATRA MINERALS</v>
          </cell>
        </row>
      </sheetData>
      <sheetData sheetId="1975">
        <row r="7">
          <cell r="E7" t="str">
            <v>PT NEWCREST SUMATRA MINERALS</v>
          </cell>
        </row>
      </sheetData>
      <sheetData sheetId="1976">
        <row r="7">
          <cell r="E7" t="str">
            <v>PT NEWCREST SUMATRA MINERALS</v>
          </cell>
        </row>
      </sheetData>
      <sheetData sheetId="1977">
        <row r="7">
          <cell r="E7" t="str">
            <v>PT NEWCREST SUMATRA MINERALS</v>
          </cell>
        </row>
      </sheetData>
      <sheetData sheetId="1978">
        <row r="7">
          <cell r="E7" t="str">
            <v>PT NEWCREST SUMATRA MINERALS</v>
          </cell>
        </row>
      </sheetData>
      <sheetData sheetId="1979">
        <row r="7">
          <cell r="E7" t="str">
            <v>PT NEWCREST SUMATRA MINERALS</v>
          </cell>
        </row>
      </sheetData>
      <sheetData sheetId="1980">
        <row r="7">
          <cell r="E7" t="str">
            <v>PT NEWCREST SUMATRA MINERALS</v>
          </cell>
        </row>
      </sheetData>
      <sheetData sheetId="1981">
        <row r="7">
          <cell r="E7" t="str">
            <v>PT NEWCREST SUMATRA MINERALS</v>
          </cell>
        </row>
      </sheetData>
      <sheetData sheetId="1982">
        <row r="7">
          <cell r="E7" t="str">
            <v>PT NEWCREST SUMATRA MINERALS</v>
          </cell>
        </row>
      </sheetData>
      <sheetData sheetId="1983">
        <row r="7">
          <cell r="E7" t="str">
            <v>PT NEWCREST SUMATRA MINERALS</v>
          </cell>
        </row>
      </sheetData>
      <sheetData sheetId="1984">
        <row r="7">
          <cell r="E7" t="str">
            <v>PT NEWCREST SUMATRA MINERALS</v>
          </cell>
        </row>
      </sheetData>
      <sheetData sheetId="1985">
        <row r="7">
          <cell r="E7" t="str">
            <v>PT NEWCREST SUMATRA MINERALS</v>
          </cell>
        </row>
      </sheetData>
      <sheetData sheetId="1986">
        <row r="7">
          <cell r="E7" t="str">
            <v>PT NEWCREST SUMATRA MINERALS</v>
          </cell>
        </row>
      </sheetData>
      <sheetData sheetId="1987">
        <row r="7">
          <cell r="E7" t="str">
            <v>PT NEWCREST SUMATRA MINERALS</v>
          </cell>
        </row>
      </sheetData>
      <sheetData sheetId="1988">
        <row r="7">
          <cell r="E7" t="str">
            <v>PT NEWCREST SUMATRA MINERALS</v>
          </cell>
        </row>
      </sheetData>
      <sheetData sheetId="1989">
        <row r="7">
          <cell r="E7" t="str">
            <v>PT NEWCREST SUMATRA MINERALS</v>
          </cell>
        </row>
      </sheetData>
      <sheetData sheetId="1990">
        <row r="7">
          <cell r="E7" t="str">
            <v>PT NEWCREST SUMATRA MINERALS</v>
          </cell>
        </row>
      </sheetData>
      <sheetData sheetId="1991">
        <row r="7">
          <cell r="E7" t="str">
            <v>PT NEWCREST SUMATRA MINERALS</v>
          </cell>
        </row>
      </sheetData>
      <sheetData sheetId="1992">
        <row r="7">
          <cell r="E7" t="str">
            <v>PT NEWCREST SUMATRA MINERALS</v>
          </cell>
        </row>
      </sheetData>
      <sheetData sheetId="1993">
        <row r="7">
          <cell r="E7" t="str">
            <v>PT NEWCREST SUMATRA MINERALS</v>
          </cell>
        </row>
      </sheetData>
      <sheetData sheetId="1994">
        <row r="7">
          <cell r="E7" t="str">
            <v>PT NEWCREST SUMATRA MINERALS</v>
          </cell>
        </row>
      </sheetData>
      <sheetData sheetId="1995">
        <row r="7">
          <cell r="E7" t="str">
            <v>PT NEWCREST SUMATRA MINERALS</v>
          </cell>
        </row>
      </sheetData>
      <sheetData sheetId="1996">
        <row r="7">
          <cell r="E7" t="str">
            <v>PT NEWCREST SUMATRA MINERALS</v>
          </cell>
        </row>
      </sheetData>
      <sheetData sheetId="1997">
        <row r="7">
          <cell r="E7" t="str">
            <v>PT NEWCREST SUMATRA MINERALS</v>
          </cell>
        </row>
      </sheetData>
      <sheetData sheetId="1998">
        <row r="7">
          <cell r="E7" t="str">
            <v>PT NEWCREST SUMATRA MINERALS</v>
          </cell>
        </row>
      </sheetData>
      <sheetData sheetId="1999">
        <row r="7">
          <cell r="E7" t="str">
            <v>PT NEWCREST SUMATRA MINERALS</v>
          </cell>
        </row>
      </sheetData>
      <sheetData sheetId="2000">
        <row r="7">
          <cell r="E7" t="str">
            <v>PT NEWCREST SUMATRA MINERALS</v>
          </cell>
        </row>
      </sheetData>
      <sheetData sheetId="2001">
        <row r="7">
          <cell r="E7" t="str">
            <v>PT NEWCREST SUMATRA MINERALS</v>
          </cell>
        </row>
      </sheetData>
      <sheetData sheetId="2002">
        <row r="7">
          <cell r="E7" t="str">
            <v>PT NEWCREST SUMATRA MINERALS</v>
          </cell>
        </row>
      </sheetData>
      <sheetData sheetId="2003">
        <row r="7">
          <cell r="E7" t="str">
            <v>PT NEWCREST SUMATRA MINERALS</v>
          </cell>
        </row>
      </sheetData>
      <sheetData sheetId="2004">
        <row r="7">
          <cell r="E7" t="str">
            <v>PT NEWCREST SUMATRA MINERALS</v>
          </cell>
        </row>
      </sheetData>
      <sheetData sheetId="2005">
        <row r="7">
          <cell r="E7" t="str">
            <v>PT NEWCREST SUMATRA MINERALS</v>
          </cell>
        </row>
      </sheetData>
      <sheetData sheetId="2006">
        <row r="7">
          <cell r="E7" t="str">
            <v>PT NEWCREST SUMATRA MINERALS</v>
          </cell>
        </row>
      </sheetData>
      <sheetData sheetId="2007">
        <row r="7">
          <cell r="E7" t="str">
            <v>PT NEWCREST SUMATRA MINERALS</v>
          </cell>
        </row>
      </sheetData>
      <sheetData sheetId="2008">
        <row r="7">
          <cell r="E7" t="str">
            <v>PT NEWCREST SUMATRA MINERALS</v>
          </cell>
        </row>
      </sheetData>
      <sheetData sheetId="2009">
        <row r="7">
          <cell r="E7" t="str">
            <v>PT NEWCREST SUMATRA MINERALS</v>
          </cell>
        </row>
      </sheetData>
      <sheetData sheetId="2010">
        <row r="7">
          <cell r="E7" t="str">
            <v>PT NEWCREST SUMATRA MINERALS</v>
          </cell>
        </row>
      </sheetData>
      <sheetData sheetId="2011">
        <row r="7">
          <cell r="E7" t="str">
            <v>PT NEWCREST SUMATRA MINERALS</v>
          </cell>
        </row>
      </sheetData>
      <sheetData sheetId="2012">
        <row r="7">
          <cell r="E7" t="str">
            <v>PT NEWCREST SUMATRA MINERALS</v>
          </cell>
        </row>
      </sheetData>
      <sheetData sheetId="2013">
        <row r="7">
          <cell r="E7" t="str">
            <v>PT NEWCREST SUMATRA MINERALS</v>
          </cell>
        </row>
      </sheetData>
      <sheetData sheetId="2014">
        <row r="7">
          <cell r="E7" t="str">
            <v>PT NEWCREST SUMATRA MINERALS</v>
          </cell>
        </row>
      </sheetData>
      <sheetData sheetId="2015">
        <row r="7">
          <cell r="E7" t="str">
            <v>PT NEWCREST SUMATRA MINERALS</v>
          </cell>
        </row>
      </sheetData>
      <sheetData sheetId="2016">
        <row r="7">
          <cell r="E7" t="str">
            <v>PT NEWCREST SUMATRA MINERALS</v>
          </cell>
        </row>
      </sheetData>
      <sheetData sheetId="2017">
        <row r="7">
          <cell r="E7" t="str">
            <v>PT NEWCREST SUMATRA MINERALS</v>
          </cell>
        </row>
      </sheetData>
      <sheetData sheetId="2018">
        <row r="7">
          <cell r="E7" t="str">
            <v>PT NEWCREST SUMATRA MINERALS</v>
          </cell>
        </row>
      </sheetData>
      <sheetData sheetId="2019">
        <row r="7">
          <cell r="E7" t="str">
            <v>PT NEWCREST SUMATRA MINERALS</v>
          </cell>
        </row>
      </sheetData>
      <sheetData sheetId="2020">
        <row r="7">
          <cell r="E7" t="str">
            <v>PT NEWCREST SUMATRA MINERALS</v>
          </cell>
        </row>
      </sheetData>
      <sheetData sheetId="2021">
        <row r="7">
          <cell r="E7" t="str">
            <v>PT NEWCREST SUMATRA MINERALS</v>
          </cell>
        </row>
      </sheetData>
      <sheetData sheetId="2022">
        <row r="7">
          <cell r="E7" t="str">
            <v>PT NEWCREST SUMATRA MINERALS</v>
          </cell>
        </row>
      </sheetData>
      <sheetData sheetId="2023">
        <row r="7">
          <cell r="E7" t="str">
            <v>PT NEWCREST SUMATRA MINERALS</v>
          </cell>
        </row>
      </sheetData>
      <sheetData sheetId="2024">
        <row r="7">
          <cell r="E7" t="str">
            <v>PT NEWCREST SUMATRA MINERALS</v>
          </cell>
        </row>
      </sheetData>
      <sheetData sheetId="2025">
        <row r="7">
          <cell r="E7" t="str">
            <v>PT NEWCREST SUMATRA MINERALS</v>
          </cell>
        </row>
      </sheetData>
      <sheetData sheetId="2026">
        <row r="7">
          <cell r="E7" t="str">
            <v>PT NEWCREST SUMATRA MINERALS</v>
          </cell>
        </row>
      </sheetData>
      <sheetData sheetId="2027">
        <row r="7">
          <cell r="E7" t="str">
            <v>PT NEWCREST SUMATRA MINERALS</v>
          </cell>
        </row>
      </sheetData>
      <sheetData sheetId="2028">
        <row r="7">
          <cell r="E7" t="str">
            <v>PT NEWCREST SUMATRA MINERALS</v>
          </cell>
        </row>
      </sheetData>
      <sheetData sheetId="2029">
        <row r="7">
          <cell r="E7" t="str">
            <v>PT NEWCREST SUMATRA MINERALS</v>
          </cell>
        </row>
      </sheetData>
      <sheetData sheetId="2030">
        <row r="7">
          <cell r="E7" t="str">
            <v>PT NEWCREST SUMATRA MINERALS</v>
          </cell>
        </row>
      </sheetData>
      <sheetData sheetId="2031">
        <row r="7">
          <cell r="E7" t="str">
            <v>PT NEWCREST SUMATRA MINERALS</v>
          </cell>
        </row>
      </sheetData>
      <sheetData sheetId="2032">
        <row r="7">
          <cell r="E7" t="str">
            <v>PT NEWCREST SUMATRA MINERALS</v>
          </cell>
        </row>
      </sheetData>
      <sheetData sheetId="2033">
        <row r="7">
          <cell r="E7" t="str">
            <v>PT NEWCREST SUMATRA MINERALS</v>
          </cell>
        </row>
      </sheetData>
      <sheetData sheetId="2034">
        <row r="7">
          <cell r="E7" t="str">
            <v>PT NEWCREST SUMATRA MINERALS</v>
          </cell>
        </row>
      </sheetData>
      <sheetData sheetId="2035">
        <row r="7">
          <cell r="E7" t="str">
            <v>PT NEWCREST SUMATRA MINERALS</v>
          </cell>
        </row>
      </sheetData>
      <sheetData sheetId="2036">
        <row r="7">
          <cell r="E7" t="str">
            <v>PT NEWCREST SUMATRA MINERALS</v>
          </cell>
        </row>
      </sheetData>
      <sheetData sheetId="2037">
        <row r="7">
          <cell r="E7" t="str">
            <v>PT NEWCREST SUMATRA MINERALS</v>
          </cell>
        </row>
      </sheetData>
      <sheetData sheetId="2038">
        <row r="7">
          <cell r="E7" t="str">
            <v>PT NEWCREST SUMATRA MINERALS</v>
          </cell>
        </row>
      </sheetData>
      <sheetData sheetId="2039">
        <row r="7">
          <cell r="E7" t="str">
            <v>PT NEWCREST SUMATRA MINERALS</v>
          </cell>
        </row>
      </sheetData>
      <sheetData sheetId="2040">
        <row r="7">
          <cell r="E7" t="str">
            <v>PT NEWCREST SUMATRA MINERALS</v>
          </cell>
        </row>
      </sheetData>
      <sheetData sheetId="2041">
        <row r="7">
          <cell r="E7" t="str">
            <v>PT NEWCREST SUMATRA MINERALS</v>
          </cell>
        </row>
      </sheetData>
      <sheetData sheetId="2042">
        <row r="7">
          <cell r="E7" t="str">
            <v>PT NEWCREST SUMATRA MINERALS</v>
          </cell>
        </row>
      </sheetData>
      <sheetData sheetId="2043">
        <row r="7">
          <cell r="E7" t="str">
            <v>PT NEWCREST SUMATRA MINERALS</v>
          </cell>
        </row>
      </sheetData>
      <sheetData sheetId="2044">
        <row r="7">
          <cell r="E7" t="str">
            <v>PT NEWCREST SUMATRA MINERALS</v>
          </cell>
        </row>
      </sheetData>
      <sheetData sheetId="2045">
        <row r="7">
          <cell r="E7" t="str">
            <v>PT NEWCREST SUMATRA MINERALS</v>
          </cell>
        </row>
      </sheetData>
      <sheetData sheetId="2046">
        <row r="7">
          <cell r="E7" t="str">
            <v>PT NEWCREST SUMATRA MINERALS</v>
          </cell>
        </row>
      </sheetData>
      <sheetData sheetId="2047">
        <row r="7">
          <cell r="E7" t="str">
            <v>PT NEWCREST SUMATRA MINERALS</v>
          </cell>
        </row>
      </sheetData>
      <sheetData sheetId="2048">
        <row r="7">
          <cell r="E7" t="str">
            <v>PT NEWCREST SUMATRA MINERALS</v>
          </cell>
        </row>
      </sheetData>
      <sheetData sheetId="2049">
        <row r="7">
          <cell r="E7" t="str">
            <v>PT NEWCREST SUMATRA MINERALS</v>
          </cell>
        </row>
      </sheetData>
      <sheetData sheetId="2050">
        <row r="7">
          <cell r="E7" t="str">
            <v>PT NEWCREST SUMATRA MINERALS</v>
          </cell>
        </row>
      </sheetData>
      <sheetData sheetId="2051">
        <row r="7">
          <cell r="E7" t="str">
            <v>PT NEWCREST SUMATRA MINERALS</v>
          </cell>
        </row>
      </sheetData>
      <sheetData sheetId="2052">
        <row r="7">
          <cell r="E7" t="str">
            <v>PT NEWCREST SUMATRA MINERALS</v>
          </cell>
        </row>
      </sheetData>
      <sheetData sheetId="2053">
        <row r="7">
          <cell r="E7" t="str">
            <v>PT NEWCREST SUMATRA MINERALS</v>
          </cell>
        </row>
      </sheetData>
      <sheetData sheetId="2054">
        <row r="7">
          <cell r="E7" t="str">
            <v>PT NEWCREST SUMATRA MINERALS</v>
          </cell>
        </row>
      </sheetData>
      <sheetData sheetId="2055">
        <row r="7">
          <cell r="E7" t="str">
            <v>PT NEWCREST SUMATRA MINERALS</v>
          </cell>
        </row>
      </sheetData>
      <sheetData sheetId="2056">
        <row r="7">
          <cell r="E7" t="str">
            <v>PT NEWCREST SUMATRA MINERALS</v>
          </cell>
        </row>
      </sheetData>
      <sheetData sheetId="2057">
        <row r="7">
          <cell r="E7" t="str">
            <v>PT NEWCREST SUMATRA MINERALS</v>
          </cell>
        </row>
      </sheetData>
      <sheetData sheetId="2058">
        <row r="7">
          <cell r="E7" t="str">
            <v>PT NEWCREST SUMATRA MINERALS</v>
          </cell>
        </row>
      </sheetData>
      <sheetData sheetId="2059">
        <row r="7">
          <cell r="E7" t="str">
            <v>PT NEWCREST SUMATRA MINERALS</v>
          </cell>
        </row>
      </sheetData>
      <sheetData sheetId="2060">
        <row r="7">
          <cell r="E7" t="str">
            <v>PT NEWCREST SUMATRA MINERALS</v>
          </cell>
        </row>
      </sheetData>
      <sheetData sheetId="2061">
        <row r="7">
          <cell r="E7" t="str">
            <v>PT NEWCREST SUMATRA MINERALS</v>
          </cell>
        </row>
      </sheetData>
      <sheetData sheetId="2062">
        <row r="7">
          <cell r="E7" t="str">
            <v>PT NEWCREST SUMATRA MINERALS</v>
          </cell>
        </row>
      </sheetData>
      <sheetData sheetId="2063">
        <row r="7">
          <cell r="E7" t="str">
            <v>PT NEWCREST SUMATRA MINERALS</v>
          </cell>
        </row>
      </sheetData>
      <sheetData sheetId="2064">
        <row r="7">
          <cell r="E7" t="str">
            <v>PT NEWCREST SUMATRA MINERALS</v>
          </cell>
        </row>
      </sheetData>
      <sheetData sheetId="2065">
        <row r="7">
          <cell r="E7" t="str">
            <v>PT NEWCREST SUMATRA MINERALS</v>
          </cell>
        </row>
      </sheetData>
      <sheetData sheetId="2066">
        <row r="7">
          <cell r="E7" t="str">
            <v>PT NEWCREST SUMATRA MINERALS</v>
          </cell>
        </row>
      </sheetData>
      <sheetData sheetId="2067">
        <row r="7">
          <cell r="E7" t="str">
            <v>PT NEWCREST SUMATRA MINERALS</v>
          </cell>
        </row>
      </sheetData>
      <sheetData sheetId="2068">
        <row r="7">
          <cell r="E7" t="str">
            <v>PT NEWCREST SUMATRA MINERALS</v>
          </cell>
        </row>
      </sheetData>
      <sheetData sheetId="2069">
        <row r="7">
          <cell r="E7" t="str">
            <v>PT NEWCREST SUMATRA MINERALS</v>
          </cell>
        </row>
      </sheetData>
      <sheetData sheetId="2070">
        <row r="7">
          <cell r="E7" t="str">
            <v>PT NEWCREST SUMATRA MINERALS</v>
          </cell>
        </row>
      </sheetData>
      <sheetData sheetId="2071">
        <row r="7">
          <cell r="E7" t="str">
            <v>PT NEWCREST SUMATRA MINERALS</v>
          </cell>
        </row>
      </sheetData>
      <sheetData sheetId="2072">
        <row r="7">
          <cell r="E7" t="str">
            <v>PT NEWCREST SUMATRA MINERALS</v>
          </cell>
        </row>
      </sheetData>
      <sheetData sheetId="2073">
        <row r="7">
          <cell r="E7" t="str">
            <v>PT NEWCREST SUMATRA MINERALS</v>
          </cell>
        </row>
      </sheetData>
      <sheetData sheetId="2074">
        <row r="7">
          <cell r="E7" t="str">
            <v>PT NEWCREST SUMATRA MINERALS</v>
          </cell>
        </row>
      </sheetData>
      <sheetData sheetId="2075">
        <row r="7">
          <cell r="E7" t="str">
            <v>PT NEWCREST SUMATRA MINERALS</v>
          </cell>
        </row>
      </sheetData>
      <sheetData sheetId="2076">
        <row r="7">
          <cell r="E7" t="str">
            <v>PT NEWCREST SUMATRA MINERALS</v>
          </cell>
        </row>
      </sheetData>
      <sheetData sheetId="2077">
        <row r="7">
          <cell r="E7" t="str">
            <v>PT NEWCREST SUMATRA MINERALS</v>
          </cell>
        </row>
      </sheetData>
      <sheetData sheetId="2078">
        <row r="7">
          <cell r="E7" t="str">
            <v>PT NEWCREST SUMATRA MINERALS</v>
          </cell>
        </row>
      </sheetData>
      <sheetData sheetId="2079">
        <row r="7">
          <cell r="E7" t="str">
            <v>PT NEWCREST SUMATRA MINERALS</v>
          </cell>
        </row>
      </sheetData>
      <sheetData sheetId="2080">
        <row r="7">
          <cell r="E7" t="str">
            <v>PT NEWCREST SUMATRA MINERALS</v>
          </cell>
        </row>
      </sheetData>
      <sheetData sheetId="2081">
        <row r="7">
          <cell r="E7" t="str">
            <v>PT NEWCREST SUMATRA MINERALS</v>
          </cell>
        </row>
      </sheetData>
      <sheetData sheetId="2082">
        <row r="7">
          <cell r="E7" t="str">
            <v>PT NEWCREST SUMATRA MINERALS</v>
          </cell>
        </row>
      </sheetData>
      <sheetData sheetId="2083">
        <row r="7">
          <cell r="E7" t="str">
            <v>PT NEWCREST SUMATRA MINERALS</v>
          </cell>
        </row>
      </sheetData>
      <sheetData sheetId="2084">
        <row r="7">
          <cell r="E7" t="str">
            <v>PT NEWCREST SUMATRA MINERALS</v>
          </cell>
        </row>
      </sheetData>
      <sheetData sheetId="2085">
        <row r="7">
          <cell r="E7" t="str">
            <v>PT NEWCREST SUMATRA MINERALS</v>
          </cell>
        </row>
      </sheetData>
      <sheetData sheetId="2086">
        <row r="7">
          <cell r="E7" t="str">
            <v>PT NEWCREST SUMATRA MINERALS</v>
          </cell>
        </row>
      </sheetData>
      <sheetData sheetId="2087">
        <row r="7">
          <cell r="E7" t="str">
            <v>PT NEWCREST SUMATRA MINERALS</v>
          </cell>
        </row>
      </sheetData>
      <sheetData sheetId="2088">
        <row r="7">
          <cell r="E7" t="str">
            <v>PT NEWCREST SUMATRA MINERALS</v>
          </cell>
        </row>
      </sheetData>
      <sheetData sheetId="2089">
        <row r="7">
          <cell r="E7" t="str">
            <v>PT NEWCREST SUMATRA MINERALS</v>
          </cell>
        </row>
      </sheetData>
      <sheetData sheetId="2090">
        <row r="7">
          <cell r="E7" t="str">
            <v>PT NEWCREST SUMATRA MINERALS</v>
          </cell>
        </row>
      </sheetData>
      <sheetData sheetId="2091">
        <row r="7">
          <cell r="E7" t="str">
            <v>PT NEWCREST SUMATRA MINERALS</v>
          </cell>
        </row>
      </sheetData>
      <sheetData sheetId="2092">
        <row r="7">
          <cell r="E7" t="str">
            <v>PT NEWCREST SUMATRA MINERALS</v>
          </cell>
        </row>
      </sheetData>
      <sheetData sheetId="2093">
        <row r="7">
          <cell r="E7" t="str">
            <v>PT NEWCREST SUMATRA MINERALS</v>
          </cell>
        </row>
      </sheetData>
      <sheetData sheetId="2094">
        <row r="7">
          <cell r="E7" t="str">
            <v>PT NEWCREST SUMATRA MINERALS</v>
          </cell>
        </row>
      </sheetData>
      <sheetData sheetId="2095">
        <row r="7">
          <cell r="E7" t="str">
            <v>PT NEWCREST SUMATRA MINERALS</v>
          </cell>
        </row>
      </sheetData>
      <sheetData sheetId="2096">
        <row r="7">
          <cell r="E7" t="str">
            <v>PT NEWCREST SUMATRA MINERALS</v>
          </cell>
        </row>
      </sheetData>
      <sheetData sheetId="2097">
        <row r="7">
          <cell r="E7" t="str">
            <v>PT NEWCREST SUMATRA MINERALS</v>
          </cell>
        </row>
      </sheetData>
      <sheetData sheetId="2098">
        <row r="7">
          <cell r="E7" t="str">
            <v>PT NEWCREST SUMATRA MINERALS</v>
          </cell>
        </row>
      </sheetData>
      <sheetData sheetId="2099">
        <row r="7">
          <cell r="E7" t="str">
            <v>PT NEWCREST SUMATRA MINERALS</v>
          </cell>
        </row>
      </sheetData>
      <sheetData sheetId="2100">
        <row r="7">
          <cell r="E7" t="str">
            <v>PT NEWCREST SUMATRA MINERALS</v>
          </cell>
        </row>
      </sheetData>
      <sheetData sheetId="2101">
        <row r="7">
          <cell r="E7" t="str">
            <v>PT NEWCREST SUMATRA MINERALS</v>
          </cell>
        </row>
      </sheetData>
      <sheetData sheetId="2102">
        <row r="7">
          <cell r="E7" t="str">
            <v>PT NEWCREST SUMATRA MINERALS</v>
          </cell>
        </row>
      </sheetData>
      <sheetData sheetId="2103">
        <row r="7">
          <cell r="E7" t="str">
            <v>PT NEWCREST SUMATRA MINERALS</v>
          </cell>
        </row>
      </sheetData>
      <sheetData sheetId="2104">
        <row r="7">
          <cell r="E7" t="str">
            <v>PT NEWCREST SUMATRA MINERALS</v>
          </cell>
        </row>
      </sheetData>
      <sheetData sheetId="2105">
        <row r="7">
          <cell r="E7" t="str">
            <v>PT NEWCREST SUMATRA MINERALS</v>
          </cell>
        </row>
      </sheetData>
      <sheetData sheetId="2106">
        <row r="7">
          <cell r="E7" t="str">
            <v>PT NEWCREST SUMATRA MINERALS</v>
          </cell>
        </row>
      </sheetData>
      <sheetData sheetId="2107">
        <row r="7">
          <cell r="E7" t="str">
            <v>PT NEWCREST SUMATRA MINERALS</v>
          </cell>
        </row>
      </sheetData>
      <sheetData sheetId="2108">
        <row r="7">
          <cell r="E7" t="str">
            <v>PT NEWCREST SUMATRA MINERALS</v>
          </cell>
        </row>
      </sheetData>
      <sheetData sheetId="2109">
        <row r="7">
          <cell r="E7" t="str">
            <v>PT NEWCREST SUMATRA MINERALS</v>
          </cell>
        </row>
      </sheetData>
      <sheetData sheetId="2110">
        <row r="7">
          <cell r="E7" t="str">
            <v>PT NEWCREST SUMATRA MINERALS</v>
          </cell>
        </row>
      </sheetData>
      <sheetData sheetId="2111">
        <row r="7">
          <cell r="E7" t="str">
            <v>PT NEWCREST SUMATRA MINERALS</v>
          </cell>
        </row>
      </sheetData>
      <sheetData sheetId="2112">
        <row r="7">
          <cell r="E7" t="str">
            <v>PT NEWCREST SUMATRA MINERALS</v>
          </cell>
        </row>
      </sheetData>
      <sheetData sheetId="2113">
        <row r="7">
          <cell r="E7" t="str">
            <v>PT NEWCREST SUMATRA MINERALS</v>
          </cell>
        </row>
      </sheetData>
      <sheetData sheetId="2114">
        <row r="7">
          <cell r="E7" t="str">
            <v>PT NEWCREST SUMATRA MINERALS</v>
          </cell>
        </row>
      </sheetData>
      <sheetData sheetId="2115">
        <row r="7">
          <cell r="E7" t="str">
            <v>PT NEWCREST SUMATRA MINERALS</v>
          </cell>
        </row>
      </sheetData>
      <sheetData sheetId="2116">
        <row r="7">
          <cell r="E7" t="str">
            <v>PT NEWCREST SUMATRA MINERALS</v>
          </cell>
        </row>
      </sheetData>
      <sheetData sheetId="2117">
        <row r="7">
          <cell r="E7" t="str">
            <v>PT NEWCREST SUMATRA MINERALS</v>
          </cell>
        </row>
      </sheetData>
      <sheetData sheetId="2118">
        <row r="7">
          <cell r="E7" t="str">
            <v>PT NEWCREST SUMATRA MINERALS</v>
          </cell>
        </row>
      </sheetData>
      <sheetData sheetId="2119">
        <row r="7">
          <cell r="E7" t="str">
            <v>PT NEWCREST SUMATRA MINERALS</v>
          </cell>
        </row>
      </sheetData>
      <sheetData sheetId="2120">
        <row r="7">
          <cell r="E7" t="str">
            <v>PT NEWCREST SUMATRA MINERALS</v>
          </cell>
        </row>
      </sheetData>
      <sheetData sheetId="2121">
        <row r="7">
          <cell r="E7" t="str">
            <v>PT NEWCREST SUMATRA MINERALS</v>
          </cell>
        </row>
      </sheetData>
      <sheetData sheetId="2122">
        <row r="7">
          <cell r="E7" t="str">
            <v>PT NEWCREST SUMATRA MINERALS</v>
          </cell>
        </row>
      </sheetData>
      <sheetData sheetId="2123">
        <row r="7">
          <cell r="E7" t="str">
            <v>PT NEWCREST SUMATRA MINERALS</v>
          </cell>
        </row>
      </sheetData>
      <sheetData sheetId="2124">
        <row r="7">
          <cell r="E7" t="str">
            <v>PT NEWCREST SUMATRA MINERALS</v>
          </cell>
        </row>
      </sheetData>
      <sheetData sheetId="2125">
        <row r="7">
          <cell r="E7" t="str">
            <v>PT NEWCREST SUMATRA MINERALS</v>
          </cell>
        </row>
      </sheetData>
      <sheetData sheetId="2126">
        <row r="7">
          <cell r="E7" t="str">
            <v>PT NEWCREST SUMATRA MINERALS</v>
          </cell>
        </row>
      </sheetData>
      <sheetData sheetId="2127">
        <row r="7">
          <cell r="E7" t="str">
            <v>PT NEWCREST SUMATRA MINERALS</v>
          </cell>
        </row>
      </sheetData>
      <sheetData sheetId="2128">
        <row r="7">
          <cell r="E7" t="str">
            <v>PT NEWCREST SUMATRA MINERALS</v>
          </cell>
        </row>
      </sheetData>
      <sheetData sheetId="2129">
        <row r="7">
          <cell r="E7" t="str">
            <v>PT NEWCREST SUMATRA MINERALS</v>
          </cell>
        </row>
      </sheetData>
      <sheetData sheetId="2130">
        <row r="7">
          <cell r="E7" t="str">
            <v>PT NEWCREST SUMATRA MINERALS</v>
          </cell>
        </row>
      </sheetData>
      <sheetData sheetId="2131">
        <row r="7">
          <cell r="E7" t="str">
            <v>PT NEWCREST SUMATRA MINERALS</v>
          </cell>
        </row>
      </sheetData>
      <sheetData sheetId="2132">
        <row r="7">
          <cell r="E7" t="str">
            <v>PT NEWCREST SUMATRA MINERALS</v>
          </cell>
        </row>
      </sheetData>
      <sheetData sheetId="2133">
        <row r="7">
          <cell r="E7" t="str">
            <v>PT NEWCREST SUMATRA MINERALS</v>
          </cell>
        </row>
      </sheetData>
      <sheetData sheetId="2134">
        <row r="7">
          <cell r="E7" t="str">
            <v>PT NEWCREST SUMATRA MINERALS</v>
          </cell>
        </row>
      </sheetData>
      <sheetData sheetId="2135">
        <row r="7">
          <cell r="E7" t="str">
            <v>PT NEWCREST SUMATRA MINERALS</v>
          </cell>
        </row>
      </sheetData>
      <sheetData sheetId="2136">
        <row r="7">
          <cell r="E7" t="str">
            <v>PT NEWCREST SUMATRA MINERALS</v>
          </cell>
        </row>
      </sheetData>
      <sheetData sheetId="2137">
        <row r="7">
          <cell r="E7" t="str">
            <v>PT NEWCREST SUMATRA MINERALS</v>
          </cell>
        </row>
      </sheetData>
      <sheetData sheetId="2138">
        <row r="7">
          <cell r="E7" t="str">
            <v>PT NEWCREST SUMATRA MINERALS</v>
          </cell>
        </row>
      </sheetData>
      <sheetData sheetId="2139">
        <row r="7">
          <cell r="E7" t="str">
            <v>PT NEWCREST SUMATRA MINERALS</v>
          </cell>
        </row>
      </sheetData>
      <sheetData sheetId="2140">
        <row r="7">
          <cell r="E7" t="str">
            <v>PT NEWCREST SUMATRA MINERALS</v>
          </cell>
        </row>
      </sheetData>
      <sheetData sheetId="2141">
        <row r="7">
          <cell r="E7" t="str">
            <v>PT NEWCREST SUMATRA MINERALS</v>
          </cell>
        </row>
      </sheetData>
      <sheetData sheetId="2142">
        <row r="7">
          <cell r="E7" t="str">
            <v>PT NEWCREST SUMATRA MINERALS</v>
          </cell>
        </row>
      </sheetData>
      <sheetData sheetId="2143">
        <row r="7">
          <cell r="E7" t="str">
            <v>PT NEWCREST SUMATRA MINERALS</v>
          </cell>
        </row>
      </sheetData>
      <sheetData sheetId="2144">
        <row r="7">
          <cell r="E7" t="str">
            <v>PT NEWCREST SUMATRA MINERALS</v>
          </cell>
        </row>
      </sheetData>
      <sheetData sheetId="2145">
        <row r="7">
          <cell r="E7" t="str">
            <v>PT NEWCREST SUMATRA MINERALS</v>
          </cell>
        </row>
      </sheetData>
      <sheetData sheetId="2146">
        <row r="7">
          <cell r="E7" t="str">
            <v>PT NEWCREST SUMATRA MINERALS</v>
          </cell>
        </row>
      </sheetData>
      <sheetData sheetId="2147">
        <row r="7">
          <cell r="E7" t="str">
            <v>PT NEWCREST SUMATRA MINERALS</v>
          </cell>
        </row>
      </sheetData>
      <sheetData sheetId="2148">
        <row r="7">
          <cell r="E7" t="str">
            <v>PT NEWCREST SUMATRA MINERALS</v>
          </cell>
        </row>
      </sheetData>
      <sheetData sheetId="2149">
        <row r="7">
          <cell r="E7" t="str">
            <v>PT NEWCREST SUMATRA MINERALS</v>
          </cell>
        </row>
      </sheetData>
      <sheetData sheetId="2150">
        <row r="7">
          <cell r="E7" t="str">
            <v>PT NEWCREST SUMATRA MINERALS</v>
          </cell>
        </row>
      </sheetData>
      <sheetData sheetId="2151">
        <row r="7">
          <cell r="E7" t="str">
            <v>PT NEWCREST SUMATRA MINERALS</v>
          </cell>
        </row>
      </sheetData>
      <sheetData sheetId="2152">
        <row r="7">
          <cell r="E7" t="str">
            <v>PT NEWCREST SUMATRA MINERALS</v>
          </cell>
        </row>
      </sheetData>
      <sheetData sheetId="2153">
        <row r="7">
          <cell r="E7" t="str">
            <v>PT NEWCREST SUMATRA MINERALS</v>
          </cell>
        </row>
      </sheetData>
      <sheetData sheetId="2154">
        <row r="7">
          <cell r="E7" t="str">
            <v>PT NEWCREST SUMATRA MINERALS</v>
          </cell>
        </row>
      </sheetData>
      <sheetData sheetId="2155">
        <row r="7">
          <cell r="E7" t="str">
            <v>PT NEWCREST SUMATRA MINERALS</v>
          </cell>
        </row>
      </sheetData>
      <sheetData sheetId="2156">
        <row r="7">
          <cell r="E7" t="str">
            <v>PT NEWCREST SUMATRA MINERALS</v>
          </cell>
        </row>
      </sheetData>
      <sheetData sheetId="2157">
        <row r="7">
          <cell r="E7" t="str">
            <v>PT NEWCREST SUMATRA MINERALS</v>
          </cell>
        </row>
      </sheetData>
      <sheetData sheetId="2158">
        <row r="7">
          <cell r="E7" t="str">
            <v>PT NEWCREST SUMATRA MINERALS</v>
          </cell>
        </row>
      </sheetData>
      <sheetData sheetId="2159">
        <row r="7">
          <cell r="E7" t="str">
            <v>PT NEWCREST SUMATRA MINERALS</v>
          </cell>
        </row>
      </sheetData>
      <sheetData sheetId="2160">
        <row r="7">
          <cell r="E7" t="str">
            <v>PT NEWCREST SUMATRA MINERALS</v>
          </cell>
        </row>
      </sheetData>
      <sheetData sheetId="2161">
        <row r="7">
          <cell r="E7" t="str">
            <v>PT NEWCREST SUMATRA MINERALS</v>
          </cell>
        </row>
      </sheetData>
      <sheetData sheetId="2162">
        <row r="7">
          <cell r="E7" t="str">
            <v>PT NEWCREST SUMATRA MINERALS</v>
          </cell>
        </row>
      </sheetData>
      <sheetData sheetId="2163">
        <row r="7">
          <cell r="E7" t="str">
            <v>PT NEWCREST SUMATRA MINERALS</v>
          </cell>
        </row>
      </sheetData>
      <sheetData sheetId="2164">
        <row r="7">
          <cell r="E7" t="str">
            <v>PT NEWCREST SUMATRA MINERALS</v>
          </cell>
        </row>
      </sheetData>
      <sheetData sheetId="2165">
        <row r="7">
          <cell r="E7" t="str">
            <v>PT NEWCREST SUMATRA MINERALS</v>
          </cell>
        </row>
      </sheetData>
      <sheetData sheetId="2166">
        <row r="7">
          <cell r="E7" t="str">
            <v>PT NEWCREST SUMATRA MINERALS</v>
          </cell>
        </row>
      </sheetData>
      <sheetData sheetId="2167">
        <row r="7">
          <cell r="E7" t="str">
            <v>PT NEWCREST SUMATRA MINERALS</v>
          </cell>
        </row>
      </sheetData>
      <sheetData sheetId="2168">
        <row r="7">
          <cell r="E7" t="str">
            <v>PT NEWCREST SUMATRA MINERALS</v>
          </cell>
        </row>
      </sheetData>
      <sheetData sheetId="2169">
        <row r="7">
          <cell r="E7" t="str">
            <v>PT NEWCREST SUMATRA MINERALS</v>
          </cell>
        </row>
      </sheetData>
      <sheetData sheetId="2170">
        <row r="7">
          <cell r="E7" t="str">
            <v>PT NEWCREST SUMATRA MINERALS</v>
          </cell>
        </row>
      </sheetData>
      <sheetData sheetId="2171">
        <row r="7">
          <cell r="E7" t="str">
            <v>PT NEWCREST SUMATRA MINERALS</v>
          </cell>
        </row>
      </sheetData>
      <sheetData sheetId="2172">
        <row r="7">
          <cell r="E7" t="str">
            <v>PT NEWCREST SUMATRA MINERALS</v>
          </cell>
        </row>
      </sheetData>
      <sheetData sheetId="2173">
        <row r="7">
          <cell r="E7" t="str">
            <v>PT NEWCREST SUMATRA MINERALS</v>
          </cell>
        </row>
      </sheetData>
      <sheetData sheetId="2174">
        <row r="7">
          <cell r="E7" t="str">
            <v>PT NEWCREST SUMATRA MINERALS</v>
          </cell>
        </row>
      </sheetData>
      <sheetData sheetId="2175">
        <row r="7">
          <cell r="E7" t="str">
            <v>PT NEWCREST SUMATRA MINERALS</v>
          </cell>
        </row>
      </sheetData>
      <sheetData sheetId="2176">
        <row r="7">
          <cell r="E7" t="str">
            <v>PT NEWCREST SUMATRA MINERALS</v>
          </cell>
        </row>
      </sheetData>
      <sheetData sheetId="2177">
        <row r="7">
          <cell r="E7" t="str">
            <v>PT NEWCREST SUMATRA MINERALS</v>
          </cell>
        </row>
      </sheetData>
      <sheetData sheetId="2178">
        <row r="7">
          <cell r="E7" t="str">
            <v>PT NEWCREST SUMATRA MINERALS</v>
          </cell>
        </row>
      </sheetData>
      <sheetData sheetId="2179">
        <row r="7">
          <cell r="E7" t="str">
            <v>PT NEWCREST SUMATRA MINERALS</v>
          </cell>
        </row>
      </sheetData>
      <sheetData sheetId="2180">
        <row r="7">
          <cell r="E7" t="str">
            <v>PT NEWCREST SUMATRA MINERALS</v>
          </cell>
        </row>
      </sheetData>
      <sheetData sheetId="2181">
        <row r="7">
          <cell r="E7" t="str">
            <v>PT NEWCREST SUMATRA MINERALS</v>
          </cell>
        </row>
      </sheetData>
      <sheetData sheetId="2182">
        <row r="7">
          <cell r="E7" t="str">
            <v>PT NEWCREST SUMATRA MINERALS</v>
          </cell>
        </row>
      </sheetData>
      <sheetData sheetId="2183">
        <row r="7">
          <cell r="E7" t="str">
            <v>PT NEWCREST SUMATRA MINERALS</v>
          </cell>
        </row>
      </sheetData>
      <sheetData sheetId="2184">
        <row r="7">
          <cell r="E7" t="str">
            <v>PT NEWCREST SUMATRA MINERALS</v>
          </cell>
        </row>
      </sheetData>
      <sheetData sheetId="2185">
        <row r="7">
          <cell r="E7" t="str">
            <v>PT NEWCREST SUMATRA MINERALS</v>
          </cell>
        </row>
      </sheetData>
      <sheetData sheetId="2186">
        <row r="7">
          <cell r="E7" t="str">
            <v>PT NEWCREST SUMATRA MINERALS</v>
          </cell>
        </row>
      </sheetData>
      <sheetData sheetId="2187">
        <row r="7">
          <cell r="E7" t="str">
            <v>PT NEWCREST SUMATRA MINERALS</v>
          </cell>
        </row>
      </sheetData>
      <sheetData sheetId="2188">
        <row r="7">
          <cell r="E7" t="str">
            <v>PT NEWCREST SUMATRA MINERALS</v>
          </cell>
        </row>
      </sheetData>
      <sheetData sheetId="2189">
        <row r="7">
          <cell r="E7" t="str">
            <v>PT NEWCREST SUMATRA MINERALS</v>
          </cell>
        </row>
      </sheetData>
      <sheetData sheetId="2190">
        <row r="7">
          <cell r="E7" t="str">
            <v>PT NEWCREST SUMATRA MINERALS</v>
          </cell>
        </row>
      </sheetData>
      <sheetData sheetId="2191">
        <row r="7">
          <cell r="E7" t="str">
            <v>PT NEWCREST SUMATRA MINERALS</v>
          </cell>
        </row>
      </sheetData>
      <sheetData sheetId="2192">
        <row r="7">
          <cell r="E7" t="str">
            <v>PT NEWCREST SUMATRA MINERALS</v>
          </cell>
        </row>
      </sheetData>
      <sheetData sheetId="2193">
        <row r="7">
          <cell r="E7" t="str">
            <v>PT NEWCREST SUMATRA MINERALS</v>
          </cell>
        </row>
      </sheetData>
      <sheetData sheetId="2194">
        <row r="7">
          <cell r="E7" t="str">
            <v>PT NEWCREST SUMATRA MINERALS</v>
          </cell>
        </row>
      </sheetData>
      <sheetData sheetId="2195">
        <row r="7">
          <cell r="E7" t="str">
            <v>PT NEWCREST SUMATRA MINERALS</v>
          </cell>
        </row>
      </sheetData>
      <sheetData sheetId="2196">
        <row r="7">
          <cell r="E7" t="str">
            <v>PT NEWCREST SUMATRA MINERALS</v>
          </cell>
        </row>
      </sheetData>
      <sheetData sheetId="2197">
        <row r="7">
          <cell r="E7" t="str">
            <v>PT NEWCREST SUMATRA MINERALS</v>
          </cell>
        </row>
      </sheetData>
      <sheetData sheetId="2198">
        <row r="7">
          <cell r="E7" t="str">
            <v>PT NEWCREST SUMATRA MINERALS</v>
          </cell>
        </row>
      </sheetData>
      <sheetData sheetId="2199">
        <row r="7">
          <cell r="E7" t="str">
            <v>PT NEWCREST SUMATRA MINERALS</v>
          </cell>
        </row>
      </sheetData>
      <sheetData sheetId="2200">
        <row r="7">
          <cell r="E7" t="str">
            <v>PT NEWCREST SUMATRA MINERALS</v>
          </cell>
        </row>
      </sheetData>
      <sheetData sheetId="2201">
        <row r="7">
          <cell r="E7" t="str">
            <v>PT NEWCREST SUMATRA MINERALS</v>
          </cell>
        </row>
      </sheetData>
      <sheetData sheetId="2202">
        <row r="7">
          <cell r="E7" t="str">
            <v>PT NEWCREST SUMATRA MINERALS</v>
          </cell>
        </row>
      </sheetData>
      <sheetData sheetId="2203">
        <row r="7">
          <cell r="E7" t="str">
            <v>PT NEWCREST SUMATRA MINERALS</v>
          </cell>
        </row>
      </sheetData>
      <sheetData sheetId="2204">
        <row r="7">
          <cell r="E7" t="str">
            <v>PT NEWCREST SUMATRA MINERALS</v>
          </cell>
        </row>
      </sheetData>
      <sheetData sheetId="2205">
        <row r="7">
          <cell r="E7" t="str">
            <v>PT NEWCREST SUMATRA MINERALS</v>
          </cell>
        </row>
      </sheetData>
      <sheetData sheetId="2206">
        <row r="7">
          <cell r="E7" t="str">
            <v>PT NEWCREST SUMATRA MINERALS</v>
          </cell>
        </row>
      </sheetData>
      <sheetData sheetId="2207">
        <row r="7">
          <cell r="E7" t="str">
            <v>PT NEWCREST SUMATRA MINERALS</v>
          </cell>
        </row>
      </sheetData>
      <sheetData sheetId="2208">
        <row r="7">
          <cell r="E7" t="str">
            <v>PT NEWCREST SUMATRA MINERALS</v>
          </cell>
        </row>
      </sheetData>
      <sheetData sheetId="2209">
        <row r="7">
          <cell r="E7" t="str">
            <v>PT NEWCREST SUMATRA MINERALS</v>
          </cell>
        </row>
      </sheetData>
      <sheetData sheetId="2210">
        <row r="7">
          <cell r="E7" t="str">
            <v>PT NEWCREST SUMATRA MINERALS</v>
          </cell>
        </row>
      </sheetData>
      <sheetData sheetId="2211">
        <row r="7">
          <cell r="E7" t="str">
            <v>PT NEWCREST SUMATRA MINERALS</v>
          </cell>
        </row>
      </sheetData>
      <sheetData sheetId="2212">
        <row r="7">
          <cell r="E7" t="str">
            <v>PT NEWCREST SUMATRA MINERALS</v>
          </cell>
        </row>
      </sheetData>
      <sheetData sheetId="2213">
        <row r="7">
          <cell r="E7" t="str">
            <v>PT NEWCREST SUMATRA MINERALS</v>
          </cell>
        </row>
      </sheetData>
      <sheetData sheetId="2214">
        <row r="7">
          <cell r="E7" t="str">
            <v>PT NEWCREST SUMATRA MINERALS</v>
          </cell>
        </row>
      </sheetData>
      <sheetData sheetId="2215">
        <row r="7">
          <cell r="E7" t="str">
            <v>PT NEWCREST SUMATRA MINERALS</v>
          </cell>
        </row>
      </sheetData>
      <sheetData sheetId="2216">
        <row r="7">
          <cell r="E7" t="str">
            <v>PT NEWCREST SUMATRA MINERALS</v>
          </cell>
        </row>
      </sheetData>
      <sheetData sheetId="2217">
        <row r="7">
          <cell r="E7" t="str">
            <v>PT NEWCREST SUMATRA MINERALS</v>
          </cell>
        </row>
      </sheetData>
      <sheetData sheetId="2218">
        <row r="7">
          <cell r="E7" t="str">
            <v>PT NEWCREST SUMATRA MINERALS</v>
          </cell>
        </row>
      </sheetData>
      <sheetData sheetId="2219">
        <row r="7">
          <cell r="E7" t="str">
            <v>PT NEWCREST SUMATRA MINERALS</v>
          </cell>
        </row>
      </sheetData>
      <sheetData sheetId="2220">
        <row r="7">
          <cell r="E7" t="str">
            <v>PT NEWCREST SUMATRA MINERALS</v>
          </cell>
        </row>
      </sheetData>
      <sheetData sheetId="2221">
        <row r="7">
          <cell r="E7" t="str">
            <v>PT NEWCREST SUMATRA MINERALS</v>
          </cell>
        </row>
      </sheetData>
      <sheetData sheetId="2222">
        <row r="7">
          <cell r="E7" t="str">
            <v>PT NEWCREST SUMATRA MINERALS</v>
          </cell>
        </row>
      </sheetData>
      <sheetData sheetId="2223">
        <row r="7">
          <cell r="E7" t="str">
            <v>PT NEWCREST SUMATRA MINERALS</v>
          </cell>
        </row>
      </sheetData>
      <sheetData sheetId="2224">
        <row r="7">
          <cell r="E7" t="str">
            <v>PT NEWCREST SUMATRA MINERALS</v>
          </cell>
        </row>
      </sheetData>
      <sheetData sheetId="2225">
        <row r="7">
          <cell r="E7" t="str">
            <v>PT NEWCREST SUMATRA MINERALS</v>
          </cell>
        </row>
      </sheetData>
      <sheetData sheetId="2226">
        <row r="7">
          <cell r="E7" t="str">
            <v>PT NEWCREST SUMATRA MINERALS</v>
          </cell>
        </row>
      </sheetData>
      <sheetData sheetId="2227">
        <row r="7">
          <cell r="E7" t="str">
            <v>PT NEWCREST SUMATRA MINERALS</v>
          </cell>
        </row>
      </sheetData>
      <sheetData sheetId="2228">
        <row r="7">
          <cell r="E7" t="str">
            <v>PT NEWCREST SUMATRA MINERALS</v>
          </cell>
        </row>
      </sheetData>
      <sheetData sheetId="2229">
        <row r="7">
          <cell r="E7" t="str">
            <v>PT NEWCREST SUMATRA MINERALS</v>
          </cell>
        </row>
      </sheetData>
      <sheetData sheetId="2230">
        <row r="7">
          <cell r="E7" t="str">
            <v>PT NEWCREST SUMATRA MINERALS</v>
          </cell>
        </row>
      </sheetData>
      <sheetData sheetId="2231">
        <row r="7">
          <cell r="E7" t="str">
            <v>PT NEWCREST SUMATRA MINERALS</v>
          </cell>
        </row>
      </sheetData>
      <sheetData sheetId="2232">
        <row r="7">
          <cell r="E7" t="str">
            <v>PT NEWCREST SUMATRA MINERALS</v>
          </cell>
        </row>
      </sheetData>
      <sheetData sheetId="2233">
        <row r="7">
          <cell r="E7" t="str">
            <v>PT NEWCREST SUMATRA MINERALS</v>
          </cell>
        </row>
      </sheetData>
      <sheetData sheetId="2234">
        <row r="7">
          <cell r="E7" t="str">
            <v>PT NEWCREST SUMATRA MINERALS</v>
          </cell>
        </row>
      </sheetData>
      <sheetData sheetId="2235">
        <row r="7">
          <cell r="E7" t="str">
            <v>PT NEWCREST SUMATRA MINERALS</v>
          </cell>
        </row>
      </sheetData>
      <sheetData sheetId="2236">
        <row r="7">
          <cell r="E7" t="str">
            <v>PT NEWCREST SUMATRA MINERALS</v>
          </cell>
        </row>
      </sheetData>
      <sheetData sheetId="2237">
        <row r="7">
          <cell r="E7" t="str">
            <v>PT NEWCREST SUMATRA MINERALS</v>
          </cell>
        </row>
      </sheetData>
      <sheetData sheetId="2238">
        <row r="7">
          <cell r="E7" t="str">
            <v>PT NEWCREST SUMATRA MINERALS</v>
          </cell>
        </row>
      </sheetData>
      <sheetData sheetId="2239">
        <row r="7">
          <cell r="E7" t="str">
            <v>PT NEWCREST SUMATRA MINERALS</v>
          </cell>
        </row>
      </sheetData>
      <sheetData sheetId="2240">
        <row r="7">
          <cell r="E7" t="str">
            <v>PT NEWCREST SUMATRA MINERALS</v>
          </cell>
        </row>
      </sheetData>
      <sheetData sheetId="2241">
        <row r="7">
          <cell r="E7" t="str">
            <v>PT NEWCREST SUMATRA MINERALS</v>
          </cell>
        </row>
      </sheetData>
      <sheetData sheetId="2242">
        <row r="7">
          <cell r="E7" t="str">
            <v>PT NEWCREST SUMATRA MINERALS</v>
          </cell>
        </row>
      </sheetData>
      <sheetData sheetId="2243">
        <row r="7">
          <cell r="E7" t="str">
            <v>PT NEWCREST SUMATRA MINERALS</v>
          </cell>
        </row>
      </sheetData>
      <sheetData sheetId="2244">
        <row r="7">
          <cell r="E7" t="str">
            <v>PT NEWCREST SUMATRA MINERALS</v>
          </cell>
        </row>
      </sheetData>
      <sheetData sheetId="2245">
        <row r="7">
          <cell r="E7" t="str">
            <v>PT NEWCREST SUMATRA MINERALS</v>
          </cell>
        </row>
      </sheetData>
      <sheetData sheetId="2246">
        <row r="7">
          <cell r="E7" t="str">
            <v>PT NEWCREST SUMATRA MINERALS</v>
          </cell>
        </row>
      </sheetData>
      <sheetData sheetId="2247">
        <row r="7">
          <cell r="E7" t="str">
            <v>PT NEWCREST SUMATRA MINERALS</v>
          </cell>
        </row>
      </sheetData>
      <sheetData sheetId="2248">
        <row r="7">
          <cell r="E7" t="str">
            <v>PT NEWCREST SUMATRA MINERALS</v>
          </cell>
        </row>
      </sheetData>
      <sheetData sheetId="2249">
        <row r="7">
          <cell r="E7" t="str">
            <v>PT NEWCREST SUMATRA MINERALS</v>
          </cell>
        </row>
      </sheetData>
      <sheetData sheetId="2250">
        <row r="7">
          <cell r="E7" t="str">
            <v>PT NEWCREST SUMATRA MINERALS</v>
          </cell>
        </row>
      </sheetData>
      <sheetData sheetId="2251">
        <row r="7">
          <cell r="E7" t="str">
            <v>PT NEWCREST SUMATRA MINERALS</v>
          </cell>
        </row>
      </sheetData>
      <sheetData sheetId="2252">
        <row r="7">
          <cell r="E7" t="str">
            <v>PT NEWCREST SUMATRA MINERALS</v>
          </cell>
        </row>
      </sheetData>
      <sheetData sheetId="2253">
        <row r="7">
          <cell r="E7" t="str">
            <v>PT NEWCREST SUMATRA MINERALS</v>
          </cell>
        </row>
      </sheetData>
      <sheetData sheetId="2254">
        <row r="7">
          <cell r="E7" t="str">
            <v>PT NEWCREST SUMATRA MINERALS</v>
          </cell>
        </row>
      </sheetData>
      <sheetData sheetId="2255">
        <row r="7">
          <cell r="E7" t="str">
            <v>PT NEWCREST SUMATRA MINERALS</v>
          </cell>
        </row>
      </sheetData>
      <sheetData sheetId="2256">
        <row r="7">
          <cell r="E7" t="str">
            <v>PT NEWCREST SUMATRA MINERALS</v>
          </cell>
        </row>
      </sheetData>
      <sheetData sheetId="2257">
        <row r="7">
          <cell r="E7" t="str">
            <v>PT NEWCREST SUMATRA MINERALS</v>
          </cell>
        </row>
      </sheetData>
      <sheetData sheetId="2258">
        <row r="7">
          <cell r="E7" t="str">
            <v>PT NEWCREST SUMATRA MINERALS</v>
          </cell>
        </row>
      </sheetData>
      <sheetData sheetId="2259">
        <row r="7">
          <cell r="E7" t="str">
            <v>PT NEWCREST SUMATRA MINERALS</v>
          </cell>
        </row>
      </sheetData>
      <sheetData sheetId="2260">
        <row r="7">
          <cell r="E7" t="str">
            <v>PT NEWCREST SUMATRA MINERALS</v>
          </cell>
        </row>
      </sheetData>
      <sheetData sheetId="2261">
        <row r="7">
          <cell r="E7" t="str">
            <v>PT NEWCREST SUMATRA MINERALS</v>
          </cell>
        </row>
      </sheetData>
      <sheetData sheetId="2262">
        <row r="7">
          <cell r="E7" t="str">
            <v>PT NEWCREST SUMATRA MINERALS</v>
          </cell>
        </row>
      </sheetData>
      <sheetData sheetId="2263">
        <row r="7">
          <cell r="E7" t="str">
            <v>PT NEWCREST SUMATRA MINERALS</v>
          </cell>
        </row>
      </sheetData>
      <sheetData sheetId="2264">
        <row r="7">
          <cell r="E7" t="str">
            <v>PT NEWCREST SUMATRA MINERALS</v>
          </cell>
        </row>
      </sheetData>
      <sheetData sheetId="2265">
        <row r="7">
          <cell r="E7" t="str">
            <v>PT NEWCREST SUMATRA MINERALS</v>
          </cell>
        </row>
      </sheetData>
      <sheetData sheetId="2266">
        <row r="7">
          <cell r="E7" t="str">
            <v>PT NEWCREST SUMATRA MINERALS</v>
          </cell>
        </row>
      </sheetData>
      <sheetData sheetId="2267">
        <row r="7">
          <cell r="E7" t="str">
            <v>PT NEWCREST SUMATRA MINERALS</v>
          </cell>
        </row>
      </sheetData>
      <sheetData sheetId="2268">
        <row r="7">
          <cell r="E7" t="str">
            <v>PT NEWCREST SUMATRA MINERALS</v>
          </cell>
        </row>
      </sheetData>
      <sheetData sheetId="2269">
        <row r="7">
          <cell r="E7" t="str">
            <v>PT NEWCREST SUMATRA MINERALS</v>
          </cell>
        </row>
      </sheetData>
      <sheetData sheetId="2270">
        <row r="7">
          <cell r="E7" t="str">
            <v>PT NEWCREST SUMATRA MINERALS</v>
          </cell>
        </row>
      </sheetData>
      <sheetData sheetId="2271">
        <row r="7">
          <cell r="E7" t="str">
            <v>PT NEWCREST SUMATRA MINERALS</v>
          </cell>
        </row>
      </sheetData>
      <sheetData sheetId="2272">
        <row r="7">
          <cell r="E7" t="str">
            <v>PT NEWCREST SUMATRA MINERALS</v>
          </cell>
        </row>
      </sheetData>
      <sheetData sheetId="2273">
        <row r="7">
          <cell r="E7" t="str">
            <v>PT NEWCREST SUMATRA MINERALS</v>
          </cell>
        </row>
      </sheetData>
      <sheetData sheetId="2274">
        <row r="7">
          <cell r="E7" t="str">
            <v>PT NEWCREST SUMATRA MINERALS</v>
          </cell>
        </row>
      </sheetData>
      <sheetData sheetId="2275">
        <row r="7">
          <cell r="E7" t="str">
            <v>PT NEWCREST SUMATRA MINERALS</v>
          </cell>
        </row>
      </sheetData>
      <sheetData sheetId="2276">
        <row r="7">
          <cell r="E7" t="str">
            <v>PT NEWCREST SUMATRA MINERALS</v>
          </cell>
        </row>
      </sheetData>
      <sheetData sheetId="2277">
        <row r="7">
          <cell r="E7" t="str">
            <v>PT NEWCREST SUMATRA MINERALS</v>
          </cell>
        </row>
      </sheetData>
      <sheetData sheetId="2278">
        <row r="7">
          <cell r="E7" t="str">
            <v>PT NEWCREST SUMATRA MINERALS</v>
          </cell>
        </row>
      </sheetData>
      <sheetData sheetId="2279">
        <row r="7">
          <cell r="E7" t="str">
            <v>PT NEWCREST SUMATRA MINERALS</v>
          </cell>
        </row>
      </sheetData>
      <sheetData sheetId="2280">
        <row r="7">
          <cell r="E7" t="str">
            <v>PT NEWCREST SUMATRA MINERALS</v>
          </cell>
        </row>
      </sheetData>
      <sheetData sheetId="2281">
        <row r="7">
          <cell r="E7" t="str">
            <v>PT NEWCREST SUMATRA MINERALS</v>
          </cell>
        </row>
      </sheetData>
      <sheetData sheetId="2282">
        <row r="7">
          <cell r="E7" t="str">
            <v>PT NEWCREST SUMATRA MINERALS</v>
          </cell>
        </row>
      </sheetData>
      <sheetData sheetId="2283">
        <row r="7">
          <cell r="E7" t="str">
            <v>PT NEWCREST SUMATRA MINERALS</v>
          </cell>
        </row>
      </sheetData>
      <sheetData sheetId="2284">
        <row r="7">
          <cell r="E7" t="str">
            <v>PT NEWCREST SUMATRA MINERALS</v>
          </cell>
        </row>
      </sheetData>
      <sheetData sheetId="2285">
        <row r="7">
          <cell r="E7" t="str">
            <v>PT NEWCREST SUMATRA MINERALS</v>
          </cell>
        </row>
      </sheetData>
      <sheetData sheetId="2286">
        <row r="7">
          <cell r="E7" t="str">
            <v>PT NEWCREST SUMATRA MINERALS</v>
          </cell>
        </row>
      </sheetData>
      <sheetData sheetId="2287">
        <row r="7">
          <cell r="E7" t="str">
            <v>PT NEWCREST SUMATRA MINERALS</v>
          </cell>
        </row>
      </sheetData>
      <sheetData sheetId="2288">
        <row r="7">
          <cell r="E7" t="str">
            <v>PT NEWCREST SUMATRA MINERALS</v>
          </cell>
        </row>
      </sheetData>
      <sheetData sheetId="2289">
        <row r="7">
          <cell r="E7" t="str">
            <v>PT NEWCREST SUMATRA MINERALS</v>
          </cell>
        </row>
      </sheetData>
      <sheetData sheetId="2290">
        <row r="7">
          <cell r="E7" t="str">
            <v>PT NEWCREST SUMATRA MINERALS</v>
          </cell>
        </row>
      </sheetData>
      <sheetData sheetId="2291">
        <row r="7">
          <cell r="E7" t="str">
            <v>PT NEWCREST SUMATRA MINERALS</v>
          </cell>
        </row>
      </sheetData>
      <sheetData sheetId="2292">
        <row r="7">
          <cell r="E7" t="str">
            <v>PT NEWCREST SUMATRA MINERALS</v>
          </cell>
        </row>
      </sheetData>
      <sheetData sheetId="2293">
        <row r="7">
          <cell r="E7" t="str">
            <v>PT NEWCREST SUMATRA MINERALS</v>
          </cell>
        </row>
      </sheetData>
      <sheetData sheetId="2294">
        <row r="7">
          <cell r="E7" t="str">
            <v>PT NEWCREST SUMATRA MINERALS</v>
          </cell>
        </row>
      </sheetData>
      <sheetData sheetId="2295"/>
      <sheetData sheetId="2296">
        <row r="7">
          <cell r="E7" t="str">
            <v>PT NEWCREST SUMATRA MINERALS</v>
          </cell>
        </row>
      </sheetData>
      <sheetData sheetId="2297">
        <row r="7">
          <cell r="E7" t="str">
            <v>PT NEWCREST SUMATRA MINERALS</v>
          </cell>
        </row>
      </sheetData>
      <sheetData sheetId="2298">
        <row r="7">
          <cell r="E7" t="str">
            <v>PT NEWCREST SUMATRA MINERALS</v>
          </cell>
        </row>
      </sheetData>
      <sheetData sheetId="2299">
        <row r="7">
          <cell r="E7" t="str">
            <v>PT NEWCREST SUMATRA MINERALS</v>
          </cell>
        </row>
      </sheetData>
      <sheetData sheetId="2300">
        <row r="7">
          <cell r="E7" t="str">
            <v>PT NEWCREST SUMATRA MINERALS</v>
          </cell>
        </row>
      </sheetData>
      <sheetData sheetId="2301">
        <row r="7">
          <cell r="E7" t="str">
            <v>PT NEWCREST SUMATRA MINERALS</v>
          </cell>
        </row>
      </sheetData>
      <sheetData sheetId="2302">
        <row r="7">
          <cell r="E7" t="str">
            <v>PT NEWCREST SUMATRA MINERALS</v>
          </cell>
        </row>
      </sheetData>
      <sheetData sheetId="2303">
        <row r="7">
          <cell r="E7" t="str">
            <v>PT NEWCREST SUMATRA MINERALS</v>
          </cell>
        </row>
      </sheetData>
      <sheetData sheetId="2304">
        <row r="7">
          <cell r="E7" t="str">
            <v>PT NEWCREST SUMATRA MINERALS</v>
          </cell>
        </row>
      </sheetData>
      <sheetData sheetId="2305">
        <row r="7">
          <cell r="E7" t="str">
            <v>PT NEWCREST SUMATRA MINERALS</v>
          </cell>
        </row>
      </sheetData>
      <sheetData sheetId="2306">
        <row r="7">
          <cell r="E7" t="str">
            <v>PT NEWCREST SUMATRA MINERALS</v>
          </cell>
        </row>
      </sheetData>
      <sheetData sheetId="2307">
        <row r="7">
          <cell r="E7" t="str">
            <v>PT NEWCREST SUMATRA MINERALS</v>
          </cell>
        </row>
      </sheetData>
      <sheetData sheetId="2308">
        <row r="7">
          <cell r="E7" t="str">
            <v>PT NEWCREST SUMATRA MINERALS</v>
          </cell>
        </row>
      </sheetData>
      <sheetData sheetId="2309">
        <row r="7">
          <cell r="E7" t="str">
            <v>PT NEWCREST SUMATRA MINERALS</v>
          </cell>
        </row>
      </sheetData>
      <sheetData sheetId="2310">
        <row r="7">
          <cell r="E7" t="str">
            <v>PT NEWCREST SUMATRA MINERALS</v>
          </cell>
        </row>
      </sheetData>
      <sheetData sheetId="2311">
        <row r="7">
          <cell r="E7" t="str">
            <v>PT NEWCREST SUMATRA MINERALS</v>
          </cell>
        </row>
      </sheetData>
      <sheetData sheetId="2312">
        <row r="7">
          <cell r="E7" t="str">
            <v>PT NEWCREST SUMATRA MINERALS</v>
          </cell>
        </row>
      </sheetData>
      <sheetData sheetId="2313">
        <row r="7">
          <cell r="E7" t="str">
            <v>PT NEWCREST SUMATRA MINERALS</v>
          </cell>
        </row>
      </sheetData>
      <sheetData sheetId="2314">
        <row r="7">
          <cell r="E7" t="str">
            <v>PT NEWCREST SUMATRA MINERALS</v>
          </cell>
        </row>
      </sheetData>
      <sheetData sheetId="2315">
        <row r="7">
          <cell r="E7" t="str">
            <v>PT NEWCREST SUMATRA MINERALS</v>
          </cell>
        </row>
      </sheetData>
      <sheetData sheetId="2316">
        <row r="7">
          <cell r="E7" t="str">
            <v>PT NEWCREST SUMATRA MINERALS</v>
          </cell>
        </row>
      </sheetData>
      <sheetData sheetId="2317">
        <row r="7">
          <cell r="E7" t="str">
            <v>PT NEWCREST SUMATRA MINERALS</v>
          </cell>
        </row>
      </sheetData>
      <sheetData sheetId="2318">
        <row r="7">
          <cell r="E7" t="str">
            <v>PT NEWCREST SUMATRA MINERALS</v>
          </cell>
        </row>
      </sheetData>
      <sheetData sheetId="2319">
        <row r="7">
          <cell r="E7" t="str">
            <v>PT NEWCREST SUMATRA MINERALS</v>
          </cell>
        </row>
      </sheetData>
      <sheetData sheetId="2320">
        <row r="7">
          <cell r="E7" t="str">
            <v>PT NEWCREST SUMATRA MINERALS</v>
          </cell>
        </row>
      </sheetData>
      <sheetData sheetId="2321"/>
      <sheetData sheetId="2322"/>
      <sheetData sheetId="2323">
        <row r="7">
          <cell r="E7" t="str">
            <v>PT NEWCREST SUMATRA MINERALS</v>
          </cell>
        </row>
      </sheetData>
      <sheetData sheetId="2324">
        <row r="7">
          <cell r="E7" t="str">
            <v>PT NEWCREST SUMATRA MINERALS</v>
          </cell>
        </row>
      </sheetData>
      <sheetData sheetId="2325"/>
      <sheetData sheetId="2326"/>
      <sheetData sheetId="2327"/>
      <sheetData sheetId="2328"/>
      <sheetData sheetId="2329"/>
      <sheetData sheetId="2330">
        <row r="7">
          <cell r="E7" t="str">
            <v>PT NEWCREST SUMATRA MINERALS</v>
          </cell>
        </row>
      </sheetData>
      <sheetData sheetId="2331">
        <row r="7">
          <cell r="E7" t="str">
            <v>PT NEWCREST SUMATRA MINERALS</v>
          </cell>
        </row>
      </sheetData>
      <sheetData sheetId="2332">
        <row r="7">
          <cell r="E7" t="str">
            <v>PT NEWCREST SUMATRA MINERALS</v>
          </cell>
        </row>
      </sheetData>
      <sheetData sheetId="2333">
        <row r="7">
          <cell r="E7" t="str">
            <v>PT NEWCREST SUMATRA MINERALS</v>
          </cell>
        </row>
      </sheetData>
      <sheetData sheetId="2334"/>
      <sheetData sheetId="2335"/>
      <sheetData sheetId="2336"/>
      <sheetData sheetId="2337"/>
      <sheetData sheetId="2338"/>
      <sheetData sheetId="2339">
        <row r="7">
          <cell r="E7" t="str">
            <v>PT NEWCREST SUMATRA MINERALS</v>
          </cell>
        </row>
      </sheetData>
      <sheetData sheetId="2340">
        <row r="7">
          <cell r="E7" t="str">
            <v>PT NEWCREST SUMATRA MINERALS</v>
          </cell>
        </row>
      </sheetData>
      <sheetData sheetId="2341">
        <row r="7">
          <cell r="E7" t="str">
            <v>PT NEWCREST SUMATRA MINERALS</v>
          </cell>
        </row>
      </sheetData>
      <sheetData sheetId="2342">
        <row r="7">
          <cell r="E7" t="str">
            <v>PT NEWCREST SUMATRA MINERALS</v>
          </cell>
        </row>
      </sheetData>
      <sheetData sheetId="2343">
        <row r="7">
          <cell r="E7" t="str">
            <v>PT NEWCREST SUMATRA MINERALS</v>
          </cell>
        </row>
      </sheetData>
      <sheetData sheetId="2344">
        <row r="7">
          <cell r="E7" t="str">
            <v>PT NEWCREST SUMATRA MINERALS</v>
          </cell>
        </row>
      </sheetData>
      <sheetData sheetId="2345">
        <row r="7">
          <cell r="E7" t="str">
            <v>PT NEWCREST SUMATRA MINERALS</v>
          </cell>
        </row>
      </sheetData>
      <sheetData sheetId="2346">
        <row r="7">
          <cell r="E7" t="str">
            <v>PT NEWCREST SUMATRA MINERALS</v>
          </cell>
        </row>
      </sheetData>
      <sheetData sheetId="2347">
        <row r="7">
          <cell r="E7" t="str">
            <v>PT NEWCREST SUMATRA MINERALS</v>
          </cell>
        </row>
      </sheetData>
      <sheetData sheetId="2348">
        <row r="7">
          <cell r="E7" t="str">
            <v>PT NEWCREST SUMATRA MINERALS</v>
          </cell>
        </row>
      </sheetData>
      <sheetData sheetId="2349">
        <row r="7">
          <cell r="E7" t="str">
            <v>PT NEWCREST SUMATRA MINERALS</v>
          </cell>
        </row>
      </sheetData>
      <sheetData sheetId="2350">
        <row r="7">
          <cell r="E7" t="str">
            <v>PT NEWCREST SUMATRA MINERALS</v>
          </cell>
        </row>
      </sheetData>
      <sheetData sheetId="2351"/>
      <sheetData sheetId="2352"/>
      <sheetData sheetId="2353"/>
      <sheetData sheetId="2354"/>
      <sheetData sheetId="2355"/>
      <sheetData sheetId="2356"/>
      <sheetData sheetId="2357"/>
      <sheetData sheetId="2358"/>
      <sheetData sheetId="2359"/>
      <sheetData sheetId="2360"/>
      <sheetData sheetId="2361"/>
      <sheetData sheetId="2362"/>
      <sheetData sheetId="2363"/>
      <sheetData sheetId="2364"/>
      <sheetData sheetId="2365">
        <row r="7">
          <cell r="E7" t="str">
            <v>PT NEWCREST SUMATRA MINERALS</v>
          </cell>
        </row>
      </sheetData>
      <sheetData sheetId="2366">
        <row r="7">
          <cell r="E7" t="str">
            <v>PT NEWCREST SUMATRA MINERALS</v>
          </cell>
        </row>
      </sheetData>
      <sheetData sheetId="2367">
        <row r="7">
          <cell r="E7" t="str">
            <v>PT NEWCREST SUMATRA MINERALS</v>
          </cell>
        </row>
      </sheetData>
      <sheetData sheetId="2368">
        <row r="7">
          <cell r="E7" t="str">
            <v>PT NEWCREST SUMATRA MINERALS</v>
          </cell>
        </row>
      </sheetData>
      <sheetData sheetId="2369">
        <row r="7">
          <cell r="E7" t="str">
            <v>PT NEWCREST SUMATRA MINERALS</v>
          </cell>
        </row>
      </sheetData>
      <sheetData sheetId="2370">
        <row r="7">
          <cell r="E7" t="str">
            <v>PT NEWCREST SUMATRA MINERALS</v>
          </cell>
        </row>
      </sheetData>
      <sheetData sheetId="2371">
        <row r="7">
          <cell r="E7" t="str">
            <v>PT NEWCREST SUMATRA MINERALS</v>
          </cell>
        </row>
      </sheetData>
      <sheetData sheetId="2372">
        <row r="7">
          <cell r="E7" t="str">
            <v>PT NEWCREST SUMATRA MINERALS</v>
          </cell>
        </row>
      </sheetData>
      <sheetData sheetId="2373">
        <row r="7">
          <cell r="E7" t="str">
            <v>PT NEWCREST SUMATRA MINERALS</v>
          </cell>
        </row>
      </sheetData>
      <sheetData sheetId="2374">
        <row r="7">
          <cell r="E7" t="str">
            <v>PT NEWCREST SUMATRA MINERALS</v>
          </cell>
        </row>
      </sheetData>
      <sheetData sheetId="2375">
        <row r="7">
          <cell r="E7" t="str">
            <v>PT NEWCREST SUMATRA MINERALS</v>
          </cell>
        </row>
      </sheetData>
      <sheetData sheetId="2376">
        <row r="7">
          <cell r="E7" t="str">
            <v>PT NEWCREST SUMATRA MINERALS</v>
          </cell>
        </row>
      </sheetData>
      <sheetData sheetId="2377">
        <row r="7">
          <cell r="E7" t="str">
            <v>PT NEWCREST SUMATRA MINERALS</v>
          </cell>
        </row>
      </sheetData>
      <sheetData sheetId="2378">
        <row r="7">
          <cell r="E7" t="str">
            <v>PT NEWCREST SUMATRA MINERALS</v>
          </cell>
        </row>
      </sheetData>
      <sheetData sheetId="2379">
        <row r="7">
          <cell r="E7" t="str">
            <v>PT NEWCREST SUMATRA MINERALS</v>
          </cell>
        </row>
      </sheetData>
      <sheetData sheetId="2380">
        <row r="7">
          <cell r="E7" t="str">
            <v>PT NEWCREST SUMATRA MINERALS</v>
          </cell>
        </row>
      </sheetData>
      <sheetData sheetId="2381">
        <row r="7">
          <cell r="E7" t="str">
            <v>PT NEWCREST SUMATRA MINERALS</v>
          </cell>
        </row>
      </sheetData>
      <sheetData sheetId="2382">
        <row r="7">
          <cell r="E7" t="str">
            <v>PT NEWCREST SUMATRA MINERALS</v>
          </cell>
        </row>
      </sheetData>
      <sheetData sheetId="2383">
        <row r="7">
          <cell r="E7" t="str">
            <v>PT NEWCREST SUMATRA MINERALS</v>
          </cell>
        </row>
      </sheetData>
      <sheetData sheetId="2384">
        <row r="7">
          <cell r="E7" t="str">
            <v>PT NEWCREST SUMATRA MINERALS</v>
          </cell>
        </row>
      </sheetData>
      <sheetData sheetId="2385">
        <row r="7">
          <cell r="E7" t="str">
            <v>PT NEWCREST SUMATRA MINERALS</v>
          </cell>
        </row>
      </sheetData>
      <sheetData sheetId="2386">
        <row r="7">
          <cell r="E7" t="str">
            <v>PT NEWCREST SUMATRA MINERALS</v>
          </cell>
        </row>
      </sheetData>
      <sheetData sheetId="2387">
        <row r="7">
          <cell r="E7" t="str">
            <v>PT NEWCREST SUMATRA MINERALS</v>
          </cell>
        </row>
      </sheetData>
      <sheetData sheetId="2388">
        <row r="7">
          <cell r="E7" t="str">
            <v>PT NEWCREST SUMATRA MINERALS</v>
          </cell>
        </row>
      </sheetData>
      <sheetData sheetId="2389">
        <row r="7">
          <cell r="E7" t="str">
            <v>PT NEWCREST SUMATRA MINERALS</v>
          </cell>
        </row>
      </sheetData>
      <sheetData sheetId="2390">
        <row r="7">
          <cell r="E7" t="str">
            <v>PT NEWCREST SUMATRA MINERALS</v>
          </cell>
        </row>
      </sheetData>
      <sheetData sheetId="2391">
        <row r="7">
          <cell r="E7" t="str">
            <v>PT NEWCREST SUMATRA MINERALS</v>
          </cell>
        </row>
      </sheetData>
      <sheetData sheetId="2392">
        <row r="7">
          <cell r="E7" t="str">
            <v>PT NEWCREST SUMATRA MINERALS</v>
          </cell>
        </row>
      </sheetData>
      <sheetData sheetId="2393">
        <row r="7">
          <cell r="E7" t="str">
            <v>PT NEWCREST SUMATRA MINERALS</v>
          </cell>
        </row>
      </sheetData>
      <sheetData sheetId="2394">
        <row r="7">
          <cell r="E7" t="str">
            <v>PT NEWCREST SUMATRA MINERALS</v>
          </cell>
        </row>
      </sheetData>
      <sheetData sheetId="2395">
        <row r="7">
          <cell r="E7" t="str">
            <v>PT NEWCREST SUMATRA MINERALS</v>
          </cell>
        </row>
      </sheetData>
      <sheetData sheetId="2396">
        <row r="7">
          <cell r="E7" t="str">
            <v>PT NEWCREST SUMATRA MINERALS</v>
          </cell>
        </row>
      </sheetData>
      <sheetData sheetId="2397">
        <row r="7">
          <cell r="E7" t="str">
            <v>PT NEWCREST SUMATRA MINERALS</v>
          </cell>
        </row>
      </sheetData>
      <sheetData sheetId="2398">
        <row r="7">
          <cell r="E7" t="str">
            <v>PT NEWCREST SUMATRA MINERALS</v>
          </cell>
        </row>
      </sheetData>
      <sheetData sheetId="2399">
        <row r="7">
          <cell r="E7" t="str">
            <v>PT NEWCREST SUMATRA MINERALS</v>
          </cell>
        </row>
      </sheetData>
      <sheetData sheetId="2400">
        <row r="7">
          <cell r="E7" t="str">
            <v>PT NEWCREST SUMATRA MINERALS</v>
          </cell>
        </row>
      </sheetData>
      <sheetData sheetId="2401">
        <row r="7">
          <cell r="E7" t="str">
            <v>PT NEWCREST SUMATRA MINERALS</v>
          </cell>
        </row>
      </sheetData>
      <sheetData sheetId="2402">
        <row r="7">
          <cell r="E7" t="str">
            <v>PT NEWCREST SUMATRA MINERALS</v>
          </cell>
        </row>
      </sheetData>
      <sheetData sheetId="2403">
        <row r="7">
          <cell r="E7" t="str">
            <v>PT NEWCREST SUMATRA MINERALS</v>
          </cell>
        </row>
      </sheetData>
      <sheetData sheetId="2404">
        <row r="7">
          <cell r="E7" t="str">
            <v>PT NEWCREST SUMATRA MINERALS</v>
          </cell>
        </row>
      </sheetData>
      <sheetData sheetId="2405">
        <row r="7">
          <cell r="E7" t="str">
            <v>PT NEWCREST SUMATRA MINERALS</v>
          </cell>
        </row>
      </sheetData>
      <sheetData sheetId="2406">
        <row r="7">
          <cell r="E7" t="str">
            <v>PT NEWCREST SUMATRA MINERALS</v>
          </cell>
        </row>
      </sheetData>
      <sheetData sheetId="2407">
        <row r="7">
          <cell r="E7" t="str">
            <v>PT NEWCREST SUMATRA MINERALS</v>
          </cell>
        </row>
      </sheetData>
      <sheetData sheetId="2408">
        <row r="7">
          <cell r="E7" t="str">
            <v>PT NEWCREST SUMATRA MINERALS</v>
          </cell>
        </row>
      </sheetData>
      <sheetData sheetId="2409">
        <row r="7">
          <cell r="E7" t="str">
            <v>PT NEWCREST SUMATRA MINERALS</v>
          </cell>
        </row>
      </sheetData>
      <sheetData sheetId="2410">
        <row r="7">
          <cell r="E7" t="str">
            <v>PT NEWCREST SUMATRA MINERALS</v>
          </cell>
        </row>
      </sheetData>
      <sheetData sheetId="2411">
        <row r="7">
          <cell r="E7" t="str">
            <v>PT NEWCREST SUMATRA MINERALS</v>
          </cell>
        </row>
      </sheetData>
      <sheetData sheetId="2412">
        <row r="7">
          <cell r="E7" t="str">
            <v>PT NEWCREST SUMATRA MINERALS</v>
          </cell>
        </row>
      </sheetData>
      <sheetData sheetId="2413">
        <row r="7">
          <cell r="E7" t="str">
            <v>PT NEWCREST SUMATRA MINERALS</v>
          </cell>
        </row>
      </sheetData>
      <sheetData sheetId="2414">
        <row r="7">
          <cell r="E7" t="str">
            <v>PT NEWCREST SUMATRA MINERALS</v>
          </cell>
        </row>
      </sheetData>
      <sheetData sheetId="2415">
        <row r="7">
          <cell r="E7" t="str">
            <v>PT NEWCREST SUMATRA MINERALS</v>
          </cell>
        </row>
      </sheetData>
      <sheetData sheetId="2416">
        <row r="7">
          <cell r="E7" t="str">
            <v>PT NEWCREST SUMATRA MINERALS</v>
          </cell>
        </row>
      </sheetData>
      <sheetData sheetId="2417">
        <row r="7">
          <cell r="E7" t="str">
            <v>PT NEWCREST SUMATRA MINERALS</v>
          </cell>
        </row>
      </sheetData>
      <sheetData sheetId="2418">
        <row r="7">
          <cell r="E7" t="str">
            <v>PT NEWCREST SUMATRA MINERALS</v>
          </cell>
        </row>
      </sheetData>
      <sheetData sheetId="2419">
        <row r="7">
          <cell r="E7" t="str">
            <v>PT NEWCREST SUMATRA MINERALS</v>
          </cell>
        </row>
      </sheetData>
      <sheetData sheetId="2420">
        <row r="7">
          <cell r="E7" t="str">
            <v>PT NEWCREST SUMATRA MINERALS</v>
          </cell>
        </row>
      </sheetData>
      <sheetData sheetId="2421">
        <row r="7">
          <cell r="E7" t="str">
            <v>PT NEWCREST SUMATRA MINERALS</v>
          </cell>
        </row>
      </sheetData>
      <sheetData sheetId="2422">
        <row r="7">
          <cell r="E7" t="str">
            <v>PT NEWCREST SUMATRA MINERALS</v>
          </cell>
        </row>
      </sheetData>
      <sheetData sheetId="2423">
        <row r="7">
          <cell r="E7" t="str">
            <v>PT NEWCREST SUMATRA MINERALS</v>
          </cell>
        </row>
      </sheetData>
      <sheetData sheetId="2424">
        <row r="7">
          <cell r="E7" t="str">
            <v>PT NEWCREST SUMATRA MINERALS</v>
          </cell>
        </row>
      </sheetData>
      <sheetData sheetId="2425">
        <row r="7">
          <cell r="E7" t="str">
            <v>PT NEWCREST SUMATRA MINERALS</v>
          </cell>
        </row>
      </sheetData>
      <sheetData sheetId="2426">
        <row r="7">
          <cell r="E7" t="str">
            <v>PT NEWCREST SUMATRA MINERALS</v>
          </cell>
        </row>
      </sheetData>
      <sheetData sheetId="2427">
        <row r="7">
          <cell r="E7" t="str">
            <v>PT NEWCREST SUMATRA MINERALS</v>
          </cell>
        </row>
      </sheetData>
      <sheetData sheetId="2428">
        <row r="7">
          <cell r="E7" t="str">
            <v>PT NEWCREST SUMATRA MINERALS</v>
          </cell>
        </row>
      </sheetData>
      <sheetData sheetId="2429">
        <row r="7">
          <cell r="E7" t="str">
            <v>PT NEWCREST SUMATRA MINERALS</v>
          </cell>
        </row>
      </sheetData>
      <sheetData sheetId="2430">
        <row r="7">
          <cell r="E7" t="str">
            <v>PT NEWCREST SUMATRA MINERALS</v>
          </cell>
        </row>
      </sheetData>
      <sheetData sheetId="2431">
        <row r="7">
          <cell r="E7" t="str">
            <v>PT NEWCREST SUMATRA MINERALS</v>
          </cell>
        </row>
      </sheetData>
      <sheetData sheetId="2432">
        <row r="7">
          <cell r="E7" t="str">
            <v>PT NEWCREST SUMATRA MINERALS</v>
          </cell>
        </row>
      </sheetData>
      <sheetData sheetId="2433">
        <row r="7">
          <cell r="E7" t="str">
            <v>PT NEWCREST SUMATRA MINERALS</v>
          </cell>
        </row>
      </sheetData>
      <sheetData sheetId="2434">
        <row r="7">
          <cell r="E7" t="str">
            <v>PT NEWCREST SUMATRA MINERALS</v>
          </cell>
        </row>
      </sheetData>
      <sheetData sheetId="2435">
        <row r="7">
          <cell r="E7" t="str">
            <v>PT NEWCREST SUMATRA MINERALS</v>
          </cell>
        </row>
      </sheetData>
      <sheetData sheetId="2436">
        <row r="7">
          <cell r="E7" t="str">
            <v>PT NEWCREST SUMATRA MINERALS</v>
          </cell>
        </row>
      </sheetData>
      <sheetData sheetId="2437">
        <row r="7">
          <cell r="E7" t="str">
            <v>PT NEWCREST SUMATRA MINERALS</v>
          </cell>
        </row>
      </sheetData>
      <sheetData sheetId="2438">
        <row r="7">
          <cell r="E7" t="str">
            <v>PT NEWCREST SUMATRA MINERALS</v>
          </cell>
        </row>
      </sheetData>
      <sheetData sheetId="2439">
        <row r="7">
          <cell r="E7" t="str">
            <v>PT NEWCREST SUMATRA MINERALS</v>
          </cell>
        </row>
      </sheetData>
      <sheetData sheetId="2440">
        <row r="7">
          <cell r="E7" t="str">
            <v>PT NEWCREST SUMATRA MINERALS</v>
          </cell>
        </row>
      </sheetData>
      <sheetData sheetId="2441">
        <row r="7">
          <cell r="E7" t="str">
            <v>PT NEWCREST SUMATRA MINERALS</v>
          </cell>
        </row>
      </sheetData>
      <sheetData sheetId="2442">
        <row r="7">
          <cell r="E7" t="str">
            <v>PT NEWCREST SUMATRA MINERALS</v>
          </cell>
        </row>
      </sheetData>
      <sheetData sheetId="2443">
        <row r="7">
          <cell r="E7" t="str">
            <v>PT NEWCREST SUMATRA MINERALS</v>
          </cell>
        </row>
      </sheetData>
      <sheetData sheetId="2444">
        <row r="7">
          <cell r="E7" t="str">
            <v>PT NEWCREST SUMATRA MINERALS</v>
          </cell>
        </row>
      </sheetData>
      <sheetData sheetId="2445">
        <row r="7">
          <cell r="E7" t="str">
            <v>PT NEWCREST SUMATRA MINERALS</v>
          </cell>
        </row>
      </sheetData>
      <sheetData sheetId="2446">
        <row r="7">
          <cell r="E7" t="str">
            <v>PT NEWCREST SUMATRA MINERALS</v>
          </cell>
        </row>
      </sheetData>
      <sheetData sheetId="2447">
        <row r="7">
          <cell r="E7" t="str">
            <v>PT NEWCREST SUMATRA MINERALS</v>
          </cell>
        </row>
      </sheetData>
      <sheetData sheetId="2448">
        <row r="7">
          <cell r="E7" t="str">
            <v>PT NEWCREST SUMATRA MINERALS</v>
          </cell>
        </row>
      </sheetData>
      <sheetData sheetId="2449">
        <row r="7">
          <cell r="E7" t="str">
            <v>PT NEWCREST SUMATRA MINERALS</v>
          </cell>
        </row>
      </sheetData>
      <sheetData sheetId="2450">
        <row r="7">
          <cell r="E7" t="str">
            <v>PT NEWCREST SUMATRA MINERALS</v>
          </cell>
        </row>
      </sheetData>
      <sheetData sheetId="2451">
        <row r="7">
          <cell r="E7" t="str">
            <v>PT NEWCREST SUMATRA MINERALS</v>
          </cell>
        </row>
      </sheetData>
      <sheetData sheetId="2452">
        <row r="7">
          <cell r="E7" t="str">
            <v>PT NEWCREST SUMATRA MINERALS</v>
          </cell>
        </row>
      </sheetData>
      <sheetData sheetId="2453">
        <row r="7">
          <cell r="E7" t="str">
            <v>PT NEWCREST SUMATRA MINERALS</v>
          </cell>
        </row>
      </sheetData>
      <sheetData sheetId="2454">
        <row r="7">
          <cell r="E7" t="str">
            <v>PT NEWCREST SUMATRA MINERALS</v>
          </cell>
        </row>
      </sheetData>
      <sheetData sheetId="2455">
        <row r="7">
          <cell r="E7" t="str">
            <v>PT NEWCREST SUMATRA MINERALS</v>
          </cell>
        </row>
      </sheetData>
      <sheetData sheetId="2456">
        <row r="7">
          <cell r="E7" t="str">
            <v>PT NEWCREST SUMATRA MINERALS</v>
          </cell>
        </row>
      </sheetData>
      <sheetData sheetId="2457">
        <row r="7">
          <cell r="E7" t="str">
            <v>PT NEWCREST SUMATRA MINERALS</v>
          </cell>
        </row>
      </sheetData>
      <sheetData sheetId="2458">
        <row r="7">
          <cell r="E7" t="str">
            <v>PT NEWCREST SUMATRA MINERALS</v>
          </cell>
        </row>
      </sheetData>
      <sheetData sheetId="2459">
        <row r="7">
          <cell r="E7" t="str">
            <v>PT NEWCREST SUMATRA MINERALS</v>
          </cell>
        </row>
      </sheetData>
      <sheetData sheetId="2460">
        <row r="7">
          <cell r="E7" t="str">
            <v>PT NEWCREST SUMATRA MINERALS</v>
          </cell>
        </row>
      </sheetData>
      <sheetData sheetId="2461">
        <row r="7">
          <cell r="E7" t="str">
            <v>PT NEWCREST SUMATRA MINERALS</v>
          </cell>
        </row>
      </sheetData>
      <sheetData sheetId="2462">
        <row r="7">
          <cell r="E7" t="str">
            <v>PT NEWCREST SUMATRA MINERALS</v>
          </cell>
        </row>
      </sheetData>
      <sheetData sheetId="2463">
        <row r="7">
          <cell r="E7" t="str">
            <v>PT NEWCREST SUMATRA MINERALS</v>
          </cell>
        </row>
      </sheetData>
      <sheetData sheetId="2464">
        <row r="7">
          <cell r="E7" t="str">
            <v>PT NEWCREST SUMATRA MINERALS</v>
          </cell>
        </row>
      </sheetData>
      <sheetData sheetId="2465">
        <row r="7">
          <cell r="E7" t="str">
            <v>PT NEWCREST SUMATRA MINERALS</v>
          </cell>
        </row>
      </sheetData>
      <sheetData sheetId="2466">
        <row r="7">
          <cell r="E7" t="str">
            <v>PT NEWCREST SUMATRA MINERALS</v>
          </cell>
        </row>
      </sheetData>
      <sheetData sheetId="2467">
        <row r="7">
          <cell r="E7" t="str">
            <v>PT NEWCREST SUMATRA MINERALS</v>
          </cell>
        </row>
      </sheetData>
      <sheetData sheetId="2468">
        <row r="7">
          <cell r="E7" t="str">
            <v>PT NEWCREST SUMATRA MINERALS</v>
          </cell>
        </row>
      </sheetData>
      <sheetData sheetId="2469">
        <row r="7">
          <cell r="E7" t="str">
            <v>PT NEWCREST SUMATRA MINERALS</v>
          </cell>
        </row>
      </sheetData>
      <sheetData sheetId="2470">
        <row r="7">
          <cell r="E7" t="str">
            <v>PT NEWCREST SUMATRA MINERALS</v>
          </cell>
        </row>
      </sheetData>
      <sheetData sheetId="2471">
        <row r="7">
          <cell r="E7" t="str">
            <v>PT NEWCREST SUMATRA MINERALS</v>
          </cell>
        </row>
      </sheetData>
      <sheetData sheetId="2472">
        <row r="7">
          <cell r="E7" t="str">
            <v>PT NEWCREST SUMATRA MINERALS</v>
          </cell>
        </row>
      </sheetData>
      <sheetData sheetId="2473">
        <row r="7">
          <cell r="E7" t="str">
            <v>PT NEWCREST SUMATRA MINERALS</v>
          </cell>
        </row>
      </sheetData>
      <sheetData sheetId="2474">
        <row r="7">
          <cell r="E7" t="str">
            <v>PT NEWCREST SUMATRA MINERALS</v>
          </cell>
        </row>
      </sheetData>
      <sheetData sheetId="2475">
        <row r="7">
          <cell r="E7" t="str">
            <v>PT NEWCREST SUMATRA MINERALS</v>
          </cell>
        </row>
      </sheetData>
      <sheetData sheetId="2476">
        <row r="7">
          <cell r="E7" t="str">
            <v>PT NEWCREST SUMATRA MINERALS</v>
          </cell>
        </row>
      </sheetData>
      <sheetData sheetId="2477">
        <row r="7">
          <cell r="E7" t="str">
            <v>PT NEWCREST SUMATRA MINERALS</v>
          </cell>
        </row>
      </sheetData>
      <sheetData sheetId="2478">
        <row r="7">
          <cell r="E7" t="str">
            <v>PT NEWCREST SUMATRA MINERALS</v>
          </cell>
        </row>
      </sheetData>
      <sheetData sheetId="2479">
        <row r="7">
          <cell r="E7" t="str">
            <v>PT NEWCREST SUMATRA MINERALS</v>
          </cell>
        </row>
      </sheetData>
      <sheetData sheetId="2480">
        <row r="7">
          <cell r="E7" t="str">
            <v>PT NEWCREST SUMATRA MINERALS</v>
          </cell>
        </row>
      </sheetData>
      <sheetData sheetId="2481">
        <row r="7">
          <cell r="E7" t="str">
            <v>PT NEWCREST SUMATRA MINERALS</v>
          </cell>
        </row>
      </sheetData>
      <sheetData sheetId="2482">
        <row r="7">
          <cell r="E7" t="str">
            <v>PT NEWCREST SUMATRA MINERALS</v>
          </cell>
        </row>
      </sheetData>
      <sheetData sheetId="2483">
        <row r="7">
          <cell r="E7" t="str">
            <v>PT NEWCREST SUMATRA MINERALS</v>
          </cell>
        </row>
      </sheetData>
      <sheetData sheetId="2484">
        <row r="7">
          <cell r="E7" t="str">
            <v>PT NEWCREST SUMATRA MINERALS</v>
          </cell>
        </row>
      </sheetData>
      <sheetData sheetId="2485">
        <row r="7">
          <cell r="E7" t="str">
            <v>PT NEWCREST SUMATRA MINERALS</v>
          </cell>
        </row>
      </sheetData>
      <sheetData sheetId="2486">
        <row r="7">
          <cell r="E7" t="str">
            <v>PT NEWCREST SUMATRA MINERALS</v>
          </cell>
        </row>
      </sheetData>
      <sheetData sheetId="2487">
        <row r="7">
          <cell r="E7" t="str">
            <v>PT NEWCREST SUMATRA MINERALS</v>
          </cell>
        </row>
      </sheetData>
      <sheetData sheetId="2488">
        <row r="7">
          <cell r="E7" t="str">
            <v>PT NEWCREST SUMATRA MINERALS</v>
          </cell>
        </row>
      </sheetData>
      <sheetData sheetId="2489">
        <row r="7">
          <cell r="E7" t="str">
            <v>PT NEWCREST SUMATRA MINERALS</v>
          </cell>
        </row>
      </sheetData>
      <sheetData sheetId="2490">
        <row r="7">
          <cell r="E7" t="str">
            <v>PT NEWCREST SUMATRA MINERALS</v>
          </cell>
        </row>
      </sheetData>
      <sheetData sheetId="2491">
        <row r="7">
          <cell r="E7" t="str">
            <v>PT NEWCREST SUMATRA MINERALS</v>
          </cell>
        </row>
      </sheetData>
      <sheetData sheetId="2492">
        <row r="7">
          <cell r="E7" t="str">
            <v>PT NEWCREST SUMATRA MINERALS</v>
          </cell>
        </row>
      </sheetData>
      <sheetData sheetId="2493">
        <row r="7">
          <cell r="E7" t="str">
            <v>PT NEWCREST SUMATRA MINERALS</v>
          </cell>
        </row>
      </sheetData>
      <sheetData sheetId="2494">
        <row r="7">
          <cell r="E7" t="str">
            <v>PT NEWCREST SUMATRA MINERALS</v>
          </cell>
        </row>
      </sheetData>
      <sheetData sheetId="2495">
        <row r="7">
          <cell r="E7" t="str">
            <v>PT NEWCREST SUMATRA MINERALS</v>
          </cell>
        </row>
      </sheetData>
      <sheetData sheetId="2496">
        <row r="7">
          <cell r="E7" t="str">
            <v>PT NEWCREST SUMATRA MINERALS</v>
          </cell>
        </row>
      </sheetData>
      <sheetData sheetId="2497">
        <row r="7">
          <cell r="E7" t="str">
            <v>PT NEWCREST SUMATRA MINERALS</v>
          </cell>
        </row>
      </sheetData>
      <sheetData sheetId="2498">
        <row r="7">
          <cell r="E7" t="str">
            <v>PT NEWCREST SUMATRA MINERALS</v>
          </cell>
        </row>
      </sheetData>
      <sheetData sheetId="2499">
        <row r="7">
          <cell r="E7" t="str">
            <v>PT NEWCREST SUMATRA MINERALS</v>
          </cell>
        </row>
      </sheetData>
      <sheetData sheetId="2500">
        <row r="7">
          <cell r="E7" t="str">
            <v>PT NEWCREST SUMATRA MINERALS</v>
          </cell>
        </row>
      </sheetData>
      <sheetData sheetId="2501">
        <row r="7">
          <cell r="E7" t="str">
            <v>PT NEWCREST SUMATRA MINERALS</v>
          </cell>
        </row>
      </sheetData>
      <sheetData sheetId="2502">
        <row r="7">
          <cell r="E7" t="str">
            <v>PT NEWCREST SUMATRA MINERALS</v>
          </cell>
        </row>
      </sheetData>
      <sheetData sheetId="2503">
        <row r="7">
          <cell r="E7" t="str">
            <v>PT NEWCREST SUMATRA MINERALS</v>
          </cell>
        </row>
      </sheetData>
      <sheetData sheetId="2504">
        <row r="7">
          <cell r="E7" t="str">
            <v>PT NEWCREST SUMATRA MINERALS</v>
          </cell>
        </row>
      </sheetData>
      <sheetData sheetId="2505">
        <row r="7">
          <cell r="E7" t="str">
            <v>PT NEWCREST SUMATRA MINERALS</v>
          </cell>
        </row>
      </sheetData>
      <sheetData sheetId="2506">
        <row r="7">
          <cell r="E7" t="str">
            <v>PT NEWCREST SUMATRA MINERALS</v>
          </cell>
        </row>
      </sheetData>
      <sheetData sheetId="2507">
        <row r="7">
          <cell r="E7" t="str">
            <v>PT NEWCREST SUMATRA MINERALS</v>
          </cell>
        </row>
      </sheetData>
      <sheetData sheetId="2508">
        <row r="7">
          <cell r="E7" t="str">
            <v>PT NEWCREST SUMATRA MINERALS</v>
          </cell>
        </row>
      </sheetData>
      <sheetData sheetId="2509">
        <row r="7">
          <cell r="E7" t="str">
            <v>PT NEWCREST SUMATRA MINERALS</v>
          </cell>
        </row>
      </sheetData>
      <sheetData sheetId="2510">
        <row r="7">
          <cell r="E7" t="str">
            <v>PT NEWCREST SUMATRA MINERALS</v>
          </cell>
        </row>
      </sheetData>
      <sheetData sheetId="2511">
        <row r="7">
          <cell r="E7" t="str">
            <v>PT NEWCREST SUMATRA MINERALS</v>
          </cell>
        </row>
      </sheetData>
      <sheetData sheetId="2512">
        <row r="7">
          <cell r="E7" t="str">
            <v>PT NEWCREST SUMATRA MINERALS</v>
          </cell>
        </row>
      </sheetData>
      <sheetData sheetId="2513">
        <row r="7">
          <cell r="E7" t="str">
            <v>PT NEWCREST SUMATRA MINERALS</v>
          </cell>
        </row>
      </sheetData>
      <sheetData sheetId="2514">
        <row r="7">
          <cell r="E7" t="str">
            <v>PT NEWCREST SUMATRA MINERALS</v>
          </cell>
        </row>
      </sheetData>
      <sheetData sheetId="2515">
        <row r="7">
          <cell r="E7" t="str">
            <v>PT NEWCREST SUMATRA MINERALS</v>
          </cell>
        </row>
      </sheetData>
      <sheetData sheetId="2516">
        <row r="7">
          <cell r="E7" t="str">
            <v>PT NEWCREST SUMATRA MINERALS</v>
          </cell>
        </row>
      </sheetData>
      <sheetData sheetId="2517">
        <row r="7">
          <cell r="E7" t="str">
            <v>PT NEWCREST SUMATRA MINERALS</v>
          </cell>
        </row>
      </sheetData>
      <sheetData sheetId="2518">
        <row r="7">
          <cell r="E7" t="str">
            <v>PT NEWCREST SUMATRA MINERALS</v>
          </cell>
        </row>
      </sheetData>
      <sheetData sheetId="2519">
        <row r="7">
          <cell r="E7" t="str">
            <v>PT NEWCREST SUMATRA MINERALS</v>
          </cell>
        </row>
      </sheetData>
      <sheetData sheetId="2520">
        <row r="7">
          <cell r="E7" t="str">
            <v>PT NEWCREST SUMATRA MINERALS</v>
          </cell>
        </row>
      </sheetData>
      <sheetData sheetId="2521">
        <row r="7">
          <cell r="E7" t="str">
            <v>PT NEWCREST SUMATRA MINERALS</v>
          </cell>
        </row>
      </sheetData>
      <sheetData sheetId="2522">
        <row r="7">
          <cell r="E7" t="str">
            <v>PT NEWCREST SUMATRA MINERALS</v>
          </cell>
        </row>
      </sheetData>
      <sheetData sheetId="2523">
        <row r="7">
          <cell r="E7" t="str">
            <v>PT NEWCREST SUMATRA MINERALS</v>
          </cell>
        </row>
      </sheetData>
      <sheetData sheetId="2524">
        <row r="7">
          <cell r="E7" t="str">
            <v>PT NEWCREST SUMATRA MINERALS</v>
          </cell>
        </row>
      </sheetData>
      <sheetData sheetId="2525">
        <row r="7">
          <cell r="E7" t="str">
            <v>PT NEWCREST SUMATRA MINERALS</v>
          </cell>
        </row>
      </sheetData>
      <sheetData sheetId="2526">
        <row r="7">
          <cell r="E7" t="str">
            <v>PT NEWCREST SUMATRA MINERALS</v>
          </cell>
        </row>
      </sheetData>
      <sheetData sheetId="2527">
        <row r="7">
          <cell r="E7" t="str">
            <v>PT NEWCREST SUMATRA MINERALS</v>
          </cell>
        </row>
      </sheetData>
      <sheetData sheetId="2528">
        <row r="7">
          <cell r="E7" t="str">
            <v>PT NEWCREST SUMATRA MINERALS</v>
          </cell>
        </row>
      </sheetData>
      <sheetData sheetId="2529">
        <row r="7">
          <cell r="E7" t="str">
            <v>PT NEWCREST SUMATRA MINERALS</v>
          </cell>
        </row>
      </sheetData>
      <sheetData sheetId="2530">
        <row r="7">
          <cell r="E7" t="str">
            <v>PT NEWCREST SUMATRA MINERALS</v>
          </cell>
        </row>
      </sheetData>
      <sheetData sheetId="2531">
        <row r="7">
          <cell r="E7" t="str">
            <v>PT NEWCREST SUMATRA MINERALS</v>
          </cell>
        </row>
      </sheetData>
      <sheetData sheetId="2532">
        <row r="7">
          <cell r="E7" t="str">
            <v>PT NEWCREST SUMATRA MINERALS</v>
          </cell>
        </row>
      </sheetData>
      <sheetData sheetId="2533">
        <row r="7">
          <cell r="E7" t="str">
            <v>PT NEWCREST SUMATRA MINERALS</v>
          </cell>
        </row>
      </sheetData>
      <sheetData sheetId="2534">
        <row r="7">
          <cell r="E7" t="str">
            <v>PT NEWCREST SUMATRA MINERALS</v>
          </cell>
        </row>
      </sheetData>
      <sheetData sheetId="2535">
        <row r="7">
          <cell r="E7" t="str">
            <v>PT NEWCREST SUMATRA MINERALS</v>
          </cell>
        </row>
      </sheetData>
      <sheetData sheetId="2536">
        <row r="7">
          <cell r="E7" t="str">
            <v>PT NEWCREST SUMATRA MINERALS</v>
          </cell>
        </row>
      </sheetData>
      <sheetData sheetId="2537">
        <row r="7">
          <cell r="E7" t="str">
            <v>PT NEWCREST SUMATRA MINERALS</v>
          </cell>
        </row>
      </sheetData>
      <sheetData sheetId="2538">
        <row r="7">
          <cell r="E7" t="str">
            <v>PT NEWCREST SUMATRA MINERALS</v>
          </cell>
        </row>
      </sheetData>
      <sheetData sheetId="2539">
        <row r="7">
          <cell r="E7" t="str">
            <v>PT NEWCREST SUMATRA MINERALS</v>
          </cell>
        </row>
      </sheetData>
      <sheetData sheetId="2540">
        <row r="7">
          <cell r="E7" t="str">
            <v>PT NEWCREST SUMATRA MINERALS</v>
          </cell>
        </row>
      </sheetData>
      <sheetData sheetId="2541">
        <row r="7">
          <cell r="E7" t="str">
            <v>PT NEWCREST SUMATRA MINERALS</v>
          </cell>
        </row>
      </sheetData>
      <sheetData sheetId="2542">
        <row r="7">
          <cell r="E7" t="str">
            <v>PT NEWCREST SUMATRA MINERALS</v>
          </cell>
        </row>
      </sheetData>
      <sheetData sheetId="2543">
        <row r="7">
          <cell r="E7" t="str">
            <v>PT NEWCREST SUMATRA MINERALS</v>
          </cell>
        </row>
      </sheetData>
      <sheetData sheetId="2544">
        <row r="7">
          <cell r="E7" t="str">
            <v>PT NEWCREST SUMATRA MINERALS</v>
          </cell>
        </row>
      </sheetData>
      <sheetData sheetId="2545">
        <row r="7">
          <cell r="E7" t="str">
            <v>PT NEWCREST SUMATRA MINERALS</v>
          </cell>
        </row>
      </sheetData>
      <sheetData sheetId="2546">
        <row r="7">
          <cell r="E7" t="str">
            <v>PT NEWCREST SUMATRA MINERALS</v>
          </cell>
        </row>
      </sheetData>
      <sheetData sheetId="2547">
        <row r="7">
          <cell r="E7" t="str">
            <v>PT NEWCREST SUMATRA MINERALS</v>
          </cell>
        </row>
      </sheetData>
      <sheetData sheetId="2548">
        <row r="7">
          <cell r="E7" t="str">
            <v>PT NEWCREST SUMATRA MINERALS</v>
          </cell>
        </row>
      </sheetData>
      <sheetData sheetId="2549">
        <row r="7">
          <cell r="E7" t="str">
            <v>PT NEWCREST SUMATRA MINERALS</v>
          </cell>
        </row>
      </sheetData>
      <sheetData sheetId="2550">
        <row r="7">
          <cell r="E7" t="str">
            <v>PT NEWCREST SUMATRA MINERALS</v>
          </cell>
        </row>
      </sheetData>
      <sheetData sheetId="2551">
        <row r="7">
          <cell r="E7" t="str">
            <v>PT NEWCREST SUMATRA MINERALS</v>
          </cell>
        </row>
      </sheetData>
      <sheetData sheetId="2552">
        <row r="7">
          <cell r="E7" t="str">
            <v>PT NEWCREST SUMATRA MINERALS</v>
          </cell>
        </row>
      </sheetData>
      <sheetData sheetId="2553">
        <row r="7">
          <cell r="E7" t="str">
            <v>PT NEWCREST SUMATRA MINERALS</v>
          </cell>
        </row>
      </sheetData>
      <sheetData sheetId="2554">
        <row r="7">
          <cell r="E7" t="str">
            <v>PT NEWCREST SUMATRA MINERALS</v>
          </cell>
        </row>
      </sheetData>
      <sheetData sheetId="2555">
        <row r="7">
          <cell r="E7" t="str">
            <v>PT NEWCREST SUMATRA MINERALS</v>
          </cell>
        </row>
      </sheetData>
      <sheetData sheetId="2556">
        <row r="7">
          <cell r="E7" t="str">
            <v>PT NEWCREST SUMATRA MINERALS</v>
          </cell>
        </row>
      </sheetData>
      <sheetData sheetId="2557">
        <row r="7">
          <cell r="E7" t="str">
            <v>PT NEWCREST SUMATRA MINERALS</v>
          </cell>
        </row>
      </sheetData>
      <sheetData sheetId="2558">
        <row r="7">
          <cell r="E7" t="str">
            <v>PT NEWCREST SUMATRA MINERALS</v>
          </cell>
        </row>
      </sheetData>
      <sheetData sheetId="2559">
        <row r="7">
          <cell r="E7" t="str">
            <v>PT NEWCREST SUMATRA MINERALS</v>
          </cell>
        </row>
      </sheetData>
      <sheetData sheetId="2560">
        <row r="7">
          <cell r="E7" t="str">
            <v>PT NEWCREST SUMATRA MINERALS</v>
          </cell>
        </row>
      </sheetData>
      <sheetData sheetId="2561">
        <row r="7">
          <cell r="E7" t="str">
            <v>PT NEWCREST SUMATRA MINERALS</v>
          </cell>
        </row>
      </sheetData>
      <sheetData sheetId="2562">
        <row r="7">
          <cell r="E7" t="str">
            <v>PT NEWCREST SUMATRA MINERALS</v>
          </cell>
        </row>
      </sheetData>
      <sheetData sheetId="2563">
        <row r="7">
          <cell r="E7" t="str">
            <v>PT NEWCREST SUMATRA MINERALS</v>
          </cell>
        </row>
      </sheetData>
      <sheetData sheetId="2564">
        <row r="7">
          <cell r="E7" t="str">
            <v>PT NEWCREST SUMATRA MINERALS</v>
          </cell>
        </row>
      </sheetData>
      <sheetData sheetId="2565">
        <row r="7">
          <cell r="E7" t="str">
            <v>PT NEWCREST SUMATRA MINERALS</v>
          </cell>
        </row>
      </sheetData>
      <sheetData sheetId="2566">
        <row r="7">
          <cell r="E7" t="str">
            <v>PT NEWCREST SUMATRA MINERALS</v>
          </cell>
        </row>
      </sheetData>
      <sheetData sheetId="2567">
        <row r="7">
          <cell r="E7" t="str">
            <v>PT NEWCREST SUMATRA MINERALS</v>
          </cell>
        </row>
      </sheetData>
      <sheetData sheetId="2568">
        <row r="7">
          <cell r="E7" t="str">
            <v>PT NEWCREST SUMATRA MINERALS</v>
          </cell>
        </row>
      </sheetData>
      <sheetData sheetId="2569">
        <row r="7">
          <cell r="E7" t="str">
            <v>PT NEWCREST SUMATRA MINERALS</v>
          </cell>
        </row>
      </sheetData>
      <sheetData sheetId="2570">
        <row r="7">
          <cell r="E7" t="str">
            <v>PT NEWCREST SUMATRA MINERALS</v>
          </cell>
        </row>
      </sheetData>
      <sheetData sheetId="2571">
        <row r="7">
          <cell r="E7" t="str">
            <v>PT NEWCREST SUMATRA MINERALS</v>
          </cell>
        </row>
      </sheetData>
      <sheetData sheetId="2572">
        <row r="7">
          <cell r="E7" t="str">
            <v>PT NEWCREST SUMATRA MINERALS</v>
          </cell>
        </row>
      </sheetData>
      <sheetData sheetId="2573">
        <row r="7">
          <cell r="E7" t="str">
            <v>PT NEWCREST SUMATRA MINERALS</v>
          </cell>
        </row>
      </sheetData>
      <sheetData sheetId="2574">
        <row r="7">
          <cell r="E7" t="str">
            <v>PT NEWCREST SUMATRA MINERALS</v>
          </cell>
        </row>
      </sheetData>
      <sheetData sheetId="2575">
        <row r="7">
          <cell r="E7" t="str">
            <v>PT NEWCREST SUMATRA MINERALS</v>
          </cell>
        </row>
      </sheetData>
      <sheetData sheetId="2576">
        <row r="7">
          <cell r="E7" t="str">
            <v>PT NEWCREST SUMATRA MINERALS</v>
          </cell>
        </row>
      </sheetData>
      <sheetData sheetId="2577">
        <row r="7">
          <cell r="E7" t="str">
            <v>PT NEWCREST SUMATRA MINERALS</v>
          </cell>
        </row>
      </sheetData>
      <sheetData sheetId="2578">
        <row r="7">
          <cell r="E7" t="str">
            <v>PT NEWCREST SUMATRA MINERALS</v>
          </cell>
        </row>
      </sheetData>
      <sheetData sheetId="2579">
        <row r="7">
          <cell r="E7" t="str">
            <v>PT NEWCREST SUMATRA MINERALS</v>
          </cell>
        </row>
      </sheetData>
      <sheetData sheetId="2580">
        <row r="7">
          <cell r="E7" t="str">
            <v>PT NEWCREST SUMATRA MINERALS</v>
          </cell>
        </row>
      </sheetData>
      <sheetData sheetId="2581">
        <row r="7">
          <cell r="E7" t="str">
            <v>PT NEWCREST SUMATRA MINERALS</v>
          </cell>
        </row>
      </sheetData>
      <sheetData sheetId="2582">
        <row r="7">
          <cell r="E7" t="str">
            <v>PT NEWCREST SUMATRA MINERALS</v>
          </cell>
        </row>
      </sheetData>
      <sheetData sheetId="2583">
        <row r="7">
          <cell r="E7" t="str">
            <v>PT NEWCREST SUMATRA MINERALS</v>
          </cell>
        </row>
      </sheetData>
      <sheetData sheetId="2584">
        <row r="7">
          <cell r="E7" t="str">
            <v>PT NEWCREST SUMATRA MINERALS</v>
          </cell>
        </row>
      </sheetData>
      <sheetData sheetId="2585">
        <row r="7">
          <cell r="E7" t="str">
            <v>PT NEWCREST SUMATRA MINERALS</v>
          </cell>
        </row>
      </sheetData>
      <sheetData sheetId="2586">
        <row r="7">
          <cell r="E7" t="str">
            <v>PT NEWCREST SUMATRA MINERALS</v>
          </cell>
        </row>
      </sheetData>
      <sheetData sheetId="2587">
        <row r="7">
          <cell r="E7" t="str">
            <v>PT NEWCREST SUMATRA MINERALS</v>
          </cell>
        </row>
      </sheetData>
      <sheetData sheetId="2588">
        <row r="7">
          <cell r="E7" t="str">
            <v>PT NEWCREST SUMATRA MINERALS</v>
          </cell>
        </row>
      </sheetData>
      <sheetData sheetId="2589">
        <row r="7">
          <cell r="E7" t="str">
            <v>PT NEWCREST SUMATRA MINERALS</v>
          </cell>
        </row>
      </sheetData>
      <sheetData sheetId="2590">
        <row r="7">
          <cell r="E7" t="str">
            <v>PT NEWCREST SUMATRA MINERALS</v>
          </cell>
        </row>
      </sheetData>
      <sheetData sheetId="2591">
        <row r="7">
          <cell r="E7" t="str">
            <v>PT NEWCREST SUMATRA MINERALS</v>
          </cell>
        </row>
      </sheetData>
      <sheetData sheetId="2592">
        <row r="7">
          <cell r="E7" t="str">
            <v>PT NEWCREST SUMATRA MINERALS</v>
          </cell>
        </row>
      </sheetData>
      <sheetData sheetId="2593">
        <row r="7">
          <cell r="E7" t="str">
            <v>PT NEWCREST SUMATRA MINERALS</v>
          </cell>
        </row>
      </sheetData>
      <sheetData sheetId="2594">
        <row r="7">
          <cell r="E7" t="str">
            <v>PT NEWCREST SUMATRA MINERALS</v>
          </cell>
        </row>
      </sheetData>
      <sheetData sheetId="2595">
        <row r="7">
          <cell r="E7" t="str">
            <v>PT NEWCREST SUMATRA MINERALS</v>
          </cell>
        </row>
      </sheetData>
      <sheetData sheetId="2596">
        <row r="7">
          <cell r="E7" t="str">
            <v>PT NEWCREST SUMATRA MINERALS</v>
          </cell>
        </row>
      </sheetData>
      <sheetData sheetId="2597">
        <row r="7">
          <cell r="E7" t="str">
            <v>PT NEWCREST SUMATRA MINERALS</v>
          </cell>
        </row>
      </sheetData>
      <sheetData sheetId="2598">
        <row r="7">
          <cell r="E7" t="str">
            <v>PT NEWCREST SUMATRA MINERALS</v>
          </cell>
        </row>
      </sheetData>
      <sheetData sheetId="2599">
        <row r="7">
          <cell r="E7" t="str">
            <v>PT NEWCREST SUMATRA MINERALS</v>
          </cell>
        </row>
      </sheetData>
      <sheetData sheetId="2600">
        <row r="7">
          <cell r="E7" t="str">
            <v>PT NEWCREST SUMATRA MINERALS</v>
          </cell>
        </row>
      </sheetData>
      <sheetData sheetId="2601">
        <row r="7">
          <cell r="E7" t="str">
            <v>PT NEWCREST SUMATRA MINERALS</v>
          </cell>
        </row>
      </sheetData>
      <sheetData sheetId="2602">
        <row r="7">
          <cell r="E7" t="str">
            <v>PT NEWCREST SUMATRA MINERALS</v>
          </cell>
        </row>
      </sheetData>
      <sheetData sheetId="2603">
        <row r="7">
          <cell r="E7" t="str">
            <v>PT NEWCREST SUMATRA MINERALS</v>
          </cell>
        </row>
      </sheetData>
      <sheetData sheetId="2604">
        <row r="7">
          <cell r="E7" t="str">
            <v>PT NEWCREST SUMATRA MINERALS</v>
          </cell>
        </row>
      </sheetData>
      <sheetData sheetId="2605">
        <row r="7">
          <cell r="E7" t="str">
            <v>PT NEWCREST SUMATRA MINERALS</v>
          </cell>
        </row>
      </sheetData>
      <sheetData sheetId="2606">
        <row r="7">
          <cell r="E7" t="str">
            <v>PT NEWCREST SUMATRA MINERALS</v>
          </cell>
        </row>
      </sheetData>
      <sheetData sheetId="2607">
        <row r="7">
          <cell r="E7" t="str">
            <v>PT NEWCREST SUMATRA MINERALS</v>
          </cell>
        </row>
      </sheetData>
      <sheetData sheetId="2608">
        <row r="7">
          <cell r="E7" t="str">
            <v>PT NEWCREST SUMATRA MINERALS</v>
          </cell>
        </row>
      </sheetData>
      <sheetData sheetId="2609">
        <row r="7">
          <cell r="E7" t="str">
            <v>PT NEWCREST SUMATRA MINERALS</v>
          </cell>
        </row>
      </sheetData>
      <sheetData sheetId="2610">
        <row r="7">
          <cell r="E7" t="str">
            <v>PT NEWCREST SUMATRA MINERALS</v>
          </cell>
        </row>
      </sheetData>
      <sheetData sheetId="2611">
        <row r="7">
          <cell r="E7" t="str">
            <v>PT NEWCREST SUMATRA MINERALS</v>
          </cell>
        </row>
      </sheetData>
      <sheetData sheetId="2612">
        <row r="7">
          <cell r="E7" t="str">
            <v>PT NEWCREST SUMATRA MINERALS</v>
          </cell>
        </row>
      </sheetData>
      <sheetData sheetId="2613">
        <row r="7">
          <cell r="E7" t="str">
            <v>PT NEWCREST SUMATRA MINERALS</v>
          </cell>
        </row>
      </sheetData>
      <sheetData sheetId="2614">
        <row r="7">
          <cell r="E7" t="str">
            <v>PT NEWCREST SUMATRA MINERALS</v>
          </cell>
        </row>
      </sheetData>
      <sheetData sheetId="2615">
        <row r="7">
          <cell r="E7" t="str">
            <v>PT NEWCREST SUMATRA MINERALS</v>
          </cell>
        </row>
      </sheetData>
      <sheetData sheetId="2616">
        <row r="7">
          <cell r="E7" t="str">
            <v>PT NEWCREST SUMATRA MINERALS</v>
          </cell>
        </row>
      </sheetData>
      <sheetData sheetId="2617">
        <row r="7">
          <cell r="E7" t="str">
            <v>PT NEWCREST SUMATRA MINERALS</v>
          </cell>
        </row>
      </sheetData>
      <sheetData sheetId="2618">
        <row r="7">
          <cell r="E7" t="str">
            <v>PT NEWCREST SUMATRA MINERALS</v>
          </cell>
        </row>
      </sheetData>
      <sheetData sheetId="2619">
        <row r="7">
          <cell r="E7" t="str">
            <v>PT NEWCREST SUMATRA MINERALS</v>
          </cell>
        </row>
      </sheetData>
      <sheetData sheetId="2620">
        <row r="7">
          <cell r="E7" t="str">
            <v>PT NEWCREST SUMATRA MINERALS</v>
          </cell>
        </row>
      </sheetData>
      <sheetData sheetId="2621">
        <row r="7">
          <cell r="E7" t="str">
            <v>PT NEWCREST SUMATRA MINERALS</v>
          </cell>
        </row>
      </sheetData>
      <sheetData sheetId="2622">
        <row r="7">
          <cell r="E7" t="str">
            <v>PT NEWCREST SUMATRA MINERALS</v>
          </cell>
        </row>
      </sheetData>
      <sheetData sheetId="2623">
        <row r="7">
          <cell r="E7" t="str">
            <v>PT NEWCREST SUMATRA MINERALS</v>
          </cell>
        </row>
      </sheetData>
      <sheetData sheetId="2624">
        <row r="7">
          <cell r="E7" t="str">
            <v>PT NEWCREST SUMATRA MINERALS</v>
          </cell>
        </row>
      </sheetData>
      <sheetData sheetId="2625">
        <row r="7">
          <cell r="E7" t="str">
            <v>PT NEWCREST SUMATRA MINERALS</v>
          </cell>
        </row>
      </sheetData>
      <sheetData sheetId="2626">
        <row r="7">
          <cell r="E7" t="str">
            <v>PT NEWCREST SUMATRA MINERALS</v>
          </cell>
        </row>
      </sheetData>
      <sheetData sheetId="2627">
        <row r="7">
          <cell r="E7" t="str">
            <v>PT NEWCREST SUMATRA MINERALS</v>
          </cell>
        </row>
      </sheetData>
      <sheetData sheetId="2628">
        <row r="7">
          <cell r="E7" t="str">
            <v>PT NEWCREST SUMATRA MINERALS</v>
          </cell>
        </row>
      </sheetData>
      <sheetData sheetId="2629">
        <row r="7">
          <cell r="E7" t="str">
            <v>PT NEWCREST SUMATRA MINERALS</v>
          </cell>
        </row>
      </sheetData>
      <sheetData sheetId="2630">
        <row r="7">
          <cell r="E7" t="str">
            <v>PT NEWCREST SUMATRA MINERALS</v>
          </cell>
        </row>
      </sheetData>
      <sheetData sheetId="2631">
        <row r="7">
          <cell r="E7" t="str">
            <v>PT NEWCREST SUMATRA MINERALS</v>
          </cell>
        </row>
      </sheetData>
      <sheetData sheetId="2632">
        <row r="7">
          <cell r="E7" t="str">
            <v>PT NEWCREST SUMATRA MINERALS</v>
          </cell>
        </row>
      </sheetData>
      <sheetData sheetId="2633">
        <row r="7">
          <cell r="E7" t="str">
            <v>PT NEWCREST SUMATRA MINERALS</v>
          </cell>
        </row>
      </sheetData>
      <sheetData sheetId="2634">
        <row r="7">
          <cell r="E7" t="str">
            <v>PT NEWCREST SUMATRA MINERALS</v>
          </cell>
        </row>
      </sheetData>
      <sheetData sheetId="2635">
        <row r="7">
          <cell r="E7" t="str">
            <v>PT NEWCREST SUMATRA MINERALS</v>
          </cell>
        </row>
      </sheetData>
      <sheetData sheetId="2636">
        <row r="7">
          <cell r="E7" t="str">
            <v>PT NEWCREST SUMATRA MINERALS</v>
          </cell>
        </row>
      </sheetData>
      <sheetData sheetId="2637">
        <row r="7">
          <cell r="E7" t="str">
            <v>PT NEWCREST SUMATRA MINERALS</v>
          </cell>
        </row>
      </sheetData>
      <sheetData sheetId="2638">
        <row r="7">
          <cell r="E7" t="str">
            <v>PT NEWCREST SUMATRA MINERALS</v>
          </cell>
        </row>
      </sheetData>
      <sheetData sheetId="2639">
        <row r="7">
          <cell r="E7" t="str">
            <v>PT NEWCREST SUMATRA MINERALS</v>
          </cell>
        </row>
      </sheetData>
      <sheetData sheetId="2640">
        <row r="7">
          <cell r="E7" t="str">
            <v>PT NEWCREST SUMATRA MINERALS</v>
          </cell>
        </row>
      </sheetData>
      <sheetData sheetId="2641">
        <row r="7">
          <cell r="E7" t="str">
            <v>PT NEWCREST SUMATRA MINERALS</v>
          </cell>
        </row>
      </sheetData>
      <sheetData sheetId="2642">
        <row r="7">
          <cell r="E7" t="str">
            <v>PT NEWCREST SUMATRA MINERALS</v>
          </cell>
        </row>
      </sheetData>
      <sheetData sheetId="2643">
        <row r="7">
          <cell r="E7" t="str">
            <v>PT NEWCREST SUMATRA MINERALS</v>
          </cell>
        </row>
      </sheetData>
      <sheetData sheetId="2644">
        <row r="7">
          <cell r="E7" t="str">
            <v>PT NEWCREST SUMATRA MINERALS</v>
          </cell>
        </row>
      </sheetData>
      <sheetData sheetId="2645">
        <row r="7">
          <cell r="E7" t="str">
            <v>PT NEWCREST SUMATRA MINERALS</v>
          </cell>
        </row>
      </sheetData>
      <sheetData sheetId="2646">
        <row r="7">
          <cell r="E7" t="str">
            <v>PT NEWCREST SUMATRA MINERALS</v>
          </cell>
        </row>
      </sheetData>
      <sheetData sheetId="2647">
        <row r="7">
          <cell r="E7" t="str">
            <v>PT NEWCREST SUMATRA MINERALS</v>
          </cell>
        </row>
      </sheetData>
      <sheetData sheetId="2648">
        <row r="7">
          <cell r="E7" t="str">
            <v>PT NEWCREST SUMATRA MINERALS</v>
          </cell>
        </row>
      </sheetData>
      <sheetData sheetId="2649">
        <row r="7">
          <cell r="E7" t="str">
            <v>PT NEWCREST SUMATRA MINERALS</v>
          </cell>
        </row>
      </sheetData>
      <sheetData sheetId="2650">
        <row r="7">
          <cell r="E7" t="str">
            <v>PT NEWCREST SUMATRA MINERALS</v>
          </cell>
        </row>
      </sheetData>
      <sheetData sheetId="2651">
        <row r="7">
          <cell r="E7" t="str">
            <v>PT NEWCREST SUMATRA MINERALS</v>
          </cell>
        </row>
      </sheetData>
      <sheetData sheetId="2652">
        <row r="7">
          <cell r="E7" t="str">
            <v>PT NEWCREST SUMATRA MINERALS</v>
          </cell>
        </row>
      </sheetData>
      <sheetData sheetId="2653">
        <row r="7">
          <cell r="E7" t="str">
            <v>PT NEWCREST SUMATRA MINERALS</v>
          </cell>
        </row>
      </sheetData>
      <sheetData sheetId="2654">
        <row r="7">
          <cell r="E7" t="str">
            <v>PT NEWCREST SUMATRA MINERALS</v>
          </cell>
        </row>
      </sheetData>
      <sheetData sheetId="2655">
        <row r="7">
          <cell r="E7" t="str">
            <v>PT NEWCREST SUMATRA MINERALS</v>
          </cell>
        </row>
      </sheetData>
      <sheetData sheetId="2656">
        <row r="7">
          <cell r="E7" t="str">
            <v>PT NEWCREST SUMATRA MINERALS</v>
          </cell>
        </row>
      </sheetData>
      <sheetData sheetId="2657">
        <row r="7">
          <cell r="E7" t="str">
            <v>PT NEWCREST SUMATRA MINERALS</v>
          </cell>
        </row>
      </sheetData>
      <sheetData sheetId="2658">
        <row r="7">
          <cell r="E7" t="str">
            <v>PT NEWCREST SUMATRA MINERALS</v>
          </cell>
        </row>
      </sheetData>
      <sheetData sheetId="2659">
        <row r="7">
          <cell r="E7" t="str">
            <v>PT NEWCREST SUMATRA MINERALS</v>
          </cell>
        </row>
      </sheetData>
      <sheetData sheetId="2660">
        <row r="7">
          <cell r="E7" t="str">
            <v>PT NEWCREST SUMATRA MINERALS</v>
          </cell>
        </row>
      </sheetData>
      <sheetData sheetId="2661">
        <row r="7">
          <cell r="E7" t="str">
            <v>PT NEWCREST SUMATRA MINERALS</v>
          </cell>
        </row>
      </sheetData>
      <sheetData sheetId="2662">
        <row r="7">
          <cell r="E7" t="str">
            <v>PT NEWCREST SUMATRA MINERALS</v>
          </cell>
        </row>
      </sheetData>
      <sheetData sheetId="2663">
        <row r="7">
          <cell r="E7" t="str">
            <v>PT NEWCREST SUMATRA MINERALS</v>
          </cell>
        </row>
      </sheetData>
      <sheetData sheetId="2664">
        <row r="7">
          <cell r="E7" t="str">
            <v>PT NEWCREST SUMATRA MINERALS</v>
          </cell>
        </row>
      </sheetData>
      <sheetData sheetId="2665">
        <row r="7">
          <cell r="E7" t="str">
            <v>PT NEWCREST SUMATRA MINERALS</v>
          </cell>
        </row>
      </sheetData>
      <sheetData sheetId="2666">
        <row r="7">
          <cell r="E7" t="str">
            <v>PT NEWCREST SUMATRA MINERALS</v>
          </cell>
        </row>
      </sheetData>
      <sheetData sheetId="2667">
        <row r="7">
          <cell r="E7" t="str">
            <v>PT NEWCREST SUMATRA MINERALS</v>
          </cell>
        </row>
      </sheetData>
      <sheetData sheetId="2668">
        <row r="7">
          <cell r="E7" t="str">
            <v>PT NEWCREST SUMATRA MINERALS</v>
          </cell>
        </row>
      </sheetData>
      <sheetData sheetId="2669">
        <row r="7">
          <cell r="E7" t="str">
            <v>PT NEWCREST SUMATRA MINERALS</v>
          </cell>
        </row>
      </sheetData>
      <sheetData sheetId="2670">
        <row r="7">
          <cell r="E7" t="str">
            <v>PT NEWCREST SUMATRA MINERALS</v>
          </cell>
        </row>
      </sheetData>
      <sheetData sheetId="2671">
        <row r="7">
          <cell r="E7" t="str">
            <v>PT NEWCREST SUMATRA MINERALS</v>
          </cell>
        </row>
      </sheetData>
      <sheetData sheetId="2672">
        <row r="7">
          <cell r="E7" t="str">
            <v>PT NEWCREST SUMATRA MINERALS</v>
          </cell>
        </row>
      </sheetData>
      <sheetData sheetId="2673">
        <row r="7">
          <cell r="E7" t="str">
            <v>PT NEWCREST SUMATRA MINERALS</v>
          </cell>
        </row>
      </sheetData>
      <sheetData sheetId="2674">
        <row r="7">
          <cell r="E7" t="str">
            <v>PT NEWCREST SUMATRA MINERALS</v>
          </cell>
        </row>
      </sheetData>
      <sheetData sheetId="2675">
        <row r="7">
          <cell r="E7" t="str">
            <v>PT NEWCREST SUMATRA MINERALS</v>
          </cell>
        </row>
      </sheetData>
      <sheetData sheetId="2676">
        <row r="7">
          <cell r="E7" t="str">
            <v>PT NEWCREST SUMATRA MINERALS</v>
          </cell>
        </row>
      </sheetData>
      <sheetData sheetId="2677">
        <row r="7">
          <cell r="E7" t="str">
            <v>PT NEWCREST SUMATRA MINERALS</v>
          </cell>
        </row>
      </sheetData>
      <sheetData sheetId="2678">
        <row r="7">
          <cell r="E7" t="str">
            <v>PT NEWCREST SUMATRA MINERALS</v>
          </cell>
        </row>
      </sheetData>
      <sheetData sheetId="2679">
        <row r="7">
          <cell r="E7" t="str">
            <v>PT NEWCREST SUMATRA MINERALS</v>
          </cell>
        </row>
      </sheetData>
      <sheetData sheetId="2680">
        <row r="7">
          <cell r="E7" t="str">
            <v>PT NEWCREST SUMATRA MINERALS</v>
          </cell>
        </row>
      </sheetData>
      <sheetData sheetId="2681">
        <row r="7">
          <cell r="E7" t="str">
            <v>PT NEWCREST SUMATRA MINERALS</v>
          </cell>
        </row>
      </sheetData>
      <sheetData sheetId="2682">
        <row r="7">
          <cell r="E7" t="str">
            <v>PT NEWCREST SUMATRA MINERALS</v>
          </cell>
        </row>
      </sheetData>
      <sheetData sheetId="2683">
        <row r="7">
          <cell r="E7" t="str">
            <v>PT NEWCREST SUMATRA MINERALS</v>
          </cell>
        </row>
      </sheetData>
      <sheetData sheetId="2684">
        <row r="7">
          <cell r="E7" t="str">
            <v>PT NEWCREST SUMATRA MINERALS</v>
          </cell>
        </row>
      </sheetData>
      <sheetData sheetId="2685">
        <row r="7">
          <cell r="E7" t="str">
            <v>PT NEWCREST SUMATRA MINERALS</v>
          </cell>
        </row>
      </sheetData>
      <sheetData sheetId="2686">
        <row r="7">
          <cell r="E7" t="str">
            <v>PT NEWCREST SUMATRA MINERALS</v>
          </cell>
        </row>
      </sheetData>
      <sheetData sheetId="2687">
        <row r="7">
          <cell r="E7" t="str">
            <v>PT NEWCREST SUMATRA MINERALS</v>
          </cell>
        </row>
      </sheetData>
      <sheetData sheetId="2688">
        <row r="7">
          <cell r="E7" t="str">
            <v>PT NEWCREST SUMATRA MINERALS</v>
          </cell>
        </row>
      </sheetData>
      <sheetData sheetId="2689">
        <row r="7">
          <cell r="E7" t="str">
            <v>PT NEWCREST SUMATRA MINERALS</v>
          </cell>
        </row>
      </sheetData>
      <sheetData sheetId="2690">
        <row r="7">
          <cell r="E7" t="str">
            <v>PT NEWCREST SUMATRA MINERALS</v>
          </cell>
        </row>
      </sheetData>
      <sheetData sheetId="2691">
        <row r="7">
          <cell r="E7" t="str">
            <v>PT NEWCREST SUMATRA MINERALS</v>
          </cell>
        </row>
      </sheetData>
      <sheetData sheetId="2692">
        <row r="7">
          <cell r="E7" t="str">
            <v>PT NEWCREST SUMATRA MINERALS</v>
          </cell>
        </row>
      </sheetData>
      <sheetData sheetId="2693">
        <row r="7">
          <cell r="E7" t="str">
            <v>PT NEWCREST SUMATRA MINERALS</v>
          </cell>
        </row>
      </sheetData>
      <sheetData sheetId="2694">
        <row r="7">
          <cell r="E7" t="str">
            <v>PT NEWCREST SUMATRA MINERALS</v>
          </cell>
        </row>
      </sheetData>
      <sheetData sheetId="2695">
        <row r="7">
          <cell r="E7" t="str">
            <v>PT NEWCREST SUMATRA MINERALS</v>
          </cell>
        </row>
      </sheetData>
      <sheetData sheetId="2696">
        <row r="7">
          <cell r="E7" t="str">
            <v>PT NEWCREST SUMATRA MINERALS</v>
          </cell>
        </row>
      </sheetData>
      <sheetData sheetId="2697">
        <row r="7">
          <cell r="E7" t="str">
            <v>PT NEWCREST SUMATRA MINERALS</v>
          </cell>
        </row>
      </sheetData>
      <sheetData sheetId="2698">
        <row r="7">
          <cell r="E7" t="str">
            <v>PT NEWCREST SUMATRA MINERALS</v>
          </cell>
        </row>
      </sheetData>
      <sheetData sheetId="2699">
        <row r="7">
          <cell r="E7" t="str">
            <v>PT NEWCREST SUMATRA MINERALS</v>
          </cell>
        </row>
      </sheetData>
      <sheetData sheetId="2700">
        <row r="7">
          <cell r="E7" t="str">
            <v>PT NEWCREST SUMATRA MINERALS</v>
          </cell>
        </row>
      </sheetData>
      <sheetData sheetId="2701">
        <row r="7">
          <cell r="E7" t="str">
            <v>PT NEWCREST SUMATRA MINERALS</v>
          </cell>
        </row>
      </sheetData>
      <sheetData sheetId="2702">
        <row r="7">
          <cell r="E7" t="str">
            <v>PT NEWCREST SUMATRA MINERALS</v>
          </cell>
        </row>
      </sheetData>
      <sheetData sheetId="2703">
        <row r="7">
          <cell r="E7" t="str">
            <v>PT NEWCREST SUMATRA MINERALS</v>
          </cell>
        </row>
      </sheetData>
      <sheetData sheetId="2704">
        <row r="7">
          <cell r="E7" t="str">
            <v>PT NEWCREST SUMATRA MINERALS</v>
          </cell>
        </row>
      </sheetData>
      <sheetData sheetId="2705">
        <row r="7">
          <cell r="E7" t="str">
            <v>PT NEWCREST SUMATRA MINERALS</v>
          </cell>
        </row>
      </sheetData>
      <sheetData sheetId="2706">
        <row r="7">
          <cell r="E7" t="str">
            <v>PT NEWCREST SUMATRA MINERALS</v>
          </cell>
        </row>
      </sheetData>
      <sheetData sheetId="2707">
        <row r="7">
          <cell r="E7" t="str">
            <v>PT NEWCREST SUMATRA MINERALS</v>
          </cell>
        </row>
      </sheetData>
      <sheetData sheetId="2708">
        <row r="7">
          <cell r="E7" t="str">
            <v>PT NEWCREST SUMATRA MINERALS</v>
          </cell>
        </row>
      </sheetData>
      <sheetData sheetId="2709">
        <row r="7">
          <cell r="E7" t="str">
            <v>PT NEWCREST SUMATRA MINERALS</v>
          </cell>
        </row>
      </sheetData>
      <sheetData sheetId="2710">
        <row r="7">
          <cell r="E7" t="str">
            <v>PT NEWCREST SUMATRA MINERALS</v>
          </cell>
        </row>
      </sheetData>
      <sheetData sheetId="2711">
        <row r="7">
          <cell r="E7" t="str">
            <v>PT NEWCREST SUMATRA MINERALS</v>
          </cell>
        </row>
      </sheetData>
      <sheetData sheetId="2712">
        <row r="7">
          <cell r="E7" t="str">
            <v>PT NEWCREST SUMATRA MINERALS</v>
          </cell>
        </row>
      </sheetData>
      <sheetData sheetId="2713">
        <row r="7">
          <cell r="E7" t="str">
            <v>PT NEWCREST SUMATRA MINERALS</v>
          </cell>
        </row>
      </sheetData>
      <sheetData sheetId="2714">
        <row r="7">
          <cell r="E7" t="str">
            <v>PT NEWCREST SUMATRA MINERALS</v>
          </cell>
        </row>
      </sheetData>
      <sheetData sheetId="2715">
        <row r="7">
          <cell r="E7" t="str">
            <v>PT NEWCREST SUMATRA MINERALS</v>
          </cell>
        </row>
      </sheetData>
      <sheetData sheetId="2716">
        <row r="7">
          <cell r="E7" t="str">
            <v>PT NEWCREST SUMATRA MINERALS</v>
          </cell>
        </row>
      </sheetData>
      <sheetData sheetId="2717">
        <row r="7">
          <cell r="E7" t="str">
            <v>PT NEWCREST SUMATRA MINERALS</v>
          </cell>
        </row>
      </sheetData>
      <sheetData sheetId="2718">
        <row r="7">
          <cell r="E7" t="str">
            <v>PT NEWCREST SUMATRA MINERALS</v>
          </cell>
        </row>
      </sheetData>
      <sheetData sheetId="2719">
        <row r="7">
          <cell r="E7" t="str">
            <v>PT NEWCREST SUMATRA MINERALS</v>
          </cell>
        </row>
      </sheetData>
      <sheetData sheetId="2720">
        <row r="7">
          <cell r="E7" t="str">
            <v>PT NEWCREST SUMATRA MINERALS</v>
          </cell>
        </row>
      </sheetData>
      <sheetData sheetId="2721">
        <row r="7">
          <cell r="E7" t="str">
            <v>PT NEWCREST SUMATRA MINERALS</v>
          </cell>
        </row>
      </sheetData>
      <sheetData sheetId="2722">
        <row r="7">
          <cell r="E7" t="str">
            <v>PT NEWCREST SUMATRA MINERALS</v>
          </cell>
        </row>
      </sheetData>
      <sheetData sheetId="2723">
        <row r="7">
          <cell r="E7" t="str">
            <v>PT NEWCREST SUMATRA MINERALS</v>
          </cell>
        </row>
      </sheetData>
      <sheetData sheetId="2724">
        <row r="7">
          <cell r="E7" t="str">
            <v>PT NEWCREST SUMATRA MINERALS</v>
          </cell>
        </row>
      </sheetData>
      <sheetData sheetId="2725">
        <row r="7">
          <cell r="E7" t="str">
            <v>PT NEWCREST SUMATRA MINERALS</v>
          </cell>
        </row>
      </sheetData>
      <sheetData sheetId="2726">
        <row r="7">
          <cell r="E7" t="str">
            <v>PT NEWCREST SUMATRA MINERALS</v>
          </cell>
        </row>
      </sheetData>
      <sheetData sheetId="2727">
        <row r="7">
          <cell r="E7" t="str">
            <v>PT NEWCREST SUMATRA MINERALS</v>
          </cell>
        </row>
      </sheetData>
      <sheetData sheetId="2728">
        <row r="7">
          <cell r="E7" t="str">
            <v>PT NEWCREST SUMATRA MINERALS</v>
          </cell>
        </row>
      </sheetData>
      <sheetData sheetId="2729">
        <row r="7">
          <cell r="E7" t="str">
            <v>PT NEWCREST SUMATRA MINERALS</v>
          </cell>
        </row>
      </sheetData>
      <sheetData sheetId="2730">
        <row r="7">
          <cell r="E7" t="str">
            <v>PT NEWCREST SUMATRA MINERALS</v>
          </cell>
        </row>
      </sheetData>
      <sheetData sheetId="2731">
        <row r="7">
          <cell r="E7" t="str">
            <v>PT NEWCREST SUMATRA MINERALS</v>
          </cell>
        </row>
      </sheetData>
      <sheetData sheetId="2732">
        <row r="7">
          <cell r="E7" t="str">
            <v>PT NEWCREST SUMATRA MINERALS</v>
          </cell>
        </row>
      </sheetData>
      <sheetData sheetId="2733">
        <row r="7">
          <cell r="E7" t="str">
            <v>PT NEWCREST SUMATRA MINERALS</v>
          </cell>
        </row>
      </sheetData>
      <sheetData sheetId="2734">
        <row r="7">
          <cell r="E7" t="str">
            <v>PT NEWCREST SUMATRA MINERALS</v>
          </cell>
        </row>
      </sheetData>
      <sheetData sheetId="2735">
        <row r="7">
          <cell r="E7" t="str">
            <v>PT NEWCREST SUMATRA MINERALS</v>
          </cell>
        </row>
      </sheetData>
      <sheetData sheetId="2736">
        <row r="7">
          <cell r="E7" t="str">
            <v>PT NEWCREST SUMATRA MINERALS</v>
          </cell>
        </row>
      </sheetData>
      <sheetData sheetId="2737">
        <row r="7">
          <cell r="E7" t="str">
            <v>PT NEWCREST SUMATRA MINERALS</v>
          </cell>
        </row>
      </sheetData>
      <sheetData sheetId="2738">
        <row r="7">
          <cell r="E7" t="str">
            <v>PT NEWCREST SUMATRA MINERALS</v>
          </cell>
        </row>
      </sheetData>
      <sheetData sheetId="2739">
        <row r="7">
          <cell r="E7" t="str">
            <v>PT NEWCREST SUMATRA MINERALS</v>
          </cell>
        </row>
      </sheetData>
      <sheetData sheetId="2740"/>
      <sheetData sheetId="2741"/>
      <sheetData sheetId="2742"/>
      <sheetData sheetId="2743"/>
      <sheetData sheetId="2744">
        <row r="7">
          <cell r="E7" t="str">
            <v>PT NEWCREST SUMATRA MINERALS</v>
          </cell>
        </row>
      </sheetData>
      <sheetData sheetId="2745">
        <row r="7">
          <cell r="E7" t="str">
            <v>PT NEWCREST SUMATRA MINERALS</v>
          </cell>
        </row>
      </sheetData>
      <sheetData sheetId="2746">
        <row r="7">
          <cell r="E7" t="str">
            <v>PT NEWCREST SUMATRA MINERALS</v>
          </cell>
        </row>
      </sheetData>
      <sheetData sheetId="2747">
        <row r="7">
          <cell r="E7" t="str">
            <v>PT NEWCREST SUMATRA MINERALS</v>
          </cell>
        </row>
      </sheetData>
      <sheetData sheetId="2748">
        <row r="7">
          <cell r="E7" t="str">
            <v>PT NEWCREST SUMATRA MINERALS</v>
          </cell>
        </row>
      </sheetData>
      <sheetData sheetId="2749">
        <row r="7">
          <cell r="E7" t="str">
            <v>PT NEWCREST SUMATRA MINERALS</v>
          </cell>
        </row>
      </sheetData>
      <sheetData sheetId="2750">
        <row r="7">
          <cell r="E7" t="str">
            <v>PT NEWCREST SUMATRA MINERALS</v>
          </cell>
        </row>
      </sheetData>
      <sheetData sheetId="2751">
        <row r="7">
          <cell r="E7" t="str">
            <v>PT NEWCREST SUMATRA MINERALS</v>
          </cell>
        </row>
      </sheetData>
      <sheetData sheetId="2752">
        <row r="7">
          <cell r="E7" t="str">
            <v>PT NEWCREST SUMATRA MINERALS</v>
          </cell>
        </row>
      </sheetData>
      <sheetData sheetId="2753">
        <row r="7">
          <cell r="E7" t="str">
            <v>PT NEWCREST SUMATRA MINERALS</v>
          </cell>
        </row>
      </sheetData>
      <sheetData sheetId="2754">
        <row r="7">
          <cell r="E7" t="str">
            <v>PT NEWCREST SUMATRA MINERALS</v>
          </cell>
        </row>
      </sheetData>
      <sheetData sheetId="2755">
        <row r="7">
          <cell r="E7" t="str">
            <v>PT NEWCREST SUMATRA MINERALS</v>
          </cell>
        </row>
      </sheetData>
      <sheetData sheetId="2756"/>
      <sheetData sheetId="2757"/>
      <sheetData sheetId="2758"/>
      <sheetData sheetId="2759"/>
      <sheetData sheetId="2760"/>
      <sheetData sheetId="2761"/>
      <sheetData sheetId="2762"/>
      <sheetData sheetId="2763"/>
      <sheetData sheetId="2764"/>
      <sheetData sheetId="2765"/>
      <sheetData sheetId="2766"/>
      <sheetData sheetId="2767"/>
      <sheetData sheetId="2768"/>
      <sheetData sheetId="2769"/>
      <sheetData sheetId="2770"/>
      <sheetData sheetId="2771"/>
      <sheetData sheetId="2772"/>
      <sheetData sheetId="2773"/>
      <sheetData sheetId="2774"/>
      <sheetData sheetId="2775"/>
      <sheetData sheetId="2776"/>
      <sheetData sheetId="2777"/>
      <sheetData sheetId="2778"/>
      <sheetData sheetId="2779"/>
      <sheetData sheetId="2780"/>
      <sheetData sheetId="2781"/>
      <sheetData sheetId="2782"/>
      <sheetData sheetId="2783"/>
      <sheetData sheetId="2784"/>
      <sheetData sheetId="2785"/>
      <sheetData sheetId="2786"/>
      <sheetData sheetId="2787"/>
      <sheetData sheetId="2788"/>
      <sheetData sheetId="2789"/>
      <sheetData sheetId="2790"/>
      <sheetData sheetId="2791"/>
      <sheetData sheetId="2792"/>
      <sheetData sheetId="2793"/>
      <sheetData sheetId="2794"/>
      <sheetData sheetId="2795"/>
      <sheetData sheetId="2796"/>
      <sheetData sheetId="2797"/>
      <sheetData sheetId="2798"/>
      <sheetData sheetId="2799"/>
      <sheetData sheetId="2800"/>
      <sheetData sheetId="2801"/>
      <sheetData sheetId="2802"/>
      <sheetData sheetId="2803"/>
      <sheetData sheetId="2804"/>
      <sheetData sheetId="2805"/>
      <sheetData sheetId="2806"/>
      <sheetData sheetId="2807"/>
      <sheetData sheetId="2808"/>
      <sheetData sheetId="2809"/>
      <sheetData sheetId="2810"/>
      <sheetData sheetId="2811"/>
      <sheetData sheetId="2812"/>
      <sheetData sheetId="2813"/>
      <sheetData sheetId="2814"/>
      <sheetData sheetId="2815"/>
      <sheetData sheetId="2816"/>
      <sheetData sheetId="2817"/>
      <sheetData sheetId="2818"/>
      <sheetData sheetId="2819"/>
      <sheetData sheetId="2820"/>
      <sheetData sheetId="2821"/>
      <sheetData sheetId="2822"/>
      <sheetData sheetId="2823"/>
      <sheetData sheetId="2824"/>
      <sheetData sheetId="2825"/>
      <sheetData sheetId="2826"/>
      <sheetData sheetId="2827"/>
      <sheetData sheetId="2828"/>
      <sheetData sheetId="2829"/>
      <sheetData sheetId="2830"/>
      <sheetData sheetId="2831"/>
      <sheetData sheetId="2832"/>
      <sheetData sheetId="2833"/>
      <sheetData sheetId="2834"/>
      <sheetData sheetId="2835"/>
      <sheetData sheetId="2836"/>
      <sheetData sheetId="2837"/>
      <sheetData sheetId="2838"/>
      <sheetData sheetId="2839"/>
      <sheetData sheetId="2840"/>
      <sheetData sheetId="2841"/>
      <sheetData sheetId="2842"/>
      <sheetData sheetId="2843"/>
      <sheetData sheetId="2844"/>
      <sheetData sheetId="2845"/>
      <sheetData sheetId="2846"/>
      <sheetData sheetId="2847"/>
      <sheetData sheetId="2848"/>
      <sheetData sheetId="2849"/>
      <sheetData sheetId="2850"/>
      <sheetData sheetId="2851"/>
      <sheetData sheetId="2852"/>
      <sheetData sheetId="2853"/>
      <sheetData sheetId="2854"/>
      <sheetData sheetId="2855"/>
      <sheetData sheetId="2856"/>
      <sheetData sheetId="2857"/>
      <sheetData sheetId="2858"/>
      <sheetData sheetId="2859"/>
      <sheetData sheetId="2860"/>
      <sheetData sheetId="2861"/>
      <sheetData sheetId="2862"/>
      <sheetData sheetId="2863"/>
      <sheetData sheetId="2864"/>
      <sheetData sheetId="2865"/>
      <sheetData sheetId="2866"/>
      <sheetData sheetId="2867"/>
      <sheetData sheetId="2868"/>
      <sheetData sheetId="2869"/>
      <sheetData sheetId="2870"/>
      <sheetData sheetId="2871"/>
      <sheetData sheetId="2872"/>
      <sheetData sheetId="2873"/>
      <sheetData sheetId="2874"/>
      <sheetData sheetId="2875"/>
      <sheetData sheetId="2876"/>
      <sheetData sheetId="2877"/>
      <sheetData sheetId="2878"/>
      <sheetData sheetId="2879"/>
      <sheetData sheetId="2880"/>
      <sheetData sheetId="2881"/>
      <sheetData sheetId="2882"/>
      <sheetData sheetId="2883"/>
      <sheetData sheetId="2884"/>
      <sheetData sheetId="2885"/>
      <sheetData sheetId="2886"/>
      <sheetData sheetId="2887"/>
      <sheetData sheetId="2888"/>
      <sheetData sheetId="2889"/>
      <sheetData sheetId="2890"/>
      <sheetData sheetId="2891"/>
      <sheetData sheetId="2892"/>
      <sheetData sheetId="2893"/>
      <sheetData sheetId="2894"/>
      <sheetData sheetId="2895"/>
      <sheetData sheetId="2896"/>
      <sheetData sheetId="2897"/>
      <sheetData sheetId="2898"/>
      <sheetData sheetId="2899"/>
      <sheetData sheetId="2900"/>
      <sheetData sheetId="2901"/>
      <sheetData sheetId="2902"/>
      <sheetData sheetId="2903"/>
      <sheetData sheetId="2904"/>
      <sheetData sheetId="2905"/>
      <sheetData sheetId="2906"/>
      <sheetData sheetId="2907"/>
      <sheetData sheetId="2908"/>
      <sheetData sheetId="2909"/>
      <sheetData sheetId="2910"/>
      <sheetData sheetId="2911"/>
      <sheetData sheetId="2912"/>
      <sheetData sheetId="2913"/>
      <sheetData sheetId="2914"/>
      <sheetData sheetId="2915"/>
      <sheetData sheetId="2916"/>
      <sheetData sheetId="2917"/>
      <sheetData sheetId="2918"/>
      <sheetData sheetId="2919"/>
      <sheetData sheetId="2920"/>
      <sheetData sheetId="2921"/>
      <sheetData sheetId="2922"/>
      <sheetData sheetId="2923"/>
      <sheetData sheetId="2924"/>
      <sheetData sheetId="2925"/>
      <sheetData sheetId="2926"/>
      <sheetData sheetId="2927"/>
      <sheetData sheetId="2928"/>
      <sheetData sheetId="2929"/>
      <sheetData sheetId="2930"/>
      <sheetData sheetId="2931"/>
      <sheetData sheetId="2932"/>
      <sheetData sheetId="2933"/>
      <sheetData sheetId="2934"/>
      <sheetData sheetId="2935"/>
      <sheetData sheetId="2936"/>
      <sheetData sheetId="2937"/>
      <sheetData sheetId="2938"/>
      <sheetData sheetId="2939"/>
      <sheetData sheetId="2940"/>
      <sheetData sheetId="2941"/>
      <sheetData sheetId="2942"/>
      <sheetData sheetId="2943"/>
      <sheetData sheetId="2944"/>
      <sheetData sheetId="2945"/>
      <sheetData sheetId="2946"/>
      <sheetData sheetId="2947"/>
      <sheetData sheetId="2948"/>
      <sheetData sheetId="2949"/>
      <sheetData sheetId="2950"/>
      <sheetData sheetId="2951"/>
      <sheetData sheetId="2952"/>
      <sheetData sheetId="2953"/>
      <sheetData sheetId="2954"/>
      <sheetData sheetId="2955"/>
      <sheetData sheetId="2956"/>
      <sheetData sheetId="2957"/>
      <sheetData sheetId="2958"/>
      <sheetData sheetId="2959"/>
      <sheetData sheetId="2960"/>
      <sheetData sheetId="2961"/>
      <sheetData sheetId="2962"/>
      <sheetData sheetId="2963"/>
      <sheetData sheetId="2964"/>
      <sheetData sheetId="2965"/>
      <sheetData sheetId="2966"/>
      <sheetData sheetId="2967"/>
      <sheetData sheetId="2968"/>
      <sheetData sheetId="2969"/>
      <sheetData sheetId="2970"/>
      <sheetData sheetId="2971"/>
      <sheetData sheetId="2972"/>
      <sheetData sheetId="2973"/>
      <sheetData sheetId="2974"/>
      <sheetData sheetId="2975"/>
      <sheetData sheetId="2976"/>
      <sheetData sheetId="2977"/>
      <sheetData sheetId="2978"/>
      <sheetData sheetId="2979"/>
      <sheetData sheetId="2980"/>
      <sheetData sheetId="2981"/>
      <sheetData sheetId="2982"/>
      <sheetData sheetId="2983"/>
      <sheetData sheetId="2984"/>
      <sheetData sheetId="2985"/>
      <sheetData sheetId="2986"/>
      <sheetData sheetId="2987"/>
      <sheetData sheetId="2988"/>
      <sheetData sheetId="2989"/>
      <sheetData sheetId="2990"/>
      <sheetData sheetId="2991"/>
      <sheetData sheetId="2992"/>
      <sheetData sheetId="2993"/>
      <sheetData sheetId="2994"/>
      <sheetData sheetId="2995"/>
      <sheetData sheetId="2996"/>
      <sheetData sheetId="2997"/>
      <sheetData sheetId="2998"/>
      <sheetData sheetId="2999"/>
      <sheetData sheetId="3000"/>
      <sheetData sheetId="3001"/>
      <sheetData sheetId="3002"/>
      <sheetData sheetId="3003"/>
      <sheetData sheetId="3004"/>
      <sheetData sheetId="3005"/>
      <sheetData sheetId="3006"/>
      <sheetData sheetId="3007"/>
      <sheetData sheetId="3008"/>
      <sheetData sheetId="3009"/>
      <sheetData sheetId="3010"/>
      <sheetData sheetId="3011"/>
      <sheetData sheetId="3012"/>
      <sheetData sheetId="3013"/>
      <sheetData sheetId="3014"/>
      <sheetData sheetId="3015"/>
      <sheetData sheetId="3016"/>
      <sheetData sheetId="3017"/>
      <sheetData sheetId="3018"/>
      <sheetData sheetId="3019"/>
      <sheetData sheetId="3020"/>
      <sheetData sheetId="3021"/>
      <sheetData sheetId="3022"/>
      <sheetData sheetId="3023"/>
      <sheetData sheetId="3024"/>
      <sheetData sheetId="3025"/>
      <sheetData sheetId="3026"/>
      <sheetData sheetId="3027"/>
      <sheetData sheetId="3028"/>
      <sheetData sheetId="3029"/>
      <sheetData sheetId="3030"/>
      <sheetData sheetId="3031"/>
      <sheetData sheetId="3032"/>
      <sheetData sheetId="3033"/>
      <sheetData sheetId="3034"/>
      <sheetData sheetId="3035"/>
      <sheetData sheetId="3036"/>
      <sheetData sheetId="3037"/>
      <sheetData sheetId="3038"/>
      <sheetData sheetId="3039"/>
      <sheetData sheetId="3040"/>
      <sheetData sheetId="3041"/>
      <sheetData sheetId="3042"/>
      <sheetData sheetId="3043"/>
      <sheetData sheetId="3044"/>
      <sheetData sheetId="3045"/>
      <sheetData sheetId="3046"/>
      <sheetData sheetId="3047"/>
      <sheetData sheetId="3048"/>
      <sheetData sheetId="3049"/>
      <sheetData sheetId="3050"/>
      <sheetData sheetId="3051"/>
      <sheetData sheetId="3052"/>
      <sheetData sheetId="3053"/>
      <sheetData sheetId="3054"/>
      <sheetData sheetId="3055"/>
      <sheetData sheetId="3056"/>
      <sheetData sheetId="3057"/>
      <sheetData sheetId="3058"/>
      <sheetData sheetId="3059"/>
      <sheetData sheetId="3060"/>
      <sheetData sheetId="3061"/>
      <sheetData sheetId="3062"/>
      <sheetData sheetId="3063"/>
      <sheetData sheetId="3064"/>
      <sheetData sheetId="3065"/>
      <sheetData sheetId="3066"/>
      <sheetData sheetId="3067"/>
      <sheetData sheetId="3068"/>
      <sheetData sheetId="3069"/>
      <sheetData sheetId="3070"/>
      <sheetData sheetId="3071"/>
      <sheetData sheetId="3072"/>
      <sheetData sheetId="3073"/>
      <sheetData sheetId="3074"/>
      <sheetData sheetId="3075"/>
      <sheetData sheetId="3076"/>
      <sheetData sheetId="3077"/>
      <sheetData sheetId="3078"/>
      <sheetData sheetId="3079"/>
      <sheetData sheetId="3080"/>
      <sheetData sheetId="3081"/>
      <sheetData sheetId="3082"/>
      <sheetData sheetId="3083"/>
      <sheetData sheetId="3084"/>
      <sheetData sheetId="3085"/>
      <sheetData sheetId="3086"/>
      <sheetData sheetId="3087"/>
      <sheetData sheetId="3088"/>
      <sheetData sheetId="3089"/>
      <sheetData sheetId="3090"/>
      <sheetData sheetId="3091"/>
      <sheetData sheetId="3092"/>
      <sheetData sheetId="3093"/>
      <sheetData sheetId="3094"/>
      <sheetData sheetId="3095"/>
      <sheetData sheetId="3096"/>
      <sheetData sheetId="3097"/>
      <sheetData sheetId="3098"/>
      <sheetData sheetId="3099"/>
      <sheetData sheetId="3100"/>
      <sheetData sheetId="3101"/>
      <sheetData sheetId="3102"/>
      <sheetData sheetId="3103"/>
      <sheetData sheetId="3104"/>
      <sheetData sheetId="3105"/>
      <sheetData sheetId="3106"/>
      <sheetData sheetId="3107"/>
      <sheetData sheetId="3108"/>
      <sheetData sheetId="3109"/>
      <sheetData sheetId="3110"/>
      <sheetData sheetId="3111"/>
      <sheetData sheetId="3112"/>
      <sheetData sheetId="3113"/>
      <sheetData sheetId="3114"/>
      <sheetData sheetId="3115"/>
      <sheetData sheetId="3116"/>
      <sheetData sheetId="3117"/>
      <sheetData sheetId="3118"/>
      <sheetData sheetId="3119"/>
      <sheetData sheetId="3120"/>
      <sheetData sheetId="3121"/>
      <sheetData sheetId="3122"/>
      <sheetData sheetId="3123"/>
      <sheetData sheetId="3124"/>
      <sheetData sheetId="3125"/>
      <sheetData sheetId="3126"/>
      <sheetData sheetId="3127"/>
      <sheetData sheetId="3128"/>
      <sheetData sheetId="3129"/>
      <sheetData sheetId="3130"/>
      <sheetData sheetId="3131"/>
      <sheetData sheetId="3132"/>
      <sheetData sheetId="3133"/>
      <sheetData sheetId="3134"/>
      <sheetData sheetId="3135"/>
      <sheetData sheetId="3136"/>
      <sheetData sheetId="3137"/>
      <sheetData sheetId="3138"/>
      <sheetData sheetId="3139"/>
      <sheetData sheetId="3140"/>
      <sheetData sheetId="3141"/>
      <sheetData sheetId="3142"/>
      <sheetData sheetId="3143"/>
      <sheetData sheetId="3144"/>
      <sheetData sheetId="3145"/>
      <sheetData sheetId="3146"/>
      <sheetData sheetId="3147"/>
      <sheetData sheetId="3148"/>
      <sheetData sheetId="3149"/>
      <sheetData sheetId="3150"/>
      <sheetData sheetId="3151"/>
      <sheetData sheetId="3152"/>
      <sheetData sheetId="3153"/>
      <sheetData sheetId="3154"/>
      <sheetData sheetId="3155"/>
      <sheetData sheetId="3156"/>
      <sheetData sheetId="3157"/>
      <sheetData sheetId="3158"/>
      <sheetData sheetId="3159"/>
      <sheetData sheetId="3160"/>
      <sheetData sheetId="3161"/>
      <sheetData sheetId="3162"/>
      <sheetData sheetId="3163"/>
      <sheetData sheetId="3164"/>
      <sheetData sheetId="3165"/>
      <sheetData sheetId="3166"/>
      <sheetData sheetId="3167"/>
      <sheetData sheetId="3168"/>
      <sheetData sheetId="3169"/>
      <sheetData sheetId="3170"/>
      <sheetData sheetId="3171"/>
      <sheetData sheetId="3172"/>
      <sheetData sheetId="3173"/>
      <sheetData sheetId="3174"/>
      <sheetData sheetId="3175"/>
      <sheetData sheetId="3176"/>
      <sheetData sheetId="3177"/>
      <sheetData sheetId="3178"/>
      <sheetData sheetId="3179"/>
      <sheetData sheetId="3180"/>
      <sheetData sheetId="3181"/>
      <sheetData sheetId="3182"/>
      <sheetData sheetId="3183"/>
      <sheetData sheetId="3184"/>
      <sheetData sheetId="3185"/>
      <sheetData sheetId="3186"/>
      <sheetData sheetId="3187"/>
      <sheetData sheetId="3188"/>
      <sheetData sheetId="3189"/>
      <sheetData sheetId="3190"/>
      <sheetData sheetId="3191"/>
      <sheetData sheetId="3192"/>
      <sheetData sheetId="3193"/>
      <sheetData sheetId="3194"/>
      <sheetData sheetId="3195"/>
      <sheetData sheetId="3196"/>
      <sheetData sheetId="3197"/>
      <sheetData sheetId="3198"/>
      <sheetData sheetId="3199"/>
      <sheetData sheetId="3200"/>
      <sheetData sheetId="3201"/>
      <sheetData sheetId="3202"/>
      <sheetData sheetId="3203"/>
      <sheetData sheetId="3204"/>
      <sheetData sheetId="3205"/>
      <sheetData sheetId="3206"/>
      <sheetData sheetId="3207"/>
      <sheetData sheetId="3208"/>
      <sheetData sheetId="3209"/>
      <sheetData sheetId="3210"/>
      <sheetData sheetId="3211"/>
      <sheetData sheetId="3212"/>
      <sheetData sheetId="3213"/>
      <sheetData sheetId="3214"/>
      <sheetData sheetId="3215"/>
      <sheetData sheetId="3216"/>
      <sheetData sheetId="3217"/>
      <sheetData sheetId="3218"/>
      <sheetData sheetId="3219"/>
      <sheetData sheetId="3220"/>
      <sheetData sheetId="3221"/>
      <sheetData sheetId="3222"/>
      <sheetData sheetId="3223"/>
      <sheetData sheetId="3224"/>
      <sheetData sheetId="3225"/>
      <sheetData sheetId="3226"/>
      <sheetData sheetId="3227"/>
      <sheetData sheetId="3228"/>
      <sheetData sheetId="3229"/>
      <sheetData sheetId="3230"/>
      <sheetData sheetId="3231"/>
      <sheetData sheetId="3232"/>
      <sheetData sheetId="3233"/>
      <sheetData sheetId="3234"/>
      <sheetData sheetId="3235"/>
      <sheetData sheetId="3236"/>
      <sheetData sheetId="3237"/>
      <sheetData sheetId="3238"/>
      <sheetData sheetId="3239"/>
      <sheetData sheetId="3240"/>
      <sheetData sheetId="3241"/>
      <sheetData sheetId="3242"/>
      <sheetData sheetId="3243"/>
      <sheetData sheetId="3244"/>
      <sheetData sheetId="3245"/>
      <sheetData sheetId="3246"/>
      <sheetData sheetId="3247"/>
      <sheetData sheetId="3248"/>
      <sheetData sheetId="3249"/>
      <sheetData sheetId="3250"/>
      <sheetData sheetId="3251"/>
      <sheetData sheetId="3252"/>
      <sheetData sheetId="3253"/>
      <sheetData sheetId="3254"/>
      <sheetData sheetId="3255"/>
      <sheetData sheetId="3256"/>
      <sheetData sheetId="3257"/>
      <sheetData sheetId="3258"/>
      <sheetData sheetId="3259"/>
      <sheetData sheetId="3260"/>
      <sheetData sheetId="3261"/>
      <sheetData sheetId="3262"/>
      <sheetData sheetId="3263"/>
      <sheetData sheetId="3264"/>
      <sheetData sheetId="3265"/>
      <sheetData sheetId="3266"/>
      <sheetData sheetId="3267"/>
      <sheetData sheetId="3268"/>
      <sheetData sheetId="3269"/>
      <sheetData sheetId="3270"/>
      <sheetData sheetId="3271" refreshError="1"/>
      <sheetData sheetId="3272"/>
      <sheetData sheetId="3273"/>
      <sheetData sheetId="3274"/>
      <sheetData sheetId="3275"/>
      <sheetData sheetId="3276"/>
      <sheetData sheetId="3277"/>
      <sheetData sheetId="3278"/>
      <sheetData sheetId="3279"/>
      <sheetData sheetId="3280"/>
      <sheetData sheetId="3281"/>
      <sheetData sheetId="3282"/>
      <sheetData sheetId="3283"/>
      <sheetData sheetId="3284"/>
      <sheetData sheetId="3285"/>
      <sheetData sheetId="3286"/>
      <sheetData sheetId="3287"/>
      <sheetData sheetId="3288"/>
      <sheetData sheetId="3289"/>
      <sheetData sheetId="3290"/>
      <sheetData sheetId="3291"/>
      <sheetData sheetId="3292"/>
      <sheetData sheetId="3293"/>
      <sheetData sheetId="3294"/>
      <sheetData sheetId="3295"/>
      <sheetData sheetId="3296"/>
      <sheetData sheetId="3297"/>
      <sheetData sheetId="3298"/>
      <sheetData sheetId="3299"/>
      <sheetData sheetId="3300"/>
      <sheetData sheetId="3301"/>
      <sheetData sheetId="3302"/>
      <sheetData sheetId="3303"/>
      <sheetData sheetId="3304"/>
      <sheetData sheetId="3305"/>
      <sheetData sheetId="3306"/>
      <sheetData sheetId="3307"/>
      <sheetData sheetId="3308"/>
      <sheetData sheetId="3309"/>
      <sheetData sheetId="3310"/>
      <sheetData sheetId="3311"/>
      <sheetData sheetId="3312"/>
      <sheetData sheetId="3313"/>
      <sheetData sheetId="3314"/>
      <sheetData sheetId="3315"/>
      <sheetData sheetId="3316"/>
      <sheetData sheetId="3317"/>
      <sheetData sheetId="3318"/>
      <sheetData sheetId="3319"/>
      <sheetData sheetId="3320"/>
      <sheetData sheetId="3321"/>
      <sheetData sheetId="3322"/>
      <sheetData sheetId="3323"/>
      <sheetData sheetId="3324"/>
      <sheetData sheetId="3325"/>
      <sheetData sheetId="3326"/>
      <sheetData sheetId="3327"/>
      <sheetData sheetId="3328"/>
      <sheetData sheetId="3329"/>
      <sheetData sheetId="3330"/>
      <sheetData sheetId="3331"/>
      <sheetData sheetId="3332"/>
      <sheetData sheetId="3333"/>
      <sheetData sheetId="3334"/>
      <sheetData sheetId="3335"/>
      <sheetData sheetId="3336"/>
      <sheetData sheetId="3337"/>
      <sheetData sheetId="3338"/>
      <sheetData sheetId="3339"/>
      <sheetData sheetId="3340"/>
      <sheetData sheetId="3341"/>
      <sheetData sheetId="3342"/>
      <sheetData sheetId="3343"/>
      <sheetData sheetId="3344"/>
      <sheetData sheetId="3345"/>
      <sheetData sheetId="3346"/>
      <sheetData sheetId="3347"/>
      <sheetData sheetId="3348"/>
      <sheetData sheetId="3349"/>
      <sheetData sheetId="3350"/>
      <sheetData sheetId="3351"/>
      <sheetData sheetId="3352"/>
      <sheetData sheetId="3353"/>
      <sheetData sheetId="3354"/>
      <sheetData sheetId="3355"/>
      <sheetData sheetId="3356"/>
      <sheetData sheetId="3357"/>
      <sheetData sheetId="3358"/>
      <sheetData sheetId="3359"/>
      <sheetData sheetId="3360"/>
      <sheetData sheetId="3361"/>
      <sheetData sheetId="3362"/>
      <sheetData sheetId="3363"/>
      <sheetData sheetId="3364"/>
      <sheetData sheetId="3365"/>
      <sheetData sheetId="3366"/>
      <sheetData sheetId="3367"/>
      <sheetData sheetId="3368"/>
      <sheetData sheetId="3369"/>
      <sheetData sheetId="3370"/>
      <sheetData sheetId="3371"/>
      <sheetData sheetId="3372"/>
      <sheetData sheetId="3373"/>
      <sheetData sheetId="3374"/>
      <sheetData sheetId="3375"/>
      <sheetData sheetId="3376"/>
      <sheetData sheetId="3377"/>
      <sheetData sheetId="3378"/>
      <sheetData sheetId="3379"/>
      <sheetData sheetId="3380"/>
      <sheetData sheetId="3381"/>
      <sheetData sheetId="3382"/>
      <sheetData sheetId="3383"/>
      <sheetData sheetId="3384"/>
      <sheetData sheetId="3385"/>
      <sheetData sheetId="3386"/>
      <sheetData sheetId="3387"/>
      <sheetData sheetId="3388"/>
      <sheetData sheetId="3389"/>
      <sheetData sheetId="3390"/>
      <sheetData sheetId="3391"/>
      <sheetData sheetId="3392"/>
      <sheetData sheetId="3393"/>
      <sheetData sheetId="3394"/>
      <sheetData sheetId="3395"/>
      <sheetData sheetId="3396"/>
      <sheetData sheetId="3397" refreshError="1"/>
      <sheetData sheetId="3398" refreshError="1"/>
      <sheetData sheetId="3399" refreshError="1"/>
      <sheetData sheetId="3400" refreshError="1"/>
      <sheetData sheetId="3401" refreshError="1"/>
      <sheetData sheetId="3402" refreshError="1"/>
      <sheetData sheetId="3403" refreshError="1"/>
      <sheetData sheetId="3404" refreshError="1"/>
      <sheetData sheetId="3405" refreshError="1"/>
      <sheetData sheetId="3406" refreshError="1"/>
      <sheetData sheetId="3407" refreshError="1"/>
      <sheetData sheetId="3408" refreshError="1"/>
      <sheetData sheetId="3409" refreshError="1"/>
      <sheetData sheetId="3410" refreshError="1"/>
      <sheetData sheetId="3411" refreshError="1"/>
      <sheetData sheetId="3412" refreshError="1"/>
      <sheetData sheetId="3413" refreshError="1"/>
      <sheetData sheetId="3414" refreshError="1"/>
      <sheetData sheetId="3415" refreshError="1"/>
      <sheetData sheetId="3416" refreshError="1"/>
      <sheetData sheetId="3417" refreshError="1"/>
      <sheetData sheetId="3418" refreshError="1"/>
      <sheetData sheetId="3419" refreshError="1"/>
      <sheetData sheetId="3420" refreshError="1"/>
      <sheetData sheetId="3421" refreshError="1"/>
      <sheetData sheetId="3422" refreshError="1"/>
      <sheetData sheetId="3423" refreshError="1"/>
      <sheetData sheetId="3424" refreshError="1"/>
      <sheetData sheetId="3425" refreshError="1"/>
      <sheetData sheetId="3426" refreshError="1"/>
      <sheetData sheetId="3427" refreshError="1"/>
      <sheetData sheetId="3428" refreshError="1"/>
      <sheetData sheetId="3429" refreshError="1"/>
      <sheetData sheetId="3430" refreshError="1"/>
      <sheetData sheetId="3431" refreshError="1"/>
      <sheetData sheetId="3432" refreshError="1"/>
      <sheetData sheetId="3433" refreshError="1"/>
      <sheetData sheetId="3434" refreshError="1"/>
      <sheetData sheetId="3435" refreshError="1"/>
      <sheetData sheetId="3436" refreshError="1"/>
      <sheetData sheetId="3437" refreshError="1"/>
      <sheetData sheetId="3438" refreshError="1"/>
      <sheetData sheetId="3439" refreshError="1"/>
      <sheetData sheetId="3440" refreshError="1"/>
      <sheetData sheetId="3441" refreshError="1"/>
      <sheetData sheetId="3442" refreshError="1"/>
      <sheetData sheetId="3443" refreshError="1"/>
      <sheetData sheetId="3444" refreshError="1"/>
      <sheetData sheetId="3445" refreshError="1"/>
      <sheetData sheetId="3446" refreshError="1"/>
      <sheetData sheetId="3447" refreshError="1"/>
      <sheetData sheetId="3448" refreshError="1"/>
      <sheetData sheetId="3449" refreshError="1"/>
      <sheetData sheetId="3450" refreshError="1"/>
      <sheetData sheetId="3451" refreshError="1"/>
      <sheetData sheetId="3452" refreshError="1"/>
      <sheetData sheetId="3453" refreshError="1"/>
      <sheetData sheetId="3454" refreshError="1"/>
      <sheetData sheetId="3455" refreshError="1"/>
      <sheetData sheetId="3456" refreshError="1"/>
      <sheetData sheetId="3457" refreshError="1"/>
      <sheetData sheetId="3458" refreshError="1"/>
      <sheetData sheetId="3459" refreshError="1"/>
      <sheetData sheetId="3460" refreshError="1"/>
      <sheetData sheetId="3461" refreshError="1"/>
      <sheetData sheetId="3462" refreshError="1"/>
      <sheetData sheetId="3463" refreshError="1"/>
      <sheetData sheetId="3464" refreshError="1"/>
      <sheetData sheetId="3465" refreshError="1"/>
      <sheetData sheetId="3466" refreshError="1"/>
      <sheetData sheetId="3467" refreshError="1"/>
      <sheetData sheetId="3468" refreshError="1"/>
      <sheetData sheetId="3469" refreshError="1"/>
      <sheetData sheetId="3470" refreshError="1"/>
      <sheetData sheetId="3471" refreshError="1"/>
      <sheetData sheetId="3472" refreshError="1"/>
      <sheetData sheetId="3473" refreshError="1"/>
      <sheetData sheetId="3474" refreshError="1"/>
      <sheetData sheetId="3475" refreshError="1"/>
      <sheetData sheetId="3476" refreshError="1"/>
      <sheetData sheetId="3477" refreshError="1"/>
      <sheetData sheetId="3478" refreshError="1"/>
      <sheetData sheetId="3479" refreshError="1"/>
      <sheetData sheetId="3480" refreshError="1"/>
      <sheetData sheetId="3481" refreshError="1"/>
      <sheetData sheetId="3482" refreshError="1"/>
      <sheetData sheetId="3483" refreshError="1"/>
      <sheetData sheetId="3484" refreshError="1"/>
      <sheetData sheetId="3485" refreshError="1"/>
      <sheetData sheetId="3486"/>
      <sheetData sheetId="3487"/>
      <sheetData sheetId="3488" refreshError="1"/>
      <sheetData sheetId="3489"/>
      <sheetData sheetId="3490"/>
      <sheetData sheetId="3491" refreshError="1"/>
      <sheetData sheetId="3492" refreshError="1"/>
      <sheetData sheetId="3493" refreshError="1"/>
      <sheetData sheetId="3494" refreshError="1"/>
      <sheetData sheetId="3495" refreshError="1"/>
      <sheetData sheetId="3496" refreshError="1"/>
      <sheetData sheetId="3497" refreshError="1"/>
      <sheetData sheetId="3498" refreshError="1"/>
      <sheetData sheetId="3499" refreshError="1"/>
      <sheetData sheetId="3500" refreshError="1"/>
      <sheetData sheetId="3501" refreshError="1"/>
      <sheetData sheetId="3502" refreshError="1"/>
      <sheetData sheetId="3503" refreshError="1"/>
      <sheetData sheetId="3504" refreshError="1"/>
      <sheetData sheetId="3505" refreshError="1"/>
      <sheetData sheetId="3506" refreshError="1"/>
      <sheetData sheetId="3507" refreshError="1"/>
      <sheetData sheetId="3508" refreshError="1"/>
      <sheetData sheetId="3509" refreshError="1"/>
      <sheetData sheetId="3510" refreshError="1"/>
      <sheetData sheetId="3511">
        <row r="31">
          <cell r="R31">
            <v>0</v>
          </cell>
        </row>
      </sheetData>
      <sheetData sheetId="3512">
        <row r="31">
          <cell r="R31">
            <v>0</v>
          </cell>
        </row>
      </sheetData>
      <sheetData sheetId="3513">
        <row r="31">
          <cell r="R31">
            <v>0</v>
          </cell>
        </row>
      </sheetData>
      <sheetData sheetId="3514">
        <row r="31">
          <cell r="R31">
            <v>0</v>
          </cell>
        </row>
      </sheetData>
      <sheetData sheetId="3515">
        <row r="31">
          <cell r="R31">
            <v>0</v>
          </cell>
        </row>
      </sheetData>
      <sheetData sheetId="3516">
        <row r="31">
          <cell r="R31">
            <v>0</v>
          </cell>
        </row>
      </sheetData>
      <sheetData sheetId="3517">
        <row r="31">
          <cell r="R31">
            <v>0</v>
          </cell>
        </row>
      </sheetData>
      <sheetData sheetId="3518">
        <row r="31">
          <cell r="R31">
            <v>0</v>
          </cell>
        </row>
      </sheetData>
      <sheetData sheetId="3519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Info"/>
      <sheetName val="Marshal"/>
      <sheetName val="Summary Fiscal Adjustment"/>
      <sheetName val="Ikhtisar Koreksi Fiskal"/>
      <sheetName val="Daftar Koreksi Positif"/>
      <sheetName val="Daftar Lampiran"/>
      <sheetName val="Attachment"/>
      <sheetName val="Lampiran"/>
      <sheetName val="Rekon FA "/>
      <sheetName val="Additional FA"/>
      <sheetName val="GainLoss"/>
      <sheetName val="Fiscal Depreciation"/>
      <sheetName val="Fiscal exit tax"/>
      <sheetName val="FI-1771.P1"/>
      <sheetName val="FE-1771.P1"/>
      <sheetName val="FI-1771.P2"/>
      <sheetName val="FE-1771.P2"/>
      <sheetName val="FI-1771-I"/>
      <sheetName val="FE-1771-I"/>
      <sheetName val="FI-1771-II"/>
      <sheetName val="FE-1771-II"/>
      <sheetName val="FI-1771-III"/>
      <sheetName val="FE-1771-III"/>
      <sheetName val="FE-1771-IV"/>
      <sheetName val="FI-1771-V"/>
      <sheetName val="FE-1771-V"/>
      <sheetName val="FI-1771-VI"/>
      <sheetName val="FE-1771-VI"/>
      <sheetName val="Family"/>
      <sheetName val="Irregular Income"/>
      <sheetName val="FE_1770_P1"/>
      <sheetName val="Links"/>
      <sheetName val="Local"/>
      <sheetName val="Trial"/>
      <sheetName val="Journal Template"/>
      <sheetName val="Permanent info"/>
      <sheetName val="Sheet1"/>
      <sheetName val="A"/>
      <sheetName val="ban-ling"/>
      <sheetName val="Data Client"/>
    </sheetNames>
    <sheetDataSet>
      <sheetData sheetId="0" refreshError="1">
        <row r="6">
          <cell r="I6" t="str">
            <v>Wisma Metropolitan II,  Lantai 12, Jl. Jend. Sudirman Kav 31</v>
          </cell>
        </row>
        <row r="29">
          <cell r="H29">
            <v>2</v>
          </cell>
          <cell r="I29">
            <v>0</v>
          </cell>
          <cell r="J29">
            <v>0</v>
          </cell>
          <cell r="K29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nyusutan Inventaris"/>
      <sheetName val="Penyusutan Kendaraan"/>
      <sheetName val="Penjelasan Neraca"/>
      <sheetName val="Perbandingan Neraca"/>
      <sheetName val=" Neraca "/>
      <sheetName val=" RL"/>
      <sheetName val="Daftar Isi"/>
      <sheetName val="Laba ditahan"/>
      <sheetName val="Arus_Kas"/>
      <sheetName val="A.Tetap"/>
      <sheetName val="Penjelasan Piutang LAin-lain"/>
      <sheetName val="Penjelasan HPP"/>
      <sheetName val="Adjustments"/>
      <sheetName val="Pendapatan dan biaya lain-lain"/>
      <sheetName val="Pendapatan"/>
      <sheetName val="Beban Eksplotasi Langsung"/>
      <sheetName val="Tambahan"/>
      <sheetName val="Advance"/>
      <sheetName val="Sewa"/>
      <sheetName val="B.Penjualan"/>
      <sheetName val="Rekap BI_umum &amp; adm"/>
      <sheetName val="B,Gaji"/>
      <sheetName val="Tunjangan Karyawan"/>
      <sheetName val="Pengobatan"/>
      <sheetName val="Alat Tulis"/>
      <sheetName val="Telpon"/>
      <sheetName val="Postal"/>
      <sheetName val="Sewa Kantor"/>
      <sheetName val="Perawatan Kantor"/>
      <sheetName val="Pemeliharaan Kendaraan"/>
      <sheetName val="Perjalanan Dinas"/>
      <sheetName val="Tenaga Ahli"/>
      <sheetName val="Iuran dan Iklan"/>
      <sheetName val="Amortisasi Pra Operasi"/>
      <sheetName val="B.Adm bank"/>
      <sheetName val="Jamuan &amp; Sumbangan"/>
      <sheetName val="Bunga Leasing"/>
      <sheetName val="Beban Pajak"/>
      <sheetName val="Pendapatan bunga"/>
      <sheetName val="RL Penjualan aktiva"/>
      <sheetName val="Selisih kurs"/>
      <sheetName val="Kas"/>
      <sheetName val="BDN"/>
      <sheetName val="ASPAC"/>
      <sheetName val="BNI"/>
      <sheetName val="Sheet1"/>
      <sheetName val="SelKurs"/>
      <sheetName val="Danamon"/>
      <sheetName val="Piutang Karyawan"/>
      <sheetName val="Wesel Tagih"/>
      <sheetName val="Piutang Usaha"/>
      <sheetName val="Piutang Afiliasi"/>
      <sheetName val="Uang Muka"/>
      <sheetName val="Biaya Pra Operasi"/>
      <sheetName val="Pajak Dibayar Di Muka"/>
      <sheetName val="Biaya Dibayar Di muka"/>
      <sheetName val="Rekap Aktiva"/>
      <sheetName val="Hutang Usaha"/>
      <sheetName val="Hutang Pajak"/>
      <sheetName val="Hutang Afiliasi dan Hutang lain"/>
      <sheetName val="Hutang Pemegang Saham"/>
      <sheetName val="Biaya YMH dibayar"/>
      <sheetName val="TB"/>
      <sheetName val="OthAsset roll"/>
      <sheetName val="Cal"/>
      <sheetName val="Danamon LK"/>
      <sheetName val="3800"/>
      <sheetName val="GeneralInfo"/>
      <sheetName val="Notes to BS"/>
      <sheetName val="Rekap kuantitatif"/>
      <sheetName val="Income Statement"/>
      <sheetName val="IC"/>
      <sheetName val="MacPro"/>
      <sheetName val="Identitas"/>
      <sheetName val="SUPPORT"/>
      <sheetName val="Permanent info"/>
      <sheetName val="Opening"/>
      <sheetName val="fr BS"/>
      <sheetName val="2001 Employee roster"/>
      <sheetName val="VAT out"/>
      <sheetName val="DATA WP"/>
      <sheetName val="laporan96"/>
      <sheetName val="SE"/>
      <sheetName val="Ex_Rate"/>
      <sheetName val="DT"/>
      <sheetName val="Rates"/>
      <sheetName val="XREF"/>
      <sheetName val="Journal Template"/>
      <sheetName val="BS-RTI"/>
      <sheetName val="WBS1"/>
      <sheetName val="วงเครดิต 3"/>
      <sheetName val="wpl"/>
      <sheetName val="Order_Nov_w45"/>
      <sheetName val="FKT_PJK"/>
      <sheetName val="STKBB"/>
      <sheetName val="List"/>
      <sheetName val="BB"/>
      <sheetName val="Order_Oct_w40"/>
      <sheetName val="Order_Oct_w41"/>
      <sheetName val="VendData"/>
      <sheetName val="Trial"/>
      <sheetName val="Acccounts"/>
      <sheetName val="kary21"/>
      <sheetName val="OT Feb 08"/>
      <sheetName val="GL"/>
      <sheetName val="Curr list"/>
      <sheetName val="Soc cov"/>
      <sheetName val="QOL"/>
      <sheetName val="Catatan"/>
      <sheetName val="RATE"/>
      <sheetName val="Macro5"/>
      <sheetName val="Summer"/>
      <sheetName val="Winter"/>
      <sheetName val="Difference Cons"/>
      <sheetName val="File references"/>
      <sheetName val="YTD_02"/>
      <sheetName val="data_val"/>
      <sheetName val="A.4.2"/>
      <sheetName val="analisa L-K"/>
      <sheetName val="AUG02"/>
      <sheetName val="SE-C"/>
      <sheetName val="capex_incl_rp"/>
      <sheetName val="11b"/>
      <sheetName val="LWLOPT"/>
      <sheetName val="FS - US$"/>
      <sheetName val="detailed"/>
      <sheetName val="Building"/>
      <sheetName val="Machinery"/>
      <sheetName val="Office Equipment1"/>
      <sheetName val="Vehicle"/>
      <sheetName val="Movement"/>
      <sheetName val="FE-1770.P1"/>
      <sheetName val="Sheet5"/>
      <sheetName val="Penyusutan_Inventaris"/>
      <sheetName val="Penyusutan_Kendaraan"/>
      <sheetName val="Penjelasan_Neraca"/>
      <sheetName val="Perbandingan_Neraca"/>
      <sheetName val="_Neraca_"/>
      <sheetName val="_RL"/>
      <sheetName val="Daftar_Isi"/>
      <sheetName val="Laba_ditahan"/>
      <sheetName val="A_Tetap"/>
      <sheetName val="Penjelasan_Piutang_LAin-lain"/>
      <sheetName val="Penjelasan_HPP"/>
      <sheetName val="Pendapatan_dan_biaya_lain-lain"/>
      <sheetName val="Beban_Eksplotasi_Langsung"/>
      <sheetName val="B_Penjualan"/>
      <sheetName val="Rekap_BI_umum_&amp;_adm"/>
      <sheetName val="Tunjangan_Karyawan"/>
      <sheetName val="Alat_Tulis"/>
      <sheetName val="Sewa_Kantor"/>
      <sheetName val="Perawatan_Kantor"/>
      <sheetName val="Pemeliharaan_Kendaraan"/>
      <sheetName val="Perjalanan_Dinas"/>
      <sheetName val="Tenaga_Ahli"/>
      <sheetName val="Iuran_dan_Iklan"/>
      <sheetName val="Amortisasi_Pra_Operasi"/>
      <sheetName val="B_Adm_bank"/>
      <sheetName val="Jamuan_&amp;_Sumbangan"/>
      <sheetName val="Bunga_Leasing"/>
      <sheetName val="Beban_Pajak"/>
      <sheetName val="Pendapatan_bunga"/>
      <sheetName val="RL_Penjualan_aktiva"/>
      <sheetName val="Selisih_kurs"/>
      <sheetName val="Piutang_Karyawan"/>
      <sheetName val="Wesel_Tagih"/>
      <sheetName val="Piutang_Usaha"/>
      <sheetName val="Piutang_Afiliasi"/>
      <sheetName val="Uang_Muka"/>
      <sheetName val="Biaya_Pra_Operasi"/>
      <sheetName val="Pajak_Dibayar_Di_Muka"/>
      <sheetName val="Biaya_Dibayar_Di_muka"/>
      <sheetName val="Rekap_Aktiva"/>
      <sheetName val="Hutang_Usaha"/>
      <sheetName val="Hutang_Pajak"/>
      <sheetName val="Hutang_Afiliasi_dan_Hutang_lain"/>
      <sheetName val="Hutang_Pemegang_Saham"/>
      <sheetName val="Biaya_YMH_dibayar"/>
      <sheetName val="Notes_to_BS"/>
      <sheetName val="TAX LIST"/>
      <sheetName val="Bal Sheet"/>
      <sheetName val="totalg&amp;a"/>
      <sheetName val="C13"/>
      <sheetName val="CDYW"/>
      <sheetName val="Instructions"/>
      <sheetName val="RPO"/>
      <sheetName val="Detail accrue"/>
      <sheetName val="Cash &amp; Cash Equivalent"/>
      <sheetName val="Trade Receivable"/>
      <sheetName val="CF"/>
      <sheetName val="Inventory"/>
      <sheetName val="Prepayment and other AR"/>
      <sheetName val="Due from Relpar"/>
      <sheetName val="Taxation"/>
      <sheetName val="Fixed Asset"/>
      <sheetName val="Trade Payable"/>
      <sheetName val="Advance from customer"/>
      <sheetName val="Due to Relpar"/>
      <sheetName val="Other Payable"/>
      <sheetName val="Loan"/>
      <sheetName val="Accrued expense"/>
      <sheetName val="Perfomance Bond"/>
      <sheetName val="Employee Benefit Obligation "/>
      <sheetName val="Capital"/>
      <sheetName val="2007"/>
      <sheetName val="Sales"/>
      <sheetName val="COGS"/>
      <sheetName val="GnA"/>
      <sheetName val="Other Income"/>
      <sheetName val="BSAUG09"/>
      <sheetName val="Beli1-7"/>
      <sheetName val="SCORE_RC_Code"/>
      <sheetName val="SMP97 Laporan Keuangan2"/>
      <sheetName val="Transactions"/>
      <sheetName val="LEDGER"/>
      <sheetName val="K 2.1"/>
      <sheetName val="TB0"/>
      <sheetName val="Chittagong"/>
      <sheetName val="Table 5"/>
      <sheetName val="AR EXPORT"/>
      <sheetName val="PPH1298S"/>
      <sheetName val="data_sap"/>
      <sheetName val="Marshal"/>
      <sheetName val="Cost-Price for IPIS Euro"/>
      <sheetName val="DLOAD"/>
      <sheetName val="GUDANG"/>
      <sheetName val="#REF"/>
      <sheetName val="Interbank detail"/>
      <sheetName val="SL1006 (VLS)"/>
      <sheetName val="Bal 1997-1998"/>
      <sheetName val="Lead"/>
      <sheetName val="jobhist"/>
      <sheetName val="FE-1771$.P1"/>
      <sheetName val="CORPDIV - Summary"/>
      <sheetName val="rab_50"/>
      <sheetName val="VALIDASI"/>
      <sheetName val="rekapitulasi"/>
      <sheetName val="Cash Flow &amp; PAJE"/>
      <sheetName val="ﾏﾄﾘｯｸｽ"/>
      <sheetName val="EQ"/>
      <sheetName val="Yield"/>
      <sheetName val="Actual &amp; Valuation by PY"/>
      <sheetName val="POTO MAC"/>
      <sheetName val="NONCAB"/>
      <sheetName val="LN"/>
      <sheetName val="DKI"/>
      <sheetName val="GABUNGAN"/>
      <sheetName val="LRK"/>
      <sheetName val="NONNRC"/>
      <sheetName val="KURS"/>
      <sheetName val="A u g"/>
      <sheetName val="J u l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BS Consol"/>
      <sheetName val="FSA"/>
      <sheetName val="As"/>
      <sheetName val="Parameters"/>
      <sheetName val="Client Aje"/>
      <sheetName val="Ex-Rate"/>
      <sheetName val="OthAsset_roll"/>
      <sheetName val="Danamon_LK"/>
      <sheetName val="2001_Employee_roster"/>
      <sheetName val="Permanent_info"/>
      <sheetName val="A_4_2"/>
      <sheetName val="VAT_out"/>
      <sheetName val="DATA_WP"/>
      <sheetName val="Journal_Template"/>
      <sheetName val="วงเครดิต_3"/>
      <sheetName val="Office_Equipment1"/>
      <sheetName val="FE-1770_P1"/>
      <sheetName val="fr_BS"/>
      <sheetName val="Rekap_kuantitatif"/>
      <sheetName val="Income_Statement"/>
      <sheetName val="purchase adv"/>
      <sheetName val="C Section"/>
      <sheetName val="NAP"/>
      <sheetName val="Sheet2"/>
      <sheetName val="Input Sheet"/>
      <sheetName val="KK_Cadangan"/>
      <sheetName val="JAN 2001"/>
      <sheetName val="DES 02"/>
      <sheetName val="BSINDEX"/>
      <sheetName val="BS3"/>
      <sheetName val="BS2"/>
      <sheetName val="BS2.1"/>
      <sheetName val="BS3.5"/>
      <sheetName val="BS2.4"/>
      <sheetName val="BS 4"/>
      <sheetName val="CAT_5"/>
      <sheetName val="I1"/>
      <sheetName val="COSY"/>
      <sheetName val="User Data"/>
      <sheetName val="5"/>
      <sheetName val="Note"/>
      <sheetName val="AN_Input"/>
      <sheetName val="Safety 2"/>
      <sheetName val="Mort"/>
      <sheetName val="NO FAKTUR"/>
      <sheetName val="TO"/>
      <sheetName val="Interdata"/>
      <sheetName val="Summary"/>
      <sheetName val="vlookup"/>
      <sheetName val="AA.1 BNI"/>
      <sheetName val="PORTO"/>
      <sheetName val="CAN"/>
      <sheetName val="accumdeprn"/>
      <sheetName val="BBRI-N"/>
      <sheetName val="UNVR-J"/>
      <sheetName val="Lists"/>
      <sheetName val="Kalender2009"/>
      <sheetName val="UM"/>
      <sheetName val="TOP "/>
      <sheetName val="5610.1-1 TOP"/>
      <sheetName val="KKP"/>
      <sheetName val="3800-Interim"/>
      <sheetName val="General Info"/>
      <sheetName val="P20"/>
      <sheetName val="Links"/>
      <sheetName val="Jun 98"/>
      <sheetName val="Disposals"/>
      <sheetName val="CPC"/>
      <sheetName val="WCrestated"/>
      <sheetName val="harga"/>
      <sheetName val="ocean voyage"/>
      <sheetName val="02-Ikhtisar Keuangan-1&amp;2-i"/>
      <sheetName val="KU-Ajt'03"/>
      <sheetName val="KB-Ajt'03"/>
      <sheetName val="KS-Ajt'03"/>
      <sheetName val="KT-Ajt'03"/>
      <sheetName val="Mill-Ajt'03"/>
      <sheetName val="TS-DM-ITEM "/>
      <sheetName val="Oracle"/>
      <sheetName val="ANGGARAN"/>
      <sheetName val="A"/>
      <sheetName val="laporan"/>
      <sheetName val="YR HITUNG 21 Gross Up-ASING"/>
      <sheetName val="FE_1770_P1"/>
      <sheetName val="BP1_23"/>
      <sheetName val="CM Tgl"/>
      <sheetName val="NMN"/>
      <sheetName val="GBSM"/>
      <sheetName val="KKP 01"/>
      <sheetName val="Bal.Sheet"/>
      <sheetName val="CODE VENDOR"/>
      <sheetName val="22 July 2010"/>
      <sheetName val="dasar G13"/>
      <sheetName val="CA"/>
      <sheetName val="2131 YTD 2003 HKD TP Formatted"/>
      <sheetName val="Nominals"/>
      <sheetName val="NERACA"/>
      <sheetName val="Lamp-14(Manajemen)"/>
      <sheetName val="BUDGET_1999"/>
      <sheetName val="Bank Rec"/>
      <sheetName val="Op AP"/>
      <sheetName val="1001 Op"/>
      <sheetName val="1002 Cap"/>
      <sheetName val="1003 BNI"/>
      <sheetName val="1005 Amro"/>
      <sheetName val="1007 kas"/>
      <sheetName val="JV"/>
      <sheetName val="FA"/>
      <sheetName val="Bank_Rec"/>
      <sheetName val="Op_AP"/>
      <sheetName val="1001_Op"/>
      <sheetName val="1002_Cap"/>
      <sheetName val="1003_BNI"/>
      <sheetName val="1005_Amro"/>
      <sheetName val="1007_kas"/>
      <sheetName val="1.Rollfwd"/>
      <sheetName val="20-25-MAR"/>
      <sheetName val="12"/>
      <sheetName val="9608"/>
      <sheetName val="HPP"/>
      <sheetName val="Format Report-for analysis only"/>
      <sheetName val="U.P"/>
      <sheetName val="CIP_USD"/>
      <sheetName val="121-PBC"/>
      <sheetName val="161-PBC"/>
      <sheetName val="Employment Benefits"/>
      <sheetName val="R Lead"/>
      <sheetName val="NRC"/>
      <sheetName val="WK Local"/>
      <sheetName val="FISIK RAB 2000"/>
      <sheetName val="A.4.1"/>
      <sheetName val="PDPC0908"/>
      <sheetName val="Data Sheet"/>
      <sheetName val="TEMP"/>
      <sheetName val=" WP SPT 2012 - 23.04.2013.xlsx"/>
      <sheetName val="Petty cash Mei 15"/>
      <sheetName val="KKAGS06"/>
      <sheetName val="AR"/>
      <sheetName val="Cover Sheet"/>
      <sheetName val="PROV RETIREMENT"/>
      <sheetName val="menu"/>
      <sheetName val="RWP 33"/>
      <sheetName val="実績"/>
      <sheetName val="Penjelasan_Neraca1"/>
      <sheetName val="Perbandingan_Neraca1"/>
      <sheetName val="_Neraca_1"/>
      <sheetName val="_RL1"/>
      <sheetName val="Daftar_Isi1"/>
      <sheetName val="Laba_ditahan1"/>
      <sheetName val="A_Tetap1"/>
      <sheetName val="Penjelasan_Piutang_LAin-lain1"/>
      <sheetName val="Penjelasan_HPP1"/>
      <sheetName val="Pendapatan_dan_biaya_lain-lain1"/>
      <sheetName val="Beban_Eksplotasi_Langsung1"/>
      <sheetName val="B_Penjualan1"/>
      <sheetName val="Rekap_BI_umum_&amp;_adm1"/>
      <sheetName val="Tunjangan_Karyawan1"/>
      <sheetName val="Alat_Tulis1"/>
      <sheetName val="Sewa_Kantor1"/>
      <sheetName val="Perawatan_Kantor1"/>
      <sheetName val="Pemeliharaan_Kendaraan1"/>
      <sheetName val="Perjalanan_Dinas1"/>
      <sheetName val="Tenaga_Ahli1"/>
      <sheetName val="Iuran_dan_Iklan1"/>
      <sheetName val="Penyusutan_Inventaris1"/>
      <sheetName val="Amortisasi_Pra_Operasi1"/>
      <sheetName val="B_Adm_bank1"/>
      <sheetName val="Jamuan_&amp;_Sumbangan1"/>
      <sheetName val="Penyusutan_Kendaraan1"/>
      <sheetName val="Bunga_Leasing1"/>
      <sheetName val="Beban_Pajak1"/>
      <sheetName val="Pendapatan_bunga1"/>
      <sheetName val="RL_Penjualan_aktiva1"/>
      <sheetName val="Selisih_kurs1"/>
      <sheetName val="Piutang_Karyawan1"/>
      <sheetName val="Wesel_Tagih1"/>
      <sheetName val="Piutang_Usaha1"/>
      <sheetName val="Piutang_Afiliasi1"/>
      <sheetName val="Uang_Muka1"/>
      <sheetName val="Biaya_Pra_Operasi1"/>
      <sheetName val="Pajak_Dibayar_Di_Muka1"/>
      <sheetName val="Biaya_Dibayar_Di_muka1"/>
      <sheetName val="Rekap_Aktiva1"/>
      <sheetName val="Hutang_Usaha1"/>
      <sheetName val="Hutang_Pajak1"/>
      <sheetName val="Hutang_Afiliasi_dan_Hutang_lai1"/>
      <sheetName val="Hutang_Pemegang_Saham1"/>
      <sheetName val="Biaya_YMH_dibayar1"/>
      <sheetName val="OthAsset_roll1"/>
      <sheetName val="Danamon_LK1"/>
      <sheetName val="2001_Employee_roster1"/>
      <sheetName val="Permanent_info1"/>
      <sheetName val="VAT_out1"/>
      <sheetName val="DATA_WP1"/>
      <sheetName val="Journal_Template1"/>
      <sheetName val="วงเครดิต_31"/>
      <sheetName val="Bal_Sheet"/>
      <sheetName val="Income_Statement1"/>
      <sheetName val="A_4_21"/>
      <sheetName val="fr_BS1"/>
      <sheetName val="SL1006_(VLS)"/>
      <sheetName val="Notes_to_BS1"/>
      <sheetName val="TAX_LIST"/>
      <sheetName val="Cost-Price_for_IPIS_Euro"/>
      <sheetName val="Interbank_detail"/>
      <sheetName val="FS_-_US$"/>
      <sheetName val="Office_Equipment11"/>
      <sheetName val="FE-1770_P11"/>
      <sheetName val="Rekap_kuantitatif1"/>
      <sheetName val="purchase_adv"/>
      <sheetName val="C_Section"/>
      <sheetName val="Bal_1997-1998"/>
      <sheetName val="FE-1771$_P1"/>
      <sheetName val="K_2_1"/>
      <sheetName val="Client_Aje"/>
      <sheetName val="Input_Sheet"/>
      <sheetName val="Actual_&amp;_Valuation_by_PY"/>
      <sheetName val="Table_5"/>
      <sheetName val="AR_EXPORT"/>
      <sheetName val="OT_Feb_08"/>
      <sheetName val="Curr_list"/>
      <sheetName val="Soc_cov"/>
      <sheetName val="Difference_Cons"/>
      <sheetName val="File_references"/>
      <sheetName val="analisa_L-K"/>
      <sheetName val="CORPDIV_-_Summary"/>
      <sheetName val="BS2_1"/>
      <sheetName val="BS3_5"/>
      <sheetName val="BS2_4"/>
      <sheetName val="BS_4"/>
      <sheetName val="SMP97_Laporan_Keuangan2"/>
      <sheetName val="JAN_2001"/>
      <sheetName val="ocean_voyage"/>
      <sheetName val="02-Ikhtisar_Keuangan-1&amp;2-i"/>
      <sheetName val="Detail_accrue"/>
      <sheetName val="Cash_&amp;_Cash_Equivalent"/>
      <sheetName val="Trade_Receivable"/>
      <sheetName val="Prepayment_and_other_AR"/>
      <sheetName val="Due_from_Relpar"/>
      <sheetName val="Fixed_Asset"/>
      <sheetName val="Trade_Payable"/>
      <sheetName val="Advance_from_customer"/>
      <sheetName val="Due_to_Relpar"/>
      <sheetName val="Other_Payable"/>
      <sheetName val="Accrued_expense"/>
      <sheetName val="Perfomance_Bond"/>
      <sheetName val="Employee_Benefit_Obligation_"/>
      <sheetName val="Other_Income"/>
      <sheetName val="NO_FAKTUR"/>
      <sheetName val="General_Info"/>
      <sheetName val="t"/>
      <sheetName val="Analisa"/>
      <sheetName val="TBJakarta"/>
      <sheetName val="TBKalimantan"/>
      <sheetName val="July"/>
      <sheetName val="Asumsi"/>
      <sheetName val="Other charges (income)"/>
      <sheetName val="TARIP"/>
      <sheetName val="Lookup2"/>
      <sheetName val="A-HC"/>
      <sheetName val="Fill this out first___"/>
      <sheetName val="A9 - Fair Value"/>
      <sheetName val="BS"/>
      <sheetName val="PC-1"/>
      <sheetName val="CIP"/>
      <sheetName val="YAKUIN"/>
      <sheetName val="margin nbbm"/>
      <sheetName val="Grandtotals"/>
      <sheetName val="Jurnal"/>
      <sheetName val="Total_Cost"/>
      <sheetName val="412"/>
      <sheetName val="Account Code"/>
      <sheetName val="A1-B ASSET"/>
      <sheetName val="A1-B ASSETS"/>
      <sheetName val="Invoice"/>
      <sheetName val="CIVIC 1.7L(7ｶ国MA輸出)GKN同一"/>
      <sheetName val="TABEL"/>
      <sheetName val="PEGAWAI"/>
      <sheetName val="BAG_2"/>
      <sheetName val="Ass_Planting"/>
      <sheetName val="P-05"/>
      <sheetName val="BBM-03"/>
      <sheetName val="Para_Assumption"/>
      <sheetName val="Input"/>
      <sheetName val="mu"/>
      <sheetName val="Calculation"/>
      <sheetName val="CONSOL"/>
      <sheetName val="MPP0102"/>
      <sheetName val="OPNAME GOOD STOCK"/>
      <sheetName val="OPNAME SALES"/>
      <sheetName val="acc"/>
      <sheetName val="PL (MONTHLY)"/>
      <sheetName val=".2 Fixed Asset Movement"/>
      <sheetName val="DbRp"/>
      <sheetName val="F1771-V"/>
      <sheetName val="Penjelasan_Neraca2"/>
      <sheetName val="Perbandingan_Neraca2"/>
      <sheetName val="_Neraca_2"/>
      <sheetName val="_RL2"/>
      <sheetName val="Daftar_Isi2"/>
      <sheetName val="Laba_ditahan2"/>
      <sheetName val="A_Tetap2"/>
      <sheetName val="Penjelasan_Piutang_LAin-lain2"/>
      <sheetName val="Penjelasan_HPP2"/>
      <sheetName val="Pendapatan_dan_biaya_lain-lain2"/>
      <sheetName val="Beban_Eksplotasi_Langsung2"/>
      <sheetName val="B_Penjualan2"/>
      <sheetName val="Rekap_BI_umum_&amp;_adm2"/>
      <sheetName val="Tunjangan_Karyawan2"/>
      <sheetName val="Alat_Tulis2"/>
      <sheetName val="Sewa_Kantor2"/>
      <sheetName val="Perawatan_Kantor2"/>
      <sheetName val="Pemeliharaan_Kendaraan2"/>
      <sheetName val="Perjalanan_Dinas2"/>
      <sheetName val="Tenaga_Ahli2"/>
      <sheetName val="Iuran_dan_Iklan2"/>
      <sheetName val="Penyusutan_Inventaris2"/>
      <sheetName val="Amortisasi_Pra_Operasi2"/>
      <sheetName val="B_Adm_bank2"/>
      <sheetName val="Jamuan_&amp;_Sumbangan2"/>
      <sheetName val="Penyusutan_Kendaraan2"/>
      <sheetName val="Bunga_Leasing2"/>
      <sheetName val="Beban_Pajak2"/>
      <sheetName val="Pendapatan_bunga2"/>
      <sheetName val="RL_Penjualan_aktiva2"/>
      <sheetName val="Selisih_kurs2"/>
      <sheetName val="Piutang_Karyawan2"/>
      <sheetName val="Wesel_Tagih2"/>
      <sheetName val="Piutang_Usaha2"/>
      <sheetName val="Piutang_Afiliasi2"/>
      <sheetName val="Uang_Muka2"/>
      <sheetName val="Biaya_Pra_Operasi2"/>
      <sheetName val="Pajak_Dibayar_Di_Muka2"/>
      <sheetName val="Biaya_Dibayar_Di_muka2"/>
      <sheetName val="Rekap_Aktiva2"/>
      <sheetName val="Hutang_Usaha2"/>
      <sheetName val="Hutang_Pajak2"/>
      <sheetName val="Hutang_Afiliasi_dan_Hutang_lai2"/>
      <sheetName val="Hutang_Pemegang_Saham2"/>
      <sheetName val="Biaya_YMH_dibayar2"/>
      <sheetName val="OthAsset_roll2"/>
      <sheetName val="Danamon_LK2"/>
      <sheetName val="2001_Employee_roster2"/>
      <sheetName val="Permanent_info2"/>
      <sheetName val="VAT_out2"/>
      <sheetName val="DATA_WP2"/>
      <sheetName val="Journal_Template2"/>
      <sheetName val="วงเครดิต_32"/>
      <sheetName val="Bal_Sheet1"/>
      <sheetName val="Income_Statement2"/>
      <sheetName val="A_4_22"/>
      <sheetName val="fr_BS2"/>
      <sheetName val="SL1006_(VLS)1"/>
      <sheetName val="Notes_to_BS2"/>
      <sheetName val="TAX_LIST1"/>
      <sheetName val="Cost-Price_for_IPIS_Euro1"/>
      <sheetName val="Interbank_detail1"/>
      <sheetName val="FS_-_US$1"/>
      <sheetName val="Office_Equipment12"/>
      <sheetName val="FE-1770_P12"/>
      <sheetName val="Rekap_kuantitatif2"/>
      <sheetName val="purchase_adv1"/>
      <sheetName val="C_Section1"/>
      <sheetName val="Bal_1997-19981"/>
      <sheetName val="FE-1771$_P11"/>
      <sheetName val="K_2_11"/>
      <sheetName val="Client_Aje1"/>
      <sheetName val="Input_Sheet1"/>
      <sheetName val="Actual_&amp;_Valuation_by_PY1"/>
      <sheetName val="Table_51"/>
      <sheetName val="AR_EXPORT1"/>
      <sheetName val="OT_Feb_081"/>
      <sheetName val="Curr_list1"/>
      <sheetName val="Soc_cov1"/>
      <sheetName val="Difference_Cons1"/>
      <sheetName val="File_references1"/>
      <sheetName val="analisa_L-K1"/>
      <sheetName val="CORPDIV_-_Summary1"/>
      <sheetName val="BS2_11"/>
      <sheetName val="BS3_51"/>
      <sheetName val="BS2_41"/>
      <sheetName val="BS_41"/>
      <sheetName val="SMP97_Laporan_Keuangan21"/>
      <sheetName val="JAN_20011"/>
      <sheetName val="ocean_voyage1"/>
      <sheetName val="02-Ikhtisar_Keuangan-1&amp;2-i1"/>
      <sheetName val="Detail_accrue1"/>
      <sheetName val="Cash_&amp;_Cash_Equivalent1"/>
      <sheetName val="Trade_Receivable1"/>
      <sheetName val="Prepayment_and_other_AR1"/>
      <sheetName val="Due_from_Relpar1"/>
      <sheetName val="Fixed_Asset1"/>
      <sheetName val="Trade_Payable1"/>
      <sheetName val="Advance_from_customer1"/>
      <sheetName val="Due_to_Relpar1"/>
      <sheetName val="Other_Payable1"/>
      <sheetName val="Accrued_expense1"/>
      <sheetName val="Perfomance_Bond1"/>
      <sheetName val="Employee_Benefit_Obligation_1"/>
      <sheetName val="Other_Income1"/>
      <sheetName val="NO_FAKTUR1"/>
      <sheetName val="General_Info1"/>
      <sheetName val="TS-DM-ITEM_"/>
      <sheetName val="Jun_98"/>
      <sheetName val="PL"/>
      <sheetName val="feb"/>
      <sheetName val="Jan"/>
      <sheetName val="Mar"/>
      <sheetName val="Transfer"/>
      <sheetName val="Stock FG"/>
      <sheetName val="tkpp"/>
      <sheetName val="COA"/>
      <sheetName val="인건비"/>
      <sheetName val="5614.a Factory Machinery"/>
      <sheetName val="5614.b Diesel "/>
      <sheetName val="5614.c Factory Equipment"/>
      <sheetName val="5614.C Coal Boiler"/>
      <sheetName val="Facilities"/>
      <sheetName val="Coal Boiler"/>
      <sheetName val="Fact Truck"/>
      <sheetName val="TBM"/>
      <sheetName val="5313 Test Allowance (aging)"/>
      <sheetName val="Pain data"/>
      <sheetName val="Support Data"/>
      <sheetName val="Kewajiban Lainnya"/>
      <sheetName val="SBM"/>
      <sheetName val="Meka"/>
      <sheetName val="NTM"/>
      <sheetName val="Tabelle2"/>
      <sheetName val="2005"/>
      <sheetName val="recl JV437"/>
      <sheetName val="Assump"/>
      <sheetName val="BSR Control Sheet"/>
      <sheetName val="102211"/>
      <sheetName val="Master Trial Balance"/>
      <sheetName val="P&amp;L Review"/>
      <sheetName val="Master File"/>
      <sheetName val="Mar 17 TB"/>
      <sheetName val="Feb 17 TB"/>
      <sheetName val="Jan 17 TB"/>
      <sheetName val="Dec 16 TB"/>
      <sheetName val="102212"/>
      <sheetName val="Bank 78051EUR"/>
      <sheetName val="AR subledger"/>
      <sheetName val="AR subledger backup"/>
      <sheetName val="119370"/>
      <sheetName val="119390"/>
      <sheetName val="119710"/>
      <sheetName val="119710 Backup"/>
      <sheetName val="125110"/>
      <sheetName val="126110"/>
      <sheetName val="125115"/>
      <sheetName val="128170"/>
      <sheetName val="128170 - support"/>
      <sheetName val="128190"/>
      <sheetName val="131110"/>
      <sheetName val="132710"/>
      <sheetName val="132730"/>
      <sheetName val="134330"/>
      <sheetName val="134610"/>
      <sheetName val="134630"/>
      <sheetName val="134950"/>
      <sheetName val="134951"/>
      <sheetName val="134972"/>
      <sheetName val="136010"/>
      <sheetName val="141110"/>
      <sheetName val="BneWorkBookProperties"/>
      <sheetName val="141130"/>
      <sheetName val="141710"/>
      <sheetName val="144310"/>
      <sheetName val="145330"/>
      <sheetName val="BneLog"/>
      <sheetName val="141610 Backup"/>
      <sheetName val="144320"/>
      <sheetName val="VAT bf Workings"/>
      <sheetName val="147090 Backup"/>
      <sheetName val="147130"/>
      <sheetName val="148990"/>
      <sheetName val="176110"/>
      <sheetName val="181210"/>
      <sheetName val="181220"/>
      <sheetName val="181411"/>
      <sheetName val="sepdua"/>
      <sheetName val="CurMonPMAC"/>
      <sheetName val="Acuan"/>
      <sheetName val="WIP2010"/>
      <sheetName val="Facility B1- Principal"/>
      <sheetName val=" BP22A"/>
      <sheetName val="Sheet8"/>
      <sheetName val="Dep. PIT"/>
      <sheetName val="F.A. Movement"/>
      <sheetName val="DropDowns"/>
      <sheetName val="Norma_HK"/>
      <sheetName val="CAF 2005"/>
      <sheetName val="Lead-dm"/>
      <sheetName val="189930"/>
      <sheetName val="181711"/>
      <sheetName val="147093"/>
      <sheetName val="Fixed Assets"/>
      <sheetName val="AP subledger"/>
      <sheetName val="Pivot of AP TB_203110"/>
      <sheetName val="AP TB_203110"/>
      <sheetName val="203125"/>
      <sheetName val="203125 Backup"/>
      <sheetName val="203170 Back up"/>
      <sheetName val="203125_2015"/>
      <sheetName val="203126"/>
      <sheetName val="203170"/>
      <sheetName val="203190"/>
      <sheetName val="203190 Backup"/>
      <sheetName val="203195"/>
      <sheetName val="203210"/>
      <sheetName val="203210 Backup"/>
      <sheetName val="203190 Rec"/>
      <sheetName val="203511"/>
      <sheetName val="203512"/>
      <sheetName val="205511"/>
      <sheetName val="205511 Backup"/>
      <sheetName val="205511 TB"/>
      <sheetName val="205541"/>
      <sheetName val="AP Summary"/>
      <sheetName val="205610"/>
      <sheetName val="205630"/>
      <sheetName val="212110"/>
      <sheetName val="212190"/>
      <sheetName val="212191"/>
      <sheetName val="212191 Backup"/>
      <sheetName val="212192"/>
      <sheetName val="212192 Backup"/>
      <sheetName val="212192 Backup_2"/>
      <sheetName val="212370"/>
      <sheetName val="212310"/>
      <sheetName val="212371"/>
      <sheetName val="212431"/>
      <sheetName val="212431 Backup"/>
      <sheetName val="212610"/>
      <sheetName val="212611"/>
      <sheetName val="212613"/>
      <sheetName val="212613 Backup"/>
      <sheetName val="212613 Backup 2"/>
      <sheetName val="212614"/>
      <sheetName val="212632"/>
      <sheetName val="212632 Backup"/>
      <sheetName val="212633"/>
      <sheetName val="212633 - Backup"/>
      <sheetName val="212750"/>
      <sheetName val="235130"/>
      <sheetName val="235820"/>
      <sheetName val="MIP Fringe"/>
      <sheetName val="MIP Bonus"/>
      <sheetName val="244511"/>
      <sheetName val="SIP Fringe"/>
      <sheetName val="SIP Bonus"/>
      <sheetName val="212634"/>
      <sheetName val="212634 - Backup "/>
      <sheetName val="212635"/>
      <sheetName val="212770"/>
      <sheetName val="212790"/>
      <sheetName val="212810"/>
      <sheetName val="212851"/>
      <sheetName val="212851 Backup"/>
      <sheetName val="212852"/>
      <sheetName val="221010"/>
      <sheetName val="221050"/>
      <sheetName val="221050 backup"/>
      <sheetName val="232110"/>
      <sheetName val="232130"/>
      <sheetName val="NETBEHEER"/>
      <sheetName val="NLA revised incl 10y warranty"/>
      <sheetName val="Water warranty calc Sep'16"/>
      <sheetName val="237010"/>
      <sheetName val="Deferred rev Backup2014"/>
      <sheetName val="237030"/>
      <sheetName val="237050"/>
      <sheetName val="237090"/>
      <sheetName val="241011"/>
      <sheetName val="241011 backup"/>
      <sheetName val="244230"/>
      <sheetName val="244230 Backup3"/>
      <sheetName val="244711"/>
      <sheetName val="244711 back up"/>
      <sheetName val="244901"/>
      <sheetName val="245900"/>
      <sheetName val="245900 Backup"/>
      <sheetName val="244902"/>
      <sheetName val="244906"/>
      <sheetName val="273110"/>
      <sheetName val="274210"/>
      <sheetName val="275670"/>
      <sheetName val="307110"/>
      <sheetName val="244901 Backup"/>
      <sheetName val="257010"/>
      <sheetName val="262030"/>
      <sheetName val="262030 Backup"/>
      <sheetName val="268001"/>
      <sheetName val="272130"/>
      <sheetName val="302110"/>
      <sheetName val="302410"/>
      <sheetName val="302530"/>
      <sheetName val="307130"/>
      <sheetName val="307481"/>
      <sheetName val="307491"/>
      <sheetName val="340001"/>
      <sheetName val="Jan 16 TB"/>
      <sheetName val="Feb 16 TB"/>
      <sheetName val="Mar 16 TB"/>
      <sheetName val="Apr 16 TB"/>
      <sheetName val="May 16 TB"/>
      <sheetName val="Jun 16 TB"/>
      <sheetName val="Jul 16 TB"/>
      <sheetName val="Aug 16 TB"/>
      <sheetName val="Dec 15 TB"/>
      <sheetName val="Sep 15 TB"/>
      <sheetName val="Nov 16 TB"/>
      <sheetName val="Oct 16 TB"/>
      <sheetName val="Sep 16 TB"/>
      <sheetName val="128170 Backup"/>
      <sheetName val="Uninvoiced receipts Jan- 17"/>
      <sheetName val="Misc Accruals Report Jan' 17"/>
      <sheetName val="203190 Cost Management blanks"/>
      <sheetName val="302110 Common stock"/>
      <sheetName val="302-430.530 Paid in capital"/>
      <sheetName val="307-110.130.481.491 Retained E"/>
      <sheetName val="523521 Gain Scrap Sale"/>
      <sheetName val="Jun 17 TB"/>
      <sheetName val="May 17 TB"/>
      <sheetName val="128170 - support details"/>
      <sheetName val="132710 - 134610 Inventory"/>
      <sheetName val="Apr 17 TB"/>
      <sheetName val="Safety_2"/>
      <sheetName val="A2.1 CAJE"/>
      <sheetName val="DTCT"/>
      <sheetName val="Data Client"/>
      <sheetName val="Noodles (assumptions)"/>
      <sheetName val="22_July_2010"/>
      <sheetName val="User_Data"/>
      <sheetName val="KKP_01"/>
      <sheetName val="POTO_MAC"/>
      <sheetName val="A_u_g"/>
      <sheetName val="J_u_l"/>
      <sheetName val="O_c_t"/>
      <sheetName val="A_p_r"/>
      <sheetName val="M_a_y"/>
      <sheetName val="S_e_p"/>
      <sheetName val="00_received_in_01"/>
      <sheetName val="F_e_b"/>
      <sheetName val="Per_GL_J_a_n"/>
      <sheetName val="J_u_n"/>
      <sheetName val="M_a_r"/>
      <sheetName val="BS_Consol"/>
      <sheetName val="PROV_RETIREMENT"/>
      <sheetName val="A300"/>
      <sheetName val="FORMULA"/>
      <sheetName val="DataValidation"/>
      <sheetName val="TB98,oct99&amp;sap99-WPL"/>
      <sheetName val="bre"/>
      <sheetName val="BUT-1"/>
      <sheetName val="HEX-A"/>
      <sheetName val="HEX-E"/>
      <sheetName val="I-BUT"/>
      <sheetName val="RD I-BUT"/>
      <sheetName val="COVER"/>
      <sheetName val="WBS2"/>
      <sheetName val="REV_1702"/>
      <sheetName val="Draft for Review SMG"/>
      <sheetName val="R_Lead"/>
      <sheetName val="WK_Local"/>
      <sheetName val="FISIK_RAB_2000"/>
      <sheetName val="Data_Sheet"/>
      <sheetName val="_WP_SPT_2012_-_23_04_2013_xlsx"/>
      <sheetName val="A_4_1"/>
      <sheetName val="Petty_cash_Mei_15"/>
      <sheetName val="Bal_Sheet2"/>
      <sheetName val="DES_02"/>
      <sheetName val="_BP22A"/>
      <sheetName val="dasar_G13"/>
      <sheetName val="CODE_VENDOR"/>
      <sheetName val="Bank_Rec1"/>
      <sheetName val="Op_AP1"/>
      <sheetName val="1001_Op1"/>
      <sheetName val="1002_Cap1"/>
      <sheetName val="1003_BNI1"/>
      <sheetName val="1005_Amro1"/>
      <sheetName val="1007_kas1"/>
      <sheetName val="1_Rollfwd"/>
      <sheetName val="Format_Report-for_analysis_only"/>
      <sheetName val="U_P"/>
      <sheetName val="Employment_Benefits"/>
      <sheetName val="AA_1_BNI"/>
      <sheetName val="CM_Tgl"/>
      <sheetName val="5610_1-1_TOP"/>
      <sheetName val="Dep__PIT"/>
      <sheetName val="F_A__Movement"/>
      <sheetName val="Cover_Sheet"/>
      <sheetName val="RWP_33"/>
      <sheetName val="Cash_Flow_&amp;_PAJE"/>
      <sheetName val="YR_HITUNG_21_Gross_Up-ASING"/>
      <sheetName val="2131_YTD_2003_HKD_TP_Formatted"/>
      <sheetName val="TOP_"/>
      <sheetName val="_2_Fixed_Asset_Movement"/>
      <sheetName val="Account_Code"/>
      <sheetName val="A1-B_ASSET"/>
      <sheetName val="A1-B_ASSETS"/>
      <sheetName val="CIVIC_1_7L(7ｶ国MA輸出)GKN同一"/>
      <sheetName val="A9_-_Fair_Value"/>
      <sheetName val="OPNAME_GOOD_STOCK"/>
      <sheetName val="OPNAME_SALES"/>
      <sheetName val="PL_(MONTHLY)"/>
      <sheetName val="BP 23"/>
      <sheetName val="FA Fin"/>
      <sheetName val="LOOKUP"/>
      <sheetName val="Factors"/>
      <sheetName val="LPP"/>
      <sheetName val="AGING"/>
      <sheetName val="3. PT. DEM"/>
      <sheetName val="MAIN"/>
      <sheetName val="TBCons KMB04"/>
      <sheetName val="default"/>
      <sheetName val="Kertas kerja dan lap. keuangan"/>
      <sheetName val="N_Saldo"/>
      <sheetName val="A.4.3"/>
      <sheetName val="Zahir - P&amp;L Jan14"/>
      <sheetName val="Zahir - BS Feb14"/>
      <sheetName val="Zahir - BS Jan14"/>
      <sheetName val="NERACA JUL"/>
      <sheetName val="UTR03"/>
      <sheetName val="BRTPTI"/>
      <sheetName val="PSTPTI"/>
      <sheetName val="UTRPTI"/>
      <sheetName val="WALPTI"/>
      <sheetName val="Tickmarks"/>
      <sheetName val="Sheet3"/>
      <sheetName val="JNL"/>
      <sheetName val="Cost Analysis"/>
      <sheetName val="General Analysis"/>
      <sheetName val="Historical"/>
      <sheetName val="BoD"/>
      <sheetName val="Operations"/>
      <sheetName val="Research"/>
      <sheetName val="Ch"/>
      <sheetName val="WACC"/>
      <sheetName val="BSC"/>
    </sheetNames>
    <sheetDataSet>
      <sheetData sheetId="0" refreshError="1"/>
      <sheetData sheetId="1" refreshError="1">
        <row r="1">
          <cell r="A1" t="str">
            <v>PT SAMUDERA ANDARA PERSADA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>
        <row r="1">
          <cell r="A1" t="str">
            <v>PT SAMUDERA ANDARA PERSADA</v>
          </cell>
        </row>
      </sheetData>
      <sheetData sheetId="417">
        <row r="1">
          <cell r="A1" t="str">
            <v>PT SAMUDERA ANDARA PERSADA</v>
          </cell>
        </row>
      </sheetData>
      <sheetData sheetId="418"/>
      <sheetData sheetId="419">
        <row r="1">
          <cell r="A1" t="str">
            <v>PT SAMUDERA ANDARA PERSADA</v>
          </cell>
        </row>
      </sheetData>
      <sheetData sheetId="420">
        <row r="1">
          <cell r="A1" t="str">
            <v>PT SAMUDERA ANDARA PERSADA</v>
          </cell>
        </row>
      </sheetData>
      <sheetData sheetId="421">
        <row r="1">
          <cell r="A1" t="str">
            <v>PT SAMUDERA ANDARA PERSADA</v>
          </cell>
        </row>
      </sheetData>
      <sheetData sheetId="422">
        <row r="1">
          <cell r="A1" t="str">
            <v>PT SAMUDERA ANDARA PERSADA</v>
          </cell>
        </row>
      </sheetData>
      <sheetData sheetId="423">
        <row r="1">
          <cell r="A1" t="str">
            <v>PT SAMUDERA ANDARA PERSADA</v>
          </cell>
        </row>
      </sheetData>
      <sheetData sheetId="424">
        <row r="1">
          <cell r="A1" t="str">
            <v>PT SAMUDERA ANDARA PERSADA</v>
          </cell>
        </row>
      </sheetData>
      <sheetData sheetId="425"/>
      <sheetData sheetId="426"/>
      <sheetData sheetId="427"/>
      <sheetData sheetId="428"/>
      <sheetData sheetId="429">
        <row r="1">
          <cell r="A1" t="str">
            <v>PT SAMUDERA ANDARA PERSADA</v>
          </cell>
        </row>
      </sheetData>
      <sheetData sheetId="430">
        <row r="1">
          <cell r="A1" t="str">
            <v>PT SAMUDERA ANDARA PERSADA</v>
          </cell>
        </row>
      </sheetData>
      <sheetData sheetId="431"/>
      <sheetData sheetId="432"/>
      <sheetData sheetId="433"/>
      <sheetData sheetId="434"/>
      <sheetData sheetId="435">
        <row r="1">
          <cell r="A1" t="str">
            <v>PT SAMUDERA ANDARA PERSADA</v>
          </cell>
        </row>
      </sheetData>
      <sheetData sheetId="436">
        <row r="1">
          <cell r="A1" t="str">
            <v>PT SAMUDERA ANDARA PERSADA</v>
          </cell>
        </row>
      </sheetData>
      <sheetData sheetId="437"/>
      <sheetData sheetId="438">
        <row r="1">
          <cell r="A1" t="str">
            <v>PT SAMUDERA ANDARA PERSADA</v>
          </cell>
        </row>
      </sheetData>
      <sheetData sheetId="439">
        <row r="1">
          <cell r="A1" t="str">
            <v>PT SAMUDERA ANDARA PERSADA</v>
          </cell>
        </row>
      </sheetData>
      <sheetData sheetId="440">
        <row r="1">
          <cell r="A1" t="str">
            <v>PT SAMUDERA ANDARA PERSADA</v>
          </cell>
        </row>
      </sheetData>
      <sheetData sheetId="441">
        <row r="1">
          <cell r="A1" t="str">
            <v>PT SAMUDERA ANDARA PERSADA</v>
          </cell>
        </row>
      </sheetData>
      <sheetData sheetId="442">
        <row r="1">
          <cell r="A1" t="str">
            <v>PT SAMUDERA ANDARA PERSADA</v>
          </cell>
        </row>
      </sheetData>
      <sheetData sheetId="443">
        <row r="1">
          <cell r="A1" t="str">
            <v>PT SAMUDERA ANDARA PERSADA</v>
          </cell>
        </row>
      </sheetData>
      <sheetData sheetId="444"/>
      <sheetData sheetId="445"/>
      <sheetData sheetId="446"/>
      <sheetData sheetId="447"/>
      <sheetData sheetId="448">
        <row r="1">
          <cell r="A1" t="str">
            <v>PT SAMUDERA ANDARA PERSADA</v>
          </cell>
        </row>
      </sheetData>
      <sheetData sheetId="449">
        <row r="1">
          <cell r="A1" t="str">
            <v>PT SAMUDERA ANDARA PERSADA</v>
          </cell>
        </row>
      </sheetData>
      <sheetData sheetId="450">
        <row r="1">
          <cell r="A1" t="str">
            <v>PT SAMUDERA ANDARA PERSADA</v>
          </cell>
        </row>
      </sheetData>
      <sheetData sheetId="451">
        <row r="1">
          <cell r="A1" t="str">
            <v>PT SAMUDERA ANDARA PERSADA</v>
          </cell>
        </row>
      </sheetData>
      <sheetData sheetId="452">
        <row r="1">
          <cell r="A1" t="str">
            <v>PT SAMUDERA ANDARA PERSADA</v>
          </cell>
        </row>
      </sheetData>
      <sheetData sheetId="453">
        <row r="1">
          <cell r="A1" t="str">
            <v>PT SAMUDERA ANDARA PERSADA</v>
          </cell>
        </row>
      </sheetData>
      <sheetData sheetId="454">
        <row r="1">
          <cell r="A1" t="str">
            <v>PT SAMUDERA ANDARA PERSADA</v>
          </cell>
        </row>
      </sheetData>
      <sheetData sheetId="455">
        <row r="1">
          <cell r="A1" t="str">
            <v>PT SAMUDERA ANDARA PERSADA</v>
          </cell>
        </row>
      </sheetData>
      <sheetData sheetId="456">
        <row r="1">
          <cell r="A1" t="str">
            <v>PT SAMUDERA ANDARA PERSADA</v>
          </cell>
        </row>
      </sheetData>
      <sheetData sheetId="457">
        <row r="1">
          <cell r="A1" t="str">
            <v>PT SAMUDERA ANDARA PERSADA</v>
          </cell>
        </row>
      </sheetData>
      <sheetData sheetId="458"/>
      <sheetData sheetId="459">
        <row r="1">
          <cell r="A1" t="str">
            <v>PT SAMUDERA ANDARA PERSADA</v>
          </cell>
        </row>
      </sheetData>
      <sheetData sheetId="460">
        <row r="1">
          <cell r="A1" t="str">
            <v>PT SAMUDERA ANDARA PERSADA</v>
          </cell>
        </row>
      </sheetData>
      <sheetData sheetId="461"/>
      <sheetData sheetId="462">
        <row r="1">
          <cell r="A1" t="str">
            <v>PT SAMUDERA ANDARA PERSADA</v>
          </cell>
        </row>
      </sheetData>
      <sheetData sheetId="463">
        <row r="1">
          <cell r="A1" t="str">
            <v>PT SAMUDERA ANDARA PERSADA</v>
          </cell>
        </row>
      </sheetData>
      <sheetData sheetId="464">
        <row r="1">
          <cell r="A1" t="str">
            <v>PT SAMUDERA ANDARA PERSADA</v>
          </cell>
        </row>
      </sheetData>
      <sheetData sheetId="465">
        <row r="1">
          <cell r="A1" t="str">
            <v>PT SAMUDERA ANDARA PERSADA</v>
          </cell>
        </row>
      </sheetData>
      <sheetData sheetId="466">
        <row r="1">
          <cell r="A1" t="str">
            <v>PT SAMUDERA ANDARA PERSADA</v>
          </cell>
        </row>
      </sheetData>
      <sheetData sheetId="467">
        <row r="1">
          <cell r="A1" t="str">
            <v>PT SAMUDERA ANDARA PERSADA</v>
          </cell>
        </row>
      </sheetData>
      <sheetData sheetId="468">
        <row r="1">
          <cell r="A1" t="str">
            <v>PT SAMUDERA ANDARA PERSADA</v>
          </cell>
        </row>
      </sheetData>
      <sheetData sheetId="469">
        <row r="1">
          <cell r="A1" t="str">
            <v>PT SAMUDERA ANDARA PERSADA</v>
          </cell>
        </row>
      </sheetData>
      <sheetData sheetId="470"/>
      <sheetData sheetId="471"/>
      <sheetData sheetId="472"/>
      <sheetData sheetId="473">
        <row r="1">
          <cell r="A1" t="str">
            <v>PT SAMUDERA ANDARA PERSADA</v>
          </cell>
        </row>
      </sheetData>
      <sheetData sheetId="474"/>
      <sheetData sheetId="475">
        <row r="1">
          <cell r="A1" t="str">
            <v>PT SAMUDERA ANDARA PERSADA</v>
          </cell>
        </row>
      </sheetData>
      <sheetData sheetId="476"/>
      <sheetData sheetId="477">
        <row r="1">
          <cell r="A1" t="str">
            <v>PT SAMUDERA ANDARA PERSADA</v>
          </cell>
        </row>
      </sheetData>
      <sheetData sheetId="478">
        <row r="1">
          <cell r="A1" t="str">
            <v>PT SAMUDERA ANDARA PERSADA</v>
          </cell>
        </row>
      </sheetData>
      <sheetData sheetId="479">
        <row r="1">
          <cell r="A1" t="str">
            <v>PT SAMUDERA ANDARA PERSADA</v>
          </cell>
        </row>
      </sheetData>
      <sheetData sheetId="480">
        <row r="1">
          <cell r="A1" t="str">
            <v>PT SAMUDERA ANDARA PERSADA</v>
          </cell>
        </row>
      </sheetData>
      <sheetData sheetId="481"/>
      <sheetData sheetId="482"/>
      <sheetData sheetId="483">
        <row r="1">
          <cell r="A1" t="str">
            <v>PT SAMUDERA ANDARA PERSADA</v>
          </cell>
        </row>
      </sheetData>
      <sheetData sheetId="484"/>
      <sheetData sheetId="485"/>
      <sheetData sheetId="486">
        <row r="1">
          <cell r="A1" t="str">
            <v>PT SAMUDERA ANDARA PERSADA</v>
          </cell>
        </row>
      </sheetData>
      <sheetData sheetId="487">
        <row r="1">
          <cell r="A1" t="str">
            <v>PT SAMUDERA ANDARA PERSADA</v>
          </cell>
        </row>
      </sheetData>
      <sheetData sheetId="488">
        <row r="1">
          <cell r="A1" t="str">
            <v>PT SAMUDERA ANDARA PERSADA</v>
          </cell>
        </row>
      </sheetData>
      <sheetData sheetId="489">
        <row r="1">
          <cell r="A1" t="str">
            <v>PT SAMUDERA ANDARA PERSADA</v>
          </cell>
        </row>
      </sheetData>
      <sheetData sheetId="490"/>
      <sheetData sheetId="491">
        <row r="1">
          <cell r="A1" t="str">
            <v>PT SAMUDERA ANDARA PERSADA</v>
          </cell>
        </row>
      </sheetData>
      <sheetData sheetId="492">
        <row r="1">
          <cell r="A1" t="str">
            <v>PT SAMUDERA ANDARA PERSADA</v>
          </cell>
        </row>
      </sheetData>
      <sheetData sheetId="493">
        <row r="1">
          <cell r="A1" t="str">
            <v>PT SAMUDERA ANDARA PERSADA</v>
          </cell>
        </row>
      </sheetData>
      <sheetData sheetId="494">
        <row r="1">
          <cell r="A1" t="str">
            <v>PT SAMUDERA ANDARA PERSADA</v>
          </cell>
        </row>
      </sheetData>
      <sheetData sheetId="495"/>
      <sheetData sheetId="496">
        <row r="1">
          <cell r="A1" t="str">
            <v>PT SAMUDERA ANDARA PERSADA</v>
          </cell>
        </row>
      </sheetData>
      <sheetData sheetId="497"/>
      <sheetData sheetId="498">
        <row r="1">
          <cell r="A1" t="str">
            <v>PT SAMUDERA ANDARA PERSADA</v>
          </cell>
        </row>
      </sheetData>
      <sheetData sheetId="499"/>
      <sheetData sheetId="500">
        <row r="1">
          <cell r="A1" t="str">
            <v>PT SAMUDERA ANDARA PERSADA</v>
          </cell>
        </row>
      </sheetData>
      <sheetData sheetId="501">
        <row r="1">
          <cell r="A1" t="str">
            <v>PT SAMUDERA ANDARA PERSADA</v>
          </cell>
        </row>
      </sheetData>
      <sheetData sheetId="502">
        <row r="1">
          <cell r="A1" t="str">
            <v>PT SAMUDERA ANDARA PERSADA</v>
          </cell>
        </row>
      </sheetData>
      <sheetData sheetId="503">
        <row r="1">
          <cell r="A1" t="str">
            <v>PT SAMUDERA ANDARA PERSADA</v>
          </cell>
        </row>
      </sheetData>
      <sheetData sheetId="504"/>
      <sheetData sheetId="505"/>
      <sheetData sheetId="506">
        <row r="1">
          <cell r="A1" t="str">
            <v>PT SAMUDERA ANDARA PERSADA</v>
          </cell>
        </row>
      </sheetData>
      <sheetData sheetId="507"/>
      <sheetData sheetId="508"/>
      <sheetData sheetId="509"/>
      <sheetData sheetId="510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/>
      <sheetData sheetId="542"/>
      <sheetData sheetId="543"/>
      <sheetData sheetId="544"/>
      <sheetData sheetId="545"/>
      <sheetData sheetId="546"/>
      <sheetData sheetId="547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>
        <row r="1">
          <cell r="A1" t="str">
            <v>PT SAMUDERA ANDARA PERSADA</v>
          </cell>
        </row>
      </sheetData>
      <sheetData sheetId="557">
        <row r="1">
          <cell r="A1" t="str">
            <v>PT SAMUDERA ANDARA PERSADA</v>
          </cell>
        </row>
      </sheetData>
      <sheetData sheetId="558">
        <row r="1">
          <cell r="A1" t="str">
            <v>PT SAMUDERA ANDARA PERSADA</v>
          </cell>
        </row>
      </sheetData>
      <sheetData sheetId="559">
        <row r="1">
          <cell r="A1" t="str">
            <v>PT SAMUDERA ANDARA PERSADA</v>
          </cell>
        </row>
      </sheetData>
      <sheetData sheetId="560">
        <row r="1">
          <cell r="A1" t="str">
            <v>PT SAMUDERA ANDARA PERSADA</v>
          </cell>
        </row>
      </sheetData>
      <sheetData sheetId="561">
        <row r="1">
          <cell r="A1" t="str">
            <v>PT SAMUDERA ANDARA PERSADA</v>
          </cell>
        </row>
      </sheetData>
      <sheetData sheetId="562">
        <row r="1">
          <cell r="A1" t="str">
            <v>PT SAMUDERA ANDARA PERSADA</v>
          </cell>
        </row>
      </sheetData>
      <sheetData sheetId="563">
        <row r="1">
          <cell r="A1" t="str">
            <v>PT SAMUDERA ANDARA PERSADA</v>
          </cell>
        </row>
      </sheetData>
      <sheetData sheetId="564">
        <row r="1">
          <cell r="A1" t="str">
            <v>PT SAMUDERA ANDARA PERSADA</v>
          </cell>
        </row>
      </sheetData>
      <sheetData sheetId="565">
        <row r="1">
          <cell r="A1" t="str">
            <v>PT SAMUDERA ANDARA PERSADA</v>
          </cell>
        </row>
      </sheetData>
      <sheetData sheetId="566">
        <row r="1">
          <cell r="A1" t="str">
            <v>PT SAMUDERA ANDARA PERSADA</v>
          </cell>
        </row>
      </sheetData>
      <sheetData sheetId="567">
        <row r="1">
          <cell r="A1" t="str">
            <v>PT SAMUDERA ANDARA PERSADA</v>
          </cell>
        </row>
      </sheetData>
      <sheetData sheetId="568">
        <row r="1">
          <cell r="A1" t="str">
            <v>PT SAMUDERA ANDARA PERSADA</v>
          </cell>
        </row>
      </sheetData>
      <sheetData sheetId="569">
        <row r="1">
          <cell r="A1" t="str">
            <v>PT SAMUDERA ANDARA PERSADA</v>
          </cell>
        </row>
      </sheetData>
      <sheetData sheetId="570">
        <row r="1">
          <cell r="A1" t="str">
            <v>PT SAMUDERA ANDARA PERSADA</v>
          </cell>
        </row>
      </sheetData>
      <sheetData sheetId="571">
        <row r="1">
          <cell r="A1" t="str">
            <v>PT SAMUDERA ANDARA PERSADA</v>
          </cell>
        </row>
      </sheetData>
      <sheetData sheetId="572">
        <row r="1">
          <cell r="A1" t="str">
            <v>PT SAMUDERA ANDARA PERSADA</v>
          </cell>
        </row>
      </sheetData>
      <sheetData sheetId="573">
        <row r="1">
          <cell r="A1" t="str">
            <v>PT SAMUDERA ANDARA PERSADA</v>
          </cell>
        </row>
      </sheetData>
      <sheetData sheetId="574">
        <row r="1">
          <cell r="A1" t="str">
            <v>PT SAMUDERA ANDARA PERSADA</v>
          </cell>
        </row>
      </sheetData>
      <sheetData sheetId="575">
        <row r="1">
          <cell r="A1" t="str">
            <v>PT SAMUDERA ANDARA PERSADA</v>
          </cell>
        </row>
      </sheetData>
      <sheetData sheetId="576">
        <row r="1">
          <cell r="A1" t="str">
            <v>PT SAMUDERA ANDARA PERSADA</v>
          </cell>
        </row>
      </sheetData>
      <sheetData sheetId="577">
        <row r="1">
          <cell r="A1" t="str">
            <v>PT SAMUDERA ANDARA PERSADA</v>
          </cell>
        </row>
      </sheetData>
      <sheetData sheetId="578">
        <row r="1">
          <cell r="A1" t="str">
            <v>PT SAMUDERA ANDARA PERSADA</v>
          </cell>
        </row>
      </sheetData>
      <sheetData sheetId="579">
        <row r="1">
          <cell r="A1" t="str">
            <v>PT SAMUDERA ANDARA PERSADA</v>
          </cell>
        </row>
      </sheetData>
      <sheetData sheetId="580">
        <row r="1">
          <cell r="A1" t="str">
            <v>PT SAMUDERA ANDARA PERSADA</v>
          </cell>
        </row>
      </sheetData>
      <sheetData sheetId="581">
        <row r="1">
          <cell r="A1" t="str">
            <v>PT SAMUDERA ANDARA PERSADA</v>
          </cell>
        </row>
      </sheetData>
      <sheetData sheetId="582">
        <row r="1">
          <cell r="A1" t="str">
            <v>PT SAMUDERA ANDARA PERSADA</v>
          </cell>
        </row>
      </sheetData>
      <sheetData sheetId="583">
        <row r="1">
          <cell r="A1" t="str">
            <v>PT SAMUDERA ANDARA PERSADA</v>
          </cell>
        </row>
      </sheetData>
      <sheetData sheetId="584">
        <row r="1">
          <cell r="A1" t="str">
            <v>PT SAMUDERA ANDARA PERSADA</v>
          </cell>
        </row>
      </sheetData>
      <sheetData sheetId="585">
        <row r="1">
          <cell r="A1" t="str">
            <v>PT SAMUDERA ANDARA PERSADA</v>
          </cell>
        </row>
      </sheetData>
      <sheetData sheetId="586">
        <row r="1">
          <cell r="A1" t="str">
            <v>PT SAMUDERA ANDARA PERSADA</v>
          </cell>
        </row>
      </sheetData>
      <sheetData sheetId="587">
        <row r="1">
          <cell r="A1" t="str">
            <v>PT SAMUDERA ANDARA PERSADA</v>
          </cell>
        </row>
      </sheetData>
      <sheetData sheetId="588">
        <row r="1">
          <cell r="A1" t="str">
            <v>PT SAMUDERA ANDARA PERSADA</v>
          </cell>
        </row>
      </sheetData>
      <sheetData sheetId="589">
        <row r="1">
          <cell r="A1" t="str">
            <v>PT SAMUDERA ANDARA PERSADA</v>
          </cell>
        </row>
      </sheetData>
      <sheetData sheetId="590">
        <row r="1">
          <cell r="A1" t="str">
            <v>PT SAMUDERA ANDARA PERSADA</v>
          </cell>
        </row>
      </sheetData>
      <sheetData sheetId="591">
        <row r="1">
          <cell r="A1" t="str">
            <v>PT SAMUDERA ANDARA PERSADA</v>
          </cell>
        </row>
      </sheetData>
      <sheetData sheetId="592">
        <row r="1">
          <cell r="A1" t="str">
            <v>PT SAMUDERA ANDARA PERSADA</v>
          </cell>
        </row>
      </sheetData>
      <sheetData sheetId="593">
        <row r="1">
          <cell r="A1" t="str">
            <v>PT SAMUDERA ANDARA PERSADA</v>
          </cell>
        </row>
      </sheetData>
      <sheetData sheetId="594">
        <row r="1">
          <cell r="A1" t="str">
            <v>PT SAMUDERA ANDARA PERSADA</v>
          </cell>
        </row>
      </sheetData>
      <sheetData sheetId="595">
        <row r="1">
          <cell r="A1" t="str">
            <v>PT SAMUDERA ANDARA PERSADA</v>
          </cell>
        </row>
      </sheetData>
      <sheetData sheetId="596">
        <row r="1">
          <cell r="A1" t="str">
            <v>PT SAMUDERA ANDARA PERSADA</v>
          </cell>
        </row>
      </sheetData>
      <sheetData sheetId="597">
        <row r="1">
          <cell r="A1" t="str">
            <v>PT SAMUDERA ANDARA PERSADA</v>
          </cell>
        </row>
      </sheetData>
      <sheetData sheetId="598">
        <row r="1">
          <cell r="A1" t="str">
            <v>PT SAMUDERA ANDARA PERSADA</v>
          </cell>
        </row>
      </sheetData>
      <sheetData sheetId="599">
        <row r="1">
          <cell r="A1" t="str">
            <v>PT SAMUDERA ANDARA PERSADA</v>
          </cell>
        </row>
      </sheetData>
      <sheetData sheetId="600">
        <row r="1">
          <cell r="A1" t="str">
            <v>PT SAMUDERA ANDARA PERSADA</v>
          </cell>
        </row>
      </sheetData>
      <sheetData sheetId="601">
        <row r="1">
          <cell r="A1" t="str">
            <v>PT SAMUDERA ANDARA PERSADA</v>
          </cell>
        </row>
      </sheetData>
      <sheetData sheetId="602">
        <row r="1">
          <cell r="A1" t="str">
            <v>PT SAMUDERA ANDARA PERSADA</v>
          </cell>
        </row>
      </sheetData>
      <sheetData sheetId="603">
        <row r="1">
          <cell r="A1" t="str">
            <v>PT SAMUDERA ANDARA PERSADA</v>
          </cell>
        </row>
      </sheetData>
      <sheetData sheetId="604">
        <row r="1">
          <cell r="A1" t="str">
            <v>PT SAMUDERA ANDARA PERSADA</v>
          </cell>
        </row>
      </sheetData>
      <sheetData sheetId="605">
        <row r="1">
          <cell r="A1" t="str">
            <v>PT SAMUDERA ANDARA PERSADA</v>
          </cell>
        </row>
      </sheetData>
      <sheetData sheetId="606">
        <row r="1">
          <cell r="A1" t="str">
            <v>PT SAMUDERA ANDARA PERSADA</v>
          </cell>
        </row>
      </sheetData>
      <sheetData sheetId="607">
        <row r="1">
          <cell r="A1" t="str">
            <v>PT SAMUDERA ANDARA PERSADA</v>
          </cell>
        </row>
      </sheetData>
      <sheetData sheetId="608">
        <row r="1">
          <cell r="A1" t="str">
            <v>PT SAMUDERA ANDARA PERSADA</v>
          </cell>
        </row>
      </sheetData>
      <sheetData sheetId="609">
        <row r="1">
          <cell r="A1" t="str">
            <v>PT SAMUDERA ANDARA PERSADA</v>
          </cell>
        </row>
      </sheetData>
      <sheetData sheetId="610">
        <row r="1">
          <cell r="A1" t="str">
            <v>PT SAMUDERA ANDARA PERSADA</v>
          </cell>
        </row>
      </sheetData>
      <sheetData sheetId="611">
        <row r="1">
          <cell r="A1" t="str">
            <v>PT SAMUDERA ANDARA PERSADA</v>
          </cell>
        </row>
      </sheetData>
      <sheetData sheetId="612">
        <row r="1">
          <cell r="A1" t="str">
            <v>PT SAMUDERA ANDARA PERSADA</v>
          </cell>
        </row>
      </sheetData>
      <sheetData sheetId="613">
        <row r="1">
          <cell r="A1" t="str">
            <v>PT SAMUDERA ANDARA PERSADA</v>
          </cell>
        </row>
      </sheetData>
      <sheetData sheetId="614">
        <row r="1">
          <cell r="A1" t="str">
            <v>PT SAMUDERA ANDARA PERSADA</v>
          </cell>
        </row>
      </sheetData>
      <sheetData sheetId="615">
        <row r="1">
          <cell r="A1" t="str">
            <v>PT SAMUDERA ANDARA PERSADA</v>
          </cell>
        </row>
      </sheetData>
      <sheetData sheetId="616">
        <row r="1">
          <cell r="A1" t="str">
            <v>PT SAMUDERA ANDARA PERSADA</v>
          </cell>
        </row>
      </sheetData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/>
      <sheetData sheetId="694"/>
      <sheetData sheetId="695"/>
      <sheetData sheetId="696"/>
      <sheetData sheetId="697">
        <row r="1">
          <cell r="A1" t="str">
            <v>NL_690_USGAAP_EU</v>
          </cell>
        </row>
      </sheetData>
      <sheetData sheetId="698">
        <row r="1">
          <cell r="A1" t="str">
            <v>NL_690_USGAAP_EU</v>
          </cell>
        </row>
      </sheetData>
      <sheetData sheetId="699">
        <row r="1">
          <cell r="A1" t="str">
            <v>NL_690_USGAAP_EU</v>
          </cell>
        </row>
      </sheetData>
      <sheetData sheetId="700">
        <row r="1">
          <cell r="A1" t="str">
            <v>PT SAMUDERA ANDARA PERSADA</v>
          </cell>
        </row>
      </sheetData>
      <sheetData sheetId="701">
        <row r="1">
          <cell r="A1" t="str">
            <v>PT SAMUDERA ANDARA PERSADA</v>
          </cell>
        </row>
      </sheetData>
      <sheetData sheetId="702">
        <row r="1">
          <cell r="A1" t="str">
            <v>PT SAMUDERA ANDARA PERSADA</v>
          </cell>
        </row>
      </sheetData>
      <sheetData sheetId="703">
        <row r="1">
          <cell r="A1" t="str">
            <v>PT SAMUDERA ANDARA PERSADA</v>
          </cell>
        </row>
      </sheetData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>
        <row r="1">
          <cell r="A1" t="str">
            <v>PT SAMUDERA ANDARA PERSADA</v>
          </cell>
        </row>
      </sheetData>
      <sheetData sheetId="714">
        <row r="1">
          <cell r="A1" t="str">
            <v>PT SAMUDERA ANDARA PERSADA</v>
          </cell>
        </row>
      </sheetData>
      <sheetData sheetId="715">
        <row r="1">
          <cell r="A1" t="str">
            <v>PT SAMUDERA ANDARA PERSADA</v>
          </cell>
        </row>
      </sheetData>
      <sheetData sheetId="716">
        <row r="1">
          <cell r="A1" t="str">
            <v>PT SAMUDERA ANDARA PERSADA</v>
          </cell>
        </row>
      </sheetData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>
        <row r="1">
          <cell r="A1" t="str">
            <v>PT SAMUDERA ANDARA PERSADA</v>
          </cell>
        </row>
      </sheetData>
      <sheetData sheetId="767"/>
      <sheetData sheetId="768"/>
      <sheetData sheetId="769"/>
      <sheetData sheetId="770"/>
      <sheetData sheetId="771"/>
      <sheetData sheetId="772"/>
      <sheetData sheetId="773">
        <row r="1">
          <cell r="A1" t="str">
            <v>PT SAMUDERA ANDARA PERSADA</v>
          </cell>
        </row>
      </sheetData>
      <sheetData sheetId="774"/>
      <sheetData sheetId="775">
        <row r="1">
          <cell r="A1" t="str">
            <v>PT SAMUDERA ANDARA PERSADA</v>
          </cell>
        </row>
      </sheetData>
      <sheetData sheetId="776"/>
      <sheetData sheetId="777"/>
      <sheetData sheetId="778"/>
      <sheetData sheetId="779">
        <row r="1">
          <cell r="A1" t="str">
            <v>PT SAMUDERA ANDARA PERSADA</v>
          </cell>
        </row>
      </sheetData>
      <sheetData sheetId="780">
        <row r="1">
          <cell r="A1" t="str">
            <v>PT SAMUDERA ANDARA PERSADA</v>
          </cell>
        </row>
      </sheetData>
      <sheetData sheetId="781"/>
      <sheetData sheetId="782">
        <row r="1">
          <cell r="A1" t="str">
            <v>PT SAMUDERA ANDARA PERSADA</v>
          </cell>
        </row>
      </sheetData>
      <sheetData sheetId="783"/>
      <sheetData sheetId="784"/>
      <sheetData sheetId="785"/>
      <sheetData sheetId="786">
        <row r="1">
          <cell r="A1" t="str">
            <v>PT SAMUDERA ANDARA PERSADA</v>
          </cell>
        </row>
      </sheetData>
      <sheetData sheetId="787"/>
      <sheetData sheetId="788"/>
      <sheetData sheetId="789">
        <row r="1">
          <cell r="A1" t="str">
            <v>PT SAMUDERA ANDARA PERSADA</v>
          </cell>
        </row>
      </sheetData>
      <sheetData sheetId="790"/>
      <sheetData sheetId="791"/>
      <sheetData sheetId="792"/>
      <sheetData sheetId="793">
        <row r="1">
          <cell r="A1" t="str">
            <v>PT SAMUDERA ANDARA PERSADA</v>
          </cell>
        </row>
      </sheetData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 refreshError="1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 refreshError="1"/>
      <sheetData sheetId="970" refreshError="1"/>
      <sheetData sheetId="971" refreshError="1"/>
      <sheetData sheetId="972" refreshError="1"/>
      <sheetData sheetId="973" refreshError="1"/>
      <sheetData sheetId="974" refreshError="1"/>
      <sheetData sheetId="975" refreshError="1"/>
      <sheetData sheetId="976" refreshError="1"/>
      <sheetData sheetId="977" refreshError="1"/>
      <sheetData sheetId="978" refreshError="1"/>
      <sheetData sheetId="979" refreshError="1"/>
      <sheetData sheetId="980" refreshError="1"/>
      <sheetData sheetId="981" refreshError="1"/>
      <sheetData sheetId="982" refreshError="1"/>
      <sheetData sheetId="983" refreshError="1"/>
      <sheetData sheetId="984" refreshError="1"/>
      <sheetData sheetId="985"/>
      <sheetData sheetId="986" refreshError="1"/>
      <sheetData sheetId="987" refreshError="1"/>
      <sheetData sheetId="988" refreshError="1"/>
      <sheetData sheetId="989" refreshError="1"/>
      <sheetData sheetId="990" refreshError="1"/>
      <sheetData sheetId="991" refreshError="1"/>
      <sheetData sheetId="992" refreshError="1"/>
      <sheetData sheetId="993" refreshError="1"/>
      <sheetData sheetId="994" refreshError="1"/>
      <sheetData sheetId="995" refreshError="1"/>
      <sheetData sheetId="996" refreshError="1"/>
      <sheetData sheetId="997" refreshError="1"/>
      <sheetData sheetId="998" refreshError="1"/>
      <sheetData sheetId="999" refreshError="1"/>
      <sheetData sheetId="1000" refreshError="1"/>
      <sheetData sheetId="1001" refreshError="1"/>
      <sheetData sheetId="1002" refreshError="1"/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_x0000__x0000__x0000__x0000__x0000_"/>
      <sheetName val="SPM-21-1 (2)"/>
      <sheetName val="DBP-23"/>
      <sheetName val="BP-23 (3)"/>
      <sheetName val="BP-23 (2)"/>
      <sheetName val="BP-23"/>
      <sheetName val="Sheet1"/>
      <sheetName val="DatPot Sewa"/>
      <sheetName val="FK-1 (2)"/>
      <sheetName val="FK-1"/>
      <sheetName val="計算結果"/>
      <sheetName val="Marshal"/>
      <sheetName val="Ass"/>
      <sheetName val="RATE"/>
      <sheetName val="TIRE読み替え表"/>
      <sheetName val="ocean voyage"/>
      <sheetName val="Invoice"/>
      <sheetName val="Customize Your Invoice"/>
      <sheetName val="5"/>
      <sheetName val="350CXZCO"/>
      <sheetName val="Assumptions"/>
      <sheetName val="TBM"/>
      <sheetName val="Trf-SAP-GL"/>
      <sheetName val="Incentive"/>
      <sheetName val=""/>
      <sheetName val="txm-mar"/>
      <sheetName val="XREF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 refreshError="1"/>
      <sheetData sheetId="26" refreshError="1"/>
    </sheetDataSet>
  </externalBook>
</externalLink>
</file>

<file path=xl/externalLinks/externalLink9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総合計"/>
      <sheetName val="1A"/>
      <sheetName val="原紙"/>
      <sheetName val="C801"/>
      <sheetName val="単成"/>
      <sheetName val="操業費"/>
      <sheetName val="操業費-2"/>
      <sheetName val="設備費"/>
      <sheetName val="M消去"/>
      <sheetName val="M複写"/>
      <sheetName val="M計算式複写"/>
      <sheetName val="合計"/>
      <sheetName val="C801  78期製造予算書"/>
      <sheetName val="ﾗｲﾝ情報"/>
      <sheetName val="PARA74"/>
      <sheetName val="1A2댌听_x0000__x0000_嬒匯嫃匯_x0014__x0000__x0000__x0000__x0000__x0000_壜匯_x0014__x0000_嘥匯禠す噊匯_xda80_*"/>
      <sheetName val="Penyusutan Kendaraan"/>
    </sheetNames>
    <sheetDataSet>
      <sheetData sheetId="0" refreshError="1"/>
      <sheetData sheetId="1" refreshError="1">
        <row r="9">
          <cell r="D9">
            <v>39</v>
          </cell>
          <cell r="F9">
            <v>39</v>
          </cell>
          <cell r="G9">
            <v>39</v>
          </cell>
          <cell r="I9">
            <v>39</v>
          </cell>
          <cell r="J9">
            <v>39</v>
          </cell>
          <cell r="L9">
            <v>39</v>
          </cell>
          <cell r="M9">
            <v>39</v>
          </cell>
          <cell r="O9">
            <v>39</v>
          </cell>
          <cell r="P9">
            <v>39</v>
          </cell>
          <cell r="R9">
            <v>39</v>
          </cell>
          <cell r="S9">
            <v>39</v>
          </cell>
          <cell r="U9">
            <v>39</v>
          </cell>
        </row>
        <row r="10">
          <cell r="D10">
            <v>1</v>
          </cell>
          <cell r="F10">
            <v>1</v>
          </cell>
          <cell r="G10">
            <v>1</v>
          </cell>
          <cell r="I10">
            <v>1</v>
          </cell>
          <cell r="J10">
            <v>1</v>
          </cell>
          <cell r="L10">
            <v>1</v>
          </cell>
          <cell r="M10">
            <v>1</v>
          </cell>
          <cell r="O10">
            <v>1</v>
          </cell>
          <cell r="P10">
            <v>1</v>
          </cell>
          <cell r="R10">
            <v>1</v>
          </cell>
          <cell r="S10">
            <v>1</v>
          </cell>
          <cell r="U10">
            <v>1</v>
          </cell>
        </row>
        <row r="11">
          <cell r="D11">
            <v>0</v>
          </cell>
          <cell r="G11">
            <v>0</v>
          </cell>
          <cell r="J11">
            <v>0</v>
          </cell>
          <cell r="M11">
            <v>0</v>
          </cell>
          <cell r="P11">
            <v>0</v>
          </cell>
          <cell r="S11">
            <v>0</v>
          </cell>
        </row>
        <row r="12">
          <cell r="D12">
            <v>0</v>
          </cell>
          <cell r="G12">
            <v>0</v>
          </cell>
          <cell r="J12">
            <v>0</v>
          </cell>
          <cell r="M12">
            <v>0</v>
          </cell>
          <cell r="P12">
            <v>0</v>
          </cell>
          <cell r="S12">
            <v>0</v>
          </cell>
        </row>
        <row r="13">
          <cell r="D13">
            <v>40</v>
          </cell>
          <cell r="F13">
            <v>40</v>
          </cell>
          <cell r="G13">
            <v>40</v>
          </cell>
          <cell r="I13">
            <v>40</v>
          </cell>
          <cell r="J13">
            <v>40</v>
          </cell>
          <cell r="L13">
            <v>40</v>
          </cell>
          <cell r="M13">
            <v>40</v>
          </cell>
          <cell r="O13">
            <v>40</v>
          </cell>
          <cell r="P13">
            <v>40</v>
          </cell>
          <cell r="R13">
            <v>40</v>
          </cell>
          <cell r="S13">
            <v>40</v>
          </cell>
          <cell r="U13">
            <v>40</v>
          </cell>
        </row>
        <row r="14">
          <cell r="D14">
            <v>40</v>
          </cell>
          <cell r="F14">
            <v>40</v>
          </cell>
          <cell r="G14">
            <v>40</v>
          </cell>
          <cell r="I14">
            <v>40</v>
          </cell>
          <cell r="J14">
            <v>40</v>
          </cell>
          <cell r="L14">
            <v>40</v>
          </cell>
          <cell r="M14">
            <v>40</v>
          </cell>
          <cell r="O14">
            <v>40</v>
          </cell>
          <cell r="P14">
            <v>40</v>
          </cell>
          <cell r="R14">
            <v>40</v>
          </cell>
          <cell r="S14">
            <v>40</v>
          </cell>
          <cell r="U14">
            <v>40</v>
          </cell>
        </row>
        <row r="15">
          <cell r="D15">
            <v>0</v>
          </cell>
          <cell r="G15">
            <v>0</v>
          </cell>
          <cell r="J15">
            <v>0</v>
          </cell>
          <cell r="M15">
            <v>0</v>
          </cell>
          <cell r="P15">
            <v>0</v>
          </cell>
          <cell r="S15">
            <v>0</v>
          </cell>
        </row>
        <row r="16">
          <cell r="D16">
            <v>0</v>
          </cell>
          <cell r="G16">
            <v>0</v>
          </cell>
          <cell r="J16">
            <v>0</v>
          </cell>
          <cell r="M16">
            <v>0</v>
          </cell>
          <cell r="P16">
            <v>0</v>
          </cell>
          <cell r="S16">
            <v>0</v>
          </cell>
        </row>
        <row r="17">
          <cell r="D17">
            <v>0</v>
          </cell>
          <cell r="G17">
            <v>0</v>
          </cell>
          <cell r="J17">
            <v>0</v>
          </cell>
          <cell r="M17">
            <v>0</v>
          </cell>
          <cell r="P17">
            <v>0</v>
          </cell>
          <cell r="S17">
            <v>0</v>
          </cell>
        </row>
        <row r="18">
          <cell r="D18">
            <v>269</v>
          </cell>
          <cell r="F18">
            <v>320</v>
          </cell>
          <cell r="G18">
            <v>243.4</v>
          </cell>
          <cell r="I18">
            <v>320</v>
          </cell>
          <cell r="J18">
            <v>269</v>
          </cell>
          <cell r="L18">
            <v>320</v>
          </cell>
          <cell r="M18">
            <v>243.4</v>
          </cell>
          <cell r="O18">
            <v>320</v>
          </cell>
          <cell r="P18">
            <v>204.9</v>
          </cell>
          <cell r="R18">
            <v>320</v>
          </cell>
          <cell r="S18">
            <v>249.8</v>
          </cell>
          <cell r="U18">
            <v>320</v>
          </cell>
        </row>
        <row r="19">
          <cell r="D19">
            <v>29019</v>
          </cell>
          <cell r="F19">
            <v>29019</v>
          </cell>
          <cell r="G19">
            <v>26255</v>
          </cell>
          <cell r="I19">
            <v>26255</v>
          </cell>
          <cell r="J19">
            <v>29019</v>
          </cell>
          <cell r="L19">
            <v>29019</v>
          </cell>
          <cell r="M19">
            <v>26255</v>
          </cell>
          <cell r="O19">
            <v>26255</v>
          </cell>
          <cell r="P19">
            <v>22109</v>
          </cell>
          <cell r="R19">
            <v>22109</v>
          </cell>
          <cell r="S19">
            <v>26980</v>
          </cell>
          <cell r="U19">
            <v>26980</v>
          </cell>
        </row>
        <row r="20">
          <cell r="D20">
            <v>29019</v>
          </cell>
          <cell r="F20">
            <v>29019</v>
          </cell>
          <cell r="G20">
            <v>26255</v>
          </cell>
          <cell r="I20">
            <v>26255</v>
          </cell>
          <cell r="J20">
            <v>29019</v>
          </cell>
          <cell r="L20">
            <v>29019</v>
          </cell>
          <cell r="M20">
            <v>26255</v>
          </cell>
          <cell r="O20">
            <v>26255</v>
          </cell>
          <cell r="P20">
            <v>22109</v>
          </cell>
          <cell r="R20">
            <v>22109</v>
          </cell>
          <cell r="S20">
            <v>26980</v>
          </cell>
          <cell r="U20">
            <v>26980</v>
          </cell>
        </row>
        <row r="21">
          <cell r="D21">
            <v>0</v>
          </cell>
          <cell r="F21">
            <v>0</v>
          </cell>
          <cell r="G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  <cell r="U21">
            <v>0</v>
          </cell>
        </row>
        <row r="22">
          <cell r="D22">
            <v>799</v>
          </cell>
          <cell r="F22">
            <v>950</v>
          </cell>
          <cell r="G22">
            <v>723</v>
          </cell>
          <cell r="I22">
            <v>950</v>
          </cell>
          <cell r="J22">
            <v>799</v>
          </cell>
          <cell r="L22">
            <v>950</v>
          </cell>
          <cell r="M22">
            <v>723</v>
          </cell>
          <cell r="O22">
            <v>950</v>
          </cell>
          <cell r="P22">
            <v>609</v>
          </cell>
          <cell r="R22">
            <v>950</v>
          </cell>
          <cell r="S22">
            <v>742</v>
          </cell>
          <cell r="U22">
            <v>950</v>
          </cell>
        </row>
        <row r="23">
          <cell r="D23">
            <v>0</v>
          </cell>
          <cell r="F23">
            <v>0</v>
          </cell>
          <cell r="G23">
            <v>0</v>
          </cell>
          <cell r="I23">
            <v>0</v>
          </cell>
          <cell r="J23">
            <v>0</v>
          </cell>
          <cell r="L23">
            <v>0</v>
          </cell>
          <cell r="M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  <cell r="U23">
            <v>0</v>
          </cell>
        </row>
        <row r="24">
          <cell r="D24">
            <v>29818</v>
          </cell>
          <cell r="F24">
            <v>29969</v>
          </cell>
          <cell r="G24">
            <v>26978</v>
          </cell>
          <cell r="I24">
            <v>27205</v>
          </cell>
          <cell r="J24">
            <v>29818</v>
          </cell>
          <cell r="L24">
            <v>29969</v>
          </cell>
          <cell r="M24">
            <v>26978</v>
          </cell>
          <cell r="O24">
            <v>27205</v>
          </cell>
          <cell r="P24">
            <v>22718</v>
          </cell>
          <cell r="R24">
            <v>23059</v>
          </cell>
          <cell r="S24">
            <v>27722</v>
          </cell>
          <cell r="U24">
            <v>27930</v>
          </cell>
        </row>
        <row r="25">
          <cell r="D25">
            <v>0</v>
          </cell>
          <cell r="G25">
            <v>0</v>
          </cell>
          <cell r="J25">
            <v>0</v>
          </cell>
          <cell r="M25">
            <v>0</v>
          </cell>
          <cell r="P25">
            <v>0</v>
          </cell>
          <cell r="S25">
            <v>0</v>
          </cell>
        </row>
        <row r="26">
          <cell r="D26">
            <v>0</v>
          </cell>
          <cell r="G26">
            <v>0</v>
          </cell>
          <cell r="J26">
            <v>0</v>
          </cell>
          <cell r="M26">
            <v>0</v>
          </cell>
          <cell r="P26">
            <v>0</v>
          </cell>
          <cell r="S26">
            <v>0</v>
          </cell>
        </row>
        <row r="27">
          <cell r="D27">
            <v>0</v>
          </cell>
          <cell r="G27">
            <v>0</v>
          </cell>
          <cell r="J27">
            <v>0</v>
          </cell>
          <cell r="M27">
            <v>0</v>
          </cell>
          <cell r="P27">
            <v>0</v>
          </cell>
          <cell r="S27">
            <v>0</v>
          </cell>
        </row>
        <row r="28">
          <cell r="D28">
            <v>0</v>
          </cell>
          <cell r="G28">
            <v>0</v>
          </cell>
          <cell r="J28">
            <v>0</v>
          </cell>
          <cell r="M28">
            <v>0</v>
          </cell>
          <cell r="P28">
            <v>0</v>
          </cell>
          <cell r="S28">
            <v>0</v>
          </cell>
        </row>
        <row r="29">
          <cell r="D29">
            <v>0</v>
          </cell>
          <cell r="G29">
            <v>0</v>
          </cell>
          <cell r="J29">
            <v>0</v>
          </cell>
          <cell r="M29">
            <v>0</v>
          </cell>
          <cell r="P29">
            <v>0</v>
          </cell>
          <cell r="S29">
            <v>0</v>
          </cell>
        </row>
        <row r="30">
          <cell r="D30">
            <v>0</v>
          </cell>
          <cell r="G30">
            <v>0</v>
          </cell>
          <cell r="J30">
            <v>0</v>
          </cell>
          <cell r="M30">
            <v>0</v>
          </cell>
          <cell r="P30">
            <v>0</v>
          </cell>
          <cell r="S30">
            <v>0</v>
          </cell>
        </row>
        <row r="31">
          <cell r="D31">
            <v>160</v>
          </cell>
          <cell r="F31">
            <v>160</v>
          </cell>
          <cell r="G31">
            <v>160</v>
          </cell>
          <cell r="I31">
            <v>160</v>
          </cell>
          <cell r="J31">
            <v>160</v>
          </cell>
          <cell r="L31">
            <v>160</v>
          </cell>
          <cell r="M31">
            <v>160</v>
          </cell>
          <cell r="O31">
            <v>160</v>
          </cell>
          <cell r="P31">
            <v>160</v>
          </cell>
          <cell r="R31">
            <v>160</v>
          </cell>
          <cell r="S31">
            <v>160</v>
          </cell>
          <cell r="U31">
            <v>160</v>
          </cell>
        </row>
        <row r="32">
          <cell r="D32">
            <v>0</v>
          </cell>
          <cell r="G32">
            <v>0</v>
          </cell>
          <cell r="J32">
            <v>0</v>
          </cell>
          <cell r="M32">
            <v>0</v>
          </cell>
          <cell r="P32">
            <v>0</v>
          </cell>
          <cell r="S32">
            <v>0</v>
          </cell>
        </row>
        <row r="33">
          <cell r="D33">
            <v>0</v>
          </cell>
          <cell r="G33">
            <v>0</v>
          </cell>
          <cell r="J33">
            <v>0</v>
          </cell>
          <cell r="M33">
            <v>0</v>
          </cell>
          <cell r="P33">
            <v>0</v>
          </cell>
          <cell r="S33">
            <v>0</v>
          </cell>
        </row>
        <row r="34">
          <cell r="D34">
            <v>0</v>
          </cell>
          <cell r="G34">
            <v>0</v>
          </cell>
          <cell r="J34">
            <v>0</v>
          </cell>
          <cell r="M34">
            <v>0</v>
          </cell>
          <cell r="P34">
            <v>0</v>
          </cell>
          <cell r="S34">
            <v>0</v>
          </cell>
        </row>
        <row r="35">
          <cell r="D35">
            <v>0</v>
          </cell>
          <cell r="G35">
            <v>0</v>
          </cell>
          <cell r="J35">
            <v>0</v>
          </cell>
          <cell r="M35">
            <v>0</v>
          </cell>
          <cell r="P35">
            <v>0</v>
          </cell>
          <cell r="S35">
            <v>0</v>
          </cell>
        </row>
        <row r="36">
          <cell r="D36">
            <v>0</v>
          </cell>
          <cell r="G36">
            <v>0</v>
          </cell>
          <cell r="J36">
            <v>0</v>
          </cell>
          <cell r="M36">
            <v>0</v>
          </cell>
          <cell r="P36">
            <v>0</v>
          </cell>
          <cell r="S36">
            <v>0</v>
          </cell>
        </row>
        <row r="37">
          <cell r="D37">
            <v>160</v>
          </cell>
          <cell r="F37">
            <v>160</v>
          </cell>
          <cell r="G37">
            <v>160</v>
          </cell>
          <cell r="I37">
            <v>160</v>
          </cell>
          <cell r="J37">
            <v>160</v>
          </cell>
          <cell r="L37">
            <v>160</v>
          </cell>
          <cell r="M37">
            <v>160</v>
          </cell>
          <cell r="O37">
            <v>160</v>
          </cell>
          <cell r="P37">
            <v>160</v>
          </cell>
          <cell r="R37">
            <v>160</v>
          </cell>
          <cell r="S37">
            <v>160</v>
          </cell>
          <cell r="U37">
            <v>160</v>
          </cell>
        </row>
        <row r="38">
          <cell r="D38">
            <v>1354</v>
          </cell>
          <cell r="F38">
            <v>848</v>
          </cell>
          <cell r="G38">
            <v>1225</v>
          </cell>
          <cell r="I38">
            <v>768</v>
          </cell>
          <cell r="J38">
            <v>1354</v>
          </cell>
          <cell r="L38">
            <v>848</v>
          </cell>
          <cell r="M38">
            <v>1225</v>
          </cell>
          <cell r="O38">
            <v>768</v>
          </cell>
          <cell r="P38">
            <v>1032</v>
          </cell>
          <cell r="R38">
            <v>647</v>
          </cell>
          <cell r="S38">
            <v>1257</v>
          </cell>
          <cell r="U38">
            <v>789</v>
          </cell>
        </row>
        <row r="39">
          <cell r="D39">
            <v>83</v>
          </cell>
          <cell r="F39">
            <v>74</v>
          </cell>
          <cell r="G39">
            <v>75</v>
          </cell>
          <cell r="I39">
            <v>67</v>
          </cell>
          <cell r="J39">
            <v>83</v>
          </cell>
          <cell r="L39">
            <v>74</v>
          </cell>
          <cell r="M39">
            <v>75</v>
          </cell>
          <cell r="O39">
            <v>67</v>
          </cell>
          <cell r="P39">
            <v>63</v>
          </cell>
          <cell r="R39">
            <v>57</v>
          </cell>
          <cell r="S39">
            <v>77</v>
          </cell>
          <cell r="U39">
            <v>69</v>
          </cell>
        </row>
        <row r="40">
          <cell r="D40">
            <v>100</v>
          </cell>
          <cell r="F40">
            <v>78</v>
          </cell>
          <cell r="G40">
            <v>91</v>
          </cell>
          <cell r="I40">
            <v>70</v>
          </cell>
          <cell r="J40">
            <v>100</v>
          </cell>
          <cell r="L40">
            <v>78</v>
          </cell>
          <cell r="M40">
            <v>91</v>
          </cell>
          <cell r="O40">
            <v>70</v>
          </cell>
          <cell r="P40">
            <v>76</v>
          </cell>
          <cell r="R40">
            <v>59</v>
          </cell>
          <cell r="S40">
            <v>93</v>
          </cell>
          <cell r="U40">
            <v>72</v>
          </cell>
        </row>
        <row r="41">
          <cell r="D41">
            <v>5</v>
          </cell>
          <cell r="F41">
            <v>4</v>
          </cell>
          <cell r="G41">
            <v>5</v>
          </cell>
          <cell r="I41">
            <v>4</v>
          </cell>
          <cell r="J41">
            <v>5</v>
          </cell>
          <cell r="L41">
            <v>4</v>
          </cell>
          <cell r="M41">
            <v>5</v>
          </cell>
          <cell r="O41">
            <v>4</v>
          </cell>
          <cell r="P41">
            <v>4</v>
          </cell>
          <cell r="R41">
            <v>2</v>
          </cell>
          <cell r="S41">
            <v>5</v>
          </cell>
          <cell r="U41">
            <v>4</v>
          </cell>
        </row>
        <row r="42">
          <cell r="D42">
            <v>1542</v>
          </cell>
          <cell r="F42">
            <v>1004</v>
          </cell>
          <cell r="G42">
            <v>1396</v>
          </cell>
          <cell r="I42">
            <v>909</v>
          </cell>
          <cell r="J42">
            <v>1542</v>
          </cell>
          <cell r="L42">
            <v>1004</v>
          </cell>
          <cell r="M42">
            <v>1396</v>
          </cell>
          <cell r="O42">
            <v>909</v>
          </cell>
          <cell r="P42">
            <v>1175</v>
          </cell>
          <cell r="R42">
            <v>765</v>
          </cell>
          <cell r="S42">
            <v>1432</v>
          </cell>
          <cell r="U42">
            <v>934</v>
          </cell>
        </row>
        <row r="43">
          <cell r="D43">
            <v>0</v>
          </cell>
          <cell r="G43">
            <v>0</v>
          </cell>
          <cell r="J43">
            <v>0</v>
          </cell>
          <cell r="M43">
            <v>0</v>
          </cell>
          <cell r="P43">
            <v>0</v>
          </cell>
          <cell r="S43">
            <v>0</v>
          </cell>
        </row>
        <row r="44">
          <cell r="D44">
            <v>0</v>
          </cell>
          <cell r="G44">
            <v>0</v>
          </cell>
          <cell r="J44">
            <v>0</v>
          </cell>
          <cell r="M44">
            <v>0</v>
          </cell>
          <cell r="P44">
            <v>0</v>
          </cell>
          <cell r="S44">
            <v>0</v>
          </cell>
        </row>
        <row r="45">
          <cell r="D45">
            <v>119</v>
          </cell>
          <cell r="F45">
            <v>115</v>
          </cell>
          <cell r="G45">
            <v>108</v>
          </cell>
          <cell r="I45">
            <v>115</v>
          </cell>
          <cell r="J45">
            <v>119</v>
          </cell>
          <cell r="L45">
            <v>115</v>
          </cell>
          <cell r="M45">
            <v>108</v>
          </cell>
          <cell r="O45">
            <v>115</v>
          </cell>
          <cell r="P45">
            <v>91</v>
          </cell>
          <cell r="R45">
            <v>115</v>
          </cell>
          <cell r="S45">
            <v>110</v>
          </cell>
          <cell r="U45">
            <v>115</v>
          </cell>
        </row>
        <row r="46">
          <cell r="D46">
            <v>1143</v>
          </cell>
          <cell r="F46">
            <v>1190</v>
          </cell>
          <cell r="G46">
            <v>1034</v>
          </cell>
          <cell r="I46">
            <v>1194</v>
          </cell>
          <cell r="J46">
            <v>1143</v>
          </cell>
          <cell r="L46">
            <v>1299</v>
          </cell>
          <cell r="M46">
            <v>1034</v>
          </cell>
          <cell r="O46">
            <v>1173</v>
          </cell>
          <cell r="P46">
            <v>871</v>
          </cell>
          <cell r="R46">
            <v>1158</v>
          </cell>
          <cell r="S46">
            <v>1061</v>
          </cell>
          <cell r="U46">
            <v>1158</v>
          </cell>
        </row>
        <row r="47">
          <cell r="D47">
            <v>1262</v>
          </cell>
          <cell r="F47">
            <v>1305</v>
          </cell>
          <cell r="G47">
            <v>1142</v>
          </cell>
          <cell r="I47">
            <v>1309</v>
          </cell>
          <cell r="J47">
            <v>1262</v>
          </cell>
          <cell r="L47">
            <v>1414</v>
          </cell>
          <cell r="M47">
            <v>1142</v>
          </cell>
          <cell r="O47">
            <v>1288</v>
          </cell>
          <cell r="P47">
            <v>962</v>
          </cell>
          <cell r="R47">
            <v>1273</v>
          </cell>
          <cell r="S47">
            <v>1171</v>
          </cell>
          <cell r="U47">
            <v>1273</v>
          </cell>
        </row>
        <row r="48">
          <cell r="D48">
            <v>79</v>
          </cell>
          <cell r="F48">
            <v>147</v>
          </cell>
          <cell r="G48">
            <v>72</v>
          </cell>
          <cell r="I48">
            <v>135</v>
          </cell>
          <cell r="J48">
            <v>79</v>
          </cell>
          <cell r="L48">
            <v>147</v>
          </cell>
          <cell r="M48">
            <v>72</v>
          </cell>
          <cell r="O48">
            <v>135</v>
          </cell>
          <cell r="P48">
            <v>60</v>
          </cell>
          <cell r="R48">
            <v>113</v>
          </cell>
          <cell r="S48">
            <v>74</v>
          </cell>
          <cell r="U48">
            <v>137</v>
          </cell>
        </row>
        <row r="49">
          <cell r="D49">
            <v>0</v>
          </cell>
          <cell r="G49">
            <v>0</v>
          </cell>
          <cell r="J49">
            <v>0</v>
          </cell>
          <cell r="M49">
            <v>0</v>
          </cell>
          <cell r="P49">
            <v>0</v>
          </cell>
          <cell r="S49">
            <v>0</v>
          </cell>
        </row>
        <row r="50">
          <cell r="D50">
            <v>0</v>
          </cell>
          <cell r="G50">
            <v>0</v>
          </cell>
          <cell r="J50">
            <v>0</v>
          </cell>
          <cell r="M50">
            <v>0</v>
          </cell>
          <cell r="P50">
            <v>0</v>
          </cell>
          <cell r="S50">
            <v>0</v>
          </cell>
        </row>
        <row r="51">
          <cell r="D51">
            <v>0</v>
          </cell>
          <cell r="G51">
            <v>0</v>
          </cell>
          <cell r="J51">
            <v>0</v>
          </cell>
          <cell r="M51">
            <v>0</v>
          </cell>
          <cell r="P51">
            <v>0</v>
          </cell>
          <cell r="S51">
            <v>0</v>
          </cell>
        </row>
        <row r="52">
          <cell r="D52">
            <v>79</v>
          </cell>
          <cell r="F52">
            <v>147</v>
          </cell>
          <cell r="G52">
            <v>72</v>
          </cell>
          <cell r="I52">
            <v>135</v>
          </cell>
          <cell r="J52">
            <v>79</v>
          </cell>
          <cell r="L52">
            <v>147</v>
          </cell>
          <cell r="M52">
            <v>72</v>
          </cell>
          <cell r="O52">
            <v>135</v>
          </cell>
          <cell r="P52">
            <v>60</v>
          </cell>
          <cell r="R52">
            <v>113</v>
          </cell>
          <cell r="S52">
            <v>74</v>
          </cell>
          <cell r="U52">
            <v>137</v>
          </cell>
        </row>
        <row r="53">
          <cell r="D53">
            <v>32861</v>
          </cell>
          <cell r="F53">
            <v>32585</v>
          </cell>
          <cell r="G53">
            <v>29748</v>
          </cell>
          <cell r="I53">
            <v>29718</v>
          </cell>
          <cell r="J53">
            <v>32861</v>
          </cell>
          <cell r="L53">
            <v>32694</v>
          </cell>
          <cell r="M53">
            <v>29748</v>
          </cell>
          <cell r="O53">
            <v>29697</v>
          </cell>
          <cell r="P53">
            <v>25075</v>
          </cell>
          <cell r="R53">
            <v>25370</v>
          </cell>
          <cell r="S53">
            <v>30559</v>
          </cell>
          <cell r="U53">
            <v>30434</v>
          </cell>
        </row>
        <row r="54">
          <cell r="D54">
            <v>84</v>
          </cell>
          <cell r="F54">
            <v>62</v>
          </cell>
          <cell r="G54">
            <v>84</v>
          </cell>
          <cell r="I54">
            <v>62</v>
          </cell>
          <cell r="J54">
            <v>84</v>
          </cell>
          <cell r="L54">
            <v>62</v>
          </cell>
          <cell r="M54">
            <v>84</v>
          </cell>
          <cell r="O54">
            <v>62</v>
          </cell>
          <cell r="P54">
            <v>84</v>
          </cell>
          <cell r="R54">
            <v>62</v>
          </cell>
          <cell r="S54">
            <v>84</v>
          </cell>
          <cell r="U54">
            <v>62</v>
          </cell>
        </row>
        <row r="57">
          <cell r="D57">
            <v>102</v>
          </cell>
          <cell r="F57">
            <v>75</v>
          </cell>
          <cell r="G57">
            <v>102</v>
          </cell>
          <cell r="I57">
            <v>75</v>
          </cell>
          <cell r="J57">
            <v>102</v>
          </cell>
          <cell r="L57">
            <v>75</v>
          </cell>
          <cell r="M57">
            <v>102</v>
          </cell>
          <cell r="O57">
            <v>75</v>
          </cell>
          <cell r="P57">
            <v>102</v>
          </cell>
          <cell r="R57">
            <v>75</v>
          </cell>
          <cell r="S57">
            <v>102</v>
          </cell>
          <cell r="U57">
            <v>75</v>
          </cell>
        </row>
        <row r="58">
          <cell r="D58">
            <v>186</v>
          </cell>
          <cell r="F58">
            <v>137</v>
          </cell>
          <cell r="G58">
            <v>186</v>
          </cell>
          <cell r="I58">
            <v>137</v>
          </cell>
          <cell r="J58">
            <v>186</v>
          </cell>
          <cell r="L58">
            <v>137</v>
          </cell>
          <cell r="M58">
            <v>186</v>
          </cell>
          <cell r="O58">
            <v>137</v>
          </cell>
          <cell r="P58">
            <v>186</v>
          </cell>
          <cell r="R58">
            <v>137</v>
          </cell>
          <cell r="S58">
            <v>186</v>
          </cell>
          <cell r="U58">
            <v>137</v>
          </cell>
        </row>
        <row r="73">
          <cell r="D73">
            <v>39</v>
          </cell>
          <cell r="F73">
            <v>39</v>
          </cell>
          <cell r="G73">
            <v>39</v>
          </cell>
          <cell r="I73">
            <v>39</v>
          </cell>
          <cell r="J73">
            <v>39</v>
          </cell>
          <cell r="L73">
            <v>39</v>
          </cell>
          <cell r="M73">
            <v>39</v>
          </cell>
          <cell r="O73">
            <v>39</v>
          </cell>
          <cell r="P73">
            <v>39</v>
          </cell>
          <cell r="R73">
            <v>39</v>
          </cell>
          <cell r="S73">
            <v>39</v>
          </cell>
          <cell r="U73">
            <v>39</v>
          </cell>
        </row>
        <row r="74">
          <cell r="D74">
            <v>1</v>
          </cell>
          <cell r="F74">
            <v>1</v>
          </cell>
          <cell r="G74">
            <v>1</v>
          </cell>
          <cell r="I74">
            <v>1</v>
          </cell>
          <cell r="J74">
            <v>1</v>
          </cell>
          <cell r="L74">
            <v>1</v>
          </cell>
          <cell r="M74">
            <v>1</v>
          </cell>
          <cell r="O74">
            <v>1</v>
          </cell>
          <cell r="P74">
            <v>1</v>
          </cell>
          <cell r="R74">
            <v>1</v>
          </cell>
          <cell r="S74">
            <v>1</v>
          </cell>
          <cell r="U74">
            <v>1</v>
          </cell>
        </row>
        <row r="75">
          <cell r="D75">
            <v>0</v>
          </cell>
          <cell r="G75">
            <v>0</v>
          </cell>
          <cell r="J75">
            <v>0</v>
          </cell>
          <cell r="M75">
            <v>0</v>
          </cell>
          <cell r="P75">
            <v>0</v>
          </cell>
          <cell r="S75">
            <v>0</v>
          </cell>
        </row>
        <row r="76">
          <cell r="D76">
            <v>0</v>
          </cell>
          <cell r="G76">
            <v>0</v>
          </cell>
          <cell r="J76">
            <v>0</v>
          </cell>
          <cell r="M76">
            <v>0</v>
          </cell>
          <cell r="P76">
            <v>0</v>
          </cell>
          <cell r="S76">
            <v>0</v>
          </cell>
        </row>
        <row r="77">
          <cell r="D77">
            <v>40</v>
          </cell>
          <cell r="F77">
            <v>40</v>
          </cell>
          <cell r="G77">
            <v>40</v>
          </cell>
          <cell r="I77">
            <v>40</v>
          </cell>
          <cell r="J77">
            <v>40</v>
          </cell>
          <cell r="L77">
            <v>40</v>
          </cell>
          <cell r="M77">
            <v>40</v>
          </cell>
          <cell r="O77">
            <v>40</v>
          </cell>
          <cell r="P77">
            <v>40</v>
          </cell>
          <cell r="R77">
            <v>40</v>
          </cell>
          <cell r="S77">
            <v>40</v>
          </cell>
          <cell r="U77">
            <v>40</v>
          </cell>
        </row>
        <row r="78">
          <cell r="D78">
            <v>40</v>
          </cell>
          <cell r="F78">
            <v>40</v>
          </cell>
          <cell r="G78">
            <v>40</v>
          </cell>
          <cell r="I78">
            <v>40</v>
          </cell>
          <cell r="J78">
            <v>40</v>
          </cell>
          <cell r="L78">
            <v>40</v>
          </cell>
          <cell r="M78">
            <v>40</v>
          </cell>
          <cell r="O78">
            <v>40</v>
          </cell>
          <cell r="P78">
            <v>40</v>
          </cell>
          <cell r="R78">
            <v>40</v>
          </cell>
          <cell r="S78">
            <v>40</v>
          </cell>
          <cell r="U78">
            <v>40</v>
          </cell>
        </row>
        <row r="79">
          <cell r="D79">
            <v>0</v>
          </cell>
          <cell r="G79">
            <v>0</v>
          </cell>
          <cell r="J79">
            <v>0</v>
          </cell>
          <cell r="M79">
            <v>0</v>
          </cell>
          <cell r="P79">
            <v>0</v>
          </cell>
          <cell r="S79">
            <v>0</v>
          </cell>
        </row>
        <row r="80">
          <cell r="D80">
            <v>0</v>
          </cell>
          <cell r="G80">
            <v>0</v>
          </cell>
          <cell r="J80">
            <v>0</v>
          </cell>
          <cell r="M80">
            <v>0</v>
          </cell>
          <cell r="P80">
            <v>0</v>
          </cell>
          <cell r="S80">
            <v>0</v>
          </cell>
        </row>
        <row r="81">
          <cell r="D81">
            <v>0</v>
          </cell>
          <cell r="G81">
            <v>0</v>
          </cell>
          <cell r="J81">
            <v>0</v>
          </cell>
          <cell r="M81">
            <v>0</v>
          </cell>
          <cell r="P81">
            <v>0</v>
          </cell>
          <cell r="S81">
            <v>0</v>
          </cell>
        </row>
        <row r="82">
          <cell r="D82">
            <v>281.8</v>
          </cell>
          <cell r="F82">
            <v>320</v>
          </cell>
          <cell r="G82">
            <v>294.60000000000002</v>
          </cell>
          <cell r="I82">
            <v>320</v>
          </cell>
          <cell r="J82">
            <v>269</v>
          </cell>
          <cell r="L82">
            <v>320</v>
          </cell>
          <cell r="M82">
            <v>256.2</v>
          </cell>
          <cell r="O82">
            <v>320</v>
          </cell>
          <cell r="P82">
            <v>269</v>
          </cell>
          <cell r="R82">
            <v>320</v>
          </cell>
          <cell r="S82">
            <v>262.60000000000002</v>
          </cell>
          <cell r="U82">
            <v>320</v>
          </cell>
        </row>
        <row r="83">
          <cell r="D83">
            <v>30400</v>
          </cell>
          <cell r="F83">
            <v>30400</v>
          </cell>
          <cell r="G83">
            <v>31782</v>
          </cell>
          <cell r="I83">
            <v>31782</v>
          </cell>
          <cell r="J83">
            <v>29019</v>
          </cell>
          <cell r="L83">
            <v>29019</v>
          </cell>
          <cell r="M83">
            <v>27637</v>
          </cell>
          <cell r="O83">
            <v>27637</v>
          </cell>
          <cell r="P83">
            <v>29019</v>
          </cell>
          <cell r="R83">
            <v>29019</v>
          </cell>
          <cell r="S83">
            <v>28362</v>
          </cell>
          <cell r="U83">
            <v>28362</v>
          </cell>
        </row>
        <row r="84">
          <cell r="D84">
            <v>30400</v>
          </cell>
          <cell r="F84">
            <v>30400</v>
          </cell>
          <cell r="G84">
            <v>31782</v>
          </cell>
          <cell r="I84">
            <v>31782</v>
          </cell>
          <cell r="J84">
            <v>29019</v>
          </cell>
          <cell r="L84">
            <v>29019</v>
          </cell>
          <cell r="M84">
            <v>27637</v>
          </cell>
          <cell r="O84">
            <v>27637</v>
          </cell>
          <cell r="P84">
            <v>29019</v>
          </cell>
          <cell r="R84">
            <v>29019</v>
          </cell>
          <cell r="S84">
            <v>28362</v>
          </cell>
          <cell r="U84">
            <v>28362</v>
          </cell>
        </row>
        <row r="85">
          <cell r="D85">
            <v>0</v>
          </cell>
          <cell r="F85">
            <v>0</v>
          </cell>
          <cell r="G85">
            <v>0</v>
          </cell>
          <cell r="I85">
            <v>0</v>
          </cell>
          <cell r="J85">
            <v>0</v>
          </cell>
          <cell r="L85">
            <v>0</v>
          </cell>
          <cell r="M85">
            <v>0</v>
          </cell>
          <cell r="O85">
            <v>0</v>
          </cell>
          <cell r="P85">
            <v>0</v>
          </cell>
          <cell r="R85">
            <v>0</v>
          </cell>
          <cell r="S85">
            <v>0</v>
          </cell>
          <cell r="U85">
            <v>0</v>
          </cell>
        </row>
        <row r="86">
          <cell r="D86">
            <v>837</v>
          </cell>
          <cell r="F86">
            <v>950</v>
          </cell>
          <cell r="G86">
            <v>875</v>
          </cell>
          <cell r="I86">
            <v>950</v>
          </cell>
          <cell r="J86">
            <v>799</v>
          </cell>
          <cell r="L86">
            <v>950</v>
          </cell>
          <cell r="M86">
            <v>761</v>
          </cell>
          <cell r="O86">
            <v>950</v>
          </cell>
          <cell r="P86">
            <v>799</v>
          </cell>
          <cell r="R86">
            <v>950</v>
          </cell>
          <cell r="S86">
            <v>780</v>
          </cell>
          <cell r="U86">
            <v>950</v>
          </cell>
        </row>
        <row r="87">
          <cell r="D87">
            <v>0</v>
          </cell>
          <cell r="F87">
            <v>0</v>
          </cell>
          <cell r="G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O87">
            <v>0</v>
          </cell>
          <cell r="P87">
            <v>0</v>
          </cell>
          <cell r="R87">
            <v>0</v>
          </cell>
          <cell r="S87">
            <v>0</v>
          </cell>
          <cell r="U87">
            <v>0</v>
          </cell>
        </row>
        <row r="88">
          <cell r="D88">
            <v>31237</v>
          </cell>
          <cell r="F88">
            <v>31350</v>
          </cell>
          <cell r="G88">
            <v>32657</v>
          </cell>
          <cell r="I88">
            <v>32732</v>
          </cell>
          <cell r="J88">
            <v>29818</v>
          </cell>
          <cell r="L88">
            <v>29969</v>
          </cell>
          <cell r="M88">
            <v>28398</v>
          </cell>
          <cell r="O88">
            <v>28587</v>
          </cell>
          <cell r="P88">
            <v>29818</v>
          </cell>
          <cell r="R88">
            <v>29969</v>
          </cell>
          <cell r="S88">
            <v>29142</v>
          </cell>
          <cell r="U88">
            <v>29312</v>
          </cell>
        </row>
        <row r="89">
          <cell r="D89">
            <v>0</v>
          </cell>
          <cell r="G89">
            <v>0</v>
          </cell>
          <cell r="J89">
            <v>0</v>
          </cell>
          <cell r="M89">
            <v>0</v>
          </cell>
          <cell r="P89">
            <v>0</v>
          </cell>
          <cell r="S89">
            <v>0</v>
          </cell>
        </row>
        <row r="90">
          <cell r="D90">
            <v>0</v>
          </cell>
          <cell r="G90">
            <v>0</v>
          </cell>
          <cell r="J90">
            <v>0</v>
          </cell>
          <cell r="M90">
            <v>0</v>
          </cell>
          <cell r="P90">
            <v>0</v>
          </cell>
          <cell r="S90">
            <v>0</v>
          </cell>
        </row>
        <row r="91">
          <cell r="D91">
            <v>0</v>
          </cell>
          <cell r="G91">
            <v>0</v>
          </cell>
          <cell r="J91">
            <v>0</v>
          </cell>
          <cell r="M91">
            <v>0</v>
          </cell>
          <cell r="P91">
            <v>0</v>
          </cell>
          <cell r="S91">
            <v>0</v>
          </cell>
        </row>
        <row r="92">
          <cell r="D92">
            <v>0</v>
          </cell>
          <cell r="G92">
            <v>0</v>
          </cell>
          <cell r="J92">
            <v>0</v>
          </cell>
          <cell r="M92">
            <v>0</v>
          </cell>
          <cell r="P92">
            <v>0</v>
          </cell>
          <cell r="S92">
            <v>0</v>
          </cell>
        </row>
        <row r="93">
          <cell r="D93">
            <v>0</v>
          </cell>
          <cell r="G93">
            <v>0</v>
          </cell>
          <cell r="J93">
            <v>0</v>
          </cell>
          <cell r="M93">
            <v>0</v>
          </cell>
          <cell r="P93">
            <v>0</v>
          </cell>
          <cell r="S93">
            <v>0</v>
          </cell>
        </row>
        <row r="94">
          <cell r="D94">
            <v>0</v>
          </cell>
          <cell r="G94">
            <v>0</v>
          </cell>
          <cell r="J94">
            <v>0</v>
          </cell>
          <cell r="M94">
            <v>0</v>
          </cell>
          <cell r="P94">
            <v>0</v>
          </cell>
          <cell r="S94">
            <v>0</v>
          </cell>
        </row>
        <row r="95">
          <cell r="D95">
            <v>160</v>
          </cell>
          <cell r="F95">
            <v>160</v>
          </cell>
          <cell r="G95">
            <v>160</v>
          </cell>
          <cell r="I95">
            <v>160</v>
          </cell>
          <cell r="J95">
            <v>160</v>
          </cell>
          <cell r="L95">
            <v>160</v>
          </cell>
          <cell r="M95">
            <v>160</v>
          </cell>
          <cell r="O95">
            <v>160</v>
          </cell>
          <cell r="P95">
            <v>160</v>
          </cell>
          <cell r="R95">
            <v>160</v>
          </cell>
          <cell r="S95">
            <v>160</v>
          </cell>
          <cell r="U95">
            <v>160</v>
          </cell>
        </row>
        <row r="96">
          <cell r="D96">
            <v>0</v>
          </cell>
          <cell r="G96">
            <v>0</v>
          </cell>
          <cell r="J96">
            <v>0</v>
          </cell>
          <cell r="M96">
            <v>0</v>
          </cell>
          <cell r="P96">
            <v>0</v>
          </cell>
          <cell r="S96">
            <v>0</v>
          </cell>
        </row>
        <row r="97">
          <cell r="D97">
            <v>0</v>
          </cell>
          <cell r="G97">
            <v>0</v>
          </cell>
          <cell r="J97">
            <v>0</v>
          </cell>
          <cell r="M97">
            <v>0</v>
          </cell>
          <cell r="P97">
            <v>0</v>
          </cell>
          <cell r="S97">
            <v>0</v>
          </cell>
        </row>
        <row r="98">
          <cell r="D98">
            <v>0</v>
          </cell>
          <cell r="G98">
            <v>0</v>
          </cell>
          <cell r="J98">
            <v>0</v>
          </cell>
          <cell r="M98">
            <v>0</v>
          </cell>
          <cell r="P98">
            <v>0</v>
          </cell>
          <cell r="S98">
            <v>0</v>
          </cell>
        </row>
        <row r="99">
          <cell r="D99">
            <v>0</v>
          </cell>
          <cell r="G99">
            <v>0</v>
          </cell>
          <cell r="J99">
            <v>0</v>
          </cell>
          <cell r="M99">
            <v>0</v>
          </cell>
          <cell r="P99">
            <v>0</v>
          </cell>
          <cell r="S99">
            <v>0</v>
          </cell>
        </row>
        <row r="100">
          <cell r="D100">
            <v>0</v>
          </cell>
          <cell r="G100">
            <v>0</v>
          </cell>
          <cell r="J100">
            <v>0</v>
          </cell>
          <cell r="M100">
            <v>0</v>
          </cell>
          <cell r="P100">
            <v>0</v>
          </cell>
          <cell r="S100">
            <v>0</v>
          </cell>
        </row>
        <row r="101">
          <cell r="D101">
            <v>160</v>
          </cell>
          <cell r="F101">
            <v>160</v>
          </cell>
          <cell r="G101">
            <v>160</v>
          </cell>
          <cell r="I101">
            <v>160</v>
          </cell>
          <cell r="J101">
            <v>160</v>
          </cell>
          <cell r="L101">
            <v>160</v>
          </cell>
          <cell r="M101">
            <v>160</v>
          </cell>
          <cell r="O101">
            <v>160</v>
          </cell>
          <cell r="P101">
            <v>160</v>
          </cell>
          <cell r="R101">
            <v>160</v>
          </cell>
          <cell r="S101">
            <v>160</v>
          </cell>
          <cell r="U101">
            <v>160</v>
          </cell>
        </row>
        <row r="102">
          <cell r="D102">
            <v>1419</v>
          </cell>
          <cell r="F102">
            <v>890</v>
          </cell>
          <cell r="G102">
            <v>1483</v>
          </cell>
          <cell r="I102">
            <v>930</v>
          </cell>
          <cell r="J102">
            <v>1354</v>
          </cell>
          <cell r="L102">
            <v>848</v>
          </cell>
          <cell r="M102">
            <v>1290</v>
          </cell>
          <cell r="O102">
            <v>809</v>
          </cell>
          <cell r="P102">
            <v>1354</v>
          </cell>
          <cell r="R102">
            <v>848</v>
          </cell>
          <cell r="S102">
            <v>1322</v>
          </cell>
          <cell r="U102">
            <v>829</v>
          </cell>
        </row>
        <row r="103">
          <cell r="D103">
            <v>87</v>
          </cell>
          <cell r="F103">
            <v>78</v>
          </cell>
          <cell r="G103">
            <v>91</v>
          </cell>
          <cell r="I103">
            <v>82</v>
          </cell>
          <cell r="J103">
            <v>83</v>
          </cell>
          <cell r="L103">
            <v>74</v>
          </cell>
          <cell r="M103">
            <v>79</v>
          </cell>
          <cell r="O103">
            <v>71</v>
          </cell>
          <cell r="P103">
            <v>83</v>
          </cell>
          <cell r="R103">
            <v>74</v>
          </cell>
          <cell r="S103">
            <v>81</v>
          </cell>
          <cell r="U103">
            <v>73</v>
          </cell>
        </row>
        <row r="104">
          <cell r="D104">
            <v>105</v>
          </cell>
          <cell r="F104">
            <v>81</v>
          </cell>
          <cell r="G104">
            <v>110</v>
          </cell>
          <cell r="I104">
            <v>85</v>
          </cell>
          <cell r="J104">
            <v>100</v>
          </cell>
          <cell r="L104">
            <v>78</v>
          </cell>
          <cell r="M104">
            <v>96</v>
          </cell>
          <cell r="O104">
            <v>74</v>
          </cell>
          <cell r="P104">
            <v>100</v>
          </cell>
          <cell r="R104">
            <v>78</v>
          </cell>
          <cell r="S104">
            <v>98</v>
          </cell>
          <cell r="U104">
            <v>76</v>
          </cell>
        </row>
        <row r="105">
          <cell r="D105">
            <v>5</v>
          </cell>
          <cell r="F105">
            <v>4</v>
          </cell>
          <cell r="G105">
            <v>6</v>
          </cell>
          <cell r="I105">
            <v>4</v>
          </cell>
          <cell r="J105">
            <v>5</v>
          </cell>
          <cell r="L105">
            <v>4</v>
          </cell>
          <cell r="M105">
            <v>5</v>
          </cell>
          <cell r="O105">
            <v>4</v>
          </cell>
          <cell r="P105">
            <v>5</v>
          </cell>
          <cell r="R105">
            <v>4</v>
          </cell>
          <cell r="S105">
            <v>5</v>
          </cell>
          <cell r="U105">
            <v>4</v>
          </cell>
        </row>
        <row r="106">
          <cell r="D106">
            <v>1616</v>
          </cell>
          <cell r="F106">
            <v>1053</v>
          </cell>
          <cell r="G106">
            <v>1690</v>
          </cell>
          <cell r="I106">
            <v>1101</v>
          </cell>
          <cell r="J106">
            <v>1542</v>
          </cell>
          <cell r="L106">
            <v>1004</v>
          </cell>
          <cell r="M106">
            <v>1470</v>
          </cell>
          <cell r="O106">
            <v>958</v>
          </cell>
          <cell r="P106">
            <v>1542</v>
          </cell>
          <cell r="R106">
            <v>1004</v>
          </cell>
          <cell r="S106">
            <v>1506</v>
          </cell>
          <cell r="U106">
            <v>982</v>
          </cell>
        </row>
        <row r="107">
          <cell r="D107">
            <v>0</v>
          </cell>
          <cell r="G107">
            <v>0</v>
          </cell>
          <cell r="J107">
            <v>0</v>
          </cell>
          <cell r="M107">
            <v>0</v>
          </cell>
          <cell r="P107">
            <v>0</v>
          </cell>
          <cell r="S107">
            <v>0</v>
          </cell>
        </row>
        <row r="108">
          <cell r="D108">
            <v>0</v>
          </cell>
          <cell r="G108">
            <v>0</v>
          </cell>
          <cell r="J108">
            <v>0</v>
          </cell>
          <cell r="M108">
            <v>0</v>
          </cell>
          <cell r="P108">
            <v>0</v>
          </cell>
          <cell r="S108">
            <v>0</v>
          </cell>
        </row>
        <row r="109">
          <cell r="D109">
            <v>125</v>
          </cell>
          <cell r="F109">
            <v>115</v>
          </cell>
          <cell r="G109">
            <v>130</v>
          </cell>
          <cell r="I109">
            <v>115</v>
          </cell>
          <cell r="J109">
            <v>119</v>
          </cell>
          <cell r="L109">
            <v>115</v>
          </cell>
          <cell r="M109">
            <v>113</v>
          </cell>
          <cell r="O109">
            <v>115</v>
          </cell>
          <cell r="P109">
            <v>119</v>
          </cell>
          <cell r="R109">
            <v>115</v>
          </cell>
          <cell r="S109">
            <v>116</v>
          </cell>
          <cell r="U109">
            <v>115</v>
          </cell>
        </row>
        <row r="110">
          <cell r="D110">
            <v>1197</v>
          </cell>
          <cell r="F110">
            <v>1158</v>
          </cell>
          <cell r="G110">
            <v>1252</v>
          </cell>
          <cell r="I110">
            <v>1206</v>
          </cell>
          <cell r="J110">
            <v>1143</v>
          </cell>
          <cell r="L110">
            <v>1158</v>
          </cell>
          <cell r="M110">
            <v>1089</v>
          </cell>
          <cell r="O110">
            <v>1166</v>
          </cell>
          <cell r="P110">
            <v>1143</v>
          </cell>
          <cell r="R110">
            <v>1174</v>
          </cell>
          <cell r="S110">
            <v>1116</v>
          </cell>
          <cell r="U110">
            <v>1158</v>
          </cell>
        </row>
        <row r="111">
          <cell r="D111">
            <v>1322</v>
          </cell>
          <cell r="F111">
            <v>1273</v>
          </cell>
          <cell r="G111">
            <v>1382</v>
          </cell>
          <cell r="I111">
            <v>1321</v>
          </cell>
          <cell r="J111">
            <v>1262</v>
          </cell>
          <cell r="L111">
            <v>1273</v>
          </cell>
          <cell r="M111">
            <v>1202</v>
          </cell>
          <cell r="O111">
            <v>1281</v>
          </cell>
          <cell r="P111">
            <v>1262</v>
          </cell>
          <cell r="R111">
            <v>1289</v>
          </cell>
          <cell r="S111">
            <v>1232</v>
          </cell>
          <cell r="U111">
            <v>1273</v>
          </cell>
        </row>
        <row r="112">
          <cell r="D112">
            <v>83</v>
          </cell>
          <cell r="F112">
            <v>132</v>
          </cell>
          <cell r="G112">
            <v>87</v>
          </cell>
          <cell r="I112">
            <v>138</v>
          </cell>
          <cell r="J112">
            <v>79</v>
          </cell>
          <cell r="L112">
            <v>125</v>
          </cell>
          <cell r="M112">
            <v>76</v>
          </cell>
          <cell r="O112">
            <v>121</v>
          </cell>
          <cell r="P112">
            <v>79</v>
          </cell>
          <cell r="R112">
            <v>125</v>
          </cell>
          <cell r="S112">
            <v>77</v>
          </cell>
          <cell r="U112">
            <v>123</v>
          </cell>
        </row>
        <row r="113">
          <cell r="D113">
            <v>0</v>
          </cell>
          <cell r="G113">
            <v>0</v>
          </cell>
          <cell r="J113">
            <v>0</v>
          </cell>
          <cell r="M113">
            <v>0</v>
          </cell>
          <cell r="P113">
            <v>0</v>
          </cell>
          <cell r="S113">
            <v>0</v>
          </cell>
        </row>
        <row r="114">
          <cell r="D114">
            <v>0</v>
          </cell>
          <cell r="G114">
            <v>0</v>
          </cell>
          <cell r="J114">
            <v>0</v>
          </cell>
          <cell r="M114">
            <v>0</v>
          </cell>
          <cell r="P114">
            <v>0</v>
          </cell>
          <cell r="S114">
            <v>0</v>
          </cell>
        </row>
        <row r="115">
          <cell r="D115">
            <v>0</v>
          </cell>
          <cell r="G115">
            <v>0</v>
          </cell>
          <cell r="J115">
            <v>0</v>
          </cell>
          <cell r="M115">
            <v>0</v>
          </cell>
          <cell r="P115">
            <v>0</v>
          </cell>
          <cell r="S115">
            <v>0</v>
          </cell>
        </row>
        <row r="116">
          <cell r="D116">
            <v>83</v>
          </cell>
          <cell r="F116">
            <v>132</v>
          </cell>
          <cell r="G116">
            <v>87</v>
          </cell>
          <cell r="I116">
            <v>138</v>
          </cell>
          <cell r="J116">
            <v>79</v>
          </cell>
          <cell r="L116">
            <v>125</v>
          </cell>
          <cell r="M116">
            <v>76</v>
          </cell>
          <cell r="O116">
            <v>121</v>
          </cell>
          <cell r="P116">
            <v>79</v>
          </cell>
          <cell r="R116">
            <v>125</v>
          </cell>
          <cell r="S116">
            <v>77</v>
          </cell>
          <cell r="U116">
            <v>123</v>
          </cell>
        </row>
        <row r="117">
          <cell r="D117">
            <v>34418</v>
          </cell>
          <cell r="F117">
            <v>33968</v>
          </cell>
          <cell r="G117">
            <v>35976</v>
          </cell>
          <cell r="I117">
            <v>35452</v>
          </cell>
          <cell r="J117">
            <v>32861</v>
          </cell>
          <cell r="L117">
            <v>32531</v>
          </cell>
          <cell r="M117">
            <v>31306</v>
          </cell>
          <cell r="O117">
            <v>31107</v>
          </cell>
          <cell r="P117">
            <v>32861</v>
          </cell>
          <cell r="R117">
            <v>32547</v>
          </cell>
          <cell r="S117">
            <v>32117</v>
          </cell>
          <cell r="U117">
            <v>31850</v>
          </cell>
        </row>
        <row r="118">
          <cell r="D118">
            <v>84</v>
          </cell>
          <cell r="F118">
            <v>62</v>
          </cell>
          <cell r="G118">
            <v>84</v>
          </cell>
          <cell r="I118">
            <v>62</v>
          </cell>
          <cell r="J118">
            <v>84</v>
          </cell>
          <cell r="L118">
            <v>84</v>
          </cell>
          <cell r="M118">
            <v>84</v>
          </cell>
          <cell r="O118">
            <v>62</v>
          </cell>
          <cell r="P118">
            <v>84</v>
          </cell>
          <cell r="R118">
            <v>62</v>
          </cell>
          <cell r="S118">
            <v>84</v>
          </cell>
          <cell r="U118">
            <v>62</v>
          </cell>
        </row>
        <row r="121">
          <cell r="D121">
            <v>102</v>
          </cell>
          <cell r="F121">
            <v>75</v>
          </cell>
          <cell r="G121">
            <v>102</v>
          </cell>
          <cell r="I121">
            <v>75</v>
          </cell>
          <cell r="J121">
            <v>102</v>
          </cell>
          <cell r="L121">
            <v>75</v>
          </cell>
          <cell r="M121">
            <v>102</v>
          </cell>
          <cell r="O121">
            <v>75</v>
          </cell>
          <cell r="P121">
            <v>102</v>
          </cell>
          <cell r="R121">
            <v>75</v>
          </cell>
          <cell r="S121">
            <v>102</v>
          </cell>
          <cell r="U121">
            <v>75</v>
          </cell>
        </row>
        <row r="122">
          <cell r="D122">
            <v>186</v>
          </cell>
          <cell r="F122">
            <v>137</v>
          </cell>
          <cell r="G122">
            <v>186</v>
          </cell>
          <cell r="I122">
            <v>137</v>
          </cell>
          <cell r="J122">
            <v>186</v>
          </cell>
          <cell r="L122">
            <v>159</v>
          </cell>
          <cell r="M122">
            <v>186</v>
          </cell>
          <cell r="O122">
            <v>137</v>
          </cell>
          <cell r="P122">
            <v>186</v>
          </cell>
          <cell r="R122">
            <v>137</v>
          </cell>
          <cell r="S122">
            <v>186</v>
          </cell>
          <cell r="U122">
            <v>137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9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成行DATA"/>
      <sheetName val="合計"/>
      <sheetName val="1A"/>
      <sheetName val="1B"/>
      <sheetName val="ＦＲＭ負荷表"/>
      <sheetName val="SRP FH"/>
      <sheetName val="洪水マスター"/>
      <sheetName val="GBY.C企"/>
      <sheetName val="型費"/>
      <sheetName val="合計｢造予算書.xls]1A2댌听_x0000__x0000_嬒匯嫃匯_x0014__x0000__x0000__x0000_"/>
      <sheetName val="Penyusutan Kendaraan"/>
      <sheetName val="T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9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FA 2023"/>
      <sheetName val="FA 2022"/>
      <sheetName val="FA 2021"/>
      <sheetName val="FA 2020"/>
      <sheetName val="GT_Custom"/>
      <sheetName val="tax rule"/>
      <sheetName val="bs"/>
    </sheetNames>
    <sheetDataSet>
      <sheetData sheetId="0"/>
      <sheetData sheetId="1">
        <row r="33">
          <cell r="AE33">
            <v>4295171533.9750004</v>
          </cell>
        </row>
        <row r="51">
          <cell r="AE51">
            <v>142655303.25</v>
          </cell>
        </row>
        <row r="116">
          <cell r="AE116">
            <v>411726494.43041676</v>
          </cell>
        </row>
        <row r="194">
          <cell r="AE194">
            <v>-0.24866666714660823</v>
          </cell>
        </row>
        <row r="214">
          <cell r="AE214">
            <v>405140613.28125</v>
          </cell>
        </row>
        <row r="853">
          <cell r="AE853">
            <v>573527060.8125</v>
          </cell>
        </row>
      </sheetData>
      <sheetData sheetId="2"/>
      <sheetData sheetId="3"/>
      <sheetData sheetId="4"/>
      <sheetData sheetId="5"/>
      <sheetData sheetId="6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14AAFB9-2C26-456D-8816-6ED23B09B395}" name="Table2" displayName="Table2" ref="B6:J15" totalsRowShown="0">
  <autoFilter ref="B6:J15" xr:uid="{44C2EC1D-9BE1-437F-9B4E-0F4E5A62D408}"/>
  <tableColumns count="9">
    <tableColumn id="1" xr3:uid="{4EBBCD33-2E28-4213-B8EC-5E79AF3FB415}" name="No."/>
    <tableColumn id="2" xr3:uid="{9E5BAE86-74B6-4A1F-9FA7-6D92EBE76626}" name="Account No."/>
    <tableColumn id="3" xr3:uid="{6590C39A-36B0-4467-BE6F-29FB54FBED05}" name="Account Name"/>
    <tableColumn id="4" xr3:uid="{D8E33FF5-2DB8-4EE9-862C-513C7DCC0439}" name="Currency"/>
    <tableColumn id="5" xr3:uid="{0AA9A59E-D72D-4B8E-808C-55CC7FBF07F0}" name="Amount of Bank Statements"/>
    <tableColumn id="6" xr3:uid="{F663FE4E-16AD-4954-9805-A86E3270AD75}" name="Rate"/>
    <tableColumn id="7" xr3:uid="{84D912DE-5F9B-43E5-9F54-E7132604A5B2}" name="Amount of Functional" dataDxfId="53">
      <calculatedColumnFormula>Table2[[#This Row],[Amount of Bank Statements]]*Table2[[#This Row],[Rate]]</calculatedColumnFormula>
    </tableColumn>
    <tableColumn id="8" xr3:uid="{D4C4FB5A-CB19-420B-AC7B-65C0172448B5}" name="Balance Amount" dataDxfId="52" dataCellStyle="Comma [0]">
      <calculatedColumnFormula>'Balance Sheet'!N10</calculatedColumnFormula>
    </tableColumn>
    <tableColumn id="9" xr3:uid="{C1E506F4-71CB-48D0-9264-AFD1FBEA1A3E}" name="Difference" dataDxfId="51" dataCellStyle="Comma [0]">
      <calculatedColumnFormula>Table2[[#This Row],[Amount of Functional]]-Table2[[#This Row],[Balance Amount]]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BDBCA03-13CE-4973-8B6C-214ED90C184F}" name="Table1" displayName="Table1" ref="B4:G40" totalsRowShown="0" headerRowDxfId="50" dataDxfId="49">
  <autoFilter ref="B4:G40" xr:uid="{EA197594-D156-4A8F-AB09-A28B0E8DE3AF}"/>
  <tableColumns count="6">
    <tableColumn id="1" xr3:uid="{4394A105-CA89-4A6D-8242-2E52B0637D26}" name="No. 1" dataDxfId="48"/>
    <tableColumn id="2" xr3:uid="{303D28AA-7A3E-4767-8193-264879493409}" name="Accounts" dataDxfId="47"/>
    <tableColumn id="3" xr3:uid="{D30BA612-A7DC-40F2-BCB8-66C7D2368899}" name="Procedure" dataDxfId="46"/>
    <tableColumn id="4" xr3:uid="{A9B522B0-F722-4AD3-8C3D-C6CFF4B92C33}" name="Checked" dataDxfId="45"/>
    <tableColumn id="5" xr3:uid="{C9C4CB26-A096-4275-868E-203350200571}" name="Reference" dataDxfId="44"/>
    <tableColumn id="6" xr3:uid="{063A81EE-701F-439F-B119-E583C2922370}" name="Remarks" dataDxfId="43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16B6135-0BA3-445C-B085-4F1212F818F1}" name="Table4" displayName="Table4" ref="B5:D11" totalsRowShown="0">
  <autoFilter ref="B5:D11" xr:uid="{924B750E-BA41-49E9-AAF2-3BB146099DAF}"/>
  <tableColumns count="3">
    <tableColumn id="1" xr3:uid="{843993C8-BD8D-43CA-8924-97DC8B6C857A}" name="TITLE"/>
    <tableColumn id="2" xr3:uid="{63BA6FBB-EAEC-49E8-9D1A-C480FD5914E3}" name="AMOUNT"/>
    <tableColumn id="3" xr3:uid="{B2157020-A166-45FF-BB57-642834C547CB}" name="REMARK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BD204E02-A332-4B24-B7FC-E5FBAAB6B959}" name="Table467" displayName="Table467" ref="B5:I11" totalsRowShown="0" headerRowDxfId="42" dataDxfId="41" headerRowCellStyle="S3" dataCellStyle="Comma [0]">
  <autoFilter ref="B5:I11" xr:uid="{93E1A551-CE85-41B5-9501-A20B9FDC560D}"/>
  <tableColumns count="8">
    <tableColumn id="1" xr3:uid="{B27033F9-B9F2-4567-9503-E117681C0700}" name="DESCRIPTION" dataDxfId="40" dataCellStyle="S3"/>
    <tableColumn id="2" xr3:uid="{49FBFA18-9AB9-4DEE-90BB-0CBEF643FDCC}" name="ACCOUNTS" dataDxfId="39" dataCellStyle="S3"/>
    <tableColumn id="3" xr3:uid="{7A3EA4D1-4C91-46D7-9E61-450D3919A44E}" name="NO. TRANSACTION" dataDxfId="38" dataCellStyle="S3"/>
    <tableColumn id="4" xr3:uid="{27BA5B57-24A5-4FE5-B94F-DDFD102971A7}" name="PRINCIPAL" dataDxfId="37" dataCellStyle="Comma [0]"/>
    <tableColumn id="5" xr3:uid="{1D1E6935-C15D-43BB-8D8D-1CC2787680C5}" name="TERMS" dataDxfId="36" dataCellStyle="Comma [0]"/>
    <tableColumn id="6" xr3:uid="{7BA4303D-6A84-4496-A0C3-9A0FD4B5C84F}" name="PERIOD CHARGES" dataDxfId="35" dataCellStyle="Comma [0]"/>
    <tableColumn id="7" xr3:uid="{165E3E05-DEDA-4125-BD14-22A5A7E03F50}" name="AMORTIZATION" dataDxfId="34" dataCellStyle="Comma [0]">
      <calculatedColumnFormula>Table467[[#This Row],[PRINCIPAL]]/Table467[[#This Row],[TERMS]]*Table467[[#This Row],[PERIOD CHARGES]]</calculatedColumnFormula>
    </tableColumn>
    <tableColumn id="8" xr3:uid="{637C98F8-076C-4B83-9AB3-5A26CFD74D6E}" name="OUTSTANDING" dataDxfId="33" dataCellStyle="Comma [0] 2">
      <calculatedColumnFormula>Table467[[#This Row],[PRINCIPAL]]-Table467[[#This Row],[AMORTIZATION]]</calculatedColumnFormula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EDDDEBB-E0B3-4F35-B235-4DC49EAFFE08}" name="Table4678" displayName="Table4678" ref="B5:I20" totalsRowShown="0" headerRowDxfId="32" dataDxfId="31" headerRowCellStyle="S3" dataCellStyle="Comma [0]">
  <autoFilter ref="B5:I20" xr:uid="{A5447A97-0429-42EE-9D4D-AFB1A4049FFA}"/>
  <tableColumns count="8">
    <tableColumn id="1" xr3:uid="{D58214A5-65AC-42C4-B5E9-9AA5F0975D0E}" name="DESCRIPTION" dataDxfId="30" dataCellStyle="S3"/>
    <tableColumn id="7" xr3:uid="{25BFCF83-B79D-4AA8-9402-8D6C6DEEA62E}" name="DATE" dataDxfId="29" dataCellStyle="S3"/>
    <tableColumn id="2" xr3:uid="{8D227D11-3C0D-4738-AE4B-CDAB94E885EE}" name="ACCOUNTS" dataDxfId="28" dataCellStyle="S3"/>
    <tableColumn id="3" xr3:uid="{A3D4FACC-7188-4141-AC98-3542B020FB08}" name="NO. TRANSACTION" dataDxfId="27" dataCellStyle="S3"/>
    <tableColumn id="4" xr3:uid="{41EF779F-63E0-4837-8793-DF97F07598BE}" name="BEGINNING" dataDxfId="26" dataCellStyle="Comma [0]"/>
    <tableColumn id="10" xr3:uid="{ECE6B698-69AC-4502-A924-0B82259C043E}" name="MUTATION" dataDxfId="25" dataCellStyle="Comma [0]"/>
    <tableColumn id="9" xr3:uid="{F23DF65A-F093-49BA-8D9C-FF3062C27681}" name="OUTSTANDING" dataDxfId="24" dataCellStyle="Comma [0]">
      <calculatedColumnFormula>SUM(Table4678[[#This Row],[BEGINNING]:[MUTATION]])</calculatedColumnFormula>
    </tableColumn>
    <tableColumn id="5" xr3:uid="{BA6A779F-FE91-47CE-A021-0CFB1F582DCD}" name="REMARKS" dataDxfId="23" dataCellStyle="Comma [0]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5E3B571-C872-465B-8D3B-54AE3FA527D8}" name="Table46789" displayName="Table46789" ref="B26:I40" totalsRowShown="0" headerRowDxfId="22" dataDxfId="21" headerRowCellStyle="S3" dataCellStyle="Comma [0]">
  <autoFilter ref="B26:I40" xr:uid="{D9E3965D-5E61-408B-BDA2-750395D0AA9D}"/>
  <tableColumns count="8">
    <tableColumn id="1" xr3:uid="{D59E1D32-A4AE-44E6-ADDF-EBD2027400E3}" name="DESCRIPTION" dataDxfId="20" dataCellStyle="S3"/>
    <tableColumn id="6" xr3:uid="{E1DD2213-534B-4135-ACB9-41C0DB02E81D}" name="DATE" dataDxfId="19" dataCellStyle="S3"/>
    <tableColumn id="2" xr3:uid="{12D6B89A-2625-4C4C-903F-33E3D3936E8C}" name="ACCOUNTS" dataDxfId="18" dataCellStyle="S3"/>
    <tableColumn id="3" xr3:uid="{ED281300-425F-4A6E-91C5-E8DDDFAC4A33}" name="NO. TRANSACTION" dataDxfId="17" dataCellStyle="S3"/>
    <tableColumn id="4" xr3:uid="{55B5777A-9CE0-4C09-909B-32303397CFE9}" name="BEGINNING" dataDxfId="16" dataCellStyle="Comma [0]"/>
    <tableColumn id="8" xr3:uid="{2BB947EB-81F1-4459-BA0A-3E3A8B6FFBD8}" name="MUTATION" dataDxfId="15" dataCellStyle="Comma [0]"/>
    <tableColumn id="7" xr3:uid="{F6D16FE7-B46B-4325-8844-5F3490FDFE5C}" name="OUTSTANDING" dataDxfId="14" dataCellStyle="Comma [0]">
      <calculatedColumnFormula>SUM(Table46789[[#This Row],[BEGINNING]:[MUTATION]])</calculatedColumnFormula>
    </tableColumn>
    <tableColumn id="5" xr3:uid="{99CD743D-CBBE-495E-A4B4-7AD828481409}" name="REMARKS" dataDxfId="13" dataCellStyle="Comma [0]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DD8FC396-BE77-4551-9734-9AB953C29615}" name="Table410" displayName="Table410" ref="B5:D11" totalsRowShown="0">
  <autoFilter ref="B5:D11" xr:uid="{707F56E2-EB76-474E-BC60-3433C109F8D1}"/>
  <tableColumns count="3">
    <tableColumn id="1" xr3:uid="{F6CC63CD-1783-4F4D-B5B9-29D3EBD2FAD2}" name="TITLE"/>
    <tableColumn id="2" xr3:uid="{0FC9278E-390D-4DD4-8D7A-3D4209877FDF}" name="AMOUNT"/>
    <tableColumn id="3" xr3:uid="{B189B0C0-8DAF-4276-BC5F-1D2C15403314}" name="REMARKS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22FD415C-3D69-482A-A466-85B70B9F34F8}" name="Table412" displayName="Table412" ref="B5:D11" totalsRowShown="0">
  <autoFilter ref="B5:D11" xr:uid="{34AB2086-8B6C-4B77-B9F7-9EB54E725EEA}"/>
  <tableColumns count="3">
    <tableColumn id="1" xr3:uid="{B0605BDF-141C-4AFA-B270-6DCF34368CB8}" name="TITLE"/>
    <tableColumn id="2" xr3:uid="{C72432E5-97C9-426A-AD2A-506242425FAD}" name="AMOUNT"/>
    <tableColumn id="3" xr3:uid="{BC71DEF6-BAE8-4C0B-83A3-D19D104E6ACE}" name="REMARKS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F24E2C2D-4DB8-4386-A072-ED54438D173B}" name="Table467813" displayName="Table467813" ref="B5:L16" totalsRowShown="0" headerRowDxfId="12" dataDxfId="11" headerRowCellStyle="S3" dataCellStyle="Comma [0]">
  <autoFilter ref="B5:L16" xr:uid="{79B39F2D-EE38-46A4-BEF4-1D236884CC0F}"/>
  <tableColumns count="11">
    <tableColumn id="1" xr3:uid="{596239BC-20A5-4774-A8F3-F4C0D87DE841}" name="Article of Tax" dataDxfId="10" dataCellStyle="S3"/>
    <tableColumn id="7" xr3:uid="{97FDFB48-9A0B-4C4A-81B1-8023911FA909}" name="Type of Tax" dataDxfId="9" dataCellStyle="S3"/>
    <tableColumn id="2" xr3:uid="{56419DEE-4AB9-4848-9249-D4E6D1E005B0}" name="MAP Code" dataDxfId="8" dataCellStyle="S3"/>
    <tableColumn id="3" xr3:uid="{45B73CEE-8BAC-4278-96FA-AFD7ED131CD9}" name="Description On SSP" dataDxfId="7" dataCellStyle="S3"/>
    <tableColumn id="4" xr3:uid="{95E30B37-C4C9-4657-968E-F7655279A56F}" name="Name on SSP" dataDxfId="6" dataCellStyle="Comma [0]"/>
    <tableColumn id="10" xr3:uid="{CDBD88CC-D1FE-401B-BAE9-CE76BD3248FC}" name="Tax ID On SSP" dataDxfId="5" dataCellStyle="Comma [0]"/>
    <tableColumn id="9" xr3:uid="{0A5CF13D-F4AB-47F1-B340-32B9F77E5009}" name="Amount" dataDxfId="4" dataCellStyle="Comma [0]">
      <calculatedColumnFormula>SUM(Table467813[[#This Row],[Name on SSP]:[Tax ID On SSP]])</calculatedColumnFormula>
    </tableColumn>
    <tableColumn id="5" xr3:uid="{5617A647-408A-419A-8730-E72102C769F1}" name="Overpayment " dataDxfId="3" dataCellStyle="Comma [0]"/>
    <tableColumn id="6" xr3:uid="{70E02CB1-9385-4995-9D82-2531BA6CD1C0}" name="Amount to Pay" dataDxfId="2" dataCellStyle="Comma [0]"/>
    <tableColumn id="11" xr3:uid="{9C6A4011-AB94-4B9D-A570-DCCD67D5E394}" name="Balance per TB" dataDxfId="1" dataCellStyle="Comma [0]"/>
    <tableColumn id="12" xr3:uid="{01FCB913-0EE3-49BC-9A45-A94F5CADE1D1}" name="Difference" dataDxfId="0" dataCellStyle="Comma [0]">
      <calculatedColumnFormula>Table467813[[#This Row],[Amount to Pay]]-Table467813[[#This Row],[Balance per TB]]</calculatedColumnFormula>
    </tableColumn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059347E-7281-44B7-A61E-6D416D07EA59}" name="Table4126" displayName="Table4126" ref="B5:D11" totalsRowShown="0">
  <autoFilter ref="B5:D11" xr:uid="{6AC80BAB-9A7B-4A2D-9B4B-D78F58E37FB5}"/>
  <tableColumns count="3">
    <tableColumn id="1" xr3:uid="{E55DCED3-D2B2-4B8B-9183-728AFE1BA5E9}" name="TITLE"/>
    <tableColumn id="2" xr3:uid="{29F98061-61E9-43C2-9A37-B16AFE0FDCDE}" name="AMOUNT"/>
    <tableColumn id="3" xr3:uid="{42916A82-4DCB-495D-8993-E7F5BE35F52F}" name="REMARK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F94B3E-F5F3-4D2A-A371-EAB2731F6198}">
  <sheetPr codeName="Sheet1"/>
  <dimension ref="B1:H68"/>
  <sheetViews>
    <sheetView zoomScale="85" zoomScaleNormal="85" workbookViewId="0">
      <selection activeCell="B5" sqref="B5"/>
    </sheetView>
  </sheetViews>
  <sheetFormatPr defaultRowHeight="14.5"/>
  <cols>
    <col min="1" max="1" width="1.54296875" customWidth="1"/>
    <col min="2" max="2" width="32" bestFit="1" customWidth="1"/>
    <col min="3" max="3" width="28.81640625" bestFit="1" customWidth="1"/>
    <col min="4" max="4" width="30.453125" bestFit="1" customWidth="1"/>
    <col min="5" max="5" width="28.453125" bestFit="1" customWidth="1"/>
    <col min="6" max="6" width="35.1796875" bestFit="1" customWidth="1"/>
    <col min="7" max="8" width="17.54296875" customWidth="1"/>
  </cols>
  <sheetData>
    <row r="1" spans="2:8">
      <c r="B1" s="40" t="s">
        <v>244</v>
      </c>
    </row>
    <row r="2" spans="2:8">
      <c r="B2" s="41" t="s">
        <v>236</v>
      </c>
      <c r="C2" s="41" t="s">
        <v>237</v>
      </c>
      <c r="D2" s="41" t="s">
        <v>243</v>
      </c>
      <c r="E2" s="41" t="s">
        <v>238</v>
      </c>
      <c r="F2" s="41" t="s">
        <v>278</v>
      </c>
      <c r="G2" s="44" t="s">
        <v>6</v>
      </c>
      <c r="H2" s="44"/>
    </row>
    <row r="3" spans="2:8">
      <c r="B3" s="42" t="s">
        <v>8</v>
      </c>
      <c r="C3" s="38" t="s">
        <v>225</v>
      </c>
      <c r="D3" s="38" t="s">
        <v>273</v>
      </c>
      <c r="E3" s="38"/>
      <c r="F3" s="43"/>
    </row>
    <row r="4" spans="2:8">
      <c r="B4" s="42" t="s">
        <v>14</v>
      </c>
      <c r="C4" s="38" t="s">
        <v>226</v>
      </c>
      <c r="D4" s="38"/>
      <c r="E4" s="38"/>
      <c r="F4" s="38"/>
    </row>
    <row r="5" spans="2:8">
      <c r="B5" s="42" t="s">
        <v>224</v>
      </c>
      <c r="C5" s="38" t="s">
        <v>227</v>
      </c>
      <c r="E5" s="43"/>
      <c r="F5" s="38"/>
    </row>
    <row r="6" spans="2:8">
      <c r="B6" s="42" t="s">
        <v>18</v>
      </c>
      <c r="C6" s="38" t="s">
        <v>228</v>
      </c>
      <c r="D6" s="38"/>
      <c r="E6" s="43"/>
      <c r="F6" s="43"/>
    </row>
    <row r="7" spans="2:8">
      <c r="B7" s="42" t="s">
        <v>266</v>
      </c>
      <c r="C7" s="38" t="s">
        <v>227</v>
      </c>
      <c r="D7" s="38"/>
      <c r="E7" s="43"/>
      <c r="F7" s="38"/>
    </row>
    <row r="8" spans="2:8">
      <c r="B8" s="42" t="s">
        <v>28</v>
      </c>
      <c r="C8" s="38" t="s">
        <v>229</v>
      </c>
      <c r="D8" s="38"/>
      <c r="E8" s="43"/>
      <c r="F8" s="43"/>
    </row>
    <row r="9" spans="2:8">
      <c r="B9" s="42" t="s">
        <v>32</v>
      </c>
      <c r="C9" s="38" t="s">
        <v>227</v>
      </c>
      <c r="D9" s="38"/>
      <c r="E9" s="43"/>
      <c r="F9" s="38"/>
      <c r="G9" s="48"/>
    </row>
    <row r="10" spans="2:8">
      <c r="B10" s="42" t="s">
        <v>241</v>
      </c>
      <c r="C10" s="38" t="s">
        <v>227</v>
      </c>
      <c r="D10" s="38"/>
      <c r="E10" s="43"/>
      <c r="F10" s="38"/>
    </row>
    <row r="11" spans="2:8">
      <c r="B11" s="42" t="s">
        <v>34</v>
      </c>
      <c r="C11" s="38" t="s">
        <v>230</v>
      </c>
      <c r="D11" s="38" t="s">
        <v>273</v>
      </c>
      <c r="E11" s="43"/>
      <c r="F11" s="43"/>
    </row>
    <row r="12" spans="2:8">
      <c r="B12" s="42" t="s">
        <v>242</v>
      </c>
      <c r="C12" s="38" t="s">
        <v>227</v>
      </c>
      <c r="D12" s="38"/>
      <c r="E12" s="43"/>
      <c r="F12" s="43"/>
    </row>
    <row r="13" spans="2:8">
      <c r="B13" s="42" t="s">
        <v>231</v>
      </c>
      <c r="C13" s="38" t="s">
        <v>226</v>
      </c>
      <c r="D13" s="38"/>
      <c r="E13" s="38"/>
      <c r="F13" s="38"/>
    </row>
    <row r="14" spans="2:8">
      <c r="B14" s="42" t="s">
        <v>232</v>
      </c>
      <c r="C14" s="38" t="s">
        <v>227</v>
      </c>
      <c r="D14" s="38"/>
      <c r="E14" s="43"/>
      <c r="F14" s="38"/>
    </row>
    <row r="15" spans="2:8">
      <c r="B15" s="42" t="s">
        <v>267</v>
      </c>
      <c r="C15" s="38" t="s">
        <v>234</v>
      </c>
      <c r="D15" s="38" t="s">
        <v>274</v>
      </c>
      <c r="E15" s="43"/>
      <c r="F15" s="38"/>
    </row>
    <row r="16" spans="2:8">
      <c r="B16" s="42" t="s">
        <v>268</v>
      </c>
      <c r="C16" s="38" t="s">
        <v>269</v>
      </c>
      <c r="D16" s="38"/>
      <c r="E16" s="43"/>
      <c r="F16" s="38"/>
    </row>
    <row r="17" spans="2:8">
      <c r="B17" s="42" t="s">
        <v>233</v>
      </c>
      <c r="C17" s="38" t="s">
        <v>227</v>
      </c>
      <c r="D17" s="38"/>
      <c r="E17" s="43"/>
      <c r="F17" s="38"/>
    </row>
    <row r="18" spans="2:8">
      <c r="B18" s="42" t="s">
        <v>239</v>
      </c>
      <c r="C18" s="38" t="s">
        <v>240</v>
      </c>
      <c r="D18" s="38"/>
      <c r="E18" s="43"/>
      <c r="F18" s="38"/>
    </row>
    <row r="19" spans="2:8">
      <c r="B19" s="42" t="s">
        <v>49</v>
      </c>
      <c r="C19" s="38" t="s">
        <v>235</v>
      </c>
      <c r="D19" s="38"/>
      <c r="E19" s="38"/>
      <c r="F19" s="43"/>
    </row>
    <row r="20" spans="2:8">
      <c r="B20" s="42" t="s">
        <v>253</v>
      </c>
      <c r="C20" s="38" t="s">
        <v>227</v>
      </c>
      <c r="D20" s="38"/>
      <c r="E20" s="38"/>
      <c r="F20" s="43"/>
    </row>
    <row r="22" spans="2:8">
      <c r="B22" s="40" t="s">
        <v>245</v>
      </c>
    </row>
    <row r="23" spans="2:8">
      <c r="B23" s="41" t="s">
        <v>236</v>
      </c>
      <c r="C23" s="41" t="s">
        <v>237</v>
      </c>
      <c r="D23" s="41" t="s">
        <v>243</v>
      </c>
      <c r="E23" s="41" t="s">
        <v>275</v>
      </c>
      <c r="F23" s="41" t="s">
        <v>250</v>
      </c>
      <c r="G23" s="44" t="s">
        <v>6</v>
      </c>
      <c r="H23" s="44"/>
    </row>
    <row r="24" spans="2:8">
      <c r="B24" s="42" t="s">
        <v>53</v>
      </c>
      <c r="C24" s="37" t="s">
        <v>246</v>
      </c>
      <c r="D24" s="37"/>
      <c r="E24" s="37"/>
      <c r="F24" s="37"/>
    </row>
    <row r="25" spans="2:8">
      <c r="B25" s="42" t="s">
        <v>56</v>
      </c>
      <c r="C25" s="37" t="s">
        <v>247</v>
      </c>
      <c r="D25" s="37"/>
      <c r="E25" s="37" t="s">
        <v>277</v>
      </c>
      <c r="F25" s="37"/>
    </row>
    <row r="26" spans="2:8">
      <c r="B26" s="42" t="s">
        <v>248</v>
      </c>
      <c r="C26" s="37" t="s">
        <v>249</v>
      </c>
      <c r="D26" s="39"/>
      <c r="E26" s="37" t="s">
        <v>276</v>
      </c>
      <c r="F26" s="37"/>
    </row>
    <row r="27" spans="2:8">
      <c r="B27" s="42" t="s">
        <v>62</v>
      </c>
      <c r="C27" s="37" t="s">
        <v>249</v>
      </c>
      <c r="D27" s="39"/>
      <c r="E27" s="37"/>
      <c r="F27" s="39"/>
    </row>
    <row r="29" spans="2:8">
      <c r="B29" s="40" t="s">
        <v>251</v>
      </c>
    </row>
    <row r="30" spans="2:8">
      <c r="B30" s="40" t="s">
        <v>272</v>
      </c>
    </row>
    <row r="31" spans="2:8">
      <c r="B31" s="46" t="s">
        <v>270</v>
      </c>
      <c r="C31" s="55">
        <v>5895308585</v>
      </c>
    </row>
    <row r="32" spans="2:8">
      <c r="B32" s="46" t="s">
        <v>271</v>
      </c>
      <c r="C32" s="55">
        <v>5895308585</v>
      </c>
    </row>
    <row r="33" spans="2:3">
      <c r="B33" s="46" t="s">
        <v>260</v>
      </c>
      <c r="C33" s="55">
        <f>C31-C32</f>
        <v>0</v>
      </c>
    </row>
    <row r="34" spans="2:3">
      <c r="B34" s="46" t="s">
        <v>261</v>
      </c>
      <c r="C34" s="45" t="s">
        <v>298</v>
      </c>
    </row>
    <row r="35" spans="2:3">
      <c r="B35" s="40"/>
    </row>
    <row r="36" spans="2:3">
      <c r="B36" s="40" t="s">
        <v>252</v>
      </c>
    </row>
    <row r="37" spans="2:3">
      <c r="B37" s="46" t="s">
        <v>258</v>
      </c>
      <c r="C37" s="55">
        <v>669089508</v>
      </c>
    </row>
    <row r="38" spans="2:3">
      <c r="B38" s="46" t="s">
        <v>259</v>
      </c>
      <c r="C38" s="55">
        <v>708488583</v>
      </c>
    </row>
    <row r="39" spans="2:3">
      <c r="B39" s="46" t="s">
        <v>260</v>
      </c>
      <c r="C39" s="55">
        <f>C37-C38</f>
        <v>-39399075</v>
      </c>
    </row>
    <row r="40" spans="2:3">
      <c r="B40" s="46" t="s">
        <v>261</v>
      </c>
      <c r="C40" s="45"/>
    </row>
    <row r="42" spans="2:3">
      <c r="B42" s="40" t="s">
        <v>255</v>
      </c>
    </row>
    <row r="43" spans="2:3">
      <c r="B43" s="46" t="s">
        <v>258</v>
      </c>
      <c r="C43" s="55">
        <v>325179126</v>
      </c>
    </row>
    <row r="44" spans="2:3">
      <c r="B44" s="46" t="s">
        <v>259</v>
      </c>
      <c r="C44" s="55">
        <v>318642016</v>
      </c>
    </row>
    <row r="45" spans="2:3">
      <c r="B45" s="46" t="s">
        <v>260</v>
      </c>
      <c r="C45" s="55">
        <f>C43-C44</f>
        <v>6537110</v>
      </c>
    </row>
    <row r="46" spans="2:3">
      <c r="B46" s="46" t="s">
        <v>261</v>
      </c>
      <c r="C46" s="45"/>
    </row>
    <row r="48" spans="2:3">
      <c r="B48" s="40" t="s">
        <v>256</v>
      </c>
    </row>
    <row r="49" spans="2:3">
      <c r="B49" s="46" t="s">
        <v>258</v>
      </c>
      <c r="C49" s="45">
        <v>0</v>
      </c>
    </row>
    <row r="50" spans="2:3">
      <c r="B50" s="46" t="s">
        <v>259</v>
      </c>
      <c r="C50" s="45">
        <v>0</v>
      </c>
    </row>
    <row r="51" spans="2:3">
      <c r="B51" s="46" t="s">
        <v>260</v>
      </c>
      <c r="C51" s="47">
        <f>C49-C50</f>
        <v>0</v>
      </c>
    </row>
    <row r="52" spans="2:3">
      <c r="B52" s="46" t="s">
        <v>261</v>
      </c>
      <c r="C52" s="45"/>
    </row>
    <row r="54" spans="2:3">
      <c r="B54" s="40" t="s">
        <v>257</v>
      </c>
    </row>
    <row r="55" spans="2:3">
      <c r="B55" s="46" t="s">
        <v>258</v>
      </c>
      <c r="C55" s="45">
        <v>0</v>
      </c>
    </row>
    <row r="56" spans="2:3">
      <c r="B56" s="46" t="s">
        <v>259</v>
      </c>
      <c r="C56" s="45">
        <v>0</v>
      </c>
    </row>
    <row r="57" spans="2:3">
      <c r="B57" s="46" t="s">
        <v>260</v>
      </c>
      <c r="C57" s="47">
        <f>C55-C56</f>
        <v>0</v>
      </c>
    </row>
    <row r="58" spans="2:3">
      <c r="B58" s="46" t="s">
        <v>261</v>
      </c>
      <c r="C58" s="45"/>
    </row>
    <row r="60" spans="2:3">
      <c r="B60" s="40" t="s">
        <v>254</v>
      </c>
    </row>
    <row r="61" spans="2:3">
      <c r="B61" t="s">
        <v>262</v>
      </c>
    </row>
    <row r="63" spans="2:3">
      <c r="B63" s="40" t="s">
        <v>263</v>
      </c>
    </row>
    <row r="64" spans="2:3">
      <c r="B64" t="s">
        <v>264</v>
      </c>
    </row>
    <row r="65" spans="2:2">
      <c r="B65" t="s">
        <v>265</v>
      </c>
    </row>
    <row r="67" spans="2:2">
      <c r="B67" s="40" t="s">
        <v>280</v>
      </c>
    </row>
    <row r="68" spans="2:2">
      <c r="B68" t="s">
        <v>279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00319A-2F37-4F7E-8B44-D3A698F01527}">
  <sheetPr codeName="Sheet2"/>
  <dimension ref="A1:C4"/>
  <sheetViews>
    <sheetView zoomScale="98" workbookViewId="0"/>
  </sheetViews>
  <sheetFormatPr defaultRowHeight="14.5"/>
  <cols>
    <col min="1" max="1" width="3.54296875" style="277" bestFit="1" customWidth="1"/>
    <col min="2" max="2" width="72.453125" style="274" customWidth="1"/>
    <col min="3" max="3" width="62" style="274" customWidth="1"/>
    <col min="4" max="16384" width="8.7265625" style="274"/>
  </cols>
  <sheetData>
    <row r="1" spans="1:3">
      <c r="A1" s="273" t="s">
        <v>295</v>
      </c>
      <c r="B1" s="273" t="s">
        <v>296</v>
      </c>
      <c r="C1" s="273" t="s">
        <v>297</v>
      </c>
    </row>
    <row r="2" spans="1:3" ht="43.5">
      <c r="A2" s="275">
        <v>1</v>
      </c>
      <c r="B2" s="276" t="s">
        <v>1121</v>
      </c>
      <c r="C2" s="276" t="s">
        <v>1122</v>
      </c>
    </row>
    <row r="3" spans="1:3" ht="43.5">
      <c r="A3" s="275">
        <v>2</v>
      </c>
      <c r="B3" s="276" t="s">
        <v>1123</v>
      </c>
      <c r="C3" s="276" t="s">
        <v>1124</v>
      </c>
    </row>
    <row r="4" spans="1:3" ht="43.5">
      <c r="A4" s="275">
        <v>3</v>
      </c>
      <c r="B4" s="276" t="s">
        <v>1125</v>
      </c>
      <c r="C4" s="276" t="s">
        <v>1126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FFE43A-9A08-4878-A0D1-5936DB66A1FF}">
  <sheetPr>
    <pageSetUpPr fitToPage="1"/>
  </sheetPr>
  <dimension ref="B1:M46"/>
  <sheetViews>
    <sheetView tabSelected="1" view="pageBreakPreview" zoomScale="85" zoomScaleNormal="85" zoomScaleSheetLayoutView="85" workbookViewId="0">
      <selection activeCell="I12" sqref="I12"/>
    </sheetView>
  </sheetViews>
  <sheetFormatPr defaultRowHeight="14.5"/>
  <cols>
    <col min="2" max="2" width="19.81640625" bestFit="1" customWidth="1"/>
    <col min="4" max="4" width="3.26953125" customWidth="1"/>
    <col min="5" max="5" width="0.453125" customWidth="1"/>
    <col min="8" max="8" width="13.1796875" customWidth="1"/>
    <col min="9" max="9" width="18.81640625" customWidth="1"/>
    <col min="10" max="10" width="23.7265625" customWidth="1"/>
    <col min="11" max="11" width="20.81640625" customWidth="1"/>
    <col min="12" max="12" width="26.7265625" bestFit="1" customWidth="1"/>
  </cols>
  <sheetData>
    <row r="1" spans="2:12" ht="18.5">
      <c r="K1" s="251" t="s">
        <v>1037</v>
      </c>
      <c r="L1" s="331" t="s">
        <v>1114</v>
      </c>
    </row>
    <row r="3" spans="2:12">
      <c r="B3" s="288" t="s">
        <v>1038</v>
      </c>
      <c r="C3" s="288"/>
      <c r="D3" s="288"/>
      <c r="E3" s="288"/>
      <c r="F3" s="288"/>
      <c r="G3" s="288"/>
      <c r="H3" s="288"/>
      <c r="I3" s="288"/>
      <c r="J3" s="288"/>
      <c r="K3" s="288"/>
      <c r="L3" s="288"/>
    </row>
    <row r="4" spans="2:12">
      <c r="B4" s="288"/>
      <c r="C4" s="288"/>
      <c r="D4" s="288"/>
      <c r="E4" s="288"/>
      <c r="F4" s="288"/>
      <c r="G4" s="288"/>
      <c r="H4" s="288"/>
      <c r="I4" s="288"/>
      <c r="J4" s="288"/>
      <c r="K4" s="288"/>
      <c r="L4" s="288"/>
    </row>
    <row r="5" spans="2:12" ht="15.5">
      <c r="B5" s="289" t="s">
        <v>1039</v>
      </c>
      <c r="C5" s="290"/>
      <c r="D5" s="290"/>
      <c r="E5" s="290"/>
      <c r="F5" s="290"/>
      <c r="G5" s="290"/>
      <c r="H5" s="290"/>
      <c r="I5" s="290"/>
      <c r="J5" s="290"/>
      <c r="K5" s="290"/>
      <c r="L5" s="291"/>
    </row>
    <row r="6" spans="2:12">
      <c r="B6" s="252" t="s">
        <v>1040</v>
      </c>
      <c r="C6" s="292" t="s">
        <v>1041</v>
      </c>
      <c r="D6" s="292"/>
      <c r="E6" s="292"/>
      <c r="F6" s="292"/>
      <c r="G6" s="292"/>
      <c r="H6" s="252" t="s">
        <v>1042</v>
      </c>
      <c r="I6" s="293">
        <v>45054</v>
      </c>
      <c r="J6" s="294"/>
      <c r="K6" s="294"/>
      <c r="L6" s="295"/>
    </row>
    <row r="7" spans="2:12">
      <c r="B7" s="252" t="s">
        <v>1043</v>
      </c>
      <c r="C7" s="292" t="s">
        <v>1044</v>
      </c>
      <c r="D7" s="292"/>
      <c r="E7" s="292"/>
      <c r="F7" s="292"/>
      <c r="G7" s="292"/>
      <c r="H7" s="252" t="s">
        <v>1045</v>
      </c>
      <c r="I7" s="293">
        <v>45054</v>
      </c>
      <c r="J7" s="294"/>
      <c r="K7" s="294"/>
      <c r="L7" s="295"/>
    </row>
    <row r="8" spans="2:12">
      <c r="B8" s="252" t="s">
        <v>1046</v>
      </c>
      <c r="C8" s="292" t="s">
        <v>1047</v>
      </c>
      <c r="D8" s="292"/>
      <c r="E8" s="292"/>
      <c r="F8" s="292"/>
      <c r="G8" s="292"/>
      <c r="H8" s="252" t="s">
        <v>1048</v>
      </c>
      <c r="I8" s="293">
        <v>45054</v>
      </c>
      <c r="J8" s="294"/>
      <c r="K8" s="294"/>
      <c r="L8" s="295"/>
    </row>
    <row r="9" spans="2:12">
      <c r="B9" s="296"/>
      <c r="C9" s="294"/>
      <c r="D9" s="294"/>
      <c r="E9" s="294"/>
      <c r="F9" s="294"/>
      <c r="G9" s="294"/>
      <c r="H9" s="294"/>
      <c r="I9" s="294"/>
      <c r="J9" s="294"/>
      <c r="K9" s="294"/>
      <c r="L9" s="295"/>
    </row>
    <row r="10" spans="2:12">
      <c r="B10" s="297" t="s">
        <v>1049</v>
      </c>
      <c r="C10" s="298"/>
      <c r="D10" s="298"/>
      <c r="E10" s="298"/>
      <c r="F10" s="298"/>
      <c r="G10" s="298"/>
      <c r="H10" s="298"/>
      <c r="I10" s="298"/>
      <c r="J10" s="298"/>
      <c r="K10" s="298"/>
      <c r="L10" s="299"/>
    </row>
    <row r="11" spans="2:12">
      <c r="B11" s="300" t="s">
        <v>1050</v>
      </c>
      <c r="C11" s="301"/>
      <c r="D11" s="301"/>
      <c r="E11" s="301"/>
      <c r="F11" s="301"/>
      <c r="G11" s="301"/>
      <c r="H11" s="301"/>
      <c r="I11" s="301"/>
      <c r="J11" s="301"/>
      <c r="K11" s="301"/>
      <c r="L11" s="302"/>
    </row>
    <row r="12" spans="2:12">
      <c r="B12" s="254" t="s">
        <v>1051</v>
      </c>
      <c r="C12" s="255"/>
      <c r="D12" s="255"/>
      <c r="E12" s="255"/>
      <c r="F12" s="255"/>
      <c r="G12" s="255"/>
      <c r="H12" s="255"/>
      <c r="I12" s="255"/>
      <c r="J12" s="255"/>
      <c r="K12" s="255"/>
      <c r="L12" s="256"/>
    </row>
    <row r="13" spans="2:12">
      <c r="B13" s="286" t="s">
        <v>68</v>
      </c>
      <c r="C13" s="286"/>
      <c r="D13" s="286"/>
      <c r="E13" s="286"/>
      <c r="F13" s="287" t="s">
        <v>1052</v>
      </c>
      <c r="G13" s="287"/>
      <c r="H13" s="287"/>
      <c r="I13" s="287"/>
      <c r="J13" s="54" t="s">
        <v>1053</v>
      </c>
      <c r="K13" s="54" t="s">
        <v>1054</v>
      </c>
      <c r="L13" s="54" t="s">
        <v>1055</v>
      </c>
    </row>
    <row r="14" spans="2:12" ht="37" customHeight="1">
      <c r="B14" s="303" t="s">
        <v>1056</v>
      </c>
      <c r="C14" s="303"/>
      <c r="D14" s="303"/>
      <c r="E14" s="303"/>
      <c r="F14" s="303" t="s">
        <v>225</v>
      </c>
      <c r="G14" s="303"/>
      <c r="H14" s="303"/>
      <c r="I14" s="303"/>
      <c r="J14" s="56" t="s">
        <v>1079</v>
      </c>
      <c r="K14" s="56" t="s">
        <v>1079</v>
      </c>
      <c r="L14" s="257"/>
    </row>
    <row r="15" spans="2:12" ht="37" customHeight="1">
      <c r="B15" s="303" t="s">
        <v>1057</v>
      </c>
      <c r="C15" s="303"/>
      <c r="D15" s="303"/>
      <c r="E15" s="303"/>
      <c r="F15" s="303" t="s">
        <v>1058</v>
      </c>
      <c r="G15" s="303"/>
      <c r="H15" s="303"/>
      <c r="I15" s="303"/>
      <c r="J15" s="56" t="s">
        <v>1082</v>
      </c>
      <c r="K15" s="56" t="s">
        <v>1082</v>
      </c>
      <c r="L15" s="56" t="s">
        <v>1083</v>
      </c>
    </row>
    <row r="16" spans="2:12" ht="37" customHeight="1">
      <c r="B16" s="303" t="s">
        <v>1059</v>
      </c>
      <c r="C16" s="303"/>
      <c r="D16" s="303"/>
      <c r="E16" s="303"/>
      <c r="F16" s="303" t="s">
        <v>227</v>
      </c>
      <c r="G16" s="303"/>
      <c r="H16" s="303"/>
      <c r="I16" s="303"/>
      <c r="J16" s="56" t="s">
        <v>249</v>
      </c>
      <c r="K16" s="56" t="s">
        <v>249</v>
      </c>
      <c r="L16" s="56"/>
    </row>
    <row r="17" spans="2:13" ht="37" customHeight="1">
      <c r="B17" s="304" t="s">
        <v>18</v>
      </c>
      <c r="C17" s="305"/>
      <c r="D17" s="305"/>
      <c r="E17" s="306"/>
      <c r="F17" s="304" t="s">
        <v>228</v>
      </c>
      <c r="G17" s="305"/>
      <c r="H17" s="305"/>
      <c r="I17" s="306"/>
      <c r="J17" s="56" t="s">
        <v>1079</v>
      </c>
      <c r="K17" s="56" t="s">
        <v>1079</v>
      </c>
      <c r="L17" s="56"/>
    </row>
    <row r="18" spans="2:13" ht="37" customHeight="1">
      <c r="B18" s="303" t="s">
        <v>22</v>
      </c>
      <c r="C18" s="303"/>
      <c r="D18" s="303"/>
      <c r="E18" s="303"/>
      <c r="F18" s="303" t="s">
        <v>227</v>
      </c>
      <c r="G18" s="303"/>
      <c r="H18" s="303"/>
      <c r="I18" s="303"/>
      <c r="J18" s="56" t="s">
        <v>1082</v>
      </c>
      <c r="K18" s="56" t="s">
        <v>1082</v>
      </c>
      <c r="L18" s="56" t="s">
        <v>1083</v>
      </c>
    </row>
    <row r="19" spans="2:13" ht="37" customHeight="1">
      <c r="B19" s="303" t="s">
        <v>817</v>
      </c>
      <c r="C19" s="303"/>
      <c r="D19" s="303"/>
      <c r="E19" s="303"/>
      <c r="F19" s="303" t="s">
        <v>1060</v>
      </c>
      <c r="G19" s="303"/>
      <c r="H19" s="303"/>
      <c r="I19" s="303"/>
      <c r="J19" s="56" t="s">
        <v>1082</v>
      </c>
      <c r="K19" s="56" t="s">
        <v>1082</v>
      </c>
      <c r="L19" s="56" t="s">
        <v>1083</v>
      </c>
    </row>
    <row r="20" spans="2:13" ht="37" customHeight="1">
      <c r="B20" s="303" t="s">
        <v>32</v>
      </c>
      <c r="C20" s="303"/>
      <c r="D20" s="303"/>
      <c r="E20" s="303"/>
      <c r="F20" s="303" t="s">
        <v>227</v>
      </c>
      <c r="G20" s="303"/>
      <c r="H20" s="303"/>
      <c r="I20" s="303"/>
      <c r="J20" s="56" t="s">
        <v>249</v>
      </c>
      <c r="K20" s="56" t="s">
        <v>249</v>
      </c>
      <c r="L20" s="56"/>
    </row>
    <row r="21" spans="2:13" ht="37" customHeight="1">
      <c r="B21" s="303" t="s">
        <v>241</v>
      </c>
      <c r="C21" s="303"/>
      <c r="D21" s="303"/>
      <c r="E21" s="303"/>
      <c r="F21" s="303" t="s">
        <v>227</v>
      </c>
      <c r="G21" s="303"/>
      <c r="H21" s="303"/>
      <c r="I21" s="303"/>
      <c r="J21" s="56" t="s">
        <v>249</v>
      </c>
      <c r="K21" s="56" t="s">
        <v>249</v>
      </c>
      <c r="L21" s="56"/>
    </row>
    <row r="22" spans="2:13" ht="50" customHeight="1">
      <c r="B22" s="303" t="s">
        <v>34</v>
      </c>
      <c r="C22" s="303"/>
      <c r="D22" s="303"/>
      <c r="E22" s="303"/>
      <c r="F22" s="303" t="s">
        <v>1061</v>
      </c>
      <c r="G22" s="303"/>
      <c r="H22" s="303"/>
      <c r="I22" s="303"/>
      <c r="J22" s="56" t="s">
        <v>1082</v>
      </c>
      <c r="K22" s="56" t="s">
        <v>1079</v>
      </c>
      <c r="L22" s="257" t="s">
        <v>1127</v>
      </c>
    </row>
    <row r="23" spans="2:13" ht="37" customHeight="1">
      <c r="B23" s="303" t="s">
        <v>231</v>
      </c>
      <c r="C23" s="303"/>
      <c r="D23" s="303"/>
      <c r="E23" s="303"/>
      <c r="F23" s="303" t="s">
        <v>1062</v>
      </c>
      <c r="G23" s="303"/>
      <c r="H23" s="303"/>
      <c r="I23" s="303"/>
      <c r="J23" s="56" t="s">
        <v>1082</v>
      </c>
      <c r="K23" s="56" t="s">
        <v>1082</v>
      </c>
      <c r="L23" s="56" t="s">
        <v>1083</v>
      </c>
    </row>
    <row r="24" spans="2:13" ht="37" customHeight="1">
      <c r="B24" s="303" t="s">
        <v>232</v>
      </c>
      <c r="C24" s="303"/>
      <c r="D24" s="303"/>
      <c r="E24" s="303"/>
      <c r="F24" s="303" t="s">
        <v>227</v>
      </c>
      <c r="G24" s="303"/>
      <c r="H24" s="303"/>
      <c r="I24" s="303"/>
      <c r="J24" s="56" t="s">
        <v>249</v>
      </c>
      <c r="K24" s="56" t="s">
        <v>249</v>
      </c>
      <c r="L24" s="56"/>
    </row>
    <row r="25" spans="2:13" ht="37" customHeight="1">
      <c r="B25" s="303" t="s">
        <v>233</v>
      </c>
      <c r="C25" s="303"/>
      <c r="D25" s="303"/>
      <c r="E25" s="303"/>
      <c r="F25" s="303" t="s">
        <v>227</v>
      </c>
      <c r="G25" s="303"/>
      <c r="H25" s="303"/>
      <c r="I25" s="303"/>
      <c r="J25" s="56" t="s">
        <v>1082</v>
      </c>
      <c r="K25" s="56" t="s">
        <v>1082</v>
      </c>
      <c r="L25" s="56" t="s">
        <v>1083</v>
      </c>
    </row>
    <row r="26" spans="2:13" ht="37" customHeight="1">
      <c r="B26" s="304" t="s">
        <v>1063</v>
      </c>
      <c r="C26" s="305"/>
      <c r="D26" s="305"/>
      <c r="E26" s="306"/>
      <c r="F26" s="304" t="s">
        <v>1064</v>
      </c>
      <c r="G26" s="305"/>
      <c r="H26" s="305"/>
      <c r="I26" s="306"/>
      <c r="J26" s="56" t="s">
        <v>1079</v>
      </c>
      <c r="K26" s="56" t="s">
        <v>1079</v>
      </c>
      <c r="L26" s="56"/>
    </row>
    <row r="27" spans="2:13" ht="37" customHeight="1">
      <c r="B27" s="304" t="s">
        <v>49</v>
      </c>
      <c r="C27" s="305"/>
      <c r="D27" s="305"/>
      <c r="E27" s="306"/>
      <c r="F27" s="304" t="s">
        <v>1065</v>
      </c>
      <c r="G27" s="305"/>
      <c r="H27" s="305"/>
      <c r="I27" s="306"/>
      <c r="J27" s="56" t="s">
        <v>1079</v>
      </c>
      <c r="K27" s="56" t="s">
        <v>1079</v>
      </c>
      <c r="L27" s="56"/>
    </row>
    <row r="28" spans="2:13" ht="37" customHeight="1">
      <c r="B28" s="304" t="s">
        <v>914</v>
      </c>
      <c r="C28" s="305"/>
      <c r="D28" s="305"/>
      <c r="E28" s="306"/>
      <c r="F28" s="304" t="s">
        <v>1066</v>
      </c>
      <c r="G28" s="305"/>
      <c r="H28" s="305"/>
      <c r="I28" s="306"/>
      <c r="J28" s="56" t="s">
        <v>249</v>
      </c>
      <c r="K28" s="56" t="s">
        <v>249</v>
      </c>
      <c r="L28" s="257"/>
    </row>
    <row r="29" spans="2:13" ht="37" customHeight="1">
      <c r="B29" s="310" t="s">
        <v>1067</v>
      </c>
      <c r="C29" s="311"/>
      <c r="D29" s="311"/>
      <c r="E29" s="312"/>
      <c r="F29" s="310"/>
      <c r="G29" s="311"/>
      <c r="H29" s="311"/>
      <c r="I29" s="312"/>
      <c r="J29" s="56"/>
      <c r="K29" s="56"/>
      <c r="L29" s="56"/>
      <c r="M29" s="258"/>
    </row>
    <row r="30" spans="2:13" ht="37" customHeight="1">
      <c r="B30" s="310" t="s">
        <v>1067</v>
      </c>
      <c r="C30" s="311"/>
      <c r="D30" s="311"/>
      <c r="E30" s="312"/>
      <c r="F30" s="310"/>
      <c r="G30" s="311"/>
      <c r="H30" s="311"/>
      <c r="I30" s="312"/>
      <c r="J30" s="56"/>
      <c r="K30" s="56"/>
      <c r="L30" s="56"/>
    </row>
    <row r="31" spans="2:13" ht="37" customHeight="1">
      <c r="B31" s="297" t="s">
        <v>1068</v>
      </c>
      <c r="C31" s="298"/>
      <c r="D31" s="298"/>
      <c r="E31" s="298"/>
      <c r="F31" s="298"/>
      <c r="G31" s="298"/>
      <c r="H31" s="298"/>
      <c r="I31" s="298"/>
      <c r="J31" s="299"/>
      <c r="K31" s="253" t="s">
        <v>1069</v>
      </c>
      <c r="L31" s="259" t="s">
        <v>1055</v>
      </c>
    </row>
    <row r="32" spans="2:13" ht="37" customHeight="1">
      <c r="B32" s="307" t="s">
        <v>1070</v>
      </c>
      <c r="C32" s="308"/>
      <c r="D32" s="308"/>
      <c r="E32" s="308"/>
      <c r="F32" s="308"/>
      <c r="G32" s="308"/>
      <c r="H32" s="308"/>
      <c r="I32" s="308"/>
      <c r="J32" s="309"/>
      <c r="K32" s="56" t="s">
        <v>1079</v>
      </c>
      <c r="L32" s="56"/>
    </row>
    <row r="33" spans="2:12" ht="37" customHeight="1">
      <c r="B33" s="313" t="s">
        <v>1071</v>
      </c>
      <c r="C33" s="314"/>
      <c r="D33" s="314"/>
      <c r="E33" s="314"/>
      <c r="F33" s="314"/>
      <c r="G33" s="314"/>
      <c r="H33" s="314"/>
      <c r="I33" s="314"/>
      <c r="J33" s="315"/>
      <c r="K33" s="56" t="s">
        <v>1082</v>
      </c>
      <c r="L33" s="56" t="s">
        <v>1083</v>
      </c>
    </row>
    <row r="34" spans="2:12" ht="37" customHeight="1">
      <c r="B34" s="313" t="s">
        <v>1072</v>
      </c>
      <c r="C34" s="314"/>
      <c r="D34" s="314"/>
      <c r="E34" s="314"/>
      <c r="F34" s="314"/>
      <c r="G34" s="314"/>
      <c r="H34" s="314"/>
      <c r="I34" s="314"/>
      <c r="J34" s="315"/>
      <c r="K34" s="56" t="s">
        <v>1079</v>
      </c>
      <c r="L34" s="56"/>
    </row>
    <row r="35" spans="2:12" ht="37" customHeight="1">
      <c r="B35" s="313" t="s">
        <v>1073</v>
      </c>
      <c r="C35" s="314"/>
      <c r="D35" s="314"/>
      <c r="E35" s="314"/>
      <c r="F35" s="314"/>
      <c r="G35" s="314"/>
      <c r="H35" s="314"/>
      <c r="I35" s="314"/>
      <c r="J35" s="315"/>
      <c r="K35" s="56" t="s">
        <v>1079</v>
      </c>
      <c r="L35" s="56"/>
    </row>
    <row r="36" spans="2:12" ht="37" customHeight="1">
      <c r="B36" s="313" t="s">
        <v>1074</v>
      </c>
      <c r="C36" s="314"/>
      <c r="D36" s="314"/>
      <c r="E36" s="314"/>
      <c r="F36" s="314"/>
      <c r="G36" s="314"/>
      <c r="H36" s="314"/>
      <c r="I36" s="314"/>
      <c r="J36" s="315"/>
      <c r="K36" s="56" t="s">
        <v>1079</v>
      </c>
      <c r="L36" s="56"/>
    </row>
    <row r="37" spans="2:12" ht="37" customHeight="1">
      <c r="B37" s="260" t="s">
        <v>1075</v>
      </c>
      <c r="C37" s="261"/>
      <c r="D37" s="261"/>
      <c r="E37" s="261"/>
      <c r="F37" s="261"/>
      <c r="G37" s="261"/>
      <c r="H37" s="261"/>
      <c r="I37" s="261"/>
      <c r="J37" s="262"/>
      <c r="K37" s="56" t="s">
        <v>1079</v>
      </c>
      <c r="L37" s="56"/>
    </row>
    <row r="38" spans="2:12" ht="37" customHeight="1">
      <c r="B38" s="297" t="s">
        <v>1076</v>
      </c>
      <c r="C38" s="298"/>
      <c r="D38" s="298"/>
      <c r="E38" s="298"/>
      <c r="F38" s="298"/>
      <c r="G38" s="298"/>
      <c r="H38" s="298"/>
      <c r="I38" s="298"/>
      <c r="J38" s="299"/>
      <c r="K38" s="253" t="s">
        <v>1069</v>
      </c>
      <c r="L38" s="259" t="s">
        <v>1055</v>
      </c>
    </row>
    <row r="39" spans="2:12" ht="37" customHeight="1">
      <c r="B39" s="313" t="s">
        <v>1077</v>
      </c>
      <c r="C39" s="314"/>
      <c r="D39" s="314"/>
      <c r="E39" s="314"/>
      <c r="F39" s="314"/>
      <c r="G39" s="314"/>
      <c r="H39" s="314"/>
      <c r="I39" s="314"/>
      <c r="J39" s="315"/>
      <c r="K39" s="56" t="s">
        <v>1079</v>
      </c>
      <c r="L39" s="263"/>
    </row>
    <row r="40" spans="2:12" ht="37" customHeight="1">
      <c r="B40" s="313" t="s">
        <v>1078</v>
      </c>
      <c r="C40" s="314"/>
      <c r="D40" s="314"/>
      <c r="E40" s="314"/>
      <c r="F40" s="314"/>
      <c r="G40" s="314"/>
      <c r="H40" s="314"/>
      <c r="I40" s="314"/>
      <c r="J40" s="315"/>
      <c r="K40" s="56" t="s">
        <v>1079</v>
      </c>
      <c r="L40" s="263"/>
    </row>
    <row r="42" spans="2:12">
      <c r="K42" s="264"/>
      <c r="L42" s="264"/>
    </row>
    <row r="43" spans="2:12">
      <c r="K43" s="265"/>
      <c r="L43" s="265"/>
    </row>
    <row r="44" spans="2:12">
      <c r="K44" s="265"/>
      <c r="L44" s="265"/>
    </row>
    <row r="45" spans="2:12">
      <c r="K45" s="266"/>
      <c r="L45" s="266"/>
    </row>
    <row r="46" spans="2:12">
      <c r="K46" s="37"/>
      <c r="L46" s="37"/>
    </row>
  </sheetData>
  <mergeCells count="56">
    <mergeCell ref="B40:J40"/>
    <mergeCell ref="B33:J33"/>
    <mergeCell ref="B34:J34"/>
    <mergeCell ref="B35:J35"/>
    <mergeCell ref="B36:J36"/>
    <mergeCell ref="B38:J38"/>
    <mergeCell ref="B39:J39"/>
    <mergeCell ref="B32:J32"/>
    <mergeCell ref="B26:E26"/>
    <mergeCell ref="F26:I26"/>
    <mergeCell ref="B27:E27"/>
    <mergeCell ref="F27:I27"/>
    <mergeCell ref="B28:E28"/>
    <mergeCell ref="F28:I28"/>
    <mergeCell ref="B29:E29"/>
    <mergeCell ref="F29:I29"/>
    <mergeCell ref="B30:E30"/>
    <mergeCell ref="F30:I30"/>
    <mergeCell ref="B31:J31"/>
    <mergeCell ref="B23:E23"/>
    <mergeCell ref="F23:I23"/>
    <mergeCell ref="B24:E24"/>
    <mergeCell ref="F24:I24"/>
    <mergeCell ref="B25:E25"/>
    <mergeCell ref="F25:I25"/>
    <mergeCell ref="B20:E20"/>
    <mergeCell ref="F20:I20"/>
    <mergeCell ref="B21:E21"/>
    <mergeCell ref="F21:I21"/>
    <mergeCell ref="B22:E22"/>
    <mergeCell ref="F22:I22"/>
    <mergeCell ref="B17:E17"/>
    <mergeCell ref="F17:I17"/>
    <mergeCell ref="B18:E18"/>
    <mergeCell ref="F18:I18"/>
    <mergeCell ref="B19:E19"/>
    <mergeCell ref="F19:I19"/>
    <mergeCell ref="B14:E14"/>
    <mergeCell ref="F14:I14"/>
    <mergeCell ref="B15:E15"/>
    <mergeCell ref="F15:I15"/>
    <mergeCell ref="B16:E16"/>
    <mergeCell ref="F16:I16"/>
    <mergeCell ref="B13:E13"/>
    <mergeCell ref="F13:I13"/>
    <mergeCell ref="B3:L4"/>
    <mergeCell ref="B5:L5"/>
    <mergeCell ref="C6:G6"/>
    <mergeCell ref="I6:L6"/>
    <mergeCell ref="C7:G7"/>
    <mergeCell ref="I7:L7"/>
    <mergeCell ref="C8:G8"/>
    <mergeCell ref="I8:L8"/>
    <mergeCell ref="B9:L9"/>
    <mergeCell ref="B10:L10"/>
    <mergeCell ref="B11:L11"/>
  </mergeCells>
  <pageMargins left="0.7" right="0.7" top="0.75" bottom="0.75" header="0.3" footer="0.3"/>
  <pageSetup paperSize="9" scale="51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0E0759-2558-4E26-B78D-1A2A4B595C8B}">
  <dimension ref="A1:T168"/>
  <sheetViews>
    <sheetView workbookViewId="0"/>
  </sheetViews>
  <sheetFormatPr defaultColWidth="9.1796875" defaultRowHeight="14.5"/>
  <cols>
    <col min="1" max="1" width="13.26953125" style="157" customWidth="1"/>
    <col min="2" max="2" width="2.26953125" style="129" customWidth="1"/>
    <col min="3" max="7" width="2" style="129" customWidth="1"/>
    <col min="8" max="8" width="25.7265625" style="129" customWidth="1"/>
    <col min="9" max="9" width="3.26953125" style="129" customWidth="1"/>
    <col min="10" max="10" width="15.453125" style="129" bestFit="1" customWidth="1"/>
    <col min="11" max="11" width="2.26953125" style="129" customWidth="1"/>
    <col min="12" max="12" width="15.453125" style="129" bestFit="1" customWidth="1"/>
    <col min="13" max="13" width="2.26953125" style="129" customWidth="1"/>
    <col min="14" max="14" width="15.453125" style="129" bestFit="1" customWidth="1"/>
    <col min="15" max="15" width="2.54296875" style="130" customWidth="1"/>
    <col min="16" max="16" width="16" style="130" bestFit="1" customWidth="1"/>
    <col min="17" max="17" width="2.54296875" style="130" customWidth="1"/>
    <col min="18" max="18" width="16" style="130" bestFit="1" customWidth="1"/>
    <col min="19" max="19" width="2.81640625" style="129" customWidth="1"/>
    <col min="20" max="20" width="9.1796875" style="131"/>
    <col min="21" max="256" width="9.1796875" style="129"/>
    <col min="257" max="257" width="13.26953125" style="129" customWidth="1"/>
    <col min="258" max="258" width="2.26953125" style="129" customWidth="1"/>
    <col min="259" max="263" width="2" style="129" customWidth="1"/>
    <col min="264" max="264" width="25.7265625" style="129" customWidth="1"/>
    <col min="265" max="265" width="3.26953125" style="129" customWidth="1"/>
    <col min="266" max="266" width="15.453125" style="129" bestFit="1" customWidth="1"/>
    <col min="267" max="267" width="2.26953125" style="129" customWidth="1"/>
    <col min="268" max="268" width="15.453125" style="129" bestFit="1" customWidth="1"/>
    <col min="269" max="269" width="2.26953125" style="129" customWidth="1"/>
    <col min="270" max="270" width="15.453125" style="129" bestFit="1" customWidth="1"/>
    <col min="271" max="271" width="2.54296875" style="129" customWidth="1"/>
    <col min="272" max="272" width="16" style="129" bestFit="1" customWidth="1"/>
    <col min="273" max="273" width="2.54296875" style="129" customWidth="1"/>
    <col min="274" max="274" width="16" style="129" bestFit="1" customWidth="1"/>
    <col min="275" max="275" width="2.81640625" style="129" customWidth="1"/>
    <col min="276" max="512" width="9.1796875" style="129"/>
    <col min="513" max="513" width="13.26953125" style="129" customWidth="1"/>
    <col min="514" max="514" width="2.26953125" style="129" customWidth="1"/>
    <col min="515" max="519" width="2" style="129" customWidth="1"/>
    <col min="520" max="520" width="25.7265625" style="129" customWidth="1"/>
    <col min="521" max="521" width="3.26953125" style="129" customWidth="1"/>
    <col min="522" max="522" width="15.453125" style="129" bestFit="1" customWidth="1"/>
    <col min="523" max="523" width="2.26953125" style="129" customWidth="1"/>
    <col min="524" max="524" width="15.453125" style="129" bestFit="1" customWidth="1"/>
    <col min="525" max="525" width="2.26953125" style="129" customWidth="1"/>
    <col min="526" max="526" width="15.453125" style="129" bestFit="1" customWidth="1"/>
    <col min="527" max="527" width="2.54296875" style="129" customWidth="1"/>
    <col min="528" max="528" width="16" style="129" bestFit="1" customWidth="1"/>
    <col min="529" max="529" width="2.54296875" style="129" customWidth="1"/>
    <col min="530" max="530" width="16" style="129" bestFit="1" customWidth="1"/>
    <col min="531" max="531" width="2.81640625" style="129" customWidth="1"/>
    <col min="532" max="768" width="9.1796875" style="129"/>
    <col min="769" max="769" width="13.26953125" style="129" customWidth="1"/>
    <col min="770" max="770" width="2.26953125" style="129" customWidth="1"/>
    <col min="771" max="775" width="2" style="129" customWidth="1"/>
    <col min="776" max="776" width="25.7265625" style="129" customWidth="1"/>
    <col min="777" max="777" width="3.26953125" style="129" customWidth="1"/>
    <col min="778" max="778" width="15.453125" style="129" bestFit="1" customWidth="1"/>
    <col min="779" max="779" width="2.26953125" style="129" customWidth="1"/>
    <col min="780" max="780" width="15.453125" style="129" bestFit="1" customWidth="1"/>
    <col min="781" max="781" width="2.26953125" style="129" customWidth="1"/>
    <col min="782" max="782" width="15.453125" style="129" bestFit="1" customWidth="1"/>
    <col min="783" max="783" width="2.54296875" style="129" customWidth="1"/>
    <col min="784" max="784" width="16" style="129" bestFit="1" customWidth="1"/>
    <col min="785" max="785" width="2.54296875" style="129" customWidth="1"/>
    <col min="786" max="786" width="16" style="129" bestFit="1" customWidth="1"/>
    <col min="787" max="787" width="2.81640625" style="129" customWidth="1"/>
    <col min="788" max="1024" width="9.1796875" style="129"/>
    <col min="1025" max="1025" width="13.26953125" style="129" customWidth="1"/>
    <col min="1026" max="1026" width="2.26953125" style="129" customWidth="1"/>
    <col min="1027" max="1031" width="2" style="129" customWidth="1"/>
    <col min="1032" max="1032" width="25.7265625" style="129" customWidth="1"/>
    <col min="1033" max="1033" width="3.26953125" style="129" customWidth="1"/>
    <col min="1034" max="1034" width="15.453125" style="129" bestFit="1" customWidth="1"/>
    <col min="1035" max="1035" width="2.26953125" style="129" customWidth="1"/>
    <col min="1036" max="1036" width="15.453125" style="129" bestFit="1" customWidth="1"/>
    <col min="1037" max="1037" width="2.26953125" style="129" customWidth="1"/>
    <col min="1038" max="1038" width="15.453125" style="129" bestFit="1" customWidth="1"/>
    <col min="1039" max="1039" width="2.54296875" style="129" customWidth="1"/>
    <col min="1040" max="1040" width="16" style="129" bestFit="1" customWidth="1"/>
    <col min="1041" max="1041" width="2.54296875" style="129" customWidth="1"/>
    <col min="1042" max="1042" width="16" style="129" bestFit="1" customWidth="1"/>
    <col min="1043" max="1043" width="2.81640625" style="129" customWidth="1"/>
    <col min="1044" max="1280" width="9.1796875" style="129"/>
    <col min="1281" max="1281" width="13.26953125" style="129" customWidth="1"/>
    <col min="1282" max="1282" width="2.26953125" style="129" customWidth="1"/>
    <col min="1283" max="1287" width="2" style="129" customWidth="1"/>
    <col min="1288" max="1288" width="25.7265625" style="129" customWidth="1"/>
    <col min="1289" max="1289" width="3.26953125" style="129" customWidth="1"/>
    <col min="1290" max="1290" width="15.453125" style="129" bestFit="1" customWidth="1"/>
    <col min="1291" max="1291" width="2.26953125" style="129" customWidth="1"/>
    <col min="1292" max="1292" width="15.453125" style="129" bestFit="1" customWidth="1"/>
    <col min="1293" max="1293" width="2.26953125" style="129" customWidth="1"/>
    <col min="1294" max="1294" width="15.453125" style="129" bestFit="1" customWidth="1"/>
    <col min="1295" max="1295" width="2.54296875" style="129" customWidth="1"/>
    <col min="1296" max="1296" width="16" style="129" bestFit="1" customWidth="1"/>
    <col min="1297" max="1297" width="2.54296875" style="129" customWidth="1"/>
    <col min="1298" max="1298" width="16" style="129" bestFit="1" customWidth="1"/>
    <col min="1299" max="1299" width="2.81640625" style="129" customWidth="1"/>
    <col min="1300" max="1536" width="9.1796875" style="129"/>
    <col min="1537" max="1537" width="13.26953125" style="129" customWidth="1"/>
    <col min="1538" max="1538" width="2.26953125" style="129" customWidth="1"/>
    <col min="1539" max="1543" width="2" style="129" customWidth="1"/>
    <col min="1544" max="1544" width="25.7265625" style="129" customWidth="1"/>
    <col min="1545" max="1545" width="3.26953125" style="129" customWidth="1"/>
    <col min="1546" max="1546" width="15.453125" style="129" bestFit="1" customWidth="1"/>
    <col min="1547" max="1547" width="2.26953125" style="129" customWidth="1"/>
    <col min="1548" max="1548" width="15.453125" style="129" bestFit="1" customWidth="1"/>
    <col min="1549" max="1549" width="2.26953125" style="129" customWidth="1"/>
    <col min="1550" max="1550" width="15.453125" style="129" bestFit="1" customWidth="1"/>
    <col min="1551" max="1551" width="2.54296875" style="129" customWidth="1"/>
    <col min="1552" max="1552" width="16" style="129" bestFit="1" customWidth="1"/>
    <col min="1553" max="1553" width="2.54296875" style="129" customWidth="1"/>
    <col min="1554" max="1554" width="16" style="129" bestFit="1" customWidth="1"/>
    <col min="1555" max="1555" width="2.81640625" style="129" customWidth="1"/>
    <col min="1556" max="1792" width="9.1796875" style="129"/>
    <col min="1793" max="1793" width="13.26953125" style="129" customWidth="1"/>
    <col min="1794" max="1794" width="2.26953125" style="129" customWidth="1"/>
    <col min="1795" max="1799" width="2" style="129" customWidth="1"/>
    <col min="1800" max="1800" width="25.7265625" style="129" customWidth="1"/>
    <col min="1801" max="1801" width="3.26953125" style="129" customWidth="1"/>
    <col min="1802" max="1802" width="15.453125" style="129" bestFit="1" customWidth="1"/>
    <col min="1803" max="1803" width="2.26953125" style="129" customWidth="1"/>
    <col min="1804" max="1804" width="15.453125" style="129" bestFit="1" customWidth="1"/>
    <col min="1805" max="1805" width="2.26953125" style="129" customWidth="1"/>
    <col min="1806" max="1806" width="15.453125" style="129" bestFit="1" customWidth="1"/>
    <col min="1807" max="1807" width="2.54296875" style="129" customWidth="1"/>
    <col min="1808" max="1808" width="16" style="129" bestFit="1" customWidth="1"/>
    <col min="1809" max="1809" width="2.54296875" style="129" customWidth="1"/>
    <col min="1810" max="1810" width="16" style="129" bestFit="1" customWidth="1"/>
    <col min="1811" max="1811" width="2.81640625" style="129" customWidth="1"/>
    <col min="1812" max="2048" width="9.1796875" style="129"/>
    <col min="2049" max="2049" width="13.26953125" style="129" customWidth="1"/>
    <col min="2050" max="2050" width="2.26953125" style="129" customWidth="1"/>
    <col min="2051" max="2055" width="2" style="129" customWidth="1"/>
    <col min="2056" max="2056" width="25.7265625" style="129" customWidth="1"/>
    <col min="2057" max="2057" width="3.26953125" style="129" customWidth="1"/>
    <col min="2058" max="2058" width="15.453125" style="129" bestFit="1" customWidth="1"/>
    <col min="2059" max="2059" width="2.26953125" style="129" customWidth="1"/>
    <col min="2060" max="2060" width="15.453125" style="129" bestFit="1" customWidth="1"/>
    <col min="2061" max="2061" width="2.26953125" style="129" customWidth="1"/>
    <col min="2062" max="2062" width="15.453125" style="129" bestFit="1" customWidth="1"/>
    <col min="2063" max="2063" width="2.54296875" style="129" customWidth="1"/>
    <col min="2064" max="2064" width="16" style="129" bestFit="1" customWidth="1"/>
    <col min="2065" max="2065" width="2.54296875" style="129" customWidth="1"/>
    <col min="2066" max="2066" width="16" style="129" bestFit="1" customWidth="1"/>
    <col min="2067" max="2067" width="2.81640625" style="129" customWidth="1"/>
    <col min="2068" max="2304" width="9.1796875" style="129"/>
    <col min="2305" max="2305" width="13.26953125" style="129" customWidth="1"/>
    <col min="2306" max="2306" width="2.26953125" style="129" customWidth="1"/>
    <col min="2307" max="2311" width="2" style="129" customWidth="1"/>
    <col min="2312" max="2312" width="25.7265625" style="129" customWidth="1"/>
    <col min="2313" max="2313" width="3.26953125" style="129" customWidth="1"/>
    <col min="2314" max="2314" width="15.453125" style="129" bestFit="1" customWidth="1"/>
    <col min="2315" max="2315" width="2.26953125" style="129" customWidth="1"/>
    <col min="2316" max="2316" width="15.453125" style="129" bestFit="1" customWidth="1"/>
    <col min="2317" max="2317" width="2.26953125" style="129" customWidth="1"/>
    <col min="2318" max="2318" width="15.453125" style="129" bestFit="1" customWidth="1"/>
    <col min="2319" max="2319" width="2.54296875" style="129" customWidth="1"/>
    <col min="2320" max="2320" width="16" style="129" bestFit="1" customWidth="1"/>
    <col min="2321" max="2321" width="2.54296875" style="129" customWidth="1"/>
    <col min="2322" max="2322" width="16" style="129" bestFit="1" customWidth="1"/>
    <col min="2323" max="2323" width="2.81640625" style="129" customWidth="1"/>
    <col min="2324" max="2560" width="9.1796875" style="129"/>
    <col min="2561" max="2561" width="13.26953125" style="129" customWidth="1"/>
    <col min="2562" max="2562" width="2.26953125" style="129" customWidth="1"/>
    <col min="2563" max="2567" width="2" style="129" customWidth="1"/>
    <col min="2568" max="2568" width="25.7265625" style="129" customWidth="1"/>
    <col min="2569" max="2569" width="3.26953125" style="129" customWidth="1"/>
    <col min="2570" max="2570" width="15.453125" style="129" bestFit="1" customWidth="1"/>
    <col min="2571" max="2571" width="2.26953125" style="129" customWidth="1"/>
    <col min="2572" max="2572" width="15.453125" style="129" bestFit="1" customWidth="1"/>
    <col min="2573" max="2573" width="2.26953125" style="129" customWidth="1"/>
    <col min="2574" max="2574" width="15.453125" style="129" bestFit="1" customWidth="1"/>
    <col min="2575" max="2575" width="2.54296875" style="129" customWidth="1"/>
    <col min="2576" max="2576" width="16" style="129" bestFit="1" customWidth="1"/>
    <col min="2577" max="2577" width="2.54296875" style="129" customWidth="1"/>
    <col min="2578" max="2578" width="16" style="129" bestFit="1" customWidth="1"/>
    <col min="2579" max="2579" width="2.81640625" style="129" customWidth="1"/>
    <col min="2580" max="2816" width="9.1796875" style="129"/>
    <col min="2817" max="2817" width="13.26953125" style="129" customWidth="1"/>
    <col min="2818" max="2818" width="2.26953125" style="129" customWidth="1"/>
    <col min="2819" max="2823" width="2" style="129" customWidth="1"/>
    <col min="2824" max="2824" width="25.7265625" style="129" customWidth="1"/>
    <col min="2825" max="2825" width="3.26953125" style="129" customWidth="1"/>
    <col min="2826" max="2826" width="15.453125" style="129" bestFit="1" customWidth="1"/>
    <col min="2827" max="2827" width="2.26953125" style="129" customWidth="1"/>
    <col min="2828" max="2828" width="15.453125" style="129" bestFit="1" customWidth="1"/>
    <col min="2829" max="2829" width="2.26953125" style="129" customWidth="1"/>
    <col min="2830" max="2830" width="15.453125" style="129" bestFit="1" customWidth="1"/>
    <col min="2831" max="2831" width="2.54296875" style="129" customWidth="1"/>
    <col min="2832" max="2832" width="16" style="129" bestFit="1" customWidth="1"/>
    <col min="2833" max="2833" width="2.54296875" style="129" customWidth="1"/>
    <col min="2834" max="2834" width="16" style="129" bestFit="1" customWidth="1"/>
    <col min="2835" max="2835" width="2.81640625" style="129" customWidth="1"/>
    <col min="2836" max="3072" width="9.1796875" style="129"/>
    <col min="3073" max="3073" width="13.26953125" style="129" customWidth="1"/>
    <col min="3074" max="3074" width="2.26953125" style="129" customWidth="1"/>
    <col min="3075" max="3079" width="2" style="129" customWidth="1"/>
    <col min="3080" max="3080" width="25.7265625" style="129" customWidth="1"/>
    <col min="3081" max="3081" width="3.26953125" style="129" customWidth="1"/>
    <col min="3082" max="3082" width="15.453125" style="129" bestFit="1" customWidth="1"/>
    <col min="3083" max="3083" width="2.26953125" style="129" customWidth="1"/>
    <col min="3084" max="3084" width="15.453125" style="129" bestFit="1" customWidth="1"/>
    <col min="3085" max="3085" width="2.26953125" style="129" customWidth="1"/>
    <col min="3086" max="3086" width="15.453125" style="129" bestFit="1" customWidth="1"/>
    <col min="3087" max="3087" width="2.54296875" style="129" customWidth="1"/>
    <col min="3088" max="3088" width="16" style="129" bestFit="1" customWidth="1"/>
    <col min="3089" max="3089" width="2.54296875" style="129" customWidth="1"/>
    <col min="3090" max="3090" width="16" style="129" bestFit="1" customWidth="1"/>
    <col min="3091" max="3091" width="2.81640625" style="129" customWidth="1"/>
    <col min="3092" max="3328" width="9.1796875" style="129"/>
    <col min="3329" max="3329" width="13.26953125" style="129" customWidth="1"/>
    <col min="3330" max="3330" width="2.26953125" style="129" customWidth="1"/>
    <col min="3331" max="3335" width="2" style="129" customWidth="1"/>
    <col min="3336" max="3336" width="25.7265625" style="129" customWidth="1"/>
    <col min="3337" max="3337" width="3.26953125" style="129" customWidth="1"/>
    <col min="3338" max="3338" width="15.453125" style="129" bestFit="1" customWidth="1"/>
    <col min="3339" max="3339" width="2.26953125" style="129" customWidth="1"/>
    <col min="3340" max="3340" width="15.453125" style="129" bestFit="1" customWidth="1"/>
    <col min="3341" max="3341" width="2.26953125" style="129" customWidth="1"/>
    <col min="3342" max="3342" width="15.453125" style="129" bestFit="1" customWidth="1"/>
    <col min="3343" max="3343" width="2.54296875" style="129" customWidth="1"/>
    <col min="3344" max="3344" width="16" style="129" bestFit="1" customWidth="1"/>
    <col min="3345" max="3345" width="2.54296875" style="129" customWidth="1"/>
    <col min="3346" max="3346" width="16" style="129" bestFit="1" customWidth="1"/>
    <col min="3347" max="3347" width="2.81640625" style="129" customWidth="1"/>
    <col min="3348" max="3584" width="9.1796875" style="129"/>
    <col min="3585" max="3585" width="13.26953125" style="129" customWidth="1"/>
    <col min="3586" max="3586" width="2.26953125" style="129" customWidth="1"/>
    <col min="3587" max="3591" width="2" style="129" customWidth="1"/>
    <col min="3592" max="3592" width="25.7265625" style="129" customWidth="1"/>
    <col min="3593" max="3593" width="3.26953125" style="129" customWidth="1"/>
    <col min="3594" max="3594" width="15.453125" style="129" bestFit="1" customWidth="1"/>
    <col min="3595" max="3595" width="2.26953125" style="129" customWidth="1"/>
    <col min="3596" max="3596" width="15.453125" style="129" bestFit="1" customWidth="1"/>
    <col min="3597" max="3597" width="2.26953125" style="129" customWidth="1"/>
    <col min="3598" max="3598" width="15.453125" style="129" bestFit="1" customWidth="1"/>
    <col min="3599" max="3599" width="2.54296875" style="129" customWidth="1"/>
    <col min="3600" max="3600" width="16" style="129" bestFit="1" customWidth="1"/>
    <col min="3601" max="3601" width="2.54296875" style="129" customWidth="1"/>
    <col min="3602" max="3602" width="16" style="129" bestFit="1" customWidth="1"/>
    <col min="3603" max="3603" width="2.81640625" style="129" customWidth="1"/>
    <col min="3604" max="3840" width="9.1796875" style="129"/>
    <col min="3841" max="3841" width="13.26953125" style="129" customWidth="1"/>
    <col min="3842" max="3842" width="2.26953125" style="129" customWidth="1"/>
    <col min="3843" max="3847" width="2" style="129" customWidth="1"/>
    <col min="3848" max="3848" width="25.7265625" style="129" customWidth="1"/>
    <col min="3849" max="3849" width="3.26953125" style="129" customWidth="1"/>
    <col min="3850" max="3850" width="15.453125" style="129" bestFit="1" customWidth="1"/>
    <col min="3851" max="3851" width="2.26953125" style="129" customWidth="1"/>
    <col min="3852" max="3852" width="15.453125" style="129" bestFit="1" customWidth="1"/>
    <col min="3853" max="3853" width="2.26953125" style="129" customWidth="1"/>
    <col min="3854" max="3854" width="15.453125" style="129" bestFit="1" customWidth="1"/>
    <col min="3855" max="3855" width="2.54296875" style="129" customWidth="1"/>
    <col min="3856" max="3856" width="16" style="129" bestFit="1" customWidth="1"/>
    <col min="3857" max="3857" width="2.54296875" style="129" customWidth="1"/>
    <col min="3858" max="3858" width="16" style="129" bestFit="1" customWidth="1"/>
    <col min="3859" max="3859" width="2.81640625" style="129" customWidth="1"/>
    <col min="3860" max="4096" width="9.1796875" style="129"/>
    <col min="4097" max="4097" width="13.26953125" style="129" customWidth="1"/>
    <col min="4098" max="4098" width="2.26953125" style="129" customWidth="1"/>
    <col min="4099" max="4103" width="2" style="129" customWidth="1"/>
    <col min="4104" max="4104" width="25.7265625" style="129" customWidth="1"/>
    <col min="4105" max="4105" width="3.26953125" style="129" customWidth="1"/>
    <col min="4106" max="4106" width="15.453125" style="129" bestFit="1" customWidth="1"/>
    <col min="4107" max="4107" width="2.26953125" style="129" customWidth="1"/>
    <col min="4108" max="4108" width="15.453125" style="129" bestFit="1" customWidth="1"/>
    <col min="4109" max="4109" width="2.26953125" style="129" customWidth="1"/>
    <col min="4110" max="4110" width="15.453125" style="129" bestFit="1" customWidth="1"/>
    <col min="4111" max="4111" width="2.54296875" style="129" customWidth="1"/>
    <col min="4112" max="4112" width="16" style="129" bestFit="1" customWidth="1"/>
    <col min="4113" max="4113" width="2.54296875" style="129" customWidth="1"/>
    <col min="4114" max="4114" width="16" style="129" bestFit="1" customWidth="1"/>
    <col min="4115" max="4115" width="2.81640625" style="129" customWidth="1"/>
    <col min="4116" max="4352" width="9.1796875" style="129"/>
    <col min="4353" max="4353" width="13.26953125" style="129" customWidth="1"/>
    <col min="4354" max="4354" width="2.26953125" style="129" customWidth="1"/>
    <col min="4355" max="4359" width="2" style="129" customWidth="1"/>
    <col min="4360" max="4360" width="25.7265625" style="129" customWidth="1"/>
    <col min="4361" max="4361" width="3.26953125" style="129" customWidth="1"/>
    <col min="4362" max="4362" width="15.453125" style="129" bestFit="1" customWidth="1"/>
    <col min="4363" max="4363" width="2.26953125" style="129" customWidth="1"/>
    <col min="4364" max="4364" width="15.453125" style="129" bestFit="1" customWidth="1"/>
    <col min="4365" max="4365" width="2.26953125" style="129" customWidth="1"/>
    <col min="4366" max="4366" width="15.453125" style="129" bestFit="1" customWidth="1"/>
    <col min="4367" max="4367" width="2.54296875" style="129" customWidth="1"/>
    <col min="4368" max="4368" width="16" style="129" bestFit="1" customWidth="1"/>
    <col min="4369" max="4369" width="2.54296875" style="129" customWidth="1"/>
    <col min="4370" max="4370" width="16" style="129" bestFit="1" customWidth="1"/>
    <col min="4371" max="4371" width="2.81640625" style="129" customWidth="1"/>
    <col min="4372" max="4608" width="9.1796875" style="129"/>
    <col min="4609" max="4609" width="13.26953125" style="129" customWidth="1"/>
    <col min="4610" max="4610" width="2.26953125" style="129" customWidth="1"/>
    <col min="4611" max="4615" width="2" style="129" customWidth="1"/>
    <col min="4616" max="4616" width="25.7265625" style="129" customWidth="1"/>
    <col min="4617" max="4617" width="3.26953125" style="129" customWidth="1"/>
    <col min="4618" max="4618" width="15.453125" style="129" bestFit="1" customWidth="1"/>
    <col min="4619" max="4619" width="2.26953125" style="129" customWidth="1"/>
    <col min="4620" max="4620" width="15.453125" style="129" bestFit="1" customWidth="1"/>
    <col min="4621" max="4621" width="2.26953125" style="129" customWidth="1"/>
    <col min="4622" max="4622" width="15.453125" style="129" bestFit="1" customWidth="1"/>
    <col min="4623" max="4623" width="2.54296875" style="129" customWidth="1"/>
    <col min="4624" max="4624" width="16" style="129" bestFit="1" customWidth="1"/>
    <col min="4625" max="4625" width="2.54296875" style="129" customWidth="1"/>
    <col min="4626" max="4626" width="16" style="129" bestFit="1" customWidth="1"/>
    <col min="4627" max="4627" width="2.81640625" style="129" customWidth="1"/>
    <col min="4628" max="4864" width="9.1796875" style="129"/>
    <col min="4865" max="4865" width="13.26953125" style="129" customWidth="1"/>
    <col min="4866" max="4866" width="2.26953125" style="129" customWidth="1"/>
    <col min="4867" max="4871" width="2" style="129" customWidth="1"/>
    <col min="4872" max="4872" width="25.7265625" style="129" customWidth="1"/>
    <col min="4873" max="4873" width="3.26953125" style="129" customWidth="1"/>
    <col min="4874" max="4874" width="15.453125" style="129" bestFit="1" customWidth="1"/>
    <col min="4875" max="4875" width="2.26953125" style="129" customWidth="1"/>
    <col min="4876" max="4876" width="15.453125" style="129" bestFit="1" customWidth="1"/>
    <col min="4877" max="4877" width="2.26953125" style="129" customWidth="1"/>
    <col min="4878" max="4878" width="15.453125" style="129" bestFit="1" customWidth="1"/>
    <col min="4879" max="4879" width="2.54296875" style="129" customWidth="1"/>
    <col min="4880" max="4880" width="16" style="129" bestFit="1" customWidth="1"/>
    <col min="4881" max="4881" width="2.54296875" style="129" customWidth="1"/>
    <col min="4882" max="4882" width="16" style="129" bestFit="1" customWidth="1"/>
    <col min="4883" max="4883" width="2.81640625" style="129" customWidth="1"/>
    <col min="4884" max="5120" width="9.1796875" style="129"/>
    <col min="5121" max="5121" width="13.26953125" style="129" customWidth="1"/>
    <col min="5122" max="5122" width="2.26953125" style="129" customWidth="1"/>
    <col min="5123" max="5127" width="2" style="129" customWidth="1"/>
    <col min="5128" max="5128" width="25.7265625" style="129" customWidth="1"/>
    <col min="5129" max="5129" width="3.26953125" style="129" customWidth="1"/>
    <col min="5130" max="5130" width="15.453125" style="129" bestFit="1" customWidth="1"/>
    <col min="5131" max="5131" width="2.26953125" style="129" customWidth="1"/>
    <col min="5132" max="5132" width="15.453125" style="129" bestFit="1" customWidth="1"/>
    <col min="5133" max="5133" width="2.26953125" style="129" customWidth="1"/>
    <col min="5134" max="5134" width="15.453125" style="129" bestFit="1" customWidth="1"/>
    <col min="5135" max="5135" width="2.54296875" style="129" customWidth="1"/>
    <col min="5136" max="5136" width="16" style="129" bestFit="1" customWidth="1"/>
    <col min="5137" max="5137" width="2.54296875" style="129" customWidth="1"/>
    <col min="5138" max="5138" width="16" style="129" bestFit="1" customWidth="1"/>
    <col min="5139" max="5139" width="2.81640625" style="129" customWidth="1"/>
    <col min="5140" max="5376" width="9.1796875" style="129"/>
    <col min="5377" max="5377" width="13.26953125" style="129" customWidth="1"/>
    <col min="5378" max="5378" width="2.26953125" style="129" customWidth="1"/>
    <col min="5379" max="5383" width="2" style="129" customWidth="1"/>
    <col min="5384" max="5384" width="25.7265625" style="129" customWidth="1"/>
    <col min="5385" max="5385" width="3.26953125" style="129" customWidth="1"/>
    <col min="5386" max="5386" width="15.453125" style="129" bestFit="1" customWidth="1"/>
    <col min="5387" max="5387" width="2.26953125" style="129" customWidth="1"/>
    <col min="5388" max="5388" width="15.453125" style="129" bestFit="1" customWidth="1"/>
    <col min="5389" max="5389" width="2.26953125" style="129" customWidth="1"/>
    <col min="5390" max="5390" width="15.453125" style="129" bestFit="1" customWidth="1"/>
    <col min="5391" max="5391" width="2.54296875" style="129" customWidth="1"/>
    <col min="5392" max="5392" width="16" style="129" bestFit="1" customWidth="1"/>
    <col min="5393" max="5393" width="2.54296875" style="129" customWidth="1"/>
    <col min="5394" max="5394" width="16" style="129" bestFit="1" customWidth="1"/>
    <col min="5395" max="5395" width="2.81640625" style="129" customWidth="1"/>
    <col min="5396" max="5632" width="9.1796875" style="129"/>
    <col min="5633" max="5633" width="13.26953125" style="129" customWidth="1"/>
    <col min="5634" max="5634" width="2.26953125" style="129" customWidth="1"/>
    <col min="5635" max="5639" width="2" style="129" customWidth="1"/>
    <col min="5640" max="5640" width="25.7265625" style="129" customWidth="1"/>
    <col min="5641" max="5641" width="3.26953125" style="129" customWidth="1"/>
    <col min="5642" max="5642" width="15.453125" style="129" bestFit="1" customWidth="1"/>
    <col min="5643" max="5643" width="2.26953125" style="129" customWidth="1"/>
    <col min="5644" max="5644" width="15.453125" style="129" bestFit="1" customWidth="1"/>
    <col min="5645" max="5645" width="2.26953125" style="129" customWidth="1"/>
    <col min="5646" max="5646" width="15.453125" style="129" bestFit="1" customWidth="1"/>
    <col min="5647" max="5647" width="2.54296875" style="129" customWidth="1"/>
    <col min="5648" max="5648" width="16" style="129" bestFit="1" customWidth="1"/>
    <col min="5649" max="5649" width="2.54296875" style="129" customWidth="1"/>
    <col min="5650" max="5650" width="16" style="129" bestFit="1" customWidth="1"/>
    <col min="5651" max="5651" width="2.81640625" style="129" customWidth="1"/>
    <col min="5652" max="5888" width="9.1796875" style="129"/>
    <col min="5889" max="5889" width="13.26953125" style="129" customWidth="1"/>
    <col min="5890" max="5890" width="2.26953125" style="129" customWidth="1"/>
    <col min="5891" max="5895" width="2" style="129" customWidth="1"/>
    <col min="5896" max="5896" width="25.7265625" style="129" customWidth="1"/>
    <col min="5897" max="5897" width="3.26953125" style="129" customWidth="1"/>
    <col min="5898" max="5898" width="15.453125" style="129" bestFit="1" customWidth="1"/>
    <col min="5899" max="5899" width="2.26953125" style="129" customWidth="1"/>
    <col min="5900" max="5900" width="15.453125" style="129" bestFit="1" customWidth="1"/>
    <col min="5901" max="5901" width="2.26953125" style="129" customWidth="1"/>
    <col min="5902" max="5902" width="15.453125" style="129" bestFit="1" customWidth="1"/>
    <col min="5903" max="5903" width="2.54296875" style="129" customWidth="1"/>
    <col min="5904" max="5904" width="16" style="129" bestFit="1" customWidth="1"/>
    <col min="5905" max="5905" width="2.54296875" style="129" customWidth="1"/>
    <col min="5906" max="5906" width="16" style="129" bestFit="1" customWidth="1"/>
    <col min="5907" max="5907" width="2.81640625" style="129" customWidth="1"/>
    <col min="5908" max="6144" width="9.1796875" style="129"/>
    <col min="6145" max="6145" width="13.26953125" style="129" customWidth="1"/>
    <col min="6146" max="6146" width="2.26953125" style="129" customWidth="1"/>
    <col min="6147" max="6151" width="2" style="129" customWidth="1"/>
    <col min="6152" max="6152" width="25.7265625" style="129" customWidth="1"/>
    <col min="6153" max="6153" width="3.26953125" style="129" customWidth="1"/>
    <col min="6154" max="6154" width="15.453125" style="129" bestFit="1" customWidth="1"/>
    <col min="6155" max="6155" width="2.26953125" style="129" customWidth="1"/>
    <col min="6156" max="6156" width="15.453125" style="129" bestFit="1" customWidth="1"/>
    <col min="6157" max="6157" width="2.26953125" style="129" customWidth="1"/>
    <col min="6158" max="6158" width="15.453125" style="129" bestFit="1" customWidth="1"/>
    <col min="6159" max="6159" width="2.54296875" style="129" customWidth="1"/>
    <col min="6160" max="6160" width="16" style="129" bestFit="1" customWidth="1"/>
    <col min="6161" max="6161" width="2.54296875" style="129" customWidth="1"/>
    <col min="6162" max="6162" width="16" style="129" bestFit="1" customWidth="1"/>
    <col min="6163" max="6163" width="2.81640625" style="129" customWidth="1"/>
    <col min="6164" max="6400" width="9.1796875" style="129"/>
    <col min="6401" max="6401" width="13.26953125" style="129" customWidth="1"/>
    <col min="6402" max="6402" width="2.26953125" style="129" customWidth="1"/>
    <col min="6403" max="6407" width="2" style="129" customWidth="1"/>
    <col min="6408" max="6408" width="25.7265625" style="129" customWidth="1"/>
    <col min="6409" max="6409" width="3.26953125" style="129" customWidth="1"/>
    <col min="6410" max="6410" width="15.453125" style="129" bestFit="1" customWidth="1"/>
    <col min="6411" max="6411" width="2.26953125" style="129" customWidth="1"/>
    <col min="6412" max="6412" width="15.453125" style="129" bestFit="1" customWidth="1"/>
    <col min="6413" max="6413" width="2.26953125" style="129" customWidth="1"/>
    <col min="6414" max="6414" width="15.453125" style="129" bestFit="1" customWidth="1"/>
    <col min="6415" max="6415" width="2.54296875" style="129" customWidth="1"/>
    <col min="6416" max="6416" width="16" style="129" bestFit="1" customWidth="1"/>
    <col min="6417" max="6417" width="2.54296875" style="129" customWidth="1"/>
    <col min="6418" max="6418" width="16" style="129" bestFit="1" customWidth="1"/>
    <col min="6419" max="6419" width="2.81640625" style="129" customWidth="1"/>
    <col min="6420" max="6656" width="9.1796875" style="129"/>
    <col min="6657" max="6657" width="13.26953125" style="129" customWidth="1"/>
    <col min="6658" max="6658" width="2.26953125" style="129" customWidth="1"/>
    <col min="6659" max="6663" width="2" style="129" customWidth="1"/>
    <col min="6664" max="6664" width="25.7265625" style="129" customWidth="1"/>
    <col min="6665" max="6665" width="3.26953125" style="129" customWidth="1"/>
    <col min="6666" max="6666" width="15.453125" style="129" bestFit="1" customWidth="1"/>
    <col min="6667" max="6667" width="2.26953125" style="129" customWidth="1"/>
    <col min="6668" max="6668" width="15.453125" style="129" bestFit="1" customWidth="1"/>
    <col min="6669" max="6669" width="2.26953125" style="129" customWidth="1"/>
    <col min="6670" max="6670" width="15.453125" style="129" bestFit="1" customWidth="1"/>
    <col min="6671" max="6671" width="2.54296875" style="129" customWidth="1"/>
    <col min="6672" max="6672" width="16" style="129" bestFit="1" customWidth="1"/>
    <col min="6673" max="6673" width="2.54296875" style="129" customWidth="1"/>
    <col min="6674" max="6674" width="16" style="129" bestFit="1" customWidth="1"/>
    <col min="6675" max="6675" width="2.81640625" style="129" customWidth="1"/>
    <col min="6676" max="6912" width="9.1796875" style="129"/>
    <col min="6913" max="6913" width="13.26953125" style="129" customWidth="1"/>
    <col min="6914" max="6914" width="2.26953125" style="129" customWidth="1"/>
    <col min="6915" max="6919" width="2" style="129" customWidth="1"/>
    <col min="6920" max="6920" width="25.7265625" style="129" customWidth="1"/>
    <col min="6921" max="6921" width="3.26953125" style="129" customWidth="1"/>
    <col min="6922" max="6922" width="15.453125" style="129" bestFit="1" customWidth="1"/>
    <col min="6923" max="6923" width="2.26953125" style="129" customWidth="1"/>
    <col min="6924" max="6924" width="15.453125" style="129" bestFit="1" customWidth="1"/>
    <col min="6925" max="6925" width="2.26953125" style="129" customWidth="1"/>
    <col min="6926" max="6926" width="15.453125" style="129" bestFit="1" customWidth="1"/>
    <col min="6927" max="6927" width="2.54296875" style="129" customWidth="1"/>
    <col min="6928" max="6928" width="16" style="129" bestFit="1" customWidth="1"/>
    <col min="6929" max="6929" width="2.54296875" style="129" customWidth="1"/>
    <col min="6930" max="6930" width="16" style="129" bestFit="1" customWidth="1"/>
    <col min="6931" max="6931" width="2.81640625" style="129" customWidth="1"/>
    <col min="6932" max="7168" width="9.1796875" style="129"/>
    <col min="7169" max="7169" width="13.26953125" style="129" customWidth="1"/>
    <col min="7170" max="7170" width="2.26953125" style="129" customWidth="1"/>
    <col min="7171" max="7175" width="2" style="129" customWidth="1"/>
    <col min="7176" max="7176" width="25.7265625" style="129" customWidth="1"/>
    <col min="7177" max="7177" width="3.26953125" style="129" customWidth="1"/>
    <col min="7178" max="7178" width="15.453125" style="129" bestFit="1" customWidth="1"/>
    <col min="7179" max="7179" width="2.26953125" style="129" customWidth="1"/>
    <col min="7180" max="7180" width="15.453125" style="129" bestFit="1" customWidth="1"/>
    <col min="7181" max="7181" width="2.26953125" style="129" customWidth="1"/>
    <col min="7182" max="7182" width="15.453125" style="129" bestFit="1" customWidth="1"/>
    <col min="7183" max="7183" width="2.54296875" style="129" customWidth="1"/>
    <col min="7184" max="7184" width="16" style="129" bestFit="1" customWidth="1"/>
    <col min="7185" max="7185" width="2.54296875" style="129" customWidth="1"/>
    <col min="7186" max="7186" width="16" style="129" bestFit="1" customWidth="1"/>
    <col min="7187" max="7187" width="2.81640625" style="129" customWidth="1"/>
    <col min="7188" max="7424" width="9.1796875" style="129"/>
    <col min="7425" max="7425" width="13.26953125" style="129" customWidth="1"/>
    <col min="7426" max="7426" width="2.26953125" style="129" customWidth="1"/>
    <col min="7427" max="7431" width="2" style="129" customWidth="1"/>
    <col min="7432" max="7432" width="25.7265625" style="129" customWidth="1"/>
    <col min="7433" max="7433" width="3.26953125" style="129" customWidth="1"/>
    <col min="7434" max="7434" width="15.453125" style="129" bestFit="1" customWidth="1"/>
    <col min="7435" max="7435" width="2.26953125" style="129" customWidth="1"/>
    <col min="7436" max="7436" width="15.453125" style="129" bestFit="1" customWidth="1"/>
    <col min="7437" max="7437" width="2.26953125" style="129" customWidth="1"/>
    <col min="7438" max="7438" width="15.453125" style="129" bestFit="1" customWidth="1"/>
    <col min="7439" max="7439" width="2.54296875" style="129" customWidth="1"/>
    <col min="7440" max="7440" width="16" style="129" bestFit="1" customWidth="1"/>
    <col min="7441" max="7441" width="2.54296875" style="129" customWidth="1"/>
    <col min="7442" max="7442" width="16" style="129" bestFit="1" customWidth="1"/>
    <col min="7443" max="7443" width="2.81640625" style="129" customWidth="1"/>
    <col min="7444" max="7680" width="9.1796875" style="129"/>
    <col min="7681" max="7681" width="13.26953125" style="129" customWidth="1"/>
    <col min="7682" max="7682" width="2.26953125" style="129" customWidth="1"/>
    <col min="7683" max="7687" width="2" style="129" customWidth="1"/>
    <col min="7688" max="7688" width="25.7265625" style="129" customWidth="1"/>
    <col min="7689" max="7689" width="3.26953125" style="129" customWidth="1"/>
    <col min="7690" max="7690" width="15.453125" style="129" bestFit="1" customWidth="1"/>
    <col min="7691" max="7691" width="2.26953125" style="129" customWidth="1"/>
    <col min="7692" max="7692" width="15.453125" style="129" bestFit="1" customWidth="1"/>
    <col min="7693" max="7693" width="2.26953125" style="129" customWidth="1"/>
    <col min="7694" max="7694" width="15.453125" style="129" bestFit="1" customWidth="1"/>
    <col min="7695" max="7695" width="2.54296875" style="129" customWidth="1"/>
    <col min="7696" max="7696" width="16" style="129" bestFit="1" customWidth="1"/>
    <col min="7697" max="7697" width="2.54296875" style="129" customWidth="1"/>
    <col min="7698" max="7698" width="16" style="129" bestFit="1" customWidth="1"/>
    <col min="7699" max="7699" width="2.81640625" style="129" customWidth="1"/>
    <col min="7700" max="7936" width="9.1796875" style="129"/>
    <col min="7937" max="7937" width="13.26953125" style="129" customWidth="1"/>
    <col min="7938" max="7938" width="2.26953125" style="129" customWidth="1"/>
    <col min="7939" max="7943" width="2" style="129" customWidth="1"/>
    <col min="7944" max="7944" width="25.7265625" style="129" customWidth="1"/>
    <col min="7945" max="7945" width="3.26953125" style="129" customWidth="1"/>
    <col min="7946" max="7946" width="15.453125" style="129" bestFit="1" customWidth="1"/>
    <col min="7947" max="7947" width="2.26953125" style="129" customWidth="1"/>
    <col min="7948" max="7948" width="15.453125" style="129" bestFit="1" customWidth="1"/>
    <col min="7949" max="7949" width="2.26953125" style="129" customWidth="1"/>
    <col min="7950" max="7950" width="15.453125" style="129" bestFit="1" customWidth="1"/>
    <col min="7951" max="7951" width="2.54296875" style="129" customWidth="1"/>
    <col min="7952" max="7952" width="16" style="129" bestFit="1" customWidth="1"/>
    <col min="7953" max="7953" width="2.54296875" style="129" customWidth="1"/>
    <col min="7954" max="7954" width="16" style="129" bestFit="1" customWidth="1"/>
    <col min="7955" max="7955" width="2.81640625" style="129" customWidth="1"/>
    <col min="7956" max="8192" width="9.1796875" style="129"/>
    <col min="8193" max="8193" width="13.26953125" style="129" customWidth="1"/>
    <col min="8194" max="8194" width="2.26953125" style="129" customWidth="1"/>
    <col min="8195" max="8199" width="2" style="129" customWidth="1"/>
    <col min="8200" max="8200" width="25.7265625" style="129" customWidth="1"/>
    <col min="8201" max="8201" width="3.26953125" style="129" customWidth="1"/>
    <col min="8202" max="8202" width="15.453125" style="129" bestFit="1" customWidth="1"/>
    <col min="8203" max="8203" width="2.26953125" style="129" customWidth="1"/>
    <col min="8204" max="8204" width="15.453125" style="129" bestFit="1" customWidth="1"/>
    <col min="8205" max="8205" width="2.26953125" style="129" customWidth="1"/>
    <col min="8206" max="8206" width="15.453125" style="129" bestFit="1" customWidth="1"/>
    <col min="8207" max="8207" width="2.54296875" style="129" customWidth="1"/>
    <col min="8208" max="8208" width="16" style="129" bestFit="1" customWidth="1"/>
    <col min="8209" max="8209" width="2.54296875" style="129" customWidth="1"/>
    <col min="8210" max="8210" width="16" style="129" bestFit="1" customWidth="1"/>
    <col min="8211" max="8211" width="2.81640625" style="129" customWidth="1"/>
    <col min="8212" max="8448" width="9.1796875" style="129"/>
    <col min="8449" max="8449" width="13.26953125" style="129" customWidth="1"/>
    <col min="8450" max="8450" width="2.26953125" style="129" customWidth="1"/>
    <col min="8451" max="8455" width="2" style="129" customWidth="1"/>
    <col min="8456" max="8456" width="25.7265625" style="129" customWidth="1"/>
    <col min="8457" max="8457" width="3.26953125" style="129" customWidth="1"/>
    <col min="8458" max="8458" width="15.453125" style="129" bestFit="1" customWidth="1"/>
    <col min="8459" max="8459" width="2.26953125" style="129" customWidth="1"/>
    <col min="8460" max="8460" width="15.453125" style="129" bestFit="1" customWidth="1"/>
    <col min="8461" max="8461" width="2.26953125" style="129" customWidth="1"/>
    <col min="8462" max="8462" width="15.453125" style="129" bestFit="1" customWidth="1"/>
    <col min="8463" max="8463" width="2.54296875" style="129" customWidth="1"/>
    <col min="8464" max="8464" width="16" style="129" bestFit="1" customWidth="1"/>
    <col min="8465" max="8465" width="2.54296875" style="129" customWidth="1"/>
    <col min="8466" max="8466" width="16" style="129" bestFit="1" customWidth="1"/>
    <col min="8467" max="8467" width="2.81640625" style="129" customWidth="1"/>
    <col min="8468" max="8704" width="9.1796875" style="129"/>
    <col min="8705" max="8705" width="13.26953125" style="129" customWidth="1"/>
    <col min="8706" max="8706" width="2.26953125" style="129" customWidth="1"/>
    <col min="8707" max="8711" width="2" style="129" customWidth="1"/>
    <col min="8712" max="8712" width="25.7265625" style="129" customWidth="1"/>
    <col min="8713" max="8713" width="3.26953125" style="129" customWidth="1"/>
    <col min="8714" max="8714" width="15.453125" style="129" bestFit="1" customWidth="1"/>
    <col min="8715" max="8715" width="2.26953125" style="129" customWidth="1"/>
    <col min="8716" max="8716" width="15.453125" style="129" bestFit="1" customWidth="1"/>
    <col min="8717" max="8717" width="2.26953125" style="129" customWidth="1"/>
    <col min="8718" max="8718" width="15.453125" style="129" bestFit="1" customWidth="1"/>
    <col min="8719" max="8719" width="2.54296875" style="129" customWidth="1"/>
    <col min="8720" max="8720" width="16" style="129" bestFit="1" customWidth="1"/>
    <col min="8721" max="8721" width="2.54296875" style="129" customWidth="1"/>
    <col min="8722" max="8722" width="16" style="129" bestFit="1" customWidth="1"/>
    <col min="8723" max="8723" width="2.81640625" style="129" customWidth="1"/>
    <col min="8724" max="8960" width="9.1796875" style="129"/>
    <col min="8961" max="8961" width="13.26953125" style="129" customWidth="1"/>
    <col min="8962" max="8962" width="2.26953125" style="129" customWidth="1"/>
    <col min="8963" max="8967" width="2" style="129" customWidth="1"/>
    <col min="8968" max="8968" width="25.7265625" style="129" customWidth="1"/>
    <col min="8969" max="8969" width="3.26953125" style="129" customWidth="1"/>
    <col min="8970" max="8970" width="15.453125" style="129" bestFit="1" customWidth="1"/>
    <col min="8971" max="8971" width="2.26953125" style="129" customWidth="1"/>
    <col min="8972" max="8972" width="15.453125" style="129" bestFit="1" customWidth="1"/>
    <col min="8973" max="8973" width="2.26953125" style="129" customWidth="1"/>
    <col min="8974" max="8974" width="15.453125" style="129" bestFit="1" customWidth="1"/>
    <col min="8975" max="8975" width="2.54296875" style="129" customWidth="1"/>
    <col min="8976" max="8976" width="16" style="129" bestFit="1" customWidth="1"/>
    <col min="8977" max="8977" width="2.54296875" style="129" customWidth="1"/>
    <col min="8978" max="8978" width="16" style="129" bestFit="1" customWidth="1"/>
    <col min="8979" max="8979" width="2.81640625" style="129" customWidth="1"/>
    <col min="8980" max="9216" width="9.1796875" style="129"/>
    <col min="9217" max="9217" width="13.26953125" style="129" customWidth="1"/>
    <col min="9218" max="9218" width="2.26953125" style="129" customWidth="1"/>
    <col min="9219" max="9223" width="2" style="129" customWidth="1"/>
    <col min="9224" max="9224" width="25.7265625" style="129" customWidth="1"/>
    <col min="9225" max="9225" width="3.26953125" style="129" customWidth="1"/>
    <col min="9226" max="9226" width="15.453125" style="129" bestFit="1" customWidth="1"/>
    <col min="9227" max="9227" width="2.26953125" style="129" customWidth="1"/>
    <col min="9228" max="9228" width="15.453125" style="129" bestFit="1" customWidth="1"/>
    <col min="9229" max="9229" width="2.26953125" style="129" customWidth="1"/>
    <col min="9230" max="9230" width="15.453125" style="129" bestFit="1" customWidth="1"/>
    <col min="9231" max="9231" width="2.54296875" style="129" customWidth="1"/>
    <col min="9232" max="9232" width="16" style="129" bestFit="1" customWidth="1"/>
    <col min="9233" max="9233" width="2.54296875" style="129" customWidth="1"/>
    <col min="9234" max="9234" width="16" style="129" bestFit="1" customWidth="1"/>
    <col min="9235" max="9235" width="2.81640625" style="129" customWidth="1"/>
    <col min="9236" max="9472" width="9.1796875" style="129"/>
    <col min="9473" max="9473" width="13.26953125" style="129" customWidth="1"/>
    <col min="9474" max="9474" width="2.26953125" style="129" customWidth="1"/>
    <col min="9475" max="9479" width="2" style="129" customWidth="1"/>
    <col min="9480" max="9480" width="25.7265625" style="129" customWidth="1"/>
    <col min="9481" max="9481" width="3.26953125" style="129" customWidth="1"/>
    <col min="9482" max="9482" width="15.453125" style="129" bestFit="1" customWidth="1"/>
    <col min="9483" max="9483" width="2.26953125" style="129" customWidth="1"/>
    <col min="9484" max="9484" width="15.453125" style="129" bestFit="1" customWidth="1"/>
    <col min="9485" max="9485" width="2.26953125" style="129" customWidth="1"/>
    <col min="9486" max="9486" width="15.453125" style="129" bestFit="1" customWidth="1"/>
    <col min="9487" max="9487" width="2.54296875" style="129" customWidth="1"/>
    <col min="9488" max="9488" width="16" style="129" bestFit="1" customWidth="1"/>
    <col min="9489" max="9489" width="2.54296875" style="129" customWidth="1"/>
    <col min="9490" max="9490" width="16" style="129" bestFit="1" customWidth="1"/>
    <col min="9491" max="9491" width="2.81640625" style="129" customWidth="1"/>
    <col min="9492" max="9728" width="9.1796875" style="129"/>
    <col min="9729" max="9729" width="13.26953125" style="129" customWidth="1"/>
    <col min="9730" max="9730" width="2.26953125" style="129" customWidth="1"/>
    <col min="9731" max="9735" width="2" style="129" customWidth="1"/>
    <col min="9736" max="9736" width="25.7265625" style="129" customWidth="1"/>
    <col min="9737" max="9737" width="3.26953125" style="129" customWidth="1"/>
    <col min="9738" max="9738" width="15.453125" style="129" bestFit="1" customWidth="1"/>
    <col min="9739" max="9739" width="2.26953125" style="129" customWidth="1"/>
    <col min="9740" max="9740" width="15.453125" style="129" bestFit="1" customWidth="1"/>
    <col min="9741" max="9741" width="2.26953125" style="129" customWidth="1"/>
    <col min="9742" max="9742" width="15.453125" style="129" bestFit="1" customWidth="1"/>
    <col min="9743" max="9743" width="2.54296875" style="129" customWidth="1"/>
    <col min="9744" max="9744" width="16" style="129" bestFit="1" customWidth="1"/>
    <col min="9745" max="9745" width="2.54296875" style="129" customWidth="1"/>
    <col min="9746" max="9746" width="16" style="129" bestFit="1" customWidth="1"/>
    <col min="9747" max="9747" width="2.81640625" style="129" customWidth="1"/>
    <col min="9748" max="9984" width="9.1796875" style="129"/>
    <col min="9985" max="9985" width="13.26953125" style="129" customWidth="1"/>
    <col min="9986" max="9986" width="2.26953125" style="129" customWidth="1"/>
    <col min="9987" max="9991" width="2" style="129" customWidth="1"/>
    <col min="9992" max="9992" width="25.7265625" style="129" customWidth="1"/>
    <col min="9993" max="9993" width="3.26953125" style="129" customWidth="1"/>
    <col min="9994" max="9994" width="15.453125" style="129" bestFit="1" customWidth="1"/>
    <col min="9995" max="9995" width="2.26953125" style="129" customWidth="1"/>
    <col min="9996" max="9996" width="15.453125" style="129" bestFit="1" customWidth="1"/>
    <col min="9997" max="9997" width="2.26953125" style="129" customWidth="1"/>
    <col min="9998" max="9998" width="15.453125" style="129" bestFit="1" customWidth="1"/>
    <col min="9999" max="9999" width="2.54296875" style="129" customWidth="1"/>
    <col min="10000" max="10000" width="16" style="129" bestFit="1" customWidth="1"/>
    <col min="10001" max="10001" width="2.54296875" style="129" customWidth="1"/>
    <col min="10002" max="10002" width="16" style="129" bestFit="1" customWidth="1"/>
    <col min="10003" max="10003" width="2.81640625" style="129" customWidth="1"/>
    <col min="10004" max="10240" width="9.1796875" style="129"/>
    <col min="10241" max="10241" width="13.26953125" style="129" customWidth="1"/>
    <col min="10242" max="10242" width="2.26953125" style="129" customWidth="1"/>
    <col min="10243" max="10247" width="2" style="129" customWidth="1"/>
    <col min="10248" max="10248" width="25.7265625" style="129" customWidth="1"/>
    <col min="10249" max="10249" width="3.26953125" style="129" customWidth="1"/>
    <col min="10250" max="10250" width="15.453125" style="129" bestFit="1" customWidth="1"/>
    <col min="10251" max="10251" width="2.26953125" style="129" customWidth="1"/>
    <col min="10252" max="10252" width="15.453125" style="129" bestFit="1" customWidth="1"/>
    <col min="10253" max="10253" width="2.26953125" style="129" customWidth="1"/>
    <col min="10254" max="10254" width="15.453125" style="129" bestFit="1" customWidth="1"/>
    <col min="10255" max="10255" width="2.54296875" style="129" customWidth="1"/>
    <col min="10256" max="10256" width="16" style="129" bestFit="1" customWidth="1"/>
    <col min="10257" max="10257" width="2.54296875" style="129" customWidth="1"/>
    <col min="10258" max="10258" width="16" style="129" bestFit="1" customWidth="1"/>
    <col min="10259" max="10259" width="2.81640625" style="129" customWidth="1"/>
    <col min="10260" max="10496" width="9.1796875" style="129"/>
    <col min="10497" max="10497" width="13.26953125" style="129" customWidth="1"/>
    <col min="10498" max="10498" width="2.26953125" style="129" customWidth="1"/>
    <col min="10499" max="10503" width="2" style="129" customWidth="1"/>
    <col min="10504" max="10504" width="25.7265625" style="129" customWidth="1"/>
    <col min="10505" max="10505" width="3.26953125" style="129" customWidth="1"/>
    <col min="10506" max="10506" width="15.453125" style="129" bestFit="1" customWidth="1"/>
    <col min="10507" max="10507" width="2.26953125" style="129" customWidth="1"/>
    <col min="10508" max="10508" width="15.453125" style="129" bestFit="1" customWidth="1"/>
    <col min="10509" max="10509" width="2.26953125" style="129" customWidth="1"/>
    <col min="10510" max="10510" width="15.453125" style="129" bestFit="1" customWidth="1"/>
    <col min="10511" max="10511" width="2.54296875" style="129" customWidth="1"/>
    <col min="10512" max="10512" width="16" style="129" bestFit="1" customWidth="1"/>
    <col min="10513" max="10513" width="2.54296875" style="129" customWidth="1"/>
    <col min="10514" max="10514" width="16" style="129" bestFit="1" customWidth="1"/>
    <col min="10515" max="10515" width="2.81640625" style="129" customWidth="1"/>
    <col min="10516" max="10752" width="9.1796875" style="129"/>
    <col min="10753" max="10753" width="13.26953125" style="129" customWidth="1"/>
    <col min="10754" max="10754" width="2.26953125" style="129" customWidth="1"/>
    <col min="10755" max="10759" width="2" style="129" customWidth="1"/>
    <col min="10760" max="10760" width="25.7265625" style="129" customWidth="1"/>
    <col min="10761" max="10761" width="3.26953125" style="129" customWidth="1"/>
    <col min="10762" max="10762" width="15.453125" style="129" bestFit="1" customWidth="1"/>
    <col min="10763" max="10763" width="2.26953125" style="129" customWidth="1"/>
    <col min="10764" max="10764" width="15.453125" style="129" bestFit="1" customWidth="1"/>
    <col min="10765" max="10765" width="2.26953125" style="129" customWidth="1"/>
    <col min="10766" max="10766" width="15.453125" style="129" bestFit="1" customWidth="1"/>
    <col min="10767" max="10767" width="2.54296875" style="129" customWidth="1"/>
    <col min="10768" max="10768" width="16" style="129" bestFit="1" customWidth="1"/>
    <col min="10769" max="10769" width="2.54296875" style="129" customWidth="1"/>
    <col min="10770" max="10770" width="16" style="129" bestFit="1" customWidth="1"/>
    <col min="10771" max="10771" width="2.81640625" style="129" customWidth="1"/>
    <col min="10772" max="11008" width="9.1796875" style="129"/>
    <col min="11009" max="11009" width="13.26953125" style="129" customWidth="1"/>
    <col min="11010" max="11010" width="2.26953125" style="129" customWidth="1"/>
    <col min="11011" max="11015" width="2" style="129" customWidth="1"/>
    <col min="11016" max="11016" width="25.7265625" style="129" customWidth="1"/>
    <col min="11017" max="11017" width="3.26953125" style="129" customWidth="1"/>
    <col min="11018" max="11018" width="15.453125" style="129" bestFit="1" customWidth="1"/>
    <col min="11019" max="11019" width="2.26953125" style="129" customWidth="1"/>
    <col min="11020" max="11020" width="15.453125" style="129" bestFit="1" customWidth="1"/>
    <col min="11021" max="11021" width="2.26953125" style="129" customWidth="1"/>
    <col min="11022" max="11022" width="15.453125" style="129" bestFit="1" customWidth="1"/>
    <col min="11023" max="11023" width="2.54296875" style="129" customWidth="1"/>
    <col min="11024" max="11024" width="16" style="129" bestFit="1" customWidth="1"/>
    <col min="11025" max="11025" width="2.54296875" style="129" customWidth="1"/>
    <col min="11026" max="11026" width="16" style="129" bestFit="1" customWidth="1"/>
    <col min="11027" max="11027" width="2.81640625" style="129" customWidth="1"/>
    <col min="11028" max="11264" width="9.1796875" style="129"/>
    <col min="11265" max="11265" width="13.26953125" style="129" customWidth="1"/>
    <col min="11266" max="11266" width="2.26953125" style="129" customWidth="1"/>
    <col min="11267" max="11271" width="2" style="129" customWidth="1"/>
    <col min="11272" max="11272" width="25.7265625" style="129" customWidth="1"/>
    <col min="11273" max="11273" width="3.26953125" style="129" customWidth="1"/>
    <col min="11274" max="11274" width="15.453125" style="129" bestFit="1" customWidth="1"/>
    <col min="11275" max="11275" width="2.26953125" style="129" customWidth="1"/>
    <col min="11276" max="11276" width="15.453125" style="129" bestFit="1" customWidth="1"/>
    <col min="11277" max="11277" width="2.26953125" style="129" customWidth="1"/>
    <col min="11278" max="11278" width="15.453125" style="129" bestFit="1" customWidth="1"/>
    <col min="11279" max="11279" width="2.54296875" style="129" customWidth="1"/>
    <col min="11280" max="11280" width="16" style="129" bestFit="1" customWidth="1"/>
    <col min="11281" max="11281" width="2.54296875" style="129" customWidth="1"/>
    <col min="11282" max="11282" width="16" style="129" bestFit="1" customWidth="1"/>
    <col min="11283" max="11283" width="2.81640625" style="129" customWidth="1"/>
    <col min="11284" max="11520" width="9.1796875" style="129"/>
    <col min="11521" max="11521" width="13.26953125" style="129" customWidth="1"/>
    <col min="11522" max="11522" width="2.26953125" style="129" customWidth="1"/>
    <col min="11523" max="11527" width="2" style="129" customWidth="1"/>
    <col min="11528" max="11528" width="25.7265625" style="129" customWidth="1"/>
    <col min="11529" max="11529" width="3.26953125" style="129" customWidth="1"/>
    <col min="11530" max="11530" width="15.453125" style="129" bestFit="1" customWidth="1"/>
    <col min="11531" max="11531" width="2.26953125" style="129" customWidth="1"/>
    <col min="11532" max="11532" width="15.453125" style="129" bestFit="1" customWidth="1"/>
    <col min="11533" max="11533" width="2.26953125" style="129" customWidth="1"/>
    <col min="11534" max="11534" width="15.453125" style="129" bestFit="1" customWidth="1"/>
    <col min="11535" max="11535" width="2.54296875" style="129" customWidth="1"/>
    <col min="11536" max="11536" width="16" style="129" bestFit="1" customWidth="1"/>
    <col min="11537" max="11537" width="2.54296875" style="129" customWidth="1"/>
    <col min="11538" max="11538" width="16" style="129" bestFit="1" customWidth="1"/>
    <col min="11539" max="11539" width="2.81640625" style="129" customWidth="1"/>
    <col min="11540" max="11776" width="9.1796875" style="129"/>
    <col min="11777" max="11777" width="13.26953125" style="129" customWidth="1"/>
    <col min="11778" max="11778" width="2.26953125" style="129" customWidth="1"/>
    <col min="11779" max="11783" width="2" style="129" customWidth="1"/>
    <col min="11784" max="11784" width="25.7265625" style="129" customWidth="1"/>
    <col min="11785" max="11785" width="3.26953125" style="129" customWidth="1"/>
    <col min="11786" max="11786" width="15.453125" style="129" bestFit="1" customWidth="1"/>
    <col min="11787" max="11787" width="2.26953125" style="129" customWidth="1"/>
    <col min="11788" max="11788" width="15.453125" style="129" bestFit="1" customWidth="1"/>
    <col min="11789" max="11789" width="2.26953125" style="129" customWidth="1"/>
    <col min="11790" max="11790" width="15.453125" style="129" bestFit="1" customWidth="1"/>
    <col min="11791" max="11791" width="2.54296875" style="129" customWidth="1"/>
    <col min="11792" max="11792" width="16" style="129" bestFit="1" customWidth="1"/>
    <col min="11793" max="11793" width="2.54296875" style="129" customWidth="1"/>
    <col min="11794" max="11794" width="16" style="129" bestFit="1" customWidth="1"/>
    <col min="11795" max="11795" width="2.81640625" style="129" customWidth="1"/>
    <col min="11796" max="12032" width="9.1796875" style="129"/>
    <col min="12033" max="12033" width="13.26953125" style="129" customWidth="1"/>
    <col min="12034" max="12034" width="2.26953125" style="129" customWidth="1"/>
    <col min="12035" max="12039" width="2" style="129" customWidth="1"/>
    <col min="12040" max="12040" width="25.7265625" style="129" customWidth="1"/>
    <col min="12041" max="12041" width="3.26953125" style="129" customWidth="1"/>
    <col min="12042" max="12042" width="15.453125" style="129" bestFit="1" customWidth="1"/>
    <col min="12043" max="12043" width="2.26953125" style="129" customWidth="1"/>
    <col min="12044" max="12044" width="15.453125" style="129" bestFit="1" customWidth="1"/>
    <col min="12045" max="12045" width="2.26953125" style="129" customWidth="1"/>
    <col min="12046" max="12046" width="15.453125" style="129" bestFit="1" customWidth="1"/>
    <col min="12047" max="12047" width="2.54296875" style="129" customWidth="1"/>
    <col min="12048" max="12048" width="16" style="129" bestFit="1" customWidth="1"/>
    <col min="12049" max="12049" width="2.54296875" style="129" customWidth="1"/>
    <col min="12050" max="12050" width="16" style="129" bestFit="1" customWidth="1"/>
    <col min="12051" max="12051" width="2.81640625" style="129" customWidth="1"/>
    <col min="12052" max="12288" width="9.1796875" style="129"/>
    <col min="12289" max="12289" width="13.26953125" style="129" customWidth="1"/>
    <col min="12290" max="12290" width="2.26953125" style="129" customWidth="1"/>
    <col min="12291" max="12295" width="2" style="129" customWidth="1"/>
    <col min="12296" max="12296" width="25.7265625" style="129" customWidth="1"/>
    <col min="12297" max="12297" width="3.26953125" style="129" customWidth="1"/>
    <col min="12298" max="12298" width="15.453125" style="129" bestFit="1" customWidth="1"/>
    <col min="12299" max="12299" width="2.26953125" style="129" customWidth="1"/>
    <col min="12300" max="12300" width="15.453125" style="129" bestFit="1" customWidth="1"/>
    <col min="12301" max="12301" width="2.26953125" style="129" customWidth="1"/>
    <col min="12302" max="12302" width="15.453125" style="129" bestFit="1" customWidth="1"/>
    <col min="12303" max="12303" width="2.54296875" style="129" customWidth="1"/>
    <col min="12304" max="12304" width="16" style="129" bestFit="1" customWidth="1"/>
    <col min="12305" max="12305" width="2.54296875" style="129" customWidth="1"/>
    <col min="12306" max="12306" width="16" style="129" bestFit="1" customWidth="1"/>
    <col min="12307" max="12307" width="2.81640625" style="129" customWidth="1"/>
    <col min="12308" max="12544" width="9.1796875" style="129"/>
    <col min="12545" max="12545" width="13.26953125" style="129" customWidth="1"/>
    <col min="12546" max="12546" width="2.26953125" style="129" customWidth="1"/>
    <col min="12547" max="12551" width="2" style="129" customWidth="1"/>
    <col min="12552" max="12552" width="25.7265625" style="129" customWidth="1"/>
    <col min="12553" max="12553" width="3.26953125" style="129" customWidth="1"/>
    <col min="12554" max="12554" width="15.453125" style="129" bestFit="1" customWidth="1"/>
    <col min="12555" max="12555" width="2.26953125" style="129" customWidth="1"/>
    <col min="12556" max="12556" width="15.453125" style="129" bestFit="1" customWidth="1"/>
    <col min="12557" max="12557" width="2.26953125" style="129" customWidth="1"/>
    <col min="12558" max="12558" width="15.453125" style="129" bestFit="1" customWidth="1"/>
    <col min="12559" max="12559" width="2.54296875" style="129" customWidth="1"/>
    <col min="12560" max="12560" width="16" style="129" bestFit="1" customWidth="1"/>
    <col min="12561" max="12561" width="2.54296875" style="129" customWidth="1"/>
    <col min="12562" max="12562" width="16" style="129" bestFit="1" customWidth="1"/>
    <col min="12563" max="12563" width="2.81640625" style="129" customWidth="1"/>
    <col min="12564" max="12800" width="9.1796875" style="129"/>
    <col min="12801" max="12801" width="13.26953125" style="129" customWidth="1"/>
    <col min="12802" max="12802" width="2.26953125" style="129" customWidth="1"/>
    <col min="12803" max="12807" width="2" style="129" customWidth="1"/>
    <col min="12808" max="12808" width="25.7265625" style="129" customWidth="1"/>
    <col min="12809" max="12809" width="3.26953125" style="129" customWidth="1"/>
    <col min="12810" max="12810" width="15.453125" style="129" bestFit="1" customWidth="1"/>
    <col min="12811" max="12811" width="2.26953125" style="129" customWidth="1"/>
    <col min="12812" max="12812" width="15.453125" style="129" bestFit="1" customWidth="1"/>
    <col min="12813" max="12813" width="2.26953125" style="129" customWidth="1"/>
    <col min="12814" max="12814" width="15.453125" style="129" bestFit="1" customWidth="1"/>
    <col min="12815" max="12815" width="2.54296875" style="129" customWidth="1"/>
    <col min="12816" max="12816" width="16" style="129" bestFit="1" customWidth="1"/>
    <col min="12817" max="12817" width="2.54296875" style="129" customWidth="1"/>
    <col min="12818" max="12818" width="16" style="129" bestFit="1" customWidth="1"/>
    <col min="12819" max="12819" width="2.81640625" style="129" customWidth="1"/>
    <col min="12820" max="13056" width="9.1796875" style="129"/>
    <col min="13057" max="13057" width="13.26953125" style="129" customWidth="1"/>
    <col min="13058" max="13058" width="2.26953125" style="129" customWidth="1"/>
    <col min="13059" max="13063" width="2" style="129" customWidth="1"/>
    <col min="13064" max="13064" width="25.7265625" style="129" customWidth="1"/>
    <col min="13065" max="13065" width="3.26953125" style="129" customWidth="1"/>
    <col min="13066" max="13066" width="15.453125" style="129" bestFit="1" customWidth="1"/>
    <col min="13067" max="13067" width="2.26953125" style="129" customWidth="1"/>
    <col min="13068" max="13068" width="15.453125" style="129" bestFit="1" customWidth="1"/>
    <col min="13069" max="13069" width="2.26953125" style="129" customWidth="1"/>
    <col min="13070" max="13070" width="15.453125" style="129" bestFit="1" customWidth="1"/>
    <col min="13071" max="13071" width="2.54296875" style="129" customWidth="1"/>
    <col min="13072" max="13072" width="16" style="129" bestFit="1" customWidth="1"/>
    <col min="13073" max="13073" width="2.54296875" style="129" customWidth="1"/>
    <col min="13074" max="13074" width="16" style="129" bestFit="1" customWidth="1"/>
    <col min="13075" max="13075" width="2.81640625" style="129" customWidth="1"/>
    <col min="13076" max="13312" width="9.1796875" style="129"/>
    <col min="13313" max="13313" width="13.26953125" style="129" customWidth="1"/>
    <col min="13314" max="13314" width="2.26953125" style="129" customWidth="1"/>
    <col min="13315" max="13319" width="2" style="129" customWidth="1"/>
    <col min="13320" max="13320" width="25.7265625" style="129" customWidth="1"/>
    <col min="13321" max="13321" width="3.26953125" style="129" customWidth="1"/>
    <col min="13322" max="13322" width="15.453125" style="129" bestFit="1" customWidth="1"/>
    <col min="13323" max="13323" width="2.26953125" style="129" customWidth="1"/>
    <col min="13324" max="13324" width="15.453125" style="129" bestFit="1" customWidth="1"/>
    <col min="13325" max="13325" width="2.26953125" style="129" customWidth="1"/>
    <col min="13326" max="13326" width="15.453125" style="129" bestFit="1" customWidth="1"/>
    <col min="13327" max="13327" width="2.54296875" style="129" customWidth="1"/>
    <col min="13328" max="13328" width="16" style="129" bestFit="1" customWidth="1"/>
    <col min="13329" max="13329" width="2.54296875" style="129" customWidth="1"/>
    <col min="13330" max="13330" width="16" style="129" bestFit="1" customWidth="1"/>
    <col min="13331" max="13331" width="2.81640625" style="129" customWidth="1"/>
    <col min="13332" max="13568" width="9.1796875" style="129"/>
    <col min="13569" max="13569" width="13.26953125" style="129" customWidth="1"/>
    <col min="13570" max="13570" width="2.26953125" style="129" customWidth="1"/>
    <col min="13571" max="13575" width="2" style="129" customWidth="1"/>
    <col min="13576" max="13576" width="25.7265625" style="129" customWidth="1"/>
    <col min="13577" max="13577" width="3.26953125" style="129" customWidth="1"/>
    <col min="13578" max="13578" width="15.453125" style="129" bestFit="1" customWidth="1"/>
    <col min="13579" max="13579" width="2.26953125" style="129" customWidth="1"/>
    <col min="13580" max="13580" width="15.453125" style="129" bestFit="1" customWidth="1"/>
    <col min="13581" max="13581" width="2.26953125" style="129" customWidth="1"/>
    <col min="13582" max="13582" width="15.453125" style="129" bestFit="1" customWidth="1"/>
    <col min="13583" max="13583" width="2.54296875" style="129" customWidth="1"/>
    <col min="13584" max="13584" width="16" style="129" bestFit="1" customWidth="1"/>
    <col min="13585" max="13585" width="2.54296875" style="129" customWidth="1"/>
    <col min="13586" max="13586" width="16" style="129" bestFit="1" customWidth="1"/>
    <col min="13587" max="13587" width="2.81640625" style="129" customWidth="1"/>
    <col min="13588" max="13824" width="9.1796875" style="129"/>
    <col min="13825" max="13825" width="13.26953125" style="129" customWidth="1"/>
    <col min="13826" max="13826" width="2.26953125" style="129" customWidth="1"/>
    <col min="13827" max="13831" width="2" style="129" customWidth="1"/>
    <col min="13832" max="13832" width="25.7265625" style="129" customWidth="1"/>
    <col min="13833" max="13833" width="3.26953125" style="129" customWidth="1"/>
    <col min="13834" max="13834" width="15.453125" style="129" bestFit="1" customWidth="1"/>
    <col min="13835" max="13835" width="2.26953125" style="129" customWidth="1"/>
    <col min="13836" max="13836" width="15.453125" style="129" bestFit="1" customWidth="1"/>
    <col min="13837" max="13837" width="2.26953125" style="129" customWidth="1"/>
    <col min="13838" max="13838" width="15.453125" style="129" bestFit="1" customWidth="1"/>
    <col min="13839" max="13839" width="2.54296875" style="129" customWidth="1"/>
    <col min="13840" max="13840" width="16" style="129" bestFit="1" customWidth="1"/>
    <col min="13841" max="13841" width="2.54296875" style="129" customWidth="1"/>
    <col min="13842" max="13842" width="16" style="129" bestFit="1" customWidth="1"/>
    <col min="13843" max="13843" width="2.81640625" style="129" customWidth="1"/>
    <col min="13844" max="14080" width="9.1796875" style="129"/>
    <col min="14081" max="14081" width="13.26953125" style="129" customWidth="1"/>
    <col min="14082" max="14082" width="2.26953125" style="129" customWidth="1"/>
    <col min="14083" max="14087" width="2" style="129" customWidth="1"/>
    <col min="14088" max="14088" width="25.7265625" style="129" customWidth="1"/>
    <col min="14089" max="14089" width="3.26953125" style="129" customWidth="1"/>
    <col min="14090" max="14090" width="15.453125" style="129" bestFit="1" customWidth="1"/>
    <col min="14091" max="14091" width="2.26953125" style="129" customWidth="1"/>
    <col min="14092" max="14092" width="15.453125" style="129" bestFit="1" customWidth="1"/>
    <col min="14093" max="14093" width="2.26953125" style="129" customWidth="1"/>
    <col min="14094" max="14094" width="15.453125" style="129" bestFit="1" customWidth="1"/>
    <col min="14095" max="14095" width="2.54296875" style="129" customWidth="1"/>
    <col min="14096" max="14096" width="16" style="129" bestFit="1" customWidth="1"/>
    <col min="14097" max="14097" width="2.54296875" style="129" customWidth="1"/>
    <col min="14098" max="14098" width="16" style="129" bestFit="1" customWidth="1"/>
    <col min="14099" max="14099" width="2.81640625" style="129" customWidth="1"/>
    <col min="14100" max="14336" width="9.1796875" style="129"/>
    <col min="14337" max="14337" width="13.26953125" style="129" customWidth="1"/>
    <col min="14338" max="14338" width="2.26953125" style="129" customWidth="1"/>
    <col min="14339" max="14343" width="2" style="129" customWidth="1"/>
    <col min="14344" max="14344" width="25.7265625" style="129" customWidth="1"/>
    <col min="14345" max="14345" width="3.26953125" style="129" customWidth="1"/>
    <col min="14346" max="14346" width="15.453125" style="129" bestFit="1" customWidth="1"/>
    <col min="14347" max="14347" width="2.26953125" style="129" customWidth="1"/>
    <col min="14348" max="14348" width="15.453125" style="129" bestFit="1" customWidth="1"/>
    <col min="14349" max="14349" width="2.26953125" style="129" customWidth="1"/>
    <col min="14350" max="14350" width="15.453125" style="129" bestFit="1" customWidth="1"/>
    <col min="14351" max="14351" width="2.54296875" style="129" customWidth="1"/>
    <col min="14352" max="14352" width="16" style="129" bestFit="1" customWidth="1"/>
    <col min="14353" max="14353" width="2.54296875" style="129" customWidth="1"/>
    <col min="14354" max="14354" width="16" style="129" bestFit="1" customWidth="1"/>
    <col min="14355" max="14355" width="2.81640625" style="129" customWidth="1"/>
    <col min="14356" max="14592" width="9.1796875" style="129"/>
    <col min="14593" max="14593" width="13.26953125" style="129" customWidth="1"/>
    <col min="14594" max="14594" width="2.26953125" style="129" customWidth="1"/>
    <col min="14595" max="14599" width="2" style="129" customWidth="1"/>
    <col min="14600" max="14600" width="25.7265625" style="129" customWidth="1"/>
    <col min="14601" max="14601" width="3.26953125" style="129" customWidth="1"/>
    <col min="14602" max="14602" width="15.453125" style="129" bestFit="1" customWidth="1"/>
    <col min="14603" max="14603" width="2.26953125" style="129" customWidth="1"/>
    <col min="14604" max="14604" width="15.453125" style="129" bestFit="1" customWidth="1"/>
    <col min="14605" max="14605" width="2.26953125" style="129" customWidth="1"/>
    <col min="14606" max="14606" width="15.453125" style="129" bestFit="1" customWidth="1"/>
    <col min="14607" max="14607" width="2.54296875" style="129" customWidth="1"/>
    <col min="14608" max="14608" width="16" style="129" bestFit="1" customWidth="1"/>
    <col min="14609" max="14609" width="2.54296875" style="129" customWidth="1"/>
    <col min="14610" max="14610" width="16" style="129" bestFit="1" customWidth="1"/>
    <col min="14611" max="14611" width="2.81640625" style="129" customWidth="1"/>
    <col min="14612" max="14848" width="9.1796875" style="129"/>
    <col min="14849" max="14849" width="13.26953125" style="129" customWidth="1"/>
    <col min="14850" max="14850" width="2.26953125" style="129" customWidth="1"/>
    <col min="14851" max="14855" width="2" style="129" customWidth="1"/>
    <col min="14856" max="14856" width="25.7265625" style="129" customWidth="1"/>
    <col min="14857" max="14857" width="3.26953125" style="129" customWidth="1"/>
    <col min="14858" max="14858" width="15.453125" style="129" bestFit="1" customWidth="1"/>
    <col min="14859" max="14859" width="2.26953125" style="129" customWidth="1"/>
    <col min="14860" max="14860" width="15.453125" style="129" bestFit="1" customWidth="1"/>
    <col min="14861" max="14861" width="2.26953125" style="129" customWidth="1"/>
    <col min="14862" max="14862" width="15.453125" style="129" bestFit="1" customWidth="1"/>
    <col min="14863" max="14863" width="2.54296875" style="129" customWidth="1"/>
    <col min="14864" max="14864" width="16" style="129" bestFit="1" customWidth="1"/>
    <col min="14865" max="14865" width="2.54296875" style="129" customWidth="1"/>
    <col min="14866" max="14866" width="16" style="129" bestFit="1" customWidth="1"/>
    <col min="14867" max="14867" width="2.81640625" style="129" customWidth="1"/>
    <col min="14868" max="15104" width="9.1796875" style="129"/>
    <col min="15105" max="15105" width="13.26953125" style="129" customWidth="1"/>
    <col min="15106" max="15106" width="2.26953125" style="129" customWidth="1"/>
    <col min="15107" max="15111" width="2" style="129" customWidth="1"/>
    <col min="15112" max="15112" width="25.7265625" style="129" customWidth="1"/>
    <col min="15113" max="15113" width="3.26953125" style="129" customWidth="1"/>
    <col min="15114" max="15114" width="15.453125" style="129" bestFit="1" customWidth="1"/>
    <col min="15115" max="15115" width="2.26953125" style="129" customWidth="1"/>
    <col min="15116" max="15116" width="15.453125" style="129" bestFit="1" customWidth="1"/>
    <col min="15117" max="15117" width="2.26953125" style="129" customWidth="1"/>
    <col min="15118" max="15118" width="15.453125" style="129" bestFit="1" customWidth="1"/>
    <col min="15119" max="15119" width="2.54296875" style="129" customWidth="1"/>
    <col min="15120" max="15120" width="16" style="129" bestFit="1" customWidth="1"/>
    <col min="15121" max="15121" width="2.54296875" style="129" customWidth="1"/>
    <col min="15122" max="15122" width="16" style="129" bestFit="1" customWidth="1"/>
    <col min="15123" max="15123" width="2.81640625" style="129" customWidth="1"/>
    <col min="15124" max="15360" width="9.1796875" style="129"/>
    <col min="15361" max="15361" width="13.26953125" style="129" customWidth="1"/>
    <col min="15362" max="15362" width="2.26953125" style="129" customWidth="1"/>
    <col min="15363" max="15367" width="2" style="129" customWidth="1"/>
    <col min="15368" max="15368" width="25.7265625" style="129" customWidth="1"/>
    <col min="15369" max="15369" width="3.26953125" style="129" customWidth="1"/>
    <col min="15370" max="15370" width="15.453125" style="129" bestFit="1" customWidth="1"/>
    <col min="15371" max="15371" width="2.26953125" style="129" customWidth="1"/>
    <col min="15372" max="15372" width="15.453125" style="129" bestFit="1" customWidth="1"/>
    <col min="15373" max="15373" width="2.26953125" style="129" customWidth="1"/>
    <col min="15374" max="15374" width="15.453125" style="129" bestFit="1" customWidth="1"/>
    <col min="15375" max="15375" width="2.54296875" style="129" customWidth="1"/>
    <col min="15376" max="15376" width="16" style="129" bestFit="1" customWidth="1"/>
    <col min="15377" max="15377" width="2.54296875" style="129" customWidth="1"/>
    <col min="15378" max="15378" width="16" style="129" bestFit="1" customWidth="1"/>
    <col min="15379" max="15379" width="2.81640625" style="129" customWidth="1"/>
    <col min="15380" max="15616" width="9.1796875" style="129"/>
    <col min="15617" max="15617" width="13.26953125" style="129" customWidth="1"/>
    <col min="15618" max="15618" width="2.26953125" style="129" customWidth="1"/>
    <col min="15619" max="15623" width="2" style="129" customWidth="1"/>
    <col min="15624" max="15624" width="25.7265625" style="129" customWidth="1"/>
    <col min="15625" max="15625" width="3.26953125" style="129" customWidth="1"/>
    <col min="15626" max="15626" width="15.453125" style="129" bestFit="1" customWidth="1"/>
    <col min="15627" max="15627" width="2.26953125" style="129" customWidth="1"/>
    <col min="15628" max="15628" width="15.453125" style="129" bestFit="1" customWidth="1"/>
    <col min="15629" max="15629" width="2.26953125" style="129" customWidth="1"/>
    <col min="15630" max="15630" width="15.453125" style="129" bestFit="1" customWidth="1"/>
    <col min="15631" max="15631" width="2.54296875" style="129" customWidth="1"/>
    <col min="15632" max="15632" width="16" style="129" bestFit="1" customWidth="1"/>
    <col min="15633" max="15633" width="2.54296875" style="129" customWidth="1"/>
    <col min="15634" max="15634" width="16" style="129" bestFit="1" customWidth="1"/>
    <col min="15635" max="15635" width="2.81640625" style="129" customWidth="1"/>
    <col min="15636" max="15872" width="9.1796875" style="129"/>
    <col min="15873" max="15873" width="13.26953125" style="129" customWidth="1"/>
    <col min="15874" max="15874" width="2.26953125" style="129" customWidth="1"/>
    <col min="15875" max="15879" width="2" style="129" customWidth="1"/>
    <col min="15880" max="15880" width="25.7265625" style="129" customWidth="1"/>
    <col min="15881" max="15881" width="3.26953125" style="129" customWidth="1"/>
    <col min="15882" max="15882" width="15.453125" style="129" bestFit="1" customWidth="1"/>
    <col min="15883" max="15883" width="2.26953125" style="129" customWidth="1"/>
    <col min="15884" max="15884" width="15.453125" style="129" bestFit="1" customWidth="1"/>
    <col min="15885" max="15885" width="2.26953125" style="129" customWidth="1"/>
    <col min="15886" max="15886" width="15.453125" style="129" bestFit="1" customWidth="1"/>
    <col min="15887" max="15887" width="2.54296875" style="129" customWidth="1"/>
    <col min="15888" max="15888" width="16" style="129" bestFit="1" customWidth="1"/>
    <col min="15889" max="15889" width="2.54296875" style="129" customWidth="1"/>
    <col min="15890" max="15890" width="16" style="129" bestFit="1" customWidth="1"/>
    <col min="15891" max="15891" width="2.81640625" style="129" customWidth="1"/>
    <col min="15892" max="16128" width="9.1796875" style="129"/>
    <col min="16129" max="16129" width="13.26953125" style="129" customWidth="1"/>
    <col min="16130" max="16130" width="2.26953125" style="129" customWidth="1"/>
    <col min="16131" max="16135" width="2" style="129" customWidth="1"/>
    <col min="16136" max="16136" width="25.7265625" style="129" customWidth="1"/>
    <col min="16137" max="16137" width="3.26953125" style="129" customWidth="1"/>
    <col min="16138" max="16138" width="15.453125" style="129" bestFit="1" customWidth="1"/>
    <col min="16139" max="16139" width="2.26953125" style="129" customWidth="1"/>
    <col min="16140" max="16140" width="15.453125" style="129" bestFit="1" customWidth="1"/>
    <col min="16141" max="16141" width="2.26953125" style="129" customWidth="1"/>
    <col min="16142" max="16142" width="15.453125" style="129" bestFit="1" customWidth="1"/>
    <col min="16143" max="16143" width="2.54296875" style="129" customWidth="1"/>
    <col min="16144" max="16144" width="16" style="129" bestFit="1" customWidth="1"/>
    <col min="16145" max="16145" width="2.54296875" style="129" customWidth="1"/>
    <col min="16146" max="16146" width="16" style="129" bestFit="1" customWidth="1"/>
    <col min="16147" max="16147" width="2.81640625" style="129" customWidth="1"/>
    <col min="16148" max="16384" width="9.1796875" style="129"/>
  </cols>
  <sheetData>
    <row r="1" spans="1:20" ht="14.5" customHeight="1">
      <c r="A1" s="127" t="s">
        <v>792</v>
      </c>
      <c r="B1" s="128"/>
      <c r="C1" s="128"/>
      <c r="D1" s="128"/>
      <c r="E1" s="128"/>
      <c r="F1" s="128"/>
      <c r="G1" s="128"/>
      <c r="H1" s="128"/>
      <c r="I1" s="128"/>
      <c r="J1" s="128"/>
      <c r="K1" s="128"/>
      <c r="L1" s="128"/>
      <c r="M1" s="128"/>
      <c r="N1" s="128"/>
    </row>
    <row r="2" spans="1:20" ht="22.9" customHeight="1">
      <c r="A2" s="132" t="s">
        <v>793</v>
      </c>
      <c r="B2" s="133"/>
      <c r="C2" s="133"/>
      <c r="D2" s="133"/>
      <c r="E2" s="133"/>
      <c r="F2" s="133"/>
      <c r="G2" s="133"/>
      <c r="H2" s="133"/>
      <c r="I2" s="133"/>
      <c r="J2" s="133"/>
      <c r="K2" s="133"/>
      <c r="L2" s="133"/>
      <c r="M2" s="133"/>
      <c r="N2" s="133"/>
    </row>
    <row r="3" spans="1:20" ht="13.75" customHeight="1">
      <c r="A3" s="134" t="s">
        <v>1097</v>
      </c>
      <c r="B3" s="135"/>
      <c r="C3" s="135"/>
      <c r="D3" s="135"/>
      <c r="E3" s="135"/>
      <c r="F3" s="135"/>
      <c r="G3" s="135"/>
      <c r="H3" s="135"/>
      <c r="I3" s="135"/>
      <c r="J3" s="135"/>
      <c r="K3" s="135"/>
      <c r="L3" s="135"/>
      <c r="M3" s="135"/>
      <c r="N3" s="135"/>
    </row>
    <row r="4" spans="1:20" ht="11.5" customHeight="1">
      <c r="A4" s="136"/>
      <c r="B4" s="137"/>
      <c r="C4" s="137"/>
      <c r="D4" s="137"/>
      <c r="E4" s="137"/>
      <c r="F4" s="137"/>
      <c r="G4" s="137"/>
      <c r="H4" s="137"/>
      <c r="I4" s="137"/>
      <c r="J4" s="137"/>
      <c r="K4" s="137"/>
      <c r="L4" s="137"/>
      <c r="M4" s="137"/>
      <c r="N4" s="137"/>
    </row>
    <row r="5" spans="1:20" ht="11.5" customHeight="1">
      <c r="A5" s="138" t="s">
        <v>794</v>
      </c>
      <c r="C5" s="139" t="s">
        <v>304</v>
      </c>
      <c r="D5" s="139"/>
      <c r="E5" s="139"/>
      <c r="F5" s="139"/>
      <c r="G5" s="139"/>
      <c r="H5" s="139"/>
      <c r="J5" s="139" t="s">
        <v>795</v>
      </c>
      <c r="L5" s="139" t="s">
        <v>1084</v>
      </c>
      <c r="N5" s="139" t="s">
        <v>1098</v>
      </c>
      <c r="P5" s="140" t="s">
        <v>1099</v>
      </c>
      <c r="R5" s="140" t="s">
        <v>796</v>
      </c>
      <c r="T5" s="141" t="s">
        <v>797</v>
      </c>
    </row>
    <row r="6" spans="1:20" ht="11.5" customHeight="1">
      <c r="A6" s="142"/>
      <c r="C6" s="143" t="s">
        <v>798</v>
      </c>
      <c r="D6" s="143"/>
      <c r="E6" s="143"/>
      <c r="F6" s="143"/>
      <c r="G6" s="143"/>
      <c r="H6" s="143"/>
      <c r="P6" s="145"/>
      <c r="R6" s="145"/>
    </row>
    <row r="7" spans="1:20" ht="11.5" customHeight="1">
      <c r="A7" s="142"/>
      <c r="D7" s="143" t="s">
        <v>799</v>
      </c>
      <c r="E7" s="143"/>
      <c r="F7" s="143"/>
      <c r="G7" s="143"/>
      <c r="H7" s="143"/>
      <c r="I7" s="143"/>
      <c r="O7" s="145"/>
      <c r="P7" s="145"/>
      <c r="Q7" s="145"/>
      <c r="R7" s="145"/>
    </row>
    <row r="8" spans="1:20" ht="11.5" customHeight="1">
      <c r="A8" s="142"/>
      <c r="E8" s="143" t="s">
        <v>800</v>
      </c>
      <c r="F8" s="143"/>
      <c r="G8" s="143"/>
      <c r="H8" s="143"/>
      <c r="I8" s="143"/>
      <c r="J8" s="143"/>
      <c r="O8" s="145"/>
      <c r="P8" s="145"/>
      <c r="Q8" s="145"/>
      <c r="R8" s="145"/>
      <c r="S8" s="146"/>
    </row>
    <row r="9" spans="1:20" ht="11.5" customHeight="1">
      <c r="A9" s="142">
        <v>1110</v>
      </c>
      <c r="F9" s="143" t="s">
        <v>801</v>
      </c>
      <c r="G9" s="143"/>
      <c r="H9" s="143"/>
      <c r="I9" s="143"/>
      <c r="J9" s="147">
        <v>15484918832.299999</v>
      </c>
      <c r="L9" s="147">
        <v>16454667906.24</v>
      </c>
      <c r="N9" s="147">
        <v>15679460721.219999</v>
      </c>
      <c r="O9" s="145"/>
      <c r="P9" s="145">
        <v>15679460721.219999</v>
      </c>
      <c r="Q9" s="145"/>
      <c r="R9" s="145">
        <f>+N9-P9</f>
        <v>0</v>
      </c>
      <c r="S9" s="149"/>
      <c r="T9" s="131" t="s">
        <v>802</v>
      </c>
    </row>
    <row r="10" spans="1:20" ht="11.5" customHeight="1">
      <c r="A10" s="142">
        <v>1111</v>
      </c>
      <c r="G10" s="150" t="s">
        <v>299</v>
      </c>
      <c r="H10" s="150"/>
      <c r="I10" s="150"/>
      <c r="J10" s="137">
        <v>9979700</v>
      </c>
      <c r="L10" s="137">
        <v>9960800</v>
      </c>
      <c r="N10" s="137">
        <v>17204900</v>
      </c>
      <c r="O10" s="145"/>
      <c r="P10" s="145">
        <v>17204900</v>
      </c>
      <c r="Q10" s="145"/>
      <c r="R10" s="145">
        <f t="shared" ref="R10:R19" si="0">+N10-P10</f>
        <v>0</v>
      </c>
      <c r="S10" s="149"/>
      <c r="T10" s="131" t="s">
        <v>802</v>
      </c>
    </row>
    <row r="11" spans="1:20" ht="11.5" customHeight="1">
      <c r="A11" s="142">
        <v>1115</v>
      </c>
      <c r="G11" s="150" t="s">
        <v>281</v>
      </c>
      <c r="H11" s="150"/>
      <c r="I11" s="150"/>
      <c r="J11" s="137">
        <v>15502066.68</v>
      </c>
      <c r="L11" s="137">
        <v>23408321.440000001</v>
      </c>
      <c r="N11" s="137">
        <v>15516269.92</v>
      </c>
      <c r="O11" s="145"/>
      <c r="P11" s="145">
        <v>15516269.92</v>
      </c>
      <c r="Q11" s="145"/>
      <c r="R11" s="145">
        <f t="shared" si="0"/>
        <v>0</v>
      </c>
      <c r="S11" s="149"/>
      <c r="T11" s="131" t="s">
        <v>802</v>
      </c>
    </row>
    <row r="12" spans="1:20" ht="11.5" customHeight="1">
      <c r="A12" s="142">
        <v>1116</v>
      </c>
      <c r="G12" s="150" t="s">
        <v>282</v>
      </c>
      <c r="H12" s="150"/>
      <c r="I12" s="150"/>
      <c r="J12" s="137">
        <v>93569250</v>
      </c>
      <c r="L12" s="137">
        <v>36454937</v>
      </c>
      <c r="N12" s="137">
        <v>60916594</v>
      </c>
      <c r="O12" s="145"/>
      <c r="P12" s="145">
        <v>60916594</v>
      </c>
      <c r="Q12" s="145"/>
      <c r="R12" s="145">
        <f t="shared" si="0"/>
        <v>0</v>
      </c>
      <c r="S12" s="149"/>
      <c r="T12" s="131" t="s">
        <v>802</v>
      </c>
    </row>
    <row r="13" spans="1:20" ht="11.5" customHeight="1">
      <c r="A13" s="142">
        <v>1117</v>
      </c>
      <c r="G13" s="150" t="s">
        <v>283</v>
      </c>
      <c r="H13" s="150"/>
      <c r="I13" s="150"/>
      <c r="J13" s="137">
        <v>199166170.5</v>
      </c>
      <c r="L13" s="137">
        <v>205308197.87</v>
      </c>
      <c r="N13" s="137">
        <v>211249173.03</v>
      </c>
      <c r="O13" s="145"/>
      <c r="P13" s="145">
        <v>211249173.03</v>
      </c>
      <c r="Q13" s="145"/>
      <c r="R13" s="145">
        <f t="shared" si="0"/>
        <v>0</v>
      </c>
      <c r="S13" s="149"/>
      <c r="T13" s="131" t="s">
        <v>802</v>
      </c>
    </row>
    <row r="14" spans="1:20" ht="11.5" customHeight="1">
      <c r="A14" s="142">
        <v>1119</v>
      </c>
      <c r="G14" s="150" t="s">
        <v>284</v>
      </c>
      <c r="H14" s="150"/>
      <c r="I14" s="150"/>
      <c r="J14" s="137">
        <v>4876942062.7399998</v>
      </c>
      <c r="L14" s="137">
        <v>5898209980.3400002</v>
      </c>
      <c r="N14" s="137">
        <v>5116222272.3400002</v>
      </c>
      <c r="O14" s="145"/>
      <c r="P14" s="145">
        <v>5116222272.3400002</v>
      </c>
      <c r="Q14" s="145"/>
      <c r="R14" s="145">
        <f t="shared" si="0"/>
        <v>0</v>
      </c>
      <c r="S14" s="149"/>
      <c r="T14" s="131" t="s">
        <v>802</v>
      </c>
    </row>
    <row r="15" spans="1:20" ht="11.5" customHeight="1">
      <c r="A15" s="142">
        <v>1120</v>
      </c>
      <c r="G15" s="150" t="s">
        <v>285</v>
      </c>
      <c r="H15" s="150"/>
      <c r="I15" s="150"/>
      <c r="J15" s="137">
        <v>726791.57</v>
      </c>
      <c r="L15" s="137">
        <v>396218.25</v>
      </c>
      <c r="N15" s="137">
        <v>48660.800000000003</v>
      </c>
      <c r="O15" s="145"/>
      <c r="P15" s="145">
        <v>48660.800000000003</v>
      </c>
      <c r="Q15" s="145"/>
      <c r="R15" s="145">
        <f t="shared" si="0"/>
        <v>0</v>
      </c>
      <c r="S15" s="149"/>
      <c r="T15" s="131" t="s">
        <v>802</v>
      </c>
    </row>
    <row r="16" spans="1:20" ht="11.5" customHeight="1">
      <c r="A16" s="142">
        <v>1121</v>
      </c>
      <c r="G16" s="150" t="s">
        <v>286</v>
      </c>
      <c r="H16" s="150"/>
      <c r="I16" s="150"/>
      <c r="J16" s="137">
        <v>289032790.81</v>
      </c>
      <c r="L16" s="137">
        <v>280929451.33999997</v>
      </c>
      <c r="N16" s="137">
        <v>258302851.13</v>
      </c>
      <c r="O16" s="145"/>
      <c r="P16" s="145">
        <v>258302851.13</v>
      </c>
      <c r="Q16" s="145"/>
      <c r="R16" s="145">
        <f t="shared" si="0"/>
        <v>0</v>
      </c>
      <c r="S16" s="149"/>
      <c r="T16" s="131" t="s">
        <v>802</v>
      </c>
    </row>
    <row r="17" spans="1:20" ht="11.5" customHeight="1">
      <c r="A17" s="142">
        <v>1126</v>
      </c>
      <c r="G17" s="150" t="s">
        <v>287</v>
      </c>
      <c r="H17" s="150"/>
      <c r="I17" s="150"/>
      <c r="J17" s="137">
        <v>3000000000</v>
      </c>
      <c r="L17" s="137">
        <v>3000000000</v>
      </c>
      <c r="N17" s="137">
        <v>3000000000</v>
      </c>
      <c r="P17" s="145">
        <v>3000000000</v>
      </c>
      <c r="R17" s="145">
        <f t="shared" si="0"/>
        <v>0</v>
      </c>
      <c r="S17" s="149"/>
      <c r="T17" s="131" t="s">
        <v>802</v>
      </c>
    </row>
    <row r="18" spans="1:20" ht="11.5" customHeight="1">
      <c r="A18" s="142">
        <v>1127</v>
      </c>
      <c r="G18" s="150" t="s">
        <v>288</v>
      </c>
      <c r="H18" s="150"/>
      <c r="I18" s="150"/>
      <c r="J18" s="137">
        <v>7000000000</v>
      </c>
      <c r="L18" s="137">
        <v>7000000000</v>
      </c>
      <c r="N18" s="137">
        <v>7000000000</v>
      </c>
      <c r="O18" s="145"/>
      <c r="P18" s="145">
        <v>7000000000</v>
      </c>
      <c r="Q18" s="145"/>
      <c r="R18" s="145">
        <f t="shared" si="0"/>
        <v>0</v>
      </c>
      <c r="S18" s="149"/>
      <c r="T18" s="131" t="s">
        <v>802</v>
      </c>
    </row>
    <row r="19" spans="1:20" ht="11.5" customHeight="1">
      <c r="A19" s="142"/>
      <c r="E19" s="143" t="s">
        <v>803</v>
      </c>
      <c r="F19" s="143"/>
      <c r="G19" s="143"/>
      <c r="H19" s="143"/>
      <c r="I19" s="143"/>
      <c r="J19" s="151">
        <v>15484918832.299999</v>
      </c>
      <c r="L19" s="151">
        <v>16454667906.24</v>
      </c>
      <c r="N19" s="151">
        <v>15679460721.219999</v>
      </c>
      <c r="O19" s="145"/>
      <c r="P19" s="145">
        <v>15679460721.219999</v>
      </c>
      <c r="Q19" s="145"/>
      <c r="R19" s="145">
        <f t="shared" si="0"/>
        <v>0</v>
      </c>
      <c r="S19" s="149"/>
      <c r="T19" s="131" t="s">
        <v>802</v>
      </c>
    </row>
    <row r="20" spans="1:20" ht="11.5" customHeight="1">
      <c r="A20" s="142"/>
      <c r="E20" s="143" t="s">
        <v>804</v>
      </c>
      <c r="F20" s="143"/>
      <c r="G20" s="143"/>
      <c r="H20" s="143"/>
      <c r="I20" s="143"/>
      <c r="J20" s="143"/>
      <c r="O20" s="145"/>
      <c r="P20" s="145"/>
      <c r="Q20" s="145"/>
      <c r="R20" s="145"/>
      <c r="S20" s="149"/>
    </row>
    <row r="21" spans="1:20" ht="11.5" customHeight="1">
      <c r="A21" s="142">
        <v>1200</v>
      </c>
      <c r="F21" s="143" t="s">
        <v>805</v>
      </c>
      <c r="G21" s="143"/>
      <c r="H21" s="143"/>
      <c r="I21" s="143"/>
      <c r="J21" s="147">
        <v>4339820758</v>
      </c>
      <c r="L21" s="147">
        <v>3543538089</v>
      </c>
      <c r="N21" s="147">
        <v>3667950818</v>
      </c>
      <c r="O21" s="145"/>
      <c r="P21" s="145">
        <v>3667950818</v>
      </c>
      <c r="Q21" s="145"/>
      <c r="R21" s="145">
        <f>+N21-P21</f>
        <v>0</v>
      </c>
      <c r="S21" s="149"/>
      <c r="T21" s="131" t="s">
        <v>802</v>
      </c>
    </row>
    <row r="22" spans="1:20" ht="11.5" customHeight="1">
      <c r="A22" s="142">
        <v>1220</v>
      </c>
      <c r="G22" s="143" t="s">
        <v>806</v>
      </c>
      <c r="H22" s="143"/>
      <c r="I22" s="143"/>
      <c r="J22" s="147">
        <v>4339820758</v>
      </c>
      <c r="L22" s="147">
        <v>3543538089</v>
      </c>
      <c r="N22" s="147">
        <v>3667950818</v>
      </c>
      <c r="O22" s="145"/>
      <c r="P22" s="145">
        <v>3667950818</v>
      </c>
      <c r="Q22" s="145"/>
      <c r="R22" s="145">
        <f>+N22-P22</f>
        <v>0</v>
      </c>
      <c r="S22" s="149"/>
      <c r="T22" s="131" t="s">
        <v>802</v>
      </c>
    </row>
    <row r="23" spans="1:20" ht="11.5" customHeight="1">
      <c r="A23" s="142">
        <v>1221</v>
      </c>
      <c r="H23" s="150" t="s">
        <v>807</v>
      </c>
      <c r="I23" s="150"/>
      <c r="J23" s="137">
        <v>4339820758</v>
      </c>
      <c r="L23" s="137">
        <v>3543538089</v>
      </c>
      <c r="N23" s="137">
        <v>3667950818</v>
      </c>
      <c r="O23" s="145"/>
      <c r="P23" s="145">
        <v>3667950818</v>
      </c>
      <c r="Q23" s="145"/>
      <c r="R23" s="145">
        <f>+N23-P23</f>
        <v>0</v>
      </c>
      <c r="S23" s="149"/>
      <c r="T23" s="131" t="s">
        <v>802</v>
      </c>
    </row>
    <row r="24" spans="1:20" ht="11.5" customHeight="1">
      <c r="A24" s="142"/>
      <c r="E24" s="143" t="s">
        <v>808</v>
      </c>
      <c r="F24" s="143"/>
      <c r="G24" s="143"/>
      <c r="H24" s="143"/>
      <c r="I24" s="143"/>
      <c r="J24" s="151">
        <v>4339820758</v>
      </c>
      <c r="L24" s="151">
        <v>3543538089</v>
      </c>
      <c r="N24" s="151">
        <v>3667950818</v>
      </c>
      <c r="O24" s="145"/>
      <c r="P24" s="145">
        <v>3667950818</v>
      </c>
      <c r="Q24" s="145"/>
      <c r="R24" s="145">
        <f>+N24-P24</f>
        <v>0</v>
      </c>
      <c r="S24" s="149"/>
      <c r="T24" s="131" t="s">
        <v>802</v>
      </c>
    </row>
    <row r="25" spans="1:20" ht="11.5" customHeight="1">
      <c r="A25" s="142"/>
      <c r="E25" s="143" t="s">
        <v>809</v>
      </c>
      <c r="F25" s="143"/>
      <c r="G25" s="143"/>
      <c r="H25" s="143"/>
      <c r="I25" s="143"/>
      <c r="J25" s="143"/>
      <c r="O25" s="145"/>
      <c r="P25" s="145"/>
      <c r="Q25" s="145"/>
      <c r="R25" s="145"/>
      <c r="S25" s="149"/>
    </row>
    <row r="26" spans="1:20" ht="11.5" customHeight="1">
      <c r="A26" s="142">
        <v>1300</v>
      </c>
      <c r="F26" s="143" t="s">
        <v>18</v>
      </c>
      <c r="G26" s="143"/>
      <c r="H26" s="143"/>
      <c r="I26" s="143"/>
      <c r="J26" s="147">
        <v>2463624222</v>
      </c>
      <c r="L26" s="147">
        <v>2958597242</v>
      </c>
      <c r="N26" s="147">
        <v>3197323863</v>
      </c>
      <c r="O26" s="145"/>
      <c r="P26" s="145">
        <v>3201009133</v>
      </c>
      <c r="Q26" s="145"/>
      <c r="R26" s="145">
        <f t="shared" ref="R26:R32" si="1">+N26-P26</f>
        <v>-3685270</v>
      </c>
      <c r="S26" s="149"/>
      <c r="T26" s="131" t="s">
        <v>1100</v>
      </c>
    </row>
    <row r="27" spans="1:20" ht="11.5" customHeight="1">
      <c r="A27" s="142">
        <v>1310</v>
      </c>
      <c r="G27" s="143" t="s">
        <v>810</v>
      </c>
      <c r="H27" s="143"/>
      <c r="I27" s="143"/>
      <c r="J27" s="147">
        <v>1058290858</v>
      </c>
      <c r="L27" s="147">
        <v>859494883</v>
      </c>
      <c r="N27" s="147">
        <v>705174612</v>
      </c>
      <c r="O27" s="145"/>
      <c r="P27" s="145">
        <v>688167882</v>
      </c>
      <c r="Q27" s="145"/>
      <c r="R27" s="145">
        <f t="shared" si="1"/>
        <v>17006730</v>
      </c>
      <c r="S27" s="149"/>
      <c r="T27" s="131" t="s">
        <v>1100</v>
      </c>
    </row>
    <row r="28" spans="1:20" ht="11.5" customHeight="1">
      <c r="A28" s="142">
        <v>1311</v>
      </c>
      <c r="H28" s="150" t="s">
        <v>811</v>
      </c>
      <c r="I28" s="150"/>
      <c r="J28" s="137">
        <v>251421144</v>
      </c>
      <c r="L28" s="137">
        <v>224335414</v>
      </c>
      <c r="N28" s="137">
        <v>144157550</v>
      </c>
      <c r="O28" s="145"/>
      <c r="P28" s="145">
        <v>127150820</v>
      </c>
      <c r="Q28" s="145"/>
      <c r="R28" s="145">
        <f t="shared" si="1"/>
        <v>17006730</v>
      </c>
      <c r="S28" s="149"/>
      <c r="T28" s="131" t="s">
        <v>1100</v>
      </c>
    </row>
    <row r="29" spans="1:20" ht="11.5" customHeight="1">
      <c r="A29" s="142">
        <v>1315</v>
      </c>
      <c r="H29" s="150" t="s">
        <v>812</v>
      </c>
      <c r="I29" s="150"/>
      <c r="J29" s="137">
        <v>806869714</v>
      </c>
      <c r="L29" s="137">
        <v>635159469</v>
      </c>
      <c r="N29" s="137">
        <v>561017062</v>
      </c>
      <c r="O29" s="145"/>
      <c r="P29" s="145">
        <v>561017062</v>
      </c>
      <c r="Q29" s="145"/>
      <c r="R29" s="145">
        <f t="shared" si="1"/>
        <v>0</v>
      </c>
      <c r="S29" s="149"/>
      <c r="T29" s="131" t="s">
        <v>802</v>
      </c>
    </row>
    <row r="30" spans="1:20" ht="11.5" customHeight="1">
      <c r="A30" s="142">
        <v>1330</v>
      </c>
      <c r="G30" s="143" t="s">
        <v>813</v>
      </c>
      <c r="H30" s="143"/>
      <c r="I30" s="143"/>
      <c r="J30" s="147">
        <v>1405333364</v>
      </c>
      <c r="L30" s="147">
        <v>2099102359</v>
      </c>
      <c r="N30" s="147">
        <v>2492149251</v>
      </c>
      <c r="O30" s="145"/>
      <c r="P30" s="145">
        <v>2512841251</v>
      </c>
      <c r="Q30" s="145"/>
      <c r="R30" s="145">
        <f t="shared" si="1"/>
        <v>-20692000</v>
      </c>
      <c r="S30" s="149"/>
      <c r="T30" s="131" t="s">
        <v>1100</v>
      </c>
    </row>
    <row r="31" spans="1:20" ht="11.5" customHeight="1">
      <c r="A31" s="142">
        <v>1332</v>
      </c>
      <c r="H31" s="150" t="s">
        <v>814</v>
      </c>
      <c r="I31" s="150"/>
      <c r="J31" s="137">
        <v>1405333364</v>
      </c>
      <c r="L31" s="137">
        <v>2099102359</v>
      </c>
      <c r="N31" s="137">
        <v>2492149251</v>
      </c>
      <c r="O31" s="145"/>
      <c r="P31" s="145">
        <v>2512841251</v>
      </c>
      <c r="Q31" s="145"/>
      <c r="R31" s="145">
        <f t="shared" si="1"/>
        <v>-20692000</v>
      </c>
      <c r="S31" s="149"/>
      <c r="T31" s="131" t="s">
        <v>1100</v>
      </c>
    </row>
    <row r="32" spans="1:20" ht="11.5" customHeight="1">
      <c r="A32" s="142"/>
      <c r="E32" s="143" t="s">
        <v>815</v>
      </c>
      <c r="F32" s="143"/>
      <c r="G32" s="143"/>
      <c r="H32" s="143"/>
      <c r="I32" s="143"/>
      <c r="J32" s="151">
        <v>2463624222</v>
      </c>
      <c r="L32" s="151">
        <v>2958597242</v>
      </c>
      <c r="N32" s="151">
        <v>3197323863</v>
      </c>
      <c r="P32" s="145">
        <v>3201009133</v>
      </c>
      <c r="R32" s="145">
        <f t="shared" si="1"/>
        <v>-3685270</v>
      </c>
      <c r="T32" s="131" t="s">
        <v>1100</v>
      </c>
    </row>
    <row r="33" spans="1:20" ht="11.5" customHeight="1">
      <c r="A33" s="142"/>
      <c r="E33" s="143" t="s">
        <v>816</v>
      </c>
      <c r="F33" s="143"/>
      <c r="G33" s="143"/>
      <c r="H33" s="143"/>
      <c r="I33" s="143"/>
      <c r="J33" s="143"/>
      <c r="O33" s="145"/>
      <c r="P33" s="145"/>
      <c r="Q33" s="145"/>
      <c r="R33" s="145"/>
      <c r="S33" s="149"/>
    </row>
    <row r="34" spans="1:20" ht="11.5" customHeight="1">
      <c r="A34" s="142">
        <v>1500</v>
      </c>
      <c r="F34" s="143" t="s">
        <v>817</v>
      </c>
      <c r="G34" s="143"/>
      <c r="H34" s="143"/>
      <c r="I34" s="143"/>
      <c r="J34" s="147">
        <v>548848927</v>
      </c>
      <c r="L34" s="147">
        <v>536092230</v>
      </c>
      <c r="N34" s="147">
        <v>479572748</v>
      </c>
      <c r="O34" s="145"/>
      <c r="P34" s="145">
        <v>479572748</v>
      </c>
      <c r="Q34" s="145"/>
      <c r="R34" s="145">
        <f t="shared" ref="R34:R59" si="2">+N34-P34</f>
        <v>0</v>
      </c>
      <c r="S34" s="149"/>
      <c r="T34" s="131" t="s">
        <v>802</v>
      </c>
    </row>
    <row r="35" spans="1:20" ht="11.5" customHeight="1">
      <c r="A35" s="142">
        <v>1510</v>
      </c>
      <c r="G35" s="143" t="s">
        <v>22</v>
      </c>
      <c r="H35" s="143"/>
      <c r="I35" s="143"/>
      <c r="J35" s="147">
        <v>130700</v>
      </c>
      <c r="L35" s="147">
        <v>34535426</v>
      </c>
      <c r="N35" s="147">
        <v>130700</v>
      </c>
      <c r="O35" s="145"/>
      <c r="P35" s="145">
        <v>130700</v>
      </c>
      <c r="Q35" s="145"/>
      <c r="R35" s="145">
        <f t="shared" si="2"/>
        <v>0</v>
      </c>
      <c r="S35" s="149"/>
      <c r="T35" s="131" t="s">
        <v>802</v>
      </c>
    </row>
    <row r="36" spans="1:20" ht="11.5" customHeight="1">
      <c r="A36" s="142">
        <v>1513</v>
      </c>
      <c r="H36" s="150" t="s">
        <v>818</v>
      </c>
      <c r="I36" s="150"/>
      <c r="J36" s="137">
        <v>0</v>
      </c>
      <c r="L36" s="137">
        <v>34404726</v>
      </c>
      <c r="N36" s="137">
        <v>0</v>
      </c>
      <c r="P36" s="145">
        <v>0</v>
      </c>
      <c r="R36" s="145">
        <f t="shared" si="2"/>
        <v>0</v>
      </c>
      <c r="S36" s="149"/>
      <c r="T36" s="131" t="s">
        <v>802</v>
      </c>
    </row>
    <row r="37" spans="1:20" ht="11.5" customHeight="1">
      <c r="A37" s="142">
        <v>1518</v>
      </c>
      <c r="H37" s="150" t="s">
        <v>819</v>
      </c>
      <c r="I37" s="150"/>
      <c r="J37" s="137">
        <v>130700</v>
      </c>
      <c r="L37" s="137">
        <v>130700</v>
      </c>
      <c r="N37" s="137">
        <v>130700</v>
      </c>
      <c r="O37" s="145"/>
      <c r="P37" s="145">
        <v>130700</v>
      </c>
      <c r="Q37" s="145"/>
      <c r="R37" s="145">
        <f t="shared" si="2"/>
        <v>0</v>
      </c>
      <c r="S37" s="149"/>
      <c r="T37" s="131" t="s">
        <v>802</v>
      </c>
    </row>
    <row r="38" spans="1:20" ht="11.5" customHeight="1">
      <c r="A38" s="142">
        <v>1520</v>
      </c>
      <c r="G38" s="143" t="s">
        <v>820</v>
      </c>
      <c r="H38" s="143"/>
      <c r="I38" s="143"/>
      <c r="J38" s="147">
        <v>418916660</v>
      </c>
      <c r="L38" s="147">
        <v>387999986</v>
      </c>
      <c r="N38" s="147">
        <v>355666653</v>
      </c>
      <c r="O38" s="145"/>
      <c r="P38" s="145">
        <v>355666653</v>
      </c>
      <c r="Q38" s="145"/>
      <c r="R38" s="145">
        <f t="shared" si="2"/>
        <v>0</v>
      </c>
      <c r="S38" s="149"/>
      <c r="T38" s="131" t="s">
        <v>802</v>
      </c>
    </row>
    <row r="39" spans="1:20" ht="11.5" customHeight="1">
      <c r="A39" s="142">
        <v>1521</v>
      </c>
      <c r="H39" s="150" t="s">
        <v>821</v>
      </c>
      <c r="I39" s="150"/>
      <c r="J39" s="137">
        <v>418916660</v>
      </c>
      <c r="L39" s="137">
        <v>387999986</v>
      </c>
      <c r="N39" s="137">
        <v>355666653</v>
      </c>
      <c r="O39" s="145"/>
      <c r="P39" s="145">
        <v>355666653</v>
      </c>
      <c r="Q39" s="145"/>
      <c r="R39" s="145">
        <f t="shared" si="2"/>
        <v>0</v>
      </c>
      <c r="S39" s="149"/>
      <c r="T39" s="131" t="s">
        <v>802</v>
      </c>
    </row>
    <row r="40" spans="1:20" ht="11.5" customHeight="1">
      <c r="A40" s="142">
        <v>1530</v>
      </c>
      <c r="G40" s="143" t="s">
        <v>822</v>
      </c>
      <c r="H40" s="143"/>
      <c r="I40" s="143"/>
      <c r="J40" s="147">
        <v>53233205</v>
      </c>
      <c r="L40" s="147">
        <v>44944648</v>
      </c>
      <c r="N40" s="147">
        <v>36656091</v>
      </c>
      <c r="O40" s="145"/>
      <c r="P40" s="145">
        <v>36656091</v>
      </c>
      <c r="Q40" s="145"/>
      <c r="R40" s="145">
        <f t="shared" si="2"/>
        <v>0</v>
      </c>
      <c r="S40" s="149"/>
      <c r="T40" s="131" t="s">
        <v>802</v>
      </c>
    </row>
    <row r="41" spans="1:20" ht="11.5" customHeight="1">
      <c r="A41" s="142">
        <v>1531</v>
      </c>
      <c r="H41" s="150" t="s">
        <v>823</v>
      </c>
      <c r="I41" s="150"/>
      <c r="J41" s="137">
        <v>16127476</v>
      </c>
      <c r="L41" s="137">
        <v>13439563</v>
      </c>
      <c r="N41" s="137">
        <v>10751650</v>
      </c>
      <c r="O41" s="145"/>
      <c r="P41" s="145">
        <v>10751650</v>
      </c>
      <c r="Q41" s="145"/>
      <c r="R41" s="145">
        <f t="shared" si="2"/>
        <v>0</v>
      </c>
      <c r="S41" s="149"/>
      <c r="T41" s="131" t="s">
        <v>802</v>
      </c>
    </row>
    <row r="42" spans="1:20" ht="11.5" customHeight="1">
      <c r="A42" s="142">
        <v>1532</v>
      </c>
      <c r="H42" s="150" t="s">
        <v>824</v>
      </c>
      <c r="I42" s="150"/>
      <c r="J42" s="137">
        <v>13994685</v>
      </c>
      <c r="L42" s="137">
        <v>11662237</v>
      </c>
      <c r="N42" s="137">
        <v>9329789</v>
      </c>
      <c r="O42" s="145"/>
      <c r="P42" s="145">
        <v>9329789</v>
      </c>
      <c r="Q42" s="145"/>
      <c r="R42" s="145">
        <f t="shared" si="2"/>
        <v>0</v>
      </c>
      <c r="S42" s="149"/>
      <c r="T42" s="131" t="s">
        <v>802</v>
      </c>
    </row>
    <row r="43" spans="1:20" ht="11.5" customHeight="1">
      <c r="A43" s="142">
        <v>1533</v>
      </c>
      <c r="H43" s="150" t="s">
        <v>825</v>
      </c>
      <c r="I43" s="150"/>
      <c r="J43" s="137">
        <v>1500000</v>
      </c>
      <c r="L43" s="137">
        <v>1250000</v>
      </c>
      <c r="N43" s="137">
        <v>1000000</v>
      </c>
      <c r="O43" s="145"/>
      <c r="P43" s="145">
        <v>1000000</v>
      </c>
      <c r="Q43" s="145"/>
      <c r="R43" s="145">
        <f t="shared" si="2"/>
        <v>0</v>
      </c>
      <c r="S43" s="149"/>
      <c r="T43" s="131" t="s">
        <v>802</v>
      </c>
    </row>
    <row r="44" spans="1:20" ht="11.5" customHeight="1">
      <c r="A44" s="142">
        <v>1534</v>
      </c>
      <c r="H44" s="150" t="s">
        <v>826</v>
      </c>
      <c r="I44" s="150"/>
      <c r="J44" s="137">
        <v>18974396</v>
      </c>
      <c r="L44" s="137">
        <v>16395642</v>
      </c>
      <c r="N44" s="137">
        <v>13816888</v>
      </c>
      <c r="O44" s="145"/>
      <c r="P44" s="145">
        <v>13816888</v>
      </c>
      <c r="Q44" s="145"/>
      <c r="R44" s="145">
        <f t="shared" si="2"/>
        <v>0</v>
      </c>
      <c r="S44" s="149"/>
      <c r="T44" s="131" t="s">
        <v>802</v>
      </c>
    </row>
    <row r="45" spans="1:20" ht="11.5" customHeight="1">
      <c r="A45" s="142">
        <v>1538</v>
      </c>
      <c r="H45" s="150" t="s">
        <v>827</v>
      </c>
      <c r="I45" s="150"/>
      <c r="J45" s="137">
        <v>93750</v>
      </c>
      <c r="L45" s="137">
        <v>78125</v>
      </c>
      <c r="N45" s="137">
        <v>62500</v>
      </c>
      <c r="O45" s="145"/>
      <c r="P45" s="145">
        <v>62500</v>
      </c>
      <c r="Q45" s="145"/>
      <c r="R45" s="145">
        <f t="shared" si="2"/>
        <v>0</v>
      </c>
      <c r="S45" s="149"/>
      <c r="T45" s="131" t="s">
        <v>802</v>
      </c>
    </row>
    <row r="46" spans="1:20" ht="11.5" customHeight="1">
      <c r="A46" s="142">
        <v>1539</v>
      </c>
      <c r="H46" s="150" t="s">
        <v>828</v>
      </c>
      <c r="I46" s="150"/>
      <c r="J46" s="137">
        <v>2542898</v>
      </c>
      <c r="L46" s="137">
        <v>2119081</v>
      </c>
      <c r="N46" s="137">
        <v>1695264</v>
      </c>
      <c r="O46" s="145"/>
      <c r="P46" s="145">
        <v>1695264</v>
      </c>
      <c r="Q46" s="145"/>
      <c r="R46" s="145">
        <f t="shared" si="2"/>
        <v>0</v>
      </c>
      <c r="S46" s="149"/>
      <c r="T46" s="131" t="s">
        <v>802</v>
      </c>
    </row>
    <row r="47" spans="1:20" ht="11.5" customHeight="1">
      <c r="A47" s="142">
        <v>1537</v>
      </c>
      <c r="G47" s="150" t="s">
        <v>829</v>
      </c>
      <c r="H47" s="150"/>
      <c r="I47" s="150"/>
      <c r="J47" s="137">
        <v>2400000</v>
      </c>
      <c r="L47" s="137">
        <v>0</v>
      </c>
      <c r="N47" s="137">
        <v>26400000</v>
      </c>
      <c r="O47" s="145"/>
      <c r="P47" s="145">
        <v>26400000</v>
      </c>
      <c r="Q47" s="145"/>
      <c r="R47" s="145">
        <f t="shared" si="2"/>
        <v>0</v>
      </c>
      <c r="S47" s="149"/>
      <c r="T47" s="131" t="s">
        <v>802</v>
      </c>
    </row>
    <row r="48" spans="1:20" ht="11.5" customHeight="1">
      <c r="A48" s="142">
        <v>1540</v>
      </c>
      <c r="G48" s="150" t="s">
        <v>830</v>
      </c>
      <c r="H48" s="150"/>
      <c r="I48" s="150"/>
      <c r="J48" s="137">
        <v>2187601</v>
      </c>
      <c r="L48" s="137">
        <v>1660934</v>
      </c>
      <c r="N48" s="137">
        <v>1134267</v>
      </c>
      <c r="O48" s="145"/>
      <c r="P48" s="145">
        <v>1134267</v>
      </c>
      <c r="Q48" s="145"/>
      <c r="R48" s="145">
        <f t="shared" si="2"/>
        <v>0</v>
      </c>
      <c r="S48" s="149"/>
      <c r="T48" s="131" t="s">
        <v>802</v>
      </c>
    </row>
    <row r="49" spans="1:20" ht="11.5" customHeight="1">
      <c r="A49" s="142">
        <v>1543</v>
      </c>
      <c r="G49" s="150" t="s">
        <v>831</v>
      </c>
      <c r="H49" s="150"/>
      <c r="I49" s="150"/>
      <c r="J49" s="137">
        <v>46707636</v>
      </c>
      <c r="L49" s="137">
        <v>43265686</v>
      </c>
      <c r="N49" s="137">
        <v>39373383</v>
      </c>
      <c r="O49" s="145"/>
      <c r="P49" s="145">
        <v>39373383</v>
      </c>
      <c r="Q49" s="145"/>
      <c r="R49" s="145">
        <f t="shared" si="2"/>
        <v>0</v>
      </c>
      <c r="S49" s="149"/>
      <c r="T49" s="131" t="s">
        <v>802</v>
      </c>
    </row>
    <row r="50" spans="1:20" ht="11.5" customHeight="1">
      <c r="A50" s="142">
        <v>1546</v>
      </c>
      <c r="G50" s="150" t="s">
        <v>832</v>
      </c>
      <c r="H50" s="150"/>
      <c r="I50" s="150"/>
      <c r="J50" s="137">
        <v>4273125</v>
      </c>
      <c r="L50" s="137">
        <v>5685550</v>
      </c>
      <c r="N50" s="137">
        <v>5211654</v>
      </c>
      <c r="O50" s="145"/>
      <c r="P50" s="145">
        <v>5211654</v>
      </c>
      <c r="Q50" s="145"/>
      <c r="R50" s="145">
        <f t="shared" si="2"/>
        <v>0</v>
      </c>
      <c r="S50" s="149"/>
      <c r="T50" s="131" t="s">
        <v>802</v>
      </c>
    </row>
    <row r="51" spans="1:20" ht="11.5" customHeight="1">
      <c r="A51" s="142">
        <v>1547</v>
      </c>
      <c r="G51" s="150" t="s">
        <v>833</v>
      </c>
      <c r="H51" s="150"/>
      <c r="I51" s="150"/>
      <c r="J51" s="137">
        <v>21000000</v>
      </c>
      <c r="L51" s="137">
        <v>18000000</v>
      </c>
      <c r="N51" s="137">
        <v>15000000</v>
      </c>
      <c r="O51" s="145"/>
      <c r="P51" s="145">
        <v>15000000</v>
      </c>
      <c r="Q51" s="145"/>
      <c r="R51" s="145">
        <f t="shared" si="2"/>
        <v>0</v>
      </c>
      <c r="S51" s="149"/>
      <c r="T51" s="131" t="s">
        <v>802</v>
      </c>
    </row>
    <row r="52" spans="1:20" ht="11.5" customHeight="1">
      <c r="A52" s="142">
        <v>1600</v>
      </c>
      <c r="F52" s="143" t="s">
        <v>834</v>
      </c>
      <c r="G52" s="143"/>
      <c r="H52" s="143"/>
      <c r="I52" s="143"/>
      <c r="J52" s="147">
        <v>0</v>
      </c>
      <c r="L52" s="147">
        <v>84000000</v>
      </c>
      <c r="N52" s="147">
        <v>220372722</v>
      </c>
      <c r="O52" s="145"/>
      <c r="P52" s="145">
        <v>220372722</v>
      </c>
      <c r="Q52" s="145"/>
      <c r="R52" s="145">
        <f t="shared" si="2"/>
        <v>0</v>
      </c>
      <c r="S52" s="149"/>
      <c r="T52" s="131" t="s">
        <v>802</v>
      </c>
    </row>
    <row r="53" spans="1:20" ht="11.5" customHeight="1">
      <c r="A53" s="142">
        <v>1610</v>
      </c>
      <c r="G53" s="143" t="s">
        <v>1085</v>
      </c>
      <c r="H53" s="143"/>
      <c r="I53" s="143"/>
      <c r="J53" s="147">
        <v>0</v>
      </c>
      <c r="L53" s="147">
        <v>84000000</v>
      </c>
      <c r="N53" s="147">
        <v>220372722</v>
      </c>
      <c r="O53" s="145"/>
      <c r="P53" s="145">
        <v>220372722</v>
      </c>
      <c r="Q53" s="145"/>
      <c r="R53" s="145">
        <f t="shared" si="2"/>
        <v>0</v>
      </c>
      <c r="S53" s="149"/>
      <c r="T53" s="131" t="s">
        <v>802</v>
      </c>
    </row>
    <row r="54" spans="1:20" ht="11.5" customHeight="1">
      <c r="A54" s="142">
        <v>1611</v>
      </c>
      <c r="H54" s="150" t="s">
        <v>1086</v>
      </c>
      <c r="I54" s="150"/>
      <c r="J54" s="137">
        <v>0</v>
      </c>
      <c r="L54" s="137">
        <v>84000000</v>
      </c>
      <c r="N54" s="137">
        <v>84000000</v>
      </c>
      <c r="O54" s="145"/>
      <c r="P54" s="145">
        <v>84000000</v>
      </c>
      <c r="Q54" s="145"/>
      <c r="R54" s="145">
        <f t="shared" si="2"/>
        <v>0</v>
      </c>
      <c r="S54" s="149"/>
      <c r="T54" s="131" t="s">
        <v>802</v>
      </c>
    </row>
    <row r="55" spans="1:20" ht="11.5" customHeight="1">
      <c r="A55" s="142">
        <v>1612</v>
      </c>
      <c r="H55" s="150" t="s">
        <v>1101</v>
      </c>
      <c r="I55" s="150"/>
      <c r="J55" s="137">
        <v>0</v>
      </c>
      <c r="L55" s="137">
        <v>0</v>
      </c>
      <c r="N55" s="137">
        <v>136372722</v>
      </c>
      <c r="O55" s="145"/>
      <c r="P55" s="145">
        <v>136372722</v>
      </c>
      <c r="Q55" s="145"/>
      <c r="R55" s="145">
        <f t="shared" si="2"/>
        <v>0</v>
      </c>
      <c r="S55" s="149"/>
      <c r="T55" s="131" t="s">
        <v>802</v>
      </c>
    </row>
    <row r="56" spans="1:20" ht="11.5" customHeight="1">
      <c r="A56" s="142">
        <v>1650</v>
      </c>
      <c r="F56" s="143" t="s">
        <v>835</v>
      </c>
      <c r="G56" s="143"/>
      <c r="H56" s="143"/>
      <c r="I56" s="143"/>
      <c r="J56" s="147">
        <v>14000000</v>
      </c>
      <c r="L56" s="147">
        <v>14000000</v>
      </c>
      <c r="N56" s="147">
        <v>14000000</v>
      </c>
      <c r="O56" s="145"/>
      <c r="P56" s="145">
        <v>14000000</v>
      </c>
      <c r="Q56" s="145"/>
      <c r="R56" s="145">
        <f t="shared" si="2"/>
        <v>0</v>
      </c>
      <c r="S56" s="149"/>
      <c r="T56" s="131" t="s">
        <v>802</v>
      </c>
    </row>
    <row r="57" spans="1:20" ht="11.5" customHeight="1">
      <c r="A57" s="142">
        <v>1651</v>
      </c>
      <c r="G57" s="150" t="s">
        <v>836</v>
      </c>
      <c r="H57" s="150"/>
      <c r="I57" s="150"/>
      <c r="J57" s="137">
        <v>14000000</v>
      </c>
      <c r="L57" s="137">
        <v>14000000</v>
      </c>
      <c r="N57" s="137">
        <v>14000000</v>
      </c>
      <c r="P57" s="145">
        <v>14000000</v>
      </c>
      <c r="R57" s="145">
        <f t="shared" si="2"/>
        <v>0</v>
      </c>
      <c r="T57" s="131" t="s">
        <v>802</v>
      </c>
    </row>
    <row r="58" spans="1:20" ht="11.5" customHeight="1">
      <c r="A58" s="142"/>
      <c r="E58" s="143" t="s">
        <v>837</v>
      </c>
      <c r="F58" s="143"/>
      <c r="G58" s="143"/>
      <c r="H58" s="143"/>
      <c r="I58" s="143"/>
      <c r="J58" s="151">
        <v>562848927</v>
      </c>
      <c r="L58" s="151">
        <v>634092230</v>
      </c>
      <c r="N58" s="151">
        <v>713945470</v>
      </c>
      <c r="P58" s="145">
        <v>713945470</v>
      </c>
      <c r="R58" s="145">
        <f t="shared" si="2"/>
        <v>0</v>
      </c>
      <c r="T58" s="131" t="s">
        <v>802</v>
      </c>
    </row>
    <row r="59" spans="1:20" ht="11.5" customHeight="1">
      <c r="A59" s="142"/>
      <c r="D59" s="143" t="s">
        <v>838</v>
      </c>
      <c r="E59" s="143"/>
      <c r="F59" s="143"/>
      <c r="G59" s="143"/>
      <c r="H59" s="143"/>
      <c r="I59" s="143"/>
      <c r="J59" s="151">
        <v>22851212739.299999</v>
      </c>
      <c r="L59" s="151">
        <v>23590895467.240002</v>
      </c>
      <c r="N59" s="151">
        <v>23258680872.220001</v>
      </c>
      <c r="O59" s="145"/>
      <c r="P59" s="145">
        <v>23262366142.220001</v>
      </c>
      <c r="Q59" s="145"/>
      <c r="R59" s="145">
        <f t="shared" si="2"/>
        <v>-3685270</v>
      </c>
      <c r="S59" s="149"/>
      <c r="T59" s="131" t="s">
        <v>1100</v>
      </c>
    </row>
    <row r="60" spans="1:20" ht="11.5" customHeight="1">
      <c r="A60" s="142"/>
      <c r="D60" s="143" t="s">
        <v>839</v>
      </c>
      <c r="E60" s="143"/>
      <c r="F60" s="143"/>
      <c r="G60" s="143"/>
      <c r="H60" s="143"/>
      <c r="I60" s="143"/>
      <c r="O60" s="145"/>
      <c r="P60" s="145"/>
      <c r="Q60" s="145"/>
      <c r="R60" s="145"/>
      <c r="S60" s="149"/>
    </row>
    <row r="61" spans="1:20" ht="11.5" customHeight="1">
      <c r="A61" s="142"/>
      <c r="E61" s="143" t="s">
        <v>840</v>
      </c>
      <c r="F61" s="143"/>
      <c r="G61" s="143"/>
      <c r="H61" s="143"/>
      <c r="I61" s="143"/>
      <c r="J61" s="143"/>
      <c r="O61" s="145"/>
      <c r="Q61" s="145"/>
      <c r="R61" s="145"/>
      <c r="S61" s="149"/>
      <c r="T61" s="131" t="s">
        <v>802</v>
      </c>
    </row>
    <row r="62" spans="1:20" ht="11.5" customHeight="1">
      <c r="A62" s="142">
        <v>1700</v>
      </c>
      <c r="F62" s="143" t="s">
        <v>841</v>
      </c>
      <c r="G62" s="143"/>
      <c r="H62" s="143"/>
      <c r="I62" s="143"/>
      <c r="J62" s="147">
        <v>35148085104.580002</v>
      </c>
      <c r="L62" s="147">
        <v>35188883753.580002</v>
      </c>
      <c r="N62" s="147">
        <v>35188883753.580002</v>
      </c>
      <c r="O62" s="145"/>
      <c r="P62" s="145">
        <v>35188883753.580002</v>
      </c>
      <c r="Q62" s="145"/>
      <c r="R62" s="145">
        <f t="shared" ref="R62:R72" si="3">+N62-P62</f>
        <v>0</v>
      </c>
      <c r="S62" s="149"/>
      <c r="T62" s="131" t="s">
        <v>802</v>
      </c>
    </row>
    <row r="63" spans="1:20" ht="11.5" customHeight="1">
      <c r="A63" s="142">
        <v>1710</v>
      </c>
      <c r="G63" s="143" t="s">
        <v>842</v>
      </c>
      <c r="H63" s="143"/>
      <c r="I63" s="143"/>
      <c r="J63" s="147">
        <v>35148085104.580002</v>
      </c>
      <c r="L63" s="147">
        <v>35188883753.580002</v>
      </c>
      <c r="N63" s="147">
        <v>35188883753.580002</v>
      </c>
      <c r="O63" s="145"/>
      <c r="P63" s="145">
        <v>35188883753.580002</v>
      </c>
      <c r="Q63" s="145"/>
      <c r="R63" s="145">
        <f t="shared" si="3"/>
        <v>0</v>
      </c>
      <c r="S63" s="149"/>
      <c r="T63" s="131" t="s">
        <v>802</v>
      </c>
    </row>
    <row r="64" spans="1:20" ht="11.5" customHeight="1">
      <c r="A64" s="142">
        <v>1711</v>
      </c>
      <c r="H64" s="150" t="s">
        <v>843</v>
      </c>
      <c r="I64" s="150"/>
      <c r="J64" s="137">
        <v>6406541100</v>
      </c>
      <c r="L64" s="137">
        <v>6406541100</v>
      </c>
      <c r="N64" s="137">
        <v>6406541100</v>
      </c>
      <c r="P64" s="145">
        <v>6406541100</v>
      </c>
      <c r="R64" s="145">
        <f t="shared" si="3"/>
        <v>0</v>
      </c>
      <c r="S64" s="149"/>
      <c r="T64" s="131" t="s">
        <v>802</v>
      </c>
    </row>
    <row r="65" spans="1:20" ht="11.5" customHeight="1">
      <c r="A65" s="142">
        <v>1712</v>
      </c>
      <c r="H65" s="150" t="s">
        <v>844</v>
      </c>
      <c r="I65" s="150"/>
      <c r="J65" s="137">
        <v>16854255483</v>
      </c>
      <c r="L65" s="137">
        <v>16854255483</v>
      </c>
      <c r="N65" s="137">
        <v>16854255483</v>
      </c>
      <c r="O65" s="145"/>
      <c r="P65" s="145">
        <v>16854255483</v>
      </c>
      <c r="Q65" s="145"/>
      <c r="R65" s="145">
        <f t="shared" si="3"/>
        <v>0</v>
      </c>
      <c r="S65" s="149"/>
      <c r="T65" s="131" t="s">
        <v>802</v>
      </c>
    </row>
    <row r="66" spans="1:20" ht="11.5" customHeight="1">
      <c r="A66" s="142">
        <v>1713</v>
      </c>
      <c r="H66" s="150" t="s">
        <v>845</v>
      </c>
      <c r="I66" s="150"/>
      <c r="J66" s="137">
        <v>744114500</v>
      </c>
      <c r="L66" s="137">
        <v>744114500</v>
      </c>
      <c r="N66" s="137">
        <v>744114500</v>
      </c>
      <c r="O66" s="145"/>
      <c r="P66" s="145">
        <v>744114500</v>
      </c>
      <c r="Q66" s="145"/>
      <c r="R66" s="145">
        <f t="shared" si="3"/>
        <v>0</v>
      </c>
      <c r="S66" s="149"/>
      <c r="T66" s="131" t="s">
        <v>802</v>
      </c>
    </row>
    <row r="67" spans="1:20" ht="11.5" customHeight="1">
      <c r="A67" s="142">
        <v>1714</v>
      </c>
      <c r="H67" s="150" t="s">
        <v>846</v>
      </c>
      <c r="I67" s="150"/>
      <c r="J67" s="137">
        <v>3761345306</v>
      </c>
      <c r="L67" s="137">
        <v>3761345306</v>
      </c>
      <c r="N67" s="137">
        <v>3761345306</v>
      </c>
      <c r="O67" s="145"/>
      <c r="P67" s="145">
        <v>3761345306</v>
      </c>
      <c r="Q67" s="145"/>
      <c r="R67" s="145">
        <f t="shared" si="3"/>
        <v>0</v>
      </c>
      <c r="S67" s="149"/>
      <c r="T67" s="131" t="s">
        <v>802</v>
      </c>
    </row>
    <row r="68" spans="1:20" ht="11.5" customHeight="1">
      <c r="A68" s="142">
        <v>1715</v>
      </c>
      <c r="H68" s="150" t="s">
        <v>847</v>
      </c>
      <c r="I68" s="150"/>
      <c r="J68" s="137">
        <v>296160907</v>
      </c>
      <c r="L68" s="137">
        <v>296160907</v>
      </c>
      <c r="N68" s="137">
        <v>296160907</v>
      </c>
      <c r="P68" s="145">
        <v>296160907</v>
      </c>
      <c r="R68" s="145">
        <f t="shared" si="3"/>
        <v>0</v>
      </c>
      <c r="S68" s="149"/>
      <c r="T68" s="131" t="s">
        <v>802</v>
      </c>
    </row>
    <row r="69" spans="1:20" ht="11.5" customHeight="1">
      <c r="A69" s="142">
        <v>1716</v>
      </c>
      <c r="H69" s="150" t="s">
        <v>848</v>
      </c>
      <c r="I69" s="150"/>
      <c r="J69" s="137">
        <v>2270904280</v>
      </c>
      <c r="L69" s="137">
        <v>2270904280</v>
      </c>
      <c r="N69" s="137">
        <v>2270904280</v>
      </c>
      <c r="O69" s="145"/>
      <c r="P69" s="145">
        <v>2270904280</v>
      </c>
      <c r="Q69" s="145"/>
      <c r="R69" s="145">
        <f t="shared" si="3"/>
        <v>0</v>
      </c>
      <c r="S69" s="149"/>
      <c r="T69" s="131" t="s">
        <v>802</v>
      </c>
    </row>
    <row r="70" spans="1:20" ht="11.5" customHeight="1">
      <c r="A70" s="142">
        <v>1718</v>
      </c>
      <c r="H70" s="150" t="s">
        <v>849</v>
      </c>
      <c r="I70" s="150"/>
      <c r="J70" s="137">
        <v>1788039831</v>
      </c>
      <c r="L70" s="137">
        <v>1828838480</v>
      </c>
      <c r="N70" s="137">
        <v>1828838480</v>
      </c>
      <c r="O70" s="145"/>
      <c r="P70" s="145">
        <v>1828838480</v>
      </c>
      <c r="Q70" s="145"/>
      <c r="R70" s="145">
        <f t="shared" si="3"/>
        <v>0</v>
      </c>
      <c r="S70" s="149"/>
      <c r="T70" s="131" t="s">
        <v>802</v>
      </c>
    </row>
    <row r="71" spans="1:20" ht="11.5" customHeight="1">
      <c r="A71" s="142">
        <v>1719</v>
      </c>
      <c r="H71" s="150" t="s">
        <v>850</v>
      </c>
      <c r="I71" s="150"/>
      <c r="J71" s="137">
        <v>3026723697.5799999</v>
      </c>
      <c r="L71" s="137">
        <v>3026723697.5799999</v>
      </c>
      <c r="N71" s="137">
        <v>3026723697.5799999</v>
      </c>
      <c r="P71" s="145">
        <v>3026723697.5799999</v>
      </c>
      <c r="R71" s="145">
        <f t="shared" si="3"/>
        <v>0</v>
      </c>
      <c r="S71" s="149"/>
      <c r="T71" s="131" t="s">
        <v>802</v>
      </c>
    </row>
    <row r="72" spans="1:20" ht="11.5" customHeight="1">
      <c r="A72" s="142"/>
      <c r="E72" s="143" t="s">
        <v>851</v>
      </c>
      <c r="F72" s="143"/>
      <c r="G72" s="143"/>
      <c r="H72" s="143"/>
      <c r="I72" s="143"/>
      <c r="J72" s="151">
        <v>35148085104.580002</v>
      </c>
      <c r="L72" s="151">
        <v>35188883753.580002</v>
      </c>
      <c r="N72" s="151">
        <v>35188883753.580002</v>
      </c>
      <c r="P72" s="145">
        <v>35188883753.580002</v>
      </c>
      <c r="R72" s="145">
        <f t="shared" si="3"/>
        <v>0</v>
      </c>
      <c r="S72" s="149"/>
      <c r="T72" s="131" t="s">
        <v>802</v>
      </c>
    </row>
    <row r="73" spans="1:20" ht="11.5" customHeight="1">
      <c r="A73" s="142"/>
      <c r="E73" s="143" t="s">
        <v>852</v>
      </c>
      <c r="F73" s="143"/>
      <c r="G73" s="143"/>
      <c r="H73" s="143"/>
      <c r="I73" s="143"/>
      <c r="J73" s="143"/>
      <c r="O73" s="145"/>
      <c r="P73" s="145"/>
      <c r="Q73" s="145"/>
      <c r="R73" s="145"/>
      <c r="S73" s="149"/>
    </row>
    <row r="74" spans="1:20" ht="11.5" customHeight="1">
      <c r="A74" s="142">
        <v>1750</v>
      </c>
      <c r="F74" s="143" t="s">
        <v>853</v>
      </c>
      <c r="G74" s="143"/>
      <c r="H74" s="143"/>
      <c r="I74" s="143"/>
      <c r="J74" s="153">
        <v>-22549428649.91</v>
      </c>
      <c r="L74" s="153">
        <v>-22702844695.119999</v>
      </c>
      <c r="N74" s="153">
        <v>-22856260740.330002</v>
      </c>
      <c r="O74" s="145"/>
      <c r="P74" s="145">
        <v>-22856260740.330002</v>
      </c>
      <c r="Q74" s="145"/>
      <c r="R74" s="145">
        <f t="shared" ref="R74:R83" si="4">+N74-P74</f>
        <v>0</v>
      </c>
      <c r="S74" s="149"/>
      <c r="T74" s="131" t="s">
        <v>802</v>
      </c>
    </row>
    <row r="75" spans="1:20" ht="11.5" customHeight="1">
      <c r="A75" s="142">
        <v>1752</v>
      </c>
      <c r="G75" s="150" t="s">
        <v>854</v>
      </c>
      <c r="H75" s="150"/>
      <c r="I75" s="150"/>
      <c r="J75" s="153">
        <v>-12659269277.940001</v>
      </c>
      <c r="L75" s="153">
        <v>-12759454612.92</v>
      </c>
      <c r="N75" s="153">
        <v>-12859639947.9</v>
      </c>
      <c r="O75" s="145"/>
      <c r="P75" s="145">
        <v>-12859639947.9</v>
      </c>
      <c r="Q75" s="145"/>
      <c r="R75" s="145">
        <f t="shared" si="4"/>
        <v>0</v>
      </c>
      <c r="S75" s="149"/>
      <c r="T75" s="131" t="s">
        <v>802</v>
      </c>
    </row>
    <row r="76" spans="1:20" ht="11.5" customHeight="1">
      <c r="A76" s="142">
        <v>1753</v>
      </c>
      <c r="G76" s="150" t="s">
        <v>855</v>
      </c>
      <c r="H76" s="150"/>
      <c r="I76" s="150"/>
      <c r="J76" s="153">
        <v>-604137887.66999996</v>
      </c>
      <c r="L76" s="153">
        <v>-606816554.66999996</v>
      </c>
      <c r="N76" s="153">
        <v>-609495221.66999996</v>
      </c>
      <c r="O76" s="145"/>
      <c r="P76" s="145">
        <v>-609495221.66999996</v>
      </c>
      <c r="Q76" s="145"/>
      <c r="R76" s="145">
        <f t="shared" si="4"/>
        <v>0</v>
      </c>
      <c r="S76" s="149"/>
      <c r="T76" s="131" t="s">
        <v>802</v>
      </c>
    </row>
    <row r="77" spans="1:20" ht="11.5" customHeight="1">
      <c r="A77" s="142">
        <v>1754</v>
      </c>
      <c r="G77" s="150" t="s">
        <v>856</v>
      </c>
      <c r="H77" s="150"/>
      <c r="I77" s="150"/>
      <c r="J77" s="153">
        <v>-3359629415.7399998</v>
      </c>
      <c r="L77" s="153">
        <v>-3369952530.4099998</v>
      </c>
      <c r="N77" s="153">
        <v>-3380275645.0799999</v>
      </c>
      <c r="O77" s="145"/>
      <c r="P77" s="145">
        <v>-3380275645.0799999</v>
      </c>
      <c r="Q77" s="145"/>
      <c r="R77" s="145">
        <f t="shared" si="4"/>
        <v>0</v>
      </c>
      <c r="S77" s="149"/>
      <c r="T77" s="131" t="s">
        <v>802</v>
      </c>
    </row>
    <row r="78" spans="1:20" ht="11.5" customHeight="1">
      <c r="A78" s="142">
        <v>1755</v>
      </c>
      <c r="G78" s="150" t="s">
        <v>857</v>
      </c>
      <c r="H78" s="150"/>
      <c r="I78" s="150"/>
      <c r="J78" s="153">
        <v>-296160907.07999998</v>
      </c>
      <c r="L78" s="153">
        <v>-296160907.07999998</v>
      </c>
      <c r="N78" s="153">
        <v>-296160907.07999998</v>
      </c>
      <c r="O78" s="145"/>
      <c r="P78" s="145">
        <v>-296160907.07999998</v>
      </c>
      <c r="Q78" s="145"/>
      <c r="R78" s="145">
        <f t="shared" si="4"/>
        <v>0</v>
      </c>
      <c r="S78" s="149"/>
      <c r="T78" s="131" t="s">
        <v>802</v>
      </c>
    </row>
    <row r="79" spans="1:20" ht="11.5" customHeight="1">
      <c r="A79" s="142">
        <v>1756</v>
      </c>
      <c r="G79" s="150" t="s">
        <v>858</v>
      </c>
      <c r="H79" s="150"/>
      <c r="I79" s="150"/>
      <c r="J79" s="153">
        <v>-1873252528.3599999</v>
      </c>
      <c r="L79" s="153">
        <v>-1880741391.8599999</v>
      </c>
      <c r="N79" s="153">
        <v>-1888230255.3599999</v>
      </c>
      <c r="O79" s="145"/>
      <c r="P79" s="145">
        <v>-1888230255.3599999</v>
      </c>
      <c r="Q79" s="145"/>
      <c r="R79" s="145">
        <f t="shared" si="4"/>
        <v>0</v>
      </c>
      <c r="S79" s="149"/>
      <c r="T79" s="131" t="s">
        <v>802</v>
      </c>
    </row>
    <row r="80" spans="1:20" ht="11.5" customHeight="1">
      <c r="A80" s="142">
        <v>1758</v>
      </c>
      <c r="G80" s="150" t="s">
        <v>859</v>
      </c>
      <c r="H80" s="150"/>
      <c r="I80" s="150"/>
      <c r="J80" s="153">
        <v>-1285815560.4400001</v>
      </c>
      <c r="L80" s="153">
        <v>-1300589203.27</v>
      </c>
      <c r="N80" s="285">
        <v>-1315362846.0999999</v>
      </c>
      <c r="O80" s="145"/>
      <c r="P80" s="145">
        <v>-1315362846.0999999</v>
      </c>
      <c r="Q80" s="145"/>
      <c r="R80" s="145">
        <f t="shared" si="4"/>
        <v>0</v>
      </c>
      <c r="S80" s="149"/>
      <c r="T80" s="131" t="s">
        <v>802</v>
      </c>
    </row>
    <row r="81" spans="1:20" ht="11.5" customHeight="1">
      <c r="A81" s="142">
        <v>1759</v>
      </c>
      <c r="G81" s="150" t="s">
        <v>860</v>
      </c>
      <c r="H81" s="150"/>
      <c r="I81" s="150"/>
      <c r="J81" s="153">
        <v>-2471163072.6900001</v>
      </c>
      <c r="L81" s="153">
        <v>-2489129494.9200001</v>
      </c>
      <c r="N81" s="285">
        <v>-2507095917.1399999</v>
      </c>
      <c r="O81" s="145"/>
      <c r="P81" s="145">
        <v>-2507095917.1399999</v>
      </c>
      <c r="Q81" s="145"/>
      <c r="R81" s="145">
        <f t="shared" si="4"/>
        <v>0</v>
      </c>
      <c r="S81" s="149"/>
      <c r="T81" s="131" t="s">
        <v>802</v>
      </c>
    </row>
    <row r="82" spans="1:20" ht="11.5" customHeight="1">
      <c r="A82" s="142"/>
      <c r="E82" s="143" t="s">
        <v>861</v>
      </c>
      <c r="F82" s="143"/>
      <c r="G82" s="143"/>
      <c r="H82" s="143"/>
      <c r="I82" s="143"/>
      <c r="J82" s="154">
        <v>-22549428649.91</v>
      </c>
      <c r="L82" s="154">
        <v>-22702844695.119999</v>
      </c>
      <c r="N82" s="154">
        <v>-22856260740.330002</v>
      </c>
      <c r="O82" s="145"/>
      <c r="P82" s="145">
        <v>-22856260740.330002</v>
      </c>
      <c r="Q82" s="145"/>
      <c r="R82" s="145">
        <f t="shared" si="4"/>
        <v>0</v>
      </c>
      <c r="S82" s="149"/>
      <c r="T82" s="131" t="s">
        <v>802</v>
      </c>
    </row>
    <row r="83" spans="1:20" ht="11.5" customHeight="1">
      <c r="A83" s="142"/>
      <c r="D83" s="143" t="s">
        <v>862</v>
      </c>
      <c r="E83" s="143"/>
      <c r="F83" s="143"/>
      <c r="G83" s="143"/>
      <c r="H83" s="143"/>
      <c r="I83" s="143"/>
      <c r="J83" s="151">
        <v>12598656454.67</v>
      </c>
      <c r="L83" s="151">
        <v>12486039058.459999</v>
      </c>
      <c r="N83" s="151">
        <v>12332623013.25</v>
      </c>
      <c r="O83" s="145"/>
      <c r="P83" s="145">
        <v>12332623013.25</v>
      </c>
      <c r="Q83" s="145"/>
      <c r="R83" s="145">
        <f t="shared" si="4"/>
        <v>0</v>
      </c>
      <c r="S83" s="149"/>
      <c r="T83" s="131" t="s">
        <v>802</v>
      </c>
    </row>
    <row r="84" spans="1:20" ht="11.5" customHeight="1">
      <c r="A84" s="142"/>
      <c r="D84" s="143" t="s">
        <v>863</v>
      </c>
      <c r="E84" s="143"/>
      <c r="F84" s="143"/>
      <c r="G84" s="143"/>
      <c r="H84" s="143"/>
      <c r="I84" s="143"/>
      <c r="O84" s="145"/>
      <c r="P84" s="145"/>
      <c r="Q84" s="145"/>
      <c r="R84" s="145"/>
      <c r="S84" s="149"/>
    </row>
    <row r="85" spans="1:20" ht="11.5" customHeight="1">
      <c r="A85" s="142">
        <v>1760</v>
      </c>
      <c r="E85" s="150" t="s">
        <v>864</v>
      </c>
      <c r="F85" s="150"/>
      <c r="G85" s="150"/>
      <c r="H85" s="150"/>
      <c r="I85" s="150"/>
      <c r="J85" s="137">
        <v>321421083</v>
      </c>
      <c r="L85" s="137">
        <v>321421083</v>
      </c>
      <c r="N85" s="137">
        <v>321421083</v>
      </c>
      <c r="O85" s="145"/>
      <c r="P85" s="145">
        <v>321421083</v>
      </c>
      <c r="Q85" s="145"/>
      <c r="R85" s="145">
        <f t="shared" ref="R85:R104" si="5">+N85-P85</f>
        <v>0</v>
      </c>
      <c r="S85" s="149"/>
      <c r="T85" s="131" t="s">
        <v>802</v>
      </c>
    </row>
    <row r="86" spans="1:20" ht="11.5" customHeight="1">
      <c r="A86" s="142">
        <v>1761</v>
      </c>
      <c r="E86" s="150" t="s">
        <v>865</v>
      </c>
      <c r="F86" s="150"/>
      <c r="G86" s="150"/>
      <c r="H86" s="150"/>
      <c r="I86" s="150"/>
      <c r="J86" s="153">
        <v>-266511591</v>
      </c>
      <c r="L86" s="153">
        <v>-267850846</v>
      </c>
      <c r="N86" s="153">
        <v>-269190101</v>
      </c>
      <c r="O86" s="145"/>
      <c r="P86" s="145">
        <v>-269190101</v>
      </c>
      <c r="Q86" s="145"/>
      <c r="R86" s="145">
        <f t="shared" si="5"/>
        <v>0</v>
      </c>
      <c r="S86" s="149"/>
      <c r="T86" s="131" t="s">
        <v>802</v>
      </c>
    </row>
    <row r="87" spans="1:20" ht="11.5" customHeight="1">
      <c r="A87" s="142">
        <v>1900</v>
      </c>
      <c r="E87" s="143" t="s">
        <v>866</v>
      </c>
      <c r="F87" s="143"/>
      <c r="G87" s="143"/>
      <c r="H87" s="143"/>
      <c r="I87" s="143"/>
      <c r="J87" s="147">
        <v>40000000</v>
      </c>
      <c r="L87" s="147">
        <v>40000000</v>
      </c>
      <c r="N87" s="147">
        <v>20000000</v>
      </c>
      <c r="O87" s="145"/>
      <c r="P87" s="145">
        <v>20000000</v>
      </c>
      <c r="Q87" s="145"/>
      <c r="R87" s="145">
        <f t="shared" si="5"/>
        <v>0</v>
      </c>
      <c r="S87" s="149"/>
      <c r="T87" s="131" t="s">
        <v>802</v>
      </c>
    </row>
    <row r="88" spans="1:20" ht="11.5" customHeight="1">
      <c r="A88" s="142">
        <v>1910</v>
      </c>
      <c r="F88" s="143" t="s">
        <v>867</v>
      </c>
      <c r="G88" s="143"/>
      <c r="H88" s="143"/>
      <c r="I88" s="143"/>
      <c r="J88" s="147">
        <v>40000000</v>
      </c>
      <c r="L88" s="147">
        <v>40000000</v>
      </c>
      <c r="N88" s="147">
        <v>20000000</v>
      </c>
      <c r="O88" s="145"/>
      <c r="P88" s="145">
        <v>20000000</v>
      </c>
      <c r="Q88" s="145"/>
      <c r="R88" s="145">
        <f t="shared" si="5"/>
        <v>0</v>
      </c>
      <c r="S88" s="149"/>
      <c r="T88" s="131" t="s">
        <v>802</v>
      </c>
    </row>
    <row r="89" spans="1:20" ht="11.5" customHeight="1">
      <c r="A89" s="142">
        <v>1911</v>
      </c>
      <c r="G89" s="150" t="s">
        <v>868</v>
      </c>
      <c r="H89" s="150"/>
      <c r="I89" s="150"/>
      <c r="J89" s="137">
        <v>40000000</v>
      </c>
      <c r="L89" s="137">
        <v>40000000</v>
      </c>
      <c r="N89" s="137">
        <v>20000000</v>
      </c>
      <c r="O89" s="145"/>
      <c r="P89" s="145">
        <v>20000000</v>
      </c>
      <c r="Q89" s="145"/>
      <c r="R89" s="145">
        <f t="shared" si="5"/>
        <v>0</v>
      </c>
      <c r="S89" s="149"/>
      <c r="T89" s="131" t="s">
        <v>802</v>
      </c>
    </row>
    <row r="90" spans="1:20" ht="11.5" customHeight="1">
      <c r="A90" s="142">
        <v>1916</v>
      </c>
      <c r="E90" s="150" t="s">
        <v>869</v>
      </c>
      <c r="F90" s="150"/>
      <c r="G90" s="150"/>
      <c r="H90" s="150"/>
      <c r="I90" s="150"/>
      <c r="J90" s="137">
        <v>14586000</v>
      </c>
      <c r="L90" s="137">
        <v>14586000</v>
      </c>
      <c r="N90" s="137">
        <v>14586000</v>
      </c>
      <c r="O90" s="145"/>
      <c r="P90" s="145">
        <v>14586000</v>
      </c>
      <c r="Q90" s="145"/>
      <c r="R90" s="145">
        <f t="shared" si="5"/>
        <v>0</v>
      </c>
      <c r="S90" s="149"/>
      <c r="T90" s="131" t="s">
        <v>802</v>
      </c>
    </row>
    <row r="91" spans="1:20" ht="11.5" customHeight="1">
      <c r="A91" s="142">
        <v>1917</v>
      </c>
      <c r="E91" s="150" t="s">
        <v>870</v>
      </c>
      <c r="F91" s="150"/>
      <c r="G91" s="150"/>
      <c r="H91" s="150"/>
      <c r="I91" s="150"/>
      <c r="J91" s="137">
        <v>5194288935</v>
      </c>
      <c r="L91" s="137">
        <v>4956164070</v>
      </c>
      <c r="N91" s="137">
        <v>4914142035</v>
      </c>
      <c r="O91" s="145"/>
      <c r="P91" s="145">
        <v>4914142035</v>
      </c>
      <c r="Q91" s="145"/>
      <c r="R91" s="145">
        <f t="shared" si="5"/>
        <v>0</v>
      </c>
      <c r="S91" s="149"/>
      <c r="T91" s="131" t="s">
        <v>802</v>
      </c>
    </row>
    <row r="92" spans="1:20" ht="11.5" customHeight="1">
      <c r="A92" s="142">
        <v>1940</v>
      </c>
      <c r="E92" s="143" t="s">
        <v>871</v>
      </c>
      <c r="F92" s="143"/>
      <c r="G92" s="143"/>
      <c r="H92" s="143"/>
      <c r="I92" s="143"/>
      <c r="J92" s="147">
        <v>1101815841</v>
      </c>
      <c r="L92" s="147">
        <v>1101815841</v>
      </c>
      <c r="N92" s="147">
        <v>1101815841</v>
      </c>
      <c r="O92" s="145"/>
      <c r="P92" s="145">
        <v>1101815841</v>
      </c>
      <c r="Q92" s="145"/>
      <c r="R92" s="145">
        <f t="shared" si="5"/>
        <v>0</v>
      </c>
      <c r="S92" s="149"/>
      <c r="T92" s="131" t="s">
        <v>802</v>
      </c>
    </row>
    <row r="93" spans="1:20" ht="11.5" customHeight="1">
      <c r="A93" s="142">
        <v>1941</v>
      </c>
      <c r="F93" s="150" t="s">
        <v>872</v>
      </c>
      <c r="G93" s="150"/>
      <c r="H93" s="150"/>
      <c r="I93" s="150"/>
      <c r="J93" s="137">
        <v>251308816</v>
      </c>
      <c r="L93" s="137">
        <v>251308816</v>
      </c>
      <c r="N93" s="137">
        <v>251308816</v>
      </c>
      <c r="O93" s="145"/>
      <c r="P93" s="145">
        <v>251308816</v>
      </c>
      <c r="Q93" s="145"/>
      <c r="R93" s="145">
        <f t="shared" si="5"/>
        <v>0</v>
      </c>
      <c r="S93" s="149"/>
      <c r="T93" s="131" t="s">
        <v>802</v>
      </c>
    </row>
    <row r="94" spans="1:20" ht="11.5" customHeight="1">
      <c r="A94" s="142">
        <v>1942</v>
      </c>
      <c r="F94" s="150" t="s">
        <v>873</v>
      </c>
      <c r="G94" s="150"/>
      <c r="H94" s="150"/>
      <c r="I94" s="150"/>
      <c r="J94" s="137">
        <v>106130240</v>
      </c>
      <c r="L94" s="137">
        <v>106130240</v>
      </c>
      <c r="N94" s="137">
        <v>106130240</v>
      </c>
      <c r="O94" s="145"/>
      <c r="P94" s="145">
        <v>106130240</v>
      </c>
      <c r="Q94" s="145"/>
      <c r="R94" s="145">
        <f t="shared" si="5"/>
        <v>0</v>
      </c>
      <c r="S94" s="149"/>
      <c r="T94" s="131" t="s">
        <v>802</v>
      </c>
    </row>
    <row r="95" spans="1:20" ht="11.5" customHeight="1">
      <c r="A95" s="142">
        <v>1944</v>
      </c>
      <c r="F95" s="150" t="s">
        <v>874</v>
      </c>
      <c r="G95" s="150"/>
      <c r="H95" s="150"/>
      <c r="I95" s="150"/>
      <c r="J95" s="137">
        <v>721874285</v>
      </c>
      <c r="L95" s="137">
        <v>721874285</v>
      </c>
      <c r="N95" s="137">
        <v>721874285</v>
      </c>
      <c r="O95" s="145"/>
      <c r="P95" s="145">
        <v>721874285</v>
      </c>
      <c r="Q95" s="145"/>
      <c r="R95" s="145">
        <f t="shared" si="5"/>
        <v>0</v>
      </c>
      <c r="S95" s="149"/>
      <c r="T95" s="131" t="s">
        <v>802</v>
      </c>
    </row>
    <row r="96" spans="1:20" ht="11.5" customHeight="1">
      <c r="A96" s="142">
        <v>1946</v>
      </c>
      <c r="F96" s="150" t="s">
        <v>875</v>
      </c>
      <c r="G96" s="150"/>
      <c r="H96" s="150"/>
      <c r="I96" s="150"/>
      <c r="J96" s="137">
        <v>22502500</v>
      </c>
      <c r="L96" s="137">
        <v>22502500</v>
      </c>
      <c r="N96" s="137">
        <v>22502500</v>
      </c>
      <c r="O96" s="145"/>
      <c r="P96" s="145">
        <v>22502500</v>
      </c>
      <c r="Q96" s="145"/>
      <c r="R96" s="145">
        <f t="shared" si="5"/>
        <v>0</v>
      </c>
      <c r="S96" s="149"/>
      <c r="T96" s="131" t="s">
        <v>802</v>
      </c>
    </row>
    <row r="97" spans="1:20" ht="11.5" customHeight="1">
      <c r="A97" s="142">
        <v>1950</v>
      </c>
      <c r="E97" s="143" t="s">
        <v>876</v>
      </c>
      <c r="F97" s="143"/>
      <c r="G97" s="143"/>
      <c r="H97" s="143"/>
      <c r="I97" s="143"/>
      <c r="J97" s="153">
        <v>-1101815838.22</v>
      </c>
      <c r="L97" s="153">
        <v>-1101815838.22</v>
      </c>
      <c r="N97" s="153">
        <v>-1101815838.22</v>
      </c>
      <c r="O97" s="145"/>
      <c r="P97" s="145">
        <v>-1101815838.22</v>
      </c>
      <c r="Q97" s="145"/>
      <c r="R97" s="145">
        <f t="shared" si="5"/>
        <v>0</v>
      </c>
      <c r="S97" s="149"/>
      <c r="T97" s="131" t="s">
        <v>802</v>
      </c>
    </row>
    <row r="98" spans="1:20" ht="11.5" customHeight="1">
      <c r="A98" s="142">
        <v>1951</v>
      </c>
      <c r="F98" s="150" t="s">
        <v>877</v>
      </c>
      <c r="G98" s="150"/>
      <c r="H98" s="150"/>
      <c r="I98" s="150"/>
      <c r="J98" s="153">
        <v>-251308815.80000001</v>
      </c>
      <c r="L98" s="153">
        <v>-251308815.80000001</v>
      </c>
      <c r="N98" s="153">
        <v>-251308815.80000001</v>
      </c>
      <c r="O98" s="145"/>
      <c r="P98" s="145">
        <v>-251308815.80000001</v>
      </c>
      <c r="Q98" s="145"/>
      <c r="R98" s="145">
        <f t="shared" si="5"/>
        <v>0</v>
      </c>
      <c r="S98" s="149"/>
      <c r="T98" s="131" t="s">
        <v>802</v>
      </c>
    </row>
    <row r="99" spans="1:20" ht="11.5" customHeight="1">
      <c r="A99" s="142">
        <v>1952</v>
      </c>
      <c r="F99" s="150" t="s">
        <v>878</v>
      </c>
      <c r="G99" s="150"/>
      <c r="H99" s="150"/>
      <c r="I99" s="150"/>
      <c r="J99" s="153">
        <v>-106130240</v>
      </c>
      <c r="L99" s="153">
        <v>-106130240</v>
      </c>
      <c r="N99" s="153">
        <v>-106130240</v>
      </c>
      <c r="O99" s="145"/>
      <c r="P99" s="145">
        <v>-106130240</v>
      </c>
      <c r="Q99" s="145"/>
      <c r="R99" s="145">
        <f t="shared" si="5"/>
        <v>0</v>
      </c>
      <c r="S99" s="149"/>
      <c r="T99" s="131" t="s">
        <v>802</v>
      </c>
    </row>
    <row r="100" spans="1:20" ht="11.5" customHeight="1">
      <c r="A100" s="142">
        <v>1954</v>
      </c>
      <c r="F100" s="150" t="s">
        <v>879</v>
      </c>
      <c r="G100" s="150"/>
      <c r="H100" s="150"/>
      <c r="I100" s="150"/>
      <c r="J100" s="153">
        <v>-721874285</v>
      </c>
      <c r="L100" s="153">
        <v>-721874285</v>
      </c>
      <c r="N100" s="153">
        <v>-721874285</v>
      </c>
      <c r="O100" s="145"/>
      <c r="P100" s="145">
        <v>-721874285</v>
      </c>
      <c r="Q100" s="145"/>
      <c r="R100" s="145">
        <f t="shared" si="5"/>
        <v>0</v>
      </c>
      <c r="S100" s="149"/>
      <c r="T100" s="131" t="s">
        <v>802</v>
      </c>
    </row>
    <row r="101" spans="1:20" ht="11.5" customHeight="1">
      <c r="A101" s="142">
        <v>1957</v>
      </c>
      <c r="F101" s="150" t="s">
        <v>880</v>
      </c>
      <c r="G101" s="150"/>
      <c r="H101" s="150"/>
      <c r="I101" s="150"/>
      <c r="J101" s="153">
        <v>-22502497.420000002</v>
      </c>
      <c r="L101" s="153">
        <v>-22502497.420000002</v>
      </c>
      <c r="N101" s="153">
        <v>-22502497.420000002</v>
      </c>
      <c r="O101" s="145"/>
      <c r="P101" s="145">
        <v>-22502497.420000002</v>
      </c>
      <c r="Q101" s="145"/>
      <c r="R101" s="145">
        <f t="shared" si="5"/>
        <v>0</v>
      </c>
      <c r="S101" s="149"/>
      <c r="T101" s="131" t="s">
        <v>802</v>
      </c>
    </row>
    <row r="102" spans="1:20" ht="11.5" customHeight="1">
      <c r="A102" s="142">
        <v>1955</v>
      </c>
      <c r="E102" s="150" t="s">
        <v>881</v>
      </c>
      <c r="F102" s="150"/>
      <c r="G102" s="150"/>
      <c r="H102" s="150"/>
      <c r="I102" s="150"/>
      <c r="J102" s="137">
        <v>2382725265.8299999</v>
      </c>
      <c r="L102" s="137">
        <v>2382725265.8299999</v>
      </c>
      <c r="N102" s="137">
        <v>2382725265.8299999</v>
      </c>
      <c r="O102" s="145"/>
      <c r="P102" s="145">
        <v>2382725265.8299999</v>
      </c>
      <c r="Q102" s="145"/>
      <c r="R102" s="145">
        <f t="shared" si="5"/>
        <v>0</v>
      </c>
      <c r="S102" s="149"/>
      <c r="T102" s="131" t="s">
        <v>802</v>
      </c>
    </row>
    <row r="103" spans="1:20" ht="11.5" customHeight="1">
      <c r="A103" s="142"/>
      <c r="D103" s="143" t="s">
        <v>882</v>
      </c>
      <c r="E103" s="143"/>
      <c r="F103" s="143"/>
      <c r="G103" s="143"/>
      <c r="H103" s="143"/>
      <c r="I103" s="143"/>
      <c r="J103" s="151">
        <v>7686509695.6099997</v>
      </c>
      <c r="L103" s="151">
        <v>7447045575.6099997</v>
      </c>
      <c r="N103" s="151">
        <v>7383684285.6099997</v>
      </c>
      <c r="O103" s="145"/>
      <c r="P103" s="145">
        <v>7383684285.6099997</v>
      </c>
      <c r="Q103" s="145"/>
      <c r="R103" s="145">
        <f t="shared" si="5"/>
        <v>0</v>
      </c>
      <c r="S103" s="149"/>
      <c r="T103" s="131" t="s">
        <v>802</v>
      </c>
    </row>
    <row r="104" spans="1:20" ht="11.5" customHeight="1">
      <c r="A104" s="142"/>
      <c r="C104" s="143" t="s">
        <v>883</v>
      </c>
      <c r="D104" s="143"/>
      <c r="E104" s="143"/>
      <c r="F104" s="143"/>
      <c r="G104" s="143"/>
      <c r="H104" s="143"/>
      <c r="J104" s="151">
        <v>43136378889.580002</v>
      </c>
      <c r="L104" s="151">
        <v>43523980101.309998</v>
      </c>
      <c r="N104" s="151">
        <v>42974988171.080002</v>
      </c>
      <c r="O104" s="145"/>
      <c r="P104" s="145">
        <v>42978673441.080002</v>
      </c>
      <c r="Q104" s="145"/>
      <c r="R104" s="145">
        <f t="shared" si="5"/>
        <v>-3685270</v>
      </c>
      <c r="S104" s="149"/>
      <c r="T104" s="131" t="s">
        <v>1100</v>
      </c>
    </row>
    <row r="105" spans="1:20" ht="11.5" customHeight="1">
      <c r="A105" s="142"/>
      <c r="C105" s="143" t="s">
        <v>884</v>
      </c>
      <c r="D105" s="143"/>
      <c r="E105" s="143"/>
      <c r="F105" s="143"/>
      <c r="G105" s="143"/>
      <c r="H105" s="143"/>
      <c r="O105" s="145"/>
      <c r="P105" s="145"/>
      <c r="Q105" s="145"/>
      <c r="R105" s="145"/>
      <c r="S105" s="149"/>
    </row>
    <row r="106" spans="1:20" ht="11.5" customHeight="1">
      <c r="A106" s="142"/>
      <c r="D106" s="143" t="s">
        <v>885</v>
      </c>
      <c r="E106" s="143"/>
      <c r="F106" s="143"/>
      <c r="G106" s="143"/>
      <c r="H106" s="143"/>
      <c r="I106" s="143"/>
      <c r="O106" s="145"/>
      <c r="P106" s="145"/>
      <c r="Q106" s="145"/>
      <c r="R106" s="145"/>
      <c r="S106" s="149"/>
    </row>
    <row r="107" spans="1:20" ht="11.5" customHeight="1">
      <c r="A107" s="142"/>
      <c r="E107" s="143" t="s">
        <v>886</v>
      </c>
      <c r="F107" s="143"/>
      <c r="G107" s="143"/>
      <c r="H107" s="143"/>
      <c r="I107" s="143"/>
      <c r="J107" s="143"/>
      <c r="O107" s="145"/>
      <c r="P107" s="145"/>
      <c r="Q107" s="145"/>
      <c r="R107" s="145"/>
      <c r="S107" s="149"/>
    </row>
    <row r="108" spans="1:20" ht="11.5" customHeight="1">
      <c r="A108" s="142"/>
      <c r="F108" s="143" t="s">
        <v>887</v>
      </c>
      <c r="G108" s="143"/>
      <c r="H108" s="143"/>
      <c r="I108" s="143"/>
      <c r="J108" s="143"/>
      <c r="O108" s="145"/>
      <c r="P108" s="145"/>
      <c r="Q108" s="145"/>
      <c r="R108" s="145"/>
      <c r="S108" s="149"/>
    </row>
    <row r="109" spans="1:20" ht="11.5" customHeight="1">
      <c r="A109" s="142">
        <v>2120</v>
      </c>
      <c r="G109" s="143" t="s">
        <v>888</v>
      </c>
      <c r="H109" s="143"/>
      <c r="I109" s="143"/>
      <c r="J109" s="147">
        <v>2605857683.4000001</v>
      </c>
      <c r="L109" s="147">
        <v>3576163707</v>
      </c>
      <c r="N109" s="147">
        <v>3164087284</v>
      </c>
      <c r="O109" s="145"/>
      <c r="P109" s="145">
        <v>3164991934</v>
      </c>
      <c r="Q109" s="145"/>
      <c r="R109" s="145">
        <f>+N109-P109</f>
        <v>-904650</v>
      </c>
      <c r="S109" s="149"/>
      <c r="T109" s="131" t="s">
        <v>1102</v>
      </c>
    </row>
    <row r="110" spans="1:20" ht="11.5" customHeight="1">
      <c r="A110" s="142">
        <v>2121</v>
      </c>
      <c r="H110" s="150" t="s">
        <v>889</v>
      </c>
      <c r="I110" s="150"/>
      <c r="J110" s="137">
        <v>2605857683.4000001</v>
      </c>
      <c r="L110" s="137">
        <v>3576163707</v>
      </c>
      <c r="N110" s="137">
        <v>3164087284</v>
      </c>
      <c r="O110" s="145"/>
      <c r="P110" s="145">
        <v>3164991934</v>
      </c>
      <c r="Q110" s="145"/>
      <c r="R110" s="145">
        <f>+N110-P110</f>
        <v>-904650</v>
      </c>
      <c r="S110" s="149"/>
      <c r="T110" s="131" t="s">
        <v>1102</v>
      </c>
    </row>
    <row r="111" spans="1:20" ht="11.5" customHeight="1">
      <c r="A111" s="142"/>
      <c r="F111" s="143" t="s">
        <v>890</v>
      </c>
      <c r="G111" s="143"/>
      <c r="H111" s="143"/>
      <c r="I111" s="143"/>
      <c r="J111" s="151">
        <v>2605857683.4000001</v>
      </c>
      <c r="L111" s="151">
        <v>3576163707</v>
      </c>
      <c r="N111" s="151">
        <v>3164087284</v>
      </c>
      <c r="O111" s="145"/>
      <c r="P111" s="145">
        <v>3164991934</v>
      </c>
      <c r="Q111" s="145"/>
      <c r="R111" s="145">
        <f>+N111-P111</f>
        <v>-904650</v>
      </c>
      <c r="S111" s="149"/>
      <c r="T111" s="131" t="s">
        <v>1102</v>
      </c>
    </row>
    <row r="112" spans="1:20" ht="11.5" customHeight="1">
      <c r="A112" s="142"/>
      <c r="F112" s="143" t="s">
        <v>891</v>
      </c>
      <c r="G112" s="143"/>
      <c r="H112" s="143"/>
      <c r="I112" s="143"/>
      <c r="J112" s="143"/>
      <c r="O112" s="145"/>
      <c r="P112" s="145"/>
      <c r="Q112" s="145"/>
      <c r="R112" s="145"/>
      <c r="S112" s="149"/>
    </row>
    <row r="113" spans="1:20" ht="11.5" customHeight="1">
      <c r="A113" s="142">
        <v>2170</v>
      </c>
      <c r="G113" s="143" t="s">
        <v>233</v>
      </c>
      <c r="H113" s="143"/>
      <c r="I113" s="143"/>
      <c r="J113" s="147">
        <v>8551152649.4799995</v>
      </c>
      <c r="L113" s="147">
        <v>8453431621.9799995</v>
      </c>
      <c r="N113" s="147">
        <v>8518242311.7600002</v>
      </c>
      <c r="O113" s="145"/>
      <c r="P113" s="145">
        <v>8518242311.7600002</v>
      </c>
      <c r="Q113" s="145"/>
      <c r="R113" s="145">
        <f t="shared" ref="R113:R130" si="6">+N113-P113</f>
        <v>0</v>
      </c>
      <c r="S113" s="149"/>
      <c r="T113" s="131" t="s">
        <v>802</v>
      </c>
    </row>
    <row r="114" spans="1:20" ht="11.5" customHeight="1">
      <c r="A114" s="142">
        <v>2171</v>
      </c>
      <c r="H114" s="150" t="s">
        <v>892</v>
      </c>
      <c r="I114" s="150"/>
      <c r="J114" s="137">
        <v>689219889</v>
      </c>
      <c r="L114" s="137">
        <v>689952286</v>
      </c>
      <c r="N114" s="137">
        <v>718427451</v>
      </c>
      <c r="O114" s="145"/>
      <c r="P114" s="145">
        <v>718427451</v>
      </c>
      <c r="Q114" s="145"/>
      <c r="R114" s="145">
        <f t="shared" si="6"/>
        <v>0</v>
      </c>
      <c r="S114" s="149"/>
      <c r="T114" s="131" t="s">
        <v>802</v>
      </c>
    </row>
    <row r="115" spans="1:20" ht="11.5" customHeight="1">
      <c r="A115" s="142">
        <v>2172</v>
      </c>
      <c r="H115" s="150" t="s">
        <v>893</v>
      </c>
      <c r="I115" s="150"/>
      <c r="J115" s="137">
        <v>315214331.25</v>
      </c>
      <c r="L115" s="137">
        <v>321422237.5</v>
      </c>
      <c r="N115" s="137">
        <v>316960962.5</v>
      </c>
      <c r="O115" s="145"/>
      <c r="P115" s="145">
        <v>316960962.5</v>
      </c>
      <c r="Q115" s="145"/>
      <c r="R115" s="145">
        <f t="shared" si="6"/>
        <v>0</v>
      </c>
      <c r="S115" s="149"/>
      <c r="T115" s="131" t="s">
        <v>802</v>
      </c>
    </row>
    <row r="116" spans="1:20" ht="11.5" customHeight="1">
      <c r="A116" s="142">
        <v>2173</v>
      </c>
      <c r="H116" s="150" t="s">
        <v>894</v>
      </c>
      <c r="I116" s="150"/>
      <c r="J116" s="137">
        <v>2183064153.77</v>
      </c>
      <c r="L116" s="137">
        <v>2121859645.1500001</v>
      </c>
      <c r="N116" s="137">
        <v>2149589304.8400002</v>
      </c>
      <c r="O116" s="145"/>
      <c r="P116" s="145">
        <v>2149589304.8400002</v>
      </c>
      <c r="Q116" s="145"/>
      <c r="R116" s="145">
        <f t="shared" si="6"/>
        <v>0</v>
      </c>
      <c r="S116" s="149"/>
      <c r="T116" s="131" t="s">
        <v>802</v>
      </c>
    </row>
    <row r="117" spans="1:20" ht="11.5" customHeight="1">
      <c r="A117" s="142">
        <v>2174</v>
      </c>
      <c r="H117" s="150" t="s">
        <v>895</v>
      </c>
      <c r="I117" s="150"/>
      <c r="J117" s="137">
        <v>5363654275.4700003</v>
      </c>
      <c r="L117" s="137">
        <v>5320197453.3299999</v>
      </c>
      <c r="N117" s="137">
        <v>5333264593.4200001</v>
      </c>
      <c r="P117" s="145">
        <v>5333264593.4200001</v>
      </c>
      <c r="R117" s="145">
        <f t="shared" si="6"/>
        <v>0</v>
      </c>
      <c r="S117" s="149"/>
      <c r="T117" s="131" t="s">
        <v>802</v>
      </c>
    </row>
    <row r="118" spans="1:20" ht="11.5" customHeight="1">
      <c r="A118" s="142">
        <v>2176</v>
      </c>
      <c r="G118" s="150" t="s">
        <v>896</v>
      </c>
      <c r="H118" s="150"/>
      <c r="I118" s="150"/>
      <c r="J118" s="137">
        <v>2286606867.0900002</v>
      </c>
      <c r="L118" s="137">
        <v>2243429720.5999999</v>
      </c>
      <c r="N118" s="137">
        <v>2293951946.9499998</v>
      </c>
      <c r="O118" s="145"/>
      <c r="P118" s="145">
        <v>2293951946.9499998</v>
      </c>
      <c r="Q118" s="145"/>
      <c r="R118" s="145">
        <f t="shared" si="6"/>
        <v>0</v>
      </c>
      <c r="S118" s="149"/>
      <c r="T118" s="131" t="s">
        <v>802</v>
      </c>
    </row>
    <row r="119" spans="1:20" ht="11.5" customHeight="1">
      <c r="A119" s="142">
        <v>2177</v>
      </c>
      <c r="G119" s="150" t="s">
        <v>897</v>
      </c>
      <c r="H119" s="150"/>
      <c r="I119" s="150"/>
      <c r="J119" s="137">
        <v>103654456</v>
      </c>
      <c r="L119" s="137">
        <v>116610765</v>
      </c>
      <c r="N119" s="137">
        <v>139932118</v>
      </c>
      <c r="O119" s="145"/>
      <c r="P119" s="145">
        <v>139932118</v>
      </c>
      <c r="Q119" s="145"/>
      <c r="R119" s="145">
        <f t="shared" si="6"/>
        <v>0</v>
      </c>
      <c r="S119" s="149"/>
      <c r="T119" s="131" t="s">
        <v>802</v>
      </c>
    </row>
    <row r="120" spans="1:20" ht="11.5" customHeight="1">
      <c r="A120" s="142">
        <v>2180</v>
      </c>
      <c r="G120" s="150" t="s">
        <v>898</v>
      </c>
      <c r="H120" s="150"/>
      <c r="I120" s="150"/>
      <c r="J120" s="137">
        <v>48173412</v>
      </c>
      <c r="L120" s="137">
        <v>0</v>
      </c>
      <c r="N120" s="137">
        <v>2535642</v>
      </c>
      <c r="O120" s="145"/>
      <c r="P120" s="145">
        <v>2445992</v>
      </c>
      <c r="Q120" s="145"/>
      <c r="R120" s="145">
        <f t="shared" si="6"/>
        <v>89650</v>
      </c>
      <c r="S120" s="149"/>
      <c r="T120" s="131" t="s">
        <v>1103</v>
      </c>
    </row>
    <row r="121" spans="1:20" ht="11.5" customHeight="1">
      <c r="A121" s="142">
        <v>2190</v>
      </c>
      <c r="G121" s="143" t="s">
        <v>899</v>
      </c>
      <c r="H121" s="143"/>
      <c r="I121" s="143"/>
      <c r="J121" s="147">
        <v>41188502</v>
      </c>
      <c r="L121" s="147">
        <v>96591315</v>
      </c>
      <c r="N121" s="147">
        <v>43675022</v>
      </c>
      <c r="O121" s="145"/>
      <c r="P121" s="145">
        <v>43675022</v>
      </c>
      <c r="Q121" s="145"/>
      <c r="R121" s="145">
        <f t="shared" si="6"/>
        <v>0</v>
      </c>
      <c r="S121" s="149"/>
      <c r="T121" s="131" t="s">
        <v>802</v>
      </c>
    </row>
    <row r="122" spans="1:20" ht="11.5" customHeight="1">
      <c r="A122" s="142">
        <v>2191</v>
      </c>
      <c r="H122" s="150" t="s">
        <v>900</v>
      </c>
      <c r="I122" s="150"/>
      <c r="J122" s="137">
        <v>35829408</v>
      </c>
      <c r="L122" s="137">
        <v>35519648</v>
      </c>
      <c r="N122" s="137">
        <v>37607400</v>
      </c>
      <c r="O122" s="145"/>
      <c r="P122" s="145">
        <v>37607400</v>
      </c>
      <c r="Q122" s="145"/>
      <c r="R122" s="145">
        <f t="shared" si="6"/>
        <v>0</v>
      </c>
      <c r="S122" s="149"/>
      <c r="T122" s="131" t="s">
        <v>802</v>
      </c>
    </row>
    <row r="123" spans="1:20" ht="11.5" customHeight="1">
      <c r="A123" s="142">
        <v>2192</v>
      </c>
      <c r="H123" s="150" t="s">
        <v>901</v>
      </c>
      <c r="I123" s="150"/>
      <c r="J123" s="137">
        <v>5359094</v>
      </c>
      <c r="L123" s="137">
        <v>9315362</v>
      </c>
      <c r="N123" s="137">
        <v>3476361</v>
      </c>
      <c r="O123" s="145"/>
      <c r="P123" s="145">
        <v>3476361</v>
      </c>
      <c r="Q123" s="145"/>
      <c r="R123" s="145">
        <f t="shared" si="6"/>
        <v>0</v>
      </c>
      <c r="S123" s="149"/>
      <c r="T123" s="131" t="s">
        <v>802</v>
      </c>
    </row>
    <row r="124" spans="1:20" ht="11.5" customHeight="1">
      <c r="A124" s="142">
        <v>2193</v>
      </c>
      <c r="H124" s="150" t="s">
        <v>1087</v>
      </c>
      <c r="I124" s="150"/>
      <c r="J124" s="137">
        <v>0</v>
      </c>
      <c r="L124" s="137">
        <v>38800000</v>
      </c>
      <c r="N124" s="137">
        <v>0</v>
      </c>
      <c r="O124" s="145"/>
      <c r="P124" s="145">
        <v>0</v>
      </c>
      <c r="Q124" s="145"/>
      <c r="R124" s="145">
        <f t="shared" si="6"/>
        <v>0</v>
      </c>
      <c r="S124" s="149"/>
      <c r="T124" s="131" t="s">
        <v>802</v>
      </c>
    </row>
    <row r="125" spans="1:20" ht="11.5" customHeight="1">
      <c r="A125" s="142">
        <v>2199</v>
      </c>
      <c r="H125" s="150" t="s">
        <v>1088</v>
      </c>
      <c r="I125" s="150"/>
      <c r="J125" s="137">
        <v>0</v>
      </c>
      <c r="L125" s="137">
        <v>12956305</v>
      </c>
      <c r="N125" s="137">
        <v>2591261</v>
      </c>
      <c r="O125" s="145"/>
      <c r="P125" s="145">
        <v>2591261</v>
      </c>
      <c r="Q125" s="145"/>
      <c r="R125" s="145">
        <f t="shared" si="6"/>
        <v>0</v>
      </c>
      <c r="S125" s="149"/>
      <c r="T125" s="131" t="s">
        <v>802</v>
      </c>
    </row>
    <row r="126" spans="1:20" ht="11.5" customHeight="1">
      <c r="A126" s="142">
        <v>2195</v>
      </c>
      <c r="G126" s="143" t="s">
        <v>902</v>
      </c>
      <c r="H126" s="143"/>
      <c r="I126" s="143"/>
      <c r="J126" s="147">
        <v>8873550</v>
      </c>
      <c r="L126" s="147">
        <v>8873550</v>
      </c>
      <c r="N126" s="147">
        <v>8873550</v>
      </c>
      <c r="O126" s="145"/>
      <c r="P126" s="145">
        <v>8873550</v>
      </c>
      <c r="Q126" s="145"/>
      <c r="R126" s="145">
        <f t="shared" si="6"/>
        <v>0</v>
      </c>
      <c r="S126" s="149"/>
      <c r="T126" s="131" t="s">
        <v>802</v>
      </c>
    </row>
    <row r="127" spans="1:20" ht="11.5" customHeight="1">
      <c r="A127" s="142">
        <v>2198</v>
      </c>
      <c r="H127" s="150" t="s">
        <v>903</v>
      </c>
      <c r="I127" s="150"/>
      <c r="J127" s="137">
        <v>8873550</v>
      </c>
      <c r="L127" s="137">
        <v>8873550</v>
      </c>
      <c r="N127" s="137">
        <v>8873550</v>
      </c>
      <c r="O127" s="145"/>
      <c r="P127" s="145">
        <v>8873550</v>
      </c>
      <c r="Q127" s="145"/>
      <c r="R127" s="145">
        <f t="shared" si="6"/>
        <v>0</v>
      </c>
      <c r="S127" s="149"/>
      <c r="T127" s="131" t="s">
        <v>802</v>
      </c>
    </row>
    <row r="128" spans="1:20" ht="11.5" customHeight="1">
      <c r="A128" s="142">
        <v>2299</v>
      </c>
      <c r="G128" s="150" t="s">
        <v>904</v>
      </c>
      <c r="H128" s="150"/>
      <c r="I128" s="150"/>
      <c r="J128" s="137">
        <v>241469075</v>
      </c>
      <c r="L128" s="137">
        <v>0</v>
      </c>
      <c r="N128" s="137">
        <v>0</v>
      </c>
      <c r="O128" s="145"/>
      <c r="P128" s="145">
        <v>0</v>
      </c>
      <c r="Q128" s="145"/>
      <c r="R128" s="145">
        <f t="shared" si="6"/>
        <v>0</v>
      </c>
      <c r="S128" s="149"/>
      <c r="T128" s="131" t="s">
        <v>802</v>
      </c>
    </row>
    <row r="129" spans="1:20" ht="11.5" customHeight="1">
      <c r="A129" s="142"/>
      <c r="F129" s="143" t="s">
        <v>905</v>
      </c>
      <c r="G129" s="143"/>
      <c r="H129" s="143"/>
      <c r="I129" s="143"/>
      <c r="J129" s="151">
        <v>11281118511.559999</v>
      </c>
      <c r="L129" s="151">
        <v>10918936972.58</v>
      </c>
      <c r="N129" s="151">
        <v>11007210590.709999</v>
      </c>
      <c r="O129" s="145"/>
      <c r="P129" s="145">
        <v>11007120940.709999</v>
      </c>
      <c r="Q129" s="145"/>
      <c r="R129" s="145">
        <f t="shared" si="6"/>
        <v>89650</v>
      </c>
      <c r="S129" s="149"/>
      <c r="T129" s="131" t="s">
        <v>1103</v>
      </c>
    </row>
    <row r="130" spans="1:20" ht="11.5" customHeight="1">
      <c r="A130" s="142"/>
      <c r="E130" s="143" t="s">
        <v>906</v>
      </c>
      <c r="F130" s="143"/>
      <c r="G130" s="143"/>
      <c r="H130" s="143"/>
      <c r="I130" s="143"/>
      <c r="J130" s="151">
        <v>13886976194.959999</v>
      </c>
      <c r="L130" s="151">
        <v>14495100679.58</v>
      </c>
      <c r="N130" s="151">
        <v>14171297874.709999</v>
      </c>
      <c r="O130" s="145"/>
      <c r="P130" s="145">
        <v>14172112874.709999</v>
      </c>
      <c r="Q130" s="145"/>
      <c r="R130" s="145">
        <f t="shared" si="6"/>
        <v>-815000</v>
      </c>
      <c r="S130" s="149"/>
      <c r="T130" s="131" t="s">
        <v>1104</v>
      </c>
    </row>
    <row r="131" spans="1:20" ht="11.5" customHeight="1">
      <c r="A131" s="142"/>
      <c r="E131" s="143" t="s">
        <v>907</v>
      </c>
      <c r="F131" s="143"/>
      <c r="G131" s="143"/>
      <c r="H131" s="143"/>
      <c r="I131" s="143"/>
      <c r="J131" s="143"/>
      <c r="O131" s="145"/>
      <c r="P131" s="145"/>
      <c r="Q131" s="145"/>
      <c r="R131" s="145"/>
      <c r="S131" s="149"/>
      <c r="T131" s="131" t="s">
        <v>802</v>
      </c>
    </row>
    <row r="132" spans="1:20" ht="11.5" customHeight="1">
      <c r="A132" s="142">
        <v>2325</v>
      </c>
      <c r="F132" s="143" t="s">
        <v>908</v>
      </c>
      <c r="G132" s="143"/>
      <c r="H132" s="143"/>
      <c r="I132" s="143"/>
      <c r="J132" s="147">
        <v>62190274550</v>
      </c>
      <c r="L132" s="147">
        <v>62190274550</v>
      </c>
      <c r="N132" s="147">
        <v>62190274550</v>
      </c>
      <c r="O132" s="145"/>
      <c r="P132" s="145">
        <v>62190274550</v>
      </c>
      <c r="Q132" s="145"/>
      <c r="R132" s="145">
        <f>+N132-P132</f>
        <v>0</v>
      </c>
      <c r="S132" s="149"/>
      <c r="T132" s="131" t="s">
        <v>802</v>
      </c>
    </row>
    <row r="133" spans="1:20" ht="11.5" customHeight="1">
      <c r="A133" s="142">
        <v>2331</v>
      </c>
      <c r="G133" s="150" t="s">
        <v>909</v>
      </c>
      <c r="H133" s="150"/>
      <c r="I133" s="150"/>
      <c r="J133" s="137">
        <v>62190274550</v>
      </c>
      <c r="L133" s="137">
        <v>62190274550</v>
      </c>
      <c r="N133" s="137">
        <v>62190274550</v>
      </c>
      <c r="O133" s="145"/>
      <c r="P133" s="145">
        <v>62190274550</v>
      </c>
      <c r="Q133" s="145"/>
      <c r="R133" s="145">
        <f>+N133-P133</f>
        <v>0</v>
      </c>
      <c r="S133" s="149"/>
      <c r="T133" s="131" t="s">
        <v>802</v>
      </c>
    </row>
    <row r="134" spans="1:20" ht="11.5" customHeight="1">
      <c r="A134" s="142">
        <v>2345</v>
      </c>
      <c r="F134" s="150" t="s">
        <v>910</v>
      </c>
      <c r="G134" s="150"/>
      <c r="H134" s="150"/>
      <c r="I134" s="150"/>
      <c r="J134" s="137">
        <v>424588249</v>
      </c>
      <c r="L134" s="137">
        <v>424588249</v>
      </c>
      <c r="N134" s="137">
        <v>424588249</v>
      </c>
      <c r="O134" s="145"/>
      <c r="P134" s="145">
        <v>424588249</v>
      </c>
      <c r="Q134" s="145"/>
      <c r="R134" s="145">
        <f>+N134-P134</f>
        <v>0</v>
      </c>
      <c r="S134" s="149"/>
      <c r="T134" s="131" t="s">
        <v>802</v>
      </c>
    </row>
    <row r="135" spans="1:20" ht="11.5" customHeight="1">
      <c r="A135" s="142"/>
      <c r="E135" s="143" t="s">
        <v>911</v>
      </c>
      <c r="F135" s="143"/>
      <c r="G135" s="143"/>
      <c r="H135" s="143"/>
      <c r="I135" s="143"/>
      <c r="J135" s="151">
        <v>62614862799</v>
      </c>
      <c r="L135" s="151">
        <v>62614862799</v>
      </c>
      <c r="N135" s="151">
        <v>62614862799</v>
      </c>
      <c r="O135" s="145"/>
      <c r="P135" s="145">
        <v>62614862799</v>
      </c>
      <c r="Q135" s="145"/>
      <c r="R135" s="145">
        <f>+N135-P135</f>
        <v>0</v>
      </c>
      <c r="S135" s="149"/>
      <c r="T135" s="131" t="s">
        <v>802</v>
      </c>
    </row>
    <row r="136" spans="1:20" ht="11.5" customHeight="1">
      <c r="A136" s="142"/>
      <c r="D136" s="143" t="s">
        <v>912</v>
      </c>
      <c r="E136" s="143"/>
      <c r="F136" s="143"/>
      <c r="G136" s="143"/>
      <c r="H136" s="143"/>
      <c r="I136" s="143"/>
      <c r="J136" s="151">
        <v>76501838993.960007</v>
      </c>
      <c r="L136" s="151">
        <v>77109963478.580002</v>
      </c>
      <c r="N136" s="151">
        <v>76786160673.710007</v>
      </c>
      <c r="O136" s="145"/>
      <c r="P136" s="145">
        <v>76786975673.710007</v>
      </c>
      <c r="Q136" s="145"/>
      <c r="R136" s="145">
        <f>+N136-P136</f>
        <v>-815000</v>
      </c>
      <c r="S136" s="149"/>
      <c r="T136" s="131" t="s">
        <v>1104</v>
      </c>
    </row>
    <row r="137" spans="1:20" ht="11.5" customHeight="1">
      <c r="A137" s="142"/>
      <c r="D137" s="143" t="s">
        <v>913</v>
      </c>
      <c r="E137" s="143"/>
      <c r="F137" s="143"/>
      <c r="G137" s="143"/>
      <c r="H137" s="143"/>
      <c r="I137" s="143"/>
      <c r="O137" s="145"/>
      <c r="P137" s="145"/>
      <c r="Q137" s="145"/>
      <c r="R137" s="145"/>
      <c r="S137" s="149"/>
    </row>
    <row r="138" spans="1:20" ht="11.5" customHeight="1">
      <c r="A138" s="142">
        <v>3000</v>
      </c>
      <c r="E138" s="143" t="s">
        <v>914</v>
      </c>
      <c r="F138" s="143"/>
      <c r="G138" s="143"/>
      <c r="H138" s="143"/>
      <c r="I138" s="143"/>
      <c r="J138" s="147">
        <v>100758827626.69</v>
      </c>
      <c r="L138" s="147">
        <v>100758827626.69</v>
      </c>
      <c r="N138" s="147">
        <v>100758827626.69</v>
      </c>
      <c r="O138" s="145"/>
      <c r="P138" s="145">
        <v>100758827626.69</v>
      </c>
      <c r="Q138" s="145"/>
      <c r="R138" s="145">
        <f t="shared" ref="R138:R145" si="7">+N138-P138</f>
        <v>0</v>
      </c>
      <c r="S138" s="149"/>
      <c r="T138" s="131" t="s">
        <v>802</v>
      </c>
    </row>
    <row r="139" spans="1:20" ht="11.5" customHeight="1">
      <c r="A139" s="142">
        <v>3001</v>
      </c>
      <c r="F139" s="150" t="s">
        <v>915</v>
      </c>
      <c r="G139" s="150"/>
      <c r="H139" s="150"/>
      <c r="I139" s="150"/>
      <c r="J139" s="137">
        <v>15897600000</v>
      </c>
      <c r="L139" s="137">
        <v>15897600000</v>
      </c>
      <c r="N139" s="137">
        <v>15897600000</v>
      </c>
      <c r="O139" s="145"/>
      <c r="P139" s="145">
        <v>15897600000</v>
      </c>
      <c r="Q139" s="145"/>
      <c r="R139" s="145">
        <f t="shared" si="7"/>
        <v>0</v>
      </c>
      <c r="S139" s="149"/>
      <c r="T139" s="131" t="s">
        <v>802</v>
      </c>
    </row>
    <row r="140" spans="1:20" ht="11.5" customHeight="1">
      <c r="A140" s="142">
        <v>3002</v>
      </c>
      <c r="F140" s="150" t="s">
        <v>916</v>
      </c>
      <c r="G140" s="150"/>
      <c r="H140" s="150"/>
      <c r="I140" s="150"/>
      <c r="J140" s="137">
        <v>84861227626.690002</v>
      </c>
      <c r="L140" s="137">
        <v>84861227626.690002</v>
      </c>
      <c r="N140" s="137">
        <v>84861227626.690002</v>
      </c>
      <c r="O140" s="145"/>
      <c r="P140" s="145">
        <v>84861227626.690002</v>
      </c>
      <c r="Q140" s="145"/>
      <c r="R140" s="145">
        <f t="shared" si="7"/>
        <v>0</v>
      </c>
      <c r="S140" s="149"/>
      <c r="T140" s="131" t="s">
        <v>802</v>
      </c>
    </row>
    <row r="141" spans="1:20" ht="11.5" customHeight="1">
      <c r="A141" s="142">
        <v>3003</v>
      </c>
      <c r="E141" s="150" t="s">
        <v>917</v>
      </c>
      <c r="F141" s="150"/>
      <c r="G141" s="150"/>
      <c r="H141" s="150"/>
      <c r="I141" s="150"/>
      <c r="J141" s="153">
        <v>-2402975371</v>
      </c>
      <c r="L141" s="153">
        <v>-2402975371</v>
      </c>
      <c r="N141" s="153">
        <v>-2402975371</v>
      </c>
      <c r="O141" s="145"/>
      <c r="P141" s="145">
        <v>-2402975371</v>
      </c>
      <c r="Q141" s="145"/>
      <c r="R141" s="145">
        <f t="shared" si="7"/>
        <v>0</v>
      </c>
      <c r="S141" s="149"/>
      <c r="T141" s="131" t="s">
        <v>802</v>
      </c>
    </row>
    <row r="142" spans="1:20" ht="11.5" customHeight="1">
      <c r="A142" s="142">
        <v>3004</v>
      </c>
      <c r="E142" s="150" t="s">
        <v>918</v>
      </c>
      <c r="F142" s="150"/>
      <c r="G142" s="150"/>
      <c r="H142" s="150"/>
      <c r="I142" s="150"/>
      <c r="J142" s="153">
        <v>-131339126798.11</v>
      </c>
      <c r="L142" s="153">
        <v>-131339126798.11</v>
      </c>
      <c r="N142" s="153">
        <v>-131339126798.11</v>
      </c>
      <c r="O142" s="145"/>
      <c r="P142" s="145">
        <v>-131339126798.11</v>
      </c>
      <c r="Q142" s="145"/>
      <c r="R142" s="145">
        <f t="shared" si="7"/>
        <v>0</v>
      </c>
      <c r="S142" s="149"/>
      <c r="T142" s="131" t="s">
        <v>802</v>
      </c>
    </row>
    <row r="143" spans="1:20" ht="11.5" customHeight="1">
      <c r="A143" s="142"/>
      <c r="E143" s="150" t="s">
        <v>919</v>
      </c>
      <c r="F143" s="150"/>
      <c r="G143" s="150"/>
      <c r="H143" s="150"/>
      <c r="I143" s="150"/>
      <c r="J143" s="153">
        <v>-382185561.97000003</v>
      </c>
      <c r="L143" s="153">
        <v>-602708834.85000002</v>
      </c>
      <c r="N143" s="153">
        <v>-827897960.20000005</v>
      </c>
      <c r="O143" s="145"/>
      <c r="P143" s="145">
        <v>-825027690.20000005</v>
      </c>
      <c r="Q143" s="145"/>
      <c r="R143" s="145">
        <f t="shared" si="7"/>
        <v>-2870270</v>
      </c>
      <c r="S143" s="149"/>
      <c r="T143" s="131" t="s">
        <v>1105</v>
      </c>
    </row>
    <row r="144" spans="1:20" ht="11.5" customHeight="1">
      <c r="A144" s="142"/>
      <c r="D144" s="143" t="s">
        <v>920</v>
      </c>
      <c r="E144" s="143"/>
      <c r="F144" s="143"/>
      <c r="G144" s="143"/>
      <c r="H144" s="143"/>
      <c r="I144" s="143"/>
      <c r="J144" s="154">
        <v>-33365460104.389999</v>
      </c>
      <c r="L144" s="154">
        <v>-33585983377.27</v>
      </c>
      <c r="N144" s="154">
        <v>-33811172502.619999</v>
      </c>
      <c r="O144" s="145"/>
      <c r="P144" s="145">
        <v>-33808302232.619999</v>
      </c>
      <c r="Q144" s="145"/>
      <c r="R144" s="145">
        <f t="shared" si="7"/>
        <v>-2870270</v>
      </c>
      <c r="S144" s="149"/>
      <c r="T144" s="131" t="s">
        <v>1105</v>
      </c>
    </row>
    <row r="145" spans="1:20" ht="11.5" customHeight="1">
      <c r="A145" s="142"/>
      <c r="C145" s="143" t="s">
        <v>921</v>
      </c>
      <c r="D145" s="143"/>
      <c r="E145" s="143"/>
      <c r="F145" s="143"/>
      <c r="G145" s="143"/>
      <c r="H145" s="143"/>
      <c r="J145" s="151">
        <v>43136378889.580002</v>
      </c>
      <c r="L145" s="151">
        <v>43523980101.309998</v>
      </c>
      <c r="N145" s="151">
        <v>42974988171.080002</v>
      </c>
      <c r="O145" s="156"/>
      <c r="P145" s="145">
        <v>42978673441.080002</v>
      </c>
      <c r="Q145" s="156"/>
      <c r="R145" s="145">
        <f t="shared" si="7"/>
        <v>-3685270</v>
      </c>
      <c r="S145" s="149"/>
      <c r="T145" s="131" t="s">
        <v>1105</v>
      </c>
    </row>
    <row r="146" spans="1:20" ht="15.25" customHeight="1">
      <c r="O146" s="145"/>
      <c r="P146" s="145"/>
      <c r="Q146" s="145"/>
      <c r="R146" s="145"/>
      <c r="S146" s="149"/>
    </row>
    <row r="147" spans="1:20" ht="11.5" customHeight="1">
      <c r="A147" s="155" t="s">
        <v>922</v>
      </c>
      <c r="B147" s="268"/>
      <c r="C147" s="268"/>
      <c r="D147" s="268"/>
      <c r="E147" s="268"/>
      <c r="F147" s="268"/>
      <c r="G147" s="268"/>
      <c r="H147" s="268"/>
      <c r="I147" s="268"/>
      <c r="J147" s="268"/>
      <c r="K147" s="268"/>
      <c r="L147" s="268"/>
      <c r="M147" s="268"/>
      <c r="N147" s="268"/>
      <c r="O147" s="145"/>
      <c r="P147" s="145"/>
      <c r="Q147" s="145"/>
      <c r="R147" s="145"/>
      <c r="S147" s="149"/>
    </row>
    <row r="148" spans="1:20" ht="11.5" customHeight="1">
      <c r="A148" s="158" t="s">
        <v>1106</v>
      </c>
      <c r="B148" s="269"/>
      <c r="C148" s="269"/>
      <c r="D148" s="269"/>
      <c r="E148" s="269"/>
      <c r="F148" s="269"/>
      <c r="G148" s="269"/>
      <c r="H148" s="269"/>
      <c r="I148" s="269"/>
      <c r="J148" s="269"/>
      <c r="K148" s="269"/>
      <c r="L148" s="269"/>
      <c r="M148" s="269"/>
      <c r="N148" s="269"/>
      <c r="O148" s="145"/>
      <c r="P148" s="145"/>
      <c r="Q148" s="145"/>
      <c r="R148" s="145"/>
      <c r="S148" s="149"/>
    </row>
    <row r="149" spans="1:20" ht="11.5" customHeight="1">
      <c r="A149" s="160">
        <v>-1</v>
      </c>
      <c r="B149" s="270"/>
      <c r="C149" s="270"/>
      <c r="D149" s="270"/>
      <c r="E149" s="270"/>
      <c r="F149" s="270"/>
      <c r="G149" s="270"/>
      <c r="H149" s="270"/>
      <c r="I149" s="270"/>
      <c r="J149" s="270"/>
      <c r="K149" s="270"/>
      <c r="L149" s="270"/>
      <c r="M149" s="270"/>
      <c r="N149" s="270"/>
      <c r="O149" s="165"/>
      <c r="P149" s="145"/>
      <c r="Q149" s="146"/>
      <c r="R149" s="146"/>
      <c r="S149" s="145"/>
      <c r="T149" s="145"/>
    </row>
    <row r="150" spans="1:20">
      <c r="A150" s="164" t="s">
        <v>1107</v>
      </c>
      <c r="B150" s="164"/>
      <c r="C150" s="164"/>
      <c r="D150" s="164"/>
      <c r="E150" s="164"/>
      <c r="F150" s="164"/>
      <c r="G150" s="164"/>
      <c r="H150" s="164"/>
      <c r="J150" s="165">
        <v>43136378889.580002</v>
      </c>
      <c r="K150" s="166"/>
      <c r="L150" s="165">
        <v>43523980101.309998</v>
      </c>
      <c r="M150" s="165"/>
      <c r="N150" s="165">
        <v>42978673441.080002</v>
      </c>
      <c r="O150" s="146"/>
      <c r="P150" s="146"/>
      <c r="Q150" s="145"/>
      <c r="R150" s="145"/>
      <c r="S150" s="149"/>
    </row>
    <row r="151" spans="1:20">
      <c r="A151" s="167" t="s">
        <v>796</v>
      </c>
      <c r="B151" s="167"/>
      <c r="C151" s="167"/>
      <c r="D151" s="167"/>
      <c r="E151" s="167"/>
      <c r="F151" s="167"/>
      <c r="G151" s="167"/>
      <c r="H151" s="167"/>
      <c r="J151" s="168">
        <f>+J145-J150</f>
        <v>0</v>
      </c>
      <c r="K151" s="169"/>
      <c r="L151" s="168">
        <f>+L145-L150</f>
        <v>0</v>
      </c>
      <c r="M151" s="168"/>
      <c r="N151" s="168">
        <f>+N145-N150</f>
        <v>-3685270</v>
      </c>
      <c r="O151" s="146"/>
      <c r="P151" s="164"/>
      <c r="Q151" s="145"/>
      <c r="R151" s="145"/>
      <c r="S151" s="149"/>
    </row>
    <row r="152" spans="1:20">
      <c r="O152" s="145"/>
      <c r="Q152" s="145"/>
      <c r="R152" s="145"/>
      <c r="S152" s="149"/>
      <c r="T152" s="170"/>
    </row>
    <row r="153" spans="1:20">
      <c r="O153" s="145"/>
      <c r="Q153" s="145"/>
      <c r="R153" s="145"/>
      <c r="S153" s="149"/>
      <c r="T153" s="170"/>
    </row>
    <row r="154" spans="1:20">
      <c r="O154" s="145"/>
      <c r="P154" s="145"/>
      <c r="Q154" s="145"/>
      <c r="R154" s="145"/>
      <c r="S154" s="149"/>
    </row>
    <row r="155" spans="1:20">
      <c r="O155" s="145"/>
      <c r="P155" s="145"/>
      <c r="Q155" s="145"/>
      <c r="R155" s="145"/>
      <c r="S155" s="149"/>
    </row>
    <row r="156" spans="1:20">
      <c r="O156" s="166"/>
      <c r="P156" s="145"/>
      <c r="Q156" s="166"/>
      <c r="R156" s="145"/>
      <c r="S156" s="164"/>
    </row>
    <row r="157" spans="1:20">
      <c r="O157" s="164"/>
      <c r="P157" s="145"/>
      <c r="Q157" s="164"/>
      <c r="R157" s="164"/>
      <c r="S157" s="164"/>
      <c r="T157" s="164"/>
    </row>
    <row r="158" spans="1:20">
      <c r="O158" s="167"/>
      <c r="P158" s="145"/>
      <c r="Q158" s="167"/>
      <c r="R158" s="164"/>
      <c r="S158" s="167"/>
      <c r="T158" s="164"/>
    </row>
    <row r="159" spans="1:20">
      <c r="O159" s="164"/>
      <c r="P159" s="145"/>
      <c r="Q159" s="164"/>
      <c r="R159" s="164"/>
      <c r="S159" s="164"/>
      <c r="T159" s="164"/>
    </row>
    <row r="160" spans="1:20">
      <c r="O160" s="167"/>
      <c r="P160" s="145"/>
      <c r="Q160" s="167"/>
      <c r="R160" s="164"/>
      <c r="S160" s="167"/>
      <c r="T160" s="167"/>
    </row>
    <row r="161" spans="15:20">
      <c r="O161" s="129"/>
      <c r="P161" s="164"/>
      <c r="Q161" s="129"/>
      <c r="R161" s="173"/>
      <c r="T161" s="129"/>
    </row>
    <row r="162" spans="15:20">
      <c r="O162" s="145"/>
      <c r="P162" s="164"/>
      <c r="Q162" s="145"/>
      <c r="R162" s="174"/>
    </row>
    <row r="163" spans="15:20">
      <c r="O163" s="145"/>
      <c r="P163" s="164"/>
      <c r="Q163" s="145"/>
      <c r="R163" s="174"/>
    </row>
    <row r="164" spans="15:20">
      <c r="O164" s="145"/>
      <c r="P164" s="164"/>
      <c r="Q164" s="145"/>
      <c r="R164" s="174"/>
      <c r="S164" s="149"/>
    </row>
    <row r="165" spans="15:20">
      <c r="P165" s="173"/>
      <c r="R165" s="145"/>
    </row>
    <row r="166" spans="15:20">
      <c r="P166" s="174"/>
    </row>
    <row r="167" spans="15:20">
      <c r="P167" s="174"/>
    </row>
    <row r="168" spans="15:20">
      <c r="P168" s="174"/>
    </row>
  </sheetData>
  <pageMargins left="0.3611111111111111" right="0.3611111111111111" top="0.3611111111111111" bottom="0.3611111111111111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688121-D553-49F0-A266-981BF6BAD176}">
  <dimension ref="A1:AO166"/>
  <sheetViews>
    <sheetView workbookViewId="0"/>
  </sheetViews>
  <sheetFormatPr defaultColWidth="9.1796875" defaultRowHeight="14.5"/>
  <cols>
    <col min="1" max="1" width="13.26953125" style="157" customWidth="1"/>
    <col min="2" max="2" width="2.26953125" style="129" customWidth="1"/>
    <col min="3" max="6" width="2" style="129" customWidth="1"/>
    <col min="7" max="7" width="27" style="129" customWidth="1"/>
    <col min="8" max="8" width="3.26953125" style="129" customWidth="1"/>
    <col min="9" max="9" width="13.1796875" style="129" bestFit="1" customWidth="1"/>
    <col min="10" max="10" width="2.26953125" style="129" customWidth="1"/>
    <col min="11" max="11" width="13.1796875" style="129" bestFit="1" customWidth="1"/>
    <col min="12" max="12" width="2.26953125" style="129" customWidth="1"/>
    <col min="13" max="13" width="13.1796875" style="129" bestFit="1" customWidth="1"/>
    <col min="14" max="14" width="2.26953125" style="129" customWidth="1"/>
    <col min="15" max="15" width="13.7265625" style="129" bestFit="1" customWidth="1"/>
    <col min="16" max="16" width="2.453125" style="129" customWidth="1"/>
    <col min="17" max="17" width="18" style="130" bestFit="1" customWidth="1"/>
    <col min="18" max="18" width="2.54296875" style="130" customWidth="1"/>
    <col min="19" max="19" width="15.81640625" style="130" bestFit="1" customWidth="1"/>
    <col min="20" max="20" width="2.54296875" style="129" customWidth="1"/>
    <col min="21" max="21" width="15.81640625" style="131" bestFit="1" customWidth="1"/>
    <col min="22" max="24" width="8.7265625" style="129" customWidth="1"/>
    <col min="25" max="256" width="9.1796875" style="129"/>
    <col min="257" max="257" width="13.26953125" style="129" customWidth="1"/>
    <col min="258" max="258" width="2.26953125" style="129" customWidth="1"/>
    <col min="259" max="262" width="2" style="129" customWidth="1"/>
    <col min="263" max="263" width="27" style="129" customWidth="1"/>
    <col min="264" max="264" width="3.26953125" style="129" customWidth="1"/>
    <col min="265" max="265" width="13.1796875" style="129" bestFit="1" customWidth="1"/>
    <col min="266" max="266" width="2.26953125" style="129" customWidth="1"/>
    <col min="267" max="267" width="13.1796875" style="129" bestFit="1" customWidth="1"/>
    <col min="268" max="268" width="2.26953125" style="129" customWidth="1"/>
    <col min="269" max="269" width="13.1796875" style="129" bestFit="1" customWidth="1"/>
    <col min="270" max="270" width="2.26953125" style="129" customWidth="1"/>
    <col min="271" max="271" width="13.7265625" style="129" bestFit="1" customWidth="1"/>
    <col min="272" max="272" width="2.453125" style="129" customWidth="1"/>
    <col min="273" max="273" width="18" style="129" bestFit="1" customWidth="1"/>
    <col min="274" max="274" width="2.54296875" style="129" customWidth="1"/>
    <col min="275" max="275" width="15.81640625" style="129" bestFit="1" customWidth="1"/>
    <col min="276" max="276" width="2.54296875" style="129" customWidth="1"/>
    <col min="277" max="277" width="15.81640625" style="129" bestFit="1" customWidth="1"/>
    <col min="278" max="280" width="8.7265625" style="129" customWidth="1"/>
    <col min="281" max="512" width="9.1796875" style="129"/>
    <col min="513" max="513" width="13.26953125" style="129" customWidth="1"/>
    <col min="514" max="514" width="2.26953125" style="129" customWidth="1"/>
    <col min="515" max="518" width="2" style="129" customWidth="1"/>
    <col min="519" max="519" width="27" style="129" customWidth="1"/>
    <col min="520" max="520" width="3.26953125" style="129" customWidth="1"/>
    <col min="521" max="521" width="13.1796875" style="129" bestFit="1" customWidth="1"/>
    <col min="522" max="522" width="2.26953125" style="129" customWidth="1"/>
    <col min="523" max="523" width="13.1796875" style="129" bestFit="1" customWidth="1"/>
    <col min="524" max="524" width="2.26953125" style="129" customWidth="1"/>
    <col min="525" max="525" width="13.1796875" style="129" bestFit="1" customWidth="1"/>
    <col min="526" max="526" width="2.26953125" style="129" customWidth="1"/>
    <col min="527" max="527" width="13.7265625" style="129" bestFit="1" customWidth="1"/>
    <col min="528" max="528" width="2.453125" style="129" customWidth="1"/>
    <col min="529" max="529" width="18" style="129" bestFit="1" customWidth="1"/>
    <col min="530" max="530" width="2.54296875" style="129" customWidth="1"/>
    <col min="531" max="531" width="15.81640625" style="129" bestFit="1" customWidth="1"/>
    <col min="532" max="532" width="2.54296875" style="129" customWidth="1"/>
    <col min="533" max="533" width="15.81640625" style="129" bestFit="1" customWidth="1"/>
    <col min="534" max="536" width="8.7265625" style="129" customWidth="1"/>
    <col min="537" max="768" width="9.1796875" style="129"/>
    <col min="769" max="769" width="13.26953125" style="129" customWidth="1"/>
    <col min="770" max="770" width="2.26953125" style="129" customWidth="1"/>
    <col min="771" max="774" width="2" style="129" customWidth="1"/>
    <col min="775" max="775" width="27" style="129" customWidth="1"/>
    <col min="776" max="776" width="3.26953125" style="129" customWidth="1"/>
    <col min="777" max="777" width="13.1796875" style="129" bestFit="1" customWidth="1"/>
    <col min="778" max="778" width="2.26953125" style="129" customWidth="1"/>
    <col min="779" max="779" width="13.1796875" style="129" bestFit="1" customWidth="1"/>
    <col min="780" max="780" width="2.26953125" style="129" customWidth="1"/>
    <col min="781" max="781" width="13.1796875" style="129" bestFit="1" customWidth="1"/>
    <col min="782" max="782" width="2.26953125" style="129" customWidth="1"/>
    <col min="783" max="783" width="13.7265625" style="129" bestFit="1" customWidth="1"/>
    <col min="784" max="784" width="2.453125" style="129" customWidth="1"/>
    <col min="785" max="785" width="18" style="129" bestFit="1" customWidth="1"/>
    <col min="786" max="786" width="2.54296875" style="129" customWidth="1"/>
    <col min="787" max="787" width="15.81640625" style="129" bestFit="1" customWidth="1"/>
    <col min="788" max="788" width="2.54296875" style="129" customWidth="1"/>
    <col min="789" max="789" width="15.81640625" style="129" bestFit="1" customWidth="1"/>
    <col min="790" max="792" width="8.7265625" style="129" customWidth="1"/>
    <col min="793" max="1024" width="9.1796875" style="129"/>
    <col min="1025" max="1025" width="13.26953125" style="129" customWidth="1"/>
    <col min="1026" max="1026" width="2.26953125" style="129" customWidth="1"/>
    <col min="1027" max="1030" width="2" style="129" customWidth="1"/>
    <col min="1031" max="1031" width="27" style="129" customWidth="1"/>
    <col min="1032" max="1032" width="3.26953125" style="129" customWidth="1"/>
    <col min="1033" max="1033" width="13.1796875" style="129" bestFit="1" customWidth="1"/>
    <col min="1034" max="1034" width="2.26953125" style="129" customWidth="1"/>
    <col min="1035" max="1035" width="13.1796875" style="129" bestFit="1" customWidth="1"/>
    <col min="1036" max="1036" width="2.26953125" style="129" customWidth="1"/>
    <col min="1037" max="1037" width="13.1796875" style="129" bestFit="1" customWidth="1"/>
    <col min="1038" max="1038" width="2.26953125" style="129" customWidth="1"/>
    <col min="1039" max="1039" width="13.7265625" style="129" bestFit="1" customWidth="1"/>
    <col min="1040" max="1040" width="2.453125" style="129" customWidth="1"/>
    <col min="1041" max="1041" width="18" style="129" bestFit="1" customWidth="1"/>
    <col min="1042" max="1042" width="2.54296875" style="129" customWidth="1"/>
    <col min="1043" max="1043" width="15.81640625" style="129" bestFit="1" customWidth="1"/>
    <col min="1044" max="1044" width="2.54296875" style="129" customWidth="1"/>
    <col min="1045" max="1045" width="15.81640625" style="129" bestFit="1" customWidth="1"/>
    <col min="1046" max="1048" width="8.7265625" style="129" customWidth="1"/>
    <col min="1049" max="1280" width="9.1796875" style="129"/>
    <col min="1281" max="1281" width="13.26953125" style="129" customWidth="1"/>
    <col min="1282" max="1282" width="2.26953125" style="129" customWidth="1"/>
    <col min="1283" max="1286" width="2" style="129" customWidth="1"/>
    <col min="1287" max="1287" width="27" style="129" customWidth="1"/>
    <col min="1288" max="1288" width="3.26953125" style="129" customWidth="1"/>
    <col min="1289" max="1289" width="13.1796875" style="129" bestFit="1" customWidth="1"/>
    <col min="1290" max="1290" width="2.26953125" style="129" customWidth="1"/>
    <col min="1291" max="1291" width="13.1796875" style="129" bestFit="1" customWidth="1"/>
    <col min="1292" max="1292" width="2.26953125" style="129" customWidth="1"/>
    <col min="1293" max="1293" width="13.1796875" style="129" bestFit="1" customWidth="1"/>
    <col min="1294" max="1294" width="2.26953125" style="129" customWidth="1"/>
    <col min="1295" max="1295" width="13.7265625" style="129" bestFit="1" customWidth="1"/>
    <col min="1296" max="1296" width="2.453125" style="129" customWidth="1"/>
    <col min="1297" max="1297" width="18" style="129" bestFit="1" customWidth="1"/>
    <col min="1298" max="1298" width="2.54296875" style="129" customWidth="1"/>
    <col min="1299" max="1299" width="15.81640625" style="129" bestFit="1" customWidth="1"/>
    <col min="1300" max="1300" width="2.54296875" style="129" customWidth="1"/>
    <col min="1301" max="1301" width="15.81640625" style="129" bestFit="1" customWidth="1"/>
    <col min="1302" max="1304" width="8.7265625" style="129" customWidth="1"/>
    <col min="1305" max="1536" width="9.1796875" style="129"/>
    <col min="1537" max="1537" width="13.26953125" style="129" customWidth="1"/>
    <col min="1538" max="1538" width="2.26953125" style="129" customWidth="1"/>
    <col min="1539" max="1542" width="2" style="129" customWidth="1"/>
    <col min="1543" max="1543" width="27" style="129" customWidth="1"/>
    <col min="1544" max="1544" width="3.26953125" style="129" customWidth="1"/>
    <col min="1545" max="1545" width="13.1796875" style="129" bestFit="1" customWidth="1"/>
    <col min="1546" max="1546" width="2.26953125" style="129" customWidth="1"/>
    <col min="1547" max="1547" width="13.1796875" style="129" bestFit="1" customWidth="1"/>
    <col min="1548" max="1548" width="2.26953125" style="129" customWidth="1"/>
    <col min="1549" max="1549" width="13.1796875" style="129" bestFit="1" customWidth="1"/>
    <col min="1550" max="1550" width="2.26953125" style="129" customWidth="1"/>
    <col min="1551" max="1551" width="13.7265625" style="129" bestFit="1" customWidth="1"/>
    <col min="1552" max="1552" width="2.453125" style="129" customWidth="1"/>
    <col min="1553" max="1553" width="18" style="129" bestFit="1" customWidth="1"/>
    <col min="1554" max="1554" width="2.54296875" style="129" customWidth="1"/>
    <col min="1555" max="1555" width="15.81640625" style="129" bestFit="1" customWidth="1"/>
    <col min="1556" max="1556" width="2.54296875" style="129" customWidth="1"/>
    <col min="1557" max="1557" width="15.81640625" style="129" bestFit="1" customWidth="1"/>
    <col min="1558" max="1560" width="8.7265625" style="129" customWidth="1"/>
    <col min="1561" max="1792" width="9.1796875" style="129"/>
    <col min="1793" max="1793" width="13.26953125" style="129" customWidth="1"/>
    <col min="1794" max="1794" width="2.26953125" style="129" customWidth="1"/>
    <col min="1795" max="1798" width="2" style="129" customWidth="1"/>
    <col min="1799" max="1799" width="27" style="129" customWidth="1"/>
    <col min="1800" max="1800" width="3.26953125" style="129" customWidth="1"/>
    <col min="1801" max="1801" width="13.1796875" style="129" bestFit="1" customWidth="1"/>
    <col min="1802" max="1802" width="2.26953125" style="129" customWidth="1"/>
    <col min="1803" max="1803" width="13.1796875" style="129" bestFit="1" customWidth="1"/>
    <col min="1804" max="1804" width="2.26953125" style="129" customWidth="1"/>
    <col min="1805" max="1805" width="13.1796875" style="129" bestFit="1" customWidth="1"/>
    <col min="1806" max="1806" width="2.26953125" style="129" customWidth="1"/>
    <col min="1807" max="1807" width="13.7265625" style="129" bestFit="1" customWidth="1"/>
    <col min="1808" max="1808" width="2.453125" style="129" customWidth="1"/>
    <col min="1809" max="1809" width="18" style="129" bestFit="1" customWidth="1"/>
    <col min="1810" max="1810" width="2.54296875" style="129" customWidth="1"/>
    <col min="1811" max="1811" width="15.81640625" style="129" bestFit="1" customWidth="1"/>
    <col min="1812" max="1812" width="2.54296875" style="129" customWidth="1"/>
    <col min="1813" max="1813" width="15.81640625" style="129" bestFit="1" customWidth="1"/>
    <col min="1814" max="1816" width="8.7265625" style="129" customWidth="1"/>
    <col min="1817" max="2048" width="9.1796875" style="129"/>
    <col min="2049" max="2049" width="13.26953125" style="129" customWidth="1"/>
    <col min="2050" max="2050" width="2.26953125" style="129" customWidth="1"/>
    <col min="2051" max="2054" width="2" style="129" customWidth="1"/>
    <col min="2055" max="2055" width="27" style="129" customWidth="1"/>
    <col min="2056" max="2056" width="3.26953125" style="129" customWidth="1"/>
    <col min="2057" max="2057" width="13.1796875" style="129" bestFit="1" customWidth="1"/>
    <col min="2058" max="2058" width="2.26953125" style="129" customWidth="1"/>
    <col min="2059" max="2059" width="13.1796875" style="129" bestFit="1" customWidth="1"/>
    <col min="2060" max="2060" width="2.26953125" style="129" customWidth="1"/>
    <col min="2061" max="2061" width="13.1796875" style="129" bestFit="1" customWidth="1"/>
    <col min="2062" max="2062" width="2.26953125" style="129" customWidth="1"/>
    <col min="2063" max="2063" width="13.7265625" style="129" bestFit="1" customWidth="1"/>
    <col min="2064" max="2064" width="2.453125" style="129" customWidth="1"/>
    <col min="2065" max="2065" width="18" style="129" bestFit="1" customWidth="1"/>
    <col min="2066" max="2066" width="2.54296875" style="129" customWidth="1"/>
    <col min="2067" max="2067" width="15.81640625" style="129" bestFit="1" customWidth="1"/>
    <col min="2068" max="2068" width="2.54296875" style="129" customWidth="1"/>
    <col min="2069" max="2069" width="15.81640625" style="129" bestFit="1" customWidth="1"/>
    <col min="2070" max="2072" width="8.7265625" style="129" customWidth="1"/>
    <col min="2073" max="2304" width="9.1796875" style="129"/>
    <col min="2305" max="2305" width="13.26953125" style="129" customWidth="1"/>
    <col min="2306" max="2306" width="2.26953125" style="129" customWidth="1"/>
    <col min="2307" max="2310" width="2" style="129" customWidth="1"/>
    <col min="2311" max="2311" width="27" style="129" customWidth="1"/>
    <col min="2312" max="2312" width="3.26953125" style="129" customWidth="1"/>
    <col min="2313" max="2313" width="13.1796875" style="129" bestFit="1" customWidth="1"/>
    <col min="2314" max="2314" width="2.26953125" style="129" customWidth="1"/>
    <col min="2315" max="2315" width="13.1796875" style="129" bestFit="1" customWidth="1"/>
    <col min="2316" max="2316" width="2.26953125" style="129" customWidth="1"/>
    <col min="2317" max="2317" width="13.1796875" style="129" bestFit="1" customWidth="1"/>
    <col min="2318" max="2318" width="2.26953125" style="129" customWidth="1"/>
    <col min="2319" max="2319" width="13.7265625" style="129" bestFit="1" customWidth="1"/>
    <col min="2320" max="2320" width="2.453125" style="129" customWidth="1"/>
    <col min="2321" max="2321" width="18" style="129" bestFit="1" customWidth="1"/>
    <col min="2322" max="2322" width="2.54296875" style="129" customWidth="1"/>
    <col min="2323" max="2323" width="15.81640625" style="129" bestFit="1" customWidth="1"/>
    <col min="2324" max="2324" width="2.54296875" style="129" customWidth="1"/>
    <col min="2325" max="2325" width="15.81640625" style="129" bestFit="1" customWidth="1"/>
    <col min="2326" max="2328" width="8.7265625" style="129" customWidth="1"/>
    <col min="2329" max="2560" width="9.1796875" style="129"/>
    <col min="2561" max="2561" width="13.26953125" style="129" customWidth="1"/>
    <col min="2562" max="2562" width="2.26953125" style="129" customWidth="1"/>
    <col min="2563" max="2566" width="2" style="129" customWidth="1"/>
    <col min="2567" max="2567" width="27" style="129" customWidth="1"/>
    <col min="2568" max="2568" width="3.26953125" style="129" customWidth="1"/>
    <col min="2569" max="2569" width="13.1796875" style="129" bestFit="1" customWidth="1"/>
    <col min="2570" max="2570" width="2.26953125" style="129" customWidth="1"/>
    <col min="2571" max="2571" width="13.1796875" style="129" bestFit="1" customWidth="1"/>
    <col min="2572" max="2572" width="2.26953125" style="129" customWidth="1"/>
    <col min="2573" max="2573" width="13.1796875" style="129" bestFit="1" customWidth="1"/>
    <col min="2574" max="2574" width="2.26953125" style="129" customWidth="1"/>
    <col min="2575" max="2575" width="13.7265625" style="129" bestFit="1" customWidth="1"/>
    <col min="2576" max="2576" width="2.453125" style="129" customWidth="1"/>
    <col min="2577" max="2577" width="18" style="129" bestFit="1" customWidth="1"/>
    <col min="2578" max="2578" width="2.54296875" style="129" customWidth="1"/>
    <col min="2579" max="2579" width="15.81640625" style="129" bestFit="1" customWidth="1"/>
    <col min="2580" max="2580" width="2.54296875" style="129" customWidth="1"/>
    <col min="2581" max="2581" width="15.81640625" style="129" bestFit="1" customWidth="1"/>
    <col min="2582" max="2584" width="8.7265625" style="129" customWidth="1"/>
    <col min="2585" max="2816" width="9.1796875" style="129"/>
    <col min="2817" max="2817" width="13.26953125" style="129" customWidth="1"/>
    <col min="2818" max="2818" width="2.26953125" style="129" customWidth="1"/>
    <col min="2819" max="2822" width="2" style="129" customWidth="1"/>
    <col min="2823" max="2823" width="27" style="129" customWidth="1"/>
    <col min="2824" max="2824" width="3.26953125" style="129" customWidth="1"/>
    <col min="2825" max="2825" width="13.1796875" style="129" bestFit="1" customWidth="1"/>
    <col min="2826" max="2826" width="2.26953125" style="129" customWidth="1"/>
    <col min="2827" max="2827" width="13.1796875" style="129" bestFit="1" customWidth="1"/>
    <col min="2828" max="2828" width="2.26953125" style="129" customWidth="1"/>
    <col min="2829" max="2829" width="13.1796875" style="129" bestFit="1" customWidth="1"/>
    <col min="2830" max="2830" width="2.26953125" style="129" customWidth="1"/>
    <col min="2831" max="2831" width="13.7265625" style="129" bestFit="1" customWidth="1"/>
    <col min="2832" max="2832" width="2.453125" style="129" customWidth="1"/>
    <col min="2833" max="2833" width="18" style="129" bestFit="1" customWidth="1"/>
    <col min="2834" max="2834" width="2.54296875" style="129" customWidth="1"/>
    <col min="2835" max="2835" width="15.81640625" style="129" bestFit="1" customWidth="1"/>
    <col min="2836" max="2836" width="2.54296875" style="129" customWidth="1"/>
    <col min="2837" max="2837" width="15.81640625" style="129" bestFit="1" customWidth="1"/>
    <col min="2838" max="2840" width="8.7265625" style="129" customWidth="1"/>
    <col min="2841" max="3072" width="9.1796875" style="129"/>
    <col min="3073" max="3073" width="13.26953125" style="129" customWidth="1"/>
    <col min="3074" max="3074" width="2.26953125" style="129" customWidth="1"/>
    <col min="3075" max="3078" width="2" style="129" customWidth="1"/>
    <col min="3079" max="3079" width="27" style="129" customWidth="1"/>
    <col min="3080" max="3080" width="3.26953125" style="129" customWidth="1"/>
    <col min="3081" max="3081" width="13.1796875" style="129" bestFit="1" customWidth="1"/>
    <col min="3082" max="3082" width="2.26953125" style="129" customWidth="1"/>
    <col min="3083" max="3083" width="13.1796875" style="129" bestFit="1" customWidth="1"/>
    <col min="3084" max="3084" width="2.26953125" style="129" customWidth="1"/>
    <col min="3085" max="3085" width="13.1796875" style="129" bestFit="1" customWidth="1"/>
    <col min="3086" max="3086" width="2.26953125" style="129" customWidth="1"/>
    <col min="3087" max="3087" width="13.7265625" style="129" bestFit="1" customWidth="1"/>
    <col min="3088" max="3088" width="2.453125" style="129" customWidth="1"/>
    <col min="3089" max="3089" width="18" style="129" bestFit="1" customWidth="1"/>
    <col min="3090" max="3090" width="2.54296875" style="129" customWidth="1"/>
    <col min="3091" max="3091" width="15.81640625" style="129" bestFit="1" customWidth="1"/>
    <col min="3092" max="3092" width="2.54296875" style="129" customWidth="1"/>
    <col min="3093" max="3093" width="15.81640625" style="129" bestFit="1" customWidth="1"/>
    <col min="3094" max="3096" width="8.7265625" style="129" customWidth="1"/>
    <col min="3097" max="3328" width="9.1796875" style="129"/>
    <col min="3329" max="3329" width="13.26953125" style="129" customWidth="1"/>
    <col min="3330" max="3330" width="2.26953125" style="129" customWidth="1"/>
    <col min="3331" max="3334" width="2" style="129" customWidth="1"/>
    <col min="3335" max="3335" width="27" style="129" customWidth="1"/>
    <col min="3336" max="3336" width="3.26953125" style="129" customWidth="1"/>
    <col min="3337" max="3337" width="13.1796875" style="129" bestFit="1" customWidth="1"/>
    <col min="3338" max="3338" width="2.26953125" style="129" customWidth="1"/>
    <col min="3339" max="3339" width="13.1796875" style="129" bestFit="1" customWidth="1"/>
    <col min="3340" max="3340" width="2.26953125" style="129" customWidth="1"/>
    <col min="3341" max="3341" width="13.1796875" style="129" bestFit="1" customWidth="1"/>
    <col min="3342" max="3342" width="2.26953125" style="129" customWidth="1"/>
    <col min="3343" max="3343" width="13.7265625" style="129" bestFit="1" customWidth="1"/>
    <col min="3344" max="3344" width="2.453125" style="129" customWidth="1"/>
    <col min="3345" max="3345" width="18" style="129" bestFit="1" customWidth="1"/>
    <col min="3346" max="3346" width="2.54296875" style="129" customWidth="1"/>
    <col min="3347" max="3347" width="15.81640625" style="129" bestFit="1" customWidth="1"/>
    <col min="3348" max="3348" width="2.54296875" style="129" customWidth="1"/>
    <col min="3349" max="3349" width="15.81640625" style="129" bestFit="1" customWidth="1"/>
    <col min="3350" max="3352" width="8.7265625" style="129" customWidth="1"/>
    <col min="3353" max="3584" width="9.1796875" style="129"/>
    <col min="3585" max="3585" width="13.26953125" style="129" customWidth="1"/>
    <col min="3586" max="3586" width="2.26953125" style="129" customWidth="1"/>
    <col min="3587" max="3590" width="2" style="129" customWidth="1"/>
    <col min="3591" max="3591" width="27" style="129" customWidth="1"/>
    <col min="3592" max="3592" width="3.26953125" style="129" customWidth="1"/>
    <col min="3593" max="3593" width="13.1796875" style="129" bestFit="1" customWidth="1"/>
    <col min="3594" max="3594" width="2.26953125" style="129" customWidth="1"/>
    <col min="3595" max="3595" width="13.1796875" style="129" bestFit="1" customWidth="1"/>
    <col min="3596" max="3596" width="2.26953125" style="129" customWidth="1"/>
    <col min="3597" max="3597" width="13.1796875" style="129" bestFit="1" customWidth="1"/>
    <col min="3598" max="3598" width="2.26953125" style="129" customWidth="1"/>
    <col min="3599" max="3599" width="13.7265625" style="129" bestFit="1" customWidth="1"/>
    <col min="3600" max="3600" width="2.453125" style="129" customWidth="1"/>
    <col min="3601" max="3601" width="18" style="129" bestFit="1" customWidth="1"/>
    <col min="3602" max="3602" width="2.54296875" style="129" customWidth="1"/>
    <col min="3603" max="3603" width="15.81640625" style="129" bestFit="1" customWidth="1"/>
    <col min="3604" max="3604" width="2.54296875" style="129" customWidth="1"/>
    <col min="3605" max="3605" width="15.81640625" style="129" bestFit="1" customWidth="1"/>
    <col min="3606" max="3608" width="8.7265625" style="129" customWidth="1"/>
    <col min="3609" max="3840" width="9.1796875" style="129"/>
    <col min="3841" max="3841" width="13.26953125" style="129" customWidth="1"/>
    <col min="3842" max="3842" width="2.26953125" style="129" customWidth="1"/>
    <col min="3843" max="3846" width="2" style="129" customWidth="1"/>
    <col min="3847" max="3847" width="27" style="129" customWidth="1"/>
    <col min="3848" max="3848" width="3.26953125" style="129" customWidth="1"/>
    <col min="3849" max="3849" width="13.1796875" style="129" bestFit="1" customWidth="1"/>
    <col min="3850" max="3850" width="2.26953125" style="129" customWidth="1"/>
    <col min="3851" max="3851" width="13.1796875" style="129" bestFit="1" customWidth="1"/>
    <col min="3852" max="3852" width="2.26953125" style="129" customWidth="1"/>
    <col min="3853" max="3853" width="13.1796875" style="129" bestFit="1" customWidth="1"/>
    <col min="3854" max="3854" width="2.26953125" style="129" customWidth="1"/>
    <col min="3855" max="3855" width="13.7265625" style="129" bestFit="1" customWidth="1"/>
    <col min="3856" max="3856" width="2.453125" style="129" customWidth="1"/>
    <col min="3857" max="3857" width="18" style="129" bestFit="1" customWidth="1"/>
    <col min="3858" max="3858" width="2.54296875" style="129" customWidth="1"/>
    <col min="3859" max="3859" width="15.81640625" style="129" bestFit="1" customWidth="1"/>
    <col min="3860" max="3860" width="2.54296875" style="129" customWidth="1"/>
    <col min="3861" max="3861" width="15.81640625" style="129" bestFit="1" customWidth="1"/>
    <col min="3862" max="3864" width="8.7265625" style="129" customWidth="1"/>
    <col min="3865" max="4096" width="9.1796875" style="129"/>
    <col min="4097" max="4097" width="13.26953125" style="129" customWidth="1"/>
    <col min="4098" max="4098" width="2.26953125" style="129" customWidth="1"/>
    <col min="4099" max="4102" width="2" style="129" customWidth="1"/>
    <col min="4103" max="4103" width="27" style="129" customWidth="1"/>
    <col min="4104" max="4104" width="3.26953125" style="129" customWidth="1"/>
    <col min="4105" max="4105" width="13.1796875" style="129" bestFit="1" customWidth="1"/>
    <col min="4106" max="4106" width="2.26953125" style="129" customWidth="1"/>
    <col min="4107" max="4107" width="13.1796875" style="129" bestFit="1" customWidth="1"/>
    <col min="4108" max="4108" width="2.26953125" style="129" customWidth="1"/>
    <col min="4109" max="4109" width="13.1796875" style="129" bestFit="1" customWidth="1"/>
    <col min="4110" max="4110" width="2.26953125" style="129" customWidth="1"/>
    <col min="4111" max="4111" width="13.7265625" style="129" bestFit="1" customWidth="1"/>
    <col min="4112" max="4112" width="2.453125" style="129" customWidth="1"/>
    <col min="4113" max="4113" width="18" style="129" bestFit="1" customWidth="1"/>
    <col min="4114" max="4114" width="2.54296875" style="129" customWidth="1"/>
    <col min="4115" max="4115" width="15.81640625" style="129" bestFit="1" customWidth="1"/>
    <col min="4116" max="4116" width="2.54296875" style="129" customWidth="1"/>
    <col min="4117" max="4117" width="15.81640625" style="129" bestFit="1" customWidth="1"/>
    <col min="4118" max="4120" width="8.7265625" style="129" customWidth="1"/>
    <col min="4121" max="4352" width="9.1796875" style="129"/>
    <col min="4353" max="4353" width="13.26953125" style="129" customWidth="1"/>
    <col min="4354" max="4354" width="2.26953125" style="129" customWidth="1"/>
    <col min="4355" max="4358" width="2" style="129" customWidth="1"/>
    <col min="4359" max="4359" width="27" style="129" customWidth="1"/>
    <col min="4360" max="4360" width="3.26953125" style="129" customWidth="1"/>
    <col min="4361" max="4361" width="13.1796875" style="129" bestFit="1" customWidth="1"/>
    <col min="4362" max="4362" width="2.26953125" style="129" customWidth="1"/>
    <col min="4363" max="4363" width="13.1796875" style="129" bestFit="1" customWidth="1"/>
    <col min="4364" max="4364" width="2.26953125" style="129" customWidth="1"/>
    <col min="4365" max="4365" width="13.1796875" style="129" bestFit="1" customWidth="1"/>
    <col min="4366" max="4366" width="2.26953125" style="129" customWidth="1"/>
    <col min="4367" max="4367" width="13.7265625" style="129" bestFit="1" customWidth="1"/>
    <col min="4368" max="4368" width="2.453125" style="129" customWidth="1"/>
    <col min="4369" max="4369" width="18" style="129" bestFit="1" customWidth="1"/>
    <col min="4370" max="4370" width="2.54296875" style="129" customWidth="1"/>
    <col min="4371" max="4371" width="15.81640625" style="129" bestFit="1" customWidth="1"/>
    <col min="4372" max="4372" width="2.54296875" style="129" customWidth="1"/>
    <col min="4373" max="4373" width="15.81640625" style="129" bestFit="1" customWidth="1"/>
    <col min="4374" max="4376" width="8.7265625" style="129" customWidth="1"/>
    <col min="4377" max="4608" width="9.1796875" style="129"/>
    <col min="4609" max="4609" width="13.26953125" style="129" customWidth="1"/>
    <col min="4610" max="4610" width="2.26953125" style="129" customWidth="1"/>
    <col min="4611" max="4614" width="2" style="129" customWidth="1"/>
    <col min="4615" max="4615" width="27" style="129" customWidth="1"/>
    <col min="4616" max="4616" width="3.26953125" style="129" customWidth="1"/>
    <col min="4617" max="4617" width="13.1796875" style="129" bestFit="1" customWidth="1"/>
    <col min="4618" max="4618" width="2.26953125" style="129" customWidth="1"/>
    <col min="4619" max="4619" width="13.1796875" style="129" bestFit="1" customWidth="1"/>
    <col min="4620" max="4620" width="2.26953125" style="129" customWidth="1"/>
    <col min="4621" max="4621" width="13.1796875" style="129" bestFit="1" customWidth="1"/>
    <col min="4622" max="4622" width="2.26953125" style="129" customWidth="1"/>
    <col min="4623" max="4623" width="13.7265625" style="129" bestFit="1" customWidth="1"/>
    <col min="4624" max="4624" width="2.453125" style="129" customWidth="1"/>
    <col min="4625" max="4625" width="18" style="129" bestFit="1" customWidth="1"/>
    <col min="4626" max="4626" width="2.54296875" style="129" customWidth="1"/>
    <col min="4627" max="4627" width="15.81640625" style="129" bestFit="1" customWidth="1"/>
    <col min="4628" max="4628" width="2.54296875" style="129" customWidth="1"/>
    <col min="4629" max="4629" width="15.81640625" style="129" bestFit="1" customWidth="1"/>
    <col min="4630" max="4632" width="8.7265625" style="129" customWidth="1"/>
    <col min="4633" max="4864" width="9.1796875" style="129"/>
    <col min="4865" max="4865" width="13.26953125" style="129" customWidth="1"/>
    <col min="4866" max="4866" width="2.26953125" style="129" customWidth="1"/>
    <col min="4867" max="4870" width="2" style="129" customWidth="1"/>
    <col min="4871" max="4871" width="27" style="129" customWidth="1"/>
    <col min="4872" max="4872" width="3.26953125" style="129" customWidth="1"/>
    <col min="4873" max="4873" width="13.1796875" style="129" bestFit="1" customWidth="1"/>
    <col min="4874" max="4874" width="2.26953125" style="129" customWidth="1"/>
    <col min="4875" max="4875" width="13.1796875" style="129" bestFit="1" customWidth="1"/>
    <col min="4876" max="4876" width="2.26953125" style="129" customWidth="1"/>
    <col min="4877" max="4877" width="13.1796875" style="129" bestFit="1" customWidth="1"/>
    <col min="4878" max="4878" width="2.26953125" style="129" customWidth="1"/>
    <col min="4879" max="4879" width="13.7265625" style="129" bestFit="1" customWidth="1"/>
    <col min="4880" max="4880" width="2.453125" style="129" customWidth="1"/>
    <col min="4881" max="4881" width="18" style="129" bestFit="1" customWidth="1"/>
    <col min="4882" max="4882" width="2.54296875" style="129" customWidth="1"/>
    <col min="4883" max="4883" width="15.81640625" style="129" bestFit="1" customWidth="1"/>
    <col min="4884" max="4884" width="2.54296875" style="129" customWidth="1"/>
    <col min="4885" max="4885" width="15.81640625" style="129" bestFit="1" customWidth="1"/>
    <col min="4886" max="4888" width="8.7265625" style="129" customWidth="1"/>
    <col min="4889" max="5120" width="9.1796875" style="129"/>
    <col min="5121" max="5121" width="13.26953125" style="129" customWidth="1"/>
    <col min="5122" max="5122" width="2.26953125" style="129" customWidth="1"/>
    <col min="5123" max="5126" width="2" style="129" customWidth="1"/>
    <col min="5127" max="5127" width="27" style="129" customWidth="1"/>
    <col min="5128" max="5128" width="3.26953125" style="129" customWidth="1"/>
    <col min="5129" max="5129" width="13.1796875" style="129" bestFit="1" customWidth="1"/>
    <col min="5130" max="5130" width="2.26953125" style="129" customWidth="1"/>
    <col min="5131" max="5131" width="13.1796875" style="129" bestFit="1" customWidth="1"/>
    <col min="5132" max="5132" width="2.26953125" style="129" customWidth="1"/>
    <col min="5133" max="5133" width="13.1796875" style="129" bestFit="1" customWidth="1"/>
    <col min="5134" max="5134" width="2.26953125" style="129" customWidth="1"/>
    <col min="5135" max="5135" width="13.7265625" style="129" bestFit="1" customWidth="1"/>
    <col min="5136" max="5136" width="2.453125" style="129" customWidth="1"/>
    <col min="5137" max="5137" width="18" style="129" bestFit="1" customWidth="1"/>
    <col min="5138" max="5138" width="2.54296875" style="129" customWidth="1"/>
    <col min="5139" max="5139" width="15.81640625" style="129" bestFit="1" customWidth="1"/>
    <col min="5140" max="5140" width="2.54296875" style="129" customWidth="1"/>
    <col min="5141" max="5141" width="15.81640625" style="129" bestFit="1" customWidth="1"/>
    <col min="5142" max="5144" width="8.7265625" style="129" customWidth="1"/>
    <col min="5145" max="5376" width="9.1796875" style="129"/>
    <col min="5377" max="5377" width="13.26953125" style="129" customWidth="1"/>
    <col min="5378" max="5378" width="2.26953125" style="129" customWidth="1"/>
    <col min="5379" max="5382" width="2" style="129" customWidth="1"/>
    <col min="5383" max="5383" width="27" style="129" customWidth="1"/>
    <col min="5384" max="5384" width="3.26953125" style="129" customWidth="1"/>
    <col min="5385" max="5385" width="13.1796875" style="129" bestFit="1" customWidth="1"/>
    <col min="5386" max="5386" width="2.26953125" style="129" customWidth="1"/>
    <col min="5387" max="5387" width="13.1796875" style="129" bestFit="1" customWidth="1"/>
    <col min="5388" max="5388" width="2.26953125" style="129" customWidth="1"/>
    <col min="5389" max="5389" width="13.1796875" style="129" bestFit="1" customWidth="1"/>
    <col min="5390" max="5390" width="2.26953125" style="129" customWidth="1"/>
    <col min="5391" max="5391" width="13.7265625" style="129" bestFit="1" customWidth="1"/>
    <col min="5392" max="5392" width="2.453125" style="129" customWidth="1"/>
    <col min="5393" max="5393" width="18" style="129" bestFit="1" customWidth="1"/>
    <col min="5394" max="5394" width="2.54296875" style="129" customWidth="1"/>
    <col min="5395" max="5395" width="15.81640625" style="129" bestFit="1" customWidth="1"/>
    <col min="5396" max="5396" width="2.54296875" style="129" customWidth="1"/>
    <col min="5397" max="5397" width="15.81640625" style="129" bestFit="1" customWidth="1"/>
    <col min="5398" max="5400" width="8.7265625" style="129" customWidth="1"/>
    <col min="5401" max="5632" width="9.1796875" style="129"/>
    <col min="5633" max="5633" width="13.26953125" style="129" customWidth="1"/>
    <col min="5634" max="5634" width="2.26953125" style="129" customWidth="1"/>
    <col min="5635" max="5638" width="2" style="129" customWidth="1"/>
    <col min="5639" max="5639" width="27" style="129" customWidth="1"/>
    <col min="5640" max="5640" width="3.26953125" style="129" customWidth="1"/>
    <col min="5641" max="5641" width="13.1796875" style="129" bestFit="1" customWidth="1"/>
    <col min="5642" max="5642" width="2.26953125" style="129" customWidth="1"/>
    <col min="5643" max="5643" width="13.1796875" style="129" bestFit="1" customWidth="1"/>
    <col min="5644" max="5644" width="2.26953125" style="129" customWidth="1"/>
    <col min="5645" max="5645" width="13.1796875" style="129" bestFit="1" customWidth="1"/>
    <col min="5646" max="5646" width="2.26953125" style="129" customWidth="1"/>
    <col min="5647" max="5647" width="13.7265625" style="129" bestFit="1" customWidth="1"/>
    <col min="5648" max="5648" width="2.453125" style="129" customWidth="1"/>
    <col min="5649" max="5649" width="18" style="129" bestFit="1" customWidth="1"/>
    <col min="5650" max="5650" width="2.54296875" style="129" customWidth="1"/>
    <col min="5651" max="5651" width="15.81640625" style="129" bestFit="1" customWidth="1"/>
    <col min="5652" max="5652" width="2.54296875" style="129" customWidth="1"/>
    <col min="5653" max="5653" width="15.81640625" style="129" bestFit="1" customWidth="1"/>
    <col min="5654" max="5656" width="8.7265625" style="129" customWidth="1"/>
    <col min="5657" max="5888" width="9.1796875" style="129"/>
    <col min="5889" max="5889" width="13.26953125" style="129" customWidth="1"/>
    <col min="5890" max="5890" width="2.26953125" style="129" customWidth="1"/>
    <col min="5891" max="5894" width="2" style="129" customWidth="1"/>
    <col min="5895" max="5895" width="27" style="129" customWidth="1"/>
    <col min="5896" max="5896" width="3.26953125" style="129" customWidth="1"/>
    <col min="5897" max="5897" width="13.1796875" style="129" bestFit="1" customWidth="1"/>
    <col min="5898" max="5898" width="2.26953125" style="129" customWidth="1"/>
    <col min="5899" max="5899" width="13.1796875" style="129" bestFit="1" customWidth="1"/>
    <col min="5900" max="5900" width="2.26953125" style="129" customWidth="1"/>
    <col min="5901" max="5901" width="13.1796875" style="129" bestFit="1" customWidth="1"/>
    <col min="5902" max="5902" width="2.26953125" style="129" customWidth="1"/>
    <col min="5903" max="5903" width="13.7265625" style="129" bestFit="1" customWidth="1"/>
    <col min="5904" max="5904" width="2.453125" style="129" customWidth="1"/>
    <col min="5905" max="5905" width="18" style="129" bestFit="1" customWidth="1"/>
    <col min="5906" max="5906" width="2.54296875" style="129" customWidth="1"/>
    <col min="5907" max="5907" width="15.81640625" style="129" bestFit="1" customWidth="1"/>
    <col min="5908" max="5908" width="2.54296875" style="129" customWidth="1"/>
    <col min="5909" max="5909" width="15.81640625" style="129" bestFit="1" customWidth="1"/>
    <col min="5910" max="5912" width="8.7265625" style="129" customWidth="1"/>
    <col min="5913" max="6144" width="9.1796875" style="129"/>
    <col min="6145" max="6145" width="13.26953125" style="129" customWidth="1"/>
    <col min="6146" max="6146" width="2.26953125" style="129" customWidth="1"/>
    <col min="6147" max="6150" width="2" style="129" customWidth="1"/>
    <col min="6151" max="6151" width="27" style="129" customWidth="1"/>
    <col min="6152" max="6152" width="3.26953125" style="129" customWidth="1"/>
    <col min="6153" max="6153" width="13.1796875" style="129" bestFit="1" customWidth="1"/>
    <col min="6154" max="6154" width="2.26953125" style="129" customWidth="1"/>
    <col min="6155" max="6155" width="13.1796875" style="129" bestFit="1" customWidth="1"/>
    <col min="6156" max="6156" width="2.26953125" style="129" customWidth="1"/>
    <col min="6157" max="6157" width="13.1796875" style="129" bestFit="1" customWidth="1"/>
    <col min="6158" max="6158" width="2.26953125" style="129" customWidth="1"/>
    <col min="6159" max="6159" width="13.7265625" style="129" bestFit="1" customWidth="1"/>
    <col min="6160" max="6160" width="2.453125" style="129" customWidth="1"/>
    <col min="6161" max="6161" width="18" style="129" bestFit="1" customWidth="1"/>
    <col min="6162" max="6162" width="2.54296875" style="129" customWidth="1"/>
    <col min="6163" max="6163" width="15.81640625" style="129" bestFit="1" customWidth="1"/>
    <col min="6164" max="6164" width="2.54296875" style="129" customWidth="1"/>
    <col min="6165" max="6165" width="15.81640625" style="129" bestFit="1" customWidth="1"/>
    <col min="6166" max="6168" width="8.7265625" style="129" customWidth="1"/>
    <col min="6169" max="6400" width="9.1796875" style="129"/>
    <col min="6401" max="6401" width="13.26953125" style="129" customWidth="1"/>
    <col min="6402" max="6402" width="2.26953125" style="129" customWidth="1"/>
    <col min="6403" max="6406" width="2" style="129" customWidth="1"/>
    <col min="6407" max="6407" width="27" style="129" customWidth="1"/>
    <col min="6408" max="6408" width="3.26953125" style="129" customWidth="1"/>
    <col min="6409" max="6409" width="13.1796875" style="129" bestFit="1" customWidth="1"/>
    <col min="6410" max="6410" width="2.26953125" style="129" customWidth="1"/>
    <col min="6411" max="6411" width="13.1796875" style="129" bestFit="1" customWidth="1"/>
    <col min="6412" max="6412" width="2.26953125" style="129" customWidth="1"/>
    <col min="6413" max="6413" width="13.1796875" style="129" bestFit="1" customWidth="1"/>
    <col min="6414" max="6414" width="2.26953125" style="129" customWidth="1"/>
    <col min="6415" max="6415" width="13.7265625" style="129" bestFit="1" customWidth="1"/>
    <col min="6416" max="6416" width="2.453125" style="129" customWidth="1"/>
    <col min="6417" max="6417" width="18" style="129" bestFit="1" customWidth="1"/>
    <col min="6418" max="6418" width="2.54296875" style="129" customWidth="1"/>
    <col min="6419" max="6419" width="15.81640625" style="129" bestFit="1" customWidth="1"/>
    <col min="6420" max="6420" width="2.54296875" style="129" customWidth="1"/>
    <col min="6421" max="6421" width="15.81640625" style="129" bestFit="1" customWidth="1"/>
    <col min="6422" max="6424" width="8.7265625" style="129" customWidth="1"/>
    <col min="6425" max="6656" width="9.1796875" style="129"/>
    <col min="6657" max="6657" width="13.26953125" style="129" customWidth="1"/>
    <col min="6658" max="6658" width="2.26953125" style="129" customWidth="1"/>
    <col min="6659" max="6662" width="2" style="129" customWidth="1"/>
    <col min="6663" max="6663" width="27" style="129" customWidth="1"/>
    <col min="6664" max="6664" width="3.26953125" style="129" customWidth="1"/>
    <col min="6665" max="6665" width="13.1796875" style="129" bestFit="1" customWidth="1"/>
    <col min="6666" max="6666" width="2.26953125" style="129" customWidth="1"/>
    <col min="6667" max="6667" width="13.1796875" style="129" bestFit="1" customWidth="1"/>
    <col min="6668" max="6668" width="2.26953125" style="129" customWidth="1"/>
    <col min="6669" max="6669" width="13.1796875" style="129" bestFit="1" customWidth="1"/>
    <col min="6670" max="6670" width="2.26953125" style="129" customWidth="1"/>
    <col min="6671" max="6671" width="13.7265625" style="129" bestFit="1" customWidth="1"/>
    <col min="6672" max="6672" width="2.453125" style="129" customWidth="1"/>
    <col min="6673" max="6673" width="18" style="129" bestFit="1" customWidth="1"/>
    <col min="6674" max="6674" width="2.54296875" style="129" customWidth="1"/>
    <col min="6675" max="6675" width="15.81640625" style="129" bestFit="1" customWidth="1"/>
    <col min="6676" max="6676" width="2.54296875" style="129" customWidth="1"/>
    <col min="6677" max="6677" width="15.81640625" style="129" bestFit="1" customWidth="1"/>
    <col min="6678" max="6680" width="8.7265625" style="129" customWidth="1"/>
    <col min="6681" max="6912" width="9.1796875" style="129"/>
    <col min="6913" max="6913" width="13.26953125" style="129" customWidth="1"/>
    <col min="6914" max="6914" width="2.26953125" style="129" customWidth="1"/>
    <col min="6915" max="6918" width="2" style="129" customWidth="1"/>
    <col min="6919" max="6919" width="27" style="129" customWidth="1"/>
    <col min="6920" max="6920" width="3.26953125" style="129" customWidth="1"/>
    <col min="6921" max="6921" width="13.1796875" style="129" bestFit="1" customWidth="1"/>
    <col min="6922" max="6922" width="2.26953125" style="129" customWidth="1"/>
    <col min="6923" max="6923" width="13.1796875" style="129" bestFit="1" customWidth="1"/>
    <col min="6924" max="6924" width="2.26953125" style="129" customWidth="1"/>
    <col min="6925" max="6925" width="13.1796875" style="129" bestFit="1" customWidth="1"/>
    <col min="6926" max="6926" width="2.26953125" style="129" customWidth="1"/>
    <col min="6927" max="6927" width="13.7265625" style="129" bestFit="1" customWidth="1"/>
    <col min="6928" max="6928" width="2.453125" style="129" customWidth="1"/>
    <col min="6929" max="6929" width="18" style="129" bestFit="1" customWidth="1"/>
    <col min="6930" max="6930" width="2.54296875" style="129" customWidth="1"/>
    <col min="6931" max="6931" width="15.81640625" style="129" bestFit="1" customWidth="1"/>
    <col min="6932" max="6932" width="2.54296875" style="129" customWidth="1"/>
    <col min="6933" max="6933" width="15.81640625" style="129" bestFit="1" customWidth="1"/>
    <col min="6934" max="6936" width="8.7265625" style="129" customWidth="1"/>
    <col min="6937" max="7168" width="9.1796875" style="129"/>
    <col min="7169" max="7169" width="13.26953125" style="129" customWidth="1"/>
    <col min="7170" max="7170" width="2.26953125" style="129" customWidth="1"/>
    <col min="7171" max="7174" width="2" style="129" customWidth="1"/>
    <col min="7175" max="7175" width="27" style="129" customWidth="1"/>
    <col min="7176" max="7176" width="3.26953125" style="129" customWidth="1"/>
    <col min="7177" max="7177" width="13.1796875" style="129" bestFit="1" customWidth="1"/>
    <col min="7178" max="7178" width="2.26953125" style="129" customWidth="1"/>
    <col min="7179" max="7179" width="13.1796875" style="129" bestFit="1" customWidth="1"/>
    <col min="7180" max="7180" width="2.26953125" style="129" customWidth="1"/>
    <col min="7181" max="7181" width="13.1796875" style="129" bestFit="1" customWidth="1"/>
    <col min="7182" max="7182" width="2.26953125" style="129" customWidth="1"/>
    <col min="7183" max="7183" width="13.7265625" style="129" bestFit="1" customWidth="1"/>
    <col min="7184" max="7184" width="2.453125" style="129" customWidth="1"/>
    <col min="7185" max="7185" width="18" style="129" bestFit="1" customWidth="1"/>
    <col min="7186" max="7186" width="2.54296875" style="129" customWidth="1"/>
    <col min="7187" max="7187" width="15.81640625" style="129" bestFit="1" customWidth="1"/>
    <col min="7188" max="7188" width="2.54296875" style="129" customWidth="1"/>
    <col min="7189" max="7189" width="15.81640625" style="129" bestFit="1" customWidth="1"/>
    <col min="7190" max="7192" width="8.7265625" style="129" customWidth="1"/>
    <col min="7193" max="7424" width="9.1796875" style="129"/>
    <col min="7425" max="7425" width="13.26953125" style="129" customWidth="1"/>
    <col min="7426" max="7426" width="2.26953125" style="129" customWidth="1"/>
    <col min="7427" max="7430" width="2" style="129" customWidth="1"/>
    <col min="7431" max="7431" width="27" style="129" customWidth="1"/>
    <col min="7432" max="7432" width="3.26953125" style="129" customWidth="1"/>
    <col min="7433" max="7433" width="13.1796875" style="129" bestFit="1" customWidth="1"/>
    <col min="7434" max="7434" width="2.26953125" style="129" customWidth="1"/>
    <col min="7435" max="7435" width="13.1796875" style="129" bestFit="1" customWidth="1"/>
    <col min="7436" max="7436" width="2.26953125" style="129" customWidth="1"/>
    <col min="7437" max="7437" width="13.1796875" style="129" bestFit="1" customWidth="1"/>
    <col min="7438" max="7438" width="2.26953125" style="129" customWidth="1"/>
    <col min="7439" max="7439" width="13.7265625" style="129" bestFit="1" customWidth="1"/>
    <col min="7440" max="7440" width="2.453125" style="129" customWidth="1"/>
    <col min="7441" max="7441" width="18" style="129" bestFit="1" customWidth="1"/>
    <col min="7442" max="7442" width="2.54296875" style="129" customWidth="1"/>
    <col min="7443" max="7443" width="15.81640625" style="129" bestFit="1" customWidth="1"/>
    <col min="7444" max="7444" width="2.54296875" style="129" customWidth="1"/>
    <col min="7445" max="7445" width="15.81640625" style="129" bestFit="1" customWidth="1"/>
    <col min="7446" max="7448" width="8.7265625" style="129" customWidth="1"/>
    <col min="7449" max="7680" width="9.1796875" style="129"/>
    <col min="7681" max="7681" width="13.26953125" style="129" customWidth="1"/>
    <col min="7682" max="7682" width="2.26953125" style="129" customWidth="1"/>
    <col min="7683" max="7686" width="2" style="129" customWidth="1"/>
    <col min="7687" max="7687" width="27" style="129" customWidth="1"/>
    <col min="7688" max="7688" width="3.26953125" style="129" customWidth="1"/>
    <col min="7689" max="7689" width="13.1796875" style="129" bestFit="1" customWidth="1"/>
    <col min="7690" max="7690" width="2.26953125" style="129" customWidth="1"/>
    <col min="7691" max="7691" width="13.1796875" style="129" bestFit="1" customWidth="1"/>
    <col min="7692" max="7692" width="2.26953125" style="129" customWidth="1"/>
    <col min="7693" max="7693" width="13.1796875" style="129" bestFit="1" customWidth="1"/>
    <col min="7694" max="7694" width="2.26953125" style="129" customWidth="1"/>
    <col min="7695" max="7695" width="13.7265625" style="129" bestFit="1" customWidth="1"/>
    <col min="7696" max="7696" width="2.453125" style="129" customWidth="1"/>
    <col min="7697" max="7697" width="18" style="129" bestFit="1" customWidth="1"/>
    <col min="7698" max="7698" width="2.54296875" style="129" customWidth="1"/>
    <col min="7699" max="7699" width="15.81640625" style="129" bestFit="1" customWidth="1"/>
    <col min="7700" max="7700" width="2.54296875" style="129" customWidth="1"/>
    <col min="7701" max="7701" width="15.81640625" style="129" bestFit="1" customWidth="1"/>
    <col min="7702" max="7704" width="8.7265625" style="129" customWidth="1"/>
    <col min="7705" max="7936" width="9.1796875" style="129"/>
    <col min="7937" max="7937" width="13.26953125" style="129" customWidth="1"/>
    <col min="7938" max="7938" width="2.26953125" style="129" customWidth="1"/>
    <col min="7939" max="7942" width="2" style="129" customWidth="1"/>
    <col min="7943" max="7943" width="27" style="129" customWidth="1"/>
    <col min="7944" max="7944" width="3.26953125" style="129" customWidth="1"/>
    <col min="7945" max="7945" width="13.1796875" style="129" bestFit="1" customWidth="1"/>
    <col min="7946" max="7946" width="2.26953125" style="129" customWidth="1"/>
    <col min="7947" max="7947" width="13.1796875" style="129" bestFit="1" customWidth="1"/>
    <col min="7948" max="7948" width="2.26953125" style="129" customWidth="1"/>
    <col min="7949" max="7949" width="13.1796875" style="129" bestFit="1" customWidth="1"/>
    <col min="7950" max="7950" width="2.26953125" style="129" customWidth="1"/>
    <col min="7951" max="7951" width="13.7265625" style="129" bestFit="1" customWidth="1"/>
    <col min="7952" max="7952" width="2.453125" style="129" customWidth="1"/>
    <col min="7953" max="7953" width="18" style="129" bestFit="1" customWidth="1"/>
    <col min="7954" max="7954" width="2.54296875" style="129" customWidth="1"/>
    <col min="7955" max="7955" width="15.81640625" style="129" bestFit="1" customWidth="1"/>
    <col min="7956" max="7956" width="2.54296875" style="129" customWidth="1"/>
    <col min="7957" max="7957" width="15.81640625" style="129" bestFit="1" customWidth="1"/>
    <col min="7958" max="7960" width="8.7265625" style="129" customWidth="1"/>
    <col min="7961" max="8192" width="9.1796875" style="129"/>
    <col min="8193" max="8193" width="13.26953125" style="129" customWidth="1"/>
    <col min="8194" max="8194" width="2.26953125" style="129" customWidth="1"/>
    <col min="8195" max="8198" width="2" style="129" customWidth="1"/>
    <col min="8199" max="8199" width="27" style="129" customWidth="1"/>
    <col min="8200" max="8200" width="3.26953125" style="129" customWidth="1"/>
    <col min="8201" max="8201" width="13.1796875" style="129" bestFit="1" customWidth="1"/>
    <col min="8202" max="8202" width="2.26953125" style="129" customWidth="1"/>
    <col min="8203" max="8203" width="13.1796875" style="129" bestFit="1" customWidth="1"/>
    <col min="8204" max="8204" width="2.26953125" style="129" customWidth="1"/>
    <col min="8205" max="8205" width="13.1796875" style="129" bestFit="1" customWidth="1"/>
    <col min="8206" max="8206" width="2.26953125" style="129" customWidth="1"/>
    <col min="8207" max="8207" width="13.7265625" style="129" bestFit="1" customWidth="1"/>
    <col min="8208" max="8208" width="2.453125" style="129" customWidth="1"/>
    <col min="8209" max="8209" width="18" style="129" bestFit="1" customWidth="1"/>
    <col min="8210" max="8210" width="2.54296875" style="129" customWidth="1"/>
    <col min="8211" max="8211" width="15.81640625" style="129" bestFit="1" customWidth="1"/>
    <col min="8212" max="8212" width="2.54296875" style="129" customWidth="1"/>
    <col min="8213" max="8213" width="15.81640625" style="129" bestFit="1" customWidth="1"/>
    <col min="8214" max="8216" width="8.7265625" style="129" customWidth="1"/>
    <col min="8217" max="8448" width="9.1796875" style="129"/>
    <col min="8449" max="8449" width="13.26953125" style="129" customWidth="1"/>
    <col min="8450" max="8450" width="2.26953125" style="129" customWidth="1"/>
    <col min="8451" max="8454" width="2" style="129" customWidth="1"/>
    <col min="8455" max="8455" width="27" style="129" customWidth="1"/>
    <col min="8456" max="8456" width="3.26953125" style="129" customWidth="1"/>
    <col min="8457" max="8457" width="13.1796875" style="129" bestFit="1" customWidth="1"/>
    <col min="8458" max="8458" width="2.26953125" style="129" customWidth="1"/>
    <col min="8459" max="8459" width="13.1796875" style="129" bestFit="1" customWidth="1"/>
    <col min="8460" max="8460" width="2.26953125" style="129" customWidth="1"/>
    <col min="8461" max="8461" width="13.1796875" style="129" bestFit="1" customWidth="1"/>
    <col min="8462" max="8462" width="2.26953125" style="129" customWidth="1"/>
    <col min="8463" max="8463" width="13.7265625" style="129" bestFit="1" customWidth="1"/>
    <col min="8464" max="8464" width="2.453125" style="129" customWidth="1"/>
    <col min="8465" max="8465" width="18" style="129" bestFit="1" customWidth="1"/>
    <col min="8466" max="8466" width="2.54296875" style="129" customWidth="1"/>
    <col min="8467" max="8467" width="15.81640625" style="129" bestFit="1" customWidth="1"/>
    <col min="8468" max="8468" width="2.54296875" style="129" customWidth="1"/>
    <col min="8469" max="8469" width="15.81640625" style="129" bestFit="1" customWidth="1"/>
    <col min="8470" max="8472" width="8.7265625" style="129" customWidth="1"/>
    <col min="8473" max="8704" width="9.1796875" style="129"/>
    <col min="8705" max="8705" width="13.26953125" style="129" customWidth="1"/>
    <col min="8706" max="8706" width="2.26953125" style="129" customWidth="1"/>
    <col min="8707" max="8710" width="2" style="129" customWidth="1"/>
    <col min="8711" max="8711" width="27" style="129" customWidth="1"/>
    <col min="8712" max="8712" width="3.26953125" style="129" customWidth="1"/>
    <col min="8713" max="8713" width="13.1796875" style="129" bestFit="1" customWidth="1"/>
    <col min="8714" max="8714" width="2.26953125" style="129" customWidth="1"/>
    <col min="8715" max="8715" width="13.1796875" style="129" bestFit="1" customWidth="1"/>
    <col min="8716" max="8716" width="2.26953125" style="129" customWidth="1"/>
    <col min="8717" max="8717" width="13.1796875" style="129" bestFit="1" customWidth="1"/>
    <col min="8718" max="8718" width="2.26953125" style="129" customWidth="1"/>
    <col min="8719" max="8719" width="13.7265625" style="129" bestFit="1" customWidth="1"/>
    <col min="8720" max="8720" width="2.453125" style="129" customWidth="1"/>
    <col min="8721" max="8721" width="18" style="129" bestFit="1" customWidth="1"/>
    <col min="8722" max="8722" width="2.54296875" style="129" customWidth="1"/>
    <col min="8723" max="8723" width="15.81640625" style="129" bestFit="1" customWidth="1"/>
    <col min="8724" max="8724" width="2.54296875" style="129" customWidth="1"/>
    <col min="8725" max="8725" width="15.81640625" style="129" bestFit="1" customWidth="1"/>
    <col min="8726" max="8728" width="8.7265625" style="129" customWidth="1"/>
    <col min="8729" max="8960" width="9.1796875" style="129"/>
    <col min="8961" max="8961" width="13.26953125" style="129" customWidth="1"/>
    <col min="8962" max="8962" width="2.26953125" style="129" customWidth="1"/>
    <col min="8963" max="8966" width="2" style="129" customWidth="1"/>
    <col min="8967" max="8967" width="27" style="129" customWidth="1"/>
    <col min="8968" max="8968" width="3.26953125" style="129" customWidth="1"/>
    <col min="8969" max="8969" width="13.1796875" style="129" bestFit="1" customWidth="1"/>
    <col min="8970" max="8970" width="2.26953125" style="129" customWidth="1"/>
    <col min="8971" max="8971" width="13.1796875" style="129" bestFit="1" customWidth="1"/>
    <col min="8972" max="8972" width="2.26953125" style="129" customWidth="1"/>
    <col min="8973" max="8973" width="13.1796875" style="129" bestFit="1" customWidth="1"/>
    <col min="8974" max="8974" width="2.26953125" style="129" customWidth="1"/>
    <col min="8975" max="8975" width="13.7265625" style="129" bestFit="1" customWidth="1"/>
    <col min="8976" max="8976" width="2.453125" style="129" customWidth="1"/>
    <col min="8977" max="8977" width="18" style="129" bestFit="1" customWidth="1"/>
    <col min="8978" max="8978" width="2.54296875" style="129" customWidth="1"/>
    <col min="8979" max="8979" width="15.81640625" style="129" bestFit="1" customWidth="1"/>
    <col min="8980" max="8980" width="2.54296875" style="129" customWidth="1"/>
    <col min="8981" max="8981" width="15.81640625" style="129" bestFit="1" customWidth="1"/>
    <col min="8982" max="8984" width="8.7265625" style="129" customWidth="1"/>
    <col min="8985" max="9216" width="9.1796875" style="129"/>
    <col min="9217" max="9217" width="13.26953125" style="129" customWidth="1"/>
    <col min="9218" max="9218" width="2.26953125" style="129" customWidth="1"/>
    <col min="9219" max="9222" width="2" style="129" customWidth="1"/>
    <col min="9223" max="9223" width="27" style="129" customWidth="1"/>
    <col min="9224" max="9224" width="3.26953125" style="129" customWidth="1"/>
    <col min="9225" max="9225" width="13.1796875" style="129" bestFit="1" customWidth="1"/>
    <col min="9226" max="9226" width="2.26953125" style="129" customWidth="1"/>
    <col min="9227" max="9227" width="13.1796875" style="129" bestFit="1" customWidth="1"/>
    <col min="9228" max="9228" width="2.26953125" style="129" customWidth="1"/>
    <col min="9229" max="9229" width="13.1796875" style="129" bestFit="1" customWidth="1"/>
    <col min="9230" max="9230" width="2.26953125" style="129" customWidth="1"/>
    <col min="9231" max="9231" width="13.7265625" style="129" bestFit="1" customWidth="1"/>
    <col min="9232" max="9232" width="2.453125" style="129" customWidth="1"/>
    <col min="9233" max="9233" width="18" style="129" bestFit="1" customWidth="1"/>
    <col min="9234" max="9234" width="2.54296875" style="129" customWidth="1"/>
    <col min="9235" max="9235" width="15.81640625" style="129" bestFit="1" customWidth="1"/>
    <col min="9236" max="9236" width="2.54296875" style="129" customWidth="1"/>
    <col min="9237" max="9237" width="15.81640625" style="129" bestFit="1" customWidth="1"/>
    <col min="9238" max="9240" width="8.7265625" style="129" customWidth="1"/>
    <col min="9241" max="9472" width="9.1796875" style="129"/>
    <col min="9473" max="9473" width="13.26953125" style="129" customWidth="1"/>
    <col min="9474" max="9474" width="2.26953125" style="129" customWidth="1"/>
    <col min="9475" max="9478" width="2" style="129" customWidth="1"/>
    <col min="9479" max="9479" width="27" style="129" customWidth="1"/>
    <col min="9480" max="9480" width="3.26953125" style="129" customWidth="1"/>
    <col min="9481" max="9481" width="13.1796875" style="129" bestFit="1" customWidth="1"/>
    <col min="9482" max="9482" width="2.26953125" style="129" customWidth="1"/>
    <col min="9483" max="9483" width="13.1796875" style="129" bestFit="1" customWidth="1"/>
    <col min="9484" max="9484" width="2.26953125" style="129" customWidth="1"/>
    <col min="9485" max="9485" width="13.1796875" style="129" bestFit="1" customWidth="1"/>
    <col min="9486" max="9486" width="2.26953125" style="129" customWidth="1"/>
    <col min="9487" max="9487" width="13.7265625" style="129" bestFit="1" customWidth="1"/>
    <col min="9488" max="9488" width="2.453125" style="129" customWidth="1"/>
    <col min="9489" max="9489" width="18" style="129" bestFit="1" customWidth="1"/>
    <col min="9490" max="9490" width="2.54296875" style="129" customWidth="1"/>
    <col min="9491" max="9491" width="15.81640625" style="129" bestFit="1" customWidth="1"/>
    <col min="9492" max="9492" width="2.54296875" style="129" customWidth="1"/>
    <col min="9493" max="9493" width="15.81640625" style="129" bestFit="1" customWidth="1"/>
    <col min="9494" max="9496" width="8.7265625" style="129" customWidth="1"/>
    <col min="9497" max="9728" width="9.1796875" style="129"/>
    <col min="9729" max="9729" width="13.26953125" style="129" customWidth="1"/>
    <col min="9730" max="9730" width="2.26953125" style="129" customWidth="1"/>
    <col min="9731" max="9734" width="2" style="129" customWidth="1"/>
    <col min="9735" max="9735" width="27" style="129" customWidth="1"/>
    <col min="9736" max="9736" width="3.26953125" style="129" customWidth="1"/>
    <col min="9737" max="9737" width="13.1796875" style="129" bestFit="1" customWidth="1"/>
    <col min="9738" max="9738" width="2.26953125" style="129" customWidth="1"/>
    <col min="9739" max="9739" width="13.1796875" style="129" bestFit="1" customWidth="1"/>
    <col min="9740" max="9740" width="2.26953125" style="129" customWidth="1"/>
    <col min="9741" max="9741" width="13.1796875" style="129" bestFit="1" customWidth="1"/>
    <col min="9742" max="9742" width="2.26953125" style="129" customWidth="1"/>
    <col min="9743" max="9743" width="13.7265625" style="129" bestFit="1" customWidth="1"/>
    <col min="9744" max="9744" width="2.453125" style="129" customWidth="1"/>
    <col min="9745" max="9745" width="18" style="129" bestFit="1" customWidth="1"/>
    <col min="9746" max="9746" width="2.54296875" style="129" customWidth="1"/>
    <col min="9747" max="9747" width="15.81640625" style="129" bestFit="1" customWidth="1"/>
    <col min="9748" max="9748" width="2.54296875" style="129" customWidth="1"/>
    <col min="9749" max="9749" width="15.81640625" style="129" bestFit="1" customWidth="1"/>
    <col min="9750" max="9752" width="8.7265625" style="129" customWidth="1"/>
    <col min="9753" max="9984" width="9.1796875" style="129"/>
    <col min="9985" max="9985" width="13.26953125" style="129" customWidth="1"/>
    <col min="9986" max="9986" width="2.26953125" style="129" customWidth="1"/>
    <col min="9987" max="9990" width="2" style="129" customWidth="1"/>
    <col min="9991" max="9991" width="27" style="129" customWidth="1"/>
    <col min="9992" max="9992" width="3.26953125" style="129" customWidth="1"/>
    <col min="9993" max="9993" width="13.1796875" style="129" bestFit="1" customWidth="1"/>
    <col min="9994" max="9994" width="2.26953125" style="129" customWidth="1"/>
    <col min="9995" max="9995" width="13.1796875" style="129" bestFit="1" customWidth="1"/>
    <col min="9996" max="9996" width="2.26953125" style="129" customWidth="1"/>
    <col min="9997" max="9997" width="13.1796875" style="129" bestFit="1" customWidth="1"/>
    <col min="9998" max="9998" width="2.26953125" style="129" customWidth="1"/>
    <col min="9999" max="9999" width="13.7265625" style="129" bestFit="1" customWidth="1"/>
    <col min="10000" max="10000" width="2.453125" style="129" customWidth="1"/>
    <col min="10001" max="10001" width="18" style="129" bestFit="1" customWidth="1"/>
    <col min="10002" max="10002" width="2.54296875" style="129" customWidth="1"/>
    <col min="10003" max="10003" width="15.81640625" style="129" bestFit="1" customWidth="1"/>
    <col min="10004" max="10004" width="2.54296875" style="129" customWidth="1"/>
    <col min="10005" max="10005" width="15.81640625" style="129" bestFit="1" customWidth="1"/>
    <col min="10006" max="10008" width="8.7265625" style="129" customWidth="1"/>
    <col min="10009" max="10240" width="9.1796875" style="129"/>
    <col min="10241" max="10241" width="13.26953125" style="129" customWidth="1"/>
    <col min="10242" max="10242" width="2.26953125" style="129" customWidth="1"/>
    <col min="10243" max="10246" width="2" style="129" customWidth="1"/>
    <col min="10247" max="10247" width="27" style="129" customWidth="1"/>
    <col min="10248" max="10248" width="3.26953125" style="129" customWidth="1"/>
    <col min="10249" max="10249" width="13.1796875" style="129" bestFit="1" customWidth="1"/>
    <col min="10250" max="10250" width="2.26953125" style="129" customWidth="1"/>
    <col min="10251" max="10251" width="13.1796875" style="129" bestFit="1" customWidth="1"/>
    <col min="10252" max="10252" width="2.26953125" style="129" customWidth="1"/>
    <col min="10253" max="10253" width="13.1796875" style="129" bestFit="1" customWidth="1"/>
    <col min="10254" max="10254" width="2.26953125" style="129" customWidth="1"/>
    <col min="10255" max="10255" width="13.7265625" style="129" bestFit="1" customWidth="1"/>
    <col min="10256" max="10256" width="2.453125" style="129" customWidth="1"/>
    <col min="10257" max="10257" width="18" style="129" bestFit="1" customWidth="1"/>
    <col min="10258" max="10258" width="2.54296875" style="129" customWidth="1"/>
    <col min="10259" max="10259" width="15.81640625" style="129" bestFit="1" customWidth="1"/>
    <col min="10260" max="10260" width="2.54296875" style="129" customWidth="1"/>
    <col min="10261" max="10261" width="15.81640625" style="129" bestFit="1" customWidth="1"/>
    <col min="10262" max="10264" width="8.7265625" style="129" customWidth="1"/>
    <col min="10265" max="10496" width="9.1796875" style="129"/>
    <col min="10497" max="10497" width="13.26953125" style="129" customWidth="1"/>
    <col min="10498" max="10498" width="2.26953125" style="129" customWidth="1"/>
    <col min="10499" max="10502" width="2" style="129" customWidth="1"/>
    <col min="10503" max="10503" width="27" style="129" customWidth="1"/>
    <col min="10504" max="10504" width="3.26953125" style="129" customWidth="1"/>
    <col min="10505" max="10505" width="13.1796875" style="129" bestFit="1" customWidth="1"/>
    <col min="10506" max="10506" width="2.26953125" style="129" customWidth="1"/>
    <col min="10507" max="10507" width="13.1796875" style="129" bestFit="1" customWidth="1"/>
    <col min="10508" max="10508" width="2.26953125" style="129" customWidth="1"/>
    <col min="10509" max="10509" width="13.1796875" style="129" bestFit="1" customWidth="1"/>
    <col min="10510" max="10510" width="2.26953125" style="129" customWidth="1"/>
    <col min="10511" max="10511" width="13.7265625" style="129" bestFit="1" customWidth="1"/>
    <col min="10512" max="10512" width="2.453125" style="129" customWidth="1"/>
    <col min="10513" max="10513" width="18" style="129" bestFit="1" customWidth="1"/>
    <col min="10514" max="10514" width="2.54296875" style="129" customWidth="1"/>
    <col min="10515" max="10515" width="15.81640625" style="129" bestFit="1" customWidth="1"/>
    <col min="10516" max="10516" width="2.54296875" style="129" customWidth="1"/>
    <col min="10517" max="10517" width="15.81640625" style="129" bestFit="1" customWidth="1"/>
    <col min="10518" max="10520" width="8.7265625" style="129" customWidth="1"/>
    <col min="10521" max="10752" width="9.1796875" style="129"/>
    <col min="10753" max="10753" width="13.26953125" style="129" customWidth="1"/>
    <col min="10754" max="10754" width="2.26953125" style="129" customWidth="1"/>
    <col min="10755" max="10758" width="2" style="129" customWidth="1"/>
    <col min="10759" max="10759" width="27" style="129" customWidth="1"/>
    <col min="10760" max="10760" width="3.26953125" style="129" customWidth="1"/>
    <col min="10761" max="10761" width="13.1796875" style="129" bestFit="1" customWidth="1"/>
    <col min="10762" max="10762" width="2.26953125" style="129" customWidth="1"/>
    <col min="10763" max="10763" width="13.1796875" style="129" bestFit="1" customWidth="1"/>
    <col min="10764" max="10764" width="2.26953125" style="129" customWidth="1"/>
    <col min="10765" max="10765" width="13.1796875" style="129" bestFit="1" customWidth="1"/>
    <col min="10766" max="10766" width="2.26953125" style="129" customWidth="1"/>
    <col min="10767" max="10767" width="13.7265625" style="129" bestFit="1" customWidth="1"/>
    <col min="10768" max="10768" width="2.453125" style="129" customWidth="1"/>
    <col min="10769" max="10769" width="18" style="129" bestFit="1" customWidth="1"/>
    <col min="10770" max="10770" width="2.54296875" style="129" customWidth="1"/>
    <col min="10771" max="10771" width="15.81640625" style="129" bestFit="1" customWidth="1"/>
    <col min="10772" max="10772" width="2.54296875" style="129" customWidth="1"/>
    <col min="10773" max="10773" width="15.81640625" style="129" bestFit="1" customWidth="1"/>
    <col min="10774" max="10776" width="8.7265625" style="129" customWidth="1"/>
    <col min="10777" max="11008" width="9.1796875" style="129"/>
    <col min="11009" max="11009" width="13.26953125" style="129" customWidth="1"/>
    <col min="11010" max="11010" width="2.26953125" style="129" customWidth="1"/>
    <col min="11011" max="11014" width="2" style="129" customWidth="1"/>
    <col min="11015" max="11015" width="27" style="129" customWidth="1"/>
    <col min="11016" max="11016" width="3.26953125" style="129" customWidth="1"/>
    <col min="11017" max="11017" width="13.1796875" style="129" bestFit="1" customWidth="1"/>
    <col min="11018" max="11018" width="2.26953125" style="129" customWidth="1"/>
    <col min="11019" max="11019" width="13.1796875" style="129" bestFit="1" customWidth="1"/>
    <col min="11020" max="11020" width="2.26953125" style="129" customWidth="1"/>
    <col min="11021" max="11021" width="13.1796875" style="129" bestFit="1" customWidth="1"/>
    <col min="11022" max="11022" width="2.26953125" style="129" customWidth="1"/>
    <col min="11023" max="11023" width="13.7265625" style="129" bestFit="1" customWidth="1"/>
    <col min="11024" max="11024" width="2.453125" style="129" customWidth="1"/>
    <col min="11025" max="11025" width="18" style="129" bestFit="1" customWidth="1"/>
    <col min="11026" max="11026" width="2.54296875" style="129" customWidth="1"/>
    <col min="11027" max="11027" width="15.81640625" style="129" bestFit="1" customWidth="1"/>
    <col min="11028" max="11028" width="2.54296875" style="129" customWidth="1"/>
    <col min="11029" max="11029" width="15.81640625" style="129" bestFit="1" customWidth="1"/>
    <col min="11030" max="11032" width="8.7265625" style="129" customWidth="1"/>
    <col min="11033" max="11264" width="9.1796875" style="129"/>
    <col min="11265" max="11265" width="13.26953125" style="129" customWidth="1"/>
    <col min="11266" max="11266" width="2.26953125" style="129" customWidth="1"/>
    <col min="11267" max="11270" width="2" style="129" customWidth="1"/>
    <col min="11271" max="11271" width="27" style="129" customWidth="1"/>
    <col min="11272" max="11272" width="3.26953125" style="129" customWidth="1"/>
    <col min="11273" max="11273" width="13.1796875" style="129" bestFit="1" customWidth="1"/>
    <col min="11274" max="11274" width="2.26953125" style="129" customWidth="1"/>
    <col min="11275" max="11275" width="13.1796875" style="129" bestFit="1" customWidth="1"/>
    <col min="11276" max="11276" width="2.26953125" style="129" customWidth="1"/>
    <col min="11277" max="11277" width="13.1796875" style="129" bestFit="1" customWidth="1"/>
    <col min="11278" max="11278" width="2.26953125" style="129" customWidth="1"/>
    <col min="11279" max="11279" width="13.7265625" style="129" bestFit="1" customWidth="1"/>
    <col min="11280" max="11280" width="2.453125" style="129" customWidth="1"/>
    <col min="11281" max="11281" width="18" style="129" bestFit="1" customWidth="1"/>
    <col min="11282" max="11282" width="2.54296875" style="129" customWidth="1"/>
    <col min="11283" max="11283" width="15.81640625" style="129" bestFit="1" customWidth="1"/>
    <col min="11284" max="11284" width="2.54296875" style="129" customWidth="1"/>
    <col min="11285" max="11285" width="15.81640625" style="129" bestFit="1" customWidth="1"/>
    <col min="11286" max="11288" width="8.7265625" style="129" customWidth="1"/>
    <col min="11289" max="11520" width="9.1796875" style="129"/>
    <col min="11521" max="11521" width="13.26953125" style="129" customWidth="1"/>
    <col min="11522" max="11522" width="2.26953125" style="129" customWidth="1"/>
    <col min="11523" max="11526" width="2" style="129" customWidth="1"/>
    <col min="11527" max="11527" width="27" style="129" customWidth="1"/>
    <col min="11528" max="11528" width="3.26953125" style="129" customWidth="1"/>
    <col min="11529" max="11529" width="13.1796875" style="129" bestFit="1" customWidth="1"/>
    <col min="11530" max="11530" width="2.26953125" style="129" customWidth="1"/>
    <col min="11531" max="11531" width="13.1796875" style="129" bestFit="1" customWidth="1"/>
    <col min="11532" max="11532" width="2.26953125" style="129" customWidth="1"/>
    <col min="11533" max="11533" width="13.1796875" style="129" bestFit="1" customWidth="1"/>
    <col min="11534" max="11534" width="2.26953125" style="129" customWidth="1"/>
    <col min="11535" max="11535" width="13.7265625" style="129" bestFit="1" customWidth="1"/>
    <col min="11536" max="11536" width="2.453125" style="129" customWidth="1"/>
    <col min="11537" max="11537" width="18" style="129" bestFit="1" customWidth="1"/>
    <col min="11538" max="11538" width="2.54296875" style="129" customWidth="1"/>
    <col min="11539" max="11539" width="15.81640625" style="129" bestFit="1" customWidth="1"/>
    <col min="11540" max="11540" width="2.54296875" style="129" customWidth="1"/>
    <col min="11541" max="11541" width="15.81640625" style="129" bestFit="1" customWidth="1"/>
    <col min="11542" max="11544" width="8.7265625" style="129" customWidth="1"/>
    <col min="11545" max="11776" width="9.1796875" style="129"/>
    <col min="11777" max="11777" width="13.26953125" style="129" customWidth="1"/>
    <col min="11778" max="11778" width="2.26953125" style="129" customWidth="1"/>
    <col min="11779" max="11782" width="2" style="129" customWidth="1"/>
    <col min="11783" max="11783" width="27" style="129" customWidth="1"/>
    <col min="11784" max="11784" width="3.26953125" style="129" customWidth="1"/>
    <col min="11785" max="11785" width="13.1796875" style="129" bestFit="1" customWidth="1"/>
    <col min="11786" max="11786" width="2.26953125" style="129" customWidth="1"/>
    <col min="11787" max="11787" width="13.1796875" style="129" bestFit="1" customWidth="1"/>
    <col min="11788" max="11788" width="2.26953125" style="129" customWidth="1"/>
    <col min="11789" max="11789" width="13.1796875" style="129" bestFit="1" customWidth="1"/>
    <col min="11790" max="11790" width="2.26953125" style="129" customWidth="1"/>
    <col min="11791" max="11791" width="13.7265625" style="129" bestFit="1" customWidth="1"/>
    <col min="11792" max="11792" width="2.453125" style="129" customWidth="1"/>
    <col min="11793" max="11793" width="18" style="129" bestFit="1" customWidth="1"/>
    <col min="11794" max="11794" width="2.54296875" style="129" customWidth="1"/>
    <col min="11795" max="11795" width="15.81640625" style="129" bestFit="1" customWidth="1"/>
    <col min="11796" max="11796" width="2.54296875" style="129" customWidth="1"/>
    <col min="11797" max="11797" width="15.81640625" style="129" bestFit="1" customWidth="1"/>
    <col min="11798" max="11800" width="8.7265625" style="129" customWidth="1"/>
    <col min="11801" max="12032" width="9.1796875" style="129"/>
    <col min="12033" max="12033" width="13.26953125" style="129" customWidth="1"/>
    <col min="12034" max="12034" width="2.26953125" style="129" customWidth="1"/>
    <col min="12035" max="12038" width="2" style="129" customWidth="1"/>
    <col min="12039" max="12039" width="27" style="129" customWidth="1"/>
    <col min="12040" max="12040" width="3.26953125" style="129" customWidth="1"/>
    <col min="12041" max="12041" width="13.1796875" style="129" bestFit="1" customWidth="1"/>
    <col min="12042" max="12042" width="2.26953125" style="129" customWidth="1"/>
    <col min="12043" max="12043" width="13.1796875" style="129" bestFit="1" customWidth="1"/>
    <col min="12044" max="12044" width="2.26953125" style="129" customWidth="1"/>
    <col min="12045" max="12045" width="13.1796875" style="129" bestFit="1" customWidth="1"/>
    <col min="12046" max="12046" width="2.26953125" style="129" customWidth="1"/>
    <col min="12047" max="12047" width="13.7265625" style="129" bestFit="1" customWidth="1"/>
    <col min="12048" max="12048" width="2.453125" style="129" customWidth="1"/>
    <col min="12049" max="12049" width="18" style="129" bestFit="1" customWidth="1"/>
    <col min="12050" max="12050" width="2.54296875" style="129" customWidth="1"/>
    <col min="12051" max="12051" width="15.81640625" style="129" bestFit="1" customWidth="1"/>
    <col min="12052" max="12052" width="2.54296875" style="129" customWidth="1"/>
    <col min="12053" max="12053" width="15.81640625" style="129" bestFit="1" customWidth="1"/>
    <col min="12054" max="12056" width="8.7265625" style="129" customWidth="1"/>
    <col min="12057" max="12288" width="9.1796875" style="129"/>
    <col min="12289" max="12289" width="13.26953125" style="129" customWidth="1"/>
    <col min="12290" max="12290" width="2.26953125" style="129" customWidth="1"/>
    <col min="12291" max="12294" width="2" style="129" customWidth="1"/>
    <col min="12295" max="12295" width="27" style="129" customWidth="1"/>
    <col min="12296" max="12296" width="3.26953125" style="129" customWidth="1"/>
    <col min="12297" max="12297" width="13.1796875" style="129" bestFit="1" customWidth="1"/>
    <col min="12298" max="12298" width="2.26953125" style="129" customWidth="1"/>
    <col min="12299" max="12299" width="13.1796875" style="129" bestFit="1" customWidth="1"/>
    <col min="12300" max="12300" width="2.26953125" style="129" customWidth="1"/>
    <col min="12301" max="12301" width="13.1796875" style="129" bestFit="1" customWidth="1"/>
    <col min="12302" max="12302" width="2.26953125" style="129" customWidth="1"/>
    <col min="12303" max="12303" width="13.7265625" style="129" bestFit="1" customWidth="1"/>
    <col min="12304" max="12304" width="2.453125" style="129" customWidth="1"/>
    <col min="12305" max="12305" width="18" style="129" bestFit="1" customWidth="1"/>
    <col min="12306" max="12306" width="2.54296875" style="129" customWidth="1"/>
    <col min="12307" max="12307" width="15.81640625" style="129" bestFit="1" customWidth="1"/>
    <col min="12308" max="12308" width="2.54296875" style="129" customWidth="1"/>
    <col min="12309" max="12309" width="15.81640625" style="129" bestFit="1" customWidth="1"/>
    <col min="12310" max="12312" width="8.7265625" style="129" customWidth="1"/>
    <col min="12313" max="12544" width="9.1796875" style="129"/>
    <col min="12545" max="12545" width="13.26953125" style="129" customWidth="1"/>
    <col min="12546" max="12546" width="2.26953125" style="129" customWidth="1"/>
    <col min="12547" max="12550" width="2" style="129" customWidth="1"/>
    <col min="12551" max="12551" width="27" style="129" customWidth="1"/>
    <col min="12552" max="12552" width="3.26953125" style="129" customWidth="1"/>
    <col min="12553" max="12553" width="13.1796875" style="129" bestFit="1" customWidth="1"/>
    <col min="12554" max="12554" width="2.26953125" style="129" customWidth="1"/>
    <col min="12555" max="12555" width="13.1796875" style="129" bestFit="1" customWidth="1"/>
    <col min="12556" max="12556" width="2.26953125" style="129" customWidth="1"/>
    <col min="12557" max="12557" width="13.1796875" style="129" bestFit="1" customWidth="1"/>
    <col min="12558" max="12558" width="2.26953125" style="129" customWidth="1"/>
    <col min="12559" max="12559" width="13.7265625" style="129" bestFit="1" customWidth="1"/>
    <col min="12560" max="12560" width="2.453125" style="129" customWidth="1"/>
    <col min="12561" max="12561" width="18" style="129" bestFit="1" customWidth="1"/>
    <col min="12562" max="12562" width="2.54296875" style="129" customWidth="1"/>
    <col min="12563" max="12563" width="15.81640625" style="129" bestFit="1" customWidth="1"/>
    <col min="12564" max="12564" width="2.54296875" style="129" customWidth="1"/>
    <col min="12565" max="12565" width="15.81640625" style="129" bestFit="1" customWidth="1"/>
    <col min="12566" max="12568" width="8.7265625" style="129" customWidth="1"/>
    <col min="12569" max="12800" width="9.1796875" style="129"/>
    <col min="12801" max="12801" width="13.26953125" style="129" customWidth="1"/>
    <col min="12802" max="12802" width="2.26953125" style="129" customWidth="1"/>
    <col min="12803" max="12806" width="2" style="129" customWidth="1"/>
    <col min="12807" max="12807" width="27" style="129" customWidth="1"/>
    <col min="12808" max="12808" width="3.26953125" style="129" customWidth="1"/>
    <col min="12809" max="12809" width="13.1796875" style="129" bestFit="1" customWidth="1"/>
    <col min="12810" max="12810" width="2.26953125" style="129" customWidth="1"/>
    <col min="12811" max="12811" width="13.1796875" style="129" bestFit="1" customWidth="1"/>
    <col min="12812" max="12812" width="2.26953125" style="129" customWidth="1"/>
    <col min="12813" max="12813" width="13.1796875" style="129" bestFit="1" customWidth="1"/>
    <col min="12814" max="12814" width="2.26953125" style="129" customWidth="1"/>
    <col min="12815" max="12815" width="13.7265625" style="129" bestFit="1" customWidth="1"/>
    <col min="12816" max="12816" width="2.453125" style="129" customWidth="1"/>
    <col min="12817" max="12817" width="18" style="129" bestFit="1" customWidth="1"/>
    <col min="12818" max="12818" width="2.54296875" style="129" customWidth="1"/>
    <col min="12819" max="12819" width="15.81640625" style="129" bestFit="1" customWidth="1"/>
    <col min="12820" max="12820" width="2.54296875" style="129" customWidth="1"/>
    <col min="12821" max="12821" width="15.81640625" style="129" bestFit="1" customWidth="1"/>
    <col min="12822" max="12824" width="8.7265625" style="129" customWidth="1"/>
    <col min="12825" max="13056" width="9.1796875" style="129"/>
    <col min="13057" max="13057" width="13.26953125" style="129" customWidth="1"/>
    <col min="13058" max="13058" width="2.26953125" style="129" customWidth="1"/>
    <col min="13059" max="13062" width="2" style="129" customWidth="1"/>
    <col min="13063" max="13063" width="27" style="129" customWidth="1"/>
    <col min="13064" max="13064" width="3.26953125" style="129" customWidth="1"/>
    <col min="13065" max="13065" width="13.1796875" style="129" bestFit="1" customWidth="1"/>
    <col min="13066" max="13066" width="2.26953125" style="129" customWidth="1"/>
    <col min="13067" max="13067" width="13.1796875" style="129" bestFit="1" customWidth="1"/>
    <col min="13068" max="13068" width="2.26953125" style="129" customWidth="1"/>
    <col min="13069" max="13069" width="13.1796875" style="129" bestFit="1" customWidth="1"/>
    <col min="13070" max="13070" width="2.26953125" style="129" customWidth="1"/>
    <col min="13071" max="13071" width="13.7265625" style="129" bestFit="1" customWidth="1"/>
    <col min="13072" max="13072" width="2.453125" style="129" customWidth="1"/>
    <col min="13073" max="13073" width="18" style="129" bestFit="1" customWidth="1"/>
    <col min="13074" max="13074" width="2.54296875" style="129" customWidth="1"/>
    <col min="13075" max="13075" width="15.81640625" style="129" bestFit="1" customWidth="1"/>
    <col min="13076" max="13076" width="2.54296875" style="129" customWidth="1"/>
    <col min="13077" max="13077" width="15.81640625" style="129" bestFit="1" customWidth="1"/>
    <col min="13078" max="13080" width="8.7265625" style="129" customWidth="1"/>
    <col min="13081" max="13312" width="9.1796875" style="129"/>
    <col min="13313" max="13313" width="13.26953125" style="129" customWidth="1"/>
    <col min="13314" max="13314" width="2.26953125" style="129" customWidth="1"/>
    <col min="13315" max="13318" width="2" style="129" customWidth="1"/>
    <col min="13319" max="13319" width="27" style="129" customWidth="1"/>
    <col min="13320" max="13320" width="3.26953125" style="129" customWidth="1"/>
    <col min="13321" max="13321" width="13.1796875" style="129" bestFit="1" customWidth="1"/>
    <col min="13322" max="13322" width="2.26953125" style="129" customWidth="1"/>
    <col min="13323" max="13323" width="13.1796875" style="129" bestFit="1" customWidth="1"/>
    <col min="13324" max="13324" width="2.26953125" style="129" customWidth="1"/>
    <col min="13325" max="13325" width="13.1796875" style="129" bestFit="1" customWidth="1"/>
    <col min="13326" max="13326" width="2.26953125" style="129" customWidth="1"/>
    <col min="13327" max="13327" width="13.7265625" style="129" bestFit="1" customWidth="1"/>
    <col min="13328" max="13328" width="2.453125" style="129" customWidth="1"/>
    <col min="13329" max="13329" width="18" style="129" bestFit="1" customWidth="1"/>
    <col min="13330" max="13330" width="2.54296875" style="129" customWidth="1"/>
    <col min="13331" max="13331" width="15.81640625" style="129" bestFit="1" customWidth="1"/>
    <col min="13332" max="13332" width="2.54296875" style="129" customWidth="1"/>
    <col min="13333" max="13333" width="15.81640625" style="129" bestFit="1" customWidth="1"/>
    <col min="13334" max="13336" width="8.7265625" style="129" customWidth="1"/>
    <col min="13337" max="13568" width="9.1796875" style="129"/>
    <col min="13569" max="13569" width="13.26953125" style="129" customWidth="1"/>
    <col min="13570" max="13570" width="2.26953125" style="129" customWidth="1"/>
    <col min="13571" max="13574" width="2" style="129" customWidth="1"/>
    <col min="13575" max="13575" width="27" style="129" customWidth="1"/>
    <col min="13576" max="13576" width="3.26953125" style="129" customWidth="1"/>
    <col min="13577" max="13577" width="13.1796875" style="129" bestFit="1" customWidth="1"/>
    <col min="13578" max="13578" width="2.26953125" style="129" customWidth="1"/>
    <col min="13579" max="13579" width="13.1796875" style="129" bestFit="1" customWidth="1"/>
    <col min="13580" max="13580" width="2.26953125" style="129" customWidth="1"/>
    <col min="13581" max="13581" width="13.1796875" style="129" bestFit="1" customWidth="1"/>
    <col min="13582" max="13582" width="2.26953125" style="129" customWidth="1"/>
    <col min="13583" max="13583" width="13.7265625" style="129" bestFit="1" customWidth="1"/>
    <col min="13584" max="13584" width="2.453125" style="129" customWidth="1"/>
    <col min="13585" max="13585" width="18" style="129" bestFit="1" customWidth="1"/>
    <col min="13586" max="13586" width="2.54296875" style="129" customWidth="1"/>
    <col min="13587" max="13587" width="15.81640625" style="129" bestFit="1" customWidth="1"/>
    <col min="13588" max="13588" width="2.54296875" style="129" customWidth="1"/>
    <col min="13589" max="13589" width="15.81640625" style="129" bestFit="1" customWidth="1"/>
    <col min="13590" max="13592" width="8.7265625" style="129" customWidth="1"/>
    <col min="13593" max="13824" width="9.1796875" style="129"/>
    <col min="13825" max="13825" width="13.26953125" style="129" customWidth="1"/>
    <col min="13826" max="13826" width="2.26953125" style="129" customWidth="1"/>
    <col min="13827" max="13830" width="2" style="129" customWidth="1"/>
    <col min="13831" max="13831" width="27" style="129" customWidth="1"/>
    <col min="13832" max="13832" width="3.26953125" style="129" customWidth="1"/>
    <col min="13833" max="13833" width="13.1796875" style="129" bestFit="1" customWidth="1"/>
    <col min="13834" max="13834" width="2.26953125" style="129" customWidth="1"/>
    <col min="13835" max="13835" width="13.1796875" style="129" bestFit="1" customWidth="1"/>
    <col min="13836" max="13836" width="2.26953125" style="129" customWidth="1"/>
    <col min="13837" max="13837" width="13.1796875" style="129" bestFit="1" customWidth="1"/>
    <col min="13838" max="13838" width="2.26953125" style="129" customWidth="1"/>
    <col min="13839" max="13839" width="13.7265625" style="129" bestFit="1" customWidth="1"/>
    <col min="13840" max="13840" width="2.453125" style="129" customWidth="1"/>
    <col min="13841" max="13841" width="18" style="129" bestFit="1" customWidth="1"/>
    <col min="13842" max="13842" width="2.54296875" style="129" customWidth="1"/>
    <col min="13843" max="13843" width="15.81640625" style="129" bestFit="1" customWidth="1"/>
    <col min="13844" max="13844" width="2.54296875" style="129" customWidth="1"/>
    <col min="13845" max="13845" width="15.81640625" style="129" bestFit="1" customWidth="1"/>
    <col min="13846" max="13848" width="8.7265625" style="129" customWidth="1"/>
    <col min="13849" max="14080" width="9.1796875" style="129"/>
    <col min="14081" max="14081" width="13.26953125" style="129" customWidth="1"/>
    <col min="14082" max="14082" width="2.26953125" style="129" customWidth="1"/>
    <col min="14083" max="14086" width="2" style="129" customWidth="1"/>
    <col min="14087" max="14087" width="27" style="129" customWidth="1"/>
    <col min="14088" max="14088" width="3.26953125" style="129" customWidth="1"/>
    <col min="14089" max="14089" width="13.1796875" style="129" bestFit="1" customWidth="1"/>
    <col min="14090" max="14090" width="2.26953125" style="129" customWidth="1"/>
    <col min="14091" max="14091" width="13.1796875" style="129" bestFit="1" customWidth="1"/>
    <col min="14092" max="14092" width="2.26953125" style="129" customWidth="1"/>
    <col min="14093" max="14093" width="13.1796875" style="129" bestFit="1" customWidth="1"/>
    <col min="14094" max="14094" width="2.26953125" style="129" customWidth="1"/>
    <col min="14095" max="14095" width="13.7265625" style="129" bestFit="1" customWidth="1"/>
    <col min="14096" max="14096" width="2.453125" style="129" customWidth="1"/>
    <col min="14097" max="14097" width="18" style="129" bestFit="1" customWidth="1"/>
    <col min="14098" max="14098" width="2.54296875" style="129" customWidth="1"/>
    <col min="14099" max="14099" width="15.81640625" style="129" bestFit="1" customWidth="1"/>
    <col min="14100" max="14100" width="2.54296875" style="129" customWidth="1"/>
    <col min="14101" max="14101" width="15.81640625" style="129" bestFit="1" customWidth="1"/>
    <col min="14102" max="14104" width="8.7265625" style="129" customWidth="1"/>
    <col min="14105" max="14336" width="9.1796875" style="129"/>
    <col min="14337" max="14337" width="13.26953125" style="129" customWidth="1"/>
    <col min="14338" max="14338" width="2.26953125" style="129" customWidth="1"/>
    <col min="14339" max="14342" width="2" style="129" customWidth="1"/>
    <col min="14343" max="14343" width="27" style="129" customWidth="1"/>
    <col min="14344" max="14344" width="3.26953125" style="129" customWidth="1"/>
    <col min="14345" max="14345" width="13.1796875" style="129" bestFit="1" customWidth="1"/>
    <col min="14346" max="14346" width="2.26953125" style="129" customWidth="1"/>
    <col min="14347" max="14347" width="13.1796875" style="129" bestFit="1" customWidth="1"/>
    <col min="14348" max="14348" width="2.26953125" style="129" customWidth="1"/>
    <col min="14349" max="14349" width="13.1796875" style="129" bestFit="1" customWidth="1"/>
    <col min="14350" max="14350" width="2.26953125" style="129" customWidth="1"/>
    <col min="14351" max="14351" width="13.7265625" style="129" bestFit="1" customWidth="1"/>
    <col min="14352" max="14352" width="2.453125" style="129" customWidth="1"/>
    <col min="14353" max="14353" width="18" style="129" bestFit="1" customWidth="1"/>
    <col min="14354" max="14354" width="2.54296875" style="129" customWidth="1"/>
    <col min="14355" max="14355" width="15.81640625" style="129" bestFit="1" customWidth="1"/>
    <col min="14356" max="14356" width="2.54296875" style="129" customWidth="1"/>
    <col min="14357" max="14357" width="15.81640625" style="129" bestFit="1" customWidth="1"/>
    <col min="14358" max="14360" width="8.7265625" style="129" customWidth="1"/>
    <col min="14361" max="14592" width="9.1796875" style="129"/>
    <col min="14593" max="14593" width="13.26953125" style="129" customWidth="1"/>
    <col min="14594" max="14594" width="2.26953125" style="129" customWidth="1"/>
    <col min="14595" max="14598" width="2" style="129" customWidth="1"/>
    <col min="14599" max="14599" width="27" style="129" customWidth="1"/>
    <col min="14600" max="14600" width="3.26953125" style="129" customWidth="1"/>
    <col min="14601" max="14601" width="13.1796875" style="129" bestFit="1" customWidth="1"/>
    <col min="14602" max="14602" width="2.26953125" style="129" customWidth="1"/>
    <col min="14603" max="14603" width="13.1796875" style="129" bestFit="1" customWidth="1"/>
    <col min="14604" max="14604" width="2.26953125" style="129" customWidth="1"/>
    <col min="14605" max="14605" width="13.1796875" style="129" bestFit="1" customWidth="1"/>
    <col min="14606" max="14606" width="2.26953125" style="129" customWidth="1"/>
    <col min="14607" max="14607" width="13.7265625" style="129" bestFit="1" customWidth="1"/>
    <col min="14608" max="14608" width="2.453125" style="129" customWidth="1"/>
    <col min="14609" max="14609" width="18" style="129" bestFit="1" customWidth="1"/>
    <col min="14610" max="14610" width="2.54296875" style="129" customWidth="1"/>
    <col min="14611" max="14611" width="15.81640625" style="129" bestFit="1" customWidth="1"/>
    <col min="14612" max="14612" width="2.54296875" style="129" customWidth="1"/>
    <col min="14613" max="14613" width="15.81640625" style="129" bestFit="1" customWidth="1"/>
    <col min="14614" max="14616" width="8.7265625" style="129" customWidth="1"/>
    <col min="14617" max="14848" width="9.1796875" style="129"/>
    <col min="14849" max="14849" width="13.26953125" style="129" customWidth="1"/>
    <col min="14850" max="14850" width="2.26953125" style="129" customWidth="1"/>
    <col min="14851" max="14854" width="2" style="129" customWidth="1"/>
    <col min="14855" max="14855" width="27" style="129" customWidth="1"/>
    <col min="14856" max="14856" width="3.26953125" style="129" customWidth="1"/>
    <col min="14857" max="14857" width="13.1796875" style="129" bestFit="1" customWidth="1"/>
    <col min="14858" max="14858" width="2.26953125" style="129" customWidth="1"/>
    <col min="14859" max="14859" width="13.1796875" style="129" bestFit="1" customWidth="1"/>
    <col min="14860" max="14860" width="2.26953125" style="129" customWidth="1"/>
    <col min="14861" max="14861" width="13.1796875" style="129" bestFit="1" customWidth="1"/>
    <col min="14862" max="14862" width="2.26953125" style="129" customWidth="1"/>
    <col min="14863" max="14863" width="13.7265625" style="129" bestFit="1" customWidth="1"/>
    <col min="14864" max="14864" width="2.453125" style="129" customWidth="1"/>
    <col min="14865" max="14865" width="18" style="129" bestFit="1" customWidth="1"/>
    <col min="14866" max="14866" width="2.54296875" style="129" customWidth="1"/>
    <col min="14867" max="14867" width="15.81640625" style="129" bestFit="1" customWidth="1"/>
    <col min="14868" max="14868" width="2.54296875" style="129" customWidth="1"/>
    <col min="14869" max="14869" width="15.81640625" style="129" bestFit="1" customWidth="1"/>
    <col min="14870" max="14872" width="8.7265625" style="129" customWidth="1"/>
    <col min="14873" max="15104" width="9.1796875" style="129"/>
    <col min="15105" max="15105" width="13.26953125" style="129" customWidth="1"/>
    <col min="15106" max="15106" width="2.26953125" style="129" customWidth="1"/>
    <col min="15107" max="15110" width="2" style="129" customWidth="1"/>
    <col min="15111" max="15111" width="27" style="129" customWidth="1"/>
    <col min="15112" max="15112" width="3.26953125" style="129" customWidth="1"/>
    <col min="15113" max="15113" width="13.1796875" style="129" bestFit="1" customWidth="1"/>
    <col min="15114" max="15114" width="2.26953125" style="129" customWidth="1"/>
    <col min="15115" max="15115" width="13.1796875" style="129" bestFit="1" customWidth="1"/>
    <col min="15116" max="15116" width="2.26953125" style="129" customWidth="1"/>
    <col min="15117" max="15117" width="13.1796875" style="129" bestFit="1" customWidth="1"/>
    <col min="15118" max="15118" width="2.26953125" style="129" customWidth="1"/>
    <col min="15119" max="15119" width="13.7265625" style="129" bestFit="1" customWidth="1"/>
    <col min="15120" max="15120" width="2.453125" style="129" customWidth="1"/>
    <col min="15121" max="15121" width="18" style="129" bestFit="1" customWidth="1"/>
    <col min="15122" max="15122" width="2.54296875" style="129" customWidth="1"/>
    <col min="15123" max="15123" width="15.81640625" style="129" bestFit="1" customWidth="1"/>
    <col min="15124" max="15124" width="2.54296875" style="129" customWidth="1"/>
    <col min="15125" max="15125" width="15.81640625" style="129" bestFit="1" customWidth="1"/>
    <col min="15126" max="15128" width="8.7265625" style="129" customWidth="1"/>
    <col min="15129" max="15360" width="9.1796875" style="129"/>
    <col min="15361" max="15361" width="13.26953125" style="129" customWidth="1"/>
    <col min="15362" max="15362" width="2.26953125" style="129" customWidth="1"/>
    <col min="15363" max="15366" width="2" style="129" customWidth="1"/>
    <col min="15367" max="15367" width="27" style="129" customWidth="1"/>
    <col min="15368" max="15368" width="3.26953125" style="129" customWidth="1"/>
    <col min="15369" max="15369" width="13.1796875" style="129" bestFit="1" customWidth="1"/>
    <col min="15370" max="15370" width="2.26953125" style="129" customWidth="1"/>
    <col min="15371" max="15371" width="13.1796875" style="129" bestFit="1" customWidth="1"/>
    <col min="15372" max="15372" width="2.26953125" style="129" customWidth="1"/>
    <col min="15373" max="15373" width="13.1796875" style="129" bestFit="1" customWidth="1"/>
    <col min="15374" max="15374" width="2.26953125" style="129" customWidth="1"/>
    <col min="15375" max="15375" width="13.7265625" style="129" bestFit="1" customWidth="1"/>
    <col min="15376" max="15376" width="2.453125" style="129" customWidth="1"/>
    <col min="15377" max="15377" width="18" style="129" bestFit="1" customWidth="1"/>
    <col min="15378" max="15378" width="2.54296875" style="129" customWidth="1"/>
    <col min="15379" max="15379" width="15.81640625" style="129" bestFit="1" customWidth="1"/>
    <col min="15380" max="15380" width="2.54296875" style="129" customWidth="1"/>
    <col min="15381" max="15381" width="15.81640625" style="129" bestFit="1" customWidth="1"/>
    <col min="15382" max="15384" width="8.7265625" style="129" customWidth="1"/>
    <col min="15385" max="15616" width="9.1796875" style="129"/>
    <col min="15617" max="15617" width="13.26953125" style="129" customWidth="1"/>
    <col min="15618" max="15618" width="2.26953125" style="129" customWidth="1"/>
    <col min="15619" max="15622" width="2" style="129" customWidth="1"/>
    <col min="15623" max="15623" width="27" style="129" customWidth="1"/>
    <col min="15624" max="15624" width="3.26953125" style="129" customWidth="1"/>
    <col min="15625" max="15625" width="13.1796875" style="129" bestFit="1" customWidth="1"/>
    <col min="15626" max="15626" width="2.26953125" style="129" customWidth="1"/>
    <col min="15627" max="15627" width="13.1796875" style="129" bestFit="1" customWidth="1"/>
    <col min="15628" max="15628" width="2.26953125" style="129" customWidth="1"/>
    <col min="15629" max="15629" width="13.1796875" style="129" bestFit="1" customWidth="1"/>
    <col min="15630" max="15630" width="2.26953125" style="129" customWidth="1"/>
    <col min="15631" max="15631" width="13.7265625" style="129" bestFit="1" customWidth="1"/>
    <col min="15632" max="15632" width="2.453125" style="129" customWidth="1"/>
    <col min="15633" max="15633" width="18" style="129" bestFit="1" customWidth="1"/>
    <col min="15634" max="15634" width="2.54296875" style="129" customWidth="1"/>
    <col min="15635" max="15635" width="15.81640625" style="129" bestFit="1" customWidth="1"/>
    <col min="15636" max="15636" width="2.54296875" style="129" customWidth="1"/>
    <col min="15637" max="15637" width="15.81640625" style="129" bestFit="1" customWidth="1"/>
    <col min="15638" max="15640" width="8.7265625" style="129" customWidth="1"/>
    <col min="15641" max="15872" width="9.1796875" style="129"/>
    <col min="15873" max="15873" width="13.26953125" style="129" customWidth="1"/>
    <col min="15874" max="15874" width="2.26953125" style="129" customWidth="1"/>
    <col min="15875" max="15878" width="2" style="129" customWidth="1"/>
    <col min="15879" max="15879" width="27" style="129" customWidth="1"/>
    <col min="15880" max="15880" width="3.26953125" style="129" customWidth="1"/>
    <col min="15881" max="15881" width="13.1796875" style="129" bestFit="1" customWidth="1"/>
    <col min="15882" max="15882" width="2.26953125" style="129" customWidth="1"/>
    <col min="15883" max="15883" width="13.1796875" style="129" bestFit="1" customWidth="1"/>
    <col min="15884" max="15884" width="2.26953125" style="129" customWidth="1"/>
    <col min="15885" max="15885" width="13.1796875" style="129" bestFit="1" customWidth="1"/>
    <col min="15886" max="15886" width="2.26953125" style="129" customWidth="1"/>
    <col min="15887" max="15887" width="13.7265625" style="129" bestFit="1" customWidth="1"/>
    <col min="15888" max="15888" width="2.453125" style="129" customWidth="1"/>
    <col min="15889" max="15889" width="18" style="129" bestFit="1" customWidth="1"/>
    <col min="15890" max="15890" width="2.54296875" style="129" customWidth="1"/>
    <col min="15891" max="15891" width="15.81640625" style="129" bestFit="1" customWidth="1"/>
    <col min="15892" max="15892" width="2.54296875" style="129" customWidth="1"/>
    <col min="15893" max="15893" width="15.81640625" style="129" bestFit="1" customWidth="1"/>
    <col min="15894" max="15896" width="8.7265625" style="129" customWidth="1"/>
    <col min="15897" max="16128" width="9.1796875" style="129"/>
    <col min="16129" max="16129" width="13.26953125" style="129" customWidth="1"/>
    <col min="16130" max="16130" width="2.26953125" style="129" customWidth="1"/>
    <col min="16131" max="16134" width="2" style="129" customWidth="1"/>
    <col min="16135" max="16135" width="27" style="129" customWidth="1"/>
    <col min="16136" max="16136" width="3.26953125" style="129" customWidth="1"/>
    <col min="16137" max="16137" width="13.1796875" style="129" bestFit="1" customWidth="1"/>
    <col min="16138" max="16138" width="2.26953125" style="129" customWidth="1"/>
    <col min="16139" max="16139" width="13.1796875" style="129" bestFit="1" customWidth="1"/>
    <col min="16140" max="16140" width="2.26953125" style="129" customWidth="1"/>
    <col min="16141" max="16141" width="13.1796875" style="129" bestFit="1" customWidth="1"/>
    <col min="16142" max="16142" width="2.26953125" style="129" customWidth="1"/>
    <col min="16143" max="16143" width="13.7265625" style="129" bestFit="1" customWidth="1"/>
    <col min="16144" max="16144" width="2.453125" style="129" customWidth="1"/>
    <col min="16145" max="16145" width="18" style="129" bestFit="1" customWidth="1"/>
    <col min="16146" max="16146" width="2.54296875" style="129" customWidth="1"/>
    <col min="16147" max="16147" width="15.81640625" style="129" bestFit="1" customWidth="1"/>
    <col min="16148" max="16148" width="2.54296875" style="129" customWidth="1"/>
    <col min="16149" max="16149" width="15.81640625" style="129" bestFit="1" customWidth="1"/>
    <col min="16150" max="16152" width="8.7265625" style="129" customWidth="1"/>
    <col min="16153" max="16384" width="9.1796875" style="129"/>
  </cols>
  <sheetData>
    <row r="1" spans="1:22" ht="14.5" customHeight="1">
      <c r="A1" s="127" t="s">
        <v>792</v>
      </c>
      <c r="B1" s="128"/>
      <c r="C1" s="128"/>
      <c r="D1" s="128"/>
      <c r="E1" s="128"/>
      <c r="F1" s="128"/>
      <c r="G1" s="128"/>
      <c r="H1" s="128"/>
      <c r="I1" s="128"/>
      <c r="J1" s="128"/>
      <c r="K1" s="128"/>
      <c r="L1" s="128"/>
      <c r="M1" s="128"/>
      <c r="N1" s="128"/>
      <c r="O1" s="128"/>
    </row>
    <row r="2" spans="1:22" ht="22.9" customHeight="1">
      <c r="A2" s="132" t="s">
        <v>923</v>
      </c>
      <c r="B2" s="133"/>
      <c r="C2" s="133"/>
      <c r="D2" s="133"/>
      <c r="E2" s="133"/>
      <c r="F2" s="133"/>
      <c r="G2" s="133"/>
      <c r="H2" s="133"/>
      <c r="I2" s="133"/>
      <c r="J2" s="133"/>
      <c r="K2" s="133"/>
      <c r="L2" s="133"/>
      <c r="M2" s="133"/>
      <c r="N2" s="133"/>
      <c r="O2" s="133"/>
    </row>
    <row r="3" spans="1:22" ht="13.75" customHeight="1">
      <c r="A3" s="134" t="s">
        <v>1097</v>
      </c>
      <c r="B3" s="135"/>
      <c r="C3" s="135"/>
      <c r="D3" s="135"/>
      <c r="E3" s="135"/>
      <c r="F3" s="135"/>
      <c r="G3" s="135"/>
      <c r="H3" s="135"/>
      <c r="I3" s="135"/>
      <c r="J3" s="135"/>
      <c r="K3" s="135"/>
      <c r="L3" s="135"/>
      <c r="M3" s="135"/>
      <c r="N3" s="135"/>
      <c r="O3" s="135"/>
    </row>
    <row r="4" spans="1:22" ht="11.5" customHeight="1">
      <c r="A4" s="136"/>
      <c r="B4" s="137"/>
      <c r="C4" s="137"/>
      <c r="D4" s="137"/>
      <c r="E4" s="137"/>
      <c r="F4" s="137"/>
      <c r="G4" s="137"/>
      <c r="H4" s="137"/>
      <c r="I4" s="137"/>
      <c r="J4" s="137"/>
      <c r="K4" s="137"/>
      <c r="L4" s="137"/>
      <c r="M4" s="137"/>
      <c r="N4" s="137"/>
      <c r="O4" s="137"/>
    </row>
    <row r="5" spans="1:22" ht="11.5" customHeight="1">
      <c r="A5" s="138" t="s">
        <v>794</v>
      </c>
      <c r="C5" s="139" t="s">
        <v>304</v>
      </c>
      <c r="D5" s="139"/>
      <c r="E5" s="139"/>
      <c r="F5" s="139"/>
      <c r="G5" s="139"/>
      <c r="I5" s="139" t="s">
        <v>795</v>
      </c>
      <c r="K5" s="139" t="s">
        <v>1084</v>
      </c>
      <c r="M5" s="139" t="s">
        <v>1098</v>
      </c>
      <c r="O5" s="139" t="s">
        <v>924</v>
      </c>
      <c r="P5" s="175"/>
      <c r="Q5" s="176" t="s">
        <v>1108</v>
      </c>
      <c r="R5" s="145"/>
      <c r="S5" s="140" t="s">
        <v>796</v>
      </c>
      <c r="T5" s="146"/>
      <c r="U5" s="177" t="s">
        <v>797</v>
      </c>
    </row>
    <row r="6" spans="1:22" ht="11.5" customHeight="1">
      <c r="A6" s="142"/>
      <c r="C6" s="143" t="s">
        <v>925</v>
      </c>
      <c r="D6" s="143"/>
      <c r="E6" s="143"/>
      <c r="F6" s="143"/>
      <c r="G6" s="143"/>
      <c r="Q6" s="144"/>
      <c r="R6" s="145"/>
      <c r="S6" s="145"/>
      <c r="T6" s="146"/>
      <c r="U6" s="178"/>
    </row>
    <row r="7" spans="1:22" ht="11.5" customHeight="1">
      <c r="A7" s="142">
        <v>4000</v>
      </c>
      <c r="D7" s="143" t="s">
        <v>53</v>
      </c>
      <c r="E7" s="143"/>
      <c r="F7" s="143"/>
      <c r="G7" s="143"/>
      <c r="H7" s="143"/>
      <c r="I7" s="147">
        <v>1941521650</v>
      </c>
      <c r="K7" s="147">
        <v>2126026406</v>
      </c>
      <c r="M7" s="147">
        <v>2371228705</v>
      </c>
      <c r="O7" s="147">
        <v>6438776761</v>
      </c>
      <c r="P7" s="147"/>
      <c r="Q7" s="144">
        <v>2371228705</v>
      </c>
      <c r="R7" s="145"/>
      <c r="S7" s="145">
        <f>+M7-Q7</f>
        <v>0</v>
      </c>
      <c r="T7" s="146"/>
      <c r="U7" s="170" t="s">
        <v>802</v>
      </c>
    </row>
    <row r="8" spans="1:22" ht="11.5" customHeight="1">
      <c r="A8" s="142">
        <v>4011</v>
      </c>
      <c r="E8" s="150" t="s">
        <v>926</v>
      </c>
      <c r="F8" s="150"/>
      <c r="G8" s="150"/>
      <c r="H8" s="150"/>
      <c r="I8" s="137">
        <v>166852410</v>
      </c>
      <c r="K8" s="137">
        <v>251389926</v>
      </c>
      <c r="M8" s="137">
        <v>222445865</v>
      </c>
      <c r="O8" s="137">
        <v>640688201</v>
      </c>
      <c r="P8" s="137"/>
      <c r="Q8" s="144">
        <v>222445865</v>
      </c>
      <c r="R8" s="145"/>
      <c r="S8" s="145">
        <f>+M8-Q8</f>
        <v>0</v>
      </c>
      <c r="T8" s="146"/>
      <c r="U8" s="170" t="s">
        <v>802</v>
      </c>
      <c r="V8" s="267">
        <f>1-+M13/M8</f>
        <v>0.1540927766852398</v>
      </c>
    </row>
    <row r="9" spans="1:22" ht="11.5" customHeight="1">
      <c r="A9" s="142">
        <v>4015</v>
      </c>
      <c r="E9" s="150" t="s">
        <v>927</v>
      </c>
      <c r="F9" s="150"/>
      <c r="G9" s="150"/>
      <c r="H9" s="150"/>
      <c r="I9" s="137">
        <v>1774669240</v>
      </c>
      <c r="K9" s="137">
        <v>1874636480</v>
      </c>
      <c r="M9" s="137">
        <v>2148782840</v>
      </c>
      <c r="O9" s="137">
        <v>5798088560</v>
      </c>
      <c r="P9" s="137"/>
      <c r="Q9" s="148">
        <v>2148782840</v>
      </c>
      <c r="R9" s="145"/>
      <c r="S9" s="145">
        <f>+M9-Q9</f>
        <v>0</v>
      </c>
      <c r="T9" s="146"/>
      <c r="U9" s="170" t="s">
        <v>802</v>
      </c>
    </row>
    <row r="10" spans="1:22" ht="11.5" customHeight="1">
      <c r="A10" s="142"/>
      <c r="C10" s="143" t="s">
        <v>928</v>
      </c>
      <c r="D10" s="143"/>
      <c r="E10" s="143"/>
      <c r="F10" s="143"/>
      <c r="G10" s="143"/>
      <c r="I10" s="151">
        <v>1941521650</v>
      </c>
      <c r="K10" s="151">
        <v>2126026406</v>
      </c>
      <c r="M10" s="151">
        <v>2371228705</v>
      </c>
      <c r="O10" s="151">
        <v>6438776761</v>
      </c>
      <c r="P10" s="179"/>
      <c r="Q10" s="148">
        <v>2371228705</v>
      </c>
      <c r="R10" s="145"/>
      <c r="S10" s="145">
        <f>+M10-Q10</f>
        <v>0</v>
      </c>
      <c r="T10" s="146"/>
      <c r="U10" s="170" t="s">
        <v>802</v>
      </c>
    </row>
    <row r="11" spans="1:22" ht="11.5" customHeight="1">
      <c r="A11" s="142"/>
      <c r="C11" s="143" t="s">
        <v>929</v>
      </c>
      <c r="D11" s="143"/>
      <c r="E11" s="143"/>
      <c r="F11" s="143"/>
      <c r="G11" s="143"/>
      <c r="Q11" s="148"/>
      <c r="R11" s="145"/>
      <c r="S11" s="145"/>
      <c r="T11" s="146"/>
      <c r="U11" s="180"/>
    </row>
    <row r="12" spans="1:22" ht="11.5" customHeight="1">
      <c r="A12" s="142">
        <v>4100</v>
      </c>
      <c r="D12" s="143" t="s">
        <v>930</v>
      </c>
      <c r="E12" s="143"/>
      <c r="F12" s="143"/>
      <c r="G12" s="143"/>
      <c r="H12" s="143"/>
      <c r="I12" s="147">
        <v>1306506370</v>
      </c>
      <c r="K12" s="147">
        <v>1383771779</v>
      </c>
      <c r="M12" s="147">
        <v>1404678015</v>
      </c>
      <c r="O12" s="147">
        <v>4094956164</v>
      </c>
      <c r="P12" s="147"/>
      <c r="Q12" s="148">
        <v>1400992745</v>
      </c>
      <c r="R12" s="145"/>
      <c r="S12" s="145">
        <f t="shared" ref="S12:S43" si="0">+M12-Q12</f>
        <v>3685270</v>
      </c>
      <c r="T12" s="146"/>
      <c r="U12" s="170" t="s">
        <v>1109</v>
      </c>
    </row>
    <row r="13" spans="1:22" ht="11.5" customHeight="1">
      <c r="A13" s="142">
        <v>4110</v>
      </c>
      <c r="E13" s="150" t="s">
        <v>931</v>
      </c>
      <c r="F13" s="150"/>
      <c r="G13" s="150"/>
      <c r="H13" s="150"/>
      <c r="I13" s="137">
        <v>147977593</v>
      </c>
      <c r="K13" s="137">
        <v>218240810</v>
      </c>
      <c r="M13" s="137">
        <v>188168564</v>
      </c>
      <c r="O13" s="137">
        <v>554386967</v>
      </c>
      <c r="P13" s="137"/>
      <c r="Q13" s="148">
        <v>205175294</v>
      </c>
      <c r="R13" s="145"/>
      <c r="S13" s="145">
        <f t="shared" si="0"/>
        <v>-17006730</v>
      </c>
      <c r="T13" s="146"/>
      <c r="U13" s="170" t="s">
        <v>1109</v>
      </c>
    </row>
    <row r="14" spans="1:22" ht="11.5" customHeight="1">
      <c r="A14" s="142">
        <v>4114</v>
      </c>
      <c r="E14" s="150" t="s">
        <v>932</v>
      </c>
      <c r="F14" s="150"/>
      <c r="G14" s="150"/>
      <c r="H14" s="150"/>
      <c r="I14" s="137">
        <v>1158528777</v>
      </c>
      <c r="K14" s="137">
        <v>1165530969</v>
      </c>
      <c r="M14" s="137">
        <v>1216509451</v>
      </c>
      <c r="O14" s="137">
        <v>3540569197</v>
      </c>
      <c r="P14" s="137"/>
      <c r="Q14" s="148">
        <v>1195817451</v>
      </c>
      <c r="S14" s="145">
        <f t="shared" si="0"/>
        <v>20692000</v>
      </c>
      <c r="U14" s="170" t="s">
        <v>1109</v>
      </c>
    </row>
    <row r="15" spans="1:22" ht="11.5" customHeight="1">
      <c r="A15" s="142">
        <v>4120</v>
      </c>
      <c r="D15" s="143" t="s">
        <v>933</v>
      </c>
      <c r="E15" s="143"/>
      <c r="F15" s="143"/>
      <c r="G15" s="143"/>
      <c r="H15" s="143"/>
      <c r="I15" s="147">
        <v>74278431</v>
      </c>
      <c r="K15" s="147">
        <v>171710245</v>
      </c>
      <c r="M15" s="147">
        <v>74142407</v>
      </c>
      <c r="O15" s="147">
        <v>320131083</v>
      </c>
      <c r="P15" s="153"/>
      <c r="Q15" s="148">
        <v>74142407</v>
      </c>
      <c r="S15" s="145">
        <f t="shared" si="0"/>
        <v>0</v>
      </c>
      <c r="U15" s="170" t="s">
        <v>802</v>
      </c>
    </row>
    <row r="16" spans="1:22" ht="11.5" customHeight="1">
      <c r="A16" s="142">
        <v>4121</v>
      </c>
      <c r="E16" s="150" t="s">
        <v>934</v>
      </c>
      <c r="F16" s="150"/>
      <c r="G16" s="150"/>
      <c r="H16" s="150"/>
      <c r="I16" s="137">
        <v>881148145</v>
      </c>
      <c r="K16" s="137">
        <v>806869714</v>
      </c>
      <c r="M16" s="137">
        <v>635159469</v>
      </c>
      <c r="O16" s="137">
        <v>2323177328</v>
      </c>
      <c r="P16" s="137"/>
      <c r="Q16" s="148">
        <v>635159469</v>
      </c>
      <c r="S16" s="145">
        <f t="shared" si="0"/>
        <v>0</v>
      </c>
      <c r="U16" s="170" t="s">
        <v>802</v>
      </c>
    </row>
    <row r="17" spans="1:21" ht="11.5" customHeight="1">
      <c r="A17" s="142">
        <v>4123</v>
      </c>
      <c r="E17" s="150" t="s">
        <v>935</v>
      </c>
      <c r="F17" s="150"/>
      <c r="G17" s="150"/>
      <c r="H17" s="150"/>
      <c r="I17" s="153">
        <v>-806869714</v>
      </c>
      <c r="K17" s="153">
        <v>-635159469</v>
      </c>
      <c r="M17" s="153">
        <v>-561017062</v>
      </c>
      <c r="O17" s="153">
        <v>-2003046245</v>
      </c>
      <c r="P17" s="153"/>
      <c r="Q17" s="148">
        <v>-561017062</v>
      </c>
      <c r="S17" s="145">
        <f t="shared" si="0"/>
        <v>0</v>
      </c>
      <c r="U17" s="170" t="s">
        <v>802</v>
      </c>
    </row>
    <row r="18" spans="1:21" ht="11.5" customHeight="1">
      <c r="A18" s="142">
        <v>5000</v>
      </c>
      <c r="D18" s="143" t="s">
        <v>936</v>
      </c>
      <c r="E18" s="143"/>
      <c r="F18" s="143"/>
      <c r="G18" s="143"/>
      <c r="H18" s="143"/>
      <c r="I18" s="147">
        <v>340767117.51999998</v>
      </c>
      <c r="K18" s="147">
        <v>353454867.51999998</v>
      </c>
      <c r="M18" s="147">
        <v>378307032.51999998</v>
      </c>
      <c r="O18" s="147">
        <v>1072529017.5599999</v>
      </c>
      <c r="P18" s="147"/>
      <c r="Q18" s="148">
        <v>378307032.51999998</v>
      </c>
      <c r="R18" s="145"/>
      <c r="S18" s="145">
        <f t="shared" si="0"/>
        <v>0</v>
      </c>
      <c r="T18" s="146"/>
      <c r="U18" s="170" t="s">
        <v>802</v>
      </c>
    </row>
    <row r="19" spans="1:21" ht="11.5" customHeight="1">
      <c r="A19" s="142">
        <v>5100</v>
      </c>
      <c r="E19" s="143" t="s">
        <v>937</v>
      </c>
      <c r="F19" s="143"/>
      <c r="G19" s="143"/>
      <c r="H19" s="143"/>
      <c r="I19" s="147">
        <v>139194692</v>
      </c>
      <c r="K19" s="147">
        <v>152338706</v>
      </c>
      <c r="M19" s="147">
        <v>179674947</v>
      </c>
      <c r="O19" s="147">
        <v>471208345</v>
      </c>
      <c r="P19" s="147"/>
      <c r="Q19" s="148">
        <v>179674947</v>
      </c>
      <c r="R19" s="145"/>
      <c r="S19" s="145">
        <f t="shared" si="0"/>
        <v>0</v>
      </c>
      <c r="T19" s="146"/>
      <c r="U19" s="170" t="s">
        <v>802</v>
      </c>
    </row>
    <row r="20" spans="1:21" ht="11.5" customHeight="1">
      <c r="A20" s="142">
        <v>5110</v>
      </c>
      <c r="F20" s="150" t="s">
        <v>938</v>
      </c>
      <c r="G20" s="150"/>
      <c r="H20" s="150"/>
      <c r="I20" s="137">
        <v>139194692</v>
      </c>
      <c r="K20" s="137">
        <v>152338706</v>
      </c>
      <c r="M20" s="137">
        <v>179674947</v>
      </c>
      <c r="O20" s="137">
        <v>471208345</v>
      </c>
      <c r="P20" s="137"/>
      <c r="Q20" s="148">
        <v>179674947</v>
      </c>
      <c r="R20" s="145"/>
      <c r="S20" s="145">
        <f t="shared" si="0"/>
        <v>0</v>
      </c>
      <c r="T20" s="146"/>
      <c r="U20" s="170" t="s">
        <v>802</v>
      </c>
    </row>
    <row r="21" spans="1:21" ht="11.5" customHeight="1">
      <c r="A21" s="142">
        <v>5200</v>
      </c>
      <c r="E21" s="143" t="s">
        <v>939</v>
      </c>
      <c r="F21" s="143"/>
      <c r="G21" s="143"/>
      <c r="H21" s="143"/>
      <c r="I21" s="147">
        <v>201572425.52000001</v>
      </c>
      <c r="K21" s="147">
        <v>201116161.52000001</v>
      </c>
      <c r="M21" s="147">
        <v>198632085.52000001</v>
      </c>
      <c r="O21" s="147">
        <v>601320672.55999994</v>
      </c>
      <c r="P21" s="137"/>
      <c r="Q21" s="148">
        <v>198632085.52000001</v>
      </c>
      <c r="S21" s="145">
        <f t="shared" si="0"/>
        <v>0</v>
      </c>
      <c r="U21" s="170" t="s">
        <v>802</v>
      </c>
    </row>
    <row r="22" spans="1:21" ht="11.5" customHeight="1">
      <c r="A22" s="142">
        <v>5210</v>
      </c>
      <c r="F22" s="150" t="s">
        <v>940</v>
      </c>
      <c r="G22" s="150"/>
      <c r="H22" s="150"/>
      <c r="I22" s="137">
        <v>12762500</v>
      </c>
      <c r="K22" s="137">
        <v>12562500</v>
      </c>
      <c r="M22" s="137">
        <v>11137500</v>
      </c>
      <c r="O22" s="137">
        <v>36462500</v>
      </c>
      <c r="P22" s="147"/>
      <c r="Q22" s="148">
        <v>11137500</v>
      </c>
      <c r="R22" s="145"/>
      <c r="S22" s="145">
        <f t="shared" si="0"/>
        <v>0</v>
      </c>
      <c r="U22" s="170" t="s">
        <v>802</v>
      </c>
    </row>
    <row r="23" spans="1:21" ht="11.5" customHeight="1">
      <c r="A23" s="142">
        <v>5212</v>
      </c>
      <c r="F23" s="150" t="s">
        <v>941</v>
      </c>
      <c r="G23" s="150"/>
      <c r="H23" s="150"/>
      <c r="I23" s="137">
        <v>6045000</v>
      </c>
      <c r="K23" s="137">
        <v>4900000</v>
      </c>
      <c r="M23" s="137">
        <v>6332000</v>
      </c>
      <c r="O23" s="137">
        <v>17277000</v>
      </c>
      <c r="P23" s="137"/>
      <c r="Q23" s="148">
        <v>6332000</v>
      </c>
      <c r="R23" s="145"/>
      <c r="S23" s="145">
        <f t="shared" si="0"/>
        <v>0</v>
      </c>
      <c r="T23" s="146"/>
      <c r="U23" s="170" t="s">
        <v>802</v>
      </c>
    </row>
    <row r="24" spans="1:21" ht="11.5" customHeight="1">
      <c r="A24" s="142">
        <v>5213</v>
      </c>
      <c r="F24" s="150" t="s">
        <v>942</v>
      </c>
      <c r="G24" s="150"/>
      <c r="H24" s="150"/>
      <c r="I24" s="137">
        <v>1250000</v>
      </c>
      <c r="K24" s="137">
        <v>5400000</v>
      </c>
      <c r="M24" s="137">
        <v>5245000</v>
      </c>
      <c r="O24" s="137">
        <v>11895000</v>
      </c>
      <c r="P24" s="137"/>
      <c r="Q24" s="152">
        <v>5245000</v>
      </c>
      <c r="R24" s="145"/>
      <c r="S24" s="145">
        <f t="shared" si="0"/>
        <v>0</v>
      </c>
      <c r="T24" s="146"/>
      <c r="U24" s="170" t="s">
        <v>802</v>
      </c>
    </row>
    <row r="25" spans="1:21" ht="11.5" customHeight="1">
      <c r="A25" s="142">
        <v>5215</v>
      </c>
      <c r="F25" s="150" t="s">
        <v>943</v>
      </c>
      <c r="G25" s="150"/>
      <c r="H25" s="150"/>
      <c r="I25" s="137">
        <v>16024436</v>
      </c>
      <c r="K25" s="137">
        <v>16024436</v>
      </c>
      <c r="M25" s="137">
        <v>16024436</v>
      </c>
      <c r="O25" s="137">
        <v>48073308</v>
      </c>
      <c r="P25" s="137"/>
      <c r="Q25" s="148">
        <v>16024436</v>
      </c>
      <c r="R25" s="145"/>
      <c r="S25" s="145">
        <f t="shared" si="0"/>
        <v>0</v>
      </c>
      <c r="T25" s="146"/>
      <c r="U25" s="170" t="s">
        <v>802</v>
      </c>
    </row>
    <row r="26" spans="1:21" ht="11.5" customHeight="1">
      <c r="A26" s="142">
        <v>5220</v>
      </c>
      <c r="F26" s="143" t="s">
        <v>944</v>
      </c>
      <c r="G26" s="143"/>
      <c r="H26" s="143"/>
      <c r="I26" s="147">
        <v>6681232</v>
      </c>
      <c r="K26" s="147">
        <v>6681232</v>
      </c>
      <c r="M26" s="147">
        <v>6681232</v>
      </c>
      <c r="O26" s="147">
        <v>20043696</v>
      </c>
      <c r="P26" s="137"/>
      <c r="Q26" s="148">
        <v>6681232</v>
      </c>
      <c r="R26" s="145"/>
      <c r="S26" s="145">
        <f t="shared" si="0"/>
        <v>0</v>
      </c>
      <c r="T26" s="146"/>
      <c r="U26" s="170" t="s">
        <v>802</v>
      </c>
    </row>
    <row r="27" spans="1:21" ht="11.5" customHeight="1">
      <c r="A27" s="142">
        <v>5221</v>
      </c>
      <c r="G27" s="150" t="s">
        <v>945</v>
      </c>
      <c r="H27" s="150"/>
      <c r="I27" s="137">
        <v>5020361</v>
      </c>
      <c r="K27" s="137">
        <v>5020361</v>
      </c>
      <c r="M27" s="137">
        <v>5020361</v>
      </c>
      <c r="O27" s="137">
        <v>15061083</v>
      </c>
      <c r="P27" s="147"/>
      <c r="Q27" s="148">
        <v>5020361</v>
      </c>
      <c r="R27" s="145"/>
      <c r="S27" s="145">
        <f t="shared" si="0"/>
        <v>0</v>
      </c>
      <c r="T27" s="146"/>
      <c r="U27" s="170" t="s">
        <v>802</v>
      </c>
    </row>
    <row r="28" spans="1:21" ht="11.5" customHeight="1">
      <c r="A28" s="142">
        <v>5224</v>
      </c>
      <c r="G28" s="150" t="s">
        <v>946</v>
      </c>
      <c r="H28" s="150"/>
      <c r="I28" s="137">
        <v>423817</v>
      </c>
      <c r="K28" s="137">
        <v>423817</v>
      </c>
      <c r="M28" s="137">
        <v>423817</v>
      </c>
      <c r="O28" s="137">
        <v>1271451</v>
      </c>
      <c r="P28" s="137"/>
      <c r="Q28" s="148">
        <v>423817</v>
      </c>
      <c r="R28" s="145"/>
      <c r="S28" s="145">
        <f t="shared" si="0"/>
        <v>0</v>
      </c>
      <c r="T28" s="146"/>
      <c r="U28" s="170" t="s">
        <v>802</v>
      </c>
    </row>
    <row r="29" spans="1:21" ht="11.5" customHeight="1">
      <c r="A29" s="142">
        <v>5225</v>
      </c>
      <c r="G29" s="150" t="s">
        <v>947</v>
      </c>
      <c r="H29" s="150"/>
      <c r="I29" s="137">
        <v>1237054</v>
      </c>
      <c r="K29" s="137">
        <v>1237054</v>
      </c>
      <c r="M29" s="137">
        <v>1237054</v>
      </c>
      <c r="O29" s="137">
        <v>3711162</v>
      </c>
      <c r="P29" s="137"/>
      <c r="Q29" s="148">
        <v>1237054</v>
      </c>
      <c r="R29" s="145"/>
      <c r="S29" s="145">
        <f t="shared" si="0"/>
        <v>0</v>
      </c>
      <c r="T29" s="146"/>
      <c r="U29" s="170" t="s">
        <v>802</v>
      </c>
    </row>
    <row r="30" spans="1:21" ht="11.5" customHeight="1">
      <c r="A30" s="142">
        <v>5230</v>
      </c>
      <c r="F30" s="143" t="s">
        <v>948</v>
      </c>
      <c r="G30" s="143"/>
      <c r="H30" s="143"/>
      <c r="I30" s="147">
        <v>131568917.52</v>
      </c>
      <c r="K30" s="147">
        <v>131568917.52</v>
      </c>
      <c r="M30" s="147">
        <v>131568917.52</v>
      </c>
      <c r="O30" s="147">
        <v>394706752.56</v>
      </c>
      <c r="P30" s="137"/>
      <c r="Q30" s="152">
        <v>131568917.52</v>
      </c>
      <c r="R30" s="145"/>
      <c r="S30" s="145">
        <f t="shared" si="0"/>
        <v>0</v>
      </c>
      <c r="T30" s="146"/>
      <c r="U30" s="170" t="s">
        <v>802</v>
      </c>
    </row>
    <row r="31" spans="1:21" ht="11.5" customHeight="1">
      <c r="A31" s="142">
        <v>5232</v>
      </c>
      <c r="G31" s="150" t="s">
        <v>949</v>
      </c>
      <c r="H31" s="150"/>
      <c r="I31" s="137">
        <v>100185334.98</v>
      </c>
      <c r="K31" s="137">
        <v>100185334.98</v>
      </c>
      <c r="M31" s="137">
        <v>100185334.98</v>
      </c>
      <c r="O31" s="137">
        <v>300556004.94</v>
      </c>
      <c r="P31" s="147"/>
      <c r="Q31" s="148">
        <v>100185334.98</v>
      </c>
      <c r="R31" s="145"/>
      <c r="S31" s="145">
        <f t="shared" si="0"/>
        <v>0</v>
      </c>
      <c r="T31" s="146"/>
      <c r="U31" s="170" t="s">
        <v>802</v>
      </c>
    </row>
    <row r="32" spans="1:21" ht="11.5" customHeight="1">
      <c r="A32" s="142">
        <v>5233</v>
      </c>
      <c r="G32" s="150" t="s">
        <v>950</v>
      </c>
      <c r="H32" s="150"/>
      <c r="I32" s="137">
        <v>2678667</v>
      </c>
      <c r="K32" s="137">
        <v>2678667</v>
      </c>
      <c r="M32" s="137">
        <v>2678667</v>
      </c>
      <c r="O32" s="137">
        <v>8036001</v>
      </c>
      <c r="P32" s="137"/>
      <c r="Q32" s="148">
        <v>2678667</v>
      </c>
      <c r="R32" s="145"/>
      <c r="S32" s="145">
        <f t="shared" si="0"/>
        <v>0</v>
      </c>
      <c r="T32" s="146"/>
      <c r="U32" s="170" t="s">
        <v>802</v>
      </c>
    </row>
    <row r="33" spans="1:21" ht="11.5" customHeight="1">
      <c r="A33" s="142">
        <v>5234</v>
      </c>
      <c r="G33" s="150" t="s">
        <v>951</v>
      </c>
      <c r="H33" s="150"/>
      <c r="I33" s="137">
        <v>10323114.67</v>
      </c>
      <c r="K33" s="137">
        <v>10323114.67</v>
      </c>
      <c r="M33" s="137">
        <v>10323114.67</v>
      </c>
      <c r="O33" s="137">
        <v>30969344</v>
      </c>
      <c r="P33" s="137"/>
      <c r="Q33" s="148">
        <v>10323114.67</v>
      </c>
      <c r="R33" s="145"/>
      <c r="S33" s="145">
        <f t="shared" si="0"/>
        <v>0</v>
      </c>
      <c r="T33" s="146"/>
      <c r="U33" s="170" t="s">
        <v>802</v>
      </c>
    </row>
    <row r="34" spans="1:21" ht="11.5" customHeight="1">
      <c r="A34" s="142">
        <v>5235</v>
      </c>
      <c r="G34" s="150" t="s">
        <v>952</v>
      </c>
      <c r="H34" s="150"/>
      <c r="I34" s="137">
        <v>415378.65</v>
      </c>
      <c r="K34" s="137">
        <v>415378.65</v>
      </c>
      <c r="M34" s="137">
        <v>415378.65</v>
      </c>
      <c r="O34" s="137">
        <v>1246135.94</v>
      </c>
      <c r="P34" s="137"/>
      <c r="Q34" s="148">
        <v>415378.65</v>
      </c>
      <c r="R34" s="145"/>
      <c r="S34" s="145">
        <f t="shared" si="0"/>
        <v>0</v>
      </c>
      <c r="T34" s="146"/>
      <c r="U34" s="170" t="s">
        <v>802</v>
      </c>
    </row>
    <row r="35" spans="1:21" ht="11.5" customHeight="1">
      <c r="A35" s="142">
        <v>5236</v>
      </c>
      <c r="G35" s="150" t="s">
        <v>953</v>
      </c>
      <c r="H35" s="150"/>
      <c r="I35" s="137">
        <v>17966422.23</v>
      </c>
      <c r="K35" s="137">
        <v>17966422.23</v>
      </c>
      <c r="M35" s="137">
        <v>17966422.23</v>
      </c>
      <c r="O35" s="137">
        <v>53899266.689999998</v>
      </c>
      <c r="P35" s="137"/>
      <c r="Q35" s="148">
        <v>17966422.23</v>
      </c>
      <c r="R35" s="145"/>
      <c r="S35" s="145">
        <f t="shared" si="0"/>
        <v>0</v>
      </c>
      <c r="T35" s="146"/>
      <c r="U35" s="170" t="s">
        <v>802</v>
      </c>
    </row>
    <row r="36" spans="1:21" ht="11.5" customHeight="1">
      <c r="A36" s="142">
        <v>5247</v>
      </c>
      <c r="F36" s="150" t="s">
        <v>954</v>
      </c>
      <c r="G36" s="150"/>
      <c r="H36" s="150"/>
      <c r="I36" s="137">
        <v>3747800</v>
      </c>
      <c r="K36" s="137">
        <v>1335000</v>
      </c>
      <c r="M36" s="137">
        <v>850000</v>
      </c>
      <c r="O36" s="137">
        <v>5932800</v>
      </c>
      <c r="P36" s="137"/>
      <c r="Q36" s="148">
        <v>850000</v>
      </c>
      <c r="R36" s="145"/>
      <c r="S36" s="145">
        <f t="shared" si="0"/>
        <v>0</v>
      </c>
      <c r="T36" s="146"/>
      <c r="U36" s="170" t="s">
        <v>802</v>
      </c>
    </row>
    <row r="37" spans="1:21" ht="11.5" customHeight="1">
      <c r="A37" s="142">
        <v>5248</v>
      </c>
      <c r="F37" s="150" t="s">
        <v>955</v>
      </c>
      <c r="G37" s="150"/>
      <c r="H37" s="150"/>
      <c r="I37" s="137">
        <v>0</v>
      </c>
      <c r="K37" s="137">
        <v>970876</v>
      </c>
      <c r="M37" s="137">
        <v>0</v>
      </c>
      <c r="O37" s="137">
        <v>970876</v>
      </c>
      <c r="P37" s="137"/>
      <c r="Q37" s="148">
        <v>0</v>
      </c>
      <c r="R37" s="145"/>
      <c r="S37" s="145">
        <f t="shared" si="0"/>
        <v>0</v>
      </c>
      <c r="T37" s="146"/>
      <c r="U37" s="170" t="s">
        <v>802</v>
      </c>
    </row>
    <row r="38" spans="1:21" ht="11.5" customHeight="1">
      <c r="A38" s="142">
        <v>5249</v>
      </c>
      <c r="F38" s="150" t="s">
        <v>956</v>
      </c>
      <c r="G38" s="150"/>
      <c r="H38" s="150"/>
      <c r="I38" s="137">
        <v>7500000</v>
      </c>
      <c r="K38" s="137">
        <v>7500000</v>
      </c>
      <c r="M38" s="137">
        <v>7500000</v>
      </c>
      <c r="O38" s="137">
        <v>22500000</v>
      </c>
      <c r="P38" s="137"/>
      <c r="Q38" s="148">
        <v>7500000</v>
      </c>
      <c r="R38" s="145"/>
      <c r="S38" s="145">
        <f t="shared" si="0"/>
        <v>0</v>
      </c>
      <c r="T38" s="146"/>
      <c r="U38" s="170" t="s">
        <v>802</v>
      </c>
    </row>
    <row r="39" spans="1:21" ht="11.5" customHeight="1">
      <c r="A39" s="142">
        <v>5250</v>
      </c>
      <c r="F39" s="150" t="s">
        <v>957</v>
      </c>
      <c r="G39" s="150"/>
      <c r="H39" s="150"/>
      <c r="I39" s="137">
        <v>1966000</v>
      </c>
      <c r="K39" s="137">
        <v>0</v>
      </c>
      <c r="M39" s="137">
        <v>0</v>
      </c>
      <c r="O39" s="137">
        <v>1966000</v>
      </c>
      <c r="P39" s="137"/>
      <c r="Q39" s="148">
        <v>0</v>
      </c>
      <c r="S39" s="145">
        <f t="shared" si="0"/>
        <v>0</v>
      </c>
      <c r="T39" s="146"/>
      <c r="U39" s="170" t="s">
        <v>802</v>
      </c>
    </row>
    <row r="40" spans="1:21" ht="11.5" customHeight="1">
      <c r="A40" s="142">
        <v>5252</v>
      </c>
      <c r="F40" s="150" t="s">
        <v>958</v>
      </c>
      <c r="G40" s="150"/>
      <c r="H40" s="150"/>
      <c r="I40" s="137">
        <v>14880540</v>
      </c>
      <c r="K40" s="137">
        <v>14173200</v>
      </c>
      <c r="M40" s="137">
        <v>13293000</v>
      </c>
      <c r="O40" s="137">
        <v>42346740</v>
      </c>
      <c r="P40" s="137"/>
      <c r="Q40" s="148">
        <v>13293000</v>
      </c>
      <c r="R40" s="145"/>
      <c r="S40" s="145">
        <f t="shared" si="0"/>
        <v>0</v>
      </c>
      <c r="U40" s="170" t="s">
        <v>802</v>
      </c>
    </row>
    <row r="41" spans="1:21" ht="11.5" customHeight="1">
      <c r="A41" s="142">
        <v>5281</v>
      </c>
      <c r="F41" s="150" t="s">
        <v>959</v>
      </c>
      <c r="G41" s="150"/>
      <c r="H41" s="150"/>
      <c r="I41" s="153">
        <v>-854000</v>
      </c>
      <c r="K41" s="137">
        <v>0</v>
      </c>
      <c r="M41" s="137">
        <v>0</v>
      </c>
      <c r="O41" s="153">
        <v>-854000</v>
      </c>
      <c r="P41" s="153"/>
      <c r="Q41" s="144">
        <v>0</v>
      </c>
      <c r="R41" s="145"/>
      <c r="S41" s="145">
        <f t="shared" si="0"/>
        <v>0</v>
      </c>
      <c r="U41" s="170" t="s">
        <v>802</v>
      </c>
    </row>
    <row r="42" spans="1:21" ht="11.5" customHeight="1">
      <c r="A42" s="142"/>
      <c r="C42" s="143" t="s">
        <v>960</v>
      </c>
      <c r="D42" s="143"/>
      <c r="E42" s="143"/>
      <c r="F42" s="143"/>
      <c r="G42" s="143"/>
      <c r="I42" s="151">
        <v>1721551918.52</v>
      </c>
      <c r="K42" s="151">
        <v>1908936891.52</v>
      </c>
      <c r="M42" s="151">
        <v>1857127454.52</v>
      </c>
      <c r="O42" s="151">
        <v>5487616264.5600004</v>
      </c>
      <c r="P42" s="179"/>
      <c r="Q42" s="144">
        <v>1853442184.52</v>
      </c>
      <c r="R42" s="145"/>
      <c r="S42" s="145">
        <f t="shared" si="0"/>
        <v>3685270</v>
      </c>
      <c r="T42" s="146"/>
      <c r="U42" s="170" t="s">
        <v>1109</v>
      </c>
    </row>
    <row r="43" spans="1:21" ht="11.5" customHeight="1">
      <c r="A43" s="142"/>
      <c r="C43" s="143" t="s">
        <v>961</v>
      </c>
      <c r="D43" s="143"/>
      <c r="E43" s="143"/>
      <c r="F43" s="143"/>
      <c r="G43" s="143"/>
      <c r="I43" s="151">
        <v>219969731.47999999</v>
      </c>
      <c r="K43" s="151">
        <v>217089514.47999999</v>
      </c>
      <c r="M43" s="151">
        <v>514101250.48000002</v>
      </c>
      <c r="O43" s="151">
        <v>951160496.44000006</v>
      </c>
      <c r="P43" s="179"/>
      <c r="Q43" s="148">
        <v>517786520.48000002</v>
      </c>
      <c r="R43" s="145"/>
      <c r="S43" s="145">
        <f t="shared" si="0"/>
        <v>-3685270</v>
      </c>
      <c r="T43" s="146"/>
      <c r="U43" s="170" t="s">
        <v>1109</v>
      </c>
    </row>
    <row r="44" spans="1:21" ht="11.5" customHeight="1">
      <c r="A44" s="142"/>
      <c r="C44" s="143" t="s">
        <v>962</v>
      </c>
      <c r="D44" s="143"/>
      <c r="E44" s="143"/>
      <c r="F44" s="143"/>
      <c r="G44" s="143"/>
      <c r="R44" s="145"/>
      <c r="S44" s="145"/>
      <c r="T44" s="146"/>
      <c r="U44" s="170"/>
    </row>
    <row r="45" spans="1:21" ht="11.5" customHeight="1">
      <c r="A45" s="142">
        <v>4200</v>
      </c>
      <c r="D45" s="143" t="s">
        <v>963</v>
      </c>
      <c r="E45" s="143"/>
      <c r="F45" s="143"/>
      <c r="G45" s="143"/>
      <c r="H45" s="143"/>
      <c r="I45" s="147">
        <v>50054510</v>
      </c>
      <c r="K45" s="147">
        <v>55260172</v>
      </c>
      <c r="M45" s="147">
        <v>87023367</v>
      </c>
      <c r="O45" s="147">
        <v>192338049</v>
      </c>
      <c r="P45" s="147"/>
      <c r="Q45" s="148">
        <v>87838367</v>
      </c>
      <c r="R45" s="145"/>
      <c r="S45" s="145">
        <f t="shared" ref="S45:S102" si="1">+M45-Q45</f>
        <v>-815000</v>
      </c>
      <c r="T45" s="146"/>
      <c r="U45" s="170" t="s">
        <v>1104</v>
      </c>
    </row>
    <row r="46" spans="1:21" ht="11.5" customHeight="1">
      <c r="A46" s="142">
        <v>4210</v>
      </c>
      <c r="E46" s="150" t="s">
        <v>964</v>
      </c>
      <c r="F46" s="150"/>
      <c r="G46" s="150"/>
      <c r="H46" s="150"/>
      <c r="I46" s="137">
        <v>15443134</v>
      </c>
      <c r="K46" s="137">
        <v>12099872</v>
      </c>
      <c r="M46" s="137">
        <v>19228110</v>
      </c>
      <c r="O46" s="137">
        <v>46771116</v>
      </c>
      <c r="P46" s="137"/>
      <c r="Q46" s="148">
        <v>19228110</v>
      </c>
      <c r="R46" s="145"/>
      <c r="S46" s="145">
        <f t="shared" si="1"/>
        <v>0</v>
      </c>
      <c r="T46" s="146"/>
      <c r="U46" s="170" t="s">
        <v>802</v>
      </c>
    </row>
    <row r="47" spans="1:21" ht="11.5" customHeight="1">
      <c r="A47" s="142">
        <v>4212</v>
      </c>
      <c r="E47" s="150" t="s">
        <v>965</v>
      </c>
      <c r="F47" s="150"/>
      <c r="G47" s="150"/>
      <c r="H47" s="150"/>
      <c r="I47" s="137">
        <v>6894376</v>
      </c>
      <c r="K47" s="137">
        <v>5919000</v>
      </c>
      <c r="M47" s="137">
        <v>6885457</v>
      </c>
      <c r="O47" s="137">
        <v>19698833</v>
      </c>
      <c r="P47" s="137"/>
      <c r="Q47" s="148">
        <v>6885457</v>
      </c>
      <c r="R47" s="145"/>
      <c r="S47" s="145">
        <f t="shared" si="1"/>
        <v>0</v>
      </c>
      <c r="U47" s="170" t="s">
        <v>802</v>
      </c>
    </row>
    <row r="48" spans="1:21" ht="11.5" customHeight="1">
      <c r="A48" s="142">
        <v>4213</v>
      </c>
      <c r="E48" s="150" t="s">
        <v>966</v>
      </c>
      <c r="F48" s="150"/>
      <c r="G48" s="150"/>
      <c r="H48" s="150"/>
      <c r="I48" s="137">
        <v>518700</v>
      </c>
      <c r="K48" s="153">
        <v>-518700</v>
      </c>
      <c r="M48" s="137">
        <v>10414800</v>
      </c>
      <c r="O48" s="137">
        <v>10414800</v>
      </c>
      <c r="P48" s="137"/>
      <c r="Q48" s="148">
        <v>10414800</v>
      </c>
      <c r="R48" s="145"/>
      <c r="S48" s="145">
        <f t="shared" si="1"/>
        <v>0</v>
      </c>
      <c r="T48" s="146"/>
      <c r="U48" s="170" t="s">
        <v>802</v>
      </c>
    </row>
    <row r="49" spans="1:21" ht="11.5" customHeight="1">
      <c r="A49" s="142">
        <v>4216</v>
      </c>
      <c r="E49" s="150" t="s">
        <v>967</v>
      </c>
      <c r="F49" s="150"/>
      <c r="G49" s="150"/>
      <c r="H49" s="150"/>
      <c r="I49" s="137">
        <v>24355000</v>
      </c>
      <c r="K49" s="137">
        <v>36860000</v>
      </c>
      <c r="M49" s="137">
        <v>33715000</v>
      </c>
      <c r="O49" s="137">
        <v>94930000</v>
      </c>
      <c r="P49" s="137"/>
      <c r="Q49" s="148">
        <v>34530000</v>
      </c>
      <c r="R49" s="145"/>
      <c r="S49" s="145">
        <f t="shared" si="1"/>
        <v>-815000</v>
      </c>
      <c r="T49" s="146"/>
      <c r="U49" s="170" t="s">
        <v>1104</v>
      </c>
    </row>
    <row r="50" spans="1:21" ht="11.5" customHeight="1">
      <c r="A50" s="142">
        <v>4219</v>
      </c>
      <c r="E50" s="150" t="s">
        <v>1110</v>
      </c>
      <c r="F50" s="150"/>
      <c r="G50" s="150"/>
      <c r="H50" s="150"/>
      <c r="I50" s="137">
        <v>0</v>
      </c>
      <c r="K50" s="137">
        <v>0</v>
      </c>
      <c r="M50" s="137">
        <v>16380000</v>
      </c>
      <c r="O50" s="137">
        <v>16380000</v>
      </c>
      <c r="P50" s="137"/>
      <c r="Q50" s="148">
        <v>16380000</v>
      </c>
      <c r="R50" s="145"/>
      <c r="S50" s="145">
        <f t="shared" si="1"/>
        <v>0</v>
      </c>
      <c r="T50" s="146"/>
      <c r="U50" s="170" t="s">
        <v>802</v>
      </c>
    </row>
    <row r="51" spans="1:21" ht="11.5" customHeight="1">
      <c r="A51" s="142">
        <v>4293</v>
      </c>
      <c r="E51" s="150" t="s">
        <v>968</v>
      </c>
      <c r="F51" s="150"/>
      <c r="G51" s="150"/>
      <c r="H51" s="150"/>
      <c r="I51" s="137">
        <v>2843300</v>
      </c>
      <c r="K51" s="137">
        <v>900000</v>
      </c>
      <c r="M51" s="137">
        <v>400000</v>
      </c>
      <c r="O51" s="137">
        <v>4143300</v>
      </c>
      <c r="P51" s="137"/>
      <c r="Q51" s="148">
        <v>400000</v>
      </c>
      <c r="R51" s="145"/>
      <c r="S51" s="145">
        <f t="shared" si="1"/>
        <v>0</v>
      </c>
      <c r="T51" s="146"/>
      <c r="U51" s="170" t="s">
        <v>802</v>
      </c>
    </row>
    <row r="52" spans="1:21" ht="11.5" customHeight="1">
      <c r="A52" s="142">
        <v>4300</v>
      </c>
      <c r="D52" s="143" t="s">
        <v>969</v>
      </c>
      <c r="E52" s="143"/>
      <c r="F52" s="143"/>
      <c r="G52" s="143"/>
      <c r="H52" s="143"/>
      <c r="I52" s="147">
        <v>704088924.02999997</v>
      </c>
      <c r="K52" s="147">
        <v>479262187.69</v>
      </c>
      <c r="M52" s="147">
        <v>541238173.78999996</v>
      </c>
      <c r="O52" s="147">
        <v>1724589285.51</v>
      </c>
      <c r="P52" s="147"/>
      <c r="Q52" s="148">
        <v>541238173.78999996</v>
      </c>
      <c r="R52" s="145"/>
      <c r="S52" s="145">
        <f t="shared" si="1"/>
        <v>0</v>
      </c>
      <c r="T52" s="146"/>
      <c r="U52" s="170" t="s">
        <v>802</v>
      </c>
    </row>
    <row r="53" spans="1:21" ht="11.5" customHeight="1">
      <c r="A53" s="142">
        <v>4301</v>
      </c>
      <c r="E53" s="150" t="s">
        <v>964</v>
      </c>
      <c r="F53" s="150"/>
      <c r="G53" s="150"/>
      <c r="H53" s="150"/>
      <c r="I53" s="137">
        <v>220006898</v>
      </c>
      <c r="K53" s="137">
        <v>189515001</v>
      </c>
      <c r="M53" s="137">
        <v>184971462</v>
      </c>
      <c r="O53" s="137">
        <v>594493361</v>
      </c>
      <c r="P53" s="137"/>
      <c r="Q53" s="148">
        <v>184971462</v>
      </c>
      <c r="R53" s="145"/>
      <c r="S53" s="145">
        <f t="shared" si="1"/>
        <v>0</v>
      </c>
      <c r="T53" s="146"/>
      <c r="U53" s="170" t="s">
        <v>802</v>
      </c>
    </row>
    <row r="54" spans="1:21" ht="11.5" customHeight="1">
      <c r="A54" s="142">
        <v>4306</v>
      </c>
      <c r="E54" s="150" t="s">
        <v>970</v>
      </c>
      <c r="F54" s="150"/>
      <c r="G54" s="150"/>
      <c r="H54" s="150"/>
      <c r="I54" s="137">
        <v>75000</v>
      </c>
      <c r="K54" s="137">
        <v>1181400</v>
      </c>
      <c r="M54" s="137">
        <v>320000</v>
      </c>
      <c r="O54" s="137">
        <v>1576400</v>
      </c>
      <c r="P54" s="137"/>
      <c r="Q54" s="148">
        <v>320000</v>
      </c>
      <c r="R54" s="145"/>
      <c r="S54" s="145">
        <f t="shared" si="1"/>
        <v>0</v>
      </c>
      <c r="U54" s="170" t="s">
        <v>802</v>
      </c>
    </row>
    <row r="55" spans="1:21" ht="11.5" customHeight="1">
      <c r="A55" s="142">
        <v>4307</v>
      </c>
      <c r="E55" s="150" t="s">
        <v>971</v>
      </c>
      <c r="F55" s="150"/>
      <c r="G55" s="150"/>
      <c r="H55" s="150"/>
      <c r="I55" s="137">
        <v>0</v>
      </c>
      <c r="K55" s="137">
        <v>3120000</v>
      </c>
      <c r="M55" s="137">
        <v>770000</v>
      </c>
      <c r="O55" s="137">
        <v>3890000</v>
      </c>
      <c r="P55" s="137"/>
      <c r="Q55" s="148">
        <v>770000</v>
      </c>
      <c r="R55" s="145"/>
      <c r="S55" s="145">
        <f t="shared" si="1"/>
        <v>0</v>
      </c>
      <c r="U55" s="170" t="s">
        <v>802</v>
      </c>
    </row>
    <row r="56" spans="1:21" ht="11.5" customHeight="1">
      <c r="A56" s="142">
        <v>4310</v>
      </c>
      <c r="E56" s="143" t="s">
        <v>972</v>
      </c>
      <c r="F56" s="143"/>
      <c r="G56" s="143"/>
      <c r="H56" s="143"/>
      <c r="I56" s="147">
        <v>9700000</v>
      </c>
      <c r="K56" s="147">
        <v>9700000</v>
      </c>
      <c r="M56" s="147">
        <v>9506452</v>
      </c>
      <c r="O56" s="147">
        <v>28906452</v>
      </c>
      <c r="P56" s="137"/>
      <c r="Q56" s="148">
        <v>9506452</v>
      </c>
      <c r="R56" s="145"/>
      <c r="S56" s="145">
        <f t="shared" si="1"/>
        <v>0</v>
      </c>
      <c r="T56" s="146"/>
      <c r="U56" s="170" t="s">
        <v>802</v>
      </c>
    </row>
    <row r="57" spans="1:21" ht="11.5" customHeight="1">
      <c r="A57" s="142">
        <v>4311</v>
      </c>
      <c r="F57" s="150" t="s">
        <v>973</v>
      </c>
      <c r="G57" s="150"/>
      <c r="H57" s="150"/>
      <c r="I57" s="137">
        <v>9700000</v>
      </c>
      <c r="K57" s="137">
        <v>9700000</v>
      </c>
      <c r="M57" s="137">
        <v>9506452</v>
      </c>
      <c r="O57" s="137">
        <v>28906452</v>
      </c>
      <c r="P57" s="137"/>
      <c r="Q57" s="148">
        <v>9506452</v>
      </c>
      <c r="R57" s="145"/>
      <c r="S57" s="145">
        <f t="shared" si="1"/>
        <v>0</v>
      </c>
      <c r="T57" s="146"/>
      <c r="U57" s="170" t="s">
        <v>802</v>
      </c>
    </row>
    <row r="58" spans="1:21" ht="11.5" customHeight="1">
      <c r="A58" s="142">
        <v>4314</v>
      </c>
      <c r="E58" s="150" t="s">
        <v>974</v>
      </c>
      <c r="F58" s="150"/>
      <c r="G58" s="150"/>
      <c r="H58" s="150"/>
      <c r="I58" s="137">
        <v>97359022</v>
      </c>
      <c r="K58" s="137">
        <v>86052164</v>
      </c>
      <c r="M58" s="137">
        <v>85722588</v>
      </c>
      <c r="O58" s="137">
        <v>269133774</v>
      </c>
      <c r="P58" s="147"/>
      <c r="Q58" s="148">
        <v>85722588</v>
      </c>
      <c r="R58" s="145"/>
      <c r="S58" s="145">
        <f t="shared" si="1"/>
        <v>0</v>
      </c>
      <c r="T58" s="146"/>
      <c r="U58" s="170" t="s">
        <v>802</v>
      </c>
    </row>
    <row r="59" spans="1:21" ht="11.5" customHeight="1">
      <c r="A59" s="142">
        <v>4320</v>
      </c>
      <c r="E59" s="143" t="s">
        <v>965</v>
      </c>
      <c r="F59" s="143"/>
      <c r="G59" s="143"/>
      <c r="H59" s="143"/>
      <c r="I59" s="147">
        <v>12276901</v>
      </c>
      <c r="K59" s="147">
        <v>10009588</v>
      </c>
      <c r="M59" s="147">
        <v>13002958</v>
      </c>
      <c r="O59" s="147">
        <v>35289447</v>
      </c>
      <c r="P59" s="137"/>
      <c r="Q59" s="144">
        <v>13002958</v>
      </c>
      <c r="R59" s="145"/>
      <c r="S59" s="145">
        <f t="shared" si="1"/>
        <v>0</v>
      </c>
      <c r="T59" s="146"/>
      <c r="U59" s="170" t="s">
        <v>802</v>
      </c>
    </row>
    <row r="60" spans="1:21" ht="11.5" customHeight="1">
      <c r="A60" s="142">
        <v>4321</v>
      </c>
      <c r="F60" s="150" t="s">
        <v>975</v>
      </c>
      <c r="G60" s="150"/>
      <c r="H60" s="150"/>
      <c r="I60" s="137">
        <v>9816401</v>
      </c>
      <c r="K60" s="137">
        <v>8239088</v>
      </c>
      <c r="M60" s="137">
        <v>8700128</v>
      </c>
      <c r="O60" s="137">
        <v>26755617</v>
      </c>
      <c r="P60" s="137"/>
      <c r="Q60" s="144">
        <v>8700128</v>
      </c>
      <c r="R60" s="145"/>
      <c r="S60" s="145">
        <f t="shared" si="1"/>
        <v>0</v>
      </c>
      <c r="T60" s="146"/>
      <c r="U60" s="170" t="s">
        <v>802</v>
      </c>
    </row>
    <row r="61" spans="1:21" ht="11.5" customHeight="1">
      <c r="A61" s="142">
        <v>4322</v>
      </c>
      <c r="F61" s="150" t="s">
        <v>976</v>
      </c>
      <c r="G61" s="150"/>
      <c r="H61" s="150"/>
      <c r="I61" s="137">
        <v>2050500</v>
      </c>
      <c r="K61" s="137">
        <v>1471500</v>
      </c>
      <c r="M61" s="137">
        <v>1717000</v>
      </c>
      <c r="O61" s="137">
        <v>5239000</v>
      </c>
      <c r="P61" s="147"/>
      <c r="Q61" s="148">
        <v>1717000</v>
      </c>
      <c r="S61" s="145">
        <f t="shared" si="1"/>
        <v>0</v>
      </c>
      <c r="T61" s="146"/>
      <c r="U61" s="170" t="s">
        <v>802</v>
      </c>
    </row>
    <row r="62" spans="1:21" ht="11.5" customHeight="1">
      <c r="A62" s="142">
        <v>4323</v>
      </c>
      <c r="F62" s="150" t="s">
        <v>977</v>
      </c>
      <c r="G62" s="150"/>
      <c r="H62" s="150"/>
      <c r="I62" s="137">
        <v>410000</v>
      </c>
      <c r="K62" s="137">
        <v>299000</v>
      </c>
      <c r="M62" s="137">
        <v>142000</v>
      </c>
      <c r="O62" s="137">
        <v>851000</v>
      </c>
      <c r="P62" s="137"/>
      <c r="Q62" s="144">
        <v>142000</v>
      </c>
      <c r="S62" s="145">
        <f t="shared" si="1"/>
        <v>0</v>
      </c>
      <c r="T62" s="146"/>
      <c r="U62" s="170" t="s">
        <v>802</v>
      </c>
    </row>
    <row r="63" spans="1:21" ht="11.5" customHeight="1">
      <c r="A63" s="142">
        <v>4328</v>
      </c>
      <c r="F63" s="150" t="s">
        <v>1111</v>
      </c>
      <c r="G63" s="150"/>
      <c r="H63" s="150"/>
      <c r="I63" s="137">
        <v>0</v>
      </c>
      <c r="K63" s="137">
        <v>0</v>
      </c>
      <c r="M63" s="137">
        <v>2443830</v>
      </c>
      <c r="O63" s="137">
        <v>2443830</v>
      </c>
      <c r="P63" s="137"/>
      <c r="Q63" s="144">
        <v>2443830</v>
      </c>
      <c r="R63" s="145"/>
      <c r="S63" s="145">
        <f t="shared" si="1"/>
        <v>0</v>
      </c>
      <c r="T63" s="146"/>
      <c r="U63" s="170" t="s">
        <v>802</v>
      </c>
    </row>
    <row r="64" spans="1:21" ht="11.5" customHeight="1">
      <c r="A64" s="142">
        <v>4325</v>
      </c>
      <c r="E64" s="150" t="s">
        <v>978</v>
      </c>
      <c r="F64" s="150"/>
      <c r="G64" s="150"/>
      <c r="H64" s="150"/>
      <c r="I64" s="137">
        <v>21302676</v>
      </c>
      <c r="K64" s="137">
        <v>20541906</v>
      </c>
      <c r="M64" s="137">
        <v>23741464</v>
      </c>
      <c r="O64" s="137">
        <v>65586046</v>
      </c>
      <c r="P64" s="137"/>
      <c r="Q64" s="148">
        <v>23741464</v>
      </c>
      <c r="R64" s="145"/>
      <c r="S64" s="145">
        <f t="shared" si="1"/>
        <v>0</v>
      </c>
      <c r="T64" s="146"/>
      <c r="U64" s="170" t="s">
        <v>802</v>
      </c>
    </row>
    <row r="65" spans="1:21" ht="11.5" customHeight="1">
      <c r="A65" s="142">
        <v>4327</v>
      </c>
      <c r="E65" s="150" t="s">
        <v>979</v>
      </c>
      <c r="F65" s="150"/>
      <c r="G65" s="150"/>
      <c r="H65" s="150"/>
      <c r="I65" s="137">
        <v>23158590.600000001</v>
      </c>
      <c r="K65" s="137">
        <v>850115</v>
      </c>
      <c r="M65" s="137">
        <v>22466000</v>
      </c>
      <c r="O65" s="137">
        <v>46474705.600000001</v>
      </c>
      <c r="P65" s="137"/>
      <c r="Q65" s="148">
        <v>22466000</v>
      </c>
      <c r="R65" s="145"/>
      <c r="S65" s="145">
        <f t="shared" si="1"/>
        <v>0</v>
      </c>
      <c r="T65" s="146"/>
      <c r="U65" s="170" t="s">
        <v>802</v>
      </c>
    </row>
    <row r="66" spans="1:21" ht="11.5" customHeight="1">
      <c r="A66" s="142">
        <v>4330</v>
      </c>
      <c r="E66" s="143" t="s">
        <v>980</v>
      </c>
      <c r="F66" s="143"/>
      <c r="G66" s="143"/>
      <c r="H66" s="143"/>
      <c r="I66" s="147">
        <v>14821292</v>
      </c>
      <c r="K66" s="147">
        <v>12361328</v>
      </c>
      <c r="M66" s="147">
        <v>13967325</v>
      </c>
      <c r="O66" s="147">
        <v>41149945</v>
      </c>
      <c r="P66" s="137"/>
      <c r="Q66" s="148">
        <v>13967325</v>
      </c>
      <c r="S66" s="145">
        <f t="shared" si="1"/>
        <v>0</v>
      </c>
      <c r="U66" s="170" t="s">
        <v>802</v>
      </c>
    </row>
    <row r="67" spans="1:21" ht="11.5" customHeight="1">
      <c r="A67" s="142">
        <v>4331</v>
      </c>
      <c r="F67" s="150" t="s">
        <v>981</v>
      </c>
      <c r="G67" s="150"/>
      <c r="H67" s="150"/>
      <c r="I67" s="137">
        <v>1778050</v>
      </c>
      <c r="K67" s="137">
        <v>1682517</v>
      </c>
      <c r="M67" s="137">
        <v>1698704</v>
      </c>
      <c r="O67" s="137">
        <v>5159271</v>
      </c>
      <c r="P67" s="137"/>
      <c r="Q67" s="144">
        <v>1698704</v>
      </c>
      <c r="S67" s="145">
        <f t="shared" si="1"/>
        <v>0</v>
      </c>
      <c r="U67" s="170" t="s">
        <v>802</v>
      </c>
    </row>
    <row r="68" spans="1:21" ht="11.5" customHeight="1">
      <c r="A68" s="142">
        <v>4332</v>
      </c>
      <c r="F68" s="150" t="s">
        <v>982</v>
      </c>
      <c r="G68" s="150"/>
      <c r="H68" s="150"/>
      <c r="I68" s="137">
        <v>134511</v>
      </c>
      <c r="K68" s="137">
        <v>0</v>
      </c>
      <c r="M68" s="137">
        <v>0</v>
      </c>
      <c r="O68" s="137">
        <v>134511</v>
      </c>
      <c r="P68" s="147"/>
      <c r="Q68" s="144">
        <v>0</v>
      </c>
      <c r="R68" s="145"/>
      <c r="S68" s="145">
        <f t="shared" si="1"/>
        <v>0</v>
      </c>
      <c r="T68" s="146"/>
      <c r="U68" s="170" t="s">
        <v>802</v>
      </c>
    </row>
    <row r="69" spans="1:21" ht="11.5" customHeight="1">
      <c r="A69" s="142">
        <v>4333</v>
      </c>
      <c r="F69" s="150" t="s">
        <v>983</v>
      </c>
      <c r="G69" s="150"/>
      <c r="H69" s="150"/>
      <c r="I69" s="137">
        <v>9949733</v>
      </c>
      <c r="K69" s="137">
        <v>7816825</v>
      </c>
      <c r="M69" s="137">
        <v>7840146</v>
      </c>
      <c r="O69" s="137">
        <v>25606704</v>
      </c>
      <c r="P69" s="137"/>
      <c r="Q69" s="148">
        <v>7840146</v>
      </c>
      <c r="R69" s="145"/>
      <c r="S69" s="145">
        <f t="shared" si="1"/>
        <v>0</v>
      </c>
      <c r="T69" s="146"/>
      <c r="U69" s="170" t="s">
        <v>802</v>
      </c>
    </row>
    <row r="70" spans="1:21" ht="11.5" customHeight="1">
      <c r="A70" s="142">
        <v>4334</v>
      </c>
      <c r="F70" s="150" t="s">
        <v>984</v>
      </c>
      <c r="G70" s="150"/>
      <c r="H70" s="150"/>
      <c r="I70" s="137">
        <v>2958998</v>
      </c>
      <c r="K70" s="137">
        <v>2861986</v>
      </c>
      <c r="M70" s="137">
        <v>4428475</v>
      </c>
      <c r="O70" s="137">
        <v>10249459</v>
      </c>
      <c r="P70" s="137"/>
      <c r="Q70" s="148">
        <v>4428475</v>
      </c>
      <c r="R70" s="145"/>
      <c r="S70" s="145">
        <f t="shared" si="1"/>
        <v>0</v>
      </c>
      <c r="T70" s="146"/>
      <c r="U70" s="170" t="s">
        <v>802</v>
      </c>
    </row>
    <row r="71" spans="1:21" ht="11.5" customHeight="1">
      <c r="A71" s="142">
        <v>4335</v>
      </c>
      <c r="E71" s="150" t="s">
        <v>985</v>
      </c>
      <c r="F71" s="150"/>
      <c r="G71" s="150"/>
      <c r="H71" s="150"/>
      <c r="I71" s="137">
        <v>593565</v>
      </c>
      <c r="K71" s="137">
        <v>632750</v>
      </c>
      <c r="M71" s="137">
        <v>717240</v>
      </c>
      <c r="O71" s="137">
        <v>1943555</v>
      </c>
      <c r="P71" s="137"/>
      <c r="Q71" s="148">
        <v>717240</v>
      </c>
      <c r="S71" s="145">
        <f t="shared" si="1"/>
        <v>0</v>
      </c>
      <c r="U71" s="170" t="s">
        <v>802</v>
      </c>
    </row>
    <row r="72" spans="1:21" ht="11.5" customHeight="1">
      <c r="A72" s="142">
        <v>4336</v>
      </c>
      <c r="E72" s="150" t="s">
        <v>986</v>
      </c>
      <c r="F72" s="150"/>
      <c r="G72" s="150"/>
      <c r="H72" s="150"/>
      <c r="I72" s="137">
        <v>34173512</v>
      </c>
      <c r="K72" s="137">
        <v>997452</v>
      </c>
      <c r="M72" s="137">
        <v>1355000</v>
      </c>
      <c r="O72" s="137">
        <v>36525964</v>
      </c>
      <c r="P72" s="137"/>
      <c r="Q72" s="148">
        <v>1355000</v>
      </c>
      <c r="R72" s="145"/>
      <c r="S72" s="145">
        <f t="shared" si="1"/>
        <v>0</v>
      </c>
      <c r="T72" s="146"/>
      <c r="U72" s="170" t="s">
        <v>802</v>
      </c>
    </row>
    <row r="73" spans="1:21" ht="11.5" customHeight="1">
      <c r="A73" s="142">
        <v>4337</v>
      </c>
      <c r="E73" s="150" t="s">
        <v>943</v>
      </c>
      <c r="F73" s="150"/>
      <c r="G73" s="150"/>
      <c r="H73" s="150"/>
      <c r="I73" s="137">
        <v>5341479</v>
      </c>
      <c r="K73" s="137">
        <v>5341479</v>
      </c>
      <c r="M73" s="137">
        <v>5341479</v>
      </c>
      <c r="O73" s="137">
        <v>16024437</v>
      </c>
      <c r="P73" s="137"/>
      <c r="Q73" s="181">
        <v>5341479</v>
      </c>
      <c r="R73" s="145"/>
      <c r="S73" s="145">
        <f t="shared" si="1"/>
        <v>0</v>
      </c>
      <c r="T73" s="146"/>
      <c r="U73" s="170" t="s">
        <v>802</v>
      </c>
    </row>
    <row r="74" spans="1:21" ht="11.5" customHeight="1">
      <c r="A74" s="142">
        <v>4338</v>
      </c>
      <c r="E74" s="150" t="s">
        <v>987</v>
      </c>
      <c r="F74" s="150"/>
      <c r="G74" s="150"/>
      <c r="H74" s="150"/>
      <c r="I74" s="137">
        <v>21461371</v>
      </c>
      <c r="K74" s="137">
        <v>20570242</v>
      </c>
      <c r="M74" s="137">
        <v>20894789</v>
      </c>
      <c r="O74" s="137">
        <v>62926402</v>
      </c>
      <c r="P74" s="137"/>
      <c r="Q74" s="148">
        <v>20894789</v>
      </c>
      <c r="S74" s="145">
        <f t="shared" si="1"/>
        <v>0</v>
      </c>
      <c r="T74" s="146"/>
      <c r="U74" s="170" t="s">
        <v>802</v>
      </c>
    </row>
    <row r="75" spans="1:21" ht="11.5" customHeight="1">
      <c r="A75" s="142">
        <v>4339</v>
      </c>
      <c r="E75" s="150" t="s">
        <v>988</v>
      </c>
      <c r="F75" s="150"/>
      <c r="G75" s="150"/>
      <c r="H75" s="150"/>
      <c r="I75" s="137">
        <v>1513806</v>
      </c>
      <c r="K75" s="137">
        <v>1470787</v>
      </c>
      <c r="M75" s="137">
        <v>1488026</v>
      </c>
      <c r="O75" s="137">
        <v>4472619</v>
      </c>
      <c r="P75" s="137"/>
      <c r="Q75" s="148">
        <v>1488026</v>
      </c>
      <c r="S75" s="145">
        <f t="shared" si="1"/>
        <v>0</v>
      </c>
      <c r="U75" s="170" t="s">
        <v>802</v>
      </c>
    </row>
    <row r="76" spans="1:21" ht="11.5" customHeight="1">
      <c r="A76" s="142">
        <v>4340</v>
      </c>
      <c r="E76" s="150" t="s">
        <v>989</v>
      </c>
      <c r="F76" s="150"/>
      <c r="G76" s="150"/>
      <c r="H76" s="150"/>
      <c r="I76" s="137">
        <v>1050000</v>
      </c>
      <c r="K76" s="137">
        <v>795000</v>
      </c>
      <c r="M76" s="137">
        <v>1150000</v>
      </c>
      <c r="O76" s="137">
        <v>2995000</v>
      </c>
      <c r="P76" s="137"/>
      <c r="Q76" s="148">
        <v>1150000</v>
      </c>
      <c r="S76" s="145">
        <f t="shared" si="1"/>
        <v>0</v>
      </c>
      <c r="T76" s="146"/>
      <c r="U76" s="170" t="s">
        <v>802</v>
      </c>
    </row>
    <row r="77" spans="1:21" ht="11.5" customHeight="1">
      <c r="A77" s="142">
        <v>4341</v>
      </c>
      <c r="E77" s="150" t="s">
        <v>990</v>
      </c>
      <c r="F77" s="150"/>
      <c r="G77" s="150"/>
      <c r="H77" s="150"/>
      <c r="I77" s="137">
        <v>4224755</v>
      </c>
      <c r="K77" s="137">
        <v>4126290</v>
      </c>
      <c r="M77" s="137">
        <v>4196820</v>
      </c>
      <c r="O77" s="137">
        <v>12547865</v>
      </c>
      <c r="P77" s="137"/>
      <c r="Q77" s="148">
        <v>4196820</v>
      </c>
      <c r="R77" s="145"/>
      <c r="S77" s="145">
        <f t="shared" si="1"/>
        <v>0</v>
      </c>
      <c r="T77" s="146"/>
      <c r="U77" s="170" t="s">
        <v>802</v>
      </c>
    </row>
    <row r="78" spans="1:21" ht="11.5" customHeight="1">
      <c r="A78" s="142">
        <v>4342</v>
      </c>
      <c r="E78" s="150" t="s">
        <v>991</v>
      </c>
      <c r="F78" s="150"/>
      <c r="G78" s="150"/>
      <c r="H78" s="150"/>
      <c r="I78" s="137">
        <v>3289000</v>
      </c>
      <c r="K78" s="137">
        <v>1368000</v>
      </c>
      <c r="M78" s="137">
        <v>4211000</v>
      </c>
      <c r="O78" s="137">
        <v>8868000</v>
      </c>
      <c r="P78" s="137"/>
      <c r="Q78" s="148">
        <v>4211000</v>
      </c>
      <c r="R78" s="145"/>
      <c r="S78" s="145">
        <f t="shared" si="1"/>
        <v>0</v>
      </c>
      <c r="U78" s="170" t="s">
        <v>802</v>
      </c>
    </row>
    <row r="79" spans="1:21" ht="11.5" customHeight="1">
      <c r="A79" s="142">
        <v>4343</v>
      </c>
      <c r="E79" s="150" t="s">
        <v>992</v>
      </c>
      <c r="F79" s="150"/>
      <c r="G79" s="150"/>
      <c r="H79" s="150"/>
      <c r="I79" s="137">
        <v>2400000</v>
      </c>
      <c r="K79" s="137">
        <v>2400000</v>
      </c>
      <c r="M79" s="137">
        <v>2400000</v>
      </c>
      <c r="O79" s="137">
        <v>7200000</v>
      </c>
      <c r="P79" s="137"/>
      <c r="Q79" s="148">
        <v>2400000</v>
      </c>
      <c r="R79" s="145"/>
      <c r="S79" s="145">
        <f t="shared" si="1"/>
        <v>0</v>
      </c>
      <c r="U79" s="170" t="s">
        <v>802</v>
      </c>
    </row>
    <row r="80" spans="1:21" ht="11.5" customHeight="1">
      <c r="A80" s="142">
        <v>4344</v>
      </c>
      <c r="E80" s="150" t="s">
        <v>966</v>
      </c>
      <c r="F80" s="150"/>
      <c r="G80" s="150"/>
      <c r="H80" s="150"/>
      <c r="I80" s="137">
        <v>6239858</v>
      </c>
      <c r="K80" s="137">
        <v>4637700</v>
      </c>
      <c r="M80" s="137">
        <v>7057396</v>
      </c>
      <c r="O80" s="137">
        <v>17934954</v>
      </c>
      <c r="P80" s="137"/>
      <c r="Q80" s="148">
        <v>7057396</v>
      </c>
      <c r="R80" s="145"/>
      <c r="S80" s="145">
        <f t="shared" si="1"/>
        <v>0</v>
      </c>
      <c r="U80" s="170" t="s">
        <v>802</v>
      </c>
    </row>
    <row r="81" spans="1:21" ht="11.5" customHeight="1">
      <c r="A81" s="142">
        <v>4346</v>
      </c>
      <c r="E81" s="150" t="s">
        <v>993</v>
      </c>
      <c r="F81" s="150"/>
      <c r="G81" s="150"/>
      <c r="H81" s="150"/>
      <c r="I81" s="137">
        <v>94967000</v>
      </c>
      <c r="K81" s="137">
        <v>0</v>
      </c>
      <c r="M81" s="137">
        <v>3770270</v>
      </c>
      <c r="O81" s="137">
        <v>98737270</v>
      </c>
      <c r="P81" s="137"/>
      <c r="Q81" s="148">
        <v>3770270</v>
      </c>
      <c r="R81" s="145"/>
      <c r="S81" s="145">
        <f t="shared" si="1"/>
        <v>0</v>
      </c>
      <c r="T81" s="146"/>
      <c r="U81" s="170" t="s">
        <v>802</v>
      </c>
    </row>
    <row r="82" spans="1:21" ht="11.5" customHeight="1">
      <c r="A82" s="142">
        <v>4347</v>
      </c>
      <c r="E82" s="150" t="s">
        <v>994</v>
      </c>
      <c r="F82" s="150"/>
      <c r="G82" s="150"/>
      <c r="H82" s="150"/>
      <c r="I82" s="137">
        <v>30244691</v>
      </c>
      <c r="K82" s="137">
        <v>23138848</v>
      </c>
      <c r="M82" s="137">
        <v>54722297</v>
      </c>
      <c r="O82" s="137">
        <v>108105836</v>
      </c>
      <c r="P82" s="137"/>
      <c r="Q82" s="148">
        <v>54722297</v>
      </c>
      <c r="R82" s="145"/>
      <c r="S82" s="145">
        <f t="shared" si="1"/>
        <v>0</v>
      </c>
      <c r="T82" s="146"/>
      <c r="U82" s="170" t="s">
        <v>802</v>
      </c>
    </row>
    <row r="83" spans="1:21" ht="11.5" customHeight="1">
      <c r="A83" s="142">
        <v>4348</v>
      </c>
      <c r="E83" s="150" t="s">
        <v>995</v>
      </c>
      <c r="F83" s="150"/>
      <c r="G83" s="150"/>
      <c r="H83" s="150"/>
      <c r="I83" s="137">
        <v>3702961.6</v>
      </c>
      <c r="K83" s="137">
        <v>2906116</v>
      </c>
      <c r="M83" s="137">
        <v>2254483.1</v>
      </c>
      <c r="O83" s="137">
        <v>8863560.6999999993</v>
      </c>
      <c r="P83" s="137"/>
      <c r="Q83" s="148">
        <v>2254483.1</v>
      </c>
      <c r="R83" s="145"/>
      <c r="S83" s="145">
        <f t="shared" si="1"/>
        <v>0</v>
      </c>
      <c r="T83" s="146"/>
      <c r="U83" s="170" t="s">
        <v>802</v>
      </c>
    </row>
    <row r="84" spans="1:21" ht="11.5" customHeight="1">
      <c r="A84" s="142">
        <v>4349</v>
      </c>
      <c r="E84" s="150" t="s">
        <v>996</v>
      </c>
      <c r="F84" s="150"/>
      <c r="G84" s="150"/>
      <c r="H84" s="150"/>
      <c r="I84" s="137">
        <v>39837366</v>
      </c>
      <c r="K84" s="137">
        <v>27824974</v>
      </c>
      <c r="M84" s="137">
        <v>29099933</v>
      </c>
      <c r="O84" s="137">
        <v>96762273</v>
      </c>
      <c r="P84" s="137"/>
      <c r="Q84" s="148">
        <v>29099933</v>
      </c>
      <c r="R84" s="145"/>
      <c r="S84" s="145">
        <f t="shared" si="1"/>
        <v>0</v>
      </c>
      <c r="T84" s="146"/>
      <c r="U84" s="170" t="s">
        <v>802</v>
      </c>
    </row>
    <row r="85" spans="1:21" ht="11.5" customHeight="1">
      <c r="A85" s="142">
        <v>4350</v>
      </c>
      <c r="E85" s="143" t="s">
        <v>997</v>
      </c>
      <c r="F85" s="143"/>
      <c r="G85" s="143"/>
      <c r="H85" s="143"/>
      <c r="I85" s="147">
        <v>27518988.829999998</v>
      </c>
      <c r="K85" s="147">
        <v>26138749.690000001</v>
      </c>
      <c r="M85" s="147">
        <v>26589102.690000001</v>
      </c>
      <c r="O85" s="147">
        <v>80246841.209999993</v>
      </c>
      <c r="P85" s="137"/>
      <c r="Q85" s="148">
        <v>26589102.690000001</v>
      </c>
      <c r="R85" s="145"/>
      <c r="S85" s="145">
        <f t="shared" si="1"/>
        <v>0</v>
      </c>
      <c r="T85" s="146"/>
      <c r="U85" s="170" t="s">
        <v>802</v>
      </c>
    </row>
    <row r="86" spans="1:21" ht="11.5" customHeight="1">
      <c r="A86" s="142">
        <v>4360</v>
      </c>
      <c r="F86" s="143" t="s">
        <v>948</v>
      </c>
      <c r="G86" s="143"/>
      <c r="H86" s="143"/>
      <c r="I86" s="147">
        <v>20997155.829999998</v>
      </c>
      <c r="K86" s="147">
        <v>21847127.690000001</v>
      </c>
      <c r="M86" s="147">
        <v>21847127.690000001</v>
      </c>
      <c r="O86" s="147">
        <v>64691411.210000001</v>
      </c>
      <c r="P86" s="137"/>
      <c r="Q86" s="148">
        <v>21847127.690000001</v>
      </c>
      <c r="R86" s="145"/>
      <c r="S86" s="145">
        <f t="shared" si="1"/>
        <v>0</v>
      </c>
      <c r="T86" s="146"/>
      <c r="U86" s="170" t="s">
        <v>802</v>
      </c>
    </row>
    <row r="87" spans="1:21" ht="11.5" customHeight="1">
      <c r="A87" s="142">
        <v>4361</v>
      </c>
      <c r="G87" s="150" t="s">
        <v>952</v>
      </c>
      <c r="H87" s="150"/>
      <c r="I87" s="137">
        <v>7073484.8499999996</v>
      </c>
      <c r="K87" s="137">
        <v>7073484.8499999996</v>
      </c>
      <c r="M87" s="137">
        <v>7073484.8499999996</v>
      </c>
      <c r="O87" s="137">
        <v>21220454.559999999</v>
      </c>
      <c r="P87" s="137"/>
      <c r="Q87" s="148">
        <v>7073484.8499999996</v>
      </c>
      <c r="R87" s="145"/>
      <c r="S87" s="145">
        <f t="shared" si="1"/>
        <v>0</v>
      </c>
      <c r="T87" s="146"/>
      <c r="U87" s="170" t="s">
        <v>802</v>
      </c>
    </row>
    <row r="88" spans="1:21" ht="11.5" customHeight="1">
      <c r="A88" s="142">
        <v>4364</v>
      </c>
      <c r="G88" s="150" t="s">
        <v>998</v>
      </c>
      <c r="H88" s="150"/>
      <c r="I88" s="137">
        <v>13923670.98</v>
      </c>
      <c r="K88" s="137">
        <v>14773642.83</v>
      </c>
      <c r="M88" s="137">
        <v>14773642.83</v>
      </c>
      <c r="O88" s="137">
        <v>43470956.649999999</v>
      </c>
      <c r="P88" s="147"/>
      <c r="Q88" s="148">
        <v>14773642.83</v>
      </c>
      <c r="R88" s="145"/>
      <c r="S88" s="145">
        <f t="shared" si="1"/>
        <v>0</v>
      </c>
      <c r="T88" s="146"/>
      <c r="U88" s="170" t="s">
        <v>802</v>
      </c>
    </row>
    <row r="89" spans="1:21" ht="11.5" customHeight="1">
      <c r="A89" s="142">
        <v>4367</v>
      </c>
      <c r="F89" s="143" t="s">
        <v>999</v>
      </c>
      <c r="G89" s="143"/>
      <c r="H89" s="143"/>
      <c r="I89" s="147">
        <v>6521833</v>
      </c>
      <c r="K89" s="147">
        <v>4291622</v>
      </c>
      <c r="M89" s="147">
        <v>4741975</v>
      </c>
      <c r="O89" s="147">
        <v>15555430</v>
      </c>
      <c r="P89" s="147"/>
      <c r="Q89" s="152">
        <v>4741975</v>
      </c>
      <c r="R89" s="145"/>
      <c r="S89" s="145">
        <f t="shared" si="1"/>
        <v>0</v>
      </c>
      <c r="T89" s="146"/>
      <c r="U89" s="170" t="s">
        <v>802</v>
      </c>
    </row>
    <row r="90" spans="1:21" ht="11.5" customHeight="1">
      <c r="A90" s="142">
        <v>4368</v>
      </c>
      <c r="G90" s="150" t="s">
        <v>1000</v>
      </c>
      <c r="H90" s="150"/>
      <c r="I90" s="137">
        <v>5182578</v>
      </c>
      <c r="K90" s="137">
        <v>2952367</v>
      </c>
      <c r="M90" s="137">
        <v>3402720</v>
      </c>
      <c r="O90" s="137">
        <v>11537665</v>
      </c>
      <c r="P90" s="137"/>
      <c r="Q90" s="152">
        <v>3402720</v>
      </c>
      <c r="R90" s="145"/>
      <c r="S90" s="145">
        <f t="shared" si="1"/>
        <v>0</v>
      </c>
      <c r="T90" s="146"/>
      <c r="U90" s="170" t="s">
        <v>802</v>
      </c>
    </row>
    <row r="91" spans="1:21" ht="11.5" customHeight="1">
      <c r="A91" s="278">
        <v>4369</v>
      </c>
      <c r="G91" s="150" t="s">
        <v>1001</v>
      </c>
      <c r="H91" s="150"/>
      <c r="I91" s="137">
        <v>1339255</v>
      </c>
      <c r="K91" s="137">
        <v>1339255</v>
      </c>
      <c r="M91" s="137">
        <v>1339255</v>
      </c>
      <c r="O91" s="137">
        <v>4017765</v>
      </c>
      <c r="P91" s="137"/>
      <c r="Q91" s="148">
        <v>1339255</v>
      </c>
      <c r="R91" s="145"/>
      <c r="S91" s="145">
        <f t="shared" si="1"/>
        <v>0</v>
      </c>
      <c r="T91" s="146"/>
      <c r="U91" s="170" t="s">
        <v>802</v>
      </c>
    </row>
    <row r="92" spans="1:21" ht="11.5" customHeight="1">
      <c r="A92" s="142">
        <v>4370</v>
      </c>
      <c r="E92" s="143" t="s">
        <v>944</v>
      </c>
      <c r="F92" s="143"/>
      <c r="G92" s="143"/>
      <c r="H92" s="143"/>
      <c r="I92" s="147">
        <v>1607325</v>
      </c>
      <c r="K92" s="147">
        <v>1607325</v>
      </c>
      <c r="M92" s="147">
        <v>1607325</v>
      </c>
      <c r="O92" s="147">
        <v>4821975</v>
      </c>
      <c r="P92" s="147"/>
      <c r="Q92" s="148">
        <v>1607325</v>
      </c>
      <c r="R92" s="145"/>
      <c r="S92" s="145">
        <f t="shared" si="1"/>
        <v>0</v>
      </c>
      <c r="T92" s="146"/>
      <c r="U92" s="170" t="s">
        <v>802</v>
      </c>
    </row>
    <row r="93" spans="1:21" ht="11.5" customHeight="1">
      <c r="A93" s="142">
        <v>4371</v>
      </c>
      <c r="F93" s="150" t="s">
        <v>947</v>
      </c>
      <c r="G93" s="150"/>
      <c r="H93" s="150"/>
      <c r="I93" s="137">
        <v>1341700</v>
      </c>
      <c r="K93" s="137">
        <v>1341700</v>
      </c>
      <c r="M93" s="137">
        <v>1341700</v>
      </c>
      <c r="O93" s="137">
        <v>4025100</v>
      </c>
      <c r="P93" s="137"/>
      <c r="Q93" s="148">
        <v>1341700</v>
      </c>
      <c r="R93" s="145"/>
      <c r="S93" s="145">
        <f t="shared" si="1"/>
        <v>0</v>
      </c>
      <c r="T93" s="146"/>
      <c r="U93" s="170" t="s">
        <v>802</v>
      </c>
    </row>
    <row r="94" spans="1:21" ht="11.5" customHeight="1">
      <c r="A94" s="142">
        <v>4373</v>
      </c>
      <c r="F94" s="150" t="s">
        <v>1002</v>
      </c>
      <c r="G94" s="150"/>
      <c r="H94" s="150"/>
      <c r="I94" s="137">
        <v>15625</v>
      </c>
      <c r="K94" s="137">
        <v>15625</v>
      </c>
      <c r="M94" s="137">
        <v>15625</v>
      </c>
      <c r="O94" s="137">
        <v>46875</v>
      </c>
      <c r="P94" s="137"/>
      <c r="Q94" s="148">
        <v>15625</v>
      </c>
      <c r="R94" s="145"/>
      <c r="S94" s="145">
        <f t="shared" si="1"/>
        <v>0</v>
      </c>
      <c r="T94" s="146"/>
      <c r="U94" s="170" t="s">
        <v>802</v>
      </c>
    </row>
    <row r="95" spans="1:21" ht="11.5" customHeight="1">
      <c r="A95" s="142">
        <v>4379</v>
      </c>
      <c r="F95" s="150" t="s">
        <v>1003</v>
      </c>
      <c r="G95" s="150"/>
      <c r="H95" s="150"/>
      <c r="I95" s="137">
        <v>250000</v>
      </c>
      <c r="K95" s="137">
        <v>250000</v>
      </c>
      <c r="M95" s="137">
        <v>250000</v>
      </c>
      <c r="O95" s="137">
        <v>750000</v>
      </c>
      <c r="P95" s="147"/>
      <c r="Q95" s="148">
        <v>250000</v>
      </c>
      <c r="R95" s="145"/>
      <c r="S95" s="145">
        <f t="shared" si="1"/>
        <v>0</v>
      </c>
      <c r="T95" s="146"/>
      <c r="U95" s="170" t="s">
        <v>802</v>
      </c>
    </row>
    <row r="96" spans="1:21" ht="11.5" customHeight="1">
      <c r="A96" s="142">
        <v>4380</v>
      </c>
      <c r="E96" s="150" t="s">
        <v>1004</v>
      </c>
      <c r="F96" s="150"/>
      <c r="G96" s="150"/>
      <c r="H96" s="150"/>
      <c r="I96" s="137">
        <v>3109529</v>
      </c>
      <c r="K96" s="137">
        <v>3300000</v>
      </c>
      <c r="M96" s="137">
        <v>0</v>
      </c>
      <c r="O96" s="137">
        <v>6409529</v>
      </c>
      <c r="P96" s="137"/>
      <c r="Q96" s="148">
        <v>0</v>
      </c>
      <c r="S96" s="145">
        <f t="shared" si="1"/>
        <v>0</v>
      </c>
      <c r="T96" s="146"/>
      <c r="U96" s="170" t="s">
        <v>802</v>
      </c>
    </row>
    <row r="97" spans="1:21" ht="11.5" customHeight="1">
      <c r="A97" s="142">
        <v>4386</v>
      </c>
      <c r="E97" s="150" t="s">
        <v>1005</v>
      </c>
      <c r="F97" s="150"/>
      <c r="G97" s="150"/>
      <c r="H97" s="150"/>
      <c r="I97" s="137">
        <v>3884785</v>
      </c>
      <c r="K97" s="137">
        <v>1805250</v>
      </c>
      <c r="M97" s="137">
        <v>2046950</v>
      </c>
      <c r="O97" s="137">
        <v>7736985</v>
      </c>
      <c r="P97" s="137"/>
      <c r="Q97" s="148">
        <v>2046950</v>
      </c>
      <c r="R97" s="145"/>
      <c r="S97" s="145">
        <f t="shared" si="1"/>
        <v>0</v>
      </c>
      <c r="T97" s="146"/>
      <c r="U97" s="170" t="s">
        <v>802</v>
      </c>
    </row>
    <row r="98" spans="1:21" ht="11.5" customHeight="1">
      <c r="A98" s="142">
        <v>4391</v>
      </c>
      <c r="E98" s="150" t="s">
        <v>1006</v>
      </c>
      <c r="F98" s="150"/>
      <c r="G98" s="150"/>
      <c r="H98" s="150"/>
      <c r="I98" s="137">
        <v>1603650</v>
      </c>
      <c r="K98" s="137">
        <v>155500</v>
      </c>
      <c r="M98" s="137">
        <v>1380090</v>
      </c>
      <c r="O98" s="137">
        <v>3139240</v>
      </c>
      <c r="P98" s="137"/>
      <c r="Q98" s="148">
        <v>1380090</v>
      </c>
      <c r="R98" s="145"/>
      <c r="S98" s="145">
        <f t="shared" si="1"/>
        <v>0</v>
      </c>
      <c r="T98" s="146"/>
      <c r="U98" s="170" t="s">
        <v>802</v>
      </c>
    </row>
    <row r="99" spans="1:21" ht="11.5" customHeight="1">
      <c r="A99" s="142">
        <v>4394</v>
      </c>
      <c r="E99" s="150" t="s">
        <v>1007</v>
      </c>
      <c r="F99" s="150"/>
      <c r="G99" s="150"/>
      <c r="H99" s="150"/>
      <c r="I99" s="137">
        <v>1399600</v>
      </c>
      <c r="K99" s="137">
        <v>0</v>
      </c>
      <c r="M99" s="137">
        <v>0</v>
      </c>
      <c r="O99" s="137">
        <v>1399600</v>
      </c>
      <c r="P99" s="137"/>
      <c r="Q99" s="148">
        <v>0</v>
      </c>
      <c r="R99" s="145"/>
      <c r="S99" s="145">
        <f t="shared" si="1"/>
        <v>0</v>
      </c>
      <c r="T99" s="146"/>
      <c r="U99" s="170" t="s">
        <v>802</v>
      </c>
    </row>
    <row r="100" spans="1:21" ht="11.5" customHeight="1">
      <c r="A100" s="142">
        <v>4396</v>
      </c>
      <c r="E100" s="150" t="s">
        <v>1008</v>
      </c>
      <c r="F100" s="150"/>
      <c r="G100" s="150"/>
      <c r="H100" s="150"/>
      <c r="I100" s="137">
        <v>17225302</v>
      </c>
      <c r="K100" s="137">
        <v>16714223</v>
      </c>
      <c r="M100" s="137">
        <v>16487724</v>
      </c>
      <c r="O100" s="137">
        <v>50427249</v>
      </c>
      <c r="P100" s="137"/>
      <c r="Q100" s="148">
        <v>16487724</v>
      </c>
      <c r="R100" s="145"/>
      <c r="S100" s="145">
        <f t="shared" si="1"/>
        <v>0</v>
      </c>
      <c r="U100" s="170" t="s">
        <v>802</v>
      </c>
    </row>
    <row r="101" spans="1:21" ht="11.5" customHeight="1">
      <c r="A101" s="142"/>
      <c r="C101" s="143" t="s">
        <v>1009</v>
      </c>
      <c r="D101" s="143"/>
      <c r="E101" s="143"/>
      <c r="F101" s="143"/>
      <c r="G101" s="143"/>
      <c r="I101" s="151">
        <v>754143434.02999997</v>
      </c>
      <c r="K101" s="151">
        <v>534522359.69</v>
      </c>
      <c r="M101" s="151">
        <v>628261540.78999996</v>
      </c>
      <c r="O101" s="151">
        <v>1916927334.51</v>
      </c>
      <c r="P101" s="137"/>
      <c r="Q101" s="148">
        <v>629076540.78999996</v>
      </c>
      <c r="R101" s="145"/>
      <c r="S101" s="145">
        <f t="shared" si="1"/>
        <v>-815000</v>
      </c>
      <c r="T101" s="146"/>
      <c r="U101" s="170" t="s">
        <v>1104</v>
      </c>
    </row>
    <row r="102" spans="1:21" ht="11.5" customHeight="1">
      <c r="A102" s="142"/>
      <c r="C102" s="143" t="s">
        <v>1010</v>
      </c>
      <c r="D102" s="143"/>
      <c r="E102" s="143"/>
      <c r="F102" s="143"/>
      <c r="G102" s="143"/>
      <c r="I102" s="279">
        <v>-534173702.55000001</v>
      </c>
      <c r="K102" s="279">
        <v>-317432845.20999998</v>
      </c>
      <c r="M102" s="279">
        <v>-114160290.31</v>
      </c>
      <c r="O102" s="279">
        <v>-965766838.07000005</v>
      </c>
      <c r="P102" s="137"/>
      <c r="Q102" s="148">
        <v>-111290020.31</v>
      </c>
      <c r="S102" s="145">
        <f t="shared" si="1"/>
        <v>-2870270</v>
      </c>
      <c r="U102" s="170" t="s">
        <v>1112</v>
      </c>
    </row>
    <row r="103" spans="1:21" ht="11.5" customHeight="1">
      <c r="A103" s="142"/>
      <c r="C103" s="143" t="s">
        <v>1011</v>
      </c>
      <c r="D103" s="143"/>
      <c r="E103" s="143"/>
      <c r="F103" s="143"/>
      <c r="G103" s="143"/>
      <c r="P103" s="137"/>
      <c r="Q103" s="148"/>
      <c r="R103" s="145"/>
      <c r="S103" s="145"/>
      <c r="T103" s="146"/>
      <c r="U103" s="170" t="s">
        <v>802</v>
      </c>
    </row>
    <row r="104" spans="1:21" ht="11.5" customHeight="1">
      <c r="A104" s="142"/>
      <c r="D104" s="143" t="s">
        <v>1012</v>
      </c>
      <c r="E104" s="143"/>
      <c r="F104" s="143"/>
      <c r="G104" s="143"/>
      <c r="H104" s="143"/>
      <c r="P104" s="179"/>
      <c r="Q104" s="152"/>
      <c r="R104" s="145"/>
      <c r="S104" s="145"/>
      <c r="T104" s="146"/>
      <c r="U104" s="170" t="s">
        <v>802</v>
      </c>
    </row>
    <row r="105" spans="1:21" ht="11.5" customHeight="1">
      <c r="A105" s="142">
        <v>4400</v>
      </c>
      <c r="E105" s="143" t="s">
        <v>1013</v>
      </c>
      <c r="F105" s="143"/>
      <c r="G105" s="143"/>
      <c r="H105" s="143"/>
      <c r="I105" s="147">
        <v>23495012.170000002</v>
      </c>
      <c r="K105" s="147">
        <v>10794694.529999999</v>
      </c>
      <c r="M105" s="147">
        <v>104466804.59999999</v>
      </c>
      <c r="O105" s="147">
        <v>138756511.30000001</v>
      </c>
      <c r="P105" s="280"/>
      <c r="Q105" s="148">
        <v>104466804.59999999</v>
      </c>
      <c r="S105" s="145">
        <f>+M105-Q105</f>
        <v>0</v>
      </c>
      <c r="U105" s="170" t="s">
        <v>802</v>
      </c>
    </row>
    <row r="106" spans="1:21" ht="11.5" customHeight="1">
      <c r="A106" s="142">
        <v>4410</v>
      </c>
      <c r="F106" s="150" t="s">
        <v>1014</v>
      </c>
      <c r="G106" s="150"/>
      <c r="H106" s="150"/>
      <c r="I106" s="137">
        <v>12892913.17</v>
      </c>
      <c r="K106" s="137">
        <v>10794533.529999999</v>
      </c>
      <c r="M106" s="137">
        <v>11632631.800000001</v>
      </c>
      <c r="O106" s="137">
        <v>35320078.5</v>
      </c>
      <c r="Q106" s="152">
        <v>11632631.800000001</v>
      </c>
      <c r="R106" s="145"/>
      <c r="S106" s="145">
        <f>+M106-Q106</f>
        <v>0</v>
      </c>
      <c r="U106" s="170" t="s">
        <v>802</v>
      </c>
    </row>
    <row r="107" spans="1:21" ht="11.5" customHeight="1">
      <c r="A107" s="142">
        <v>4431</v>
      </c>
      <c r="F107" s="150" t="s">
        <v>1015</v>
      </c>
      <c r="G107" s="150"/>
      <c r="H107" s="150"/>
      <c r="I107" s="137">
        <v>9015000</v>
      </c>
      <c r="K107" s="137">
        <v>0</v>
      </c>
      <c r="M107" s="137">
        <v>0</v>
      </c>
      <c r="O107" s="137">
        <v>9015000</v>
      </c>
      <c r="Q107" s="152">
        <v>0</v>
      </c>
      <c r="R107" s="145"/>
      <c r="S107" s="145">
        <f>+M107-Q107</f>
        <v>0</v>
      </c>
      <c r="U107" s="170" t="s">
        <v>802</v>
      </c>
    </row>
    <row r="108" spans="1:21" ht="11.5" customHeight="1">
      <c r="A108" s="142">
        <v>4440</v>
      </c>
      <c r="F108" s="150" t="s">
        <v>1013</v>
      </c>
      <c r="G108" s="150"/>
      <c r="H108" s="150"/>
      <c r="I108" s="137">
        <v>1587099</v>
      </c>
      <c r="K108" s="137">
        <v>161</v>
      </c>
      <c r="M108" s="137">
        <v>92834172.799999997</v>
      </c>
      <c r="O108" s="137">
        <v>94421432.799999997</v>
      </c>
      <c r="P108" s="147"/>
      <c r="Q108" s="148">
        <v>92834172.799999997</v>
      </c>
      <c r="R108" s="145"/>
      <c r="S108" s="145">
        <f>+M108-Q108</f>
        <v>0</v>
      </c>
      <c r="T108" s="146"/>
      <c r="U108" s="170"/>
    </row>
    <row r="109" spans="1:21" ht="11.5" customHeight="1">
      <c r="A109" s="142"/>
      <c r="D109" s="143" t="s">
        <v>1016</v>
      </c>
      <c r="E109" s="143"/>
      <c r="F109" s="143"/>
      <c r="G109" s="143"/>
      <c r="H109" s="143"/>
      <c r="I109" s="151">
        <v>23495012.170000002</v>
      </c>
      <c r="K109" s="151">
        <v>10794694.529999999</v>
      </c>
      <c r="M109" s="151">
        <v>104466804.59999999</v>
      </c>
      <c r="O109" s="151">
        <v>138756511.30000001</v>
      </c>
      <c r="P109" s="137"/>
      <c r="Q109" s="148">
        <v>104466804.59999999</v>
      </c>
      <c r="R109" s="145"/>
      <c r="S109" s="145">
        <f>+M109-Q109</f>
        <v>0</v>
      </c>
      <c r="T109" s="146"/>
      <c r="U109" s="170" t="s">
        <v>802</v>
      </c>
    </row>
    <row r="110" spans="1:21" ht="11.5" customHeight="1">
      <c r="A110" s="142"/>
      <c r="D110" s="143" t="s">
        <v>1017</v>
      </c>
      <c r="E110" s="143"/>
      <c r="F110" s="143"/>
      <c r="G110" s="143"/>
      <c r="H110" s="143"/>
      <c r="P110" s="137"/>
      <c r="R110" s="145"/>
      <c r="S110" s="145"/>
      <c r="T110" s="146"/>
      <c r="U110" s="170" t="s">
        <v>802</v>
      </c>
    </row>
    <row r="111" spans="1:21" ht="11.5" customHeight="1">
      <c r="A111" s="142">
        <v>4500</v>
      </c>
      <c r="E111" s="143" t="s">
        <v>1018</v>
      </c>
      <c r="F111" s="143"/>
      <c r="G111" s="143"/>
      <c r="H111" s="143"/>
      <c r="I111" s="147">
        <v>70450693.560000002</v>
      </c>
      <c r="K111" s="147">
        <v>68833709.680000007</v>
      </c>
      <c r="M111" s="147">
        <v>150591009.08000001</v>
      </c>
      <c r="O111" s="147">
        <v>289875412.31999999</v>
      </c>
      <c r="P111" s="137"/>
      <c r="Q111" s="148">
        <v>150591009.08000001</v>
      </c>
      <c r="R111" s="145"/>
      <c r="S111" s="145">
        <f t="shared" ref="S111:S127" si="2">+M111-Q111</f>
        <v>0</v>
      </c>
      <c r="T111" s="146"/>
      <c r="U111" s="170" t="s">
        <v>802</v>
      </c>
    </row>
    <row r="112" spans="1:21" ht="11.5" customHeight="1">
      <c r="A112" s="142">
        <v>4510</v>
      </c>
      <c r="F112" s="150" t="s">
        <v>1019</v>
      </c>
      <c r="G112" s="150"/>
      <c r="H112" s="150"/>
      <c r="I112" s="137">
        <v>25912614</v>
      </c>
      <c r="K112" s="137">
        <v>25912614</v>
      </c>
      <c r="M112" s="137">
        <v>25912614</v>
      </c>
      <c r="O112" s="137">
        <v>77737842</v>
      </c>
      <c r="P112" s="179"/>
      <c r="Q112" s="152">
        <v>25912614</v>
      </c>
      <c r="R112" s="145"/>
      <c r="S112" s="145">
        <f t="shared" si="2"/>
        <v>0</v>
      </c>
      <c r="T112" s="146"/>
      <c r="U112" s="170" t="s">
        <v>802</v>
      </c>
    </row>
    <row r="113" spans="1:21" ht="11.5" customHeight="1">
      <c r="A113" s="142">
        <v>4515</v>
      </c>
      <c r="F113" s="150" t="s">
        <v>1020</v>
      </c>
      <c r="G113" s="150"/>
      <c r="H113" s="150"/>
      <c r="I113" s="137">
        <v>44004096.469999999</v>
      </c>
      <c r="K113" s="137">
        <v>42400088.799999997</v>
      </c>
      <c r="M113" s="137">
        <v>123147943.94</v>
      </c>
      <c r="O113" s="137">
        <v>209552129.21000001</v>
      </c>
      <c r="Q113" s="148">
        <v>123147943.94</v>
      </c>
      <c r="R113" s="145"/>
      <c r="S113" s="145">
        <f t="shared" si="2"/>
        <v>0</v>
      </c>
      <c r="T113" s="146"/>
      <c r="U113" s="170" t="s">
        <v>802</v>
      </c>
    </row>
    <row r="114" spans="1:21" ht="11.5" customHeight="1">
      <c r="A114" s="142">
        <v>4520</v>
      </c>
      <c r="F114" s="150" t="s">
        <v>1018</v>
      </c>
      <c r="G114" s="150"/>
      <c r="H114" s="150"/>
      <c r="I114" s="137">
        <v>346.4</v>
      </c>
      <c r="K114" s="137">
        <v>184168</v>
      </c>
      <c r="M114" s="137">
        <v>20137</v>
      </c>
      <c r="O114" s="137">
        <v>204651.4</v>
      </c>
      <c r="P114" s="147"/>
      <c r="Q114" s="148">
        <v>20137</v>
      </c>
      <c r="S114" s="145">
        <f t="shared" si="2"/>
        <v>0</v>
      </c>
      <c r="T114" s="146"/>
      <c r="U114" s="170" t="s">
        <v>802</v>
      </c>
    </row>
    <row r="115" spans="1:21" ht="11.5" customHeight="1">
      <c r="A115" s="142">
        <v>4600</v>
      </c>
      <c r="F115" s="150" t="s">
        <v>1021</v>
      </c>
      <c r="G115" s="150"/>
      <c r="H115" s="150"/>
      <c r="I115" s="137">
        <v>533636.68999999994</v>
      </c>
      <c r="K115" s="137">
        <v>336838.88</v>
      </c>
      <c r="M115" s="137">
        <v>1510314.14</v>
      </c>
      <c r="O115" s="137">
        <v>2380789.71</v>
      </c>
      <c r="P115" s="137"/>
      <c r="Q115" s="148">
        <v>1510314.14</v>
      </c>
      <c r="R115" s="145"/>
      <c r="S115" s="145">
        <f t="shared" si="2"/>
        <v>0</v>
      </c>
      <c r="T115" s="146"/>
      <c r="U115" s="170" t="s">
        <v>802</v>
      </c>
    </row>
    <row r="116" spans="1:21" ht="11.5" customHeight="1">
      <c r="A116" s="142">
        <v>7300</v>
      </c>
      <c r="E116" s="143" t="s">
        <v>1022</v>
      </c>
      <c r="F116" s="143"/>
      <c r="G116" s="143"/>
      <c r="H116" s="143"/>
      <c r="I116" s="153">
        <v>-198943821.97999999</v>
      </c>
      <c r="K116" s="153">
        <v>-154948587.47</v>
      </c>
      <c r="M116" s="147">
        <v>64904630.560000002</v>
      </c>
      <c r="O116" s="153">
        <v>-288987778.88999999</v>
      </c>
      <c r="P116" s="137"/>
      <c r="Q116" s="148">
        <v>64904630.560000002</v>
      </c>
      <c r="S116" s="145">
        <f t="shared" si="2"/>
        <v>0</v>
      </c>
      <c r="T116" s="146"/>
      <c r="U116" s="170" t="s">
        <v>802</v>
      </c>
    </row>
    <row r="117" spans="1:21" ht="11.5" customHeight="1">
      <c r="A117" s="142">
        <v>7300.01</v>
      </c>
      <c r="F117" s="143" t="s">
        <v>1023</v>
      </c>
      <c r="G117" s="143"/>
      <c r="H117" s="143"/>
      <c r="I117" s="147">
        <v>16317039</v>
      </c>
      <c r="K117" s="147">
        <v>7890540.3899999997</v>
      </c>
      <c r="M117" s="153">
        <v>-230009.42</v>
      </c>
      <c r="O117" s="147">
        <v>23977569.969999999</v>
      </c>
      <c r="P117" s="137"/>
      <c r="Q117" s="148">
        <v>-230009.42</v>
      </c>
      <c r="R117" s="145"/>
      <c r="S117" s="145">
        <f t="shared" si="2"/>
        <v>0</v>
      </c>
      <c r="T117" s="146"/>
      <c r="U117" s="170" t="s">
        <v>802</v>
      </c>
    </row>
    <row r="118" spans="1:21" ht="11.5" customHeight="1">
      <c r="A118" s="142">
        <v>7300.0119999999997</v>
      </c>
      <c r="G118" s="150" t="s">
        <v>1024</v>
      </c>
      <c r="H118" s="150"/>
      <c r="I118" s="137">
        <v>11084847.24</v>
      </c>
      <c r="K118" s="153">
        <v>-212799.09</v>
      </c>
      <c r="M118" s="137">
        <v>271490.37</v>
      </c>
      <c r="O118" s="137">
        <v>11143538.52</v>
      </c>
      <c r="P118" s="153"/>
      <c r="Q118" s="152">
        <v>271490.37</v>
      </c>
      <c r="R118" s="145"/>
      <c r="S118" s="145">
        <f t="shared" si="2"/>
        <v>0</v>
      </c>
      <c r="T118" s="146"/>
      <c r="U118" s="170" t="s">
        <v>802</v>
      </c>
    </row>
    <row r="119" spans="1:21" ht="11.5" customHeight="1">
      <c r="A119" s="142">
        <v>7300.0129999999999</v>
      </c>
      <c r="G119" s="150" t="s">
        <v>1025</v>
      </c>
      <c r="H119" s="150"/>
      <c r="I119" s="137">
        <v>5232191.7699999996</v>
      </c>
      <c r="K119" s="137">
        <v>8103339.4800000004</v>
      </c>
      <c r="M119" s="153">
        <v>-501499.79</v>
      </c>
      <c r="O119" s="137">
        <v>12834031.449999999</v>
      </c>
      <c r="P119" s="147"/>
      <c r="Q119" s="148">
        <v>-501499.79</v>
      </c>
      <c r="R119" s="145"/>
      <c r="S119" s="145">
        <f t="shared" si="2"/>
        <v>0</v>
      </c>
      <c r="T119" s="146"/>
      <c r="U119" s="170" t="s">
        <v>802</v>
      </c>
    </row>
    <row r="120" spans="1:21" ht="11.5" customHeight="1">
      <c r="A120" s="142">
        <v>7300.02</v>
      </c>
      <c r="F120" s="143" t="s">
        <v>1026</v>
      </c>
      <c r="G120" s="143"/>
      <c r="H120" s="143"/>
      <c r="I120" s="153">
        <v>-215260860.97999999</v>
      </c>
      <c r="K120" s="153">
        <v>-162839127.86000001</v>
      </c>
      <c r="M120" s="147">
        <v>65134639.979999997</v>
      </c>
      <c r="O120" s="153">
        <v>-312965348.86000001</v>
      </c>
      <c r="P120" s="137"/>
      <c r="Q120" s="148">
        <v>65134639.979999997</v>
      </c>
      <c r="R120" s="145"/>
      <c r="S120" s="145">
        <f t="shared" si="2"/>
        <v>0</v>
      </c>
      <c r="T120" s="146"/>
      <c r="U120" s="170" t="s">
        <v>802</v>
      </c>
    </row>
    <row r="121" spans="1:21" ht="11.5" customHeight="1">
      <c r="A121" s="142">
        <v>7300.0219999999999</v>
      </c>
      <c r="G121" s="150" t="s">
        <v>1027</v>
      </c>
      <c r="H121" s="150"/>
      <c r="I121" s="153">
        <v>-15824900</v>
      </c>
      <c r="K121" s="137">
        <v>6207906.25</v>
      </c>
      <c r="M121" s="153">
        <v>-4461275</v>
      </c>
      <c r="O121" s="153">
        <v>-14078268.75</v>
      </c>
      <c r="P121" s="137"/>
      <c r="Q121" s="148">
        <v>-4461275</v>
      </c>
      <c r="R121" s="145"/>
      <c r="S121" s="145">
        <f t="shared" si="2"/>
        <v>0</v>
      </c>
      <c r="T121" s="146"/>
      <c r="U121" s="170" t="s">
        <v>802</v>
      </c>
    </row>
    <row r="122" spans="1:21" ht="11.5" customHeight="1">
      <c r="A122" s="142">
        <v>7300.0230000000001</v>
      </c>
      <c r="G122" s="150" t="s">
        <v>1028</v>
      </c>
      <c r="H122" s="150"/>
      <c r="I122" s="153">
        <v>-80872471.459999993</v>
      </c>
      <c r="K122" s="153">
        <v>-125590211.98</v>
      </c>
      <c r="M122" s="137">
        <v>56528774.890000001</v>
      </c>
      <c r="O122" s="153">
        <v>-149933908.53999999</v>
      </c>
      <c r="P122" s="153"/>
      <c r="Q122" s="148">
        <v>56528774.890000001</v>
      </c>
      <c r="R122" s="145"/>
      <c r="S122" s="145">
        <f t="shared" si="2"/>
        <v>0</v>
      </c>
      <c r="T122" s="146"/>
      <c r="U122" s="170" t="s">
        <v>802</v>
      </c>
    </row>
    <row r="123" spans="1:21" ht="11.5" customHeight="1">
      <c r="A123" s="142">
        <v>7300.0240000000003</v>
      </c>
      <c r="G123" s="150" t="s">
        <v>1029</v>
      </c>
      <c r="H123" s="150"/>
      <c r="I123" s="153">
        <v>-118563489.52</v>
      </c>
      <c r="K123" s="153">
        <v>-43456822.140000001</v>
      </c>
      <c r="M123" s="137">
        <v>13067140.09</v>
      </c>
      <c r="O123" s="153">
        <v>-148953171.56999999</v>
      </c>
      <c r="P123" s="137"/>
      <c r="Q123" s="148">
        <v>13067140.09</v>
      </c>
      <c r="R123" s="145"/>
      <c r="S123" s="145">
        <f t="shared" si="2"/>
        <v>0</v>
      </c>
      <c r="T123" s="146"/>
      <c r="U123" s="170" t="s">
        <v>802</v>
      </c>
    </row>
    <row r="124" spans="1:21" ht="11.5" customHeight="1">
      <c r="A124" s="142"/>
      <c r="D124" s="143" t="s">
        <v>1030</v>
      </c>
      <c r="E124" s="143"/>
      <c r="F124" s="143"/>
      <c r="G124" s="143"/>
      <c r="H124" s="143"/>
      <c r="I124" s="279">
        <v>-128493128.42</v>
      </c>
      <c r="K124" s="279">
        <v>-86114877.790000007</v>
      </c>
      <c r="M124" s="151">
        <v>215495639.65000001</v>
      </c>
      <c r="O124" s="151">
        <v>887633.43</v>
      </c>
      <c r="P124" s="153"/>
      <c r="Q124" s="148">
        <v>215495639.65000001</v>
      </c>
      <c r="R124" s="145"/>
      <c r="S124" s="145">
        <f t="shared" si="2"/>
        <v>0</v>
      </c>
      <c r="T124" s="146"/>
      <c r="U124" s="170" t="s">
        <v>802</v>
      </c>
    </row>
    <row r="125" spans="1:21" ht="11.5" customHeight="1">
      <c r="A125" s="142"/>
      <c r="C125" s="143" t="s">
        <v>1031</v>
      </c>
      <c r="D125" s="143"/>
      <c r="E125" s="143"/>
      <c r="F125" s="143"/>
      <c r="G125" s="143"/>
      <c r="I125" s="151">
        <v>151988140.59</v>
      </c>
      <c r="K125" s="151">
        <v>96909572.319999993</v>
      </c>
      <c r="M125" s="279">
        <v>-111028835.05</v>
      </c>
      <c r="O125" s="151">
        <v>137868877.87</v>
      </c>
      <c r="P125" s="137"/>
      <c r="Q125" s="148">
        <v>-111028835.05</v>
      </c>
      <c r="S125" s="145">
        <f t="shared" si="2"/>
        <v>0</v>
      </c>
      <c r="T125" s="146"/>
      <c r="U125" s="170" t="s">
        <v>802</v>
      </c>
    </row>
    <row r="126" spans="1:21" ht="11.5" customHeight="1">
      <c r="A126" s="142"/>
      <c r="C126" s="143" t="s">
        <v>1032</v>
      </c>
      <c r="D126" s="143"/>
      <c r="E126" s="143"/>
      <c r="F126" s="143"/>
      <c r="G126" s="143"/>
      <c r="I126" s="279">
        <v>-382185561.97000003</v>
      </c>
      <c r="K126" s="279">
        <v>-220523272.88</v>
      </c>
      <c r="M126" s="279">
        <v>-225189125.34999999</v>
      </c>
      <c r="O126" s="279">
        <v>-827897960.20000005</v>
      </c>
      <c r="P126" s="280"/>
      <c r="Q126" s="148">
        <v>-222318855.34999999</v>
      </c>
      <c r="S126" s="145">
        <f t="shared" si="2"/>
        <v>-2870270</v>
      </c>
      <c r="T126" s="146"/>
      <c r="U126" s="170" t="s">
        <v>1112</v>
      </c>
    </row>
    <row r="127" spans="1:21" ht="11.5" customHeight="1">
      <c r="A127" s="142"/>
      <c r="C127" s="143" t="s">
        <v>1033</v>
      </c>
      <c r="D127" s="143"/>
      <c r="E127" s="143"/>
      <c r="F127" s="143"/>
      <c r="G127" s="143"/>
      <c r="I127" s="279">
        <v>-382185561.97000003</v>
      </c>
      <c r="K127" s="279">
        <v>-220523272.88</v>
      </c>
      <c r="M127" s="279">
        <v>-225189125.34999999</v>
      </c>
      <c r="O127" s="279">
        <v>-827897960.20000005</v>
      </c>
      <c r="P127" s="179"/>
      <c r="Q127" s="148">
        <v>-222318855.34999999</v>
      </c>
      <c r="R127" s="145"/>
      <c r="S127" s="145">
        <f t="shared" si="2"/>
        <v>-2870270</v>
      </c>
      <c r="U127" s="170" t="s">
        <v>1112</v>
      </c>
    </row>
    <row r="128" spans="1:21" ht="15.25" customHeight="1">
      <c r="P128" s="179"/>
      <c r="Q128" s="129"/>
      <c r="R128" s="145"/>
      <c r="S128" s="145"/>
      <c r="T128" s="146"/>
      <c r="U128" s="170"/>
    </row>
    <row r="129" spans="1:41" ht="11.5" customHeight="1">
      <c r="A129" s="158" t="s">
        <v>922</v>
      </c>
      <c r="B129" s="159"/>
      <c r="C129" s="159"/>
      <c r="D129" s="159"/>
      <c r="E129" s="159"/>
      <c r="F129" s="159"/>
      <c r="G129" s="159"/>
      <c r="H129" s="159"/>
      <c r="I129" s="159"/>
      <c r="J129" s="159"/>
      <c r="K129" s="159"/>
      <c r="L129" s="159"/>
      <c r="M129" s="159"/>
      <c r="N129" s="159"/>
      <c r="O129" s="159"/>
      <c r="P129" s="179"/>
      <c r="Q129" s="129"/>
      <c r="R129" s="145"/>
      <c r="S129" s="145"/>
      <c r="T129" s="146"/>
      <c r="U129" s="170"/>
    </row>
    <row r="130" spans="1:41" ht="11.5" customHeight="1">
      <c r="A130" s="160" t="s">
        <v>1113</v>
      </c>
      <c r="B130" s="161"/>
      <c r="C130" s="161"/>
      <c r="D130" s="161"/>
      <c r="E130" s="161"/>
      <c r="F130" s="161"/>
      <c r="G130" s="161"/>
      <c r="H130" s="161"/>
      <c r="I130" s="161"/>
      <c r="J130" s="161"/>
      <c r="K130" s="161"/>
      <c r="L130" s="161"/>
      <c r="M130" s="161"/>
      <c r="N130" s="161"/>
      <c r="O130" s="161"/>
      <c r="Q130" s="148"/>
      <c r="R130" s="149"/>
      <c r="S130" s="149"/>
      <c r="U130" s="149"/>
      <c r="V130" s="146"/>
    </row>
    <row r="131" spans="1:41" ht="11.5" customHeight="1">
      <c r="A131" s="162">
        <v>-1</v>
      </c>
      <c r="B131" s="163"/>
      <c r="C131" s="163"/>
      <c r="D131" s="163"/>
      <c r="E131" s="163"/>
      <c r="F131" s="163"/>
      <c r="G131" s="163"/>
      <c r="H131" s="163"/>
      <c r="I131" s="163"/>
      <c r="J131" s="163"/>
      <c r="K131" s="163"/>
      <c r="L131" s="163"/>
      <c r="M131" s="163"/>
      <c r="N131" s="163"/>
      <c r="O131" s="163"/>
      <c r="P131" s="185"/>
      <c r="Q131" s="148"/>
      <c r="R131" s="185"/>
      <c r="S131" s="185"/>
      <c r="T131" s="185"/>
      <c r="U131" s="185"/>
      <c r="V131" s="185"/>
    </row>
    <row r="132" spans="1:41">
      <c r="A132" s="146" t="s">
        <v>1108</v>
      </c>
      <c r="B132" s="146"/>
      <c r="C132" s="146"/>
      <c r="D132" s="146"/>
      <c r="E132" s="146"/>
      <c r="F132" s="146"/>
      <c r="G132" s="146"/>
      <c r="I132" s="182">
        <v>-382185561.97000003</v>
      </c>
      <c r="J132" s="173"/>
      <c r="K132" s="173">
        <v>-220523272.88</v>
      </c>
      <c r="L132" s="173"/>
      <c r="M132" s="173">
        <v>-222318855.34999999</v>
      </c>
      <c r="O132" s="149">
        <v>-825027690.20000005</v>
      </c>
      <c r="P132" s="149"/>
      <c r="Q132" s="149"/>
      <c r="R132" s="129"/>
      <c r="S132" s="149"/>
      <c r="T132" s="146"/>
      <c r="U132" s="166"/>
      <c r="W132" s="166"/>
      <c r="X132" s="166"/>
      <c r="Y132" s="166"/>
      <c r="AA132" s="183"/>
      <c r="AB132" s="145"/>
      <c r="AC132" s="145"/>
      <c r="AD132" s="166"/>
      <c r="AE132" s="166"/>
      <c r="AF132" s="184"/>
      <c r="AG132" s="166"/>
      <c r="AH132" s="184"/>
      <c r="AO132" s="169"/>
    </row>
    <row r="133" spans="1:41">
      <c r="A133" s="146" t="s">
        <v>796</v>
      </c>
      <c r="B133" s="169"/>
      <c r="C133" s="169"/>
      <c r="D133" s="169"/>
      <c r="E133" s="169"/>
      <c r="F133" s="169"/>
      <c r="G133" s="169"/>
      <c r="I133" s="185">
        <f>+I127-I132</f>
        <v>0</v>
      </c>
      <c r="J133" s="185"/>
      <c r="K133" s="185">
        <f>+K127-K132</f>
        <v>0</v>
      </c>
      <c r="L133" s="185"/>
      <c r="M133" s="185">
        <f>+M127-M132</f>
        <v>-2870270</v>
      </c>
      <c r="N133" s="185"/>
      <c r="O133" s="185">
        <f>+O127-O132</f>
        <v>-2870270</v>
      </c>
      <c r="P133" s="185"/>
      <c r="Q133" s="185"/>
      <c r="R133" s="185"/>
      <c r="S133" s="185"/>
      <c r="T133" s="185"/>
      <c r="U133" s="185"/>
      <c r="V133" s="185"/>
      <c r="W133" s="185"/>
      <c r="X133" s="182"/>
      <c r="Y133" s="185"/>
      <c r="AA133" s="185"/>
      <c r="AB133" s="130"/>
      <c r="AC133" s="185"/>
      <c r="AD133" s="185"/>
      <c r="AE133" s="185"/>
      <c r="AF133" s="184"/>
      <c r="AG133" s="185"/>
      <c r="AH133" s="184"/>
      <c r="AI133" s="186"/>
      <c r="AJ133" s="146"/>
      <c r="AK133" s="166"/>
    </row>
    <row r="134" spans="1:41">
      <c r="P134" s="146"/>
      <c r="Q134" s="129"/>
      <c r="S134" s="145"/>
      <c r="T134" s="182"/>
      <c r="U134" s="170"/>
    </row>
    <row r="135" spans="1:41">
      <c r="P135" s="149"/>
      <c r="Q135" s="149"/>
      <c r="R135" s="129"/>
      <c r="S135" s="149"/>
      <c r="T135" s="146"/>
      <c r="U135" s="166"/>
    </row>
    <row r="136" spans="1:41">
      <c r="P136" s="185"/>
      <c r="Q136" s="185"/>
      <c r="R136" s="185"/>
      <c r="S136" s="185"/>
      <c r="T136" s="185"/>
      <c r="U136" s="185"/>
    </row>
    <row r="137" spans="1:41">
      <c r="Q137" s="129"/>
      <c r="R137" s="129"/>
      <c r="S137" s="129"/>
      <c r="U137" s="129"/>
    </row>
    <row r="138" spans="1:41">
      <c r="Q138" s="129"/>
      <c r="R138" s="129"/>
      <c r="S138" s="129"/>
      <c r="U138" s="129"/>
    </row>
    <row r="139" spans="1:41">
      <c r="P139" s="184"/>
      <c r="R139" s="184"/>
      <c r="S139" s="186"/>
      <c r="T139" s="146"/>
      <c r="U139" s="166"/>
    </row>
    <row r="140" spans="1:41">
      <c r="P140" s="184"/>
      <c r="R140" s="129"/>
      <c r="S140" s="129"/>
      <c r="U140" s="129"/>
    </row>
    <row r="141" spans="1:41">
      <c r="P141" s="184"/>
      <c r="R141" s="146"/>
      <c r="S141" s="166"/>
      <c r="U141" s="129"/>
    </row>
    <row r="142" spans="1:41">
      <c r="Q142" s="148"/>
      <c r="R142" s="129"/>
      <c r="S142" s="129"/>
      <c r="U142" s="129"/>
    </row>
    <row r="143" spans="1:41">
      <c r="Q143" s="148"/>
      <c r="R143" s="145"/>
      <c r="S143" s="145"/>
      <c r="T143" s="146"/>
    </row>
    <row r="144" spans="1:41">
      <c r="Q144" s="148"/>
      <c r="R144" s="145"/>
      <c r="S144" s="145"/>
      <c r="T144" s="146"/>
      <c r="U144" s="170"/>
    </row>
    <row r="145" spans="17:21">
      <c r="R145" s="145"/>
      <c r="S145" s="145"/>
      <c r="T145" s="146"/>
      <c r="U145" s="170"/>
    </row>
    <row r="146" spans="17:21">
      <c r="R146" s="145"/>
      <c r="S146" s="145"/>
      <c r="T146" s="146"/>
      <c r="U146" s="170"/>
    </row>
    <row r="147" spans="17:21">
      <c r="R147" s="145"/>
      <c r="S147" s="145"/>
      <c r="T147" s="146"/>
      <c r="U147" s="170"/>
    </row>
    <row r="148" spans="17:21">
      <c r="Q148" s="148"/>
      <c r="R148" s="145"/>
      <c r="S148" s="145"/>
      <c r="T148" s="146"/>
      <c r="U148" s="170"/>
    </row>
    <row r="149" spans="17:21">
      <c r="Q149" s="148"/>
      <c r="R149" s="145"/>
      <c r="S149" s="145"/>
      <c r="T149" s="146"/>
      <c r="U149" s="170"/>
    </row>
    <row r="150" spans="17:21">
      <c r="Q150" s="148"/>
      <c r="R150" s="145"/>
      <c r="S150" s="145"/>
      <c r="T150" s="146"/>
      <c r="U150" s="170"/>
    </row>
    <row r="151" spans="17:21">
      <c r="Q151" s="148"/>
      <c r="R151" s="145"/>
      <c r="S151" s="145"/>
      <c r="T151" s="146"/>
      <c r="U151" s="170"/>
    </row>
    <row r="152" spans="17:21">
      <c r="R152" s="145"/>
      <c r="S152" s="145"/>
      <c r="T152" s="146"/>
      <c r="U152" s="170"/>
    </row>
    <row r="153" spans="17:21">
      <c r="R153" s="145"/>
      <c r="S153" s="145"/>
      <c r="T153" s="146"/>
      <c r="U153" s="170"/>
    </row>
    <row r="154" spans="17:21">
      <c r="Q154" s="148"/>
      <c r="R154" s="145"/>
      <c r="S154" s="145"/>
      <c r="T154" s="146"/>
      <c r="U154" s="170"/>
    </row>
    <row r="155" spans="17:21">
      <c r="Q155" s="148"/>
      <c r="R155" s="145"/>
      <c r="S155" s="145"/>
      <c r="T155" s="146"/>
      <c r="U155" s="170"/>
    </row>
    <row r="156" spans="17:21">
      <c r="Q156" s="148"/>
      <c r="R156" s="145"/>
      <c r="S156" s="145"/>
      <c r="T156" s="146"/>
      <c r="U156" s="170"/>
    </row>
    <row r="157" spans="17:21">
      <c r="R157" s="145"/>
      <c r="S157" s="145"/>
      <c r="T157" s="146"/>
      <c r="U157" s="170"/>
    </row>
    <row r="158" spans="17:21">
      <c r="Q158" s="148"/>
      <c r="R158" s="145"/>
      <c r="S158" s="145"/>
      <c r="T158" s="146"/>
      <c r="U158" s="170"/>
    </row>
    <row r="159" spans="17:21">
      <c r="Q159" s="148"/>
      <c r="R159" s="145"/>
      <c r="S159" s="145"/>
      <c r="T159" s="146"/>
      <c r="U159" s="170"/>
    </row>
    <row r="160" spans="17:21">
      <c r="R160" s="152"/>
      <c r="S160" s="145"/>
      <c r="T160" s="171"/>
      <c r="U160" s="170"/>
    </row>
    <row r="161" spans="17:21">
      <c r="Q161" s="152"/>
      <c r="S161" s="145"/>
      <c r="T161" s="171"/>
      <c r="U161" s="170"/>
    </row>
    <row r="162" spans="17:21">
      <c r="Q162" s="148"/>
      <c r="S162" s="145"/>
      <c r="T162" s="171"/>
      <c r="U162" s="170"/>
    </row>
    <row r="163" spans="17:21">
      <c r="S163" s="145"/>
      <c r="U163" s="170"/>
    </row>
    <row r="164" spans="17:21">
      <c r="S164" s="145"/>
      <c r="U164" s="170"/>
    </row>
    <row r="165" spans="17:21">
      <c r="Q165" s="172"/>
      <c r="U165" s="170"/>
    </row>
    <row r="166" spans="17:21">
      <c r="U166" s="170"/>
    </row>
  </sheetData>
  <pageMargins left="0.3611111111111111" right="0.3611111111111111" top="0.3611111111111111" bottom="0.3611111111111111" header="0.3" footer="0.3"/>
  <pageSetup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EBBFE-33AA-40AA-8FB7-3C8D6DB82780}">
  <sheetPr codeName="Sheet3"/>
  <dimension ref="B1:J18"/>
  <sheetViews>
    <sheetView view="pageBreakPreview" zoomScale="80" zoomScaleNormal="80" zoomScaleSheetLayoutView="80" workbookViewId="0"/>
  </sheetViews>
  <sheetFormatPr defaultRowHeight="14.5"/>
  <cols>
    <col min="1" max="1" width="1.81640625" customWidth="1"/>
    <col min="2" max="2" width="10.54296875" customWidth="1"/>
    <col min="3" max="3" width="14.54296875" bestFit="1" customWidth="1"/>
    <col min="4" max="4" width="37.7265625" bestFit="1" customWidth="1"/>
    <col min="5" max="5" width="10.54296875" customWidth="1"/>
    <col min="6" max="6" width="28.453125" bestFit="1" customWidth="1"/>
    <col min="7" max="7" width="10.54296875" customWidth="1"/>
    <col min="8" max="8" width="22.54296875" bestFit="1" customWidth="1"/>
    <col min="9" max="9" width="17.81640625" bestFit="1" customWidth="1"/>
    <col min="10" max="10" width="15.81640625" bestFit="1" customWidth="1"/>
  </cols>
  <sheetData>
    <row r="1" spans="2:10">
      <c r="B1" s="1" t="s">
        <v>289</v>
      </c>
    </row>
    <row r="2" spans="2:10">
      <c r="B2" s="1" t="s">
        <v>1115</v>
      </c>
    </row>
    <row r="3" spans="2:10">
      <c r="B3" s="1" t="s">
        <v>79</v>
      </c>
    </row>
    <row r="4" spans="2:10">
      <c r="B4" s="1"/>
    </row>
    <row r="5" spans="2:10">
      <c r="B5" s="316" t="s">
        <v>1114</v>
      </c>
      <c r="C5" s="317"/>
      <c r="D5" s="317"/>
      <c r="E5" s="317"/>
      <c r="F5" s="317"/>
      <c r="G5" s="317"/>
      <c r="H5" s="317"/>
      <c r="I5" s="317"/>
      <c r="J5" s="317"/>
    </row>
    <row r="6" spans="2:10">
      <c r="B6" t="s">
        <v>66</v>
      </c>
      <c r="C6" t="s">
        <v>67</v>
      </c>
      <c r="D6" t="s">
        <v>68</v>
      </c>
      <c r="E6" t="s">
        <v>69</v>
      </c>
      <c r="F6" t="s">
        <v>70</v>
      </c>
      <c r="G6" t="s">
        <v>71</v>
      </c>
      <c r="H6" t="s">
        <v>72</v>
      </c>
      <c r="I6" t="s">
        <v>73</v>
      </c>
      <c r="J6" t="s">
        <v>74</v>
      </c>
    </row>
    <row r="7" spans="2:10">
      <c r="B7">
        <v>1</v>
      </c>
      <c r="C7">
        <v>1111</v>
      </c>
      <c r="D7" t="s">
        <v>299</v>
      </c>
      <c r="E7" t="s">
        <v>75</v>
      </c>
      <c r="F7" s="11">
        <v>9960800</v>
      </c>
      <c r="G7" s="11">
        <v>1</v>
      </c>
      <c r="H7" s="11">
        <f>Table2[[#This Row],[Amount of Bank Statements]]*Table2[[#This Row],[Rate]]</f>
        <v>9960800</v>
      </c>
      <c r="I7" s="11">
        <f>'Balance Sheet'!N10</f>
        <v>17204900</v>
      </c>
      <c r="J7" s="11">
        <f>Table2[[#This Row],[Amount of Functional]]-Table2[[#This Row],[Balance Amount]]</f>
        <v>-7244100</v>
      </c>
    </row>
    <row r="8" spans="2:10">
      <c r="B8">
        <v>1</v>
      </c>
      <c r="C8">
        <v>1115</v>
      </c>
      <c r="D8" t="s">
        <v>281</v>
      </c>
      <c r="E8" t="s">
        <v>76</v>
      </c>
      <c r="F8" s="49">
        <v>1532.56</v>
      </c>
      <c r="G8" s="11">
        <v>14979</v>
      </c>
      <c r="H8" s="11">
        <f>Table2[[#This Row],[Amount of Bank Statements]]*Table2[[#This Row],[Rate]]</f>
        <v>22956216.239999998</v>
      </c>
      <c r="I8" s="11">
        <f>'Balance Sheet'!N11</f>
        <v>15516269.92</v>
      </c>
      <c r="J8" s="11">
        <f>Table2[[#This Row],[Amount of Functional]]-Table2[[#This Row],[Balance Amount]]</f>
        <v>7439946.3199999984</v>
      </c>
    </row>
    <row r="9" spans="2:10">
      <c r="B9">
        <v>2</v>
      </c>
      <c r="C9">
        <v>1116</v>
      </c>
      <c r="D9" t="s">
        <v>282</v>
      </c>
      <c r="E9" t="s">
        <v>75</v>
      </c>
      <c r="F9" s="11">
        <v>36454937</v>
      </c>
      <c r="G9" s="11">
        <v>1</v>
      </c>
      <c r="H9" s="11">
        <f>Table2[[#This Row],[Amount of Bank Statements]]*Table2[[#This Row],[Rate]]</f>
        <v>36454937</v>
      </c>
      <c r="I9" s="11">
        <f>'Balance Sheet'!N12</f>
        <v>60916594</v>
      </c>
      <c r="J9" s="11">
        <f>Table2[[#This Row],[Amount of Functional]]-Table2[[#This Row],[Balance Amount]]</f>
        <v>-24461657</v>
      </c>
    </row>
    <row r="10" spans="2:10">
      <c r="B10">
        <v>3</v>
      </c>
      <c r="C10">
        <v>1117</v>
      </c>
      <c r="D10" t="s">
        <v>283</v>
      </c>
      <c r="E10" t="s">
        <v>75</v>
      </c>
      <c r="F10" s="11">
        <v>205308197.87</v>
      </c>
      <c r="G10" s="11">
        <v>1</v>
      </c>
      <c r="H10" s="11">
        <f>Table2[[#This Row],[Amount of Bank Statements]]*Table2[[#This Row],[Rate]]</f>
        <v>205308197.87</v>
      </c>
      <c r="I10" s="11">
        <f>'Balance Sheet'!N13</f>
        <v>211249173.03</v>
      </c>
      <c r="J10" s="11">
        <f>Table2[[#This Row],[Amount of Functional]]-Table2[[#This Row],[Balance Amount]]</f>
        <v>-5940975.1599999964</v>
      </c>
    </row>
    <row r="11" spans="2:10">
      <c r="B11">
        <v>4</v>
      </c>
      <c r="C11">
        <v>1119</v>
      </c>
      <c r="D11" t="s">
        <v>284</v>
      </c>
      <c r="E11" t="s">
        <v>75</v>
      </c>
      <c r="F11" s="11">
        <v>5898209980.3400002</v>
      </c>
      <c r="G11" s="11">
        <v>1</v>
      </c>
      <c r="H11" s="11">
        <f>Table2[[#This Row],[Amount of Bank Statements]]*Table2[[#This Row],[Rate]]</f>
        <v>5898209980.3400002</v>
      </c>
      <c r="I11" s="11">
        <f>'Balance Sheet'!N14</f>
        <v>5116222272.3400002</v>
      </c>
      <c r="J11" s="11">
        <f>Table2[[#This Row],[Amount of Functional]]-Table2[[#This Row],[Balance Amount]]</f>
        <v>781987708</v>
      </c>
    </row>
    <row r="12" spans="2:10">
      <c r="B12">
        <v>5</v>
      </c>
      <c r="C12">
        <v>1120</v>
      </c>
      <c r="D12" t="s">
        <v>285</v>
      </c>
      <c r="E12" t="s">
        <v>76</v>
      </c>
      <c r="F12" s="11">
        <v>25.94</v>
      </c>
      <c r="G12" s="11">
        <v>15274</v>
      </c>
      <c r="H12" s="11">
        <f>Table2[[#This Row],[Amount of Bank Statements]]*Table2[[#This Row],[Rate]]</f>
        <v>396207.56</v>
      </c>
      <c r="I12" s="11">
        <f>'Balance Sheet'!N15</f>
        <v>48660.800000000003</v>
      </c>
      <c r="J12" s="11">
        <f>Table2[[#This Row],[Amount of Functional]]-Table2[[#This Row],[Balance Amount]]</f>
        <v>347546.76</v>
      </c>
    </row>
    <row r="13" spans="2:10">
      <c r="B13">
        <v>6</v>
      </c>
      <c r="C13">
        <v>1121</v>
      </c>
      <c r="D13" t="s">
        <v>286</v>
      </c>
      <c r="E13" t="s">
        <v>77</v>
      </c>
      <c r="F13" s="11">
        <v>2502962</v>
      </c>
      <c r="G13" s="50">
        <v>112.2388</v>
      </c>
      <c r="H13" s="11">
        <f>Table2[[#This Row],[Amount of Bank Statements]]*Table2[[#This Row],[Rate]]</f>
        <v>280929451.32559997</v>
      </c>
      <c r="I13" s="11">
        <f>'Balance Sheet'!N16</f>
        <v>258302851.13</v>
      </c>
      <c r="J13" s="11">
        <f>Table2[[#This Row],[Amount of Functional]]-Table2[[#This Row],[Balance Amount]]</f>
        <v>22626600.195599973</v>
      </c>
    </row>
    <row r="14" spans="2:10">
      <c r="B14">
        <v>7</v>
      </c>
      <c r="C14">
        <v>1126</v>
      </c>
      <c r="D14" t="s">
        <v>287</v>
      </c>
      <c r="F14" s="11"/>
      <c r="G14" s="11"/>
      <c r="H14" s="11">
        <f>Table2[[#This Row],[Amount of Bank Statements]]*Table2[[#This Row],[Rate]]</f>
        <v>0</v>
      </c>
      <c r="I14" s="11">
        <f>'Balance Sheet'!N17</f>
        <v>3000000000</v>
      </c>
      <c r="J14" s="11">
        <f>Table2[[#This Row],[Amount of Functional]]-Table2[[#This Row],[Balance Amount]]</f>
        <v>-3000000000</v>
      </c>
    </row>
    <row r="15" spans="2:10">
      <c r="B15">
        <v>8</v>
      </c>
      <c r="C15">
        <v>1127</v>
      </c>
      <c r="D15" t="s">
        <v>288</v>
      </c>
      <c r="F15" s="11"/>
      <c r="G15" s="11"/>
      <c r="H15" s="11">
        <f>Table2[[#This Row],[Amount of Bank Statements]]*Table2[[#This Row],[Rate]]</f>
        <v>0</v>
      </c>
      <c r="I15" s="11">
        <f>'Balance Sheet'!N18</f>
        <v>7000000000</v>
      </c>
      <c r="J15" s="11">
        <f>Table2[[#This Row],[Amount of Functional]]-Table2[[#This Row],[Balance Amount]]</f>
        <v>-7000000000</v>
      </c>
    </row>
    <row r="17" spans="2:2">
      <c r="B17" t="s">
        <v>786</v>
      </c>
    </row>
    <row r="18" spans="2:2">
      <c r="B18" s="57" t="s">
        <v>1096</v>
      </c>
    </row>
  </sheetData>
  <mergeCells count="1">
    <mergeCell ref="B5:J5"/>
  </mergeCells>
  <pageMargins left="0.7" right="0.7" top="0.75" bottom="0.75" header="0.3" footer="0.3"/>
  <pageSetup paperSize="9" scale="51"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835E36-114A-4E73-AEFD-BA4CE19884BB}">
  <sheetPr codeName="Sheet4"/>
  <dimension ref="B1:K40"/>
  <sheetViews>
    <sheetView zoomScale="80" zoomScaleNormal="80" workbookViewId="0"/>
  </sheetViews>
  <sheetFormatPr defaultColWidth="8.81640625" defaultRowHeight="13.5"/>
  <cols>
    <col min="1" max="1" width="1.81640625" style="2" customWidth="1"/>
    <col min="2" max="2" width="9" style="2" customWidth="1"/>
    <col min="3" max="3" width="25.81640625" style="2" customWidth="1"/>
    <col min="4" max="4" width="77" style="2" customWidth="1"/>
    <col min="5" max="5" width="12.1796875" style="2" customWidth="1"/>
    <col min="6" max="6" width="13" style="2" customWidth="1"/>
    <col min="7" max="7" width="10.453125" style="2" customWidth="1"/>
    <col min="8" max="8" width="8.81640625" style="2"/>
    <col min="9" max="9" width="11" style="2" bestFit="1" customWidth="1"/>
    <col min="10" max="10" width="12.1796875" style="2" bestFit="1" customWidth="1"/>
    <col min="11" max="11" width="14.453125" style="2" bestFit="1" customWidth="1"/>
    <col min="12" max="16384" width="8.81640625" style="2"/>
  </cols>
  <sheetData>
    <row r="1" spans="2:11">
      <c r="B1" s="1" t="s">
        <v>64</v>
      </c>
    </row>
    <row r="2" spans="2:11">
      <c r="B2" s="1" t="s">
        <v>0</v>
      </c>
    </row>
    <row r="4" spans="2:11">
      <c r="B4" s="2" t="s">
        <v>1</v>
      </c>
      <c r="C4" s="2" t="s">
        <v>2</v>
      </c>
      <c r="D4" s="2" t="s">
        <v>3</v>
      </c>
      <c r="E4" s="2" t="s">
        <v>4</v>
      </c>
      <c r="F4" s="2" t="s">
        <v>5</v>
      </c>
      <c r="G4" s="2" t="s">
        <v>6</v>
      </c>
    </row>
    <row r="5" spans="2:11" ht="14.5">
      <c r="B5" s="2" t="s">
        <v>7</v>
      </c>
      <c r="C5" s="2" t="s">
        <v>8</v>
      </c>
      <c r="D5" s="2" t="s">
        <v>9</v>
      </c>
      <c r="E5" s="3"/>
      <c r="F5" s="12" t="s">
        <v>65</v>
      </c>
      <c r="K5" s="5" t="s">
        <v>10</v>
      </c>
    </row>
    <row r="6" spans="2:11" ht="14.5">
      <c r="D6" s="2" t="s">
        <v>11</v>
      </c>
      <c r="E6" s="3"/>
      <c r="F6" s="12" t="s">
        <v>65</v>
      </c>
      <c r="K6" s="5" t="s">
        <v>12</v>
      </c>
    </row>
    <row r="7" spans="2:11">
      <c r="B7" s="2" t="s">
        <v>13</v>
      </c>
      <c r="C7" s="2" t="s">
        <v>14</v>
      </c>
      <c r="D7" s="2" t="s">
        <v>15</v>
      </c>
      <c r="E7" s="3"/>
    </row>
    <row r="8" spans="2:11" ht="14.5">
      <c r="D8" s="2" t="s">
        <v>16</v>
      </c>
      <c r="E8" s="3"/>
      <c r="F8" s="13" t="s">
        <v>78</v>
      </c>
    </row>
    <row r="9" spans="2:11" ht="14.5">
      <c r="D9" s="2" t="s">
        <v>11</v>
      </c>
      <c r="E9" s="3"/>
      <c r="F9" s="13" t="s">
        <v>78</v>
      </c>
    </row>
    <row r="10" spans="2:11">
      <c r="B10" s="2" t="s">
        <v>17</v>
      </c>
      <c r="C10" s="2" t="s">
        <v>18</v>
      </c>
      <c r="D10" s="2" t="s">
        <v>19</v>
      </c>
      <c r="E10" s="3"/>
    </row>
    <row r="11" spans="2:11" ht="14.5">
      <c r="D11" s="2" t="s">
        <v>20</v>
      </c>
      <c r="E11" s="3"/>
      <c r="F11" s="4"/>
    </row>
    <row r="12" spans="2:11">
      <c r="B12" s="2" t="s">
        <v>21</v>
      </c>
      <c r="C12" s="2" t="s">
        <v>22</v>
      </c>
      <c r="D12" s="2" t="s">
        <v>23</v>
      </c>
      <c r="E12" s="3"/>
    </row>
    <row r="13" spans="2:11">
      <c r="D13" s="2" t="s">
        <v>24</v>
      </c>
      <c r="E13" s="3"/>
    </row>
    <row r="14" spans="2:11">
      <c r="D14" s="2" t="s">
        <v>25</v>
      </c>
      <c r="E14" s="3"/>
    </row>
    <row r="15" spans="2:11">
      <c r="D15" s="2" t="s">
        <v>26</v>
      </c>
      <c r="E15" s="3"/>
    </row>
    <row r="16" spans="2:11" ht="14.5">
      <c r="B16" s="2" t="s">
        <v>27</v>
      </c>
      <c r="C16" s="2" t="s">
        <v>28</v>
      </c>
      <c r="D16" s="2" t="s">
        <v>29</v>
      </c>
      <c r="E16" s="3"/>
      <c r="F16" s="12" t="s">
        <v>81</v>
      </c>
    </row>
    <row r="17" spans="2:7" ht="14.5">
      <c r="D17" s="2" t="s">
        <v>30</v>
      </c>
      <c r="E17" s="3"/>
      <c r="F17" s="4"/>
    </row>
    <row r="18" spans="2:7" ht="14.5">
      <c r="B18" s="2" t="s">
        <v>31</v>
      </c>
      <c r="C18" s="2" t="s">
        <v>32</v>
      </c>
      <c r="D18" s="2" t="s">
        <v>15</v>
      </c>
      <c r="E18" s="3"/>
      <c r="F18" s="13" t="s">
        <v>82</v>
      </c>
    </row>
    <row r="19" spans="2:7" ht="14.5">
      <c r="B19" s="2" t="s">
        <v>33</v>
      </c>
      <c r="C19" s="2" t="s">
        <v>34</v>
      </c>
      <c r="D19" s="2" t="s">
        <v>35</v>
      </c>
      <c r="E19" s="3"/>
      <c r="F19" s="12" t="s">
        <v>83</v>
      </c>
    </row>
    <row r="20" spans="2:7">
      <c r="D20" s="2" t="s">
        <v>36</v>
      </c>
      <c r="E20" s="3"/>
    </row>
    <row r="21" spans="2:7">
      <c r="B21" s="2" t="s">
        <v>37</v>
      </c>
      <c r="C21" s="2" t="s">
        <v>38</v>
      </c>
      <c r="D21" s="2" t="s">
        <v>15</v>
      </c>
      <c r="E21" s="3"/>
    </row>
    <row r="22" spans="2:7" ht="14.5">
      <c r="D22" s="2" t="s">
        <v>16</v>
      </c>
      <c r="E22" s="3"/>
      <c r="F22" s="12" t="s">
        <v>84</v>
      </c>
    </row>
    <row r="23" spans="2:7">
      <c r="D23" s="2" t="s">
        <v>11</v>
      </c>
      <c r="E23" s="3"/>
    </row>
    <row r="24" spans="2:7" ht="14.5">
      <c r="B24" s="2" t="s">
        <v>39</v>
      </c>
      <c r="C24" s="2" t="s">
        <v>40</v>
      </c>
      <c r="D24" s="2" t="str">
        <f>D13</f>
        <v>Amount of net VAT are comply with VAT calculation?</v>
      </c>
      <c r="E24" s="3"/>
      <c r="F24" s="13" t="s">
        <v>85</v>
      </c>
    </row>
    <row r="25" spans="2:7">
      <c r="D25" s="2" t="s">
        <v>23</v>
      </c>
      <c r="E25" s="3"/>
    </row>
    <row r="26" spans="2:7" ht="14.5">
      <c r="D26" s="2" t="s">
        <v>41</v>
      </c>
      <c r="E26" s="3"/>
      <c r="F26" s="12" t="s">
        <v>85</v>
      </c>
    </row>
    <row r="27" spans="2:7">
      <c r="B27" s="2" t="s">
        <v>42</v>
      </c>
      <c r="C27" s="2" t="s">
        <v>43</v>
      </c>
      <c r="D27" s="2" t="s">
        <v>44</v>
      </c>
      <c r="E27" s="3"/>
    </row>
    <row r="28" spans="2:7">
      <c r="B28" s="2" t="s">
        <v>45</v>
      </c>
      <c r="C28" s="2" t="s">
        <v>46</v>
      </c>
      <c r="D28" s="2" t="s">
        <v>47</v>
      </c>
      <c r="E28" s="3"/>
    </row>
    <row r="29" spans="2:7" ht="14.5">
      <c r="B29" s="2" t="s">
        <v>48</v>
      </c>
      <c r="C29" s="2" t="s">
        <v>49</v>
      </c>
      <c r="D29" s="2" t="s">
        <v>11</v>
      </c>
      <c r="E29" s="3"/>
      <c r="F29" s="4"/>
    </row>
    <row r="30" spans="2:7" ht="14.5">
      <c r="D30" s="2" t="s">
        <v>50</v>
      </c>
      <c r="E30" s="3"/>
      <c r="F30" s="4"/>
    </row>
    <row r="31" spans="2:7" ht="14.5">
      <c r="D31" s="2" t="s">
        <v>51</v>
      </c>
      <c r="E31" s="3"/>
      <c r="F31" s="4"/>
    </row>
    <row r="32" spans="2:7">
      <c r="B32" s="6"/>
      <c r="C32" s="6"/>
      <c r="D32" s="6"/>
      <c r="E32" s="7"/>
      <c r="F32" s="6"/>
      <c r="G32" s="6"/>
    </row>
    <row r="33" spans="2:11" ht="14.5">
      <c r="B33" s="2" t="s">
        <v>52</v>
      </c>
      <c r="C33" s="2" t="s">
        <v>53</v>
      </c>
      <c r="D33" s="2" t="s">
        <v>54</v>
      </c>
      <c r="E33" s="3"/>
      <c r="F33" s="13" t="s">
        <v>217</v>
      </c>
      <c r="J33" s="8"/>
      <c r="K33" s="9"/>
    </row>
    <row r="34" spans="2:11">
      <c r="B34" s="2" t="s">
        <v>55</v>
      </c>
      <c r="C34" s="2" t="s">
        <v>56</v>
      </c>
      <c r="D34" s="2" t="s">
        <v>57</v>
      </c>
      <c r="E34" s="3"/>
    </row>
    <row r="35" spans="2:11" ht="14.5">
      <c r="B35" s="2" t="s">
        <v>58</v>
      </c>
      <c r="C35" s="2" t="s">
        <v>59</v>
      </c>
      <c r="D35" s="2" t="s">
        <v>60</v>
      </c>
      <c r="E35" s="3"/>
      <c r="F35" s="10"/>
    </row>
    <row r="36" spans="2:11">
      <c r="B36" s="2" t="s">
        <v>61</v>
      </c>
      <c r="C36" s="2" t="s">
        <v>62</v>
      </c>
      <c r="D36" s="2" t="s">
        <v>63</v>
      </c>
      <c r="E36" s="3"/>
    </row>
    <row r="37" spans="2:11">
      <c r="E37" s="3"/>
    </row>
    <row r="38" spans="2:11">
      <c r="C38" s="2" t="s">
        <v>220</v>
      </c>
      <c r="D38" s="2" t="s">
        <v>221</v>
      </c>
      <c r="E38" s="3"/>
    </row>
    <row r="39" spans="2:11">
      <c r="D39" s="2" t="s">
        <v>222</v>
      </c>
      <c r="E39" s="3"/>
    </row>
    <row r="40" spans="2:11">
      <c r="D40" s="2" t="s">
        <v>223</v>
      </c>
      <c r="E40" s="3"/>
    </row>
  </sheetData>
  <dataValidations count="1">
    <dataValidation type="list" allowBlank="1" showInputMessage="1" showErrorMessage="1" sqref="E5:E40" xr:uid="{55A4A5F9-26ED-4189-8208-48655B0779E3}">
      <formula1>$K$5:$K$6</formula1>
    </dataValidation>
  </dataValidations>
  <hyperlinks>
    <hyperlink ref="F5" location="'A-1.1'!A1" display="A-1.1" xr:uid="{5531EB39-A266-4A50-9786-4977FC7F7897}"/>
    <hyperlink ref="F6" location="'A-1.1'!A1" display="A-1.1" xr:uid="{549EC6A8-EC65-49E9-919F-425B478950A5}"/>
    <hyperlink ref="F8" location="'B-1.1'!A1" display="B-1.1" xr:uid="{CEE07FE7-8AC8-4C95-8D15-BC1072E98754}"/>
    <hyperlink ref="F9" location="'B-1.1'!A1" display="B-1.1" xr:uid="{756EFBD8-9A51-40F0-876E-753276DDA91F}"/>
    <hyperlink ref="F16" location="'C-1.1'!A1" display="C-1.1" xr:uid="{16EFD2CC-ED41-4C0C-8C98-F89375DC9B44}"/>
    <hyperlink ref="F18" location="'D-1.1'!A1" display="D-1.1" xr:uid="{F33450F3-9DE2-49D4-9064-5756CA0C3C8A}"/>
    <hyperlink ref="F19" location="'E-1.1'!A1" display="E-1.1" xr:uid="{295ADADB-ED86-40B8-9890-A96F8AC91CE6}"/>
    <hyperlink ref="F24" location="'G-1.1'!A1" display="G-1.1" xr:uid="{597B52B7-C09B-4797-87EF-3F68055ED1B1}"/>
    <hyperlink ref="F26" location="'G-1.1'!A1" display="G-1.1" xr:uid="{161166C6-4E8D-488D-810F-6806E84FD12B}"/>
    <hyperlink ref="F22" location="'F-1.1'!A1" display="F-1.1" xr:uid="{3AAD9E14-8A67-4011-A260-C1272A7C18FA}"/>
    <hyperlink ref="F33" location="'H-1.1'!A1" display="H-1.1" xr:uid="{7735EA8E-5CEC-47B3-8C49-CB99FA06AD54}"/>
  </hyperlinks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5DE3A-340D-4AA2-B9F0-5DEF95C8AC5F}">
  <sheetPr codeName="Sheet5"/>
  <dimension ref="B1:D8"/>
  <sheetViews>
    <sheetView view="pageBreakPreview" zoomScale="80" zoomScaleNormal="80" zoomScaleSheetLayoutView="80" workbookViewId="0"/>
  </sheetViews>
  <sheetFormatPr defaultRowHeight="14.5"/>
  <cols>
    <col min="1" max="1" width="1.81640625" customWidth="1"/>
    <col min="2" max="2" width="42.453125" customWidth="1"/>
    <col min="3" max="4" width="10.54296875" customWidth="1"/>
    <col min="5" max="5" width="2.81640625" customWidth="1"/>
  </cols>
  <sheetData>
    <row r="1" spans="2:4">
      <c r="B1" s="1" t="s">
        <v>64</v>
      </c>
    </row>
    <row r="2" spans="2:4">
      <c r="B2" s="1" t="s">
        <v>0</v>
      </c>
    </row>
    <row r="3" spans="2:4">
      <c r="B3" s="1" t="s">
        <v>80</v>
      </c>
    </row>
    <row r="5" spans="2:4">
      <c r="B5" s="1" t="s">
        <v>170</v>
      </c>
      <c r="C5" t="s">
        <v>171</v>
      </c>
      <c r="D5" t="s">
        <v>135</v>
      </c>
    </row>
    <row r="6" spans="2:4">
      <c r="B6" s="1" t="s">
        <v>86</v>
      </c>
    </row>
    <row r="7" spans="2:4">
      <c r="B7" s="14" t="s">
        <v>87</v>
      </c>
      <c r="C7" s="15"/>
      <c r="D7" s="15"/>
    </row>
    <row r="8" spans="2:4">
      <c r="B8" s="16" t="s">
        <v>88</v>
      </c>
      <c r="C8" s="17"/>
      <c r="D8" s="17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6C4DA8-8FF8-4ED8-ADA1-04120075305C}">
  <sheetPr codeName="Sheet6"/>
  <dimension ref="B1:I15"/>
  <sheetViews>
    <sheetView view="pageBreakPreview" zoomScale="80" zoomScaleNormal="80" zoomScaleSheetLayoutView="80" workbookViewId="0"/>
  </sheetViews>
  <sheetFormatPr defaultRowHeight="14.5"/>
  <cols>
    <col min="1" max="1" width="1.81640625" customWidth="1"/>
    <col min="2" max="2" width="56.453125" customWidth="1"/>
    <col min="3" max="3" width="19.54296875" bestFit="1" customWidth="1"/>
    <col min="4" max="4" width="29.1796875" bestFit="1" customWidth="1"/>
    <col min="5" max="5" width="20.1796875" bestFit="1" customWidth="1"/>
    <col min="6" max="6" width="14.54296875" bestFit="1" customWidth="1"/>
    <col min="7" max="7" width="28.1796875" bestFit="1" customWidth="1"/>
    <col min="8" max="8" width="25.54296875" bestFit="1" customWidth="1"/>
    <col min="9" max="9" width="26.1796875" bestFit="1" customWidth="1"/>
    <col min="10" max="10" width="2.81640625" customWidth="1"/>
  </cols>
  <sheetData>
    <row r="1" spans="2:9">
      <c r="B1" s="1" t="s">
        <v>64</v>
      </c>
    </row>
    <row r="2" spans="2:9">
      <c r="B2" s="1" t="s">
        <v>0</v>
      </c>
    </row>
    <row r="3" spans="2:9">
      <c r="B3" s="1" t="s">
        <v>166</v>
      </c>
    </row>
    <row r="5" spans="2:9">
      <c r="B5" s="18" t="s">
        <v>89</v>
      </c>
      <c r="C5" s="18" t="s">
        <v>90</v>
      </c>
      <c r="D5" s="18" t="s">
        <v>91</v>
      </c>
      <c r="E5" s="19" t="s">
        <v>92</v>
      </c>
      <c r="F5" s="18" t="s">
        <v>93</v>
      </c>
      <c r="G5" s="19" t="s">
        <v>94</v>
      </c>
      <c r="H5" s="18" t="s">
        <v>95</v>
      </c>
      <c r="I5" s="20" t="s">
        <v>96</v>
      </c>
    </row>
    <row r="6" spans="2:9">
      <c r="B6" s="21" t="s">
        <v>97</v>
      </c>
      <c r="C6" s="21" t="s">
        <v>98</v>
      </c>
      <c r="D6" s="21" t="s">
        <v>99</v>
      </c>
      <c r="E6" s="22">
        <v>12000000</v>
      </c>
      <c r="F6" s="22">
        <v>12</v>
      </c>
      <c r="G6" s="22">
        <v>2</v>
      </c>
      <c r="H6" s="22">
        <f>Table467[[#This Row],[PRINCIPAL]]/Table467[[#This Row],[TERMS]]*Table467[[#This Row],[PERIOD CHARGES]]</f>
        <v>2000000</v>
      </c>
      <c r="I6" s="23">
        <f>Table467[[#This Row],[PRINCIPAL]]-Table467[[#This Row],[AMORTIZATION]]</f>
        <v>10000000</v>
      </c>
    </row>
    <row r="7" spans="2:9">
      <c r="B7" s="21" t="s">
        <v>100</v>
      </c>
      <c r="C7" s="21" t="s">
        <v>98</v>
      </c>
      <c r="D7" s="21" t="s">
        <v>101</v>
      </c>
      <c r="E7" s="22">
        <v>3700000</v>
      </c>
      <c r="F7" s="22">
        <v>12</v>
      </c>
      <c r="G7" s="22">
        <v>12</v>
      </c>
      <c r="H7" s="22">
        <f>Table467[[#This Row],[PRINCIPAL]]/Table467[[#This Row],[TERMS]]*Table467[[#This Row],[PERIOD CHARGES]]</f>
        <v>3700000</v>
      </c>
      <c r="I7" s="23">
        <f>Table467[[#This Row],[PRINCIPAL]]-Table467[[#This Row],[AMORTIZATION]]</f>
        <v>0</v>
      </c>
    </row>
    <row r="8" spans="2:9">
      <c r="B8" s="21" t="s">
        <v>97</v>
      </c>
      <c r="C8" s="21" t="s">
        <v>98</v>
      </c>
      <c r="D8" s="21" t="s">
        <v>102</v>
      </c>
      <c r="E8" s="24">
        <v>12000000</v>
      </c>
      <c r="F8" s="22">
        <v>12</v>
      </c>
      <c r="G8" s="25">
        <v>12</v>
      </c>
      <c r="H8" s="22">
        <f>Table467[[#This Row],[PRINCIPAL]]/Table467[[#This Row],[TERMS]]*Table467[[#This Row],[PERIOD CHARGES]]</f>
        <v>12000000</v>
      </c>
      <c r="I8" s="23">
        <f>Table467[[#This Row],[PRINCIPAL]]-Table467[[#This Row],[AMORTIZATION]]</f>
        <v>0</v>
      </c>
    </row>
    <row r="9" spans="2:9">
      <c r="B9" s="21" t="s">
        <v>103</v>
      </c>
      <c r="C9" s="21" t="s">
        <v>98</v>
      </c>
      <c r="D9" s="21" t="s">
        <v>104</v>
      </c>
      <c r="E9" s="24">
        <v>132804000</v>
      </c>
      <c r="F9" s="22">
        <v>12</v>
      </c>
      <c r="G9" s="25">
        <v>12</v>
      </c>
      <c r="H9" s="22">
        <f>Table467[[#This Row],[PRINCIPAL]]/Table467[[#This Row],[TERMS]]*Table467[[#This Row],[PERIOD CHARGES]]</f>
        <v>132804000</v>
      </c>
      <c r="I9" s="23">
        <f>Table467[[#This Row],[PRINCIPAL]]-Table467[[#This Row],[AMORTIZATION]]</f>
        <v>0</v>
      </c>
    </row>
    <row r="10" spans="2:9">
      <c r="B10" s="21" t="s">
        <v>100</v>
      </c>
      <c r="C10" s="21" t="s">
        <v>98</v>
      </c>
      <c r="D10" s="21" t="s">
        <v>105</v>
      </c>
      <c r="E10" s="24">
        <v>1900000</v>
      </c>
      <c r="F10" s="22">
        <v>6</v>
      </c>
      <c r="G10" s="25">
        <v>6</v>
      </c>
      <c r="H10" s="22">
        <f>Table467[[#This Row],[PRINCIPAL]]/Table467[[#This Row],[TERMS]]*Table467[[#This Row],[PERIOD CHARGES]]</f>
        <v>1900000</v>
      </c>
      <c r="I10" s="23">
        <f>Table467[[#This Row],[PRINCIPAL]]-Table467[[#This Row],[AMORTIZATION]]</f>
        <v>0</v>
      </c>
    </row>
    <row r="11" spans="2:9">
      <c r="B11" s="21" t="s">
        <v>100</v>
      </c>
      <c r="C11" s="21" t="s">
        <v>98</v>
      </c>
      <c r="D11" s="21" t="s">
        <v>106</v>
      </c>
      <c r="E11" s="24">
        <v>1900000</v>
      </c>
      <c r="F11" s="26">
        <v>6</v>
      </c>
      <c r="G11" s="25">
        <v>3</v>
      </c>
      <c r="H11" s="22">
        <f>Table467[[#This Row],[PRINCIPAL]]/Table467[[#This Row],[TERMS]]*Table467[[#This Row],[PERIOD CHARGES]]</f>
        <v>950000</v>
      </c>
      <c r="I11" s="23">
        <f>Table467[[#This Row],[PRINCIPAL]]-Table467[[#This Row],[AMORTIZATION]]</f>
        <v>950000</v>
      </c>
    </row>
    <row r="12" spans="2:9" ht="15" thickBot="1">
      <c r="B12" s="27"/>
      <c r="C12" s="27"/>
      <c r="D12" s="27"/>
      <c r="E12" s="27"/>
      <c r="F12" s="27"/>
      <c r="G12" s="27"/>
      <c r="H12" s="27"/>
      <c r="I12" s="27"/>
    </row>
    <row r="13" spans="2:9">
      <c r="B13" s="27"/>
      <c r="C13" s="27"/>
      <c r="D13" s="27"/>
      <c r="E13" s="27"/>
      <c r="F13" s="27"/>
      <c r="G13" s="27"/>
      <c r="H13" s="30" t="s">
        <v>107</v>
      </c>
      <c r="I13" s="31">
        <f>SUM(Table467[OUTSTANDING])</f>
        <v>10950000</v>
      </c>
    </row>
    <row r="14" spans="2:9">
      <c r="B14" s="27"/>
      <c r="C14" s="27"/>
      <c r="D14" s="27"/>
      <c r="E14" s="27"/>
      <c r="F14" s="27"/>
      <c r="G14" s="27"/>
      <c r="H14" s="32" t="s">
        <v>108</v>
      </c>
      <c r="I14" s="33"/>
    </row>
    <row r="15" spans="2:9" ht="15" thickBot="1">
      <c r="B15" s="27"/>
      <c r="C15" s="27"/>
      <c r="D15" s="27"/>
      <c r="E15" s="27"/>
      <c r="F15" s="27"/>
      <c r="G15" s="27"/>
      <c r="H15" s="34" t="s">
        <v>74</v>
      </c>
      <c r="I15" s="35">
        <f>I13-I14</f>
        <v>10950000</v>
      </c>
    </row>
  </sheetData>
  <pageMargins left="0.7" right="0.7" top="0.75" bottom="0.75" header="0.3" footer="0.3"/>
  <pageSetup paperSize="9" scale="37" orientation="portrait"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9293F-E6F7-4FF3-A69C-6857F2DBBE49}">
  <sheetPr codeName="Sheet7"/>
  <dimension ref="B1:I44"/>
  <sheetViews>
    <sheetView view="pageBreakPreview" zoomScale="80" zoomScaleNormal="80" zoomScaleSheetLayoutView="80" workbookViewId="0"/>
  </sheetViews>
  <sheetFormatPr defaultRowHeight="14.5"/>
  <cols>
    <col min="1" max="1" width="1.81640625" customWidth="1"/>
    <col min="2" max="2" width="56.453125" customWidth="1"/>
    <col min="3" max="3" width="19.54296875" bestFit="1" customWidth="1"/>
    <col min="4" max="4" width="29.1796875" bestFit="1" customWidth="1"/>
    <col min="5" max="5" width="20.1796875" bestFit="1" customWidth="1"/>
    <col min="6" max="7" width="19.453125" bestFit="1" customWidth="1"/>
    <col min="8" max="8" width="24.453125" bestFit="1" customWidth="1"/>
    <col min="9" max="9" width="19.453125" bestFit="1" customWidth="1"/>
    <col min="10" max="10" width="2.81640625" customWidth="1"/>
  </cols>
  <sheetData>
    <row r="1" spans="2:9">
      <c r="B1" s="1" t="s">
        <v>64</v>
      </c>
    </row>
    <row r="2" spans="2:9">
      <c r="B2" s="1" t="s">
        <v>0</v>
      </c>
    </row>
    <row r="3" spans="2:9">
      <c r="B3" s="1" t="s">
        <v>167</v>
      </c>
    </row>
    <row r="5" spans="2:9">
      <c r="B5" s="18" t="s">
        <v>89</v>
      </c>
      <c r="C5" s="18" t="s">
        <v>150</v>
      </c>
      <c r="D5" s="18" t="s">
        <v>90</v>
      </c>
      <c r="E5" s="18" t="s">
        <v>91</v>
      </c>
      <c r="F5" s="19" t="s">
        <v>169</v>
      </c>
      <c r="G5" s="19" t="s">
        <v>168</v>
      </c>
      <c r="H5" s="19" t="s">
        <v>96</v>
      </c>
      <c r="I5" s="18" t="s">
        <v>135</v>
      </c>
    </row>
    <row r="6" spans="2:9">
      <c r="B6" s="21" t="s">
        <v>109</v>
      </c>
      <c r="C6" s="29">
        <v>44225</v>
      </c>
      <c r="D6" s="21" t="s">
        <v>124</v>
      </c>
      <c r="E6" s="21" t="s">
        <v>125</v>
      </c>
      <c r="F6" s="26">
        <v>37278833</v>
      </c>
      <c r="G6" s="26">
        <v>0</v>
      </c>
      <c r="H6" s="26">
        <f>SUM(Table4678[[#This Row],[BEGINNING]:[MUTATION]])</f>
        <v>37278833</v>
      </c>
      <c r="I6" s="22" t="s">
        <v>134</v>
      </c>
    </row>
    <row r="7" spans="2:9">
      <c r="B7" s="21" t="s">
        <v>110</v>
      </c>
      <c r="C7" s="29">
        <v>44253</v>
      </c>
      <c r="D7" s="21" t="s">
        <v>124</v>
      </c>
      <c r="E7" s="21" t="s">
        <v>126</v>
      </c>
      <c r="F7" s="26">
        <v>37278833</v>
      </c>
      <c r="G7" s="26">
        <v>0</v>
      </c>
      <c r="H7" s="26">
        <f>SUM(Table4678[[#This Row],[BEGINNING]:[MUTATION]])</f>
        <v>37278833</v>
      </c>
      <c r="I7" s="22" t="s">
        <v>134</v>
      </c>
    </row>
    <row r="8" spans="2:9">
      <c r="B8" s="21" t="s">
        <v>111</v>
      </c>
      <c r="C8" s="29">
        <v>44592</v>
      </c>
      <c r="D8" s="21" t="s">
        <v>124</v>
      </c>
      <c r="E8" s="21" t="s">
        <v>127</v>
      </c>
      <c r="F8" s="26">
        <v>37576579</v>
      </c>
      <c r="G8" s="26">
        <v>0</v>
      </c>
      <c r="H8" s="26">
        <f>SUM(Table4678[[#This Row],[BEGINNING]:[MUTATION]])</f>
        <v>37576579</v>
      </c>
      <c r="I8" s="22"/>
    </row>
    <row r="9" spans="2:9">
      <c r="B9" s="21" t="s">
        <v>112</v>
      </c>
      <c r="C9" s="29">
        <v>44592</v>
      </c>
      <c r="D9" s="21" t="s">
        <v>124</v>
      </c>
      <c r="E9" s="21" t="s">
        <v>127</v>
      </c>
      <c r="F9" s="26">
        <v>12394465</v>
      </c>
      <c r="G9" s="26">
        <v>0</v>
      </c>
      <c r="H9" s="26">
        <f>SUM(Table4678[[#This Row],[BEGINNING]:[MUTATION]])</f>
        <v>12394465</v>
      </c>
      <c r="I9" s="22"/>
    </row>
    <row r="10" spans="2:9">
      <c r="B10" s="21" t="s">
        <v>113</v>
      </c>
      <c r="C10" s="29">
        <v>44620</v>
      </c>
      <c r="D10" s="21" t="s">
        <v>124</v>
      </c>
      <c r="E10" s="21" t="s">
        <v>128</v>
      </c>
      <c r="F10" s="26">
        <v>37576579</v>
      </c>
      <c r="G10" s="26">
        <v>0</v>
      </c>
      <c r="H10" s="26">
        <f>SUM(Table4678[[#This Row],[BEGINNING]:[MUTATION]])</f>
        <v>37576579</v>
      </c>
      <c r="I10" s="22"/>
    </row>
    <row r="11" spans="2:9">
      <c r="B11" s="21" t="s">
        <v>114</v>
      </c>
      <c r="C11" s="29">
        <v>44620</v>
      </c>
      <c r="D11" s="21" t="s">
        <v>124</v>
      </c>
      <c r="E11" s="21" t="s">
        <v>128</v>
      </c>
      <c r="F11" s="26">
        <v>12394465</v>
      </c>
      <c r="G11" s="26">
        <v>0</v>
      </c>
      <c r="H11" s="26">
        <f>SUM(Table4678[[#This Row],[BEGINNING]:[MUTATION]])</f>
        <v>12394465</v>
      </c>
      <c r="I11" s="26"/>
    </row>
    <row r="12" spans="2:9">
      <c r="B12" s="21" t="s">
        <v>115</v>
      </c>
      <c r="C12" s="29">
        <v>44651</v>
      </c>
      <c r="D12" s="21" t="s">
        <v>124</v>
      </c>
      <c r="E12" s="21" t="s">
        <v>129</v>
      </c>
      <c r="F12" s="26">
        <v>31156542</v>
      </c>
      <c r="G12" s="26">
        <v>0</v>
      </c>
      <c r="H12" s="26">
        <f>SUM(Table4678[[#This Row],[BEGINNING]:[MUTATION]])</f>
        <v>31156542</v>
      </c>
      <c r="I12" s="26"/>
    </row>
    <row r="13" spans="2:9">
      <c r="B13" s="21" t="s">
        <v>116</v>
      </c>
      <c r="C13" s="29">
        <v>44651</v>
      </c>
      <c r="D13" s="21" t="s">
        <v>124</v>
      </c>
      <c r="E13" s="21" t="s">
        <v>129</v>
      </c>
      <c r="F13" s="26">
        <v>37742350</v>
      </c>
      <c r="G13" s="26">
        <v>0</v>
      </c>
      <c r="H13" s="26">
        <f>SUM(Table4678[[#This Row],[BEGINNING]:[MUTATION]])</f>
        <v>37742350</v>
      </c>
      <c r="I13" s="26"/>
    </row>
    <row r="14" spans="2:9">
      <c r="B14" s="21" t="s">
        <v>117</v>
      </c>
      <c r="C14" s="29">
        <v>44680</v>
      </c>
      <c r="D14" s="21" t="s">
        <v>124</v>
      </c>
      <c r="E14" s="21" t="s">
        <v>130</v>
      </c>
      <c r="F14" s="26">
        <v>37576579</v>
      </c>
      <c r="G14" s="26">
        <v>0</v>
      </c>
      <c r="H14" s="26">
        <f>SUM(Table4678[[#This Row],[BEGINNING]:[MUTATION]])</f>
        <v>37576579</v>
      </c>
      <c r="I14" s="26"/>
    </row>
    <row r="15" spans="2:9">
      <c r="B15" s="21" t="s">
        <v>118</v>
      </c>
      <c r="C15" s="29">
        <v>44680</v>
      </c>
      <c r="D15" s="21" t="s">
        <v>124</v>
      </c>
      <c r="E15" s="21" t="s">
        <v>130</v>
      </c>
      <c r="F15" s="26">
        <v>31156542</v>
      </c>
      <c r="G15" s="26">
        <v>0</v>
      </c>
      <c r="H15" s="26">
        <f>SUM(Table4678[[#This Row],[BEGINNING]:[MUTATION]])</f>
        <v>31156542</v>
      </c>
      <c r="I15" s="26"/>
    </row>
    <row r="16" spans="2:9">
      <c r="B16" s="21" t="s">
        <v>119</v>
      </c>
      <c r="C16" s="29">
        <v>44712</v>
      </c>
      <c r="D16" s="21" t="s">
        <v>124</v>
      </c>
      <c r="E16" s="21" t="s">
        <v>131</v>
      </c>
      <c r="F16" s="26">
        <v>37742350</v>
      </c>
      <c r="G16" s="26">
        <v>0</v>
      </c>
      <c r="H16" s="26">
        <f>SUM(Table4678[[#This Row],[BEGINNING]:[MUTATION]])</f>
        <v>37742350</v>
      </c>
      <c r="I16" s="26"/>
    </row>
    <row r="17" spans="2:9">
      <c r="B17" s="21" t="s">
        <v>120</v>
      </c>
      <c r="C17" s="29">
        <v>44712</v>
      </c>
      <c r="D17" s="21" t="s">
        <v>124</v>
      </c>
      <c r="E17" s="21" t="s">
        <v>132</v>
      </c>
      <c r="F17" s="26">
        <v>31156542</v>
      </c>
      <c r="G17" s="26">
        <v>0</v>
      </c>
      <c r="H17" s="26">
        <f>SUM(Table4678[[#This Row],[BEGINNING]:[MUTATION]])</f>
        <v>31156542</v>
      </c>
      <c r="I17" s="26"/>
    </row>
    <row r="18" spans="2:9">
      <c r="B18" s="21" t="s">
        <v>121</v>
      </c>
      <c r="C18" s="29">
        <v>44712</v>
      </c>
      <c r="D18" s="21" t="s">
        <v>124</v>
      </c>
      <c r="E18" s="21" t="s">
        <v>132</v>
      </c>
      <c r="F18" s="26">
        <v>165671</v>
      </c>
      <c r="G18" s="26">
        <v>0</v>
      </c>
      <c r="H18" s="26">
        <f>SUM(Table4678[[#This Row],[BEGINNING]:[MUTATION]])</f>
        <v>165671</v>
      </c>
      <c r="I18" s="26"/>
    </row>
    <row r="19" spans="2:9">
      <c r="B19" s="21" t="s">
        <v>122</v>
      </c>
      <c r="C19" s="29">
        <v>44742</v>
      </c>
      <c r="D19" s="21" t="s">
        <v>124</v>
      </c>
      <c r="E19" s="21" t="s">
        <v>133</v>
      </c>
      <c r="F19" s="26">
        <v>37742350</v>
      </c>
      <c r="G19" s="26">
        <v>0</v>
      </c>
      <c r="H19" s="26">
        <f>SUM(Table4678[[#This Row],[BEGINNING]:[MUTATION]])</f>
        <v>37742350</v>
      </c>
      <c r="I19" s="26"/>
    </row>
    <row r="20" spans="2:9">
      <c r="B20" s="21" t="s">
        <v>123</v>
      </c>
      <c r="C20" s="29">
        <v>44742</v>
      </c>
      <c r="D20" s="21" t="s">
        <v>124</v>
      </c>
      <c r="E20" s="21" t="s">
        <v>133</v>
      </c>
      <c r="F20" s="26">
        <v>31156542</v>
      </c>
      <c r="G20" s="26">
        <v>0</v>
      </c>
      <c r="H20" s="26">
        <f>SUM(Table4678[[#This Row],[BEGINNING]:[MUTATION]])</f>
        <v>31156542</v>
      </c>
      <c r="I20" s="26"/>
    </row>
    <row r="21" spans="2:9" ht="15" thickBot="1">
      <c r="B21" s="21"/>
      <c r="C21" s="21"/>
      <c r="D21" s="21"/>
      <c r="E21" s="28"/>
      <c r="F21" s="26"/>
    </row>
    <row r="22" spans="2:9">
      <c r="B22" s="27"/>
      <c r="C22" s="27"/>
      <c r="G22" s="30" t="s">
        <v>107</v>
      </c>
      <c r="H22" s="31">
        <f>SUM(Table4678[BEGINNING])</f>
        <v>450095222</v>
      </c>
    </row>
    <row r="23" spans="2:9">
      <c r="B23" s="27"/>
      <c r="C23" s="27"/>
      <c r="G23" s="32" t="s">
        <v>108</v>
      </c>
      <c r="H23" s="33"/>
    </row>
    <row r="24" spans="2:9" ht="15" thickBot="1">
      <c r="B24" s="27"/>
      <c r="C24" s="27"/>
      <c r="G24" s="34" t="s">
        <v>74</v>
      </c>
      <c r="H24" s="35">
        <f>H22-H23</f>
        <v>450095222</v>
      </c>
    </row>
    <row r="26" spans="2:9">
      <c r="B26" s="18" t="s">
        <v>89</v>
      </c>
      <c r="C26" s="18" t="s">
        <v>150</v>
      </c>
      <c r="D26" s="18" t="s">
        <v>90</v>
      </c>
      <c r="E26" s="18" t="s">
        <v>91</v>
      </c>
      <c r="F26" s="19" t="s">
        <v>169</v>
      </c>
      <c r="G26" s="19" t="s">
        <v>168</v>
      </c>
      <c r="H26" s="19" t="s">
        <v>96</v>
      </c>
      <c r="I26" s="18" t="s">
        <v>135</v>
      </c>
    </row>
    <row r="27" spans="2:9">
      <c r="B27" s="21" t="s">
        <v>152</v>
      </c>
      <c r="C27" s="29"/>
      <c r="D27" s="21" t="s">
        <v>151</v>
      </c>
      <c r="E27" s="21" t="s">
        <v>136</v>
      </c>
      <c r="F27" s="26">
        <v>8600000</v>
      </c>
      <c r="G27" s="26">
        <v>0</v>
      </c>
      <c r="H27" s="26">
        <f>SUM(Table46789[[#This Row],[BEGINNING]:[MUTATION]])</f>
        <v>8600000</v>
      </c>
      <c r="I27" s="22"/>
    </row>
    <row r="28" spans="2:9">
      <c r="B28" s="21" t="s">
        <v>153</v>
      </c>
      <c r="C28" s="29">
        <v>44036</v>
      </c>
      <c r="D28" s="21" t="s">
        <v>151</v>
      </c>
      <c r="E28" s="21" t="s">
        <v>137</v>
      </c>
      <c r="F28" s="26">
        <v>1500000</v>
      </c>
      <c r="G28" s="26">
        <v>0</v>
      </c>
      <c r="H28" s="26">
        <f>SUM(Table46789[[#This Row],[BEGINNING]:[MUTATION]])</f>
        <v>1500000</v>
      </c>
      <c r="I28" s="22"/>
    </row>
    <row r="29" spans="2:9">
      <c r="B29" s="21" t="s">
        <v>154</v>
      </c>
      <c r="C29" s="29">
        <v>44053</v>
      </c>
      <c r="D29" s="21" t="s">
        <v>151</v>
      </c>
      <c r="E29" s="21" t="s">
        <v>138</v>
      </c>
      <c r="F29" s="26">
        <v>500000</v>
      </c>
      <c r="G29" s="26">
        <v>0</v>
      </c>
      <c r="H29" s="26">
        <f>SUM(Table46789[[#This Row],[BEGINNING]:[MUTATION]])</f>
        <v>500000</v>
      </c>
      <c r="I29" s="22"/>
    </row>
    <row r="30" spans="2:9">
      <c r="B30" s="21" t="s">
        <v>155</v>
      </c>
      <c r="C30" s="29">
        <v>44061</v>
      </c>
      <c r="D30" s="21" t="s">
        <v>151</v>
      </c>
      <c r="E30" s="21" t="s">
        <v>139</v>
      </c>
      <c r="F30" s="26">
        <v>1000000</v>
      </c>
      <c r="G30" s="26">
        <v>0</v>
      </c>
      <c r="H30" s="26">
        <f>SUM(Table46789[[#This Row],[BEGINNING]:[MUTATION]])</f>
        <v>1000000</v>
      </c>
      <c r="I30" s="22"/>
    </row>
    <row r="31" spans="2:9">
      <c r="B31" s="21" t="s">
        <v>156</v>
      </c>
      <c r="C31" s="29">
        <v>44137</v>
      </c>
      <c r="D31" s="21" t="s">
        <v>151</v>
      </c>
      <c r="E31" s="21" t="s">
        <v>140</v>
      </c>
      <c r="F31" s="26">
        <v>3125000</v>
      </c>
      <c r="G31" s="26">
        <v>0</v>
      </c>
      <c r="H31" s="26">
        <f>SUM(Table46789[[#This Row],[BEGINNING]:[MUTATION]])</f>
        <v>3125000</v>
      </c>
      <c r="I31" s="26"/>
    </row>
    <row r="32" spans="2:9">
      <c r="B32" s="21" t="s">
        <v>157</v>
      </c>
      <c r="C32" s="29">
        <v>44172</v>
      </c>
      <c r="D32" s="21" t="s">
        <v>151</v>
      </c>
      <c r="E32" s="21" t="s">
        <v>141</v>
      </c>
      <c r="F32" s="26">
        <v>3750000</v>
      </c>
      <c r="G32" s="26">
        <v>0</v>
      </c>
      <c r="H32" s="26">
        <f>SUM(Table46789[[#This Row],[BEGINNING]:[MUTATION]])</f>
        <v>3750000</v>
      </c>
      <c r="I32" s="26"/>
    </row>
    <row r="33" spans="2:9">
      <c r="B33" s="21" t="s">
        <v>158</v>
      </c>
      <c r="C33" s="29">
        <v>44244</v>
      </c>
      <c r="D33" s="21" t="s">
        <v>151</v>
      </c>
      <c r="E33" s="21" t="s">
        <v>142</v>
      </c>
      <c r="F33" s="26">
        <v>4000000</v>
      </c>
      <c r="G33" s="26">
        <v>0</v>
      </c>
      <c r="H33" s="26">
        <f>SUM(Table46789[[#This Row],[BEGINNING]:[MUTATION]])</f>
        <v>4000000</v>
      </c>
      <c r="I33" s="26"/>
    </row>
    <row r="34" spans="2:9">
      <c r="B34" s="21" t="s">
        <v>159</v>
      </c>
      <c r="C34" s="29">
        <v>44279</v>
      </c>
      <c r="D34" s="21" t="s">
        <v>151</v>
      </c>
      <c r="E34" s="21" t="s">
        <v>143</v>
      </c>
      <c r="F34" s="26">
        <v>5625000</v>
      </c>
      <c r="G34" s="26">
        <v>0</v>
      </c>
      <c r="H34" s="26">
        <f>SUM(Table46789[[#This Row],[BEGINNING]:[MUTATION]])</f>
        <v>5625000</v>
      </c>
      <c r="I34" s="26"/>
    </row>
    <row r="35" spans="2:9">
      <c r="B35" s="21" t="s">
        <v>160</v>
      </c>
      <c r="C35" s="29">
        <v>44285</v>
      </c>
      <c r="D35" s="21" t="s">
        <v>151</v>
      </c>
      <c r="E35" s="21" t="s">
        <v>144</v>
      </c>
      <c r="F35" s="26">
        <v>9000000</v>
      </c>
      <c r="G35" s="26">
        <v>0</v>
      </c>
      <c r="H35" s="26">
        <f>SUM(Table46789[[#This Row],[BEGINNING]:[MUTATION]])</f>
        <v>9000000</v>
      </c>
      <c r="I35" s="26"/>
    </row>
    <row r="36" spans="2:9">
      <c r="B36" s="21" t="s">
        <v>161</v>
      </c>
      <c r="C36" s="29">
        <v>44410</v>
      </c>
      <c r="D36" s="21" t="s">
        <v>151</v>
      </c>
      <c r="E36" s="21" t="s">
        <v>145</v>
      </c>
      <c r="F36" s="26">
        <v>7500000</v>
      </c>
      <c r="G36" s="26">
        <v>0</v>
      </c>
      <c r="H36" s="26">
        <f>SUM(Table46789[[#This Row],[BEGINNING]:[MUTATION]])</f>
        <v>7500000</v>
      </c>
      <c r="I36" s="26"/>
    </row>
    <row r="37" spans="2:9">
      <c r="B37" s="21" t="s">
        <v>162</v>
      </c>
      <c r="C37" s="29">
        <v>44417</v>
      </c>
      <c r="D37" s="21" t="s">
        <v>151</v>
      </c>
      <c r="E37" s="21" t="s">
        <v>146</v>
      </c>
      <c r="F37" s="26">
        <v>8250000</v>
      </c>
      <c r="G37" s="26">
        <v>0</v>
      </c>
      <c r="H37" s="26">
        <f>SUM(Table46789[[#This Row],[BEGINNING]:[MUTATION]])</f>
        <v>8250000</v>
      </c>
      <c r="I37" s="26"/>
    </row>
    <row r="38" spans="2:9">
      <c r="B38" s="21" t="s">
        <v>163</v>
      </c>
      <c r="C38" s="29">
        <v>44454</v>
      </c>
      <c r="D38" s="21" t="s">
        <v>151</v>
      </c>
      <c r="E38" s="21" t="s">
        <v>147</v>
      </c>
      <c r="F38" s="26">
        <v>6000000</v>
      </c>
      <c r="G38" s="26">
        <v>0</v>
      </c>
      <c r="H38" s="26">
        <f>SUM(Table46789[[#This Row],[BEGINNING]:[MUTATION]])</f>
        <v>6000000</v>
      </c>
      <c r="I38" s="26"/>
    </row>
    <row r="39" spans="2:9">
      <c r="B39" s="21" t="s">
        <v>164</v>
      </c>
      <c r="C39" s="29">
        <v>44473</v>
      </c>
      <c r="D39" s="21" t="s">
        <v>151</v>
      </c>
      <c r="E39" s="21" t="s">
        <v>148</v>
      </c>
      <c r="F39" s="26">
        <v>9875000</v>
      </c>
      <c r="G39" s="26">
        <v>0</v>
      </c>
      <c r="H39" s="26">
        <f>SUM(Table46789[[#This Row],[BEGINNING]:[MUTATION]])</f>
        <v>9875000</v>
      </c>
      <c r="I39" s="26"/>
    </row>
    <row r="40" spans="2:9">
      <c r="B40" s="21" t="s">
        <v>165</v>
      </c>
      <c r="C40" s="29">
        <v>44729</v>
      </c>
      <c r="D40" s="21" t="s">
        <v>151</v>
      </c>
      <c r="E40" s="21" t="s">
        <v>149</v>
      </c>
      <c r="F40" s="26">
        <v>15000000</v>
      </c>
      <c r="G40" s="26">
        <v>0</v>
      </c>
      <c r="H40" s="26">
        <f>SUM(Table46789[[#This Row],[BEGINNING]:[MUTATION]])</f>
        <v>15000000</v>
      </c>
      <c r="I40" s="26"/>
    </row>
    <row r="41" spans="2:9" ht="15" thickBot="1"/>
    <row r="42" spans="2:9">
      <c r="G42" s="30" t="s">
        <v>107</v>
      </c>
      <c r="H42" s="31">
        <f>SUM(Table46789[BEGINNING])</f>
        <v>83725000</v>
      </c>
    </row>
    <row r="43" spans="2:9">
      <c r="G43" s="32" t="s">
        <v>108</v>
      </c>
      <c r="H43" s="33"/>
    </row>
    <row r="44" spans="2:9" ht="15" thickBot="1">
      <c r="G44" s="34" t="s">
        <v>74</v>
      </c>
      <c r="H44" s="35">
        <f>H42-H43</f>
        <v>83725000</v>
      </c>
    </row>
  </sheetData>
  <pageMargins left="0.7" right="0.7" top="0.75" bottom="0.75" header="0.3" footer="0.3"/>
  <pageSetup paperSize="9" scale="39" orientation="portrait" r:id="rId1"/>
  <tableParts count="2">
    <tablePart r:id="rId2"/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1139CB-6B84-4175-837F-DA314ADBE086}">
  <sheetPr codeName="Sheet8"/>
  <dimension ref="B1:D14"/>
  <sheetViews>
    <sheetView view="pageBreakPreview" zoomScale="115" zoomScaleNormal="80" zoomScaleSheetLayoutView="115" workbookViewId="0"/>
  </sheetViews>
  <sheetFormatPr defaultRowHeight="14.5"/>
  <cols>
    <col min="1" max="1" width="1.81640625" customWidth="1"/>
    <col min="2" max="2" width="58" customWidth="1"/>
    <col min="3" max="4" width="15.81640625" customWidth="1"/>
    <col min="5" max="5" width="2.81640625" customWidth="1"/>
    <col min="6" max="6" width="12.81640625" bestFit="1" customWidth="1"/>
  </cols>
  <sheetData>
    <row r="1" spans="2:4">
      <c r="B1" s="1" t="s">
        <v>289</v>
      </c>
    </row>
    <row r="2" spans="2:4">
      <c r="B2" s="1" t="str">
        <f>'A-1.1'!B2</f>
        <v>For Period March 2023</v>
      </c>
    </row>
    <row r="3" spans="2:4">
      <c r="B3" s="1" t="s">
        <v>172</v>
      </c>
    </row>
    <row r="5" spans="2:4">
      <c r="B5" s="1" t="s">
        <v>170</v>
      </c>
      <c r="C5" s="36" t="s">
        <v>171</v>
      </c>
      <c r="D5" s="36" t="s">
        <v>135</v>
      </c>
    </row>
    <row r="6" spans="2:4">
      <c r="B6" s="1" t="s">
        <v>173</v>
      </c>
      <c r="C6" s="58">
        <f>-'Balance Sheet'!L82</f>
        <v>22702844695.119999</v>
      </c>
    </row>
    <row r="7" spans="2:4">
      <c r="B7" s="14" t="s">
        <v>174</v>
      </c>
      <c r="C7" s="51">
        <f>-'Balance Sheet'!N82</f>
        <v>22856260740.330002</v>
      </c>
      <c r="D7" s="15"/>
    </row>
    <row r="8" spans="2:4">
      <c r="B8" s="16" t="s">
        <v>175</v>
      </c>
      <c r="C8" s="53">
        <f>C6-C7</f>
        <v>-153416045.2100029</v>
      </c>
      <c r="D8" s="17"/>
    </row>
    <row r="9" spans="2:4">
      <c r="B9" s="14" t="s">
        <v>176</v>
      </c>
      <c r="C9" s="51">
        <f>'Profit &amp; Loss'!M30+'Profit &amp; Loss'!M86</f>
        <v>153416045.21000001</v>
      </c>
      <c r="D9" s="15"/>
    </row>
    <row r="10" spans="2:4">
      <c r="B10" s="16" t="s">
        <v>88</v>
      </c>
      <c r="C10" s="52">
        <f>C8+C9</f>
        <v>-2.8908252716064453E-6</v>
      </c>
    </row>
    <row r="13" spans="2:4">
      <c r="B13" t="s">
        <v>300</v>
      </c>
    </row>
    <row r="14" spans="2:4">
      <c r="B14" s="57" t="s">
        <v>791</v>
      </c>
    </row>
  </sheetData>
  <pageMargins left="0.7" right="0.7" top="0.75" bottom="0.75" header="0.3" footer="0.3"/>
  <pageSetup paperSize="9" scale="92" orientation="portrait"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4FA5F-6C78-4DB9-B1EB-D4165DEDB1B2}">
  <sheetPr codeName="Sheet10"/>
  <dimension ref="A1:AH862"/>
  <sheetViews>
    <sheetView zoomScale="55" zoomScaleNormal="55" workbookViewId="0">
      <pane xSplit="2" ySplit="6" topLeftCell="C7" activePane="bottomRight" state="frozen"/>
      <selection pane="topRight" activeCell="C1" sqref="C1"/>
      <selection pane="bottomLeft" activeCell="A7" sqref="A7"/>
      <selection pane="bottomRight"/>
    </sheetView>
  </sheetViews>
  <sheetFormatPr defaultColWidth="9.1796875" defaultRowHeight="10" outlineLevelCol="1"/>
  <cols>
    <col min="1" max="1" width="4" style="61" customWidth="1"/>
    <col min="2" max="2" width="43.1796875" style="61" customWidth="1"/>
    <col min="3" max="3" width="16.26953125" style="61" customWidth="1"/>
    <col min="4" max="4" width="12.81640625" style="62" customWidth="1"/>
    <col min="5" max="5" width="12.453125" style="61" customWidth="1"/>
    <col min="6" max="6" width="12" style="61" customWidth="1"/>
    <col min="7" max="7" width="15.1796875" style="61" customWidth="1"/>
    <col min="8" max="8" width="18.1796875" style="187" customWidth="1"/>
    <col min="9" max="9" width="11.54296875" style="187" customWidth="1"/>
    <col min="10" max="10" width="12" style="66" customWidth="1"/>
    <col min="11" max="12" width="10.81640625" style="63" customWidth="1"/>
    <col min="13" max="13" width="18.1796875" style="188" customWidth="1"/>
    <col min="14" max="14" width="19.453125" style="189" customWidth="1"/>
    <col min="15" max="15" width="9.1796875" style="61"/>
    <col min="16" max="16" width="9" style="187" customWidth="1" outlineLevel="1"/>
    <col min="17" max="20" width="15.1796875" style="187" customWidth="1" outlineLevel="1"/>
    <col min="21" max="21" width="15.7265625" style="187" customWidth="1" outlineLevel="1"/>
    <col min="22" max="24" width="15.1796875" style="187" customWidth="1" outlineLevel="1"/>
    <col min="25" max="25" width="16.26953125" style="187" customWidth="1" outlineLevel="1"/>
    <col min="26" max="27" width="15.1796875" style="187" customWidth="1" outlineLevel="1"/>
    <col min="28" max="28" width="18.453125" style="187" customWidth="1" outlineLevel="1"/>
    <col min="29" max="29" width="15.54296875" style="187" bestFit="1" customWidth="1"/>
    <col min="30" max="30" width="17" style="187" bestFit="1" customWidth="1"/>
    <col min="31" max="31" width="18.7265625" style="190" customWidth="1"/>
    <col min="32" max="32" width="20.453125" style="187" bestFit="1" customWidth="1"/>
    <col min="33" max="33" width="14.1796875" style="64" bestFit="1" customWidth="1"/>
    <col min="34" max="34" width="10.54296875" style="64" bestFit="1" customWidth="1"/>
    <col min="35" max="16384" width="9.1796875" style="64"/>
  </cols>
  <sheetData>
    <row r="1" spans="1:32" ht="15" customHeight="1">
      <c r="A1" s="59" t="s">
        <v>290</v>
      </c>
      <c r="B1" s="60"/>
      <c r="G1" s="187"/>
      <c r="J1" s="187"/>
      <c r="N1" s="189" t="s">
        <v>301</v>
      </c>
    </row>
    <row r="2" spans="1:32" ht="15" customHeight="1">
      <c r="A2" s="324" t="s">
        <v>302</v>
      </c>
      <c r="B2" s="325"/>
      <c r="C2" s="65"/>
      <c r="D2" s="65"/>
      <c r="G2" s="187"/>
      <c r="N2" s="189" t="s">
        <v>303</v>
      </c>
    </row>
    <row r="3" spans="1:32" ht="15" customHeight="1">
      <c r="A3" s="59" t="s">
        <v>1034</v>
      </c>
      <c r="B3" s="60"/>
      <c r="G3" s="187"/>
      <c r="J3" s="187"/>
    </row>
    <row r="4" spans="1:32" ht="15" customHeight="1">
      <c r="G4" s="187"/>
      <c r="J4" s="187"/>
    </row>
    <row r="5" spans="1:32" ht="15" customHeight="1">
      <c r="A5" s="326" t="s">
        <v>295</v>
      </c>
      <c r="B5" s="326" t="s">
        <v>304</v>
      </c>
      <c r="C5" s="327" t="s">
        <v>305</v>
      </c>
      <c r="D5" s="326" t="s">
        <v>306</v>
      </c>
      <c r="E5" s="329" t="s">
        <v>307</v>
      </c>
      <c r="F5" s="67" t="s">
        <v>308</v>
      </c>
      <c r="G5" s="191" t="s">
        <v>309</v>
      </c>
      <c r="H5" s="320" t="s">
        <v>310</v>
      </c>
      <c r="I5" s="321"/>
      <c r="J5" s="322"/>
      <c r="K5" s="68" t="s">
        <v>311</v>
      </c>
      <c r="L5" s="68" t="s">
        <v>312</v>
      </c>
      <c r="M5" s="191" t="s">
        <v>313</v>
      </c>
      <c r="N5" s="192" t="s">
        <v>314</v>
      </c>
      <c r="O5" s="67" t="s">
        <v>315</v>
      </c>
      <c r="P5" s="191" t="s">
        <v>316</v>
      </c>
      <c r="Q5" s="323" t="s">
        <v>317</v>
      </c>
      <c r="R5" s="323"/>
      <c r="S5" s="323"/>
      <c r="T5" s="323"/>
      <c r="U5" s="323"/>
      <c r="V5" s="323"/>
      <c r="W5" s="323"/>
      <c r="X5" s="323"/>
      <c r="Y5" s="323"/>
      <c r="Z5" s="323"/>
      <c r="AA5" s="323"/>
      <c r="AB5" s="323"/>
      <c r="AC5" s="191" t="s">
        <v>318</v>
      </c>
      <c r="AD5" s="191" t="s">
        <v>313</v>
      </c>
      <c r="AE5" s="194" t="s">
        <v>314</v>
      </c>
      <c r="AF5" s="191" t="s">
        <v>319</v>
      </c>
    </row>
    <row r="6" spans="1:32" ht="15" customHeight="1">
      <c r="A6" s="326"/>
      <c r="B6" s="326"/>
      <c r="C6" s="328"/>
      <c r="D6" s="326"/>
      <c r="E6" s="330"/>
      <c r="F6" s="69" t="s">
        <v>320</v>
      </c>
      <c r="G6" s="195" t="s">
        <v>71</v>
      </c>
      <c r="H6" s="193" t="s">
        <v>321</v>
      </c>
      <c r="I6" s="193" t="s">
        <v>322</v>
      </c>
      <c r="J6" s="193" t="s">
        <v>323</v>
      </c>
      <c r="K6" s="70" t="s">
        <v>318</v>
      </c>
      <c r="L6" s="70" t="s">
        <v>318</v>
      </c>
      <c r="M6" s="195" t="s">
        <v>1035</v>
      </c>
      <c r="N6" s="196" t="s">
        <v>338</v>
      </c>
      <c r="O6" s="69" t="s">
        <v>71</v>
      </c>
      <c r="P6" s="195" t="s">
        <v>324</v>
      </c>
      <c r="Q6" s="193" t="s">
        <v>325</v>
      </c>
      <c r="R6" s="193" t="s">
        <v>326</v>
      </c>
      <c r="S6" s="193" t="s">
        <v>327</v>
      </c>
      <c r="T6" s="193" t="s">
        <v>328</v>
      </c>
      <c r="U6" s="193" t="s">
        <v>329</v>
      </c>
      <c r="V6" s="193" t="s">
        <v>330</v>
      </c>
      <c r="W6" s="193" t="s">
        <v>331</v>
      </c>
      <c r="X6" s="193" t="s">
        <v>332</v>
      </c>
      <c r="Y6" s="193" t="s">
        <v>333</v>
      </c>
      <c r="Z6" s="193" t="s">
        <v>334</v>
      </c>
      <c r="AA6" s="193" t="s">
        <v>335</v>
      </c>
      <c r="AB6" s="193" t="s">
        <v>336</v>
      </c>
      <c r="AC6" s="197" t="s">
        <v>1036</v>
      </c>
      <c r="AD6" s="195" t="s">
        <v>337</v>
      </c>
      <c r="AE6" s="198" t="s">
        <v>338</v>
      </c>
      <c r="AF6" s="195"/>
    </row>
    <row r="7" spans="1:32" ht="15" customHeight="1">
      <c r="A7" s="71" t="s">
        <v>339</v>
      </c>
      <c r="B7" s="72"/>
      <c r="C7" s="72"/>
      <c r="D7" s="73"/>
      <c r="E7" s="72"/>
      <c r="F7" s="72"/>
      <c r="G7" s="199"/>
      <c r="H7" s="199"/>
      <c r="I7" s="199"/>
      <c r="J7" s="199"/>
      <c r="K7" s="74"/>
      <c r="L7" s="74"/>
      <c r="M7" s="199"/>
      <c r="N7" s="200"/>
      <c r="O7" s="72"/>
      <c r="P7" s="199"/>
      <c r="Q7" s="199"/>
      <c r="R7" s="199"/>
      <c r="S7" s="199"/>
      <c r="T7" s="199"/>
      <c r="U7" s="199"/>
      <c r="V7" s="199"/>
      <c r="W7" s="199"/>
      <c r="X7" s="199"/>
      <c r="Y7" s="199"/>
      <c r="Z7" s="199"/>
      <c r="AA7" s="199"/>
      <c r="AB7" s="199"/>
      <c r="AC7" s="199"/>
      <c r="AD7" s="199"/>
      <c r="AE7" s="201"/>
      <c r="AF7" s="199"/>
    </row>
    <row r="8" spans="1:32" ht="15" customHeight="1">
      <c r="A8" s="75"/>
      <c r="B8" s="76" t="s">
        <v>340</v>
      </c>
      <c r="C8" s="76"/>
      <c r="D8" s="77"/>
      <c r="E8" s="76"/>
      <c r="F8" s="76"/>
      <c r="G8" s="202"/>
      <c r="H8" s="203">
        <v>6406541100</v>
      </c>
      <c r="I8" s="202"/>
      <c r="J8" s="202"/>
      <c r="K8" s="78"/>
      <c r="L8" s="78"/>
      <c r="M8" s="202">
        <v>0</v>
      </c>
      <c r="N8" s="204">
        <f>H8-M8</f>
        <v>6406541100</v>
      </c>
      <c r="O8" s="79">
        <v>0</v>
      </c>
      <c r="P8" s="205" t="s">
        <v>341</v>
      </c>
      <c r="Q8" s="205"/>
      <c r="R8" s="205"/>
      <c r="S8" s="205"/>
      <c r="T8" s="205"/>
      <c r="U8" s="205"/>
      <c r="V8" s="205"/>
      <c r="W8" s="205"/>
      <c r="X8" s="205"/>
      <c r="Y8" s="205"/>
      <c r="Z8" s="205"/>
      <c r="AA8" s="205"/>
      <c r="AB8" s="205"/>
      <c r="AC8" s="206">
        <f>SUM(Q8:AB8)</f>
        <v>0</v>
      </c>
      <c r="AD8" s="205">
        <f>AC8+M8</f>
        <v>0</v>
      </c>
      <c r="AE8" s="207">
        <f>H8-AD8</f>
        <v>6406541100</v>
      </c>
      <c r="AF8" s="206"/>
    </row>
    <row r="9" spans="1:32" ht="15" customHeight="1">
      <c r="A9" s="80"/>
      <c r="B9" s="81" t="s">
        <v>342</v>
      </c>
      <c r="C9" s="81"/>
      <c r="D9" s="81"/>
      <c r="E9" s="81"/>
      <c r="F9" s="82"/>
      <c r="G9" s="82">
        <f>SUM(G8)</f>
        <v>0</v>
      </c>
      <c r="H9" s="82">
        <f t="shared" ref="H9:AE9" si="0">SUM(H8)</f>
        <v>6406541100</v>
      </c>
      <c r="I9" s="82">
        <f t="shared" si="0"/>
        <v>0</v>
      </c>
      <c r="J9" s="82">
        <f t="shared" si="0"/>
        <v>0</v>
      </c>
      <c r="K9" s="83"/>
      <c r="L9" s="83"/>
      <c r="M9" s="82">
        <f t="shared" si="0"/>
        <v>0</v>
      </c>
      <c r="N9" s="84">
        <f t="shared" si="0"/>
        <v>6406541100</v>
      </c>
      <c r="O9" s="82">
        <f t="shared" si="0"/>
        <v>0</v>
      </c>
      <c r="P9" s="82">
        <f t="shared" si="0"/>
        <v>0</v>
      </c>
      <c r="Q9" s="82">
        <f t="shared" si="0"/>
        <v>0</v>
      </c>
      <c r="R9" s="82">
        <f t="shared" si="0"/>
        <v>0</v>
      </c>
      <c r="S9" s="82">
        <f t="shared" si="0"/>
        <v>0</v>
      </c>
      <c r="T9" s="82">
        <f t="shared" si="0"/>
        <v>0</v>
      </c>
      <c r="U9" s="82">
        <f t="shared" si="0"/>
        <v>0</v>
      </c>
      <c r="V9" s="82">
        <f t="shared" si="0"/>
        <v>0</v>
      </c>
      <c r="W9" s="82">
        <f t="shared" si="0"/>
        <v>0</v>
      </c>
      <c r="X9" s="82">
        <f t="shared" si="0"/>
        <v>0</v>
      </c>
      <c r="Y9" s="82">
        <f t="shared" si="0"/>
        <v>0</v>
      </c>
      <c r="Z9" s="82">
        <f t="shared" si="0"/>
        <v>0</v>
      </c>
      <c r="AA9" s="82">
        <f t="shared" si="0"/>
        <v>0</v>
      </c>
      <c r="AB9" s="82">
        <f t="shared" si="0"/>
        <v>0</v>
      </c>
      <c r="AC9" s="82">
        <f t="shared" si="0"/>
        <v>0</v>
      </c>
      <c r="AD9" s="82">
        <f t="shared" si="0"/>
        <v>0</v>
      </c>
      <c r="AE9" s="85">
        <f t="shared" si="0"/>
        <v>6406541100</v>
      </c>
      <c r="AF9" s="84"/>
    </row>
    <row r="10" spans="1:32" s="89" customFormat="1" ht="15" customHeight="1">
      <c r="A10" s="86"/>
      <c r="B10" s="87"/>
      <c r="C10" s="86"/>
      <c r="D10" s="87"/>
      <c r="E10" s="86"/>
      <c r="F10" s="86"/>
      <c r="G10" s="208"/>
      <c r="H10" s="208"/>
      <c r="I10" s="208"/>
      <c r="J10" s="208"/>
      <c r="K10" s="88"/>
      <c r="L10" s="88"/>
      <c r="M10" s="208"/>
      <c r="N10" s="209"/>
      <c r="O10" s="86"/>
      <c r="P10" s="210"/>
      <c r="Q10" s="210">
        <f>+M9+Q9</f>
        <v>0</v>
      </c>
      <c r="R10" s="210">
        <f>+R9+Q10</f>
        <v>0</v>
      </c>
      <c r="S10" s="210">
        <f t="shared" ref="S10:AD10" si="1">+S9+R10</f>
        <v>0</v>
      </c>
      <c r="T10" s="210">
        <f t="shared" si="1"/>
        <v>0</v>
      </c>
      <c r="U10" s="210">
        <f t="shared" si="1"/>
        <v>0</v>
      </c>
      <c r="V10" s="210">
        <f t="shared" si="1"/>
        <v>0</v>
      </c>
      <c r="W10" s="210">
        <f t="shared" si="1"/>
        <v>0</v>
      </c>
      <c r="X10" s="210">
        <f t="shared" si="1"/>
        <v>0</v>
      </c>
      <c r="Y10" s="210">
        <f t="shared" si="1"/>
        <v>0</v>
      </c>
      <c r="Z10" s="210">
        <f t="shared" si="1"/>
        <v>0</v>
      </c>
      <c r="AA10" s="210">
        <f t="shared" si="1"/>
        <v>0</v>
      </c>
      <c r="AB10" s="210">
        <f t="shared" si="1"/>
        <v>0</v>
      </c>
      <c r="AC10" s="210">
        <f t="shared" si="1"/>
        <v>0</v>
      </c>
      <c r="AD10" s="210">
        <f t="shared" si="1"/>
        <v>0</v>
      </c>
      <c r="AE10" s="210">
        <f>SUM(AE8)</f>
        <v>6406541100</v>
      </c>
      <c r="AF10" s="210"/>
    </row>
    <row r="11" spans="1:32" ht="15" customHeight="1">
      <c r="A11" s="71" t="s">
        <v>343</v>
      </c>
      <c r="B11" s="72"/>
      <c r="C11" s="72"/>
      <c r="D11" s="73"/>
      <c r="E11" s="72"/>
      <c r="F11" s="72"/>
      <c r="G11" s="199"/>
      <c r="H11" s="199"/>
      <c r="I11" s="199"/>
      <c r="J11" s="199"/>
      <c r="K11" s="74"/>
      <c r="L11" s="74"/>
      <c r="M11" s="199"/>
      <c r="N11" s="200"/>
      <c r="O11" s="72"/>
      <c r="P11" s="199"/>
      <c r="Q11" s="199"/>
      <c r="R11" s="199"/>
      <c r="S11" s="199"/>
      <c r="T11" s="199"/>
      <c r="U11" s="199"/>
      <c r="V11" s="199"/>
      <c r="W11" s="199"/>
      <c r="X11" s="199"/>
      <c r="Y11" s="199"/>
      <c r="Z11" s="199"/>
      <c r="AA11" s="199"/>
      <c r="AB11" s="199"/>
      <c r="AC11" s="199"/>
      <c r="AD11" s="199"/>
      <c r="AE11" s="201"/>
      <c r="AF11" s="199"/>
    </row>
    <row r="12" spans="1:32" ht="15" customHeight="1">
      <c r="A12" s="77"/>
      <c r="B12" s="76" t="s">
        <v>344</v>
      </c>
      <c r="C12" s="76"/>
      <c r="D12" s="90">
        <v>39111</v>
      </c>
      <c r="E12" s="76"/>
      <c r="F12" s="76"/>
      <c r="G12" s="202"/>
      <c r="H12" s="203">
        <v>65641400</v>
      </c>
      <c r="I12" s="202"/>
      <c r="J12" s="202"/>
      <c r="K12" s="78">
        <v>39114</v>
      </c>
      <c r="L12" s="78">
        <f>K12+(P12*365)</f>
        <v>46414</v>
      </c>
      <c r="M12" s="204">
        <v>52513118</v>
      </c>
      <c r="N12" s="204">
        <f t="shared" ref="N12:N30" si="2">H12-M12</f>
        <v>13128282</v>
      </c>
      <c r="O12" s="211">
        <v>0.05</v>
      </c>
      <c r="P12" s="206">
        <v>20</v>
      </c>
      <c r="Q12" s="206">
        <f t="shared" ref="Q12:S27" si="3">($H12*$O12)/12</f>
        <v>273505.83333333331</v>
      </c>
      <c r="R12" s="206">
        <f t="shared" si="3"/>
        <v>273505.83333333331</v>
      </c>
      <c r="S12" s="206">
        <f t="shared" si="3"/>
        <v>273505.83333333331</v>
      </c>
      <c r="T12" s="206"/>
      <c r="U12" s="206"/>
      <c r="V12" s="206"/>
      <c r="W12" s="206"/>
      <c r="X12" s="206"/>
      <c r="Y12" s="206"/>
      <c r="Z12" s="206"/>
      <c r="AA12" s="206"/>
      <c r="AB12" s="206"/>
      <c r="AC12" s="206">
        <f t="shared" ref="AC12:AC32" si="4">SUM(Q12:AB12)</f>
        <v>820517.5</v>
      </c>
      <c r="AD12" s="206">
        <f>AC12+M12</f>
        <v>53333635.5</v>
      </c>
      <c r="AE12" s="207">
        <f>H12-AD12</f>
        <v>12307764.5</v>
      </c>
      <c r="AF12" s="206"/>
    </row>
    <row r="13" spans="1:32" ht="15" customHeight="1">
      <c r="A13" s="77"/>
      <c r="B13" s="76" t="s">
        <v>345</v>
      </c>
      <c r="C13" s="76"/>
      <c r="D13" s="90">
        <v>39111</v>
      </c>
      <c r="E13" s="76"/>
      <c r="F13" s="76"/>
      <c r="G13" s="202"/>
      <c r="H13" s="203">
        <v>5967400</v>
      </c>
      <c r="I13" s="202"/>
      <c r="J13" s="202"/>
      <c r="K13" s="78">
        <v>39114</v>
      </c>
      <c r="L13" s="78">
        <f t="shared" ref="L13:L30" si="5">K13+(P13*365)</f>
        <v>46414</v>
      </c>
      <c r="M13" s="204">
        <v>4773917</v>
      </c>
      <c r="N13" s="204">
        <f t="shared" si="2"/>
        <v>1193483</v>
      </c>
      <c r="O13" s="211">
        <v>0.05</v>
      </c>
      <c r="P13" s="206">
        <v>20</v>
      </c>
      <c r="Q13" s="206">
        <f t="shared" si="3"/>
        <v>24864.166666666668</v>
      </c>
      <c r="R13" s="206">
        <f t="shared" si="3"/>
        <v>24864.166666666668</v>
      </c>
      <c r="S13" s="206">
        <f t="shared" si="3"/>
        <v>24864.166666666668</v>
      </c>
      <c r="T13" s="206"/>
      <c r="U13" s="206"/>
      <c r="V13" s="206"/>
      <c r="W13" s="206"/>
      <c r="X13" s="206"/>
      <c r="Y13" s="206"/>
      <c r="Z13" s="206"/>
      <c r="AA13" s="206"/>
      <c r="AB13" s="206"/>
      <c r="AC13" s="206">
        <f t="shared" si="4"/>
        <v>74592.5</v>
      </c>
      <c r="AD13" s="206">
        <f t="shared" ref="AD13:AD30" si="6">AC13+M13</f>
        <v>4848509.5</v>
      </c>
      <c r="AE13" s="207">
        <f t="shared" ref="AE13:AE30" si="7">H13-AD13</f>
        <v>1118890.5</v>
      </c>
      <c r="AF13" s="206"/>
    </row>
    <row r="14" spans="1:32" ht="15" customHeight="1">
      <c r="A14" s="77"/>
      <c r="B14" s="76" t="s">
        <v>346</v>
      </c>
      <c r="C14" s="76"/>
      <c r="D14" s="90">
        <v>39295</v>
      </c>
      <c r="E14" s="76"/>
      <c r="F14" s="76"/>
      <c r="G14" s="202"/>
      <c r="H14" s="203">
        <v>13138000000</v>
      </c>
      <c r="I14" s="202"/>
      <c r="J14" s="202"/>
      <c r="K14" s="78">
        <v>39295</v>
      </c>
      <c r="L14" s="78">
        <f t="shared" si="5"/>
        <v>46595</v>
      </c>
      <c r="M14" s="204">
        <v>10127208330</v>
      </c>
      <c r="N14" s="204">
        <f t="shared" si="2"/>
        <v>3010791670</v>
      </c>
      <c r="O14" s="211">
        <v>0.05</v>
      </c>
      <c r="P14" s="206">
        <v>20</v>
      </c>
      <c r="Q14" s="206">
        <f t="shared" si="3"/>
        <v>54741666.666666664</v>
      </c>
      <c r="R14" s="206">
        <f t="shared" si="3"/>
        <v>54741666.666666664</v>
      </c>
      <c r="S14" s="206">
        <f t="shared" si="3"/>
        <v>54741666.666666664</v>
      </c>
      <c r="T14" s="206"/>
      <c r="U14" s="206"/>
      <c r="V14" s="206"/>
      <c r="W14" s="206"/>
      <c r="X14" s="206"/>
      <c r="Y14" s="206"/>
      <c r="Z14" s="206"/>
      <c r="AA14" s="206"/>
      <c r="AB14" s="206"/>
      <c r="AC14" s="206">
        <f t="shared" si="4"/>
        <v>164225000</v>
      </c>
      <c r="AD14" s="206">
        <f t="shared" si="6"/>
        <v>10291433330</v>
      </c>
      <c r="AE14" s="207">
        <f t="shared" si="7"/>
        <v>2846566670</v>
      </c>
      <c r="AF14" s="206"/>
    </row>
    <row r="15" spans="1:32" ht="15" customHeight="1">
      <c r="A15" s="77"/>
      <c r="B15" s="76" t="s">
        <v>347</v>
      </c>
      <c r="C15" s="76"/>
      <c r="D15" s="90">
        <v>39295</v>
      </c>
      <c r="E15" s="76"/>
      <c r="F15" s="76"/>
      <c r="G15" s="202"/>
      <c r="H15" s="203">
        <v>1452600000</v>
      </c>
      <c r="I15" s="202"/>
      <c r="J15" s="202"/>
      <c r="K15" s="78">
        <v>39295</v>
      </c>
      <c r="L15" s="78">
        <f t="shared" si="5"/>
        <v>46595</v>
      </c>
      <c r="M15" s="204">
        <v>1119712497</v>
      </c>
      <c r="N15" s="204">
        <f t="shared" si="2"/>
        <v>332887503</v>
      </c>
      <c r="O15" s="211">
        <v>0.05</v>
      </c>
      <c r="P15" s="206">
        <v>20</v>
      </c>
      <c r="Q15" s="206">
        <f t="shared" si="3"/>
        <v>6052500</v>
      </c>
      <c r="R15" s="206">
        <f t="shared" si="3"/>
        <v>6052500</v>
      </c>
      <c r="S15" s="206">
        <f t="shared" si="3"/>
        <v>6052500</v>
      </c>
      <c r="T15" s="206"/>
      <c r="U15" s="206"/>
      <c r="V15" s="206"/>
      <c r="W15" s="206"/>
      <c r="X15" s="206"/>
      <c r="Y15" s="206"/>
      <c r="Z15" s="206"/>
      <c r="AA15" s="206"/>
      <c r="AB15" s="206"/>
      <c r="AC15" s="206">
        <f t="shared" si="4"/>
        <v>18157500</v>
      </c>
      <c r="AD15" s="206">
        <f t="shared" si="6"/>
        <v>1137869997</v>
      </c>
      <c r="AE15" s="207">
        <f t="shared" si="7"/>
        <v>314730003</v>
      </c>
      <c r="AF15" s="206"/>
    </row>
    <row r="16" spans="1:32" ht="15" customHeight="1">
      <c r="A16" s="77"/>
      <c r="B16" s="76" t="s">
        <v>348</v>
      </c>
      <c r="C16" s="76"/>
      <c r="D16" s="90">
        <v>39328</v>
      </c>
      <c r="E16" s="76"/>
      <c r="F16" s="76"/>
      <c r="G16" s="202"/>
      <c r="H16" s="203">
        <v>52316000</v>
      </c>
      <c r="I16" s="202"/>
      <c r="J16" s="202"/>
      <c r="K16" s="78">
        <v>39328</v>
      </c>
      <c r="L16" s="78">
        <f t="shared" si="5"/>
        <v>46628</v>
      </c>
      <c r="M16" s="204">
        <v>40108930</v>
      </c>
      <c r="N16" s="204">
        <f t="shared" si="2"/>
        <v>12207070</v>
      </c>
      <c r="O16" s="211">
        <v>0.05</v>
      </c>
      <c r="P16" s="206">
        <v>20</v>
      </c>
      <c r="Q16" s="206">
        <f t="shared" si="3"/>
        <v>217983.33333333334</v>
      </c>
      <c r="R16" s="206">
        <f t="shared" si="3"/>
        <v>217983.33333333334</v>
      </c>
      <c r="S16" s="206">
        <f t="shared" si="3"/>
        <v>217983.33333333334</v>
      </c>
      <c r="T16" s="206"/>
      <c r="U16" s="206"/>
      <c r="V16" s="206"/>
      <c r="W16" s="206"/>
      <c r="X16" s="206"/>
      <c r="Y16" s="206"/>
      <c r="Z16" s="206"/>
      <c r="AA16" s="206"/>
      <c r="AB16" s="206"/>
      <c r="AC16" s="206">
        <f t="shared" si="4"/>
        <v>653950</v>
      </c>
      <c r="AD16" s="206">
        <f t="shared" si="6"/>
        <v>40762880</v>
      </c>
      <c r="AE16" s="207">
        <f t="shared" si="7"/>
        <v>11553120</v>
      </c>
      <c r="AF16" s="206"/>
    </row>
    <row r="17" spans="1:33" ht="15" customHeight="1">
      <c r="A17" s="77"/>
      <c r="B17" s="76" t="s">
        <v>349</v>
      </c>
      <c r="C17" s="76"/>
      <c r="D17" s="90">
        <v>39328</v>
      </c>
      <c r="E17" s="76"/>
      <c r="F17" s="76"/>
      <c r="G17" s="202"/>
      <c r="H17" s="203">
        <v>5231600</v>
      </c>
      <c r="I17" s="202"/>
      <c r="J17" s="202"/>
      <c r="K17" s="78">
        <v>39328</v>
      </c>
      <c r="L17" s="78">
        <f t="shared" si="5"/>
        <v>46628</v>
      </c>
      <c r="M17" s="204">
        <v>4010890</v>
      </c>
      <c r="N17" s="204">
        <f t="shared" si="2"/>
        <v>1220710</v>
      </c>
      <c r="O17" s="211">
        <v>0.05</v>
      </c>
      <c r="P17" s="206">
        <v>20</v>
      </c>
      <c r="Q17" s="206">
        <f t="shared" si="3"/>
        <v>21798.333333333332</v>
      </c>
      <c r="R17" s="206">
        <f t="shared" si="3"/>
        <v>21798.333333333332</v>
      </c>
      <c r="S17" s="206">
        <f t="shared" si="3"/>
        <v>21798.333333333332</v>
      </c>
      <c r="T17" s="206"/>
      <c r="U17" s="206"/>
      <c r="V17" s="206"/>
      <c r="W17" s="206"/>
      <c r="X17" s="206"/>
      <c r="Y17" s="206"/>
      <c r="Z17" s="206"/>
      <c r="AA17" s="206"/>
      <c r="AB17" s="206"/>
      <c r="AC17" s="206">
        <f t="shared" si="4"/>
        <v>65395</v>
      </c>
      <c r="AD17" s="206">
        <f t="shared" si="6"/>
        <v>4076285</v>
      </c>
      <c r="AE17" s="207">
        <f t="shared" si="7"/>
        <v>1155315</v>
      </c>
      <c r="AF17" s="206"/>
    </row>
    <row r="18" spans="1:33" ht="15" customHeight="1">
      <c r="A18" s="77"/>
      <c r="B18" s="76" t="s">
        <v>350</v>
      </c>
      <c r="C18" s="76"/>
      <c r="D18" s="90">
        <v>39444</v>
      </c>
      <c r="E18" s="76"/>
      <c r="F18" s="76"/>
      <c r="G18" s="202"/>
      <c r="H18" s="203">
        <v>0</v>
      </c>
      <c r="I18" s="202"/>
      <c r="J18" s="202"/>
      <c r="K18" s="78"/>
      <c r="L18" s="78"/>
      <c r="M18" s="204">
        <v>0</v>
      </c>
      <c r="N18" s="204">
        <f t="shared" si="2"/>
        <v>0</v>
      </c>
      <c r="O18" s="211">
        <v>0.05</v>
      </c>
      <c r="P18" s="206">
        <v>20</v>
      </c>
      <c r="Q18" s="206">
        <v>0</v>
      </c>
      <c r="R18" s="206">
        <v>0</v>
      </c>
      <c r="S18" s="206">
        <v>0</v>
      </c>
      <c r="T18" s="206"/>
      <c r="U18" s="206"/>
      <c r="V18" s="206"/>
      <c r="W18" s="206"/>
      <c r="X18" s="206"/>
      <c r="Y18" s="206"/>
      <c r="Z18" s="206"/>
      <c r="AA18" s="206"/>
      <c r="AB18" s="206"/>
      <c r="AC18" s="206">
        <f t="shared" si="4"/>
        <v>0</v>
      </c>
      <c r="AD18" s="206">
        <f t="shared" si="6"/>
        <v>0</v>
      </c>
      <c r="AE18" s="207">
        <f t="shared" si="7"/>
        <v>0</v>
      </c>
      <c r="AF18" s="206"/>
      <c r="AG18" s="64">
        <f>7717000000-2522231673</f>
        <v>5194768327</v>
      </c>
    </row>
    <row r="19" spans="1:33" ht="15" customHeight="1">
      <c r="A19" s="77"/>
      <c r="B19" s="76" t="s">
        <v>351</v>
      </c>
      <c r="C19" s="76"/>
      <c r="D19" s="90">
        <v>40925</v>
      </c>
      <c r="E19" s="76"/>
      <c r="F19" s="76"/>
      <c r="G19" s="202"/>
      <c r="H19" s="204">
        <v>138662000</v>
      </c>
      <c r="I19" s="202"/>
      <c r="J19" s="202"/>
      <c r="K19" s="78">
        <v>40940</v>
      </c>
      <c r="L19" s="78">
        <f t="shared" si="5"/>
        <v>48240</v>
      </c>
      <c r="M19" s="204">
        <v>76264100</v>
      </c>
      <c r="N19" s="204">
        <f t="shared" si="2"/>
        <v>62397900</v>
      </c>
      <c r="O19" s="211">
        <v>0.05</v>
      </c>
      <c r="P19" s="206">
        <v>20</v>
      </c>
      <c r="Q19" s="206">
        <f t="shared" si="3"/>
        <v>577758.33333333337</v>
      </c>
      <c r="R19" s="206">
        <f t="shared" si="3"/>
        <v>577758.33333333337</v>
      </c>
      <c r="S19" s="206">
        <f t="shared" si="3"/>
        <v>577758.33333333337</v>
      </c>
      <c r="T19" s="206"/>
      <c r="U19" s="206"/>
      <c r="V19" s="206"/>
      <c r="W19" s="206"/>
      <c r="X19" s="206"/>
      <c r="Y19" s="206"/>
      <c r="Z19" s="206"/>
      <c r="AA19" s="206"/>
      <c r="AB19" s="206"/>
      <c r="AC19" s="206">
        <f t="shared" si="4"/>
        <v>1733275</v>
      </c>
      <c r="AD19" s="206">
        <f t="shared" si="6"/>
        <v>77997375</v>
      </c>
      <c r="AE19" s="207">
        <f t="shared" si="7"/>
        <v>60664625</v>
      </c>
      <c r="AF19" s="206"/>
    </row>
    <row r="20" spans="1:33" ht="15" customHeight="1">
      <c r="A20" s="77"/>
      <c r="B20" s="76" t="s">
        <v>352</v>
      </c>
      <c r="C20" s="76"/>
      <c r="D20" s="90">
        <v>41768</v>
      </c>
      <c r="E20" s="76"/>
      <c r="F20" s="76"/>
      <c r="G20" s="202"/>
      <c r="H20" s="204">
        <v>142936364</v>
      </c>
      <c r="I20" s="202"/>
      <c r="J20" s="202"/>
      <c r="K20" s="78">
        <v>41768</v>
      </c>
      <c r="L20" s="78">
        <f t="shared" si="5"/>
        <v>49068</v>
      </c>
      <c r="M20" s="204">
        <v>61939091.066666685</v>
      </c>
      <c r="N20" s="204">
        <f t="shared" si="2"/>
        <v>80997272.933333308</v>
      </c>
      <c r="O20" s="211">
        <v>0.05</v>
      </c>
      <c r="P20" s="206">
        <v>20</v>
      </c>
      <c r="Q20" s="206">
        <f t="shared" si="3"/>
        <v>595568.18333333335</v>
      </c>
      <c r="R20" s="206">
        <f t="shared" si="3"/>
        <v>595568.18333333335</v>
      </c>
      <c r="S20" s="206">
        <f t="shared" si="3"/>
        <v>595568.18333333335</v>
      </c>
      <c r="T20" s="206"/>
      <c r="U20" s="206"/>
      <c r="V20" s="206"/>
      <c r="W20" s="206"/>
      <c r="X20" s="206"/>
      <c r="Y20" s="206"/>
      <c r="Z20" s="206"/>
      <c r="AA20" s="206"/>
      <c r="AB20" s="206"/>
      <c r="AC20" s="206">
        <f t="shared" si="4"/>
        <v>1786704.55</v>
      </c>
      <c r="AD20" s="206">
        <f t="shared" si="6"/>
        <v>63725795.616666682</v>
      </c>
      <c r="AE20" s="207">
        <f t="shared" si="7"/>
        <v>79210568.383333325</v>
      </c>
      <c r="AF20" s="206"/>
    </row>
    <row r="21" spans="1:33" ht="15" customHeight="1">
      <c r="A21" s="77"/>
      <c r="B21" s="76" t="s">
        <v>353</v>
      </c>
      <c r="C21" s="76"/>
      <c r="D21" s="90">
        <v>43205</v>
      </c>
      <c r="E21" s="76"/>
      <c r="F21" s="76"/>
      <c r="G21" s="202"/>
      <c r="H21" s="204">
        <v>5732000</v>
      </c>
      <c r="I21" s="202"/>
      <c r="J21" s="202"/>
      <c r="K21" s="78">
        <v>43205</v>
      </c>
      <c r="L21" s="78">
        <f t="shared" si="5"/>
        <v>50505</v>
      </c>
      <c r="M21" s="204">
        <v>1361350</v>
      </c>
      <c r="N21" s="204">
        <f t="shared" si="2"/>
        <v>4370650</v>
      </c>
      <c r="O21" s="211">
        <v>0.05</v>
      </c>
      <c r="P21" s="206">
        <v>20</v>
      </c>
      <c r="Q21" s="212">
        <f t="shared" si="3"/>
        <v>23883.333333333332</v>
      </c>
      <c r="R21" s="212">
        <f t="shared" si="3"/>
        <v>23883.333333333332</v>
      </c>
      <c r="S21" s="212">
        <f t="shared" si="3"/>
        <v>23883.333333333332</v>
      </c>
      <c r="T21" s="212"/>
      <c r="U21" s="212"/>
      <c r="V21" s="212"/>
      <c r="W21" s="212"/>
      <c r="X21" s="212"/>
      <c r="Y21" s="212"/>
      <c r="Z21" s="212"/>
      <c r="AA21" s="212"/>
      <c r="AB21" s="212"/>
      <c r="AC21" s="206">
        <f t="shared" si="4"/>
        <v>71650</v>
      </c>
      <c r="AD21" s="206">
        <f t="shared" si="6"/>
        <v>1433000</v>
      </c>
      <c r="AE21" s="207">
        <f t="shared" si="7"/>
        <v>4299000</v>
      </c>
      <c r="AF21" s="206"/>
    </row>
    <row r="22" spans="1:33" ht="15" customHeight="1">
      <c r="A22" s="77"/>
      <c r="B22" s="76" t="s">
        <v>354</v>
      </c>
      <c r="C22" s="76"/>
      <c r="D22" s="90">
        <v>43232</v>
      </c>
      <c r="E22" s="76"/>
      <c r="F22" s="76"/>
      <c r="G22" s="202"/>
      <c r="H22" s="204">
        <v>12000000</v>
      </c>
      <c r="I22" s="202"/>
      <c r="J22" s="202"/>
      <c r="K22" s="78">
        <v>43232</v>
      </c>
      <c r="L22" s="78">
        <f t="shared" si="5"/>
        <v>50532</v>
      </c>
      <c r="M22" s="204">
        <v>2800000</v>
      </c>
      <c r="N22" s="204">
        <f t="shared" si="2"/>
        <v>9200000</v>
      </c>
      <c r="O22" s="211">
        <v>0.05</v>
      </c>
      <c r="P22" s="206">
        <v>20</v>
      </c>
      <c r="Q22" s="212">
        <f t="shared" si="3"/>
        <v>50000</v>
      </c>
      <c r="R22" s="212">
        <f t="shared" si="3"/>
        <v>50000</v>
      </c>
      <c r="S22" s="212">
        <f t="shared" si="3"/>
        <v>50000</v>
      </c>
      <c r="T22" s="212"/>
      <c r="U22" s="212"/>
      <c r="V22" s="212"/>
      <c r="W22" s="212"/>
      <c r="X22" s="212"/>
      <c r="Y22" s="212"/>
      <c r="Z22" s="212"/>
      <c r="AA22" s="212"/>
      <c r="AB22" s="212"/>
      <c r="AC22" s="206">
        <f t="shared" si="4"/>
        <v>150000</v>
      </c>
      <c r="AD22" s="206">
        <f t="shared" si="6"/>
        <v>2950000</v>
      </c>
      <c r="AE22" s="207">
        <f t="shared" si="7"/>
        <v>9050000</v>
      </c>
      <c r="AF22" s="206"/>
    </row>
    <row r="23" spans="1:33" ht="15" customHeight="1">
      <c r="A23" s="77"/>
      <c r="B23" s="76" t="s">
        <v>355</v>
      </c>
      <c r="C23" s="76"/>
      <c r="D23" s="90">
        <v>43388</v>
      </c>
      <c r="E23" s="76"/>
      <c r="F23" s="76"/>
      <c r="G23" s="202"/>
      <c r="H23" s="204">
        <v>30090000</v>
      </c>
      <c r="I23" s="202"/>
      <c r="J23" s="202"/>
      <c r="K23" s="78">
        <f>+D23</f>
        <v>43388</v>
      </c>
      <c r="L23" s="78">
        <f t="shared" si="5"/>
        <v>44848</v>
      </c>
      <c r="M23" s="204">
        <v>30090000</v>
      </c>
      <c r="N23" s="204">
        <f t="shared" si="2"/>
        <v>0</v>
      </c>
      <c r="O23" s="211">
        <v>0.25</v>
      </c>
      <c r="P23" s="206">
        <v>4</v>
      </c>
      <c r="Q23" s="213">
        <v>0</v>
      </c>
      <c r="R23" s="213">
        <v>0</v>
      </c>
      <c r="S23" s="213">
        <v>0</v>
      </c>
      <c r="T23" s="213"/>
      <c r="U23" s="213"/>
      <c r="V23" s="213"/>
      <c r="W23" s="213"/>
      <c r="X23" s="213"/>
      <c r="Y23" s="213"/>
      <c r="Z23" s="213"/>
      <c r="AA23" s="213"/>
      <c r="AB23" s="213"/>
      <c r="AC23" s="206">
        <f t="shared" si="4"/>
        <v>0</v>
      </c>
      <c r="AD23" s="206">
        <f t="shared" si="6"/>
        <v>30090000</v>
      </c>
      <c r="AE23" s="207">
        <f t="shared" si="7"/>
        <v>0</v>
      </c>
      <c r="AF23" s="206"/>
    </row>
    <row r="24" spans="1:33" ht="15" customHeight="1">
      <c r="A24" s="77"/>
      <c r="B24" s="76" t="s">
        <v>356</v>
      </c>
      <c r="C24" s="76"/>
      <c r="D24" s="90">
        <v>43762</v>
      </c>
      <c r="E24" s="76"/>
      <c r="F24" s="76"/>
      <c r="G24" s="202"/>
      <c r="H24" s="204">
        <v>257000000</v>
      </c>
      <c r="I24" s="202"/>
      <c r="J24" s="202"/>
      <c r="K24" s="78">
        <f>+D24+30</f>
        <v>43792</v>
      </c>
      <c r="L24" s="78">
        <f t="shared" si="5"/>
        <v>45252</v>
      </c>
      <c r="M24" s="204">
        <v>203458333.33333331</v>
      </c>
      <c r="N24" s="204">
        <f t="shared" si="2"/>
        <v>53541666.666666687</v>
      </c>
      <c r="O24" s="211">
        <v>0.25</v>
      </c>
      <c r="P24" s="206">
        <v>4</v>
      </c>
      <c r="Q24" s="212">
        <f t="shared" si="3"/>
        <v>5354166.666666667</v>
      </c>
      <c r="R24" s="212">
        <f t="shared" si="3"/>
        <v>5354166.666666667</v>
      </c>
      <c r="S24" s="212">
        <f t="shared" si="3"/>
        <v>5354166.666666667</v>
      </c>
      <c r="T24" s="212"/>
      <c r="U24" s="212"/>
      <c r="V24" s="212"/>
      <c r="W24" s="212"/>
      <c r="X24" s="212"/>
      <c r="Y24" s="212"/>
      <c r="Z24" s="212"/>
      <c r="AA24" s="212"/>
      <c r="AB24" s="212"/>
      <c r="AC24" s="206">
        <f t="shared" si="4"/>
        <v>16062500</v>
      </c>
      <c r="AD24" s="206">
        <f t="shared" si="6"/>
        <v>219520833.33333331</v>
      </c>
      <c r="AE24" s="207">
        <f t="shared" si="7"/>
        <v>37479166.666666687</v>
      </c>
      <c r="AF24" s="206"/>
    </row>
    <row r="25" spans="1:33" ht="15.75" customHeight="1">
      <c r="A25" s="77"/>
      <c r="B25" s="76" t="s">
        <v>357</v>
      </c>
      <c r="C25" s="76"/>
      <c r="D25" s="90">
        <v>43885</v>
      </c>
      <c r="E25" s="76"/>
      <c r="F25" s="76"/>
      <c r="G25" s="202"/>
      <c r="H25" s="204">
        <v>52500000</v>
      </c>
      <c r="I25" s="202"/>
      <c r="J25" s="202"/>
      <c r="K25" s="78">
        <f>+D25+30</f>
        <v>43915</v>
      </c>
      <c r="L25" s="78">
        <f t="shared" si="5"/>
        <v>45375</v>
      </c>
      <c r="M25" s="204">
        <v>37187500</v>
      </c>
      <c r="N25" s="204">
        <f t="shared" si="2"/>
        <v>15312500</v>
      </c>
      <c r="O25" s="211">
        <v>0.25</v>
      </c>
      <c r="P25" s="206">
        <v>4</v>
      </c>
      <c r="Q25" s="212">
        <f t="shared" si="3"/>
        <v>1093750</v>
      </c>
      <c r="R25" s="212">
        <f t="shared" si="3"/>
        <v>1093750</v>
      </c>
      <c r="S25" s="212">
        <f t="shared" si="3"/>
        <v>1093750</v>
      </c>
      <c r="T25" s="212"/>
      <c r="U25" s="212"/>
      <c r="V25" s="212"/>
      <c r="W25" s="212"/>
      <c r="X25" s="212"/>
      <c r="Y25" s="212"/>
      <c r="Z25" s="212"/>
      <c r="AA25" s="212"/>
      <c r="AB25" s="212"/>
      <c r="AC25" s="206">
        <f t="shared" si="4"/>
        <v>3281250</v>
      </c>
      <c r="AD25" s="206">
        <f t="shared" si="6"/>
        <v>40468750</v>
      </c>
      <c r="AE25" s="207">
        <f t="shared" si="7"/>
        <v>12031250</v>
      </c>
      <c r="AF25" s="206"/>
    </row>
    <row r="26" spans="1:33" ht="15.75" customHeight="1">
      <c r="A26" s="77"/>
      <c r="B26" s="76" t="s">
        <v>358</v>
      </c>
      <c r="C26" s="76"/>
      <c r="D26" s="90">
        <v>43909</v>
      </c>
      <c r="E26" s="76"/>
      <c r="F26" s="76"/>
      <c r="G26" s="202"/>
      <c r="H26" s="204">
        <v>123800000</v>
      </c>
      <c r="I26" s="202"/>
      <c r="J26" s="202"/>
      <c r="K26" s="78">
        <f>+D26+30</f>
        <v>43939</v>
      </c>
      <c r="L26" s="78">
        <f t="shared" si="5"/>
        <v>45399</v>
      </c>
      <c r="M26" s="204">
        <v>85112500</v>
      </c>
      <c r="N26" s="204">
        <f t="shared" si="2"/>
        <v>38687500</v>
      </c>
      <c r="O26" s="211">
        <v>0.25</v>
      </c>
      <c r="P26" s="206">
        <v>4</v>
      </c>
      <c r="Q26" s="212">
        <f t="shared" si="3"/>
        <v>2579166.6666666665</v>
      </c>
      <c r="R26" s="212">
        <f t="shared" si="3"/>
        <v>2579166.6666666665</v>
      </c>
      <c r="S26" s="212">
        <f t="shared" si="3"/>
        <v>2579166.6666666665</v>
      </c>
      <c r="T26" s="212"/>
      <c r="U26" s="212"/>
      <c r="V26" s="212"/>
      <c r="W26" s="212"/>
      <c r="X26" s="212"/>
      <c r="Y26" s="212"/>
      <c r="Z26" s="212"/>
      <c r="AA26" s="212"/>
      <c r="AB26" s="212"/>
      <c r="AC26" s="206">
        <f t="shared" si="4"/>
        <v>7737500</v>
      </c>
      <c r="AD26" s="206">
        <f t="shared" si="6"/>
        <v>92850000</v>
      </c>
      <c r="AE26" s="207">
        <f t="shared" si="7"/>
        <v>30950000</v>
      </c>
      <c r="AF26" s="206"/>
    </row>
    <row r="27" spans="1:33" ht="15.75" customHeight="1">
      <c r="A27" s="77"/>
      <c r="B27" s="76" t="s">
        <v>359</v>
      </c>
      <c r="C27" s="76"/>
      <c r="D27" s="90">
        <v>44055</v>
      </c>
      <c r="E27" s="76"/>
      <c r="F27" s="76"/>
      <c r="G27" s="202"/>
      <c r="H27" s="204">
        <v>66700000</v>
      </c>
      <c r="I27" s="202"/>
      <c r="J27" s="202"/>
      <c r="K27" s="78">
        <v>44055</v>
      </c>
      <c r="L27" s="78">
        <f t="shared" si="5"/>
        <v>45515</v>
      </c>
      <c r="M27" s="204">
        <v>40297916.666666672</v>
      </c>
      <c r="N27" s="204">
        <f t="shared" si="2"/>
        <v>26402083.333333328</v>
      </c>
      <c r="O27" s="211">
        <v>0.25</v>
      </c>
      <c r="P27" s="206">
        <v>4</v>
      </c>
      <c r="Q27" s="212">
        <f t="shared" si="3"/>
        <v>1389583.3333333333</v>
      </c>
      <c r="R27" s="212">
        <f t="shared" si="3"/>
        <v>1389583.3333333333</v>
      </c>
      <c r="S27" s="212">
        <f t="shared" si="3"/>
        <v>1389583.3333333333</v>
      </c>
      <c r="T27" s="212"/>
      <c r="U27" s="212"/>
      <c r="V27" s="212"/>
      <c r="W27" s="212"/>
      <c r="X27" s="212"/>
      <c r="Y27" s="212"/>
      <c r="Z27" s="212"/>
      <c r="AA27" s="212"/>
      <c r="AB27" s="212"/>
      <c r="AC27" s="206">
        <f t="shared" si="4"/>
        <v>4168750</v>
      </c>
      <c r="AD27" s="206">
        <f t="shared" si="6"/>
        <v>44466666.666666672</v>
      </c>
      <c r="AE27" s="207">
        <f t="shared" si="7"/>
        <v>22233333.333333328</v>
      </c>
      <c r="AF27" s="206"/>
    </row>
    <row r="28" spans="1:33" ht="15.75" customHeight="1">
      <c r="A28" s="77"/>
      <c r="B28" s="76" t="s">
        <v>360</v>
      </c>
      <c r="C28" s="76"/>
      <c r="D28" s="90">
        <v>44055</v>
      </c>
      <c r="E28" s="76"/>
      <c r="F28" s="76"/>
      <c r="G28" s="202"/>
      <c r="H28" s="204">
        <v>58700000</v>
      </c>
      <c r="I28" s="202"/>
      <c r="J28" s="202"/>
      <c r="K28" s="78">
        <v>44055</v>
      </c>
      <c r="L28" s="78">
        <f t="shared" si="5"/>
        <v>45515</v>
      </c>
      <c r="M28" s="204">
        <v>35464583.333333328</v>
      </c>
      <c r="N28" s="204">
        <f t="shared" si="2"/>
        <v>23235416.666666672</v>
      </c>
      <c r="O28" s="211">
        <v>0.25</v>
      </c>
      <c r="P28" s="206">
        <v>4</v>
      </c>
      <c r="Q28" s="212">
        <f t="shared" ref="Q28:S32" si="8">($H28*$O28)/12</f>
        <v>1222916.6666666667</v>
      </c>
      <c r="R28" s="212">
        <f t="shared" si="8"/>
        <v>1222916.6666666667</v>
      </c>
      <c r="S28" s="212">
        <f t="shared" si="8"/>
        <v>1222916.6666666667</v>
      </c>
      <c r="T28" s="212"/>
      <c r="U28" s="212"/>
      <c r="V28" s="212"/>
      <c r="W28" s="212"/>
      <c r="X28" s="212"/>
      <c r="Y28" s="212"/>
      <c r="Z28" s="212"/>
      <c r="AA28" s="212"/>
      <c r="AB28" s="212"/>
      <c r="AC28" s="206">
        <f t="shared" si="4"/>
        <v>3668750</v>
      </c>
      <c r="AD28" s="206">
        <f t="shared" si="6"/>
        <v>39133333.333333328</v>
      </c>
      <c r="AE28" s="207">
        <f t="shared" si="7"/>
        <v>19566666.666666672</v>
      </c>
      <c r="AF28" s="206"/>
    </row>
    <row r="29" spans="1:33" ht="15.75" customHeight="1">
      <c r="A29" s="77"/>
      <c r="B29" s="76" t="s">
        <v>361</v>
      </c>
      <c r="C29" s="76"/>
      <c r="D29" s="90">
        <v>44055</v>
      </c>
      <c r="E29" s="76"/>
      <c r="F29" s="76"/>
      <c r="G29" s="202"/>
      <c r="H29" s="204">
        <v>71400000</v>
      </c>
      <c r="I29" s="202"/>
      <c r="J29" s="202"/>
      <c r="K29" s="78">
        <v>44055</v>
      </c>
      <c r="L29" s="78">
        <f t="shared" si="5"/>
        <v>45515</v>
      </c>
      <c r="M29" s="204">
        <v>43137500</v>
      </c>
      <c r="N29" s="204">
        <f t="shared" si="2"/>
        <v>28262500</v>
      </c>
      <c r="O29" s="211">
        <v>0.25</v>
      </c>
      <c r="P29" s="206">
        <v>4</v>
      </c>
      <c r="Q29" s="212">
        <f t="shared" si="8"/>
        <v>1487500</v>
      </c>
      <c r="R29" s="212">
        <f t="shared" si="8"/>
        <v>1487500</v>
      </c>
      <c r="S29" s="212">
        <f t="shared" si="8"/>
        <v>1487500</v>
      </c>
      <c r="T29" s="212"/>
      <c r="U29" s="212"/>
      <c r="V29" s="212"/>
      <c r="W29" s="212"/>
      <c r="X29" s="212"/>
      <c r="Y29" s="212"/>
      <c r="Z29" s="212"/>
      <c r="AA29" s="212"/>
      <c r="AB29" s="212"/>
      <c r="AC29" s="206">
        <f t="shared" si="4"/>
        <v>4462500</v>
      </c>
      <c r="AD29" s="206">
        <f t="shared" si="6"/>
        <v>47600000</v>
      </c>
      <c r="AE29" s="207">
        <f t="shared" si="7"/>
        <v>23800000</v>
      </c>
      <c r="AF29" s="206"/>
    </row>
    <row r="30" spans="1:33" ht="15.75" customHeight="1">
      <c r="A30" s="77"/>
      <c r="B30" s="76" t="s">
        <v>362</v>
      </c>
      <c r="C30" s="76"/>
      <c r="D30" s="90">
        <v>44067</v>
      </c>
      <c r="E30" s="76"/>
      <c r="F30" s="76"/>
      <c r="G30" s="202"/>
      <c r="H30" s="204">
        <v>59078718</v>
      </c>
      <c r="I30" s="202"/>
      <c r="J30" s="202"/>
      <c r="K30" s="78">
        <v>44055</v>
      </c>
      <c r="L30" s="78">
        <f t="shared" si="5"/>
        <v>45515</v>
      </c>
      <c r="M30" s="204">
        <v>35693392.125</v>
      </c>
      <c r="N30" s="204">
        <f t="shared" si="2"/>
        <v>23385325.875</v>
      </c>
      <c r="O30" s="211">
        <v>0.25</v>
      </c>
      <c r="P30" s="206">
        <v>4</v>
      </c>
      <c r="Q30" s="212">
        <f t="shared" si="8"/>
        <v>1230806.625</v>
      </c>
      <c r="R30" s="212">
        <f t="shared" si="8"/>
        <v>1230806.625</v>
      </c>
      <c r="S30" s="212">
        <f t="shared" si="8"/>
        <v>1230806.625</v>
      </c>
      <c r="T30" s="212"/>
      <c r="U30" s="212"/>
      <c r="V30" s="212"/>
      <c r="W30" s="212"/>
      <c r="X30" s="212"/>
      <c r="Y30" s="212"/>
      <c r="Z30" s="212"/>
      <c r="AA30" s="212"/>
      <c r="AB30" s="212"/>
      <c r="AC30" s="206">
        <f t="shared" si="4"/>
        <v>3692419.875</v>
      </c>
      <c r="AD30" s="206">
        <f t="shared" si="6"/>
        <v>39385812</v>
      </c>
      <c r="AE30" s="207">
        <f t="shared" si="7"/>
        <v>19692906</v>
      </c>
      <c r="AF30" s="206"/>
    </row>
    <row r="31" spans="1:33" ht="15.75" customHeight="1">
      <c r="A31" s="77"/>
      <c r="B31" s="76" t="s">
        <v>363</v>
      </c>
      <c r="C31" s="76"/>
      <c r="D31" s="90">
        <v>44200</v>
      </c>
      <c r="E31" s="76"/>
      <c r="F31" s="76"/>
      <c r="G31" s="202"/>
      <c r="H31" s="204">
        <v>995000000</v>
      </c>
      <c r="I31" s="202"/>
      <c r="J31" s="202"/>
      <c r="K31" s="78">
        <v>44200</v>
      </c>
      <c r="L31" s="78">
        <f>K31+(P31*365)</f>
        <v>45660</v>
      </c>
      <c r="M31" s="204">
        <v>497499999.99999994</v>
      </c>
      <c r="N31" s="204">
        <f>H31-M31</f>
        <v>497500000.00000006</v>
      </c>
      <c r="O31" s="211">
        <v>0.25</v>
      </c>
      <c r="P31" s="206">
        <v>4</v>
      </c>
      <c r="Q31" s="212">
        <f t="shared" si="8"/>
        <v>20729166.666666668</v>
      </c>
      <c r="R31" s="212">
        <f t="shared" si="8"/>
        <v>20729166.666666668</v>
      </c>
      <c r="S31" s="212">
        <f t="shared" si="8"/>
        <v>20729166.666666668</v>
      </c>
      <c r="T31" s="212"/>
      <c r="U31" s="212"/>
      <c r="V31" s="212"/>
      <c r="W31" s="212"/>
      <c r="X31" s="212"/>
      <c r="Y31" s="212"/>
      <c r="Z31" s="212"/>
      <c r="AA31" s="212"/>
      <c r="AB31" s="212"/>
      <c r="AC31" s="206">
        <f t="shared" si="4"/>
        <v>62187500</v>
      </c>
      <c r="AD31" s="206">
        <f>AC31+M31</f>
        <v>559687500</v>
      </c>
      <c r="AE31" s="207">
        <f>H31-AD31</f>
        <v>435312500</v>
      </c>
      <c r="AF31" s="206"/>
    </row>
    <row r="32" spans="1:33" ht="15.75" customHeight="1">
      <c r="A32" s="77"/>
      <c r="B32" s="76" t="s">
        <v>364</v>
      </c>
      <c r="C32" s="76"/>
      <c r="D32" s="90">
        <v>44203</v>
      </c>
      <c r="E32" s="76"/>
      <c r="F32" s="76"/>
      <c r="G32" s="202"/>
      <c r="H32" s="204">
        <v>120900001</v>
      </c>
      <c r="I32" s="202"/>
      <c r="J32" s="202"/>
      <c r="K32" s="78">
        <v>44200</v>
      </c>
      <c r="L32" s="78">
        <f>K32+(P32*365)</f>
        <v>45660</v>
      </c>
      <c r="M32" s="204">
        <v>60450000.499999993</v>
      </c>
      <c r="N32" s="204">
        <f>H32-M32</f>
        <v>60450000.500000007</v>
      </c>
      <c r="O32" s="211">
        <v>0.25</v>
      </c>
      <c r="P32" s="206">
        <v>4</v>
      </c>
      <c r="Q32" s="212">
        <f t="shared" si="8"/>
        <v>2518750.0208333335</v>
      </c>
      <c r="R32" s="212">
        <f t="shared" si="8"/>
        <v>2518750.0208333335</v>
      </c>
      <c r="S32" s="212">
        <f t="shared" si="8"/>
        <v>2518750.0208333335</v>
      </c>
      <c r="T32" s="212"/>
      <c r="U32" s="212"/>
      <c r="V32" s="212"/>
      <c r="W32" s="212"/>
      <c r="X32" s="212"/>
      <c r="Y32" s="212"/>
      <c r="Z32" s="212"/>
      <c r="AA32" s="212"/>
      <c r="AB32" s="212"/>
      <c r="AC32" s="206">
        <f t="shared" si="4"/>
        <v>7556250.0625</v>
      </c>
      <c r="AD32" s="206">
        <f>AC32+M32</f>
        <v>68006250.5625</v>
      </c>
      <c r="AE32" s="207">
        <f>H32-AD32</f>
        <v>52893750.4375</v>
      </c>
      <c r="AF32" s="206"/>
    </row>
    <row r="33" spans="1:33" ht="15" customHeight="1">
      <c r="A33" s="80"/>
      <c r="B33" s="81" t="s">
        <v>365</v>
      </c>
      <c r="C33" s="81"/>
      <c r="D33" s="81"/>
      <c r="E33" s="81"/>
      <c r="F33" s="82"/>
      <c r="G33" s="82">
        <f>SUM(G32)</f>
        <v>0</v>
      </c>
      <c r="H33" s="82">
        <f>SUM(H12:H32)</f>
        <v>16854255483</v>
      </c>
      <c r="I33" s="82">
        <f t="shared" ref="I33:AF33" si="9">SUM(I12:I32)</f>
        <v>0</v>
      </c>
      <c r="J33" s="82">
        <f t="shared" si="9"/>
        <v>0</v>
      </c>
      <c r="K33" s="82"/>
      <c r="L33" s="82"/>
      <c r="M33" s="82">
        <f t="shared" si="9"/>
        <v>12559083949.025002</v>
      </c>
      <c r="N33" s="82">
        <f t="shared" si="9"/>
        <v>4295171533.9750004</v>
      </c>
      <c r="O33" s="82">
        <f t="shared" si="9"/>
        <v>3.05</v>
      </c>
      <c r="P33" s="82">
        <f t="shared" si="9"/>
        <v>260</v>
      </c>
      <c r="Q33" s="82">
        <f t="shared" si="9"/>
        <v>100185334.82916668</v>
      </c>
      <c r="R33" s="82">
        <f t="shared" si="9"/>
        <v>100185334.82916668</v>
      </c>
      <c r="S33" s="82">
        <f t="shared" si="9"/>
        <v>100185334.82916668</v>
      </c>
      <c r="T33" s="82">
        <f t="shared" si="9"/>
        <v>0</v>
      </c>
      <c r="U33" s="82">
        <f t="shared" si="9"/>
        <v>0</v>
      </c>
      <c r="V33" s="82">
        <f t="shared" si="9"/>
        <v>0</v>
      </c>
      <c r="W33" s="82">
        <f t="shared" si="9"/>
        <v>0</v>
      </c>
      <c r="X33" s="82">
        <f t="shared" si="9"/>
        <v>0</v>
      </c>
      <c r="Y33" s="82">
        <f t="shared" si="9"/>
        <v>0</v>
      </c>
      <c r="Z33" s="82">
        <f t="shared" si="9"/>
        <v>0</v>
      </c>
      <c r="AA33" s="82">
        <f t="shared" si="9"/>
        <v>0</v>
      </c>
      <c r="AB33" s="82">
        <f t="shared" si="9"/>
        <v>0</v>
      </c>
      <c r="AC33" s="82">
        <f t="shared" si="9"/>
        <v>300556004.48750001</v>
      </c>
      <c r="AD33" s="82">
        <f t="shared" si="9"/>
        <v>12859639953.512501</v>
      </c>
      <c r="AE33" s="82">
        <f t="shared" si="9"/>
        <v>3994615529.4874997</v>
      </c>
      <c r="AF33" s="82">
        <f t="shared" si="9"/>
        <v>0</v>
      </c>
    </row>
    <row r="34" spans="1:33" s="89" customFormat="1" ht="15" customHeight="1">
      <c r="A34" s="87"/>
      <c r="B34" s="86"/>
      <c r="C34" s="86"/>
      <c r="D34" s="87"/>
      <c r="E34" s="86"/>
      <c r="F34" s="86"/>
      <c r="G34" s="208"/>
      <c r="H34" s="208"/>
      <c r="I34" s="208"/>
      <c r="J34" s="208"/>
      <c r="K34" s="88"/>
      <c r="L34" s="88"/>
      <c r="M34" s="208"/>
      <c r="N34" s="208">
        <f>+N33-'[98]FA 2022'!AE33</f>
        <v>0</v>
      </c>
      <c r="O34" s="214"/>
      <c r="P34" s="210"/>
      <c r="Q34" s="208">
        <f>+M33+Q33</f>
        <v>12659269283.854168</v>
      </c>
      <c r="R34" s="208">
        <f>+R33+Q34</f>
        <v>12759454618.683334</v>
      </c>
      <c r="S34" s="208">
        <f t="shared" ref="S34:AB34" si="10">+S33+R34</f>
        <v>12859639953.512501</v>
      </c>
      <c r="T34" s="208">
        <f t="shared" si="10"/>
        <v>12859639953.512501</v>
      </c>
      <c r="U34" s="208">
        <f t="shared" si="10"/>
        <v>12859639953.512501</v>
      </c>
      <c r="V34" s="208">
        <f t="shared" si="10"/>
        <v>12859639953.512501</v>
      </c>
      <c r="W34" s="208">
        <f t="shared" si="10"/>
        <v>12859639953.512501</v>
      </c>
      <c r="X34" s="208">
        <f t="shared" si="10"/>
        <v>12859639953.512501</v>
      </c>
      <c r="Y34" s="208">
        <f t="shared" si="10"/>
        <v>12859639953.512501</v>
      </c>
      <c r="Z34" s="208">
        <f t="shared" si="10"/>
        <v>12859639953.512501</v>
      </c>
      <c r="AA34" s="208">
        <f t="shared" si="10"/>
        <v>12859639953.512501</v>
      </c>
      <c r="AB34" s="208">
        <f t="shared" si="10"/>
        <v>12859639953.512501</v>
      </c>
      <c r="AC34" s="208">
        <f t="shared" ref="AC34:AE34" si="11">SUM(AC12:AC32)</f>
        <v>300556004.48750001</v>
      </c>
      <c r="AD34" s="208">
        <f t="shared" si="11"/>
        <v>12859639953.512501</v>
      </c>
      <c r="AE34" s="215">
        <f t="shared" si="11"/>
        <v>3994615529.4874997</v>
      </c>
      <c r="AF34" s="210"/>
      <c r="AG34" s="91"/>
    </row>
    <row r="35" spans="1:33" ht="15" customHeight="1">
      <c r="A35" s="71" t="s">
        <v>366</v>
      </c>
      <c r="B35" s="72"/>
      <c r="C35" s="72"/>
      <c r="D35" s="73"/>
      <c r="E35" s="72"/>
      <c r="F35" s="72"/>
      <c r="G35" s="199"/>
      <c r="H35" s="199"/>
      <c r="I35" s="199"/>
      <c r="J35" s="199"/>
      <c r="K35" s="74"/>
      <c r="L35" s="74"/>
      <c r="M35" s="199"/>
      <c r="N35" s="200"/>
      <c r="O35" s="216"/>
      <c r="P35" s="199"/>
      <c r="Q35" s="199"/>
      <c r="R35" s="199"/>
      <c r="S35" s="199"/>
      <c r="T35" s="199"/>
      <c r="U35" s="199"/>
      <c r="V35" s="199"/>
      <c r="W35" s="199"/>
      <c r="X35" s="199"/>
      <c r="Y35" s="199"/>
      <c r="Z35" s="199"/>
      <c r="AA35" s="199"/>
      <c r="AB35" s="199"/>
      <c r="AC35" s="199"/>
      <c r="AD35" s="199"/>
      <c r="AE35" s="217"/>
      <c r="AF35" s="199"/>
    </row>
    <row r="36" spans="1:33" ht="15" customHeight="1">
      <c r="A36" s="77"/>
      <c r="B36" s="76" t="s">
        <v>367</v>
      </c>
      <c r="C36" s="76"/>
      <c r="D36" s="90">
        <v>39162</v>
      </c>
      <c r="E36" s="76"/>
      <c r="F36" s="76"/>
      <c r="G36" s="202"/>
      <c r="H36" s="203">
        <v>91300000</v>
      </c>
      <c r="I36" s="202"/>
      <c r="J36" s="202"/>
      <c r="K36" s="78">
        <v>39173</v>
      </c>
      <c r="L36" s="78">
        <f t="shared" ref="L36:L49" si="12">K36+(P36*365)</f>
        <v>46473</v>
      </c>
      <c r="M36" s="204">
        <v>72279173</v>
      </c>
      <c r="N36" s="204">
        <f t="shared" ref="N36:N49" si="13">H36-M36</f>
        <v>19020827</v>
      </c>
      <c r="O36" s="218">
        <v>0.05</v>
      </c>
      <c r="P36" s="219">
        <v>20</v>
      </c>
      <c r="Q36" s="206">
        <f t="shared" ref="Q36:S43" si="14">($H36*$O36)/12</f>
        <v>380416.66666666669</v>
      </c>
      <c r="R36" s="206">
        <f t="shared" si="14"/>
        <v>380416.66666666669</v>
      </c>
      <c r="S36" s="206">
        <f t="shared" si="14"/>
        <v>380416.66666666669</v>
      </c>
      <c r="T36" s="206">
        <v>0</v>
      </c>
      <c r="U36" s="206">
        <v>0</v>
      </c>
      <c r="V36" s="206">
        <v>0</v>
      </c>
      <c r="W36" s="206">
        <v>0</v>
      </c>
      <c r="X36" s="206">
        <v>0</v>
      </c>
      <c r="Y36" s="206">
        <v>0</v>
      </c>
      <c r="Z36" s="206">
        <v>0</v>
      </c>
      <c r="AA36" s="206">
        <v>0</v>
      </c>
      <c r="AB36" s="206">
        <v>0</v>
      </c>
      <c r="AC36" s="206">
        <f t="shared" ref="AC36:AC50" si="15">SUM(Q36:AB36)</f>
        <v>1141250</v>
      </c>
      <c r="AD36" s="206">
        <f>AC36+M36</f>
        <v>73420423</v>
      </c>
      <c r="AE36" s="207">
        <f>H36-AD36</f>
        <v>17879577</v>
      </c>
      <c r="AF36" s="206"/>
    </row>
    <row r="37" spans="1:33" ht="15" customHeight="1">
      <c r="A37" s="77"/>
      <c r="B37" s="76" t="s">
        <v>368</v>
      </c>
      <c r="C37" s="76"/>
      <c r="D37" s="90">
        <v>39177</v>
      </c>
      <c r="E37" s="76"/>
      <c r="F37" s="76"/>
      <c r="G37" s="202"/>
      <c r="H37" s="203">
        <v>242500000</v>
      </c>
      <c r="I37" s="202"/>
      <c r="J37" s="202"/>
      <c r="K37" s="78">
        <v>39177</v>
      </c>
      <c r="L37" s="78">
        <f t="shared" si="12"/>
        <v>46477</v>
      </c>
      <c r="M37" s="204">
        <v>190968759</v>
      </c>
      <c r="N37" s="204">
        <f t="shared" si="13"/>
        <v>51531241</v>
      </c>
      <c r="O37" s="218">
        <v>0.05</v>
      </c>
      <c r="P37" s="219">
        <v>20</v>
      </c>
      <c r="Q37" s="206">
        <f t="shared" si="14"/>
        <v>1010416.6666666666</v>
      </c>
      <c r="R37" s="206">
        <f t="shared" si="14"/>
        <v>1010416.6666666666</v>
      </c>
      <c r="S37" s="206">
        <f t="shared" si="14"/>
        <v>1010416.6666666666</v>
      </c>
      <c r="T37" s="206">
        <v>0</v>
      </c>
      <c r="U37" s="206">
        <v>0</v>
      </c>
      <c r="V37" s="206">
        <v>0</v>
      </c>
      <c r="W37" s="206">
        <v>0</v>
      </c>
      <c r="X37" s="206">
        <v>0</v>
      </c>
      <c r="Y37" s="206">
        <v>0</v>
      </c>
      <c r="Z37" s="206">
        <v>0</v>
      </c>
      <c r="AA37" s="206">
        <v>0</v>
      </c>
      <c r="AB37" s="206">
        <v>0</v>
      </c>
      <c r="AC37" s="206">
        <f t="shared" si="15"/>
        <v>3031250</v>
      </c>
      <c r="AD37" s="206">
        <f t="shared" ref="AD37:AD49" si="16">AC37+M37</f>
        <v>194000009</v>
      </c>
      <c r="AE37" s="207">
        <f t="shared" ref="AE37:AE49" si="17">H37-AD37</f>
        <v>48499991</v>
      </c>
      <c r="AF37" s="206"/>
    </row>
    <row r="38" spans="1:33" ht="15" customHeight="1">
      <c r="A38" s="77"/>
      <c r="B38" s="76" t="s">
        <v>369</v>
      </c>
      <c r="C38" s="76"/>
      <c r="D38" s="90">
        <v>39177</v>
      </c>
      <c r="E38" s="76"/>
      <c r="F38" s="76"/>
      <c r="G38" s="202"/>
      <c r="H38" s="203">
        <v>108640000</v>
      </c>
      <c r="I38" s="202"/>
      <c r="J38" s="202"/>
      <c r="K38" s="78">
        <v>39177</v>
      </c>
      <c r="L38" s="78">
        <f t="shared" si="12"/>
        <v>46477</v>
      </c>
      <c r="M38" s="204">
        <v>85554006</v>
      </c>
      <c r="N38" s="204">
        <f t="shared" si="13"/>
        <v>23085994</v>
      </c>
      <c r="O38" s="218">
        <v>0.05</v>
      </c>
      <c r="P38" s="219">
        <v>20</v>
      </c>
      <c r="Q38" s="206">
        <f t="shared" si="14"/>
        <v>452666.66666666669</v>
      </c>
      <c r="R38" s="206">
        <f t="shared" si="14"/>
        <v>452666.66666666669</v>
      </c>
      <c r="S38" s="206">
        <f t="shared" si="14"/>
        <v>452666.66666666669</v>
      </c>
      <c r="T38" s="206">
        <v>0</v>
      </c>
      <c r="U38" s="206">
        <v>0</v>
      </c>
      <c r="V38" s="206">
        <v>0</v>
      </c>
      <c r="W38" s="206">
        <v>0</v>
      </c>
      <c r="X38" s="206">
        <v>0</v>
      </c>
      <c r="Y38" s="206">
        <v>0</v>
      </c>
      <c r="Z38" s="206">
        <v>0</v>
      </c>
      <c r="AA38" s="206">
        <v>0</v>
      </c>
      <c r="AB38" s="206">
        <v>0</v>
      </c>
      <c r="AC38" s="206">
        <f t="shared" si="15"/>
        <v>1358000</v>
      </c>
      <c r="AD38" s="206">
        <f t="shared" si="16"/>
        <v>86912006</v>
      </c>
      <c r="AE38" s="207">
        <f t="shared" si="17"/>
        <v>21727994</v>
      </c>
      <c r="AF38" s="206"/>
    </row>
    <row r="39" spans="1:33" ht="15" customHeight="1">
      <c r="A39" s="77"/>
      <c r="B39" s="76" t="s">
        <v>370</v>
      </c>
      <c r="C39" s="76"/>
      <c r="D39" s="90">
        <v>39177</v>
      </c>
      <c r="E39" s="76"/>
      <c r="F39" s="76"/>
      <c r="G39" s="202"/>
      <c r="H39" s="203">
        <v>60140000</v>
      </c>
      <c r="I39" s="202"/>
      <c r="J39" s="202"/>
      <c r="K39" s="78">
        <v>39177</v>
      </c>
      <c r="L39" s="78">
        <f t="shared" si="12"/>
        <v>46477</v>
      </c>
      <c r="M39" s="204">
        <v>47360248</v>
      </c>
      <c r="N39" s="204">
        <f t="shared" si="13"/>
        <v>12779752</v>
      </c>
      <c r="O39" s="218">
        <v>0.05</v>
      </c>
      <c r="P39" s="219">
        <v>20</v>
      </c>
      <c r="Q39" s="206">
        <f t="shared" si="14"/>
        <v>250583.33333333334</v>
      </c>
      <c r="R39" s="206">
        <f t="shared" si="14"/>
        <v>250583.33333333334</v>
      </c>
      <c r="S39" s="206">
        <f t="shared" si="14"/>
        <v>250583.33333333334</v>
      </c>
      <c r="T39" s="206">
        <v>0</v>
      </c>
      <c r="U39" s="206">
        <v>0</v>
      </c>
      <c r="V39" s="206">
        <v>0</v>
      </c>
      <c r="W39" s="206">
        <v>0</v>
      </c>
      <c r="X39" s="206">
        <v>0</v>
      </c>
      <c r="Y39" s="206">
        <v>0</v>
      </c>
      <c r="Z39" s="206">
        <v>0</v>
      </c>
      <c r="AA39" s="206">
        <v>0</v>
      </c>
      <c r="AB39" s="206">
        <v>0</v>
      </c>
      <c r="AC39" s="206">
        <f t="shared" si="15"/>
        <v>751750</v>
      </c>
      <c r="AD39" s="206">
        <f t="shared" si="16"/>
        <v>48111998</v>
      </c>
      <c r="AE39" s="207">
        <f t="shared" si="17"/>
        <v>12028002</v>
      </c>
      <c r="AF39" s="206"/>
    </row>
    <row r="40" spans="1:33" ht="15" customHeight="1">
      <c r="A40" s="77"/>
      <c r="B40" s="76" t="s">
        <v>371</v>
      </c>
      <c r="C40" s="76"/>
      <c r="D40" s="90">
        <v>39339</v>
      </c>
      <c r="E40" s="76"/>
      <c r="F40" s="76"/>
      <c r="G40" s="202"/>
      <c r="H40" s="203">
        <v>10600000</v>
      </c>
      <c r="I40" s="202"/>
      <c r="J40" s="202"/>
      <c r="K40" s="78">
        <v>39339</v>
      </c>
      <c r="L40" s="78">
        <f t="shared" si="12"/>
        <v>46639</v>
      </c>
      <c r="M40" s="204">
        <v>8126672</v>
      </c>
      <c r="N40" s="204">
        <f t="shared" si="13"/>
        <v>2473328</v>
      </c>
      <c r="O40" s="218">
        <v>0.05</v>
      </c>
      <c r="P40" s="219">
        <v>20</v>
      </c>
      <c r="Q40" s="206">
        <f t="shared" si="14"/>
        <v>44166.666666666664</v>
      </c>
      <c r="R40" s="206">
        <f t="shared" si="14"/>
        <v>44166.666666666664</v>
      </c>
      <c r="S40" s="206">
        <f t="shared" si="14"/>
        <v>44166.666666666664</v>
      </c>
      <c r="T40" s="206">
        <v>0</v>
      </c>
      <c r="U40" s="206">
        <v>0</v>
      </c>
      <c r="V40" s="206">
        <v>0</v>
      </c>
      <c r="W40" s="206">
        <v>0</v>
      </c>
      <c r="X40" s="206">
        <v>0</v>
      </c>
      <c r="Y40" s="206">
        <v>0</v>
      </c>
      <c r="Z40" s="206">
        <v>0</v>
      </c>
      <c r="AA40" s="206">
        <v>0</v>
      </c>
      <c r="AB40" s="206">
        <v>0</v>
      </c>
      <c r="AC40" s="206">
        <f t="shared" si="15"/>
        <v>132500</v>
      </c>
      <c r="AD40" s="206">
        <f t="shared" si="16"/>
        <v>8259172</v>
      </c>
      <c r="AE40" s="207">
        <f t="shared" si="17"/>
        <v>2340828</v>
      </c>
      <c r="AF40" s="206"/>
    </row>
    <row r="41" spans="1:33" ht="15" customHeight="1">
      <c r="A41" s="77"/>
      <c r="B41" s="76" t="s">
        <v>372</v>
      </c>
      <c r="C41" s="76"/>
      <c r="D41" s="92">
        <v>39535</v>
      </c>
      <c r="E41" s="76"/>
      <c r="F41" s="76"/>
      <c r="G41" s="202"/>
      <c r="H41" s="203">
        <v>4700000</v>
      </c>
      <c r="I41" s="202"/>
      <c r="J41" s="202"/>
      <c r="K41" s="78">
        <v>39539</v>
      </c>
      <c r="L41" s="78">
        <f t="shared" si="12"/>
        <v>46839</v>
      </c>
      <c r="M41" s="204">
        <v>3485835</v>
      </c>
      <c r="N41" s="204">
        <f t="shared" si="13"/>
        <v>1214165</v>
      </c>
      <c r="O41" s="218">
        <v>0.05</v>
      </c>
      <c r="P41" s="219">
        <v>20</v>
      </c>
      <c r="Q41" s="206">
        <f t="shared" si="14"/>
        <v>19583.333333333332</v>
      </c>
      <c r="R41" s="206">
        <f t="shared" si="14"/>
        <v>19583.333333333332</v>
      </c>
      <c r="S41" s="206">
        <f t="shared" si="14"/>
        <v>19583.333333333332</v>
      </c>
      <c r="T41" s="206">
        <v>0</v>
      </c>
      <c r="U41" s="206">
        <v>0</v>
      </c>
      <c r="V41" s="206">
        <v>0</v>
      </c>
      <c r="W41" s="206">
        <v>0</v>
      </c>
      <c r="X41" s="206">
        <v>0</v>
      </c>
      <c r="Y41" s="206">
        <v>0</v>
      </c>
      <c r="Z41" s="206">
        <v>0</v>
      </c>
      <c r="AA41" s="206">
        <v>0</v>
      </c>
      <c r="AB41" s="206">
        <v>0</v>
      </c>
      <c r="AC41" s="206">
        <f t="shared" si="15"/>
        <v>58750</v>
      </c>
      <c r="AD41" s="206">
        <f t="shared" si="16"/>
        <v>3544585</v>
      </c>
      <c r="AE41" s="207">
        <f t="shared" si="17"/>
        <v>1155415</v>
      </c>
      <c r="AF41" s="206"/>
    </row>
    <row r="42" spans="1:33">
      <c r="A42" s="77"/>
      <c r="B42" s="76" t="s">
        <v>373</v>
      </c>
      <c r="C42" s="76"/>
      <c r="D42" s="92">
        <v>39535</v>
      </c>
      <c r="E42" s="76"/>
      <c r="F42" s="76"/>
      <c r="G42" s="202"/>
      <c r="H42" s="203">
        <v>94000000</v>
      </c>
      <c r="I42" s="202"/>
      <c r="J42" s="202"/>
      <c r="K42" s="78">
        <v>39539</v>
      </c>
      <c r="L42" s="78">
        <f t="shared" si="12"/>
        <v>46839</v>
      </c>
      <c r="M42" s="204">
        <v>69716669</v>
      </c>
      <c r="N42" s="204">
        <f t="shared" si="13"/>
        <v>24283331</v>
      </c>
      <c r="O42" s="218">
        <v>0.05</v>
      </c>
      <c r="P42" s="219">
        <v>20</v>
      </c>
      <c r="Q42" s="206">
        <f t="shared" si="14"/>
        <v>391666.66666666669</v>
      </c>
      <c r="R42" s="206">
        <f t="shared" si="14"/>
        <v>391666.66666666669</v>
      </c>
      <c r="S42" s="206">
        <f t="shared" si="14"/>
        <v>391666.66666666669</v>
      </c>
      <c r="T42" s="206">
        <v>0</v>
      </c>
      <c r="U42" s="206">
        <v>0</v>
      </c>
      <c r="V42" s="206">
        <v>0</v>
      </c>
      <c r="W42" s="206">
        <v>0</v>
      </c>
      <c r="X42" s="206">
        <v>0</v>
      </c>
      <c r="Y42" s="206">
        <v>0</v>
      </c>
      <c r="Z42" s="206">
        <v>0</v>
      </c>
      <c r="AA42" s="206">
        <v>0</v>
      </c>
      <c r="AB42" s="206">
        <v>0</v>
      </c>
      <c r="AC42" s="206">
        <f t="shared" si="15"/>
        <v>1175000</v>
      </c>
      <c r="AD42" s="206">
        <f t="shared" si="16"/>
        <v>70891669</v>
      </c>
      <c r="AE42" s="207">
        <f t="shared" si="17"/>
        <v>23108331</v>
      </c>
      <c r="AF42" s="206"/>
    </row>
    <row r="43" spans="1:33" ht="15" customHeight="1">
      <c r="A43" s="77"/>
      <c r="B43" s="76" t="s">
        <v>374</v>
      </c>
      <c r="C43" s="76"/>
      <c r="D43" s="92">
        <v>39580</v>
      </c>
      <c r="E43" s="76"/>
      <c r="F43" s="76"/>
      <c r="G43" s="202"/>
      <c r="H43" s="203">
        <v>31000000</v>
      </c>
      <c r="I43" s="202"/>
      <c r="J43" s="202"/>
      <c r="K43" s="78">
        <v>39580</v>
      </c>
      <c r="L43" s="78">
        <f t="shared" si="12"/>
        <v>46880</v>
      </c>
      <c r="M43" s="204">
        <v>22733335</v>
      </c>
      <c r="N43" s="204">
        <f t="shared" si="13"/>
        <v>8266665</v>
      </c>
      <c r="O43" s="218">
        <v>0.05</v>
      </c>
      <c r="P43" s="219">
        <v>20</v>
      </c>
      <c r="Q43" s="206">
        <f t="shared" si="14"/>
        <v>129166.66666666667</v>
      </c>
      <c r="R43" s="206">
        <f t="shared" si="14"/>
        <v>129166.66666666667</v>
      </c>
      <c r="S43" s="206">
        <f t="shared" si="14"/>
        <v>129166.66666666667</v>
      </c>
      <c r="T43" s="206">
        <v>0</v>
      </c>
      <c r="U43" s="206">
        <v>0</v>
      </c>
      <c r="V43" s="206">
        <v>0</v>
      </c>
      <c r="W43" s="206">
        <v>0</v>
      </c>
      <c r="X43" s="206">
        <v>0</v>
      </c>
      <c r="Y43" s="206">
        <v>0</v>
      </c>
      <c r="Z43" s="206">
        <v>0</v>
      </c>
      <c r="AA43" s="206">
        <v>0</v>
      </c>
      <c r="AB43" s="206">
        <v>0</v>
      </c>
      <c r="AC43" s="206">
        <f t="shared" si="15"/>
        <v>387500</v>
      </c>
      <c r="AD43" s="206">
        <f t="shared" si="16"/>
        <v>23120835</v>
      </c>
      <c r="AE43" s="207">
        <f t="shared" si="17"/>
        <v>7879165</v>
      </c>
      <c r="AF43" s="206"/>
    </row>
    <row r="44" spans="1:33" ht="15" customHeight="1">
      <c r="A44" s="77"/>
      <c r="B44" s="76" t="s">
        <v>375</v>
      </c>
      <c r="C44" s="76"/>
      <c r="D44" s="92">
        <v>39736</v>
      </c>
      <c r="E44" s="76"/>
      <c r="F44" s="76"/>
      <c r="G44" s="202"/>
      <c r="H44" s="203">
        <v>9976000</v>
      </c>
      <c r="I44" s="202"/>
      <c r="J44" s="202"/>
      <c r="K44" s="78">
        <v>39736</v>
      </c>
      <c r="L44" s="78">
        <f t="shared" si="12"/>
        <v>41196</v>
      </c>
      <c r="M44" s="204">
        <v>9976000</v>
      </c>
      <c r="N44" s="204">
        <f t="shared" si="13"/>
        <v>0</v>
      </c>
      <c r="O44" s="218">
        <v>0.25</v>
      </c>
      <c r="P44" s="219">
        <v>4</v>
      </c>
      <c r="Q44" s="206">
        <v>0</v>
      </c>
      <c r="R44" s="206">
        <v>0</v>
      </c>
      <c r="S44" s="206">
        <v>0</v>
      </c>
      <c r="T44" s="206">
        <v>0</v>
      </c>
      <c r="U44" s="206">
        <v>0</v>
      </c>
      <c r="V44" s="206">
        <v>0</v>
      </c>
      <c r="W44" s="206">
        <v>0</v>
      </c>
      <c r="X44" s="206">
        <v>0</v>
      </c>
      <c r="Y44" s="206">
        <v>0</v>
      </c>
      <c r="Z44" s="206">
        <v>0</v>
      </c>
      <c r="AA44" s="206">
        <v>0</v>
      </c>
      <c r="AB44" s="206">
        <v>0</v>
      </c>
      <c r="AC44" s="206">
        <f t="shared" si="15"/>
        <v>0</v>
      </c>
      <c r="AD44" s="206">
        <f t="shared" si="16"/>
        <v>9976000</v>
      </c>
      <c r="AE44" s="207">
        <f t="shared" si="17"/>
        <v>0</v>
      </c>
      <c r="AF44" s="206"/>
    </row>
    <row r="45" spans="1:33" ht="15" customHeight="1">
      <c r="A45" s="77"/>
      <c r="B45" s="76" t="s">
        <v>376</v>
      </c>
      <c r="C45" s="76"/>
      <c r="D45" s="92">
        <v>39738</v>
      </c>
      <c r="E45" s="76"/>
      <c r="F45" s="76"/>
      <c r="G45" s="202"/>
      <c r="H45" s="203">
        <v>53968500</v>
      </c>
      <c r="I45" s="202"/>
      <c r="J45" s="202"/>
      <c r="K45" s="78">
        <v>39738</v>
      </c>
      <c r="L45" s="78">
        <f t="shared" si="12"/>
        <v>41198</v>
      </c>
      <c r="M45" s="204">
        <v>53968499.75</v>
      </c>
      <c r="N45" s="204">
        <f t="shared" si="13"/>
        <v>0.25</v>
      </c>
      <c r="O45" s="218">
        <v>0.25</v>
      </c>
      <c r="P45" s="219">
        <v>4</v>
      </c>
      <c r="Q45" s="206">
        <v>0</v>
      </c>
      <c r="R45" s="206">
        <v>0</v>
      </c>
      <c r="S45" s="206">
        <v>0</v>
      </c>
      <c r="T45" s="206">
        <v>0</v>
      </c>
      <c r="U45" s="206">
        <v>0</v>
      </c>
      <c r="V45" s="206">
        <v>0</v>
      </c>
      <c r="W45" s="206">
        <v>0</v>
      </c>
      <c r="X45" s="206">
        <v>0</v>
      </c>
      <c r="Y45" s="206">
        <v>0</v>
      </c>
      <c r="Z45" s="206">
        <v>0</v>
      </c>
      <c r="AA45" s="206">
        <v>0</v>
      </c>
      <c r="AB45" s="206">
        <v>0</v>
      </c>
      <c r="AC45" s="206">
        <f t="shared" si="15"/>
        <v>0</v>
      </c>
      <c r="AD45" s="206">
        <f t="shared" si="16"/>
        <v>53968499.75</v>
      </c>
      <c r="AE45" s="207">
        <f t="shared" si="17"/>
        <v>0.25</v>
      </c>
      <c r="AF45" s="205"/>
    </row>
    <row r="46" spans="1:33" ht="15" customHeight="1">
      <c r="A46" s="77"/>
      <c r="B46" s="76" t="s">
        <v>377</v>
      </c>
      <c r="C46" s="76"/>
      <c r="D46" s="92">
        <v>39738</v>
      </c>
      <c r="E46" s="76"/>
      <c r="F46" s="76"/>
      <c r="G46" s="202"/>
      <c r="H46" s="203">
        <v>6300000</v>
      </c>
      <c r="I46" s="202"/>
      <c r="J46" s="202"/>
      <c r="K46" s="78">
        <v>39738</v>
      </c>
      <c r="L46" s="78">
        <f t="shared" si="12"/>
        <v>41198</v>
      </c>
      <c r="M46" s="204">
        <v>6300000</v>
      </c>
      <c r="N46" s="204">
        <f t="shared" si="13"/>
        <v>0</v>
      </c>
      <c r="O46" s="218">
        <v>0.25</v>
      </c>
      <c r="P46" s="219">
        <v>4</v>
      </c>
      <c r="Q46" s="206">
        <v>0</v>
      </c>
      <c r="R46" s="206">
        <v>0</v>
      </c>
      <c r="S46" s="206">
        <v>0</v>
      </c>
      <c r="T46" s="206">
        <v>0</v>
      </c>
      <c r="U46" s="206">
        <v>0</v>
      </c>
      <c r="V46" s="206">
        <v>0</v>
      </c>
      <c r="W46" s="206">
        <v>0</v>
      </c>
      <c r="X46" s="206">
        <v>0</v>
      </c>
      <c r="Y46" s="206">
        <v>0</v>
      </c>
      <c r="Z46" s="206">
        <v>0</v>
      </c>
      <c r="AA46" s="206">
        <v>0</v>
      </c>
      <c r="AB46" s="206">
        <v>0</v>
      </c>
      <c r="AC46" s="206">
        <f t="shared" si="15"/>
        <v>0</v>
      </c>
      <c r="AD46" s="206">
        <f t="shared" si="16"/>
        <v>6300000</v>
      </c>
      <c r="AE46" s="207">
        <f t="shared" si="17"/>
        <v>0</v>
      </c>
      <c r="AF46" s="206"/>
    </row>
    <row r="47" spans="1:33" s="61" customFormat="1" ht="15" customHeight="1">
      <c r="A47" s="77"/>
      <c r="B47" s="76" t="s">
        <v>378</v>
      </c>
      <c r="C47" s="76"/>
      <c r="D47" s="92">
        <v>39763</v>
      </c>
      <c r="E47" s="76"/>
      <c r="F47" s="76"/>
      <c r="G47" s="202"/>
      <c r="H47" s="203">
        <v>26190000</v>
      </c>
      <c r="I47" s="202"/>
      <c r="J47" s="202"/>
      <c r="K47" s="78">
        <v>39763</v>
      </c>
      <c r="L47" s="78">
        <f t="shared" si="12"/>
        <v>41223</v>
      </c>
      <c r="M47" s="204">
        <v>26190000</v>
      </c>
      <c r="N47" s="204">
        <f t="shared" si="13"/>
        <v>0</v>
      </c>
      <c r="O47" s="218">
        <v>0.25</v>
      </c>
      <c r="P47" s="220">
        <v>4</v>
      </c>
      <c r="Q47" s="206">
        <v>0</v>
      </c>
      <c r="R47" s="206">
        <v>0</v>
      </c>
      <c r="S47" s="206">
        <v>0</v>
      </c>
      <c r="T47" s="206">
        <v>0</v>
      </c>
      <c r="U47" s="206">
        <v>0</v>
      </c>
      <c r="V47" s="206">
        <v>0</v>
      </c>
      <c r="W47" s="206">
        <v>0</v>
      </c>
      <c r="X47" s="206">
        <v>0</v>
      </c>
      <c r="Y47" s="206">
        <v>0</v>
      </c>
      <c r="Z47" s="206">
        <v>0</v>
      </c>
      <c r="AA47" s="206">
        <v>0</v>
      </c>
      <c r="AB47" s="206">
        <v>0</v>
      </c>
      <c r="AC47" s="206">
        <f t="shared" si="15"/>
        <v>0</v>
      </c>
      <c r="AD47" s="204">
        <f t="shared" si="16"/>
        <v>26190000</v>
      </c>
      <c r="AE47" s="221">
        <f t="shared" si="17"/>
        <v>0</v>
      </c>
      <c r="AF47" s="204"/>
    </row>
    <row r="48" spans="1:33" ht="15" customHeight="1">
      <c r="A48" s="77"/>
      <c r="B48" s="76" t="s">
        <v>379</v>
      </c>
      <c r="C48" s="76"/>
      <c r="D48" s="93">
        <v>39762</v>
      </c>
      <c r="E48" s="76"/>
      <c r="F48" s="76"/>
      <c r="G48" s="202"/>
      <c r="H48" s="203">
        <v>3300000</v>
      </c>
      <c r="I48" s="202"/>
      <c r="J48" s="202"/>
      <c r="K48" s="78">
        <v>39762</v>
      </c>
      <c r="L48" s="78">
        <f t="shared" si="12"/>
        <v>41222</v>
      </c>
      <c r="M48" s="204">
        <v>3300000</v>
      </c>
      <c r="N48" s="204">
        <f t="shared" si="13"/>
        <v>0</v>
      </c>
      <c r="O48" s="218">
        <v>0.25</v>
      </c>
      <c r="P48" s="219">
        <v>4</v>
      </c>
      <c r="Q48" s="206">
        <v>0</v>
      </c>
      <c r="R48" s="206">
        <v>0</v>
      </c>
      <c r="S48" s="206">
        <v>0</v>
      </c>
      <c r="T48" s="206">
        <v>0</v>
      </c>
      <c r="U48" s="206">
        <v>0</v>
      </c>
      <c r="V48" s="206">
        <v>0</v>
      </c>
      <c r="W48" s="206">
        <v>0</v>
      </c>
      <c r="X48" s="206">
        <v>0</v>
      </c>
      <c r="Y48" s="206">
        <v>0</v>
      </c>
      <c r="Z48" s="206">
        <v>0</v>
      </c>
      <c r="AA48" s="206">
        <v>0</v>
      </c>
      <c r="AB48" s="206">
        <v>0</v>
      </c>
      <c r="AC48" s="206">
        <f t="shared" si="15"/>
        <v>0</v>
      </c>
      <c r="AD48" s="206">
        <f t="shared" si="16"/>
        <v>3300000</v>
      </c>
      <c r="AE48" s="207">
        <f t="shared" si="17"/>
        <v>0</v>
      </c>
      <c r="AF48" s="206"/>
    </row>
    <row r="49" spans="1:33" ht="15" customHeight="1">
      <c r="A49" s="77"/>
      <c r="B49" s="76" t="s">
        <v>380</v>
      </c>
      <c r="C49" s="76"/>
      <c r="D49" s="93">
        <v>39766</v>
      </c>
      <c r="E49" s="76"/>
      <c r="F49" s="76"/>
      <c r="G49" s="202"/>
      <c r="H49" s="203">
        <v>1500000</v>
      </c>
      <c r="I49" s="202"/>
      <c r="J49" s="202"/>
      <c r="K49" s="78">
        <v>39766</v>
      </c>
      <c r="L49" s="78">
        <f t="shared" si="12"/>
        <v>41226</v>
      </c>
      <c r="M49" s="204">
        <v>1500000</v>
      </c>
      <c r="N49" s="204">
        <f t="shared" si="13"/>
        <v>0</v>
      </c>
      <c r="O49" s="218">
        <v>0.25</v>
      </c>
      <c r="P49" s="220">
        <v>4</v>
      </c>
      <c r="Q49" s="206">
        <v>0</v>
      </c>
      <c r="R49" s="206">
        <v>0</v>
      </c>
      <c r="S49" s="206">
        <v>0</v>
      </c>
      <c r="T49" s="206">
        <v>0</v>
      </c>
      <c r="U49" s="206">
        <v>0</v>
      </c>
      <c r="V49" s="206">
        <v>0</v>
      </c>
      <c r="W49" s="206">
        <v>0</v>
      </c>
      <c r="X49" s="206">
        <v>0</v>
      </c>
      <c r="Y49" s="206">
        <v>0</v>
      </c>
      <c r="Z49" s="206">
        <v>0</v>
      </c>
      <c r="AA49" s="206">
        <v>0</v>
      </c>
      <c r="AB49" s="206">
        <v>0</v>
      </c>
      <c r="AC49" s="206">
        <f t="shared" si="15"/>
        <v>0</v>
      </c>
      <c r="AD49" s="206">
        <f t="shared" si="16"/>
        <v>1500000</v>
      </c>
      <c r="AE49" s="207">
        <f t="shared" si="17"/>
        <v>0</v>
      </c>
      <c r="AF49" s="206"/>
    </row>
    <row r="50" spans="1:33" ht="15" customHeight="1">
      <c r="A50" s="77"/>
      <c r="B50" s="76"/>
      <c r="C50" s="76"/>
      <c r="D50" s="77"/>
      <c r="E50" s="76"/>
      <c r="F50" s="76"/>
      <c r="G50" s="202"/>
      <c r="H50" s="202"/>
      <c r="I50" s="202"/>
      <c r="J50" s="202"/>
      <c r="K50" s="78"/>
      <c r="L50" s="78"/>
      <c r="M50" s="202">
        <f>SUM(M36:M49)</f>
        <v>601459196.75</v>
      </c>
      <c r="N50" s="202">
        <f>SUM(N36:N49)</f>
        <v>142655303.25</v>
      </c>
      <c r="O50" s="218"/>
      <c r="P50" s="205"/>
      <c r="Q50" s="205">
        <f t="shared" ref="Q50:AE50" si="18">SUM(Q36:Q49)</f>
        <v>2678666.6666666665</v>
      </c>
      <c r="R50" s="205">
        <f t="shared" si="18"/>
        <v>2678666.6666666665</v>
      </c>
      <c r="S50" s="205">
        <f t="shared" si="18"/>
        <v>2678666.6666666665</v>
      </c>
      <c r="T50" s="205">
        <f t="shared" si="18"/>
        <v>0</v>
      </c>
      <c r="U50" s="205">
        <f t="shared" si="18"/>
        <v>0</v>
      </c>
      <c r="V50" s="205">
        <f t="shared" si="18"/>
        <v>0</v>
      </c>
      <c r="W50" s="205">
        <f t="shared" si="18"/>
        <v>0</v>
      </c>
      <c r="X50" s="205">
        <f t="shared" si="18"/>
        <v>0</v>
      </c>
      <c r="Y50" s="205">
        <f t="shared" si="18"/>
        <v>0</v>
      </c>
      <c r="Z50" s="205">
        <f t="shared" si="18"/>
        <v>0</v>
      </c>
      <c r="AA50" s="205">
        <f t="shared" si="18"/>
        <v>0</v>
      </c>
      <c r="AB50" s="205">
        <f t="shared" si="18"/>
        <v>0</v>
      </c>
      <c r="AC50" s="206">
        <f t="shared" si="15"/>
        <v>8036000</v>
      </c>
      <c r="AD50" s="205">
        <f t="shared" si="18"/>
        <v>609495196.75</v>
      </c>
      <c r="AE50" s="222">
        <f t="shared" si="18"/>
        <v>134619303.25</v>
      </c>
      <c r="AF50" s="205"/>
      <c r="AG50" s="94">
        <f>+AC50</f>
        <v>8036000</v>
      </c>
    </row>
    <row r="51" spans="1:33" ht="15" customHeight="1">
      <c r="A51" s="80"/>
      <c r="B51" s="81" t="s">
        <v>381</v>
      </c>
      <c r="C51" s="81"/>
      <c r="D51" s="81"/>
      <c r="E51" s="81"/>
      <c r="F51" s="82"/>
      <c r="G51" s="82">
        <f>SUM(G12:G49)</f>
        <v>0</v>
      </c>
      <c r="H51" s="223">
        <f t="shared" ref="H51:O51" si="19">SUM(H36:H50)</f>
        <v>744114500</v>
      </c>
      <c r="I51" s="223">
        <f t="shared" si="19"/>
        <v>0</v>
      </c>
      <c r="J51" s="223">
        <f t="shared" si="19"/>
        <v>0</v>
      </c>
      <c r="K51" s="223"/>
      <c r="L51" s="223"/>
      <c r="M51" s="223">
        <f>SUM(M36:M49)</f>
        <v>601459196.75</v>
      </c>
      <c r="N51" s="223">
        <f>SUM(N36:N49)</f>
        <v>142655303.25</v>
      </c>
      <c r="O51" s="223">
        <f t="shared" si="19"/>
        <v>1.9</v>
      </c>
      <c r="P51" s="223">
        <f t="shared" ref="P51:AE51" si="20">SUM(P36:P49)</f>
        <v>184</v>
      </c>
      <c r="Q51" s="223">
        <f t="shared" si="20"/>
        <v>2678666.6666666665</v>
      </c>
      <c r="R51" s="223">
        <f t="shared" si="20"/>
        <v>2678666.6666666665</v>
      </c>
      <c r="S51" s="223">
        <f t="shared" si="20"/>
        <v>2678666.6666666665</v>
      </c>
      <c r="T51" s="223">
        <f t="shared" si="20"/>
        <v>0</v>
      </c>
      <c r="U51" s="223">
        <f t="shared" si="20"/>
        <v>0</v>
      </c>
      <c r="V51" s="223">
        <f t="shared" si="20"/>
        <v>0</v>
      </c>
      <c r="W51" s="223">
        <f t="shared" si="20"/>
        <v>0</v>
      </c>
      <c r="X51" s="223">
        <f t="shared" si="20"/>
        <v>0</v>
      </c>
      <c r="Y51" s="223">
        <f t="shared" si="20"/>
        <v>0</v>
      </c>
      <c r="Z51" s="223">
        <f t="shared" si="20"/>
        <v>0</v>
      </c>
      <c r="AA51" s="223">
        <f t="shared" si="20"/>
        <v>0</v>
      </c>
      <c r="AB51" s="223">
        <f t="shared" si="20"/>
        <v>0</v>
      </c>
      <c r="AC51" s="223">
        <f t="shared" si="20"/>
        <v>8036000</v>
      </c>
      <c r="AD51" s="223">
        <f t="shared" si="20"/>
        <v>609495196.75</v>
      </c>
      <c r="AE51" s="223">
        <f t="shared" si="20"/>
        <v>134619303.25</v>
      </c>
      <c r="AF51" s="223">
        <f t="shared" ref="AF51" si="21">SUM(AF36:AF50)</f>
        <v>0</v>
      </c>
    </row>
    <row r="52" spans="1:33" s="89" customFormat="1" ht="15" customHeight="1">
      <c r="A52" s="87"/>
      <c r="B52" s="86"/>
      <c r="C52" s="86"/>
      <c r="D52" s="87"/>
      <c r="E52" s="86"/>
      <c r="F52" s="86"/>
      <c r="G52" s="208"/>
      <c r="H52" s="208"/>
      <c r="I52" s="208"/>
      <c r="J52" s="208"/>
      <c r="K52" s="88"/>
      <c r="L52" s="88"/>
      <c r="M52" s="208"/>
      <c r="N52" s="208">
        <f>+N51-'[98]FA 2022'!AE51</f>
        <v>0</v>
      </c>
      <c r="O52" s="214"/>
      <c r="P52" s="210"/>
      <c r="Q52" s="210">
        <f>+Q51+M51</f>
        <v>604137863.41666663</v>
      </c>
      <c r="R52" s="210">
        <f>+R51+Q52</f>
        <v>606816530.08333325</v>
      </c>
      <c r="S52" s="210">
        <f t="shared" ref="S52:AB52" si="22">+S51+R52</f>
        <v>609495196.74999988</v>
      </c>
      <c r="T52" s="210">
        <f t="shared" si="22"/>
        <v>609495196.74999988</v>
      </c>
      <c r="U52" s="210">
        <f t="shared" si="22"/>
        <v>609495196.74999988</v>
      </c>
      <c r="V52" s="210">
        <f t="shared" si="22"/>
        <v>609495196.74999988</v>
      </c>
      <c r="W52" s="210">
        <f t="shared" si="22"/>
        <v>609495196.74999988</v>
      </c>
      <c r="X52" s="210">
        <f t="shared" si="22"/>
        <v>609495196.74999988</v>
      </c>
      <c r="Y52" s="210">
        <f t="shared" si="22"/>
        <v>609495196.74999988</v>
      </c>
      <c r="Z52" s="210">
        <f t="shared" si="22"/>
        <v>609495196.74999988</v>
      </c>
      <c r="AA52" s="210">
        <f t="shared" si="22"/>
        <v>609495196.74999988</v>
      </c>
      <c r="AB52" s="210">
        <f t="shared" si="22"/>
        <v>609495196.74999988</v>
      </c>
      <c r="AC52" s="210">
        <f>SUM(AC36:AC50)</f>
        <v>16072000</v>
      </c>
      <c r="AD52" s="210">
        <f>SUM(AD36:AD50)</f>
        <v>1218990393.5</v>
      </c>
      <c r="AE52" s="210">
        <f>SUM(AE36:AE50)</f>
        <v>269238606.5</v>
      </c>
      <c r="AF52" s="210"/>
      <c r="AG52" s="91">
        <f>+AC52</f>
        <v>16072000</v>
      </c>
    </row>
    <row r="53" spans="1:33" ht="15" customHeight="1">
      <c r="A53" s="71" t="s">
        <v>382</v>
      </c>
      <c r="B53" s="72"/>
      <c r="C53" s="72"/>
      <c r="D53" s="73"/>
      <c r="E53" s="72"/>
      <c r="F53" s="72"/>
      <c r="G53" s="199"/>
      <c r="H53" s="199"/>
      <c r="I53" s="199"/>
      <c r="J53" s="199"/>
      <c r="K53" s="74"/>
      <c r="L53" s="74"/>
      <c r="M53" s="199"/>
      <c r="N53" s="200"/>
      <c r="O53" s="73"/>
      <c r="P53" s="199"/>
      <c r="Q53" s="199"/>
      <c r="R53" s="199"/>
      <c r="S53" s="199"/>
      <c r="T53" s="199"/>
      <c r="U53" s="199"/>
      <c r="V53" s="199"/>
      <c r="W53" s="199"/>
      <c r="X53" s="199"/>
      <c r="Y53" s="199"/>
      <c r="Z53" s="199"/>
      <c r="AA53" s="199"/>
      <c r="AB53" s="199"/>
      <c r="AC53" s="199"/>
      <c r="AD53" s="199"/>
      <c r="AE53" s="201"/>
      <c r="AF53" s="199"/>
    </row>
    <row r="54" spans="1:33" s="61" customFormat="1" ht="15" customHeight="1">
      <c r="A54" s="77"/>
      <c r="B54" s="76" t="s">
        <v>383</v>
      </c>
      <c r="C54" s="76"/>
      <c r="D54" s="90">
        <v>39300</v>
      </c>
      <c r="E54" s="76"/>
      <c r="F54" s="76"/>
      <c r="G54" s="202"/>
      <c r="H54" s="203">
        <v>33000000</v>
      </c>
      <c r="I54" s="202"/>
      <c r="J54" s="202"/>
      <c r="K54" s="78">
        <v>39300</v>
      </c>
      <c r="L54" s="78">
        <f t="shared" ref="L54:L90" si="23">K54+(P54*365)</f>
        <v>42220</v>
      </c>
      <c r="M54" s="204">
        <v>33000000</v>
      </c>
      <c r="N54" s="204">
        <f t="shared" ref="N54:N79" si="24">H54-M54</f>
        <v>0</v>
      </c>
      <c r="O54" s="95">
        <v>0.125</v>
      </c>
      <c r="P54" s="220">
        <v>8</v>
      </c>
      <c r="Q54" s="206">
        <v>0</v>
      </c>
      <c r="R54" s="206">
        <v>0</v>
      </c>
      <c r="S54" s="206">
        <v>0</v>
      </c>
      <c r="T54" s="206">
        <v>0</v>
      </c>
      <c r="U54" s="206">
        <v>0</v>
      </c>
      <c r="V54" s="206">
        <v>0</v>
      </c>
      <c r="W54" s="206">
        <v>0</v>
      </c>
      <c r="X54" s="206">
        <v>0</v>
      </c>
      <c r="Y54" s="206">
        <v>0</v>
      </c>
      <c r="Z54" s="204"/>
      <c r="AA54" s="204"/>
      <c r="AB54" s="204"/>
      <c r="AC54" s="206">
        <f t="shared" ref="AC54:AC71" si="25">SUM(Q54:AB54)</f>
        <v>0</v>
      </c>
      <c r="AD54" s="204">
        <f t="shared" ref="AD54:AD93" si="26">AC54+M54</f>
        <v>33000000</v>
      </c>
      <c r="AE54" s="221">
        <f t="shared" ref="AE54:AE114" si="27">H54-AD54</f>
        <v>0</v>
      </c>
      <c r="AF54" s="204"/>
    </row>
    <row r="55" spans="1:33" s="61" customFormat="1" ht="15" customHeight="1">
      <c r="A55" s="77"/>
      <c r="B55" s="76" t="s">
        <v>384</v>
      </c>
      <c r="C55" s="76"/>
      <c r="D55" s="90">
        <v>39358</v>
      </c>
      <c r="E55" s="96"/>
      <c r="F55" s="76"/>
      <c r="G55" s="202"/>
      <c r="H55" s="203">
        <v>364228145</v>
      </c>
      <c r="I55" s="202"/>
      <c r="J55" s="202"/>
      <c r="K55" s="78">
        <v>39358</v>
      </c>
      <c r="L55" s="78">
        <f t="shared" si="23"/>
        <v>42278</v>
      </c>
      <c r="M55" s="204">
        <v>364228145.21875</v>
      </c>
      <c r="N55" s="204">
        <f t="shared" si="24"/>
        <v>-0.21875</v>
      </c>
      <c r="O55" s="95">
        <v>0.125</v>
      </c>
      <c r="P55" s="220">
        <v>8</v>
      </c>
      <c r="Q55" s="206">
        <v>0</v>
      </c>
      <c r="R55" s="206">
        <v>0</v>
      </c>
      <c r="S55" s="206">
        <v>0</v>
      </c>
      <c r="T55" s="206">
        <v>0</v>
      </c>
      <c r="U55" s="206">
        <v>0</v>
      </c>
      <c r="V55" s="206">
        <v>0</v>
      </c>
      <c r="W55" s="206">
        <v>0</v>
      </c>
      <c r="X55" s="206">
        <v>0</v>
      </c>
      <c r="Y55" s="206">
        <v>0</v>
      </c>
      <c r="Z55" s="204"/>
      <c r="AA55" s="204"/>
      <c r="AB55" s="204"/>
      <c r="AC55" s="206">
        <f t="shared" si="25"/>
        <v>0</v>
      </c>
      <c r="AD55" s="204">
        <f t="shared" si="26"/>
        <v>364228145.21875</v>
      </c>
      <c r="AE55" s="221">
        <f t="shared" si="27"/>
        <v>-0.21875</v>
      </c>
      <c r="AF55" s="204"/>
    </row>
    <row r="56" spans="1:33" s="61" customFormat="1" ht="15" customHeight="1">
      <c r="A56" s="77"/>
      <c r="B56" s="76" t="s">
        <v>385</v>
      </c>
      <c r="C56" s="76"/>
      <c r="D56" s="90">
        <v>39435</v>
      </c>
      <c r="E56" s="76"/>
      <c r="F56" s="76"/>
      <c r="G56" s="202"/>
      <c r="H56" s="203">
        <v>316190782</v>
      </c>
      <c r="I56" s="202"/>
      <c r="J56" s="202"/>
      <c r="K56" s="78">
        <v>39448</v>
      </c>
      <c r="L56" s="78">
        <f t="shared" si="23"/>
        <v>42368</v>
      </c>
      <c r="M56" s="204">
        <v>316190781.52083331</v>
      </c>
      <c r="N56" s="204">
        <f t="shared" si="24"/>
        <v>0.47916668653488159</v>
      </c>
      <c r="O56" s="95">
        <v>0.125</v>
      </c>
      <c r="P56" s="220">
        <v>8</v>
      </c>
      <c r="Q56" s="206">
        <v>0</v>
      </c>
      <c r="R56" s="206">
        <v>0</v>
      </c>
      <c r="S56" s="206">
        <v>0</v>
      </c>
      <c r="T56" s="206">
        <v>0</v>
      </c>
      <c r="U56" s="206">
        <v>0</v>
      </c>
      <c r="V56" s="206">
        <v>0</v>
      </c>
      <c r="W56" s="206">
        <v>0</v>
      </c>
      <c r="X56" s="206">
        <v>0</v>
      </c>
      <c r="Y56" s="206">
        <v>0</v>
      </c>
      <c r="Z56" s="204"/>
      <c r="AA56" s="204"/>
      <c r="AB56" s="204"/>
      <c r="AC56" s="206">
        <f t="shared" si="25"/>
        <v>0</v>
      </c>
      <c r="AD56" s="204">
        <f t="shared" si="26"/>
        <v>316190781.52083331</v>
      </c>
      <c r="AE56" s="221">
        <f t="shared" si="27"/>
        <v>0.47916668653488159</v>
      </c>
      <c r="AF56" s="204"/>
    </row>
    <row r="57" spans="1:33" s="61" customFormat="1" ht="15" customHeight="1">
      <c r="A57" s="77"/>
      <c r="B57" s="76" t="s">
        <v>386</v>
      </c>
      <c r="C57" s="76"/>
      <c r="D57" s="90">
        <v>39415</v>
      </c>
      <c r="E57" s="76"/>
      <c r="F57" s="76"/>
      <c r="G57" s="202"/>
      <c r="H57" s="203">
        <v>75000000</v>
      </c>
      <c r="I57" s="202"/>
      <c r="J57" s="202"/>
      <c r="K57" s="78">
        <v>39417</v>
      </c>
      <c r="L57" s="78">
        <f t="shared" si="23"/>
        <v>42337</v>
      </c>
      <c r="M57" s="204">
        <v>75000000</v>
      </c>
      <c r="N57" s="204">
        <f t="shared" si="24"/>
        <v>0</v>
      </c>
      <c r="O57" s="95">
        <v>0.125</v>
      </c>
      <c r="P57" s="220">
        <v>8</v>
      </c>
      <c r="Q57" s="206">
        <v>0</v>
      </c>
      <c r="R57" s="206">
        <v>0</v>
      </c>
      <c r="S57" s="206">
        <v>0</v>
      </c>
      <c r="T57" s="206">
        <v>0</v>
      </c>
      <c r="U57" s="206">
        <v>0</v>
      </c>
      <c r="V57" s="206">
        <v>0</v>
      </c>
      <c r="W57" s="206">
        <v>0</v>
      </c>
      <c r="X57" s="206">
        <v>0</v>
      </c>
      <c r="Y57" s="206">
        <v>0</v>
      </c>
      <c r="Z57" s="204"/>
      <c r="AA57" s="204"/>
      <c r="AB57" s="204"/>
      <c r="AC57" s="206">
        <f t="shared" si="25"/>
        <v>0</v>
      </c>
      <c r="AD57" s="204">
        <f t="shared" si="26"/>
        <v>75000000</v>
      </c>
      <c r="AE57" s="221">
        <f t="shared" si="27"/>
        <v>0</v>
      </c>
      <c r="AF57" s="204"/>
    </row>
    <row r="58" spans="1:33" s="61" customFormat="1" ht="15" customHeight="1">
      <c r="A58" s="77"/>
      <c r="B58" s="76" t="s">
        <v>387</v>
      </c>
      <c r="C58" s="76"/>
      <c r="D58" s="90">
        <v>39415</v>
      </c>
      <c r="E58" s="76"/>
      <c r="F58" s="76"/>
      <c r="G58" s="202"/>
      <c r="H58" s="203">
        <v>62000000</v>
      </c>
      <c r="I58" s="202"/>
      <c r="J58" s="202"/>
      <c r="K58" s="78">
        <v>39417</v>
      </c>
      <c r="L58" s="78">
        <f t="shared" si="23"/>
        <v>42337</v>
      </c>
      <c r="M58" s="204">
        <v>62000000.333333336</v>
      </c>
      <c r="N58" s="204">
        <f t="shared" si="24"/>
        <v>-0.3333333358168602</v>
      </c>
      <c r="O58" s="95">
        <v>0.125</v>
      </c>
      <c r="P58" s="220">
        <v>8</v>
      </c>
      <c r="Q58" s="206">
        <v>0</v>
      </c>
      <c r="R58" s="206">
        <v>0</v>
      </c>
      <c r="S58" s="206">
        <v>0</v>
      </c>
      <c r="T58" s="206">
        <v>0</v>
      </c>
      <c r="U58" s="206">
        <v>0</v>
      </c>
      <c r="V58" s="206">
        <v>0</v>
      </c>
      <c r="W58" s="206">
        <v>0</v>
      </c>
      <c r="X58" s="206">
        <v>0</v>
      </c>
      <c r="Y58" s="206">
        <v>0</v>
      </c>
      <c r="Z58" s="204"/>
      <c r="AA58" s="204"/>
      <c r="AB58" s="204"/>
      <c r="AC58" s="206">
        <f t="shared" si="25"/>
        <v>0</v>
      </c>
      <c r="AD58" s="204">
        <f t="shared" si="26"/>
        <v>62000000.333333336</v>
      </c>
      <c r="AE58" s="221">
        <f t="shared" si="27"/>
        <v>-0.3333333358168602</v>
      </c>
      <c r="AF58" s="204"/>
    </row>
    <row r="59" spans="1:33" s="61" customFormat="1" ht="15" customHeight="1">
      <c r="A59" s="77"/>
      <c r="B59" s="76" t="s">
        <v>388</v>
      </c>
      <c r="C59" s="76"/>
      <c r="D59" s="90">
        <v>39428</v>
      </c>
      <c r="E59" s="76"/>
      <c r="F59" s="76"/>
      <c r="G59" s="202"/>
      <c r="H59" s="203">
        <v>36920000</v>
      </c>
      <c r="I59" s="202"/>
      <c r="J59" s="202"/>
      <c r="K59" s="78">
        <v>39428</v>
      </c>
      <c r="L59" s="78">
        <f t="shared" si="23"/>
        <v>42348</v>
      </c>
      <c r="M59" s="204">
        <v>36919999.666666664</v>
      </c>
      <c r="N59" s="204">
        <f t="shared" si="24"/>
        <v>0.3333333358168602</v>
      </c>
      <c r="O59" s="95">
        <v>0.125</v>
      </c>
      <c r="P59" s="220">
        <v>8</v>
      </c>
      <c r="Q59" s="206">
        <v>0</v>
      </c>
      <c r="R59" s="206">
        <v>0</v>
      </c>
      <c r="S59" s="206">
        <v>0</v>
      </c>
      <c r="T59" s="206">
        <v>0</v>
      </c>
      <c r="U59" s="206">
        <v>0</v>
      </c>
      <c r="V59" s="206">
        <v>0</v>
      </c>
      <c r="W59" s="206">
        <v>0</v>
      </c>
      <c r="X59" s="206">
        <v>0</v>
      </c>
      <c r="Y59" s="206">
        <v>0</v>
      </c>
      <c r="Z59" s="204"/>
      <c r="AA59" s="204"/>
      <c r="AB59" s="204"/>
      <c r="AC59" s="206">
        <f t="shared" si="25"/>
        <v>0</v>
      </c>
      <c r="AD59" s="204">
        <f t="shared" si="26"/>
        <v>36919999.666666664</v>
      </c>
      <c r="AE59" s="221">
        <f t="shared" si="27"/>
        <v>0.3333333358168602</v>
      </c>
      <c r="AF59" s="204"/>
    </row>
    <row r="60" spans="1:33" s="61" customFormat="1" ht="15" customHeight="1">
      <c r="A60" s="77"/>
      <c r="B60" s="76" t="s">
        <v>389</v>
      </c>
      <c r="C60" s="76"/>
      <c r="D60" s="90">
        <v>39209</v>
      </c>
      <c r="E60" s="76"/>
      <c r="F60" s="76"/>
      <c r="G60" s="202"/>
      <c r="H60" s="203">
        <v>566173579</v>
      </c>
      <c r="I60" s="202"/>
      <c r="J60" s="202"/>
      <c r="K60" s="78">
        <v>39209</v>
      </c>
      <c r="L60" s="78">
        <f t="shared" si="23"/>
        <v>42129</v>
      </c>
      <c r="M60" s="204">
        <v>566173578.66666663</v>
      </c>
      <c r="N60" s="204">
        <f t="shared" si="24"/>
        <v>0.33333337306976318</v>
      </c>
      <c r="O60" s="95">
        <v>0.125</v>
      </c>
      <c r="P60" s="220">
        <v>8</v>
      </c>
      <c r="Q60" s="206">
        <v>0</v>
      </c>
      <c r="R60" s="206">
        <v>0</v>
      </c>
      <c r="S60" s="206">
        <v>0</v>
      </c>
      <c r="T60" s="206">
        <v>0</v>
      </c>
      <c r="U60" s="206">
        <v>0</v>
      </c>
      <c r="V60" s="206">
        <v>0</v>
      </c>
      <c r="W60" s="206">
        <v>0</v>
      </c>
      <c r="X60" s="206">
        <v>0</v>
      </c>
      <c r="Y60" s="206">
        <v>0</v>
      </c>
      <c r="Z60" s="204"/>
      <c r="AA60" s="204"/>
      <c r="AB60" s="204"/>
      <c r="AC60" s="206">
        <f t="shared" si="25"/>
        <v>0</v>
      </c>
      <c r="AD60" s="204">
        <f t="shared" si="26"/>
        <v>566173578.66666663</v>
      </c>
      <c r="AE60" s="221">
        <f t="shared" si="27"/>
        <v>0.33333337306976318</v>
      </c>
      <c r="AF60" s="204"/>
    </row>
    <row r="61" spans="1:33" s="61" customFormat="1" ht="15" customHeight="1">
      <c r="A61" s="77"/>
      <c r="B61" s="76" t="s">
        <v>390</v>
      </c>
      <c r="C61" s="76"/>
      <c r="D61" s="92">
        <v>39721</v>
      </c>
      <c r="E61" s="76"/>
      <c r="F61" s="76"/>
      <c r="G61" s="202"/>
      <c r="H61" s="203">
        <v>29060000</v>
      </c>
      <c r="I61" s="202"/>
      <c r="J61" s="202"/>
      <c r="K61" s="78">
        <v>39722</v>
      </c>
      <c r="L61" s="78">
        <f t="shared" si="23"/>
        <v>42642</v>
      </c>
      <c r="M61" s="204">
        <v>29060098.666666668</v>
      </c>
      <c r="N61" s="204">
        <f t="shared" si="24"/>
        <v>-98.66666666790843</v>
      </c>
      <c r="O61" s="95">
        <v>0.125</v>
      </c>
      <c r="P61" s="220">
        <v>8</v>
      </c>
      <c r="Q61" s="206">
        <v>0</v>
      </c>
      <c r="R61" s="206">
        <v>0</v>
      </c>
      <c r="S61" s="206">
        <v>0</v>
      </c>
      <c r="T61" s="206">
        <v>0</v>
      </c>
      <c r="U61" s="206">
        <v>0</v>
      </c>
      <c r="V61" s="206">
        <v>0</v>
      </c>
      <c r="W61" s="206">
        <v>0</v>
      </c>
      <c r="X61" s="206">
        <v>0</v>
      </c>
      <c r="Y61" s="206">
        <v>0</v>
      </c>
      <c r="Z61" s="204"/>
      <c r="AA61" s="204"/>
      <c r="AB61" s="204"/>
      <c r="AC61" s="206">
        <f t="shared" si="25"/>
        <v>0</v>
      </c>
      <c r="AD61" s="204">
        <f t="shared" si="26"/>
        <v>29060098.666666668</v>
      </c>
      <c r="AE61" s="221">
        <f t="shared" si="27"/>
        <v>-98.66666666790843</v>
      </c>
      <c r="AF61" s="204"/>
    </row>
    <row r="62" spans="1:33" s="61" customFormat="1" ht="15" customHeight="1">
      <c r="A62" s="77"/>
      <c r="B62" s="76" t="s">
        <v>391</v>
      </c>
      <c r="C62" s="76"/>
      <c r="D62" s="92">
        <v>39721</v>
      </c>
      <c r="E62" s="76"/>
      <c r="F62" s="76"/>
      <c r="G62" s="202"/>
      <c r="H62" s="203">
        <v>457000000</v>
      </c>
      <c r="I62" s="202"/>
      <c r="J62" s="202"/>
      <c r="K62" s="78">
        <v>39722</v>
      </c>
      <c r="L62" s="78">
        <f t="shared" si="23"/>
        <v>42642</v>
      </c>
      <c r="M62" s="204">
        <v>457000101.33333331</v>
      </c>
      <c r="N62" s="204">
        <f t="shared" si="24"/>
        <v>-101.33333331346512</v>
      </c>
      <c r="O62" s="95">
        <v>0.125</v>
      </c>
      <c r="P62" s="220">
        <v>8</v>
      </c>
      <c r="Q62" s="206">
        <v>0</v>
      </c>
      <c r="R62" s="206">
        <v>0</v>
      </c>
      <c r="S62" s="206">
        <v>0</v>
      </c>
      <c r="T62" s="206">
        <v>0</v>
      </c>
      <c r="U62" s="206">
        <v>0</v>
      </c>
      <c r="V62" s="206">
        <v>0</v>
      </c>
      <c r="W62" s="206">
        <v>0</v>
      </c>
      <c r="X62" s="206">
        <v>0</v>
      </c>
      <c r="Y62" s="206">
        <v>0</v>
      </c>
      <c r="Z62" s="204"/>
      <c r="AA62" s="204"/>
      <c r="AB62" s="204"/>
      <c r="AC62" s="206">
        <f t="shared" si="25"/>
        <v>0</v>
      </c>
      <c r="AD62" s="204">
        <f t="shared" si="26"/>
        <v>457000101.33333331</v>
      </c>
      <c r="AE62" s="221">
        <f t="shared" si="27"/>
        <v>-101.33333331346512</v>
      </c>
      <c r="AF62" s="204"/>
    </row>
    <row r="63" spans="1:33" s="61" customFormat="1" ht="15" customHeight="1">
      <c r="A63" s="77"/>
      <c r="B63" s="76" t="s">
        <v>392</v>
      </c>
      <c r="C63" s="76"/>
      <c r="D63" s="92">
        <v>39752</v>
      </c>
      <c r="E63" s="76"/>
      <c r="F63" s="76"/>
      <c r="G63" s="202"/>
      <c r="H63" s="203">
        <v>3300000</v>
      </c>
      <c r="I63" s="202"/>
      <c r="J63" s="202"/>
      <c r="K63" s="78">
        <v>39753</v>
      </c>
      <c r="L63" s="78">
        <f t="shared" si="23"/>
        <v>41213</v>
      </c>
      <c r="M63" s="204">
        <v>3300000</v>
      </c>
      <c r="N63" s="204">
        <f t="shared" si="24"/>
        <v>0</v>
      </c>
      <c r="O63" s="95">
        <v>0.25</v>
      </c>
      <c r="P63" s="220">
        <v>4</v>
      </c>
      <c r="Q63" s="206">
        <v>0</v>
      </c>
      <c r="R63" s="206">
        <v>0</v>
      </c>
      <c r="S63" s="206">
        <v>0</v>
      </c>
      <c r="T63" s="206">
        <v>0</v>
      </c>
      <c r="U63" s="206">
        <v>0</v>
      </c>
      <c r="V63" s="206">
        <v>0</v>
      </c>
      <c r="W63" s="206">
        <v>0</v>
      </c>
      <c r="X63" s="206">
        <v>0</v>
      </c>
      <c r="Y63" s="206">
        <v>0</v>
      </c>
      <c r="Z63" s="204"/>
      <c r="AA63" s="204"/>
      <c r="AB63" s="204"/>
      <c r="AC63" s="206">
        <f t="shared" si="25"/>
        <v>0</v>
      </c>
      <c r="AD63" s="204">
        <f t="shared" si="26"/>
        <v>3300000</v>
      </c>
      <c r="AE63" s="221">
        <f t="shared" si="27"/>
        <v>0</v>
      </c>
      <c r="AF63" s="204"/>
    </row>
    <row r="64" spans="1:33" s="61" customFormat="1" ht="15" customHeight="1">
      <c r="A64" s="77"/>
      <c r="B64" s="76" t="s">
        <v>393</v>
      </c>
      <c r="C64" s="76"/>
      <c r="D64" s="92">
        <v>39752</v>
      </c>
      <c r="E64" s="76"/>
      <c r="F64" s="76"/>
      <c r="G64" s="202"/>
      <c r="H64" s="203">
        <v>1900000</v>
      </c>
      <c r="I64" s="202"/>
      <c r="J64" s="202"/>
      <c r="K64" s="78">
        <v>39753</v>
      </c>
      <c r="L64" s="78">
        <f t="shared" si="23"/>
        <v>41213</v>
      </c>
      <c r="M64" s="204">
        <v>1900000</v>
      </c>
      <c r="N64" s="204">
        <f t="shared" si="24"/>
        <v>0</v>
      </c>
      <c r="O64" s="95">
        <v>0.25</v>
      </c>
      <c r="P64" s="220">
        <v>4</v>
      </c>
      <c r="Q64" s="206">
        <v>0</v>
      </c>
      <c r="R64" s="206">
        <v>0</v>
      </c>
      <c r="S64" s="206">
        <v>0</v>
      </c>
      <c r="T64" s="206">
        <v>0</v>
      </c>
      <c r="U64" s="206">
        <v>0</v>
      </c>
      <c r="V64" s="206">
        <v>0</v>
      </c>
      <c r="W64" s="206">
        <v>0</v>
      </c>
      <c r="X64" s="206">
        <v>0</v>
      </c>
      <c r="Y64" s="206">
        <v>0</v>
      </c>
      <c r="Z64" s="204"/>
      <c r="AA64" s="204"/>
      <c r="AB64" s="204"/>
      <c r="AC64" s="206">
        <f t="shared" si="25"/>
        <v>0</v>
      </c>
      <c r="AD64" s="204">
        <f t="shared" si="26"/>
        <v>1900000</v>
      </c>
      <c r="AE64" s="221">
        <f t="shared" si="27"/>
        <v>0</v>
      </c>
      <c r="AF64" s="204"/>
    </row>
    <row r="65" spans="1:34" s="61" customFormat="1" ht="15" customHeight="1">
      <c r="A65" s="77"/>
      <c r="B65" s="76" t="s">
        <v>394</v>
      </c>
      <c r="C65" s="76"/>
      <c r="D65" s="92">
        <v>39762</v>
      </c>
      <c r="E65" s="76"/>
      <c r="F65" s="76"/>
      <c r="G65" s="202"/>
      <c r="H65" s="203">
        <v>17190000</v>
      </c>
      <c r="I65" s="202"/>
      <c r="J65" s="202"/>
      <c r="K65" s="78">
        <v>39762</v>
      </c>
      <c r="L65" s="78">
        <f t="shared" si="23"/>
        <v>41222</v>
      </c>
      <c r="M65" s="204">
        <v>17190000</v>
      </c>
      <c r="N65" s="204">
        <f t="shared" si="24"/>
        <v>0</v>
      </c>
      <c r="O65" s="95">
        <v>0.25</v>
      </c>
      <c r="P65" s="220">
        <v>4</v>
      </c>
      <c r="Q65" s="206">
        <v>0</v>
      </c>
      <c r="R65" s="206">
        <v>0</v>
      </c>
      <c r="S65" s="206">
        <v>0</v>
      </c>
      <c r="T65" s="206">
        <v>0</v>
      </c>
      <c r="U65" s="206">
        <v>0</v>
      </c>
      <c r="V65" s="206">
        <v>0</v>
      </c>
      <c r="W65" s="206">
        <v>0</v>
      </c>
      <c r="X65" s="206">
        <v>0</v>
      </c>
      <c r="Y65" s="206">
        <v>0</v>
      </c>
      <c r="Z65" s="204"/>
      <c r="AA65" s="204"/>
      <c r="AB65" s="204"/>
      <c r="AC65" s="206">
        <f t="shared" si="25"/>
        <v>0</v>
      </c>
      <c r="AD65" s="204">
        <f t="shared" si="26"/>
        <v>17190000</v>
      </c>
      <c r="AE65" s="221">
        <f t="shared" si="27"/>
        <v>0</v>
      </c>
      <c r="AF65" s="204"/>
    </row>
    <row r="66" spans="1:34" s="61" customFormat="1" ht="15" customHeight="1">
      <c r="A66" s="77"/>
      <c r="B66" s="76" t="s">
        <v>394</v>
      </c>
      <c r="C66" s="76"/>
      <c r="D66" s="92">
        <v>39762</v>
      </c>
      <c r="E66" s="76"/>
      <c r="F66" s="76"/>
      <c r="G66" s="202"/>
      <c r="H66" s="203">
        <v>17190000</v>
      </c>
      <c r="I66" s="202"/>
      <c r="J66" s="202"/>
      <c r="K66" s="78">
        <v>39762</v>
      </c>
      <c r="L66" s="78">
        <f t="shared" si="23"/>
        <v>41222</v>
      </c>
      <c r="M66" s="204">
        <v>17190000</v>
      </c>
      <c r="N66" s="204">
        <f t="shared" si="24"/>
        <v>0</v>
      </c>
      <c r="O66" s="95">
        <v>0.25</v>
      </c>
      <c r="P66" s="220">
        <v>4</v>
      </c>
      <c r="Q66" s="206">
        <v>0</v>
      </c>
      <c r="R66" s="206">
        <v>0</v>
      </c>
      <c r="S66" s="206">
        <v>0</v>
      </c>
      <c r="T66" s="206">
        <v>0</v>
      </c>
      <c r="U66" s="206">
        <v>0</v>
      </c>
      <c r="V66" s="206">
        <v>0</v>
      </c>
      <c r="W66" s="206">
        <v>0</v>
      </c>
      <c r="X66" s="206">
        <v>0</v>
      </c>
      <c r="Y66" s="206">
        <v>0</v>
      </c>
      <c r="Z66" s="204"/>
      <c r="AA66" s="204"/>
      <c r="AB66" s="204"/>
      <c r="AC66" s="206">
        <f t="shared" si="25"/>
        <v>0</v>
      </c>
      <c r="AD66" s="204">
        <f t="shared" si="26"/>
        <v>17190000</v>
      </c>
      <c r="AE66" s="221">
        <f t="shared" si="27"/>
        <v>0</v>
      </c>
      <c r="AF66" s="204"/>
    </row>
    <row r="67" spans="1:34" s="61" customFormat="1" ht="15" customHeight="1">
      <c r="A67" s="77"/>
      <c r="B67" s="76" t="s">
        <v>394</v>
      </c>
      <c r="C67" s="76"/>
      <c r="D67" s="92">
        <v>39762</v>
      </c>
      <c r="E67" s="76"/>
      <c r="F67" s="76"/>
      <c r="G67" s="202"/>
      <c r="H67" s="203">
        <v>17190000</v>
      </c>
      <c r="I67" s="202"/>
      <c r="J67" s="202"/>
      <c r="K67" s="78">
        <v>39762</v>
      </c>
      <c r="L67" s="78">
        <f t="shared" si="23"/>
        <v>41222</v>
      </c>
      <c r="M67" s="204">
        <v>17190000</v>
      </c>
      <c r="N67" s="204">
        <f t="shared" si="24"/>
        <v>0</v>
      </c>
      <c r="O67" s="95">
        <v>0.25</v>
      </c>
      <c r="P67" s="220">
        <v>4</v>
      </c>
      <c r="Q67" s="206">
        <v>0</v>
      </c>
      <c r="R67" s="206">
        <v>0</v>
      </c>
      <c r="S67" s="206">
        <v>0</v>
      </c>
      <c r="T67" s="206">
        <v>0</v>
      </c>
      <c r="U67" s="206">
        <v>0</v>
      </c>
      <c r="V67" s="206">
        <v>0</v>
      </c>
      <c r="W67" s="206">
        <v>0</v>
      </c>
      <c r="X67" s="206">
        <v>0</v>
      </c>
      <c r="Y67" s="206">
        <v>0</v>
      </c>
      <c r="Z67" s="204"/>
      <c r="AA67" s="204"/>
      <c r="AB67" s="204"/>
      <c r="AC67" s="206">
        <f t="shared" si="25"/>
        <v>0</v>
      </c>
      <c r="AD67" s="204">
        <f t="shared" si="26"/>
        <v>17190000</v>
      </c>
      <c r="AE67" s="221">
        <f t="shared" si="27"/>
        <v>0</v>
      </c>
      <c r="AF67" s="204"/>
    </row>
    <row r="68" spans="1:34" s="61" customFormat="1" ht="15" customHeight="1">
      <c r="A68" s="77"/>
      <c r="B68" s="76" t="s">
        <v>394</v>
      </c>
      <c r="C68" s="76"/>
      <c r="D68" s="92">
        <v>39762</v>
      </c>
      <c r="E68" s="76"/>
      <c r="F68" s="76"/>
      <c r="G68" s="202"/>
      <c r="H68" s="203">
        <v>17190000</v>
      </c>
      <c r="I68" s="202"/>
      <c r="J68" s="202"/>
      <c r="K68" s="78">
        <v>39762</v>
      </c>
      <c r="L68" s="78">
        <f t="shared" si="23"/>
        <v>41222</v>
      </c>
      <c r="M68" s="204">
        <v>17190000</v>
      </c>
      <c r="N68" s="204">
        <f t="shared" si="24"/>
        <v>0</v>
      </c>
      <c r="O68" s="95">
        <v>0.25</v>
      </c>
      <c r="P68" s="220">
        <v>4</v>
      </c>
      <c r="Q68" s="206">
        <v>0</v>
      </c>
      <c r="R68" s="206">
        <v>0</v>
      </c>
      <c r="S68" s="206">
        <v>0</v>
      </c>
      <c r="T68" s="206">
        <v>0</v>
      </c>
      <c r="U68" s="206">
        <v>0</v>
      </c>
      <c r="V68" s="206">
        <v>0</v>
      </c>
      <c r="W68" s="206">
        <v>0</v>
      </c>
      <c r="X68" s="206">
        <v>0</v>
      </c>
      <c r="Y68" s="206">
        <v>0</v>
      </c>
      <c r="Z68" s="204"/>
      <c r="AA68" s="204"/>
      <c r="AB68" s="204"/>
      <c r="AC68" s="206">
        <f t="shared" si="25"/>
        <v>0</v>
      </c>
      <c r="AD68" s="204">
        <f t="shared" si="26"/>
        <v>17190000</v>
      </c>
      <c r="AE68" s="221">
        <f t="shared" si="27"/>
        <v>0</v>
      </c>
      <c r="AF68" s="204"/>
    </row>
    <row r="69" spans="1:34" s="61" customFormat="1" ht="15" customHeight="1">
      <c r="A69" s="77"/>
      <c r="B69" s="76" t="s">
        <v>394</v>
      </c>
      <c r="C69" s="76"/>
      <c r="D69" s="92">
        <v>39762</v>
      </c>
      <c r="E69" s="76"/>
      <c r="F69" s="76"/>
      <c r="G69" s="202"/>
      <c r="H69" s="203">
        <v>17190000</v>
      </c>
      <c r="I69" s="202"/>
      <c r="J69" s="202"/>
      <c r="K69" s="78">
        <v>39762</v>
      </c>
      <c r="L69" s="78">
        <f t="shared" si="23"/>
        <v>41222</v>
      </c>
      <c r="M69" s="204">
        <v>17190000</v>
      </c>
      <c r="N69" s="204">
        <f t="shared" si="24"/>
        <v>0</v>
      </c>
      <c r="O69" s="95">
        <v>0.25</v>
      </c>
      <c r="P69" s="220">
        <v>4</v>
      </c>
      <c r="Q69" s="206">
        <v>0</v>
      </c>
      <c r="R69" s="206">
        <v>0</v>
      </c>
      <c r="S69" s="206">
        <v>0</v>
      </c>
      <c r="T69" s="206">
        <v>0</v>
      </c>
      <c r="U69" s="206">
        <v>0</v>
      </c>
      <c r="V69" s="206">
        <v>0</v>
      </c>
      <c r="W69" s="206">
        <v>0</v>
      </c>
      <c r="X69" s="206">
        <v>0</v>
      </c>
      <c r="Y69" s="206">
        <v>0</v>
      </c>
      <c r="Z69" s="204"/>
      <c r="AA69" s="204"/>
      <c r="AB69" s="204"/>
      <c r="AC69" s="206">
        <f t="shared" si="25"/>
        <v>0</v>
      </c>
      <c r="AD69" s="204">
        <f t="shared" si="26"/>
        <v>17190000</v>
      </c>
      <c r="AE69" s="221">
        <f t="shared" si="27"/>
        <v>0</v>
      </c>
      <c r="AF69" s="204"/>
    </row>
    <row r="70" spans="1:34" s="61" customFormat="1" ht="15" customHeight="1">
      <c r="A70" s="77"/>
      <c r="B70" s="76" t="s">
        <v>394</v>
      </c>
      <c r="C70" s="76"/>
      <c r="D70" s="92">
        <v>39773</v>
      </c>
      <c r="E70" s="76"/>
      <c r="F70" s="76"/>
      <c r="G70" s="202"/>
      <c r="H70" s="203">
        <v>24427800</v>
      </c>
      <c r="I70" s="202"/>
      <c r="J70" s="202"/>
      <c r="K70" s="78">
        <v>39783</v>
      </c>
      <c r="L70" s="78">
        <f t="shared" si="23"/>
        <v>41243</v>
      </c>
      <c r="M70" s="204">
        <v>24427800</v>
      </c>
      <c r="N70" s="204">
        <f t="shared" si="24"/>
        <v>0</v>
      </c>
      <c r="O70" s="95">
        <v>0.25</v>
      </c>
      <c r="P70" s="220">
        <v>4</v>
      </c>
      <c r="Q70" s="206">
        <v>0</v>
      </c>
      <c r="R70" s="206">
        <v>0</v>
      </c>
      <c r="S70" s="206">
        <v>0</v>
      </c>
      <c r="T70" s="206">
        <v>0</v>
      </c>
      <c r="U70" s="206">
        <v>0</v>
      </c>
      <c r="V70" s="206">
        <v>0</v>
      </c>
      <c r="W70" s="206">
        <v>0</v>
      </c>
      <c r="X70" s="206">
        <v>0</v>
      </c>
      <c r="Y70" s="206">
        <v>0</v>
      </c>
      <c r="Z70" s="204"/>
      <c r="AA70" s="204"/>
      <c r="AB70" s="204"/>
      <c r="AC70" s="206">
        <f t="shared" si="25"/>
        <v>0</v>
      </c>
      <c r="AD70" s="204">
        <f t="shared" si="26"/>
        <v>24427800</v>
      </c>
      <c r="AE70" s="221">
        <f t="shared" si="27"/>
        <v>0</v>
      </c>
      <c r="AF70" s="204"/>
    </row>
    <row r="71" spans="1:34" s="61" customFormat="1" ht="15" customHeight="1">
      <c r="A71" s="77"/>
      <c r="B71" s="97" t="s">
        <v>395</v>
      </c>
      <c r="C71" s="76"/>
      <c r="D71" s="92">
        <v>39826</v>
      </c>
      <c r="E71" s="76"/>
      <c r="F71" s="76"/>
      <c r="G71" s="202"/>
      <c r="H71" s="203">
        <v>10750000</v>
      </c>
      <c r="I71" s="202"/>
      <c r="J71" s="202"/>
      <c r="K71" s="78">
        <v>39826</v>
      </c>
      <c r="L71" s="78">
        <f t="shared" si="23"/>
        <v>41286</v>
      </c>
      <c r="M71" s="204">
        <v>10750000</v>
      </c>
      <c r="N71" s="204">
        <f t="shared" si="24"/>
        <v>0</v>
      </c>
      <c r="O71" s="95">
        <v>0.25</v>
      </c>
      <c r="P71" s="203">
        <v>4</v>
      </c>
      <c r="Q71" s="206">
        <v>0</v>
      </c>
      <c r="R71" s="206">
        <v>0</v>
      </c>
      <c r="S71" s="206">
        <v>0</v>
      </c>
      <c r="T71" s="206">
        <v>0</v>
      </c>
      <c r="U71" s="206">
        <v>0</v>
      </c>
      <c r="V71" s="206">
        <v>0</v>
      </c>
      <c r="W71" s="206">
        <v>0</v>
      </c>
      <c r="X71" s="206">
        <v>0</v>
      </c>
      <c r="Y71" s="206">
        <v>0</v>
      </c>
      <c r="Z71" s="204"/>
      <c r="AA71" s="204"/>
      <c r="AB71" s="204"/>
      <c r="AC71" s="206">
        <f t="shared" si="25"/>
        <v>0</v>
      </c>
      <c r="AD71" s="204">
        <f t="shared" si="26"/>
        <v>10750000</v>
      </c>
      <c r="AE71" s="221">
        <f t="shared" si="27"/>
        <v>0</v>
      </c>
      <c r="AF71" s="204"/>
    </row>
    <row r="72" spans="1:34" s="61" customFormat="1" ht="15" customHeight="1">
      <c r="A72" s="77"/>
      <c r="B72" s="98" t="s">
        <v>396</v>
      </c>
      <c r="C72" s="72"/>
      <c r="D72" s="99"/>
      <c r="E72" s="72"/>
      <c r="F72" s="72"/>
      <c r="G72" s="199"/>
      <c r="H72" s="224"/>
      <c r="I72" s="199"/>
      <c r="J72" s="199"/>
      <c r="K72" s="99"/>
      <c r="L72" s="74"/>
      <c r="M72" s="200"/>
      <c r="N72" s="200"/>
      <c r="O72" s="100"/>
      <c r="P72" s="225"/>
      <c r="Q72" s="199"/>
      <c r="R72" s="199"/>
      <c r="S72" s="199"/>
      <c r="T72" s="199"/>
      <c r="U72" s="199"/>
      <c r="V72" s="199"/>
      <c r="W72" s="199"/>
      <c r="X72" s="199"/>
      <c r="Y72" s="199"/>
      <c r="Z72" s="199"/>
      <c r="AA72" s="199"/>
      <c r="AB72" s="199"/>
      <c r="AC72" s="199"/>
      <c r="AD72" s="200"/>
      <c r="AE72" s="201"/>
      <c r="AF72" s="200"/>
    </row>
    <row r="73" spans="1:34" s="61" customFormat="1" ht="15" customHeight="1">
      <c r="A73" s="77"/>
      <c r="B73" s="76" t="s">
        <v>397</v>
      </c>
      <c r="C73" s="76"/>
      <c r="D73" s="92">
        <v>39542</v>
      </c>
      <c r="E73" s="76"/>
      <c r="F73" s="76"/>
      <c r="G73" s="202"/>
      <c r="H73" s="203">
        <v>479463000</v>
      </c>
      <c r="I73" s="202"/>
      <c r="J73" s="202"/>
      <c r="K73" s="78">
        <v>39542</v>
      </c>
      <c r="L73" s="78">
        <f t="shared" si="23"/>
        <v>42462</v>
      </c>
      <c r="M73" s="204">
        <v>479462999.75</v>
      </c>
      <c r="N73" s="204">
        <f t="shared" si="24"/>
        <v>0.25</v>
      </c>
      <c r="O73" s="95">
        <v>0.125</v>
      </c>
      <c r="P73" s="203">
        <v>8</v>
      </c>
      <c r="Q73" s="206">
        <v>0</v>
      </c>
      <c r="R73" s="206">
        <v>0</v>
      </c>
      <c r="S73" s="206">
        <v>0</v>
      </c>
      <c r="T73" s="206">
        <v>0</v>
      </c>
      <c r="U73" s="206">
        <v>0</v>
      </c>
      <c r="V73" s="206">
        <v>0</v>
      </c>
      <c r="W73" s="206">
        <v>0</v>
      </c>
      <c r="X73" s="206">
        <v>0</v>
      </c>
      <c r="Y73" s="206">
        <v>0</v>
      </c>
      <c r="Z73" s="204"/>
      <c r="AA73" s="204"/>
      <c r="AB73" s="204"/>
      <c r="AC73" s="206">
        <f>SUM(Q73:AB73)</f>
        <v>0</v>
      </c>
      <c r="AD73" s="204">
        <f t="shared" si="26"/>
        <v>479462999.75</v>
      </c>
      <c r="AE73" s="221">
        <f t="shared" si="27"/>
        <v>0.25</v>
      </c>
      <c r="AF73" s="204"/>
    </row>
    <row r="74" spans="1:34" s="61" customFormat="1" ht="15" customHeight="1">
      <c r="A74" s="77"/>
      <c r="B74" s="98" t="s">
        <v>398</v>
      </c>
      <c r="C74" s="72"/>
      <c r="D74" s="99"/>
      <c r="E74" s="72"/>
      <c r="F74" s="72"/>
      <c r="G74" s="199"/>
      <c r="H74" s="224"/>
      <c r="I74" s="199"/>
      <c r="J74" s="199"/>
      <c r="K74" s="99"/>
      <c r="L74" s="74"/>
      <c r="M74" s="200"/>
      <c r="N74" s="200"/>
      <c r="O74" s="100"/>
      <c r="P74" s="225"/>
      <c r="Q74" s="199"/>
      <c r="R74" s="199"/>
      <c r="S74" s="199"/>
      <c r="T74" s="199"/>
      <c r="U74" s="199"/>
      <c r="V74" s="199"/>
      <c r="W74" s="199"/>
      <c r="X74" s="199"/>
      <c r="Y74" s="199"/>
      <c r="Z74" s="199"/>
      <c r="AA74" s="199"/>
      <c r="AB74" s="199"/>
      <c r="AC74" s="199"/>
      <c r="AD74" s="200"/>
      <c r="AE74" s="201"/>
      <c r="AF74" s="200"/>
    </row>
    <row r="75" spans="1:34" s="61" customFormat="1" ht="15" customHeight="1">
      <c r="A75" s="77"/>
      <c r="B75" s="76" t="s">
        <v>399</v>
      </c>
      <c r="C75" s="76"/>
      <c r="D75" s="92">
        <v>40494</v>
      </c>
      <c r="E75" s="76"/>
      <c r="F75" s="76"/>
      <c r="G75" s="202"/>
      <c r="H75" s="203">
        <v>1150000</v>
      </c>
      <c r="I75" s="202"/>
      <c r="J75" s="202"/>
      <c r="K75" s="78">
        <v>40494</v>
      </c>
      <c r="L75" s="78">
        <f t="shared" si="23"/>
        <v>41954</v>
      </c>
      <c r="M75" s="204">
        <v>1149999.6666666667</v>
      </c>
      <c r="N75" s="204">
        <f t="shared" si="24"/>
        <v>0.33333333325572312</v>
      </c>
      <c r="O75" s="95">
        <v>0.25</v>
      </c>
      <c r="P75" s="203">
        <v>4</v>
      </c>
      <c r="Q75" s="206">
        <v>0</v>
      </c>
      <c r="R75" s="206">
        <v>0</v>
      </c>
      <c r="S75" s="206">
        <v>0</v>
      </c>
      <c r="T75" s="206">
        <v>0</v>
      </c>
      <c r="U75" s="206">
        <v>0</v>
      </c>
      <c r="V75" s="206">
        <v>0</v>
      </c>
      <c r="W75" s="206">
        <v>0</v>
      </c>
      <c r="X75" s="206">
        <v>0</v>
      </c>
      <c r="Y75" s="206">
        <v>0</v>
      </c>
      <c r="Z75" s="204"/>
      <c r="AA75" s="204"/>
      <c r="AB75" s="204"/>
      <c r="AC75" s="206">
        <f t="shared" ref="AC75:AC76" si="28">SUM(Q75:AB75)</f>
        <v>0</v>
      </c>
      <c r="AD75" s="204">
        <f t="shared" si="26"/>
        <v>1149999.6666666667</v>
      </c>
      <c r="AE75" s="221">
        <f t="shared" si="27"/>
        <v>0.33333333325572312</v>
      </c>
      <c r="AF75" s="204"/>
    </row>
    <row r="76" spans="1:34" s="61" customFormat="1" ht="15" customHeight="1">
      <c r="A76" s="77"/>
      <c r="B76" s="76" t="s">
        <v>400</v>
      </c>
      <c r="C76" s="76"/>
      <c r="D76" s="92">
        <v>40521</v>
      </c>
      <c r="E76" s="76"/>
      <c r="F76" s="76"/>
      <c r="G76" s="202"/>
      <c r="H76" s="203">
        <v>37000000</v>
      </c>
      <c r="I76" s="202"/>
      <c r="J76" s="202"/>
      <c r="K76" s="78">
        <v>40521</v>
      </c>
      <c r="L76" s="78">
        <f t="shared" si="23"/>
        <v>41981</v>
      </c>
      <c r="M76" s="204">
        <v>37000000.333333336</v>
      </c>
      <c r="N76" s="204">
        <f t="shared" si="24"/>
        <v>-0.3333333358168602</v>
      </c>
      <c r="O76" s="95">
        <v>0.25</v>
      </c>
      <c r="P76" s="203">
        <v>4</v>
      </c>
      <c r="Q76" s="206">
        <v>0</v>
      </c>
      <c r="R76" s="206">
        <v>0</v>
      </c>
      <c r="S76" s="206">
        <v>0</v>
      </c>
      <c r="T76" s="206">
        <v>0</v>
      </c>
      <c r="U76" s="206">
        <v>0</v>
      </c>
      <c r="V76" s="206">
        <v>0</v>
      </c>
      <c r="W76" s="206">
        <v>0</v>
      </c>
      <c r="X76" s="206">
        <v>0</v>
      </c>
      <c r="Y76" s="206">
        <v>0</v>
      </c>
      <c r="Z76" s="204"/>
      <c r="AA76" s="204"/>
      <c r="AB76" s="204"/>
      <c r="AC76" s="206">
        <f t="shared" si="28"/>
        <v>0</v>
      </c>
      <c r="AD76" s="204">
        <f t="shared" si="26"/>
        <v>37000000.333333336</v>
      </c>
      <c r="AE76" s="221">
        <f t="shared" si="27"/>
        <v>-0.3333333358168602</v>
      </c>
      <c r="AF76" s="204"/>
    </row>
    <row r="77" spans="1:34" ht="15" customHeight="1">
      <c r="A77" s="77"/>
      <c r="B77" s="98" t="s">
        <v>401</v>
      </c>
      <c r="C77" s="72"/>
      <c r="D77" s="99"/>
      <c r="E77" s="72"/>
      <c r="F77" s="72"/>
      <c r="G77" s="199"/>
      <c r="H77" s="224"/>
      <c r="I77" s="199"/>
      <c r="J77" s="199"/>
      <c r="K77" s="99"/>
      <c r="L77" s="74"/>
      <c r="M77" s="200"/>
      <c r="N77" s="200"/>
      <c r="O77" s="100"/>
      <c r="P77" s="225"/>
      <c r="Q77" s="199"/>
      <c r="R77" s="199"/>
      <c r="S77" s="199"/>
      <c r="T77" s="199"/>
      <c r="U77" s="199"/>
      <c r="V77" s="199"/>
      <c r="W77" s="199"/>
      <c r="X77" s="199"/>
      <c r="Y77" s="199"/>
      <c r="Z77" s="199"/>
      <c r="AA77" s="199"/>
      <c r="AB77" s="199"/>
      <c r="AC77" s="199"/>
      <c r="AD77" s="200"/>
      <c r="AE77" s="201"/>
      <c r="AF77" s="200"/>
      <c r="AG77" s="61"/>
      <c r="AH77" s="61"/>
    </row>
    <row r="78" spans="1:34" ht="15" customHeight="1">
      <c r="A78" s="77"/>
      <c r="B78" s="76" t="s">
        <v>402</v>
      </c>
      <c r="C78" s="76"/>
      <c r="D78" s="92">
        <v>40651</v>
      </c>
      <c r="E78" s="76"/>
      <c r="F78" s="76"/>
      <c r="G78" s="202"/>
      <c r="H78" s="203">
        <v>8500000</v>
      </c>
      <c r="I78" s="202"/>
      <c r="J78" s="202"/>
      <c r="K78" s="78">
        <v>40651</v>
      </c>
      <c r="L78" s="78">
        <f t="shared" si="23"/>
        <v>42111</v>
      </c>
      <c r="M78" s="204">
        <v>8500000</v>
      </c>
      <c r="N78" s="204">
        <f t="shared" si="24"/>
        <v>0</v>
      </c>
      <c r="O78" s="95">
        <v>0.25</v>
      </c>
      <c r="P78" s="226">
        <v>4</v>
      </c>
      <c r="Q78" s="206">
        <v>0</v>
      </c>
      <c r="R78" s="206">
        <v>0</v>
      </c>
      <c r="S78" s="206">
        <v>0</v>
      </c>
      <c r="T78" s="206">
        <v>0</v>
      </c>
      <c r="U78" s="206">
        <v>0</v>
      </c>
      <c r="V78" s="206">
        <v>0</v>
      </c>
      <c r="W78" s="206">
        <v>0</v>
      </c>
      <c r="X78" s="206">
        <v>0</v>
      </c>
      <c r="Y78" s="206">
        <v>0</v>
      </c>
      <c r="Z78" s="206"/>
      <c r="AA78" s="206"/>
      <c r="AB78" s="206"/>
      <c r="AC78" s="206">
        <f t="shared" ref="AC78:AC79" si="29">SUM(Q78:AB78)</f>
        <v>0</v>
      </c>
      <c r="AD78" s="206">
        <f t="shared" si="26"/>
        <v>8500000</v>
      </c>
      <c r="AE78" s="207">
        <f t="shared" si="27"/>
        <v>0</v>
      </c>
      <c r="AF78" s="206"/>
    </row>
    <row r="79" spans="1:34" ht="15" customHeight="1">
      <c r="A79" s="77"/>
      <c r="B79" s="76" t="s">
        <v>403</v>
      </c>
      <c r="C79" s="76"/>
      <c r="D79" s="92">
        <v>40728</v>
      </c>
      <c r="E79" s="76"/>
      <c r="F79" s="76"/>
      <c r="G79" s="202"/>
      <c r="H79" s="203">
        <v>2650000</v>
      </c>
      <c r="I79" s="202"/>
      <c r="J79" s="202"/>
      <c r="K79" s="78">
        <v>40728</v>
      </c>
      <c r="L79" s="78">
        <f t="shared" si="23"/>
        <v>42188</v>
      </c>
      <c r="M79" s="204">
        <v>2650000</v>
      </c>
      <c r="N79" s="204">
        <f t="shared" si="24"/>
        <v>0</v>
      </c>
      <c r="O79" s="95">
        <v>0.25</v>
      </c>
      <c r="P79" s="226">
        <v>4</v>
      </c>
      <c r="Q79" s="206">
        <v>0</v>
      </c>
      <c r="R79" s="206">
        <v>0</v>
      </c>
      <c r="S79" s="206">
        <v>0</v>
      </c>
      <c r="T79" s="206">
        <v>0</v>
      </c>
      <c r="U79" s="206">
        <v>0</v>
      </c>
      <c r="V79" s="206">
        <v>0</v>
      </c>
      <c r="W79" s="206">
        <v>0</v>
      </c>
      <c r="X79" s="206">
        <v>0</v>
      </c>
      <c r="Y79" s="206">
        <v>0</v>
      </c>
      <c r="Z79" s="206"/>
      <c r="AA79" s="206"/>
      <c r="AB79" s="206"/>
      <c r="AC79" s="206">
        <f t="shared" si="29"/>
        <v>0</v>
      </c>
      <c r="AD79" s="206">
        <f t="shared" si="26"/>
        <v>2650000</v>
      </c>
      <c r="AE79" s="207">
        <f t="shared" si="27"/>
        <v>0</v>
      </c>
      <c r="AF79" s="206"/>
    </row>
    <row r="80" spans="1:34" ht="15" customHeight="1">
      <c r="A80" s="77"/>
      <c r="B80" s="98" t="s">
        <v>404</v>
      </c>
      <c r="C80" s="72"/>
      <c r="D80" s="99"/>
      <c r="E80" s="72"/>
      <c r="F80" s="72"/>
      <c r="G80" s="199"/>
      <c r="H80" s="224"/>
      <c r="I80" s="199"/>
      <c r="J80" s="199"/>
      <c r="K80" s="99"/>
      <c r="L80" s="74"/>
      <c r="M80" s="200"/>
      <c r="N80" s="200"/>
      <c r="O80" s="100"/>
      <c r="P80" s="225"/>
      <c r="Q80" s="199"/>
      <c r="R80" s="199"/>
      <c r="S80" s="199"/>
      <c r="T80" s="199"/>
      <c r="U80" s="199"/>
      <c r="V80" s="199"/>
      <c r="W80" s="199"/>
      <c r="X80" s="199"/>
      <c r="Y80" s="199"/>
      <c r="Z80" s="199"/>
      <c r="AA80" s="199"/>
      <c r="AB80" s="199"/>
      <c r="AC80" s="199"/>
      <c r="AD80" s="200"/>
      <c r="AE80" s="201"/>
      <c r="AF80" s="200"/>
      <c r="AG80" s="61"/>
      <c r="AH80" s="61"/>
    </row>
    <row r="81" spans="1:34" ht="15" customHeight="1">
      <c r="A81" s="77"/>
      <c r="B81" s="76" t="s">
        <v>405</v>
      </c>
      <c r="C81" s="76"/>
      <c r="D81" s="92">
        <v>41219</v>
      </c>
      <c r="E81" s="76"/>
      <c r="F81" s="76"/>
      <c r="G81" s="202"/>
      <c r="H81" s="203">
        <v>9000000</v>
      </c>
      <c r="I81" s="202"/>
      <c r="J81" s="202"/>
      <c r="K81" s="78">
        <v>41219</v>
      </c>
      <c r="L81" s="78">
        <f t="shared" si="23"/>
        <v>42679</v>
      </c>
      <c r="M81" s="204">
        <v>9000000</v>
      </c>
      <c r="N81" s="204">
        <f>H81-M81</f>
        <v>0</v>
      </c>
      <c r="O81" s="95">
        <v>0.25</v>
      </c>
      <c r="P81" s="226">
        <v>4</v>
      </c>
      <c r="Q81" s="204">
        <v>0</v>
      </c>
      <c r="R81" s="204">
        <v>0</v>
      </c>
      <c r="S81" s="204">
        <v>0</v>
      </c>
      <c r="T81" s="204">
        <v>0</v>
      </c>
      <c r="U81" s="204">
        <v>0</v>
      </c>
      <c r="V81" s="204">
        <v>0</v>
      </c>
      <c r="W81" s="204">
        <v>0</v>
      </c>
      <c r="X81" s="204">
        <v>0</v>
      </c>
      <c r="Y81" s="204">
        <v>0</v>
      </c>
      <c r="Z81" s="206"/>
      <c r="AA81" s="206"/>
      <c r="AB81" s="206"/>
      <c r="AC81" s="206">
        <f>SUM(Q81:AB81)</f>
        <v>0</v>
      </c>
      <c r="AD81" s="206">
        <f t="shared" si="26"/>
        <v>9000000</v>
      </c>
      <c r="AE81" s="207">
        <f t="shared" si="27"/>
        <v>0</v>
      </c>
      <c r="AF81" s="206"/>
    </row>
    <row r="82" spans="1:34" ht="15" customHeight="1">
      <c r="A82" s="77"/>
      <c r="B82" s="98" t="s">
        <v>406</v>
      </c>
      <c r="C82" s="72"/>
      <c r="D82" s="99"/>
      <c r="E82" s="72"/>
      <c r="F82" s="72"/>
      <c r="G82" s="199"/>
      <c r="H82" s="224"/>
      <c r="I82" s="199"/>
      <c r="J82" s="199"/>
      <c r="K82" s="99"/>
      <c r="L82" s="74"/>
      <c r="M82" s="200"/>
      <c r="N82" s="200"/>
      <c r="O82" s="100"/>
      <c r="P82" s="225"/>
      <c r="Q82" s="199"/>
      <c r="R82" s="199"/>
      <c r="S82" s="199"/>
      <c r="T82" s="199"/>
      <c r="U82" s="199"/>
      <c r="V82" s="199"/>
      <c r="W82" s="199"/>
      <c r="X82" s="199"/>
      <c r="Y82" s="199"/>
      <c r="Z82" s="199"/>
      <c r="AA82" s="199"/>
      <c r="AB82" s="199"/>
      <c r="AC82" s="199"/>
      <c r="AD82" s="200"/>
      <c r="AE82" s="201"/>
      <c r="AF82" s="200"/>
      <c r="AG82" s="61"/>
      <c r="AH82" s="61"/>
    </row>
    <row r="83" spans="1:34" ht="15" customHeight="1">
      <c r="A83" s="77"/>
      <c r="B83" s="76" t="s">
        <v>407</v>
      </c>
      <c r="C83" s="76"/>
      <c r="D83" s="92">
        <v>41432</v>
      </c>
      <c r="E83" s="76"/>
      <c r="F83" s="76"/>
      <c r="G83" s="202"/>
      <c r="H83" s="203">
        <v>10000000</v>
      </c>
      <c r="I83" s="202"/>
      <c r="J83" s="202"/>
      <c r="K83" s="78">
        <v>41432</v>
      </c>
      <c r="L83" s="78">
        <f t="shared" si="23"/>
        <v>44352</v>
      </c>
      <c r="M83" s="204">
        <v>9999999.9966666661</v>
      </c>
      <c r="N83" s="204">
        <f>H83-M83</f>
        <v>3.3333338797092438E-3</v>
      </c>
      <c r="O83" s="95">
        <v>0.125</v>
      </c>
      <c r="P83" s="226">
        <v>8</v>
      </c>
      <c r="Q83" s="204">
        <v>0</v>
      </c>
      <c r="R83" s="204">
        <v>0</v>
      </c>
      <c r="S83" s="204">
        <v>0</v>
      </c>
      <c r="T83" s="204">
        <v>0</v>
      </c>
      <c r="U83" s="204">
        <v>0</v>
      </c>
      <c r="V83" s="204">
        <v>0</v>
      </c>
      <c r="W83" s="204">
        <v>0</v>
      </c>
      <c r="X83" s="204">
        <v>0</v>
      </c>
      <c r="Y83" s="204">
        <v>0</v>
      </c>
      <c r="Z83" s="206"/>
      <c r="AA83" s="206"/>
      <c r="AB83" s="206"/>
      <c r="AC83" s="206">
        <f t="shared" ref="AC83:AC84" si="30">SUM(Q83:AB83)</f>
        <v>0</v>
      </c>
      <c r="AD83" s="206">
        <f>+AC83+M83</f>
        <v>9999999.9966666661</v>
      </c>
      <c r="AE83" s="207">
        <f t="shared" si="27"/>
        <v>3.3333338797092438E-3</v>
      </c>
      <c r="AF83" s="206"/>
    </row>
    <row r="84" spans="1:34" ht="15" customHeight="1">
      <c r="A84" s="77"/>
      <c r="B84" s="76" t="s">
        <v>407</v>
      </c>
      <c r="C84" s="76"/>
      <c r="D84" s="92">
        <v>41467.645833333336</v>
      </c>
      <c r="E84" s="76"/>
      <c r="F84" s="76"/>
      <c r="G84" s="202"/>
      <c r="H84" s="203">
        <v>12200000</v>
      </c>
      <c r="I84" s="202"/>
      <c r="J84" s="202"/>
      <c r="K84" s="78">
        <v>41467.645833333336</v>
      </c>
      <c r="L84" s="78">
        <f t="shared" si="23"/>
        <v>44387.645833333336</v>
      </c>
      <c r="M84" s="204">
        <v>12200000</v>
      </c>
      <c r="N84" s="204">
        <f>H84-M84</f>
        <v>0</v>
      </c>
      <c r="O84" s="95">
        <v>0.125</v>
      </c>
      <c r="P84" s="226">
        <v>8</v>
      </c>
      <c r="Q84" s="204">
        <v>0</v>
      </c>
      <c r="R84" s="204">
        <v>0</v>
      </c>
      <c r="S84" s="204">
        <v>0</v>
      </c>
      <c r="T84" s="204">
        <v>0</v>
      </c>
      <c r="U84" s="204">
        <v>0</v>
      </c>
      <c r="V84" s="204">
        <v>0</v>
      </c>
      <c r="W84" s="204">
        <v>0</v>
      </c>
      <c r="X84" s="204">
        <v>0</v>
      </c>
      <c r="Y84" s="204">
        <v>0</v>
      </c>
      <c r="Z84" s="206"/>
      <c r="AA84" s="206"/>
      <c r="AB84" s="206"/>
      <c r="AC84" s="206">
        <f t="shared" si="30"/>
        <v>0</v>
      </c>
      <c r="AD84" s="206">
        <f>+AC84+M84</f>
        <v>12200000</v>
      </c>
      <c r="AE84" s="207">
        <f t="shared" si="27"/>
        <v>0</v>
      </c>
      <c r="AF84" s="206"/>
    </row>
    <row r="85" spans="1:34" ht="15" customHeight="1">
      <c r="A85" s="77"/>
      <c r="B85" s="98" t="s">
        <v>408</v>
      </c>
      <c r="C85" s="72"/>
      <c r="D85" s="99"/>
      <c r="E85" s="72"/>
      <c r="F85" s="72"/>
      <c r="G85" s="199"/>
      <c r="H85" s="224"/>
      <c r="I85" s="199"/>
      <c r="J85" s="199"/>
      <c r="K85" s="99"/>
      <c r="L85" s="74"/>
      <c r="M85" s="200"/>
      <c r="N85" s="200"/>
      <c r="O85" s="100"/>
      <c r="P85" s="225"/>
      <c r="Q85" s="199"/>
      <c r="R85" s="199"/>
      <c r="S85" s="199"/>
      <c r="T85" s="199"/>
      <c r="U85" s="199"/>
      <c r="V85" s="199"/>
      <c r="W85" s="199"/>
      <c r="X85" s="199"/>
      <c r="Y85" s="199"/>
      <c r="Z85" s="199"/>
      <c r="AA85" s="199"/>
      <c r="AB85" s="199"/>
      <c r="AC85" s="199"/>
      <c r="AD85" s="200"/>
      <c r="AE85" s="201"/>
      <c r="AF85" s="200"/>
      <c r="AG85" s="61"/>
      <c r="AH85" s="61"/>
    </row>
    <row r="86" spans="1:34" ht="15" customHeight="1">
      <c r="A86" s="77"/>
      <c r="B86" s="76" t="s">
        <v>405</v>
      </c>
      <c r="C86" s="76"/>
      <c r="D86" s="92">
        <v>41733</v>
      </c>
      <c r="E86" s="76"/>
      <c r="F86" s="76"/>
      <c r="G86" s="202"/>
      <c r="H86" s="203">
        <v>18000000</v>
      </c>
      <c r="I86" s="202"/>
      <c r="J86" s="202"/>
      <c r="K86" s="78">
        <v>41733</v>
      </c>
      <c r="L86" s="78">
        <f t="shared" si="23"/>
        <v>44653</v>
      </c>
      <c r="M86" s="204">
        <v>18000000</v>
      </c>
      <c r="N86" s="204">
        <f>H86-M86</f>
        <v>0</v>
      </c>
      <c r="O86" s="95">
        <v>0.125</v>
      </c>
      <c r="P86" s="226">
        <v>8</v>
      </c>
      <c r="Q86" s="204">
        <v>0</v>
      </c>
      <c r="R86" s="204">
        <v>0</v>
      </c>
      <c r="S86" s="204">
        <v>0</v>
      </c>
      <c r="T86" s="204">
        <v>0</v>
      </c>
      <c r="U86" s="204">
        <v>0</v>
      </c>
      <c r="V86" s="204">
        <v>0</v>
      </c>
      <c r="W86" s="204"/>
      <c r="X86" s="204"/>
      <c r="Y86" s="204"/>
      <c r="Z86" s="204"/>
      <c r="AA86" s="204"/>
      <c r="AB86" s="204"/>
      <c r="AC86" s="206">
        <f t="shared" ref="AC86:AC87" si="31">SUM(Q86:AB86)</f>
        <v>0</v>
      </c>
      <c r="AD86" s="206">
        <f t="shared" si="26"/>
        <v>18000000</v>
      </c>
      <c r="AE86" s="207">
        <f t="shared" si="27"/>
        <v>0</v>
      </c>
      <c r="AF86" s="206"/>
    </row>
    <row r="87" spans="1:34" s="61" customFormat="1" ht="15" customHeight="1">
      <c r="A87" s="77"/>
      <c r="B87" s="76" t="s">
        <v>409</v>
      </c>
      <c r="C87" s="76"/>
      <c r="D87" s="92">
        <v>41796</v>
      </c>
      <c r="E87" s="76"/>
      <c r="F87" s="76"/>
      <c r="G87" s="202"/>
      <c r="H87" s="227">
        <v>85500000</v>
      </c>
      <c r="I87" s="202"/>
      <c r="J87" s="202"/>
      <c r="K87" s="78">
        <v>41796</v>
      </c>
      <c r="L87" s="78">
        <f t="shared" si="23"/>
        <v>44716</v>
      </c>
      <c r="M87" s="204">
        <v>85500000</v>
      </c>
      <c r="N87" s="204">
        <f>H87-M87</f>
        <v>0</v>
      </c>
      <c r="O87" s="95">
        <v>0.125</v>
      </c>
      <c r="P87" s="203">
        <v>8</v>
      </c>
      <c r="Q87" s="204">
        <v>0</v>
      </c>
      <c r="R87" s="204">
        <v>0</v>
      </c>
      <c r="S87" s="204">
        <v>0</v>
      </c>
      <c r="T87" s="204">
        <v>0</v>
      </c>
      <c r="U87" s="204">
        <v>0</v>
      </c>
      <c r="V87" s="204">
        <v>0</v>
      </c>
      <c r="W87" s="204">
        <v>0</v>
      </c>
      <c r="X87" s="204">
        <v>0</v>
      </c>
      <c r="Y87" s="204">
        <v>0</v>
      </c>
      <c r="Z87" s="204"/>
      <c r="AA87" s="204"/>
      <c r="AB87" s="204"/>
      <c r="AC87" s="206">
        <f t="shared" si="31"/>
        <v>0</v>
      </c>
      <c r="AD87" s="204">
        <f t="shared" si="26"/>
        <v>85500000</v>
      </c>
      <c r="AE87" s="221">
        <f t="shared" si="27"/>
        <v>0</v>
      </c>
      <c r="AF87" s="204"/>
    </row>
    <row r="88" spans="1:34" s="61" customFormat="1" ht="15" customHeight="1">
      <c r="A88" s="77"/>
      <c r="B88" s="98" t="s">
        <v>410</v>
      </c>
      <c r="C88" s="72"/>
      <c r="D88" s="99"/>
      <c r="E88" s="72"/>
      <c r="F88" s="72"/>
      <c r="G88" s="199"/>
      <c r="H88" s="224"/>
      <c r="I88" s="199"/>
      <c r="J88" s="199"/>
      <c r="K88" s="99"/>
      <c r="L88" s="74"/>
      <c r="M88" s="200"/>
      <c r="N88" s="200"/>
      <c r="O88" s="100"/>
      <c r="P88" s="225"/>
      <c r="Q88" s="199"/>
      <c r="R88" s="199"/>
      <c r="S88" s="199"/>
      <c r="T88" s="199"/>
      <c r="U88" s="199"/>
      <c r="V88" s="199"/>
      <c r="W88" s="199"/>
      <c r="X88" s="199"/>
      <c r="Y88" s="199"/>
      <c r="Z88" s="199"/>
      <c r="AA88" s="199"/>
      <c r="AB88" s="199"/>
      <c r="AC88" s="199"/>
      <c r="AD88" s="200"/>
      <c r="AE88" s="201"/>
      <c r="AF88" s="200"/>
    </row>
    <row r="89" spans="1:34" s="61" customFormat="1" ht="15" customHeight="1">
      <c r="A89" s="77"/>
      <c r="B89" s="76" t="s">
        <v>411</v>
      </c>
      <c r="C89" s="76"/>
      <c r="D89" s="92">
        <v>42037</v>
      </c>
      <c r="E89" s="76"/>
      <c r="F89" s="76"/>
      <c r="G89" s="202"/>
      <c r="H89" s="227">
        <v>78120000</v>
      </c>
      <c r="I89" s="202"/>
      <c r="J89" s="202"/>
      <c r="K89" s="78">
        <v>42037</v>
      </c>
      <c r="L89" s="78">
        <f t="shared" si="23"/>
        <v>44957</v>
      </c>
      <c r="M89" s="204">
        <v>77306250</v>
      </c>
      <c r="N89" s="204">
        <f>H89-M89</f>
        <v>813750</v>
      </c>
      <c r="O89" s="95">
        <v>0.125</v>
      </c>
      <c r="P89" s="203">
        <v>8</v>
      </c>
      <c r="Q89" s="204">
        <f t="shared" ref="Q89:S108" si="32">($H89*$O89)/12</f>
        <v>813750</v>
      </c>
      <c r="R89" s="284">
        <f t="shared" si="32"/>
        <v>813750</v>
      </c>
      <c r="S89" s="284">
        <f t="shared" si="32"/>
        <v>813750</v>
      </c>
      <c r="T89" s="204"/>
      <c r="U89" s="204"/>
      <c r="V89" s="204"/>
      <c r="W89" s="204"/>
      <c r="X89" s="204"/>
      <c r="Y89" s="204"/>
      <c r="Z89" s="204"/>
      <c r="AA89" s="204"/>
      <c r="AB89" s="204"/>
      <c r="AC89" s="206">
        <f t="shared" ref="AC89:AC92" si="33">SUM(Q89:AB89)</f>
        <v>2441250</v>
      </c>
      <c r="AD89" s="204">
        <f t="shared" si="26"/>
        <v>79747500</v>
      </c>
      <c r="AE89" s="221">
        <f t="shared" si="27"/>
        <v>-1627500</v>
      </c>
      <c r="AF89" s="204"/>
      <c r="AG89" s="61" t="s">
        <v>1120</v>
      </c>
    </row>
    <row r="90" spans="1:34" s="61" customFormat="1" ht="15" customHeight="1">
      <c r="A90" s="77"/>
      <c r="B90" s="76" t="s">
        <v>411</v>
      </c>
      <c r="C90" s="76"/>
      <c r="D90" s="92">
        <v>42156</v>
      </c>
      <c r="E90" s="76"/>
      <c r="F90" s="76"/>
      <c r="G90" s="202"/>
      <c r="H90" s="227">
        <v>76755000</v>
      </c>
      <c r="I90" s="202"/>
      <c r="J90" s="202"/>
      <c r="K90" s="78">
        <v>42156</v>
      </c>
      <c r="L90" s="78">
        <f t="shared" si="23"/>
        <v>45076</v>
      </c>
      <c r="M90" s="204">
        <v>72757343.75</v>
      </c>
      <c r="N90" s="204">
        <f>H90-M90</f>
        <v>3997656.25</v>
      </c>
      <c r="O90" s="95">
        <v>0.125</v>
      </c>
      <c r="P90" s="203">
        <v>8</v>
      </c>
      <c r="Q90" s="204">
        <f t="shared" si="32"/>
        <v>799531.25</v>
      </c>
      <c r="R90" s="204">
        <f t="shared" si="32"/>
        <v>799531.25</v>
      </c>
      <c r="S90" s="204">
        <f t="shared" si="32"/>
        <v>799531.25</v>
      </c>
      <c r="T90" s="204"/>
      <c r="U90" s="204"/>
      <c r="V90" s="204"/>
      <c r="W90" s="204"/>
      <c r="X90" s="204"/>
      <c r="Y90" s="204"/>
      <c r="Z90" s="204"/>
      <c r="AA90" s="204"/>
      <c r="AB90" s="204"/>
      <c r="AC90" s="206">
        <f t="shared" si="33"/>
        <v>2398593.75</v>
      </c>
      <c r="AD90" s="204">
        <f t="shared" si="26"/>
        <v>75155937.5</v>
      </c>
      <c r="AE90" s="221">
        <f t="shared" si="27"/>
        <v>1599062.5</v>
      </c>
      <c r="AF90" s="204"/>
    </row>
    <row r="91" spans="1:34" s="61" customFormat="1" ht="15" customHeight="1">
      <c r="A91" s="77"/>
      <c r="B91" s="76" t="s">
        <v>412</v>
      </c>
      <c r="C91" s="76"/>
      <c r="D91" s="90">
        <v>42275</v>
      </c>
      <c r="E91" s="76"/>
      <c r="F91" s="76"/>
      <c r="G91" s="202"/>
      <c r="H91" s="204">
        <v>48000000</v>
      </c>
      <c r="I91" s="202"/>
      <c r="J91" s="202"/>
      <c r="K91" s="78">
        <v>42278</v>
      </c>
      <c r="L91" s="78">
        <v>45170</v>
      </c>
      <c r="M91" s="204">
        <v>44000000</v>
      </c>
      <c r="N91" s="204">
        <f>+H91-M91</f>
        <v>4000000</v>
      </c>
      <c r="O91" s="95">
        <v>0.125</v>
      </c>
      <c r="P91" s="203">
        <v>8</v>
      </c>
      <c r="Q91" s="204">
        <f t="shared" si="32"/>
        <v>500000</v>
      </c>
      <c r="R91" s="204">
        <f t="shared" si="32"/>
        <v>500000</v>
      </c>
      <c r="S91" s="204">
        <f t="shared" si="32"/>
        <v>500000</v>
      </c>
      <c r="T91" s="204"/>
      <c r="U91" s="204"/>
      <c r="V91" s="204"/>
      <c r="W91" s="204"/>
      <c r="X91" s="204"/>
      <c r="Y91" s="204"/>
      <c r="Z91" s="204"/>
      <c r="AA91" s="204"/>
      <c r="AB91" s="204"/>
      <c r="AC91" s="206">
        <f t="shared" si="33"/>
        <v>1500000</v>
      </c>
      <c r="AD91" s="204">
        <f t="shared" si="26"/>
        <v>45500000</v>
      </c>
      <c r="AE91" s="221">
        <f t="shared" si="27"/>
        <v>2500000</v>
      </c>
      <c r="AF91" s="206"/>
    </row>
    <row r="92" spans="1:34" s="61" customFormat="1" ht="15" customHeight="1">
      <c r="A92" s="77"/>
      <c r="B92" s="75" t="s">
        <v>413</v>
      </c>
      <c r="C92" s="76"/>
      <c r="D92" s="90"/>
      <c r="E92" s="76"/>
      <c r="F92" s="76"/>
      <c r="G92" s="202"/>
      <c r="H92" s="204"/>
      <c r="I92" s="202"/>
      <c r="J92" s="202"/>
      <c r="K92" s="78"/>
      <c r="L92" s="78"/>
      <c r="M92" s="204"/>
      <c r="N92" s="204"/>
      <c r="O92" s="95"/>
      <c r="P92" s="203"/>
      <c r="Q92" s="206">
        <v>0</v>
      </c>
      <c r="R92" s="206">
        <v>0</v>
      </c>
      <c r="S92" s="206">
        <v>0</v>
      </c>
      <c r="T92" s="206"/>
      <c r="U92" s="206"/>
      <c r="V92" s="206"/>
      <c r="W92" s="206"/>
      <c r="X92" s="206"/>
      <c r="Y92" s="206"/>
      <c r="Z92" s="206"/>
      <c r="AA92" s="206"/>
      <c r="AB92" s="206"/>
      <c r="AC92" s="206">
        <f t="shared" si="33"/>
        <v>0</v>
      </c>
      <c r="AD92" s="204"/>
      <c r="AE92" s="221"/>
      <c r="AF92" s="204"/>
    </row>
    <row r="93" spans="1:34" s="61" customFormat="1" ht="15" customHeight="1">
      <c r="A93" s="77"/>
      <c r="B93" s="76" t="s">
        <v>414</v>
      </c>
      <c r="C93" s="76"/>
      <c r="D93" s="90">
        <v>42360</v>
      </c>
      <c r="E93" s="76"/>
      <c r="F93" s="76"/>
      <c r="G93" s="202"/>
      <c r="H93" s="204">
        <v>2940000</v>
      </c>
      <c r="I93" s="202"/>
      <c r="J93" s="202"/>
      <c r="K93" s="78">
        <v>42370</v>
      </c>
      <c r="L93" s="78">
        <f t="shared" ref="L93:L103" si="34">K93+(P93*365)</f>
        <v>45290</v>
      </c>
      <c r="M93" s="204">
        <v>2572500</v>
      </c>
      <c r="N93" s="204">
        <f>+H93-M93</f>
        <v>367500</v>
      </c>
      <c r="O93" s="95">
        <v>0.125</v>
      </c>
      <c r="P93" s="203">
        <v>8</v>
      </c>
      <c r="Q93" s="204">
        <f t="shared" si="32"/>
        <v>30625</v>
      </c>
      <c r="R93" s="204">
        <f t="shared" si="32"/>
        <v>30625</v>
      </c>
      <c r="S93" s="204">
        <f t="shared" si="32"/>
        <v>30625</v>
      </c>
      <c r="T93" s="204"/>
      <c r="U93" s="204"/>
      <c r="V93" s="204"/>
      <c r="W93" s="204"/>
      <c r="X93" s="204"/>
      <c r="Y93" s="204"/>
      <c r="Z93" s="204"/>
      <c r="AA93" s="204"/>
      <c r="AB93" s="204"/>
      <c r="AC93" s="206">
        <f t="shared" ref="AC93" si="35">SUM(Q93:AB93)</f>
        <v>91875</v>
      </c>
      <c r="AD93" s="204">
        <f t="shared" si="26"/>
        <v>2664375</v>
      </c>
      <c r="AE93" s="221">
        <f t="shared" si="27"/>
        <v>275625</v>
      </c>
      <c r="AF93" s="204"/>
    </row>
    <row r="94" spans="1:34" s="61" customFormat="1" ht="15" customHeight="1">
      <c r="A94" s="77"/>
      <c r="B94" s="75" t="s">
        <v>415</v>
      </c>
      <c r="C94" s="72"/>
      <c r="D94" s="99"/>
      <c r="E94" s="72"/>
      <c r="F94" s="72"/>
      <c r="G94" s="199"/>
      <c r="H94" s="224"/>
      <c r="I94" s="199"/>
      <c r="J94" s="199"/>
      <c r="K94" s="99"/>
      <c r="L94" s="74"/>
      <c r="M94" s="200"/>
      <c r="N94" s="200"/>
      <c r="O94" s="100"/>
      <c r="P94" s="225"/>
      <c r="Q94" s="199"/>
      <c r="R94" s="199"/>
      <c r="S94" s="199"/>
      <c r="T94" s="199"/>
      <c r="U94" s="199"/>
      <c r="V94" s="199"/>
      <c r="W94" s="199"/>
      <c r="X94" s="199"/>
      <c r="Y94" s="199"/>
      <c r="Z94" s="199"/>
      <c r="AA94" s="199"/>
      <c r="AB94" s="199"/>
      <c r="AC94" s="199"/>
      <c r="AD94" s="200"/>
      <c r="AE94" s="201"/>
      <c r="AF94" s="200"/>
    </row>
    <row r="95" spans="1:34" s="61" customFormat="1" ht="15" customHeight="1">
      <c r="A95" s="77"/>
      <c r="B95" s="76" t="s">
        <v>416</v>
      </c>
      <c r="C95" s="76"/>
      <c r="D95" s="90">
        <v>42851</v>
      </c>
      <c r="E95" s="76"/>
      <c r="F95" s="76"/>
      <c r="G95" s="202"/>
      <c r="H95" s="204">
        <v>5500000</v>
      </c>
      <c r="I95" s="202"/>
      <c r="J95" s="202"/>
      <c r="K95" s="78">
        <v>42826</v>
      </c>
      <c r="L95" s="78">
        <f t="shared" si="34"/>
        <v>45746</v>
      </c>
      <c r="M95" s="204">
        <v>3953128</v>
      </c>
      <c r="N95" s="204">
        <f>+H95-M95</f>
        <v>1546872</v>
      </c>
      <c r="O95" s="95">
        <v>0.125</v>
      </c>
      <c r="P95" s="203">
        <v>8</v>
      </c>
      <c r="Q95" s="228">
        <f t="shared" si="32"/>
        <v>57291.666666666664</v>
      </c>
      <c r="R95" s="228">
        <f t="shared" si="32"/>
        <v>57291.666666666664</v>
      </c>
      <c r="S95" s="228">
        <f t="shared" si="32"/>
        <v>57291.666666666664</v>
      </c>
      <c r="T95" s="228"/>
      <c r="U95" s="228"/>
      <c r="V95" s="228"/>
      <c r="W95" s="228"/>
      <c r="X95" s="228"/>
      <c r="Y95" s="228"/>
      <c r="Z95" s="228"/>
      <c r="AA95" s="228"/>
      <c r="AB95" s="228"/>
      <c r="AC95" s="206">
        <f t="shared" ref="AC95:AC97" si="36">SUM(Q95:AB95)</f>
        <v>171875</v>
      </c>
      <c r="AD95" s="204">
        <f t="shared" ref="AD95:AD103" si="37">AC95+M95</f>
        <v>4125003</v>
      </c>
      <c r="AE95" s="221">
        <f t="shared" si="27"/>
        <v>1374997</v>
      </c>
      <c r="AF95" s="204"/>
    </row>
    <row r="96" spans="1:34" s="61" customFormat="1" ht="15" customHeight="1">
      <c r="A96" s="77"/>
      <c r="B96" s="76" t="s">
        <v>417</v>
      </c>
      <c r="C96" s="76"/>
      <c r="D96" s="90">
        <v>42851</v>
      </c>
      <c r="E96" s="76"/>
      <c r="F96" s="76"/>
      <c r="G96" s="202"/>
      <c r="H96" s="204">
        <v>400000</v>
      </c>
      <c r="I96" s="202"/>
      <c r="J96" s="202"/>
      <c r="K96" s="78">
        <v>42826</v>
      </c>
      <c r="L96" s="78">
        <f t="shared" si="34"/>
        <v>45746</v>
      </c>
      <c r="M96" s="204">
        <v>287494</v>
      </c>
      <c r="N96" s="204">
        <f>+H96-M96</f>
        <v>112506</v>
      </c>
      <c r="O96" s="95">
        <v>0.125</v>
      </c>
      <c r="P96" s="203">
        <v>8</v>
      </c>
      <c r="Q96" s="204">
        <f t="shared" si="32"/>
        <v>4166.666666666667</v>
      </c>
      <c r="R96" s="204">
        <f t="shared" si="32"/>
        <v>4166.666666666667</v>
      </c>
      <c r="S96" s="204">
        <f t="shared" si="32"/>
        <v>4166.666666666667</v>
      </c>
      <c r="T96" s="204"/>
      <c r="U96" s="204"/>
      <c r="V96" s="204"/>
      <c r="W96" s="204"/>
      <c r="X96" s="204"/>
      <c r="Y96" s="204"/>
      <c r="Z96" s="204"/>
      <c r="AA96" s="204"/>
      <c r="AB96" s="204"/>
      <c r="AC96" s="206">
        <f t="shared" si="36"/>
        <v>12500</v>
      </c>
      <c r="AD96" s="204">
        <f t="shared" si="37"/>
        <v>299994</v>
      </c>
      <c r="AE96" s="221">
        <f t="shared" si="27"/>
        <v>100006</v>
      </c>
      <c r="AF96" s="204"/>
    </row>
    <row r="97" spans="1:32" s="61" customFormat="1" ht="15" customHeight="1">
      <c r="A97" s="77"/>
      <c r="B97" s="76" t="s">
        <v>418</v>
      </c>
      <c r="C97" s="76"/>
      <c r="D97" s="90">
        <v>43055</v>
      </c>
      <c r="E97" s="76"/>
      <c r="F97" s="76"/>
      <c r="G97" s="202"/>
      <c r="H97" s="229">
        <v>15000000</v>
      </c>
      <c r="I97" s="202"/>
      <c r="J97" s="202"/>
      <c r="K97" s="90">
        <v>43055</v>
      </c>
      <c r="L97" s="78">
        <f t="shared" si="34"/>
        <v>45975</v>
      </c>
      <c r="M97" s="204">
        <v>9687500</v>
      </c>
      <c r="N97" s="204">
        <f>+H97-M97</f>
        <v>5312500</v>
      </c>
      <c r="O97" s="95">
        <v>0.125</v>
      </c>
      <c r="P97" s="220">
        <v>8</v>
      </c>
      <c r="Q97" s="228">
        <f t="shared" si="32"/>
        <v>156250</v>
      </c>
      <c r="R97" s="228">
        <f t="shared" si="32"/>
        <v>156250</v>
      </c>
      <c r="S97" s="228">
        <f t="shared" si="32"/>
        <v>156250</v>
      </c>
      <c r="T97" s="228"/>
      <c r="U97" s="228"/>
      <c r="V97" s="228"/>
      <c r="W97" s="228"/>
      <c r="X97" s="228"/>
      <c r="Y97" s="228"/>
      <c r="Z97" s="228"/>
      <c r="AA97" s="228"/>
      <c r="AB97" s="228"/>
      <c r="AC97" s="206">
        <f t="shared" si="36"/>
        <v>468750</v>
      </c>
      <c r="AD97" s="204">
        <f t="shared" si="37"/>
        <v>10156250</v>
      </c>
      <c r="AE97" s="221">
        <f t="shared" si="27"/>
        <v>4843750</v>
      </c>
      <c r="AF97" s="204"/>
    </row>
    <row r="98" spans="1:32" s="61" customFormat="1" ht="15" customHeight="1">
      <c r="A98" s="77"/>
      <c r="B98" s="75" t="s">
        <v>419</v>
      </c>
      <c r="C98" s="72"/>
      <c r="D98" s="99"/>
      <c r="E98" s="72"/>
      <c r="F98" s="72"/>
      <c r="G98" s="199"/>
      <c r="H98" s="224"/>
      <c r="I98" s="199"/>
      <c r="J98" s="199"/>
      <c r="K98" s="99"/>
      <c r="L98" s="74"/>
      <c r="M98" s="200"/>
      <c r="N98" s="200"/>
      <c r="O98" s="100"/>
      <c r="P98" s="225"/>
      <c r="Q98" s="199"/>
      <c r="R98" s="199"/>
      <c r="S98" s="199"/>
      <c r="T98" s="199"/>
      <c r="U98" s="199"/>
      <c r="V98" s="199"/>
      <c r="W98" s="199"/>
      <c r="X98" s="199"/>
      <c r="Y98" s="199"/>
      <c r="Z98" s="199"/>
      <c r="AA98" s="199"/>
      <c r="AB98" s="199"/>
      <c r="AC98" s="199"/>
      <c r="AD98" s="200"/>
      <c r="AE98" s="201"/>
      <c r="AF98" s="200"/>
    </row>
    <row r="99" spans="1:32" s="61" customFormat="1" ht="15" customHeight="1">
      <c r="A99" s="77"/>
      <c r="B99" s="76" t="s">
        <v>420</v>
      </c>
      <c r="C99" s="76"/>
      <c r="D99" s="90">
        <v>43376</v>
      </c>
      <c r="E99" s="76"/>
      <c r="F99" s="76"/>
      <c r="G99" s="202"/>
      <c r="H99" s="229">
        <v>3650000</v>
      </c>
      <c r="I99" s="202"/>
      <c r="J99" s="202"/>
      <c r="K99" s="90">
        <f>+D99</f>
        <v>43376</v>
      </c>
      <c r="L99" s="78">
        <f t="shared" si="34"/>
        <v>44836</v>
      </c>
      <c r="M99" s="204">
        <v>3650000</v>
      </c>
      <c r="N99" s="204">
        <f>+H99-M99</f>
        <v>0</v>
      </c>
      <c r="O99" s="95">
        <v>0.25</v>
      </c>
      <c r="P99" s="220">
        <v>4</v>
      </c>
      <c r="Q99" s="228">
        <v>0</v>
      </c>
      <c r="R99" s="228">
        <v>0</v>
      </c>
      <c r="S99" s="228">
        <v>0</v>
      </c>
      <c r="T99" s="228"/>
      <c r="U99" s="228"/>
      <c r="V99" s="228"/>
      <c r="W99" s="228"/>
      <c r="X99" s="228"/>
      <c r="Y99" s="228"/>
      <c r="Z99" s="228"/>
      <c r="AA99" s="228"/>
      <c r="AB99" s="228"/>
      <c r="AC99" s="206">
        <f t="shared" ref="AC99:AC103" si="38">SUM(Q99:AB99)</f>
        <v>0</v>
      </c>
      <c r="AD99" s="204">
        <f t="shared" si="37"/>
        <v>3650000</v>
      </c>
      <c r="AE99" s="221">
        <f t="shared" si="27"/>
        <v>0</v>
      </c>
      <c r="AF99" s="204"/>
    </row>
    <row r="100" spans="1:32" s="61" customFormat="1" ht="15" customHeight="1">
      <c r="A100" s="77"/>
      <c r="B100" s="76" t="s">
        <v>416</v>
      </c>
      <c r="C100" s="76"/>
      <c r="D100" s="90">
        <v>43376</v>
      </c>
      <c r="E100" s="76"/>
      <c r="F100" s="76"/>
      <c r="G100" s="202"/>
      <c r="H100" s="229">
        <v>6175000</v>
      </c>
      <c r="I100" s="202"/>
      <c r="J100" s="202"/>
      <c r="K100" s="90">
        <f>+D100</f>
        <v>43376</v>
      </c>
      <c r="L100" s="78">
        <f t="shared" si="34"/>
        <v>44836</v>
      </c>
      <c r="M100" s="204">
        <v>6174999.9999999991</v>
      </c>
      <c r="N100" s="204">
        <f>+H100-M100</f>
        <v>0</v>
      </c>
      <c r="O100" s="95">
        <v>0.25</v>
      </c>
      <c r="P100" s="220">
        <v>4</v>
      </c>
      <c r="Q100" s="228">
        <v>0</v>
      </c>
      <c r="R100" s="228">
        <v>0</v>
      </c>
      <c r="S100" s="228">
        <v>0</v>
      </c>
      <c r="T100" s="228"/>
      <c r="U100" s="228"/>
      <c r="V100" s="228"/>
      <c r="W100" s="228"/>
      <c r="X100" s="228"/>
      <c r="Y100" s="228"/>
      <c r="Z100" s="228"/>
      <c r="AA100" s="228"/>
      <c r="AB100" s="228"/>
      <c r="AC100" s="206">
        <f t="shared" si="38"/>
        <v>0</v>
      </c>
      <c r="AD100" s="204">
        <f t="shared" si="37"/>
        <v>6174999.9999999991</v>
      </c>
      <c r="AE100" s="221">
        <f t="shared" si="27"/>
        <v>0</v>
      </c>
      <c r="AF100" s="204"/>
    </row>
    <row r="101" spans="1:32" s="61" customFormat="1" ht="15" customHeight="1">
      <c r="A101" s="77"/>
      <c r="B101" s="76" t="s">
        <v>421</v>
      </c>
      <c r="C101" s="76"/>
      <c r="D101" s="90">
        <v>43425</v>
      </c>
      <c r="E101" s="76"/>
      <c r="F101" s="76"/>
      <c r="G101" s="202"/>
      <c r="H101" s="229">
        <v>115104000</v>
      </c>
      <c r="I101" s="202"/>
      <c r="J101" s="202"/>
      <c r="K101" s="90">
        <f>+D101</f>
        <v>43425</v>
      </c>
      <c r="L101" s="78">
        <f t="shared" si="34"/>
        <v>46345</v>
      </c>
      <c r="M101" s="204">
        <v>58751000</v>
      </c>
      <c r="N101" s="204">
        <f>+H101-M101</f>
        <v>56353000</v>
      </c>
      <c r="O101" s="95">
        <v>0.125</v>
      </c>
      <c r="P101" s="220">
        <v>8</v>
      </c>
      <c r="Q101" s="228">
        <f t="shared" si="32"/>
        <v>1199000</v>
      </c>
      <c r="R101" s="228">
        <f t="shared" si="32"/>
        <v>1199000</v>
      </c>
      <c r="S101" s="228">
        <f t="shared" si="32"/>
        <v>1199000</v>
      </c>
      <c r="T101" s="228"/>
      <c r="U101" s="228"/>
      <c r="V101" s="228"/>
      <c r="W101" s="228"/>
      <c r="X101" s="228"/>
      <c r="Y101" s="228"/>
      <c r="Z101" s="228"/>
      <c r="AA101" s="228"/>
      <c r="AB101" s="228"/>
      <c r="AC101" s="206">
        <f t="shared" si="38"/>
        <v>3597000</v>
      </c>
      <c r="AD101" s="204">
        <f t="shared" si="37"/>
        <v>62348000</v>
      </c>
      <c r="AE101" s="221">
        <f t="shared" si="27"/>
        <v>52756000</v>
      </c>
      <c r="AF101" s="204"/>
    </row>
    <row r="102" spans="1:32" s="61" customFormat="1" ht="15" customHeight="1">
      <c r="A102" s="77"/>
      <c r="B102" s="76" t="s">
        <v>422</v>
      </c>
      <c r="C102" s="76"/>
      <c r="D102" s="90">
        <v>43433</v>
      </c>
      <c r="E102" s="76"/>
      <c r="F102" s="76"/>
      <c r="G102" s="202"/>
      <c r="H102" s="229">
        <v>121000000</v>
      </c>
      <c r="I102" s="202"/>
      <c r="J102" s="202"/>
      <c r="K102" s="90">
        <f>+D102</f>
        <v>43433</v>
      </c>
      <c r="L102" s="78">
        <f t="shared" si="34"/>
        <v>44893</v>
      </c>
      <c r="M102" s="204">
        <v>121000000</v>
      </c>
      <c r="N102" s="204">
        <f>+H102-M102</f>
        <v>0</v>
      </c>
      <c r="O102" s="95">
        <v>0.25</v>
      </c>
      <c r="P102" s="220">
        <v>4</v>
      </c>
      <c r="Q102" s="228">
        <v>0</v>
      </c>
      <c r="R102" s="228">
        <v>0</v>
      </c>
      <c r="S102" s="228">
        <v>0</v>
      </c>
      <c r="T102" s="228"/>
      <c r="U102" s="228"/>
      <c r="V102" s="228"/>
      <c r="W102" s="228"/>
      <c r="X102" s="228"/>
      <c r="Y102" s="228"/>
      <c r="Z102" s="228"/>
      <c r="AA102" s="228"/>
      <c r="AB102" s="228"/>
      <c r="AC102" s="206">
        <f t="shared" si="38"/>
        <v>0</v>
      </c>
      <c r="AD102" s="204">
        <f t="shared" si="37"/>
        <v>121000000</v>
      </c>
      <c r="AE102" s="221">
        <f t="shared" si="27"/>
        <v>0</v>
      </c>
      <c r="AF102" s="204"/>
    </row>
    <row r="103" spans="1:32" s="61" customFormat="1" ht="15" customHeight="1">
      <c r="A103" s="77"/>
      <c r="B103" s="76" t="s">
        <v>423</v>
      </c>
      <c r="C103" s="76"/>
      <c r="D103" s="90">
        <v>43439</v>
      </c>
      <c r="E103" s="76"/>
      <c r="F103" s="76"/>
      <c r="G103" s="202"/>
      <c r="H103" s="229">
        <v>16338000</v>
      </c>
      <c r="I103" s="202"/>
      <c r="J103" s="202"/>
      <c r="K103" s="90">
        <f>+D103</f>
        <v>43439</v>
      </c>
      <c r="L103" s="78">
        <f t="shared" si="34"/>
        <v>44899</v>
      </c>
      <c r="M103" s="204">
        <v>16338000</v>
      </c>
      <c r="N103" s="204">
        <f>+H103-M103</f>
        <v>0</v>
      </c>
      <c r="O103" s="95">
        <v>0.25</v>
      </c>
      <c r="P103" s="220">
        <v>4</v>
      </c>
      <c r="Q103" s="228">
        <v>0</v>
      </c>
      <c r="R103" s="228">
        <v>0</v>
      </c>
      <c r="S103" s="228">
        <v>0</v>
      </c>
      <c r="T103" s="228"/>
      <c r="U103" s="228"/>
      <c r="V103" s="228"/>
      <c r="W103" s="228"/>
      <c r="X103" s="228"/>
      <c r="Y103" s="228"/>
      <c r="Z103" s="228"/>
      <c r="AA103" s="228"/>
      <c r="AB103" s="228"/>
      <c r="AC103" s="206">
        <f t="shared" si="38"/>
        <v>0</v>
      </c>
      <c r="AD103" s="204">
        <f t="shared" si="37"/>
        <v>16338000</v>
      </c>
      <c r="AE103" s="221">
        <f t="shared" si="27"/>
        <v>0</v>
      </c>
      <c r="AF103" s="204"/>
    </row>
    <row r="104" spans="1:32" s="61" customFormat="1" ht="15" customHeight="1">
      <c r="A104" s="77"/>
      <c r="B104" s="75" t="s">
        <v>424</v>
      </c>
      <c r="C104" s="72"/>
      <c r="D104" s="99"/>
      <c r="E104" s="72"/>
      <c r="F104" s="72"/>
      <c r="G104" s="199"/>
      <c r="H104" s="224"/>
      <c r="I104" s="199"/>
      <c r="J104" s="199"/>
      <c r="K104" s="99"/>
      <c r="L104" s="74"/>
      <c r="M104" s="200"/>
      <c r="N104" s="200"/>
      <c r="O104" s="100"/>
      <c r="P104" s="225"/>
      <c r="Q104" s="199"/>
      <c r="R104" s="199"/>
      <c r="S104" s="199"/>
      <c r="T104" s="199"/>
      <c r="U104" s="199"/>
      <c r="V104" s="199"/>
      <c r="W104" s="199"/>
      <c r="X104" s="199"/>
      <c r="Y104" s="199"/>
      <c r="Z104" s="199"/>
      <c r="AA104" s="199"/>
      <c r="AB104" s="199"/>
      <c r="AC104" s="199"/>
      <c r="AD104" s="200"/>
      <c r="AE104" s="201"/>
      <c r="AF104" s="200"/>
    </row>
    <row r="105" spans="1:32" s="61" customFormat="1" ht="15" customHeight="1">
      <c r="A105" s="77"/>
      <c r="B105" s="76" t="s">
        <v>425</v>
      </c>
      <c r="C105" s="76"/>
      <c r="D105" s="90">
        <v>43612</v>
      </c>
      <c r="E105" s="76"/>
      <c r="F105" s="76"/>
      <c r="G105" s="202"/>
      <c r="H105" s="229">
        <v>73500000</v>
      </c>
      <c r="I105" s="202"/>
      <c r="J105" s="202"/>
      <c r="K105" s="90">
        <v>43647</v>
      </c>
      <c r="L105" s="78">
        <f t="shared" ref="L105:L114" si="39">K105+(P105*365)</f>
        <v>46567</v>
      </c>
      <c r="M105" s="204">
        <v>32156250</v>
      </c>
      <c r="N105" s="204">
        <f>+H105-M105</f>
        <v>41343750</v>
      </c>
      <c r="O105" s="95">
        <v>0.125</v>
      </c>
      <c r="P105" s="220">
        <v>8</v>
      </c>
      <c r="Q105" s="228">
        <f t="shared" si="32"/>
        <v>765625</v>
      </c>
      <c r="R105" s="228">
        <f t="shared" si="32"/>
        <v>765625</v>
      </c>
      <c r="S105" s="228">
        <f t="shared" si="32"/>
        <v>765625</v>
      </c>
      <c r="T105" s="228"/>
      <c r="U105" s="228"/>
      <c r="V105" s="228"/>
      <c r="W105" s="228"/>
      <c r="X105" s="228"/>
      <c r="Y105" s="228"/>
      <c r="Z105" s="228"/>
      <c r="AA105" s="228"/>
      <c r="AB105" s="228"/>
      <c r="AC105" s="206">
        <f t="shared" ref="AC105:AC114" si="40">SUM(Q105:AB105)</f>
        <v>2296875</v>
      </c>
      <c r="AD105" s="204">
        <f t="shared" ref="AD105:AD114" si="41">AC105+M105</f>
        <v>34453125</v>
      </c>
      <c r="AE105" s="221">
        <f t="shared" si="27"/>
        <v>39046875</v>
      </c>
      <c r="AF105" s="204"/>
    </row>
    <row r="106" spans="1:32" s="61" customFormat="1" ht="15" customHeight="1">
      <c r="A106" s="77"/>
      <c r="B106" s="76" t="s">
        <v>426</v>
      </c>
      <c r="C106" s="76"/>
      <c r="D106" s="90">
        <v>43612</v>
      </c>
      <c r="E106" s="76"/>
      <c r="F106" s="76"/>
      <c r="G106" s="202"/>
      <c r="H106" s="229">
        <v>83300000</v>
      </c>
      <c r="I106" s="202"/>
      <c r="J106" s="202"/>
      <c r="K106" s="90">
        <v>43717</v>
      </c>
      <c r="L106" s="78">
        <f t="shared" si="39"/>
        <v>46637</v>
      </c>
      <c r="M106" s="204">
        <v>34708333.333333336</v>
      </c>
      <c r="N106" s="204">
        <f>+H106-M106</f>
        <v>48591666.666666664</v>
      </c>
      <c r="O106" s="95">
        <v>0.125</v>
      </c>
      <c r="P106" s="220">
        <v>8</v>
      </c>
      <c r="Q106" s="228">
        <f t="shared" si="32"/>
        <v>867708.33333333337</v>
      </c>
      <c r="R106" s="228">
        <f t="shared" si="32"/>
        <v>867708.33333333337</v>
      </c>
      <c r="S106" s="228">
        <f t="shared" si="32"/>
        <v>867708.33333333337</v>
      </c>
      <c r="T106" s="228"/>
      <c r="U106" s="228"/>
      <c r="V106" s="228"/>
      <c r="W106" s="228"/>
      <c r="X106" s="228"/>
      <c r="Y106" s="228"/>
      <c r="Z106" s="228"/>
      <c r="AA106" s="228"/>
      <c r="AB106" s="228"/>
      <c r="AC106" s="206">
        <f t="shared" si="40"/>
        <v>2603125</v>
      </c>
      <c r="AD106" s="204">
        <f t="shared" si="41"/>
        <v>37311458.333333336</v>
      </c>
      <c r="AE106" s="221">
        <f t="shared" si="27"/>
        <v>45988541.666666664</v>
      </c>
      <c r="AF106" s="204"/>
    </row>
    <row r="107" spans="1:32" s="61" customFormat="1" ht="15" customHeight="1">
      <c r="A107" s="77"/>
      <c r="B107" s="76" t="s">
        <v>427</v>
      </c>
      <c r="C107" s="76"/>
      <c r="D107" s="90">
        <v>43752</v>
      </c>
      <c r="E107" s="76"/>
      <c r="F107" s="76"/>
      <c r="G107" s="202"/>
      <c r="H107" s="229">
        <v>13200000</v>
      </c>
      <c r="I107" s="202"/>
      <c r="J107" s="202"/>
      <c r="K107" s="90">
        <v>43752</v>
      </c>
      <c r="L107" s="78">
        <f t="shared" si="39"/>
        <v>46672</v>
      </c>
      <c r="M107" s="204">
        <v>10725000</v>
      </c>
      <c r="N107" s="204">
        <f>+H107-M107</f>
        <v>2475000</v>
      </c>
      <c r="O107" s="95">
        <v>0.25</v>
      </c>
      <c r="P107" s="220">
        <v>8</v>
      </c>
      <c r="Q107" s="228">
        <f t="shared" si="32"/>
        <v>275000</v>
      </c>
      <c r="R107" s="228">
        <f t="shared" si="32"/>
        <v>275000</v>
      </c>
      <c r="S107" s="228">
        <f t="shared" si="32"/>
        <v>275000</v>
      </c>
      <c r="T107" s="228"/>
      <c r="U107" s="228"/>
      <c r="V107" s="228"/>
      <c r="W107" s="228"/>
      <c r="X107" s="228"/>
      <c r="Y107" s="228"/>
      <c r="Z107" s="228"/>
      <c r="AA107" s="228"/>
      <c r="AB107" s="228"/>
      <c r="AC107" s="206">
        <f t="shared" si="40"/>
        <v>825000</v>
      </c>
      <c r="AD107" s="204">
        <f t="shared" si="41"/>
        <v>11550000</v>
      </c>
      <c r="AE107" s="221">
        <f t="shared" si="27"/>
        <v>1650000</v>
      </c>
      <c r="AF107" s="204"/>
    </row>
    <row r="108" spans="1:32" ht="15" customHeight="1">
      <c r="A108" s="77"/>
      <c r="B108" s="76" t="s">
        <v>428</v>
      </c>
      <c r="C108" s="76"/>
      <c r="D108" s="92">
        <v>44088</v>
      </c>
      <c r="E108" s="76"/>
      <c r="F108" s="76"/>
      <c r="G108" s="202"/>
      <c r="H108" s="203">
        <v>56000000</v>
      </c>
      <c r="I108" s="202"/>
      <c r="J108" s="202"/>
      <c r="K108" s="92">
        <v>44088</v>
      </c>
      <c r="L108" s="78">
        <f t="shared" si="39"/>
        <v>45548</v>
      </c>
      <c r="M108" s="204">
        <v>32666668</v>
      </c>
      <c r="N108" s="204">
        <f t="shared" ref="N108" si="42">H108-M108</f>
        <v>23333332</v>
      </c>
      <c r="O108" s="95">
        <v>0.25</v>
      </c>
      <c r="P108" s="219">
        <v>4</v>
      </c>
      <c r="Q108" s="228">
        <f t="shared" si="32"/>
        <v>1166666.6666666667</v>
      </c>
      <c r="R108" s="228">
        <f t="shared" si="32"/>
        <v>1166666.6666666667</v>
      </c>
      <c r="S108" s="228">
        <f t="shared" si="32"/>
        <v>1166666.6666666667</v>
      </c>
      <c r="T108" s="228"/>
      <c r="U108" s="228"/>
      <c r="V108" s="228"/>
      <c r="W108" s="228"/>
      <c r="X108" s="228"/>
      <c r="Y108" s="228"/>
      <c r="Z108" s="228"/>
      <c r="AA108" s="228"/>
      <c r="AB108" s="228"/>
      <c r="AC108" s="206">
        <f t="shared" si="40"/>
        <v>3500000</v>
      </c>
      <c r="AD108" s="206">
        <f t="shared" si="41"/>
        <v>36166668</v>
      </c>
      <c r="AE108" s="207">
        <f t="shared" si="27"/>
        <v>19833332</v>
      </c>
      <c r="AF108" s="206"/>
    </row>
    <row r="109" spans="1:32" s="61" customFormat="1" ht="15" customHeight="1">
      <c r="A109" s="77"/>
      <c r="B109" s="76" t="s">
        <v>429</v>
      </c>
      <c r="C109" s="76"/>
      <c r="D109" s="90">
        <v>44130</v>
      </c>
      <c r="E109" s="76"/>
      <c r="F109" s="76"/>
      <c r="G109" s="202"/>
      <c r="H109" s="229">
        <v>280000000</v>
      </c>
      <c r="I109" s="202"/>
      <c r="J109" s="202"/>
      <c r="K109" s="90">
        <v>44136</v>
      </c>
      <c r="L109" s="78">
        <f t="shared" si="39"/>
        <v>47056</v>
      </c>
      <c r="M109" s="204">
        <v>75833334.000000015</v>
      </c>
      <c r="N109" s="204">
        <f>+H109-M109</f>
        <v>204166666</v>
      </c>
      <c r="O109" s="95">
        <v>0.125</v>
      </c>
      <c r="P109" s="220">
        <v>8</v>
      </c>
      <c r="Q109" s="228">
        <f t="shared" ref="Q109:S114" si="43">($H109*$O109)/12</f>
        <v>2916666.6666666665</v>
      </c>
      <c r="R109" s="228">
        <f t="shared" si="43"/>
        <v>2916666.6666666665</v>
      </c>
      <c r="S109" s="228">
        <f t="shared" si="43"/>
        <v>2916666.6666666665</v>
      </c>
      <c r="T109" s="228"/>
      <c r="U109" s="228"/>
      <c r="V109" s="228"/>
      <c r="W109" s="228"/>
      <c r="X109" s="228"/>
      <c r="Y109" s="228"/>
      <c r="Z109" s="228"/>
      <c r="AA109" s="228"/>
      <c r="AB109" s="228"/>
      <c r="AC109" s="206">
        <f t="shared" si="40"/>
        <v>8750000</v>
      </c>
      <c r="AD109" s="204">
        <f t="shared" si="41"/>
        <v>84583334.000000015</v>
      </c>
      <c r="AE109" s="221">
        <f t="shared" si="27"/>
        <v>195416666</v>
      </c>
      <c r="AF109" s="204"/>
    </row>
    <row r="110" spans="1:32" ht="15" customHeight="1">
      <c r="A110" s="77"/>
      <c r="B110" s="76" t="s">
        <v>430</v>
      </c>
      <c r="C110" s="76"/>
      <c r="D110" s="92">
        <v>44057</v>
      </c>
      <c r="E110" s="76"/>
      <c r="F110" s="76"/>
      <c r="G110" s="202"/>
      <c r="H110" s="203">
        <v>5000000</v>
      </c>
      <c r="I110" s="202"/>
      <c r="J110" s="202"/>
      <c r="K110" s="92">
        <v>44057</v>
      </c>
      <c r="L110" s="78">
        <f t="shared" si="39"/>
        <v>45517</v>
      </c>
      <c r="M110" s="204">
        <v>3333336</v>
      </c>
      <c r="N110" s="204">
        <f t="shared" ref="N110:N114" si="44">H110-M110</f>
        <v>1666664</v>
      </c>
      <c r="O110" s="95">
        <v>0.25</v>
      </c>
      <c r="P110" s="219">
        <v>4</v>
      </c>
      <c r="Q110" s="228">
        <f t="shared" si="43"/>
        <v>104166.66666666667</v>
      </c>
      <c r="R110" s="228">
        <f t="shared" si="43"/>
        <v>104166.66666666667</v>
      </c>
      <c r="S110" s="228">
        <f t="shared" si="43"/>
        <v>104166.66666666667</v>
      </c>
      <c r="T110" s="228"/>
      <c r="U110" s="228"/>
      <c r="V110" s="228"/>
      <c r="W110" s="228"/>
      <c r="X110" s="228"/>
      <c r="Y110" s="228"/>
      <c r="Z110" s="228"/>
      <c r="AA110" s="228"/>
      <c r="AB110" s="228"/>
      <c r="AC110" s="206">
        <f t="shared" si="40"/>
        <v>312500</v>
      </c>
      <c r="AD110" s="206">
        <f t="shared" si="41"/>
        <v>3645836</v>
      </c>
      <c r="AE110" s="207">
        <f t="shared" si="27"/>
        <v>1354164</v>
      </c>
      <c r="AF110" s="206"/>
    </row>
    <row r="111" spans="1:32" ht="15" customHeight="1">
      <c r="A111" s="77"/>
      <c r="B111" s="76" t="s">
        <v>430</v>
      </c>
      <c r="C111" s="76"/>
      <c r="D111" s="92">
        <v>44074</v>
      </c>
      <c r="E111" s="76"/>
      <c r="F111" s="76"/>
      <c r="G111" s="202"/>
      <c r="H111" s="203">
        <v>5000000</v>
      </c>
      <c r="I111" s="202"/>
      <c r="J111" s="202"/>
      <c r="K111" s="92">
        <v>44104</v>
      </c>
      <c r="L111" s="78">
        <f t="shared" si="39"/>
        <v>45564</v>
      </c>
      <c r="M111" s="204">
        <v>3125002</v>
      </c>
      <c r="N111" s="204">
        <f t="shared" si="44"/>
        <v>1874998</v>
      </c>
      <c r="O111" s="95">
        <v>0.25</v>
      </c>
      <c r="P111" s="219">
        <v>4</v>
      </c>
      <c r="Q111" s="228">
        <f t="shared" si="43"/>
        <v>104166.66666666667</v>
      </c>
      <c r="R111" s="228">
        <f t="shared" si="43"/>
        <v>104166.66666666667</v>
      </c>
      <c r="S111" s="228">
        <f t="shared" si="43"/>
        <v>104166.66666666667</v>
      </c>
      <c r="T111" s="228"/>
      <c r="U111" s="228"/>
      <c r="V111" s="228"/>
      <c r="W111" s="228"/>
      <c r="X111" s="228"/>
      <c r="Y111" s="228"/>
      <c r="Z111" s="228"/>
      <c r="AA111" s="228"/>
      <c r="AB111" s="228"/>
      <c r="AC111" s="206">
        <f t="shared" si="40"/>
        <v>312500</v>
      </c>
      <c r="AD111" s="206">
        <f t="shared" si="41"/>
        <v>3437502</v>
      </c>
      <c r="AE111" s="207">
        <f t="shared" si="27"/>
        <v>1562498</v>
      </c>
      <c r="AF111" s="206"/>
    </row>
    <row r="112" spans="1:32" ht="15" customHeight="1">
      <c r="A112" s="77"/>
      <c r="B112" s="76" t="s">
        <v>430</v>
      </c>
      <c r="C112" s="76"/>
      <c r="D112" s="92">
        <v>44124</v>
      </c>
      <c r="E112" s="76"/>
      <c r="F112" s="76"/>
      <c r="G112" s="202"/>
      <c r="H112" s="203">
        <v>5000000</v>
      </c>
      <c r="I112" s="202"/>
      <c r="J112" s="202"/>
      <c r="K112" s="92">
        <v>44136</v>
      </c>
      <c r="L112" s="78">
        <f t="shared" si="39"/>
        <v>45596</v>
      </c>
      <c r="M112" s="204">
        <v>2708334</v>
      </c>
      <c r="N112" s="204">
        <f t="shared" si="44"/>
        <v>2291666</v>
      </c>
      <c r="O112" s="95">
        <v>0.25</v>
      </c>
      <c r="P112" s="219">
        <v>4</v>
      </c>
      <c r="Q112" s="228">
        <f t="shared" si="43"/>
        <v>104166.66666666667</v>
      </c>
      <c r="R112" s="228">
        <f t="shared" si="43"/>
        <v>104166.66666666667</v>
      </c>
      <c r="S112" s="228">
        <f t="shared" si="43"/>
        <v>104166.66666666667</v>
      </c>
      <c r="T112" s="228"/>
      <c r="U112" s="228"/>
      <c r="V112" s="228"/>
      <c r="W112" s="228"/>
      <c r="X112" s="228"/>
      <c r="Y112" s="228"/>
      <c r="Z112" s="228"/>
      <c r="AA112" s="228"/>
      <c r="AB112" s="228"/>
      <c r="AC112" s="206">
        <f t="shared" si="40"/>
        <v>312500</v>
      </c>
      <c r="AD112" s="206">
        <f t="shared" si="41"/>
        <v>3020834</v>
      </c>
      <c r="AE112" s="207">
        <f t="shared" si="27"/>
        <v>1979166</v>
      </c>
      <c r="AF112" s="206"/>
    </row>
    <row r="113" spans="1:33" ht="15" customHeight="1">
      <c r="A113" s="77"/>
      <c r="B113" s="283" t="s">
        <v>431</v>
      </c>
      <c r="C113" s="76"/>
      <c r="D113" s="92">
        <v>44210</v>
      </c>
      <c r="E113" s="76"/>
      <c r="F113" s="76"/>
      <c r="G113" s="202"/>
      <c r="H113" s="203">
        <v>15000000</v>
      </c>
      <c r="I113" s="202"/>
      <c r="J113" s="202"/>
      <c r="K113" s="92">
        <v>44210</v>
      </c>
      <c r="L113" s="78">
        <f t="shared" si="39"/>
        <v>45670</v>
      </c>
      <c r="M113" s="204">
        <v>7500000</v>
      </c>
      <c r="N113" s="204">
        <f t="shared" si="44"/>
        <v>7500000</v>
      </c>
      <c r="O113" s="95">
        <v>0.25</v>
      </c>
      <c r="P113" s="219">
        <v>4</v>
      </c>
      <c r="Q113" s="228">
        <f t="shared" si="43"/>
        <v>312500</v>
      </c>
      <c r="R113" s="228">
        <f t="shared" si="43"/>
        <v>312500</v>
      </c>
      <c r="S113" s="228">
        <f t="shared" si="43"/>
        <v>312500</v>
      </c>
      <c r="T113" s="228"/>
      <c r="U113" s="228"/>
      <c r="V113" s="228"/>
      <c r="W113" s="228"/>
      <c r="X113" s="228"/>
      <c r="Y113" s="228"/>
      <c r="Z113" s="228"/>
      <c r="AA113" s="228"/>
      <c r="AB113" s="228"/>
      <c r="AC113" s="206">
        <f t="shared" si="40"/>
        <v>937500</v>
      </c>
      <c r="AD113" s="206">
        <f t="shared" si="41"/>
        <v>8437500</v>
      </c>
      <c r="AE113" s="207">
        <f t="shared" si="27"/>
        <v>6562500</v>
      </c>
      <c r="AF113" s="206"/>
      <c r="AG113" s="64" t="s">
        <v>1119</v>
      </c>
    </row>
    <row r="114" spans="1:33" ht="15" customHeight="1">
      <c r="A114" s="77"/>
      <c r="B114" s="76" t="s">
        <v>432</v>
      </c>
      <c r="C114" s="76"/>
      <c r="D114" s="92">
        <v>44718</v>
      </c>
      <c r="E114" s="76"/>
      <c r="F114" s="76"/>
      <c r="G114" s="202"/>
      <c r="H114" s="203">
        <v>7000000</v>
      </c>
      <c r="I114" s="202"/>
      <c r="J114" s="202"/>
      <c r="K114" s="92">
        <v>44718</v>
      </c>
      <c r="L114" s="78">
        <f t="shared" si="39"/>
        <v>46178</v>
      </c>
      <c r="M114" s="204">
        <v>1020833.3333333335</v>
      </c>
      <c r="N114" s="204">
        <f t="shared" si="44"/>
        <v>5979166.666666666</v>
      </c>
      <c r="O114" s="95">
        <v>0.25</v>
      </c>
      <c r="P114" s="219">
        <v>4</v>
      </c>
      <c r="Q114" s="228">
        <f t="shared" si="43"/>
        <v>145833.33333333334</v>
      </c>
      <c r="R114" s="228">
        <f t="shared" si="43"/>
        <v>145833.33333333334</v>
      </c>
      <c r="S114" s="228">
        <f t="shared" si="43"/>
        <v>145833.33333333334</v>
      </c>
      <c r="T114" s="228"/>
      <c r="U114" s="228"/>
      <c r="V114" s="228"/>
      <c r="W114" s="228"/>
      <c r="X114" s="228"/>
      <c r="Y114" s="228"/>
      <c r="Z114" s="228"/>
      <c r="AA114" s="228"/>
      <c r="AB114" s="228"/>
      <c r="AC114" s="206">
        <f t="shared" si="40"/>
        <v>437500</v>
      </c>
      <c r="AD114" s="206">
        <f t="shared" si="41"/>
        <v>1458333.3333333335</v>
      </c>
      <c r="AE114" s="207">
        <f t="shared" si="27"/>
        <v>5541666.666666666</v>
      </c>
      <c r="AF114" s="206"/>
    </row>
    <row r="115" spans="1:33" ht="15" customHeight="1">
      <c r="A115" s="76"/>
      <c r="B115" s="76"/>
      <c r="C115" s="76"/>
      <c r="D115" s="77"/>
      <c r="E115" s="76"/>
      <c r="F115" s="76"/>
      <c r="G115" s="76"/>
      <c r="H115" s="202"/>
      <c r="I115" s="202"/>
      <c r="J115" s="101"/>
      <c r="K115" s="78"/>
      <c r="L115" s="78"/>
      <c r="M115" s="202"/>
      <c r="N115" s="204"/>
      <c r="O115" s="204"/>
      <c r="P115" s="202"/>
      <c r="Q115" s="202"/>
      <c r="R115" s="202"/>
      <c r="S115" s="202"/>
      <c r="T115" s="202"/>
      <c r="U115" s="202"/>
      <c r="V115" s="202"/>
      <c r="W115" s="202"/>
      <c r="X115" s="202"/>
      <c r="Y115" s="202"/>
      <c r="Z115" s="202"/>
      <c r="AA115" s="202"/>
      <c r="AB115" s="202"/>
      <c r="AC115" s="206">
        <f t="shared" ref="AC115" si="45">SUM(Q115:U115)</f>
        <v>0</v>
      </c>
      <c r="AD115" s="202"/>
      <c r="AE115" s="221"/>
      <c r="AF115" s="202"/>
    </row>
    <row r="116" spans="1:33" ht="15" customHeight="1">
      <c r="A116" s="102"/>
      <c r="B116" s="81" t="s">
        <v>433</v>
      </c>
      <c r="C116" s="81"/>
      <c r="D116" s="81"/>
      <c r="E116" s="80"/>
      <c r="F116" s="230"/>
      <c r="G116" s="230"/>
      <c r="H116" s="223">
        <f>SUM(H54:H115)</f>
        <v>3761345306</v>
      </c>
      <c r="I116" s="230"/>
      <c r="J116" s="230"/>
      <c r="K116" s="231"/>
      <c r="L116" s="231"/>
      <c r="M116" s="223">
        <f>SUM(M54:M115)</f>
        <v>3349618811.5695834</v>
      </c>
      <c r="N116" s="223">
        <f>SUM(N54:N115)</f>
        <v>411726494.43041676</v>
      </c>
      <c r="O116" s="230"/>
      <c r="P116" s="230"/>
      <c r="Q116" s="223">
        <f t="shared" ref="Q116:AC116" si="46">SUM(Q54:Q115)</f>
        <v>10323114.583333332</v>
      </c>
      <c r="R116" s="223">
        <f t="shared" si="46"/>
        <v>10323114.583333332</v>
      </c>
      <c r="S116" s="223">
        <f t="shared" si="46"/>
        <v>10323114.583333332</v>
      </c>
      <c r="T116" s="223">
        <f>SUM(T54:T115)</f>
        <v>0</v>
      </c>
      <c r="U116" s="223">
        <f t="shared" si="46"/>
        <v>0</v>
      </c>
      <c r="V116" s="223">
        <f t="shared" si="46"/>
        <v>0</v>
      </c>
      <c r="W116" s="223">
        <f t="shared" si="46"/>
        <v>0</v>
      </c>
      <c r="X116" s="223">
        <f t="shared" si="46"/>
        <v>0</v>
      </c>
      <c r="Y116" s="223">
        <f t="shared" si="46"/>
        <v>0</v>
      </c>
      <c r="Z116" s="223">
        <f t="shared" si="46"/>
        <v>0</v>
      </c>
      <c r="AA116" s="223">
        <f t="shared" si="46"/>
        <v>0</v>
      </c>
      <c r="AB116" s="223">
        <f t="shared" si="46"/>
        <v>0</v>
      </c>
      <c r="AC116" s="223">
        <f t="shared" si="46"/>
        <v>30969343.75</v>
      </c>
      <c r="AD116" s="223">
        <f>SUM(AD54:AD115)</f>
        <v>3380588155.3195834</v>
      </c>
      <c r="AE116" s="232">
        <f>SUM(AE54:AE115)</f>
        <v>380757150.68041676</v>
      </c>
      <c r="AF116" s="223"/>
      <c r="AG116" s="282">
        <f>AD116+'Balance Sheet'!N77</f>
        <v>312510.23958349228</v>
      </c>
    </row>
    <row r="117" spans="1:33" s="89" customFormat="1" ht="15" customHeight="1">
      <c r="A117" s="103"/>
      <c r="B117" s="104"/>
      <c r="C117" s="104"/>
      <c r="D117" s="104"/>
      <c r="E117" s="103"/>
      <c r="F117" s="103"/>
      <c r="G117" s="103"/>
      <c r="H117" s="233"/>
      <c r="I117" s="233"/>
      <c r="J117" s="105"/>
      <c r="K117" s="106"/>
      <c r="L117" s="106"/>
      <c r="M117" s="208"/>
      <c r="N117" s="209">
        <f>+N116-'[98]FA 2022'!AE116</f>
        <v>0</v>
      </c>
      <c r="O117" s="209"/>
      <c r="P117" s="233"/>
      <c r="Q117" s="233">
        <f>+Q116+M116</f>
        <v>3359941926.1529169</v>
      </c>
      <c r="R117" s="233">
        <f>+R116+Q117</f>
        <v>3370265040.7362504</v>
      </c>
      <c r="S117" s="233">
        <f t="shared" ref="S117:AB117" si="47">+S116+R117</f>
        <v>3380588155.3195839</v>
      </c>
      <c r="T117" s="233">
        <f t="shared" si="47"/>
        <v>3380588155.3195839</v>
      </c>
      <c r="U117" s="233">
        <f t="shared" si="47"/>
        <v>3380588155.3195839</v>
      </c>
      <c r="V117" s="233">
        <f t="shared" si="47"/>
        <v>3380588155.3195839</v>
      </c>
      <c r="W117" s="233">
        <f t="shared" si="47"/>
        <v>3380588155.3195839</v>
      </c>
      <c r="X117" s="233">
        <f t="shared" si="47"/>
        <v>3380588155.3195839</v>
      </c>
      <c r="Y117" s="233">
        <f t="shared" si="47"/>
        <v>3380588155.3195839</v>
      </c>
      <c r="Z117" s="233">
        <f t="shared" si="47"/>
        <v>3380588155.3195839</v>
      </c>
      <c r="AA117" s="233">
        <f t="shared" si="47"/>
        <v>3380588155.3195839</v>
      </c>
      <c r="AB117" s="233">
        <f t="shared" si="47"/>
        <v>3380588155.3195839</v>
      </c>
      <c r="AC117" s="233">
        <f>SUM(AC54:AC113)</f>
        <v>30531843.75</v>
      </c>
      <c r="AD117" s="233">
        <f>SUM(AD54:AD113)</f>
        <v>3379129821.9862499</v>
      </c>
      <c r="AE117" s="233">
        <f>SUM(AE54:AE113)</f>
        <v>375215484.01375008</v>
      </c>
      <c r="AF117" s="233"/>
    </row>
    <row r="118" spans="1:33" ht="15" customHeight="1">
      <c r="A118" s="71" t="s">
        <v>434</v>
      </c>
      <c r="B118" s="72"/>
      <c r="C118" s="72"/>
      <c r="D118" s="73"/>
      <c r="E118" s="72"/>
      <c r="F118" s="72"/>
      <c r="G118" s="199"/>
      <c r="H118" s="199"/>
      <c r="I118" s="199"/>
      <c r="J118" s="199"/>
      <c r="K118" s="74"/>
      <c r="L118" s="74"/>
      <c r="M118" s="199"/>
      <c r="N118" s="200"/>
      <c r="O118" s="73"/>
      <c r="P118" s="199"/>
      <c r="Q118" s="199"/>
      <c r="R118" s="199"/>
      <c r="S118" s="199"/>
      <c r="T118" s="199"/>
      <c r="U118" s="199"/>
      <c r="V118" s="199"/>
      <c r="W118" s="199"/>
      <c r="X118" s="199"/>
      <c r="Y118" s="199"/>
      <c r="Z118" s="199"/>
      <c r="AA118" s="199"/>
      <c r="AB118" s="199"/>
      <c r="AC118" s="199"/>
      <c r="AD118" s="199"/>
      <c r="AE118" s="201"/>
      <c r="AF118" s="199"/>
    </row>
    <row r="119" spans="1:33" ht="15" customHeight="1">
      <c r="A119" s="77"/>
      <c r="B119" s="76" t="s">
        <v>435</v>
      </c>
      <c r="C119" s="76"/>
      <c r="D119" s="90">
        <v>37028</v>
      </c>
      <c r="E119" s="76"/>
      <c r="F119" s="76"/>
      <c r="G119" s="202"/>
      <c r="H119" s="204">
        <v>2000000</v>
      </c>
      <c r="I119" s="202"/>
      <c r="J119" s="202"/>
      <c r="K119" s="90">
        <v>37028</v>
      </c>
      <c r="L119" s="78">
        <f t="shared" ref="L119:L182" si="48">K119+(P119*365)</f>
        <v>38488</v>
      </c>
      <c r="M119" s="204">
        <v>2000000</v>
      </c>
      <c r="N119" s="204">
        <v>0</v>
      </c>
      <c r="O119" s="234">
        <v>0.25</v>
      </c>
      <c r="P119" s="219">
        <v>4</v>
      </c>
      <c r="Q119" s="205">
        <v>0</v>
      </c>
      <c r="R119" s="205">
        <v>0</v>
      </c>
      <c r="S119" s="205">
        <v>0</v>
      </c>
      <c r="T119" s="205">
        <v>0</v>
      </c>
      <c r="U119" s="205">
        <v>0</v>
      </c>
      <c r="V119" s="205">
        <v>0</v>
      </c>
      <c r="W119" s="205">
        <v>0</v>
      </c>
      <c r="X119" s="205">
        <v>0</v>
      </c>
      <c r="Y119" s="205">
        <v>0</v>
      </c>
      <c r="Z119" s="205">
        <v>0</v>
      </c>
      <c r="AA119" s="205">
        <v>0</v>
      </c>
      <c r="AB119" s="205">
        <v>0</v>
      </c>
      <c r="AC119" s="206">
        <f t="shared" ref="AC119:AC182" si="49">SUM(Q119:AB119)</f>
        <v>0</v>
      </c>
      <c r="AD119" s="206">
        <f t="shared" ref="AD119:AD182" si="50">AC119+M119</f>
        <v>2000000</v>
      </c>
      <c r="AE119" s="207">
        <f t="shared" ref="AE119:AE182" si="51">H119-AD119</f>
        <v>0</v>
      </c>
      <c r="AF119" s="206"/>
    </row>
    <row r="120" spans="1:33" ht="15" customHeight="1">
      <c r="A120" s="77"/>
      <c r="B120" s="76" t="s">
        <v>436</v>
      </c>
      <c r="C120" s="76"/>
      <c r="D120" s="90">
        <v>37028</v>
      </c>
      <c r="E120" s="76"/>
      <c r="F120" s="76"/>
      <c r="G120" s="202"/>
      <c r="H120" s="204">
        <v>1000000</v>
      </c>
      <c r="I120" s="202"/>
      <c r="J120" s="202"/>
      <c r="K120" s="90">
        <v>37028</v>
      </c>
      <c r="L120" s="78">
        <f t="shared" si="48"/>
        <v>38488</v>
      </c>
      <c r="M120" s="204">
        <v>1000000</v>
      </c>
      <c r="N120" s="204">
        <v>0</v>
      </c>
      <c r="O120" s="234">
        <v>0.25</v>
      </c>
      <c r="P120" s="219">
        <v>4</v>
      </c>
      <c r="Q120" s="205">
        <v>0</v>
      </c>
      <c r="R120" s="205">
        <v>0</v>
      </c>
      <c r="S120" s="205">
        <v>0</v>
      </c>
      <c r="T120" s="205">
        <v>0</v>
      </c>
      <c r="U120" s="205">
        <v>0</v>
      </c>
      <c r="V120" s="205">
        <v>0</v>
      </c>
      <c r="W120" s="205">
        <v>0</v>
      </c>
      <c r="X120" s="205">
        <v>0</v>
      </c>
      <c r="Y120" s="205">
        <v>0</v>
      </c>
      <c r="Z120" s="205">
        <v>0</v>
      </c>
      <c r="AA120" s="205">
        <v>0</v>
      </c>
      <c r="AB120" s="205">
        <v>0</v>
      </c>
      <c r="AC120" s="206">
        <f t="shared" si="49"/>
        <v>0</v>
      </c>
      <c r="AD120" s="206">
        <f t="shared" si="50"/>
        <v>1000000</v>
      </c>
      <c r="AE120" s="207">
        <f t="shared" si="51"/>
        <v>0</v>
      </c>
      <c r="AF120" s="206"/>
    </row>
    <row r="121" spans="1:33" ht="15" customHeight="1">
      <c r="A121" s="77"/>
      <c r="B121" s="76" t="s">
        <v>437</v>
      </c>
      <c r="C121" s="76"/>
      <c r="D121" s="90">
        <v>37028</v>
      </c>
      <c r="E121" s="76"/>
      <c r="F121" s="76"/>
      <c r="G121" s="202"/>
      <c r="H121" s="204">
        <v>420000</v>
      </c>
      <c r="I121" s="202"/>
      <c r="J121" s="202"/>
      <c r="K121" s="90">
        <v>37028</v>
      </c>
      <c r="L121" s="78">
        <f t="shared" si="48"/>
        <v>38488</v>
      </c>
      <c r="M121" s="204">
        <v>420000</v>
      </c>
      <c r="N121" s="204">
        <v>0</v>
      </c>
      <c r="O121" s="234">
        <v>0.25</v>
      </c>
      <c r="P121" s="219">
        <v>4</v>
      </c>
      <c r="Q121" s="205">
        <v>0</v>
      </c>
      <c r="R121" s="205">
        <v>0</v>
      </c>
      <c r="S121" s="205">
        <v>0</v>
      </c>
      <c r="T121" s="205">
        <v>0</v>
      </c>
      <c r="U121" s="205">
        <v>0</v>
      </c>
      <c r="V121" s="205">
        <v>0</v>
      </c>
      <c r="W121" s="205">
        <v>0</v>
      </c>
      <c r="X121" s="205">
        <v>0</v>
      </c>
      <c r="Y121" s="205">
        <v>0</v>
      </c>
      <c r="Z121" s="205">
        <v>0</v>
      </c>
      <c r="AA121" s="205">
        <v>0</v>
      </c>
      <c r="AB121" s="205">
        <v>0</v>
      </c>
      <c r="AC121" s="206">
        <f t="shared" si="49"/>
        <v>0</v>
      </c>
      <c r="AD121" s="206">
        <f t="shared" si="50"/>
        <v>420000</v>
      </c>
      <c r="AE121" s="207">
        <f t="shared" si="51"/>
        <v>0</v>
      </c>
      <c r="AF121" s="206"/>
    </row>
    <row r="122" spans="1:33" ht="15" customHeight="1">
      <c r="A122" s="77"/>
      <c r="B122" s="76" t="s">
        <v>438</v>
      </c>
      <c r="C122" s="76"/>
      <c r="D122" s="90">
        <v>37028</v>
      </c>
      <c r="E122" s="76"/>
      <c r="F122" s="76"/>
      <c r="G122" s="202"/>
      <c r="H122" s="204">
        <v>1200000</v>
      </c>
      <c r="I122" s="202"/>
      <c r="J122" s="202"/>
      <c r="K122" s="90">
        <v>37028</v>
      </c>
      <c r="L122" s="78">
        <f t="shared" si="48"/>
        <v>38488</v>
      </c>
      <c r="M122" s="204">
        <v>1200000</v>
      </c>
      <c r="N122" s="204">
        <v>0</v>
      </c>
      <c r="O122" s="234">
        <v>0.25</v>
      </c>
      <c r="P122" s="219">
        <v>4</v>
      </c>
      <c r="Q122" s="205">
        <v>0</v>
      </c>
      <c r="R122" s="205">
        <v>0</v>
      </c>
      <c r="S122" s="205">
        <v>0</v>
      </c>
      <c r="T122" s="205">
        <v>0</v>
      </c>
      <c r="U122" s="205">
        <v>0</v>
      </c>
      <c r="V122" s="205">
        <v>0</v>
      </c>
      <c r="W122" s="205">
        <v>0</v>
      </c>
      <c r="X122" s="205">
        <v>0</v>
      </c>
      <c r="Y122" s="205">
        <v>0</v>
      </c>
      <c r="Z122" s="205">
        <v>0</v>
      </c>
      <c r="AA122" s="205">
        <v>0</v>
      </c>
      <c r="AB122" s="205">
        <v>0</v>
      </c>
      <c r="AC122" s="206">
        <f t="shared" si="49"/>
        <v>0</v>
      </c>
      <c r="AD122" s="206">
        <f t="shared" si="50"/>
        <v>1200000</v>
      </c>
      <c r="AE122" s="207">
        <f t="shared" si="51"/>
        <v>0</v>
      </c>
      <c r="AF122" s="206"/>
    </row>
    <row r="123" spans="1:33" ht="15" customHeight="1">
      <c r="A123" s="77"/>
      <c r="B123" s="76" t="s">
        <v>437</v>
      </c>
      <c r="C123" s="76"/>
      <c r="D123" s="90">
        <v>37028</v>
      </c>
      <c r="E123" s="76"/>
      <c r="F123" s="76"/>
      <c r="G123" s="202"/>
      <c r="H123" s="204">
        <v>1260000</v>
      </c>
      <c r="I123" s="202"/>
      <c r="J123" s="202"/>
      <c r="K123" s="90">
        <v>37028</v>
      </c>
      <c r="L123" s="78">
        <f t="shared" si="48"/>
        <v>38488</v>
      </c>
      <c r="M123" s="204">
        <v>1260000</v>
      </c>
      <c r="N123" s="204">
        <v>0</v>
      </c>
      <c r="O123" s="234">
        <v>0.25</v>
      </c>
      <c r="P123" s="219">
        <v>4</v>
      </c>
      <c r="Q123" s="205">
        <v>0</v>
      </c>
      <c r="R123" s="205">
        <v>0</v>
      </c>
      <c r="S123" s="205">
        <v>0</v>
      </c>
      <c r="T123" s="205">
        <v>0</v>
      </c>
      <c r="U123" s="205">
        <v>0</v>
      </c>
      <c r="V123" s="205">
        <v>0</v>
      </c>
      <c r="W123" s="205">
        <v>0</v>
      </c>
      <c r="X123" s="205">
        <v>0</v>
      </c>
      <c r="Y123" s="205">
        <v>0</v>
      </c>
      <c r="Z123" s="205">
        <v>0</v>
      </c>
      <c r="AA123" s="205">
        <v>0</v>
      </c>
      <c r="AB123" s="205">
        <v>0</v>
      </c>
      <c r="AC123" s="206">
        <f t="shared" si="49"/>
        <v>0</v>
      </c>
      <c r="AD123" s="206">
        <f t="shared" si="50"/>
        <v>1260000</v>
      </c>
      <c r="AE123" s="207">
        <f t="shared" si="51"/>
        <v>0</v>
      </c>
      <c r="AF123" s="206"/>
    </row>
    <row r="124" spans="1:33" ht="15" customHeight="1">
      <c r="A124" s="77"/>
      <c r="B124" s="76" t="s">
        <v>439</v>
      </c>
      <c r="C124" s="76"/>
      <c r="D124" s="90">
        <v>37111</v>
      </c>
      <c r="E124" s="76"/>
      <c r="F124" s="76"/>
      <c r="G124" s="202"/>
      <c r="H124" s="204">
        <v>400000</v>
      </c>
      <c r="I124" s="202"/>
      <c r="J124" s="202"/>
      <c r="K124" s="90">
        <v>37111</v>
      </c>
      <c r="L124" s="78">
        <f t="shared" si="48"/>
        <v>38571</v>
      </c>
      <c r="M124" s="204">
        <v>400000</v>
      </c>
      <c r="N124" s="204">
        <v>0</v>
      </c>
      <c r="O124" s="234">
        <v>0.25</v>
      </c>
      <c r="P124" s="219">
        <v>4</v>
      </c>
      <c r="Q124" s="205">
        <v>0</v>
      </c>
      <c r="R124" s="205">
        <v>0</v>
      </c>
      <c r="S124" s="205">
        <v>0</v>
      </c>
      <c r="T124" s="205">
        <v>0</v>
      </c>
      <c r="U124" s="205">
        <v>0</v>
      </c>
      <c r="V124" s="205">
        <v>0</v>
      </c>
      <c r="W124" s="205">
        <v>0</v>
      </c>
      <c r="X124" s="205">
        <v>0</v>
      </c>
      <c r="Y124" s="205">
        <v>0</v>
      </c>
      <c r="Z124" s="205">
        <v>0</v>
      </c>
      <c r="AA124" s="205">
        <v>0</v>
      </c>
      <c r="AB124" s="205">
        <v>0</v>
      </c>
      <c r="AC124" s="206">
        <f t="shared" si="49"/>
        <v>0</v>
      </c>
      <c r="AD124" s="206">
        <f t="shared" si="50"/>
        <v>400000</v>
      </c>
      <c r="AE124" s="207">
        <f t="shared" si="51"/>
        <v>0</v>
      </c>
      <c r="AF124" s="206"/>
    </row>
    <row r="125" spans="1:33" ht="15" customHeight="1">
      <c r="A125" s="77"/>
      <c r="B125" s="76" t="s">
        <v>435</v>
      </c>
      <c r="C125" s="76"/>
      <c r="D125" s="90">
        <v>37111</v>
      </c>
      <c r="E125" s="76"/>
      <c r="F125" s="76"/>
      <c r="G125" s="202"/>
      <c r="H125" s="204">
        <v>500000</v>
      </c>
      <c r="I125" s="202"/>
      <c r="J125" s="202"/>
      <c r="K125" s="90">
        <v>37111</v>
      </c>
      <c r="L125" s="78">
        <f t="shared" si="48"/>
        <v>38571</v>
      </c>
      <c r="M125" s="204">
        <v>500000</v>
      </c>
      <c r="N125" s="204">
        <v>0</v>
      </c>
      <c r="O125" s="234">
        <v>0.25</v>
      </c>
      <c r="P125" s="219">
        <v>4</v>
      </c>
      <c r="Q125" s="205">
        <v>0</v>
      </c>
      <c r="R125" s="205">
        <v>0</v>
      </c>
      <c r="S125" s="205">
        <v>0</v>
      </c>
      <c r="T125" s="205">
        <v>0</v>
      </c>
      <c r="U125" s="205">
        <v>0</v>
      </c>
      <c r="V125" s="205">
        <v>0</v>
      </c>
      <c r="W125" s="205">
        <v>0</v>
      </c>
      <c r="X125" s="205">
        <v>0</v>
      </c>
      <c r="Y125" s="205">
        <v>0</v>
      </c>
      <c r="Z125" s="205">
        <v>0</v>
      </c>
      <c r="AA125" s="205">
        <v>0</v>
      </c>
      <c r="AB125" s="205">
        <v>0</v>
      </c>
      <c r="AC125" s="206">
        <f t="shared" si="49"/>
        <v>0</v>
      </c>
      <c r="AD125" s="206">
        <f t="shared" si="50"/>
        <v>500000</v>
      </c>
      <c r="AE125" s="207">
        <f t="shared" si="51"/>
        <v>0</v>
      </c>
      <c r="AF125" s="206"/>
    </row>
    <row r="126" spans="1:33" ht="15" customHeight="1">
      <c r="A126" s="77"/>
      <c r="B126" s="76" t="s">
        <v>440</v>
      </c>
      <c r="C126" s="76"/>
      <c r="D126" s="90">
        <v>37111</v>
      </c>
      <c r="E126" s="76"/>
      <c r="F126" s="76"/>
      <c r="G126" s="202"/>
      <c r="H126" s="204">
        <v>750000</v>
      </c>
      <c r="I126" s="202"/>
      <c r="J126" s="202"/>
      <c r="K126" s="90">
        <v>37111</v>
      </c>
      <c r="L126" s="78">
        <f t="shared" si="48"/>
        <v>38571</v>
      </c>
      <c r="M126" s="204">
        <v>750000</v>
      </c>
      <c r="N126" s="204">
        <v>0</v>
      </c>
      <c r="O126" s="234">
        <v>0.25</v>
      </c>
      <c r="P126" s="219">
        <v>4</v>
      </c>
      <c r="Q126" s="205">
        <v>0</v>
      </c>
      <c r="R126" s="205">
        <v>0</v>
      </c>
      <c r="S126" s="205">
        <v>0</v>
      </c>
      <c r="T126" s="205">
        <v>0</v>
      </c>
      <c r="U126" s="205">
        <v>0</v>
      </c>
      <c r="V126" s="205">
        <v>0</v>
      </c>
      <c r="W126" s="205">
        <v>0</v>
      </c>
      <c r="X126" s="205">
        <v>0</v>
      </c>
      <c r="Y126" s="205">
        <v>0</v>
      </c>
      <c r="Z126" s="205">
        <v>0</v>
      </c>
      <c r="AA126" s="205">
        <v>0</v>
      </c>
      <c r="AB126" s="205">
        <v>0</v>
      </c>
      <c r="AC126" s="206">
        <f t="shared" si="49"/>
        <v>0</v>
      </c>
      <c r="AD126" s="206">
        <f t="shared" si="50"/>
        <v>750000</v>
      </c>
      <c r="AE126" s="207">
        <f t="shared" si="51"/>
        <v>0</v>
      </c>
      <c r="AF126" s="206"/>
    </row>
    <row r="127" spans="1:33" ht="15" customHeight="1">
      <c r="A127" s="77"/>
      <c r="B127" s="76" t="s">
        <v>435</v>
      </c>
      <c r="C127" s="76"/>
      <c r="D127" s="90">
        <v>37293</v>
      </c>
      <c r="E127" s="76"/>
      <c r="F127" s="76"/>
      <c r="G127" s="202"/>
      <c r="H127" s="204">
        <v>2000000</v>
      </c>
      <c r="I127" s="202"/>
      <c r="J127" s="202"/>
      <c r="K127" s="90">
        <v>37293</v>
      </c>
      <c r="L127" s="78">
        <f t="shared" si="48"/>
        <v>38753</v>
      </c>
      <c r="M127" s="204">
        <v>2000000</v>
      </c>
      <c r="N127" s="204">
        <v>0</v>
      </c>
      <c r="O127" s="234">
        <v>0.25</v>
      </c>
      <c r="P127" s="219">
        <v>4</v>
      </c>
      <c r="Q127" s="205">
        <v>0</v>
      </c>
      <c r="R127" s="205">
        <v>0</v>
      </c>
      <c r="S127" s="205">
        <v>0</v>
      </c>
      <c r="T127" s="205">
        <v>0</v>
      </c>
      <c r="U127" s="205">
        <v>0</v>
      </c>
      <c r="V127" s="205">
        <v>0</v>
      </c>
      <c r="W127" s="205">
        <v>0</v>
      </c>
      <c r="X127" s="205">
        <v>0</v>
      </c>
      <c r="Y127" s="205">
        <v>0</v>
      </c>
      <c r="Z127" s="205">
        <v>0</v>
      </c>
      <c r="AA127" s="205">
        <v>0</v>
      </c>
      <c r="AB127" s="205">
        <v>0</v>
      </c>
      <c r="AC127" s="206">
        <f t="shared" si="49"/>
        <v>0</v>
      </c>
      <c r="AD127" s="206">
        <f t="shared" si="50"/>
        <v>2000000</v>
      </c>
      <c r="AE127" s="207">
        <f t="shared" si="51"/>
        <v>0</v>
      </c>
      <c r="AF127" s="206"/>
    </row>
    <row r="128" spans="1:33" ht="15" customHeight="1">
      <c r="A128" s="77"/>
      <c r="B128" s="76" t="s">
        <v>439</v>
      </c>
      <c r="C128" s="76"/>
      <c r="D128" s="90">
        <v>37293</v>
      </c>
      <c r="E128" s="76"/>
      <c r="F128" s="76"/>
      <c r="G128" s="202"/>
      <c r="H128" s="204">
        <v>1640000</v>
      </c>
      <c r="I128" s="202"/>
      <c r="J128" s="202"/>
      <c r="K128" s="90">
        <v>37293</v>
      </c>
      <c r="L128" s="78">
        <f t="shared" si="48"/>
        <v>38753</v>
      </c>
      <c r="M128" s="204">
        <v>1640000</v>
      </c>
      <c r="N128" s="204">
        <v>0</v>
      </c>
      <c r="O128" s="234">
        <v>0.25</v>
      </c>
      <c r="P128" s="219">
        <v>4</v>
      </c>
      <c r="Q128" s="205">
        <v>0</v>
      </c>
      <c r="R128" s="205">
        <v>0</v>
      </c>
      <c r="S128" s="205">
        <v>0</v>
      </c>
      <c r="T128" s="205">
        <v>0</v>
      </c>
      <c r="U128" s="205">
        <v>0</v>
      </c>
      <c r="V128" s="205">
        <v>0</v>
      </c>
      <c r="W128" s="205">
        <v>0</v>
      </c>
      <c r="X128" s="205">
        <v>0</v>
      </c>
      <c r="Y128" s="205">
        <v>0</v>
      </c>
      <c r="Z128" s="205">
        <v>0</v>
      </c>
      <c r="AA128" s="205">
        <v>0</v>
      </c>
      <c r="AB128" s="205">
        <v>0</v>
      </c>
      <c r="AC128" s="206">
        <f t="shared" si="49"/>
        <v>0</v>
      </c>
      <c r="AD128" s="206">
        <f t="shared" si="50"/>
        <v>1640000</v>
      </c>
      <c r="AE128" s="207">
        <f t="shared" si="51"/>
        <v>0</v>
      </c>
      <c r="AF128" s="206"/>
    </row>
    <row r="129" spans="1:32" ht="15" customHeight="1">
      <c r="A129" s="77"/>
      <c r="B129" s="76" t="s">
        <v>441</v>
      </c>
      <c r="C129" s="76"/>
      <c r="D129" s="90">
        <v>37391</v>
      </c>
      <c r="E129" s="76"/>
      <c r="F129" s="76"/>
      <c r="G129" s="202"/>
      <c r="H129" s="204">
        <v>195000</v>
      </c>
      <c r="I129" s="202"/>
      <c r="J129" s="202"/>
      <c r="K129" s="90">
        <v>37391</v>
      </c>
      <c r="L129" s="78">
        <f t="shared" si="48"/>
        <v>38851</v>
      </c>
      <c r="M129" s="204">
        <v>195000</v>
      </c>
      <c r="N129" s="204">
        <v>0</v>
      </c>
      <c r="O129" s="234">
        <v>0.25</v>
      </c>
      <c r="P129" s="219">
        <v>4</v>
      </c>
      <c r="Q129" s="205">
        <v>0</v>
      </c>
      <c r="R129" s="205">
        <v>0</v>
      </c>
      <c r="S129" s="205">
        <v>0</v>
      </c>
      <c r="T129" s="205">
        <v>0</v>
      </c>
      <c r="U129" s="205">
        <v>0</v>
      </c>
      <c r="V129" s="205">
        <v>0</v>
      </c>
      <c r="W129" s="205">
        <v>0</v>
      </c>
      <c r="X129" s="205">
        <v>0</v>
      </c>
      <c r="Y129" s="205">
        <v>0</v>
      </c>
      <c r="Z129" s="205">
        <v>0</v>
      </c>
      <c r="AA129" s="205">
        <v>0</v>
      </c>
      <c r="AB129" s="205">
        <v>0</v>
      </c>
      <c r="AC129" s="206">
        <f t="shared" si="49"/>
        <v>0</v>
      </c>
      <c r="AD129" s="206">
        <f t="shared" si="50"/>
        <v>195000</v>
      </c>
      <c r="AE129" s="207">
        <f t="shared" si="51"/>
        <v>0</v>
      </c>
      <c r="AF129" s="206"/>
    </row>
    <row r="130" spans="1:32" ht="15" customHeight="1">
      <c r="A130" s="77"/>
      <c r="B130" s="76" t="s">
        <v>442</v>
      </c>
      <c r="C130" s="76"/>
      <c r="D130" s="90">
        <v>37391</v>
      </c>
      <c r="E130" s="76"/>
      <c r="F130" s="76"/>
      <c r="G130" s="202"/>
      <c r="H130" s="204">
        <v>757125</v>
      </c>
      <c r="I130" s="202"/>
      <c r="J130" s="202"/>
      <c r="K130" s="90">
        <v>37391</v>
      </c>
      <c r="L130" s="78">
        <f t="shared" si="48"/>
        <v>38851</v>
      </c>
      <c r="M130" s="204">
        <v>757125</v>
      </c>
      <c r="N130" s="204">
        <v>0</v>
      </c>
      <c r="O130" s="234">
        <v>0.25</v>
      </c>
      <c r="P130" s="219">
        <v>4</v>
      </c>
      <c r="Q130" s="205">
        <v>0</v>
      </c>
      <c r="R130" s="205">
        <v>0</v>
      </c>
      <c r="S130" s="205">
        <v>0</v>
      </c>
      <c r="T130" s="205">
        <v>0</v>
      </c>
      <c r="U130" s="205">
        <v>0</v>
      </c>
      <c r="V130" s="205">
        <v>0</v>
      </c>
      <c r="W130" s="205">
        <v>0</v>
      </c>
      <c r="X130" s="205">
        <v>0</v>
      </c>
      <c r="Y130" s="205">
        <v>0</v>
      </c>
      <c r="Z130" s="205">
        <v>0</v>
      </c>
      <c r="AA130" s="205">
        <v>0</v>
      </c>
      <c r="AB130" s="205">
        <v>0</v>
      </c>
      <c r="AC130" s="206">
        <f t="shared" si="49"/>
        <v>0</v>
      </c>
      <c r="AD130" s="206">
        <f t="shared" si="50"/>
        <v>757125</v>
      </c>
      <c r="AE130" s="207">
        <f t="shared" si="51"/>
        <v>0</v>
      </c>
      <c r="AF130" s="206"/>
    </row>
    <row r="131" spans="1:32" ht="15" customHeight="1">
      <c r="A131" s="77"/>
      <c r="B131" s="76" t="s">
        <v>443</v>
      </c>
      <c r="C131" s="76"/>
      <c r="D131" s="90">
        <v>37391</v>
      </c>
      <c r="E131" s="76"/>
      <c r="F131" s="76"/>
      <c r="G131" s="202"/>
      <c r="H131" s="204">
        <v>439500</v>
      </c>
      <c r="I131" s="202"/>
      <c r="J131" s="202"/>
      <c r="K131" s="90">
        <v>37391</v>
      </c>
      <c r="L131" s="78">
        <f t="shared" si="48"/>
        <v>38851</v>
      </c>
      <c r="M131" s="204">
        <v>439500</v>
      </c>
      <c r="N131" s="204">
        <v>0</v>
      </c>
      <c r="O131" s="234">
        <v>0.25</v>
      </c>
      <c r="P131" s="219">
        <v>4</v>
      </c>
      <c r="Q131" s="205">
        <v>0</v>
      </c>
      <c r="R131" s="205">
        <v>0</v>
      </c>
      <c r="S131" s="205">
        <v>0</v>
      </c>
      <c r="T131" s="205">
        <v>0</v>
      </c>
      <c r="U131" s="205">
        <v>0</v>
      </c>
      <c r="V131" s="205">
        <v>0</v>
      </c>
      <c r="W131" s="205">
        <v>0</v>
      </c>
      <c r="X131" s="205">
        <v>0</v>
      </c>
      <c r="Y131" s="205">
        <v>0</v>
      </c>
      <c r="Z131" s="205">
        <v>0</v>
      </c>
      <c r="AA131" s="205">
        <v>0</v>
      </c>
      <c r="AB131" s="205">
        <v>0</v>
      </c>
      <c r="AC131" s="206">
        <f t="shared" si="49"/>
        <v>0</v>
      </c>
      <c r="AD131" s="206">
        <f t="shared" si="50"/>
        <v>439500</v>
      </c>
      <c r="AE131" s="207">
        <f t="shared" si="51"/>
        <v>0</v>
      </c>
      <c r="AF131" s="206"/>
    </row>
    <row r="132" spans="1:32" ht="15" customHeight="1">
      <c r="A132" s="77"/>
      <c r="B132" s="76" t="s">
        <v>444</v>
      </c>
      <c r="C132" s="76"/>
      <c r="D132" s="90">
        <v>37391</v>
      </c>
      <c r="E132" s="76"/>
      <c r="F132" s="76"/>
      <c r="G132" s="202"/>
      <c r="H132" s="204">
        <v>1876160</v>
      </c>
      <c r="I132" s="202"/>
      <c r="J132" s="202"/>
      <c r="K132" s="90">
        <v>37391</v>
      </c>
      <c r="L132" s="78">
        <f t="shared" si="48"/>
        <v>38851</v>
      </c>
      <c r="M132" s="204">
        <v>1876160</v>
      </c>
      <c r="N132" s="204">
        <v>0</v>
      </c>
      <c r="O132" s="234">
        <v>0.25</v>
      </c>
      <c r="P132" s="219">
        <v>4</v>
      </c>
      <c r="Q132" s="205">
        <v>0</v>
      </c>
      <c r="R132" s="205">
        <v>0</v>
      </c>
      <c r="S132" s="205">
        <v>0</v>
      </c>
      <c r="T132" s="205">
        <v>0</v>
      </c>
      <c r="U132" s="205">
        <v>0</v>
      </c>
      <c r="V132" s="205">
        <v>0</v>
      </c>
      <c r="W132" s="205">
        <v>0</v>
      </c>
      <c r="X132" s="205">
        <v>0</v>
      </c>
      <c r="Y132" s="205">
        <v>0</v>
      </c>
      <c r="Z132" s="205">
        <v>0</v>
      </c>
      <c r="AA132" s="205">
        <v>0</v>
      </c>
      <c r="AB132" s="205">
        <v>0</v>
      </c>
      <c r="AC132" s="206">
        <f t="shared" si="49"/>
        <v>0</v>
      </c>
      <c r="AD132" s="206">
        <f t="shared" si="50"/>
        <v>1876160</v>
      </c>
      <c r="AE132" s="207">
        <f t="shared" si="51"/>
        <v>0</v>
      </c>
      <c r="AF132" s="206"/>
    </row>
    <row r="133" spans="1:32" ht="15" customHeight="1">
      <c r="A133" s="77"/>
      <c r="B133" s="76" t="s">
        <v>443</v>
      </c>
      <c r="C133" s="76"/>
      <c r="D133" s="90">
        <v>37418</v>
      </c>
      <c r="E133" s="76"/>
      <c r="F133" s="76"/>
      <c r="G133" s="202"/>
      <c r="H133" s="204">
        <v>439500</v>
      </c>
      <c r="I133" s="202"/>
      <c r="J133" s="202"/>
      <c r="K133" s="90">
        <v>37418</v>
      </c>
      <c r="L133" s="78">
        <f t="shared" si="48"/>
        <v>38878</v>
      </c>
      <c r="M133" s="204">
        <v>439500</v>
      </c>
      <c r="N133" s="204">
        <v>0</v>
      </c>
      <c r="O133" s="234">
        <v>0.25</v>
      </c>
      <c r="P133" s="219">
        <v>4</v>
      </c>
      <c r="Q133" s="205">
        <v>0</v>
      </c>
      <c r="R133" s="205">
        <v>0</v>
      </c>
      <c r="S133" s="205">
        <v>0</v>
      </c>
      <c r="T133" s="205">
        <v>0</v>
      </c>
      <c r="U133" s="205">
        <v>0</v>
      </c>
      <c r="V133" s="205">
        <v>0</v>
      </c>
      <c r="W133" s="205">
        <v>0</v>
      </c>
      <c r="X133" s="205">
        <v>0</v>
      </c>
      <c r="Y133" s="205">
        <v>0</v>
      </c>
      <c r="Z133" s="205">
        <v>0</v>
      </c>
      <c r="AA133" s="205">
        <v>0</v>
      </c>
      <c r="AB133" s="205">
        <v>0</v>
      </c>
      <c r="AC133" s="206">
        <f t="shared" si="49"/>
        <v>0</v>
      </c>
      <c r="AD133" s="206">
        <f t="shared" si="50"/>
        <v>439500</v>
      </c>
      <c r="AE133" s="207">
        <f t="shared" si="51"/>
        <v>0</v>
      </c>
      <c r="AF133" s="206"/>
    </row>
    <row r="134" spans="1:32" ht="15" customHeight="1">
      <c r="A134" s="77"/>
      <c r="B134" s="76" t="s">
        <v>445</v>
      </c>
      <c r="C134" s="76"/>
      <c r="D134" s="90">
        <v>37418</v>
      </c>
      <c r="E134" s="76"/>
      <c r="F134" s="76"/>
      <c r="G134" s="202"/>
      <c r="H134" s="204">
        <v>439500</v>
      </c>
      <c r="I134" s="202"/>
      <c r="J134" s="202"/>
      <c r="K134" s="90">
        <v>37418</v>
      </c>
      <c r="L134" s="78">
        <f t="shared" si="48"/>
        <v>38878</v>
      </c>
      <c r="M134" s="204">
        <v>439500</v>
      </c>
      <c r="N134" s="204">
        <v>0</v>
      </c>
      <c r="O134" s="234">
        <v>0.25</v>
      </c>
      <c r="P134" s="219">
        <v>4</v>
      </c>
      <c r="Q134" s="205">
        <v>0</v>
      </c>
      <c r="R134" s="205">
        <v>0</v>
      </c>
      <c r="S134" s="205">
        <v>0</v>
      </c>
      <c r="T134" s="205">
        <v>0</v>
      </c>
      <c r="U134" s="205">
        <v>0</v>
      </c>
      <c r="V134" s="205">
        <v>0</v>
      </c>
      <c r="W134" s="205">
        <v>0</v>
      </c>
      <c r="X134" s="205">
        <v>0</v>
      </c>
      <c r="Y134" s="205">
        <v>0</v>
      </c>
      <c r="Z134" s="205">
        <v>0</v>
      </c>
      <c r="AA134" s="205">
        <v>0</v>
      </c>
      <c r="AB134" s="205">
        <v>0</v>
      </c>
      <c r="AC134" s="206">
        <f t="shared" si="49"/>
        <v>0</v>
      </c>
      <c r="AD134" s="206">
        <f t="shared" si="50"/>
        <v>439500</v>
      </c>
      <c r="AE134" s="207">
        <f t="shared" si="51"/>
        <v>0</v>
      </c>
      <c r="AF134" s="206"/>
    </row>
    <row r="135" spans="1:32" ht="15" customHeight="1">
      <c r="A135" s="77"/>
      <c r="B135" s="76" t="s">
        <v>435</v>
      </c>
      <c r="C135" s="76"/>
      <c r="D135" s="90">
        <v>37418</v>
      </c>
      <c r="E135" s="76"/>
      <c r="F135" s="76"/>
      <c r="G135" s="202"/>
      <c r="H135" s="204">
        <v>500000</v>
      </c>
      <c r="I135" s="202"/>
      <c r="J135" s="202"/>
      <c r="K135" s="90">
        <v>37418</v>
      </c>
      <c r="L135" s="78">
        <f t="shared" si="48"/>
        <v>38878</v>
      </c>
      <c r="M135" s="204">
        <v>500000</v>
      </c>
      <c r="N135" s="204">
        <v>0</v>
      </c>
      <c r="O135" s="234">
        <v>0.25</v>
      </c>
      <c r="P135" s="219">
        <v>4</v>
      </c>
      <c r="Q135" s="205">
        <v>0</v>
      </c>
      <c r="R135" s="205">
        <v>0</v>
      </c>
      <c r="S135" s="205">
        <v>0</v>
      </c>
      <c r="T135" s="205">
        <v>0</v>
      </c>
      <c r="U135" s="205">
        <v>0</v>
      </c>
      <c r="V135" s="205">
        <v>0</v>
      </c>
      <c r="W135" s="205">
        <v>0</v>
      </c>
      <c r="X135" s="205">
        <v>0</v>
      </c>
      <c r="Y135" s="205">
        <v>0</v>
      </c>
      <c r="Z135" s="205">
        <v>0</v>
      </c>
      <c r="AA135" s="205">
        <v>0</v>
      </c>
      <c r="AB135" s="205">
        <v>0</v>
      </c>
      <c r="AC135" s="206">
        <f t="shared" si="49"/>
        <v>0</v>
      </c>
      <c r="AD135" s="206">
        <f t="shared" si="50"/>
        <v>500000</v>
      </c>
      <c r="AE135" s="207">
        <f t="shared" si="51"/>
        <v>0</v>
      </c>
      <c r="AF135" s="206"/>
    </row>
    <row r="136" spans="1:32" ht="15" customHeight="1">
      <c r="A136" s="77"/>
      <c r="B136" s="76" t="s">
        <v>446</v>
      </c>
      <c r="C136" s="76"/>
      <c r="D136" s="90">
        <v>37449</v>
      </c>
      <c r="E136" s="76"/>
      <c r="F136" s="76"/>
      <c r="G136" s="202"/>
      <c r="H136" s="204">
        <v>646000</v>
      </c>
      <c r="I136" s="202"/>
      <c r="J136" s="202"/>
      <c r="K136" s="90">
        <v>37449</v>
      </c>
      <c r="L136" s="78">
        <f t="shared" si="48"/>
        <v>38909</v>
      </c>
      <c r="M136" s="204">
        <v>646000</v>
      </c>
      <c r="N136" s="204">
        <v>0</v>
      </c>
      <c r="O136" s="234">
        <v>0.25</v>
      </c>
      <c r="P136" s="219">
        <v>4</v>
      </c>
      <c r="Q136" s="205">
        <v>0</v>
      </c>
      <c r="R136" s="205">
        <v>0</v>
      </c>
      <c r="S136" s="205">
        <v>0</v>
      </c>
      <c r="T136" s="205">
        <v>0</v>
      </c>
      <c r="U136" s="205">
        <v>0</v>
      </c>
      <c r="V136" s="205">
        <v>0</v>
      </c>
      <c r="W136" s="205">
        <v>0</v>
      </c>
      <c r="X136" s="205">
        <v>0</v>
      </c>
      <c r="Y136" s="205">
        <v>0</v>
      </c>
      <c r="Z136" s="205">
        <v>0</v>
      </c>
      <c r="AA136" s="205">
        <v>0</v>
      </c>
      <c r="AB136" s="205">
        <v>0</v>
      </c>
      <c r="AC136" s="206">
        <f t="shared" si="49"/>
        <v>0</v>
      </c>
      <c r="AD136" s="206">
        <f t="shared" si="50"/>
        <v>646000</v>
      </c>
      <c r="AE136" s="207">
        <f t="shared" si="51"/>
        <v>0</v>
      </c>
      <c r="AF136" s="206"/>
    </row>
    <row r="137" spans="1:32" ht="15" customHeight="1">
      <c r="A137" s="77"/>
      <c r="B137" s="76" t="s">
        <v>447</v>
      </c>
      <c r="C137" s="76"/>
      <c r="D137" s="90">
        <v>37560</v>
      </c>
      <c r="E137" s="76"/>
      <c r="F137" s="76"/>
      <c r="G137" s="202"/>
      <c r="H137" s="204">
        <v>2572000</v>
      </c>
      <c r="I137" s="202"/>
      <c r="J137" s="202"/>
      <c r="K137" s="90">
        <v>37560</v>
      </c>
      <c r="L137" s="78">
        <f t="shared" si="48"/>
        <v>39020</v>
      </c>
      <c r="M137" s="204">
        <v>2572000</v>
      </c>
      <c r="N137" s="204">
        <v>0</v>
      </c>
      <c r="O137" s="234">
        <v>0.25</v>
      </c>
      <c r="P137" s="219">
        <v>4</v>
      </c>
      <c r="Q137" s="205">
        <v>0</v>
      </c>
      <c r="R137" s="205">
        <v>0</v>
      </c>
      <c r="S137" s="205">
        <v>0</v>
      </c>
      <c r="T137" s="205">
        <v>0</v>
      </c>
      <c r="U137" s="205">
        <v>0</v>
      </c>
      <c r="V137" s="205">
        <v>0</v>
      </c>
      <c r="W137" s="205">
        <v>0</v>
      </c>
      <c r="X137" s="205">
        <v>0</v>
      </c>
      <c r="Y137" s="205">
        <v>0</v>
      </c>
      <c r="Z137" s="205">
        <v>0</v>
      </c>
      <c r="AA137" s="205">
        <v>0</v>
      </c>
      <c r="AB137" s="205">
        <v>0</v>
      </c>
      <c r="AC137" s="206">
        <f t="shared" si="49"/>
        <v>0</v>
      </c>
      <c r="AD137" s="206">
        <f t="shared" si="50"/>
        <v>2572000</v>
      </c>
      <c r="AE137" s="207">
        <f t="shared" si="51"/>
        <v>0</v>
      </c>
      <c r="AF137" s="206"/>
    </row>
    <row r="138" spans="1:32" ht="15" customHeight="1">
      <c r="A138" s="77"/>
      <c r="B138" s="76" t="s">
        <v>448</v>
      </c>
      <c r="C138" s="76"/>
      <c r="D138" s="90">
        <v>37560</v>
      </c>
      <c r="E138" s="76"/>
      <c r="F138" s="76"/>
      <c r="G138" s="202"/>
      <c r="H138" s="204">
        <v>508000</v>
      </c>
      <c r="I138" s="202"/>
      <c r="J138" s="202"/>
      <c r="K138" s="90">
        <v>37560</v>
      </c>
      <c r="L138" s="78">
        <f t="shared" si="48"/>
        <v>39020</v>
      </c>
      <c r="M138" s="204">
        <v>508000</v>
      </c>
      <c r="N138" s="204">
        <v>0</v>
      </c>
      <c r="O138" s="234">
        <v>0.25</v>
      </c>
      <c r="P138" s="219">
        <v>4</v>
      </c>
      <c r="Q138" s="205">
        <v>0</v>
      </c>
      <c r="R138" s="205">
        <v>0</v>
      </c>
      <c r="S138" s="205">
        <v>0</v>
      </c>
      <c r="T138" s="205">
        <v>0</v>
      </c>
      <c r="U138" s="205">
        <v>0</v>
      </c>
      <c r="V138" s="205">
        <v>0</v>
      </c>
      <c r="W138" s="205">
        <v>0</v>
      </c>
      <c r="X138" s="205">
        <v>0</v>
      </c>
      <c r="Y138" s="205">
        <v>0</v>
      </c>
      <c r="Z138" s="205">
        <v>0</v>
      </c>
      <c r="AA138" s="205">
        <v>0</v>
      </c>
      <c r="AB138" s="205">
        <v>0</v>
      </c>
      <c r="AC138" s="206">
        <f t="shared" si="49"/>
        <v>0</v>
      </c>
      <c r="AD138" s="206">
        <f t="shared" si="50"/>
        <v>508000</v>
      </c>
      <c r="AE138" s="207">
        <f t="shared" si="51"/>
        <v>0</v>
      </c>
      <c r="AF138" s="206"/>
    </row>
    <row r="139" spans="1:32" ht="15" customHeight="1">
      <c r="A139" s="77"/>
      <c r="B139" s="76" t="s">
        <v>449</v>
      </c>
      <c r="C139" s="76"/>
      <c r="D139" s="90">
        <v>37560</v>
      </c>
      <c r="E139" s="76"/>
      <c r="F139" s="76"/>
      <c r="G139" s="202"/>
      <c r="H139" s="204">
        <v>480000</v>
      </c>
      <c r="I139" s="202"/>
      <c r="J139" s="202"/>
      <c r="K139" s="90">
        <v>37560</v>
      </c>
      <c r="L139" s="78">
        <f t="shared" si="48"/>
        <v>39020</v>
      </c>
      <c r="M139" s="204">
        <v>480000</v>
      </c>
      <c r="N139" s="204">
        <v>0</v>
      </c>
      <c r="O139" s="234">
        <v>0.25</v>
      </c>
      <c r="P139" s="219">
        <v>4</v>
      </c>
      <c r="Q139" s="205">
        <v>0</v>
      </c>
      <c r="R139" s="205">
        <v>0</v>
      </c>
      <c r="S139" s="205">
        <v>0</v>
      </c>
      <c r="T139" s="205">
        <v>0</v>
      </c>
      <c r="U139" s="205">
        <v>0</v>
      </c>
      <c r="V139" s="205">
        <v>0</v>
      </c>
      <c r="W139" s="205">
        <v>0</v>
      </c>
      <c r="X139" s="205">
        <v>0</v>
      </c>
      <c r="Y139" s="205">
        <v>0</v>
      </c>
      <c r="Z139" s="205">
        <v>0</v>
      </c>
      <c r="AA139" s="205">
        <v>0</v>
      </c>
      <c r="AB139" s="205">
        <v>0</v>
      </c>
      <c r="AC139" s="206">
        <f t="shared" si="49"/>
        <v>0</v>
      </c>
      <c r="AD139" s="206">
        <f t="shared" si="50"/>
        <v>480000</v>
      </c>
      <c r="AE139" s="207">
        <f t="shared" si="51"/>
        <v>0</v>
      </c>
      <c r="AF139" s="206"/>
    </row>
    <row r="140" spans="1:32" ht="15" customHeight="1">
      <c r="A140" s="77"/>
      <c r="B140" s="76" t="s">
        <v>450</v>
      </c>
      <c r="C140" s="76"/>
      <c r="D140" s="90">
        <v>37560</v>
      </c>
      <c r="E140" s="76"/>
      <c r="F140" s="76"/>
      <c r="G140" s="202"/>
      <c r="H140" s="204">
        <v>480000</v>
      </c>
      <c r="I140" s="202"/>
      <c r="J140" s="202"/>
      <c r="K140" s="90">
        <v>37560</v>
      </c>
      <c r="L140" s="78">
        <f t="shared" si="48"/>
        <v>39020</v>
      </c>
      <c r="M140" s="204">
        <v>480000</v>
      </c>
      <c r="N140" s="204">
        <v>0</v>
      </c>
      <c r="O140" s="234">
        <v>0.25</v>
      </c>
      <c r="P140" s="219">
        <v>4</v>
      </c>
      <c r="Q140" s="205">
        <v>0</v>
      </c>
      <c r="R140" s="205">
        <v>0</v>
      </c>
      <c r="S140" s="205">
        <v>0</v>
      </c>
      <c r="T140" s="205">
        <v>0</v>
      </c>
      <c r="U140" s="205">
        <v>0</v>
      </c>
      <c r="V140" s="205">
        <v>0</v>
      </c>
      <c r="W140" s="205">
        <v>0</v>
      </c>
      <c r="X140" s="205">
        <v>0</v>
      </c>
      <c r="Y140" s="205">
        <v>0</v>
      </c>
      <c r="Z140" s="205">
        <v>0</v>
      </c>
      <c r="AA140" s="205">
        <v>0</v>
      </c>
      <c r="AB140" s="205">
        <v>0</v>
      </c>
      <c r="AC140" s="206">
        <f t="shared" si="49"/>
        <v>0</v>
      </c>
      <c r="AD140" s="206">
        <f t="shared" si="50"/>
        <v>480000</v>
      </c>
      <c r="AE140" s="207">
        <f t="shared" si="51"/>
        <v>0</v>
      </c>
      <c r="AF140" s="206"/>
    </row>
    <row r="141" spans="1:32" ht="15" customHeight="1">
      <c r="A141" s="77"/>
      <c r="B141" s="76" t="s">
        <v>451</v>
      </c>
      <c r="C141" s="76"/>
      <c r="D141" s="90">
        <v>37704</v>
      </c>
      <c r="E141" s="76"/>
      <c r="F141" s="76"/>
      <c r="G141" s="202"/>
      <c r="H141" s="204">
        <v>470000</v>
      </c>
      <c r="I141" s="202"/>
      <c r="J141" s="202"/>
      <c r="K141" s="90">
        <v>37704</v>
      </c>
      <c r="L141" s="78">
        <f t="shared" si="48"/>
        <v>39164</v>
      </c>
      <c r="M141" s="204">
        <v>470000</v>
      </c>
      <c r="N141" s="204">
        <v>0</v>
      </c>
      <c r="O141" s="234">
        <v>0.25</v>
      </c>
      <c r="P141" s="219">
        <v>4</v>
      </c>
      <c r="Q141" s="205">
        <v>0</v>
      </c>
      <c r="R141" s="205">
        <v>0</v>
      </c>
      <c r="S141" s="205">
        <v>0</v>
      </c>
      <c r="T141" s="205">
        <v>0</v>
      </c>
      <c r="U141" s="205">
        <v>0</v>
      </c>
      <c r="V141" s="205">
        <v>0</v>
      </c>
      <c r="W141" s="205">
        <v>0</v>
      </c>
      <c r="X141" s="205">
        <v>0</v>
      </c>
      <c r="Y141" s="205">
        <v>0</v>
      </c>
      <c r="Z141" s="205">
        <v>0</v>
      </c>
      <c r="AA141" s="205">
        <v>0</v>
      </c>
      <c r="AB141" s="205">
        <v>0</v>
      </c>
      <c r="AC141" s="206">
        <f t="shared" si="49"/>
        <v>0</v>
      </c>
      <c r="AD141" s="206">
        <f t="shared" si="50"/>
        <v>470000</v>
      </c>
      <c r="AE141" s="207">
        <f t="shared" si="51"/>
        <v>0</v>
      </c>
      <c r="AF141" s="206"/>
    </row>
    <row r="142" spans="1:32" ht="15" customHeight="1">
      <c r="A142" s="77"/>
      <c r="B142" s="76" t="s">
        <v>452</v>
      </c>
      <c r="C142" s="76"/>
      <c r="D142" s="90">
        <v>37704</v>
      </c>
      <c r="E142" s="76"/>
      <c r="F142" s="76"/>
      <c r="G142" s="202"/>
      <c r="H142" s="204">
        <v>98000</v>
      </c>
      <c r="I142" s="202"/>
      <c r="J142" s="202"/>
      <c r="K142" s="90">
        <v>37704</v>
      </c>
      <c r="L142" s="78">
        <f t="shared" si="48"/>
        <v>39164</v>
      </c>
      <c r="M142" s="204">
        <v>98000</v>
      </c>
      <c r="N142" s="204">
        <v>0</v>
      </c>
      <c r="O142" s="234">
        <v>0.25</v>
      </c>
      <c r="P142" s="219">
        <v>4</v>
      </c>
      <c r="Q142" s="205">
        <v>0</v>
      </c>
      <c r="R142" s="205">
        <v>0</v>
      </c>
      <c r="S142" s="205">
        <v>0</v>
      </c>
      <c r="T142" s="205">
        <v>0</v>
      </c>
      <c r="U142" s="205">
        <v>0</v>
      </c>
      <c r="V142" s="205">
        <v>0</v>
      </c>
      <c r="W142" s="205">
        <v>0</v>
      </c>
      <c r="X142" s="205">
        <v>0</v>
      </c>
      <c r="Y142" s="205">
        <v>0</v>
      </c>
      <c r="Z142" s="205">
        <v>0</v>
      </c>
      <c r="AA142" s="205">
        <v>0</v>
      </c>
      <c r="AB142" s="205">
        <v>0</v>
      </c>
      <c r="AC142" s="206">
        <f t="shared" si="49"/>
        <v>0</v>
      </c>
      <c r="AD142" s="206">
        <f t="shared" si="50"/>
        <v>98000</v>
      </c>
      <c r="AE142" s="207">
        <f t="shared" si="51"/>
        <v>0</v>
      </c>
      <c r="AF142" s="206"/>
    </row>
    <row r="143" spans="1:32" ht="15" customHeight="1">
      <c r="A143" s="77"/>
      <c r="B143" s="76" t="s">
        <v>447</v>
      </c>
      <c r="C143" s="76"/>
      <c r="D143" s="90">
        <v>37704</v>
      </c>
      <c r="E143" s="76"/>
      <c r="F143" s="76"/>
      <c r="G143" s="202"/>
      <c r="H143" s="204">
        <v>3858000</v>
      </c>
      <c r="I143" s="202"/>
      <c r="J143" s="202"/>
      <c r="K143" s="90">
        <v>37704</v>
      </c>
      <c r="L143" s="78">
        <f t="shared" si="48"/>
        <v>39164</v>
      </c>
      <c r="M143" s="204">
        <v>3858000</v>
      </c>
      <c r="N143" s="204">
        <v>0</v>
      </c>
      <c r="O143" s="234">
        <v>0.25</v>
      </c>
      <c r="P143" s="219">
        <v>4</v>
      </c>
      <c r="Q143" s="205">
        <v>0</v>
      </c>
      <c r="R143" s="205">
        <v>0</v>
      </c>
      <c r="S143" s="205">
        <v>0</v>
      </c>
      <c r="T143" s="205">
        <v>0</v>
      </c>
      <c r="U143" s="205">
        <v>0</v>
      </c>
      <c r="V143" s="205">
        <v>0</v>
      </c>
      <c r="W143" s="205">
        <v>0</v>
      </c>
      <c r="X143" s="205">
        <v>0</v>
      </c>
      <c r="Y143" s="205">
        <v>0</v>
      </c>
      <c r="Z143" s="205">
        <v>0</v>
      </c>
      <c r="AA143" s="205">
        <v>0</v>
      </c>
      <c r="AB143" s="205">
        <v>0</v>
      </c>
      <c r="AC143" s="206">
        <f t="shared" si="49"/>
        <v>0</v>
      </c>
      <c r="AD143" s="206">
        <f t="shared" si="50"/>
        <v>3858000</v>
      </c>
      <c r="AE143" s="207">
        <f t="shared" si="51"/>
        <v>0</v>
      </c>
      <c r="AF143" s="206"/>
    </row>
    <row r="144" spans="1:32" ht="15" customHeight="1">
      <c r="A144" s="77"/>
      <c r="B144" s="76" t="s">
        <v>453</v>
      </c>
      <c r="C144" s="76"/>
      <c r="D144" s="90">
        <v>37833</v>
      </c>
      <c r="E144" s="76"/>
      <c r="F144" s="76"/>
      <c r="G144" s="202"/>
      <c r="H144" s="204">
        <v>3870000</v>
      </c>
      <c r="I144" s="202"/>
      <c r="J144" s="202"/>
      <c r="K144" s="90">
        <v>37833</v>
      </c>
      <c r="L144" s="78">
        <f t="shared" si="48"/>
        <v>39293</v>
      </c>
      <c r="M144" s="204">
        <v>3870000</v>
      </c>
      <c r="N144" s="204">
        <v>0</v>
      </c>
      <c r="O144" s="234">
        <v>0.25</v>
      </c>
      <c r="P144" s="219">
        <v>4</v>
      </c>
      <c r="Q144" s="205">
        <v>0</v>
      </c>
      <c r="R144" s="205">
        <v>0</v>
      </c>
      <c r="S144" s="205">
        <v>0</v>
      </c>
      <c r="T144" s="205">
        <v>0</v>
      </c>
      <c r="U144" s="205">
        <v>0</v>
      </c>
      <c r="V144" s="205">
        <v>0</v>
      </c>
      <c r="W144" s="205">
        <v>0</v>
      </c>
      <c r="X144" s="205">
        <v>0</v>
      </c>
      <c r="Y144" s="205">
        <v>0</v>
      </c>
      <c r="Z144" s="205">
        <v>0</v>
      </c>
      <c r="AA144" s="205">
        <v>0</v>
      </c>
      <c r="AB144" s="205">
        <v>0</v>
      </c>
      <c r="AC144" s="206">
        <f t="shared" si="49"/>
        <v>0</v>
      </c>
      <c r="AD144" s="206">
        <f t="shared" si="50"/>
        <v>3870000</v>
      </c>
      <c r="AE144" s="207">
        <f t="shared" si="51"/>
        <v>0</v>
      </c>
      <c r="AF144" s="206"/>
    </row>
    <row r="145" spans="1:32" ht="15" customHeight="1">
      <c r="A145" s="77"/>
      <c r="B145" s="76" t="s">
        <v>448</v>
      </c>
      <c r="C145" s="76"/>
      <c r="D145" s="90">
        <v>37844</v>
      </c>
      <c r="E145" s="76"/>
      <c r="F145" s="76"/>
      <c r="G145" s="202"/>
      <c r="H145" s="204">
        <v>508400</v>
      </c>
      <c r="I145" s="202"/>
      <c r="J145" s="202"/>
      <c r="K145" s="90">
        <v>37844</v>
      </c>
      <c r="L145" s="78">
        <f t="shared" si="48"/>
        <v>39304</v>
      </c>
      <c r="M145" s="204">
        <v>508400</v>
      </c>
      <c r="N145" s="204">
        <v>0</v>
      </c>
      <c r="O145" s="234">
        <v>0.25</v>
      </c>
      <c r="P145" s="219">
        <v>4</v>
      </c>
      <c r="Q145" s="205">
        <v>0</v>
      </c>
      <c r="R145" s="205">
        <v>0</v>
      </c>
      <c r="S145" s="205">
        <v>0</v>
      </c>
      <c r="T145" s="205">
        <v>0</v>
      </c>
      <c r="U145" s="205">
        <v>0</v>
      </c>
      <c r="V145" s="205">
        <v>0</v>
      </c>
      <c r="W145" s="205">
        <v>0</v>
      </c>
      <c r="X145" s="205">
        <v>0</v>
      </c>
      <c r="Y145" s="205">
        <v>0</v>
      </c>
      <c r="Z145" s="205">
        <v>0</v>
      </c>
      <c r="AA145" s="205">
        <v>0</v>
      </c>
      <c r="AB145" s="205">
        <v>0</v>
      </c>
      <c r="AC145" s="206">
        <f t="shared" si="49"/>
        <v>0</v>
      </c>
      <c r="AD145" s="206">
        <f t="shared" si="50"/>
        <v>508400</v>
      </c>
      <c r="AE145" s="207">
        <f t="shared" si="51"/>
        <v>0</v>
      </c>
      <c r="AF145" s="206"/>
    </row>
    <row r="146" spans="1:32" ht="15" customHeight="1">
      <c r="A146" s="77"/>
      <c r="B146" s="76" t="s">
        <v>454</v>
      </c>
      <c r="C146" s="76"/>
      <c r="D146" s="90">
        <v>37844</v>
      </c>
      <c r="E146" s="76"/>
      <c r="F146" s="76"/>
      <c r="G146" s="202"/>
      <c r="H146" s="204">
        <v>354400</v>
      </c>
      <c r="I146" s="202"/>
      <c r="J146" s="202"/>
      <c r="K146" s="90">
        <v>37844</v>
      </c>
      <c r="L146" s="78">
        <f t="shared" si="48"/>
        <v>39304</v>
      </c>
      <c r="M146" s="204">
        <v>354400</v>
      </c>
      <c r="N146" s="204">
        <v>0</v>
      </c>
      <c r="O146" s="234">
        <v>0.25</v>
      </c>
      <c r="P146" s="219">
        <v>4</v>
      </c>
      <c r="Q146" s="205">
        <v>0</v>
      </c>
      <c r="R146" s="205">
        <v>0</v>
      </c>
      <c r="S146" s="205">
        <v>0</v>
      </c>
      <c r="T146" s="205">
        <v>0</v>
      </c>
      <c r="U146" s="205">
        <v>0</v>
      </c>
      <c r="V146" s="205">
        <v>0</v>
      </c>
      <c r="W146" s="205">
        <v>0</v>
      </c>
      <c r="X146" s="205">
        <v>0</v>
      </c>
      <c r="Y146" s="205">
        <v>0</v>
      </c>
      <c r="Z146" s="205">
        <v>0</v>
      </c>
      <c r="AA146" s="205">
        <v>0</v>
      </c>
      <c r="AB146" s="205">
        <v>0</v>
      </c>
      <c r="AC146" s="206">
        <f t="shared" si="49"/>
        <v>0</v>
      </c>
      <c r="AD146" s="206">
        <f t="shared" si="50"/>
        <v>354400</v>
      </c>
      <c r="AE146" s="207">
        <f t="shared" si="51"/>
        <v>0</v>
      </c>
      <c r="AF146" s="206"/>
    </row>
    <row r="147" spans="1:32" ht="15" customHeight="1">
      <c r="A147" s="77"/>
      <c r="B147" s="76" t="s">
        <v>451</v>
      </c>
      <c r="C147" s="76"/>
      <c r="D147" s="90">
        <v>37945</v>
      </c>
      <c r="E147" s="76"/>
      <c r="F147" s="76"/>
      <c r="G147" s="202"/>
      <c r="H147" s="204">
        <v>460000</v>
      </c>
      <c r="I147" s="202"/>
      <c r="J147" s="202"/>
      <c r="K147" s="90">
        <v>37945</v>
      </c>
      <c r="L147" s="78">
        <f t="shared" si="48"/>
        <v>39405</v>
      </c>
      <c r="M147" s="204">
        <v>460000</v>
      </c>
      <c r="N147" s="204">
        <v>0</v>
      </c>
      <c r="O147" s="234">
        <v>0.25</v>
      </c>
      <c r="P147" s="219">
        <v>4</v>
      </c>
      <c r="Q147" s="205">
        <v>0</v>
      </c>
      <c r="R147" s="205">
        <v>0</v>
      </c>
      <c r="S147" s="205">
        <v>0</v>
      </c>
      <c r="T147" s="205">
        <v>0</v>
      </c>
      <c r="U147" s="205">
        <v>0</v>
      </c>
      <c r="V147" s="205">
        <v>0</v>
      </c>
      <c r="W147" s="205">
        <v>0</v>
      </c>
      <c r="X147" s="205">
        <v>0</v>
      </c>
      <c r="Y147" s="205">
        <v>0</v>
      </c>
      <c r="Z147" s="205">
        <v>0</v>
      </c>
      <c r="AA147" s="205">
        <v>0</v>
      </c>
      <c r="AB147" s="205">
        <v>0</v>
      </c>
      <c r="AC147" s="206">
        <f t="shared" si="49"/>
        <v>0</v>
      </c>
      <c r="AD147" s="206">
        <f t="shared" si="50"/>
        <v>460000</v>
      </c>
      <c r="AE147" s="207">
        <f t="shared" si="51"/>
        <v>0</v>
      </c>
      <c r="AF147" s="206"/>
    </row>
    <row r="148" spans="1:32" ht="15" customHeight="1">
      <c r="A148" s="77"/>
      <c r="B148" s="76" t="s">
        <v>455</v>
      </c>
      <c r="C148" s="76"/>
      <c r="D148" s="90">
        <v>37945</v>
      </c>
      <c r="E148" s="76"/>
      <c r="F148" s="76"/>
      <c r="G148" s="202"/>
      <c r="H148" s="204">
        <v>59000</v>
      </c>
      <c r="I148" s="202"/>
      <c r="J148" s="202"/>
      <c r="K148" s="90">
        <v>37945</v>
      </c>
      <c r="L148" s="78">
        <f t="shared" si="48"/>
        <v>39405</v>
      </c>
      <c r="M148" s="204">
        <v>59000</v>
      </c>
      <c r="N148" s="204">
        <v>0</v>
      </c>
      <c r="O148" s="234">
        <v>0.25</v>
      </c>
      <c r="P148" s="219">
        <v>4</v>
      </c>
      <c r="Q148" s="205">
        <v>0</v>
      </c>
      <c r="R148" s="205">
        <v>0</v>
      </c>
      <c r="S148" s="205">
        <v>0</v>
      </c>
      <c r="T148" s="205">
        <v>0</v>
      </c>
      <c r="U148" s="205">
        <v>0</v>
      </c>
      <c r="V148" s="205">
        <v>0</v>
      </c>
      <c r="W148" s="205">
        <v>0</v>
      </c>
      <c r="X148" s="205">
        <v>0</v>
      </c>
      <c r="Y148" s="205">
        <v>0</v>
      </c>
      <c r="Z148" s="205">
        <v>0</v>
      </c>
      <c r="AA148" s="205">
        <v>0</v>
      </c>
      <c r="AB148" s="205">
        <v>0</v>
      </c>
      <c r="AC148" s="206">
        <f t="shared" si="49"/>
        <v>0</v>
      </c>
      <c r="AD148" s="206">
        <f t="shared" si="50"/>
        <v>59000</v>
      </c>
      <c r="AE148" s="207">
        <f t="shared" si="51"/>
        <v>0</v>
      </c>
      <c r="AF148" s="206"/>
    </row>
    <row r="149" spans="1:32" ht="15" customHeight="1">
      <c r="A149" s="77"/>
      <c r="B149" s="76" t="s">
        <v>454</v>
      </c>
      <c r="C149" s="76"/>
      <c r="D149" s="90">
        <v>37945</v>
      </c>
      <c r="E149" s="76"/>
      <c r="F149" s="76"/>
      <c r="G149" s="202"/>
      <c r="H149" s="204">
        <v>315000</v>
      </c>
      <c r="I149" s="202"/>
      <c r="J149" s="202"/>
      <c r="K149" s="90">
        <v>37945</v>
      </c>
      <c r="L149" s="78">
        <f t="shared" si="48"/>
        <v>39405</v>
      </c>
      <c r="M149" s="204">
        <v>315000</v>
      </c>
      <c r="N149" s="204">
        <v>0</v>
      </c>
      <c r="O149" s="234">
        <v>0.25</v>
      </c>
      <c r="P149" s="219">
        <v>4</v>
      </c>
      <c r="Q149" s="205">
        <v>0</v>
      </c>
      <c r="R149" s="205">
        <v>0</v>
      </c>
      <c r="S149" s="205">
        <v>0</v>
      </c>
      <c r="T149" s="205">
        <v>0</v>
      </c>
      <c r="U149" s="205">
        <v>0</v>
      </c>
      <c r="V149" s="205">
        <v>0</v>
      </c>
      <c r="W149" s="205">
        <v>0</v>
      </c>
      <c r="X149" s="205">
        <v>0</v>
      </c>
      <c r="Y149" s="205">
        <v>0</v>
      </c>
      <c r="Z149" s="205">
        <v>0</v>
      </c>
      <c r="AA149" s="205">
        <v>0</v>
      </c>
      <c r="AB149" s="205">
        <v>0</v>
      </c>
      <c r="AC149" s="206">
        <f t="shared" si="49"/>
        <v>0</v>
      </c>
      <c r="AD149" s="206">
        <f t="shared" si="50"/>
        <v>315000</v>
      </c>
      <c r="AE149" s="207">
        <f t="shared" si="51"/>
        <v>0</v>
      </c>
      <c r="AF149" s="206"/>
    </row>
    <row r="150" spans="1:32" ht="15" customHeight="1">
      <c r="A150" s="77"/>
      <c r="B150" s="76" t="s">
        <v>448</v>
      </c>
      <c r="C150" s="76"/>
      <c r="D150" s="90">
        <v>38071</v>
      </c>
      <c r="E150" s="76"/>
      <c r="F150" s="76"/>
      <c r="G150" s="202"/>
      <c r="H150" s="204">
        <v>1016800</v>
      </c>
      <c r="I150" s="202"/>
      <c r="J150" s="202"/>
      <c r="K150" s="90">
        <v>38071</v>
      </c>
      <c r="L150" s="78">
        <f t="shared" si="48"/>
        <v>39531</v>
      </c>
      <c r="M150" s="204">
        <v>1016800</v>
      </c>
      <c r="N150" s="204">
        <v>0</v>
      </c>
      <c r="O150" s="234">
        <v>0.25</v>
      </c>
      <c r="P150" s="219">
        <v>4</v>
      </c>
      <c r="Q150" s="205">
        <v>0</v>
      </c>
      <c r="R150" s="205">
        <v>0</v>
      </c>
      <c r="S150" s="205">
        <v>0</v>
      </c>
      <c r="T150" s="205">
        <v>0</v>
      </c>
      <c r="U150" s="205">
        <v>0</v>
      </c>
      <c r="V150" s="205">
        <v>0</v>
      </c>
      <c r="W150" s="205">
        <v>0</v>
      </c>
      <c r="X150" s="205">
        <v>0</v>
      </c>
      <c r="Y150" s="205">
        <v>0</v>
      </c>
      <c r="Z150" s="205">
        <v>0</v>
      </c>
      <c r="AA150" s="205">
        <v>0</v>
      </c>
      <c r="AB150" s="205">
        <v>0</v>
      </c>
      <c r="AC150" s="206">
        <f t="shared" si="49"/>
        <v>0</v>
      </c>
      <c r="AD150" s="206">
        <f t="shared" si="50"/>
        <v>1016800</v>
      </c>
      <c r="AE150" s="207">
        <f t="shared" si="51"/>
        <v>0</v>
      </c>
      <c r="AF150" s="206"/>
    </row>
    <row r="151" spans="1:32" ht="15" customHeight="1">
      <c r="A151" s="77"/>
      <c r="B151" s="76" t="s">
        <v>435</v>
      </c>
      <c r="C151" s="76"/>
      <c r="D151" s="90">
        <v>38208</v>
      </c>
      <c r="E151" s="76"/>
      <c r="F151" s="76"/>
      <c r="G151" s="202"/>
      <c r="H151" s="204">
        <v>1103680</v>
      </c>
      <c r="I151" s="202"/>
      <c r="J151" s="202"/>
      <c r="K151" s="90">
        <v>38208</v>
      </c>
      <c r="L151" s="78">
        <f t="shared" si="48"/>
        <v>39668</v>
      </c>
      <c r="M151" s="204">
        <v>1103680</v>
      </c>
      <c r="N151" s="204">
        <v>0</v>
      </c>
      <c r="O151" s="234">
        <v>0.25</v>
      </c>
      <c r="P151" s="219">
        <v>4</v>
      </c>
      <c r="Q151" s="205">
        <v>0</v>
      </c>
      <c r="R151" s="205">
        <v>0</v>
      </c>
      <c r="S151" s="205">
        <v>0</v>
      </c>
      <c r="T151" s="205">
        <v>0</v>
      </c>
      <c r="U151" s="205">
        <v>0</v>
      </c>
      <c r="V151" s="205">
        <v>0</v>
      </c>
      <c r="W151" s="205">
        <v>0</v>
      </c>
      <c r="X151" s="205">
        <v>0</v>
      </c>
      <c r="Y151" s="205">
        <v>0</v>
      </c>
      <c r="Z151" s="205">
        <v>0</v>
      </c>
      <c r="AA151" s="205">
        <v>0</v>
      </c>
      <c r="AB151" s="205">
        <v>0</v>
      </c>
      <c r="AC151" s="206">
        <f t="shared" si="49"/>
        <v>0</v>
      </c>
      <c r="AD151" s="206">
        <f t="shared" si="50"/>
        <v>1103680</v>
      </c>
      <c r="AE151" s="207">
        <f t="shared" si="51"/>
        <v>0</v>
      </c>
      <c r="AF151" s="206"/>
    </row>
    <row r="152" spans="1:32" ht="15" customHeight="1">
      <c r="A152" s="77"/>
      <c r="B152" s="76" t="s">
        <v>456</v>
      </c>
      <c r="C152" s="76"/>
      <c r="D152" s="90">
        <v>38208</v>
      </c>
      <c r="E152" s="76"/>
      <c r="F152" s="76"/>
      <c r="G152" s="202"/>
      <c r="H152" s="204">
        <v>120000</v>
      </c>
      <c r="I152" s="202"/>
      <c r="J152" s="202"/>
      <c r="K152" s="90">
        <v>38208</v>
      </c>
      <c r="L152" s="78">
        <f t="shared" si="48"/>
        <v>39668</v>
      </c>
      <c r="M152" s="204">
        <v>120000</v>
      </c>
      <c r="N152" s="204">
        <v>0</v>
      </c>
      <c r="O152" s="234">
        <v>0.25</v>
      </c>
      <c r="P152" s="219">
        <v>4</v>
      </c>
      <c r="Q152" s="205">
        <v>0</v>
      </c>
      <c r="R152" s="205">
        <v>0</v>
      </c>
      <c r="S152" s="205">
        <v>0</v>
      </c>
      <c r="T152" s="205">
        <v>0</v>
      </c>
      <c r="U152" s="205">
        <v>0</v>
      </c>
      <c r="V152" s="205">
        <v>0</v>
      </c>
      <c r="W152" s="205">
        <v>0</v>
      </c>
      <c r="X152" s="205">
        <v>0</v>
      </c>
      <c r="Y152" s="205">
        <v>0</v>
      </c>
      <c r="Z152" s="205">
        <v>0</v>
      </c>
      <c r="AA152" s="205">
        <v>0</v>
      </c>
      <c r="AB152" s="205">
        <v>0</v>
      </c>
      <c r="AC152" s="206">
        <f t="shared" si="49"/>
        <v>0</v>
      </c>
      <c r="AD152" s="206">
        <f t="shared" si="50"/>
        <v>120000</v>
      </c>
      <c r="AE152" s="207">
        <f t="shared" si="51"/>
        <v>0</v>
      </c>
      <c r="AF152" s="206"/>
    </row>
    <row r="153" spans="1:32" ht="15" customHeight="1">
      <c r="A153" s="77"/>
      <c r="B153" s="76" t="s">
        <v>457</v>
      </c>
      <c r="C153" s="76"/>
      <c r="D153" s="90">
        <v>38208</v>
      </c>
      <c r="E153" s="76"/>
      <c r="F153" s="76"/>
      <c r="G153" s="202"/>
      <c r="H153" s="204">
        <v>756800</v>
      </c>
      <c r="I153" s="202"/>
      <c r="J153" s="202"/>
      <c r="K153" s="90">
        <v>38208</v>
      </c>
      <c r="L153" s="78">
        <f t="shared" si="48"/>
        <v>39668</v>
      </c>
      <c r="M153" s="204">
        <v>756800</v>
      </c>
      <c r="N153" s="204">
        <v>0</v>
      </c>
      <c r="O153" s="234">
        <v>0.25</v>
      </c>
      <c r="P153" s="219">
        <v>4</v>
      </c>
      <c r="Q153" s="205">
        <v>0</v>
      </c>
      <c r="R153" s="205">
        <v>0</v>
      </c>
      <c r="S153" s="205">
        <v>0</v>
      </c>
      <c r="T153" s="205">
        <v>0</v>
      </c>
      <c r="U153" s="205">
        <v>0</v>
      </c>
      <c r="V153" s="205">
        <v>0</v>
      </c>
      <c r="W153" s="205">
        <v>0</v>
      </c>
      <c r="X153" s="205">
        <v>0</v>
      </c>
      <c r="Y153" s="205">
        <v>0</v>
      </c>
      <c r="Z153" s="205">
        <v>0</v>
      </c>
      <c r="AA153" s="205">
        <v>0</v>
      </c>
      <c r="AB153" s="205">
        <v>0</v>
      </c>
      <c r="AC153" s="206">
        <f t="shared" si="49"/>
        <v>0</v>
      </c>
      <c r="AD153" s="206">
        <f t="shared" si="50"/>
        <v>756800</v>
      </c>
      <c r="AE153" s="207">
        <f t="shared" si="51"/>
        <v>0</v>
      </c>
      <c r="AF153" s="206"/>
    </row>
    <row r="154" spans="1:32" ht="15" customHeight="1">
      <c r="A154" s="77"/>
      <c r="B154" s="76" t="s">
        <v>458</v>
      </c>
      <c r="C154" s="76"/>
      <c r="D154" s="90">
        <v>39066</v>
      </c>
      <c r="E154" s="76"/>
      <c r="F154" s="76"/>
      <c r="G154" s="202"/>
      <c r="H154" s="204">
        <v>728000</v>
      </c>
      <c r="I154" s="202"/>
      <c r="J154" s="202"/>
      <c r="K154" s="90">
        <v>39066</v>
      </c>
      <c r="L154" s="78">
        <f t="shared" si="48"/>
        <v>40526</v>
      </c>
      <c r="M154" s="204">
        <v>728000.33333333326</v>
      </c>
      <c r="N154" s="204">
        <v>0</v>
      </c>
      <c r="O154" s="234">
        <v>0.25</v>
      </c>
      <c r="P154" s="219">
        <v>4</v>
      </c>
      <c r="Q154" s="205">
        <v>0</v>
      </c>
      <c r="R154" s="205">
        <v>0</v>
      </c>
      <c r="S154" s="205">
        <v>0</v>
      </c>
      <c r="T154" s="205">
        <v>0</v>
      </c>
      <c r="U154" s="205">
        <v>0</v>
      </c>
      <c r="V154" s="205">
        <v>0</v>
      </c>
      <c r="W154" s="205">
        <v>0</v>
      </c>
      <c r="X154" s="205">
        <v>0</v>
      </c>
      <c r="Y154" s="205">
        <v>0</v>
      </c>
      <c r="Z154" s="205">
        <v>0</v>
      </c>
      <c r="AA154" s="205">
        <v>0</v>
      </c>
      <c r="AB154" s="205">
        <v>0</v>
      </c>
      <c r="AC154" s="206">
        <f t="shared" si="49"/>
        <v>0</v>
      </c>
      <c r="AD154" s="206">
        <f t="shared" si="50"/>
        <v>728000.33333333326</v>
      </c>
      <c r="AE154" s="207">
        <f t="shared" si="51"/>
        <v>-0.33333333325572312</v>
      </c>
      <c r="AF154" s="206"/>
    </row>
    <row r="155" spans="1:32" ht="15" customHeight="1">
      <c r="A155" s="77"/>
      <c r="B155" s="76" t="s">
        <v>459</v>
      </c>
      <c r="C155" s="76"/>
      <c r="D155" s="90">
        <v>39066</v>
      </c>
      <c r="E155" s="76"/>
      <c r="F155" s="76"/>
      <c r="G155" s="202"/>
      <c r="H155" s="204">
        <v>780000</v>
      </c>
      <c r="I155" s="202"/>
      <c r="J155" s="202"/>
      <c r="K155" s="90">
        <v>39066</v>
      </c>
      <c r="L155" s="78">
        <f t="shared" si="48"/>
        <v>40526</v>
      </c>
      <c r="M155" s="204">
        <v>780000</v>
      </c>
      <c r="N155" s="204">
        <v>0</v>
      </c>
      <c r="O155" s="234">
        <v>0.25</v>
      </c>
      <c r="P155" s="219">
        <v>4</v>
      </c>
      <c r="Q155" s="205">
        <v>0</v>
      </c>
      <c r="R155" s="205">
        <v>0</v>
      </c>
      <c r="S155" s="205">
        <v>0</v>
      </c>
      <c r="T155" s="205">
        <v>0</v>
      </c>
      <c r="U155" s="205">
        <v>0</v>
      </c>
      <c r="V155" s="205">
        <v>0</v>
      </c>
      <c r="W155" s="205">
        <v>0</v>
      </c>
      <c r="X155" s="205">
        <v>0</v>
      </c>
      <c r="Y155" s="205">
        <v>0</v>
      </c>
      <c r="Z155" s="205">
        <v>0</v>
      </c>
      <c r="AA155" s="205">
        <v>0</v>
      </c>
      <c r="AB155" s="205">
        <v>0</v>
      </c>
      <c r="AC155" s="206">
        <f t="shared" si="49"/>
        <v>0</v>
      </c>
      <c r="AD155" s="206">
        <f t="shared" si="50"/>
        <v>780000</v>
      </c>
      <c r="AE155" s="207">
        <f t="shared" si="51"/>
        <v>0</v>
      </c>
      <c r="AF155" s="206"/>
    </row>
    <row r="156" spans="1:32" ht="15" customHeight="1">
      <c r="A156" s="77"/>
      <c r="B156" s="76" t="s">
        <v>460</v>
      </c>
      <c r="C156" s="76"/>
      <c r="D156" s="90">
        <v>39237</v>
      </c>
      <c r="E156" s="76"/>
      <c r="F156" s="76"/>
      <c r="G156" s="202"/>
      <c r="H156" s="204">
        <v>4000000</v>
      </c>
      <c r="I156" s="202"/>
      <c r="J156" s="202"/>
      <c r="K156" s="90">
        <v>39237</v>
      </c>
      <c r="L156" s="78">
        <f t="shared" si="48"/>
        <v>40697</v>
      </c>
      <c r="M156" s="204">
        <v>4000000</v>
      </c>
      <c r="N156" s="204">
        <v>0</v>
      </c>
      <c r="O156" s="234">
        <v>0.25</v>
      </c>
      <c r="P156" s="219">
        <v>4</v>
      </c>
      <c r="Q156" s="205">
        <v>0</v>
      </c>
      <c r="R156" s="205">
        <v>0</v>
      </c>
      <c r="S156" s="205">
        <v>0</v>
      </c>
      <c r="T156" s="205">
        <v>0</v>
      </c>
      <c r="U156" s="205">
        <v>0</v>
      </c>
      <c r="V156" s="205">
        <v>0</v>
      </c>
      <c r="W156" s="205">
        <v>0</v>
      </c>
      <c r="X156" s="205">
        <v>0</v>
      </c>
      <c r="Y156" s="205">
        <v>0</v>
      </c>
      <c r="Z156" s="205">
        <v>0</v>
      </c>
      <c r="AA156" s="205">
        <v>0</v>
      </c>
      <c r="AB156" s="205">
        <v>0</v>
      </c>
      <c r="AC156" s="206">
        <f t="shared" si="49"/>
        <v>0</v>
      </c>
      <c r="AD156" s="206">
        <f t="shared" si="50"/>
        <v>4000000</v>
      </c>
      <c r="AE156" s="207">
        <f t="shared" si="51"/>
        <v>0</v>
      </c>
      <c r="AF156" s="206"/>
    </row>
    <row r="157" spans="1:32" ht="15" customHeight="1">
      <c r="A157" s="77"/>
      <c r="B157" s="76" t="s">
        <v>461</v>
      </c>
      <c r="C157" s="76"/>
      <c r="D157" s="90">
        <v>39237</v>
      </c>
      <c r="E157" s="76"/>
      <c r="F157" s="76"/>
      <c r="G157" s="202"/>
      <c r="H157" s="204">
        <v>3883000</v>
      </c>
      <c r="I157" s="202"/>
      <c r="J157" s="202"/>
      <c r="K157" s="90">
        <v>39237</v>
      </c>
      <c r="L157" s="78">
        <f t="shared" si="48"/>
        <v>40697</v>
      </c>
      <c r="M157" s="204">
        <v>3883000</v>
      </c>
      <c r="N157" s="204">
        <v>0</v>
      </c>
      <c r="O157" s="234">
        <v>0.25</v>
      </c>
      <c r="P157" s="219">
        <v>4</v>
      </c>
      <c r="Q157" s="205">
        <v>0</v>
      </c>
      <c r="R157" s="205">
        <v>0</v>
      </c>
      <c r="S157" s="205">
        <v>0</v>
      </c>
      <c r="T157" s="205">
        <v>0</v>
      </c>
      <c r="U157" s="205">
        <v>0</v>
      </c>
      <c r="V157" s="205">
        <v>0</v>
      </c>
      <c r="W157" s="205">
        <v>0</v>
      </c>
      <c r="X157" s="205">
        <v>0</v>
      </c>
      <c r="Y157" s="205">
        <v>0</v>
      </c>
      <c r="Z157" s="205">
        <v>0</v>
      </c>
      <c r="AA157" s="205">
        <v>0</v>
      </c>
      <c r="AB157" s="205">
        <v>0</v>
      </c>
      <c r="AC157" s="206">
        <f t="shared" si="49"/>
        <v>0</v>
      </c>
      <c r="AD157" s="206">
        <f t="shared" si="50"/>
        <v>3883000</v>
      </c>
      <c r="AE157" s="207">
        <f t="shared" si="51"/>
        <v>0</v>
      </c>
      <c r="AF157" s="206"/>
    </row>
    <row r="158" spans="1:32" ht="15" customHeight="1">
      <c r="A158" s="77"/>
      <c r="B158" s="76" t="s">
        <v>460</v>
      </c>
      <c r="C158" s="76"/>
      <c r="D158" s="90">
        <v>39239</v>
      </c>
      <c r="E158" s="76"/>
      <c r="F158" s="76"/>
      <c r="G158" s="202"/>
      <c r="H158" s="204">
        <v>2400000</v>
      </c>
      <c r="I158" s="202"/>
      <c r="J158" s="202"/>
      <c r="K158" s="90">
        <v>39239</v>
      </c>
      <c r="L158" s="78">
        <f t="shared" si="48"/>
        <v>40699</v>
      </c>
      <c r="M158" s="204">
        <v>2400000</v>
      </c>
      <c r="N158" s="204">
        <v>0</v>
      </c>
      <c r="O158" s="234">
        <v>0.25</v>
      </c>
      <c r="P158" s="219">
        <v>4</v>
      </c>
      <c r="Q158" s="205">
        <v>0</v>
      </c>
      <c r="R158" s="205">
        <v>0</v>
      </c>
      <c r="S158" s="205">
        <v>0</v>
      </c>
      <c r="T158" s="205">
        <v>0</v>
      </c>
      <c r="U158" s="205">
        <v>0</v>
      </c>
      <c r="V158" s="205">
        <v>0</v>
      </c>
      <c r="W158" s="205">
        <v>0</v>
      </c>
      <c r="X158" s="205">
        <v>0</v>
      </c>
      <c r="Y158" s="205">
        <v>0</v>
      </c>
      <c r="Z158" s="205">
        <v>0</v>
      </c>
      <c r="AA158" s="205">
        <v>0</v>
      </c>
      <c r="AB158" s="205">
        <v>0</v>
      </c>
      <c r="AC158" s="206">
        <f t="shared" si="49"/>
        <v>0</v>
      </c>
      <c r="AD158" s="206">
        <f t="shared" si="50"/>
        <v>2400000</v>
      </c>
      <c r="AE158" s="207">
        <f t="shared" si="51"/>
        <v>0</v>
      </c>
      <c r="AF158" s="206"/>
    </row>
    <row r="159" spans="1:32" ht="15" customHeight="1">
      <c r="A159" s="77"/>
      <c r="B159" s="76" t="s">
        <v>462</v>
      </c>
      <c r="C159" s="76"/>
      <c r="D159" s="90">
        <v>39241</v>
      </c>
      <c r="E159" s="76"/>
      <c r="F159" s="76"/>
      <c r="G159" s="202"/>
      <c r="H159" s="204">
        <v>15104848</v>
      </c>
      <c r="I159" s="202"/>
      <c r="J159" s="202"/>
      <c r="K159" s="90">
        <v>39241</v>
      </c>
      <c r="L159" s="78">
        <f t="shared" si="48"/>
        <v>40701</v>
      </c>
      <c r="M159" s="204">
        <v>15104848</v>
      </c>
      <c r="N159" s="204">
        <v>0</v>
      </c>
      <c r="O159" s="234">
        <v>0.25</v>
      </c>
      <c r="P159" s="219">
        <v>4</v>
      </c>
      <c r="Q159" s="205">
        <v>0</v>
      </c>
      <c r="R159" s="205">
        <v>0</v>
      </c>
      <c r="S159" s="205">
        <v>0</v>
      </c>
      <c r="T159" s="205">
        <v>0</v>
      </c>
      <c r="U159" s="205">
        <v>0</v>
      </c>
      <c r="V159" s="205">
        <v>0</v>
      </c>
      <c r="W159" s="205">
        <v>0</v>
      </c>
      <c r="X159" s="205">
        <v>0</v>
      </c>
      <c r="Y159" s="205">
        <v>0</v>
      </c>
      <c r="Z159" s="205">
        <v>0</v>
      </c>
      <c r="AA159" s="205">
        <v>0</v>
      </c>
      <c r="AB159" s="205">
        <v>0</v>
      </c>
      <c r="AC159" s="206">
        <f t="shared" si="49"/>
        <v>0</v>
      </c>
      <c r="AD159" s="206">
        <f t="shared" si="50"/>
        <v>15104848</v>
      </c>
      <c r="AE159" s="207">
        <f t="shared" si="51"/>
        <v>0</v>
      </c>
      <c r="AF159" s="206"/>
    </row>
    <row r="160" spans="1:32" ht="15" customHeight="1">
      <c r="A160" s="77"/>
      <c r="B160" s="76" t="s">
        <v>463</v>
      </c>
      <c r="C160" s="76"/>
      <c r="D160" s="90">
        <v>39273</v>
      </c>
      <c r="E160" s="76"/>
      <c r="F160" s="76"/>
      <c r="G160" s="202"/>
      <c r="H160" s="204">
        <v>9562500</v>
      </c>
      <c r="I160" s="202"/>
      <c r="J160" s="202"/>
      <c r="K160" s="90">
        <v>39273</v>
      </c>
      <c r="L160" s="78">
        <f t="shared" si="48"/>
        <v>40733</v>
      </c>
      <c r="M160" s="204">
        <v>9562500</v>
      </c>
      <c r="N160" s="204">
        <v>0</v>
      </c>
      <c r="O160" s="234">
        <v>0.25</v>
      </c>
      <c r="P160" s="219">
        <v>4</v>
      </c>
      <c r="Q160" s="205">
        <v>0</v>
      </c>
      <c r="R160" s="205">
        <v>0</v>
      </c>
      <c r="S160" s="205">
        <v>0</v>
      </c>
      <c r="T160" s="205">
        <v>0</v>
      </c>
      <c r="U160" s="205">
        <v>0</v>
      </c>
      <c r="V160" s="205">
        <v>0</v>
      </c>
      <c r="W160" s="205">
        <v>0</v>
      </c>
      <c r="X160" s="205">
        <v>0</v>
      </c>
      <c r="Y160" s="205">
        <v>0</v>
      </c>
      <c r="Z160" s="205">
        <v>0</v>
      </c>
      <c r="AA160" s="205">
        <v>0</v>
      </c>
      <c r="AB160" s="205">
        <v>0</v>
      </c>
      <c r="AC160" s="206">
        <f t="shared" si="49"/>
        <v>0</v>
      </c>
      <c r="AD160" s="206">
        <f t="shared" si="50"/>
        <v>9562500</v>
      </c>
      <c r="AE160" s="207">
        <f t="shared" si="51"/>
        <v>0</v>
      </c>
      <c r="AF160" s="206"/>
    </row>
    <row r="161" spans="1:32" ht="15" customHeight="1">
      <c r="A161" s="77"/>
      <c r="B161" s="76" t="s">
        <v>464</v>
      </c>
      <c r="C161" s="76"/>
      <c r="D161" s="90">
        <v>39273</v>
      </c>
      <c r="E161" s="76"/>
      <c r="F161" s="76"/>
      <c r="G161" s="202"/>
      <c r="H161" s="204">
        <v>27029999.999999996</v>
      </c>
      <c r="I161" s="202"/>
      <c r="J161" s="202"/>
      <c r="K161" s="90">
        <v>39273</v>
      </c>
      <c r="L161" s="78">
        <f t="shared" si="48"/>
        <v>40733</v>
      </c>
      <c r="M161" s="204">
        <v>27029999.999999996</v>
      </c>
      <c r="N161" s="204">
        <v>0</v>
      </c>
      <c r="O161" s="234">
        <v>0.25</v>
      </c>
      <c r="P161" s="219">
        <v>4</v>
      </c>
      <c r="Q161" s="205">
        <v>0</v>
      </c>
      <c r="R161" s="205">
        <v>0</v>
      </c>
      <c r="S161" s="205">
        <v>0</v>
      </c>
      <c r="T161" s="205">
        <v>0</v>
      </c>
      <c r="U161" s="205">
        <v>0</v>
      </c>
      <c r="V161" s="205">
        <v>0</v>
      </c>
      <c r="W161" s="205">
        <v>0</v>
      </c>
      <c r="X161" s="205">
        <v>0</v>
      </c>
      <c r="Y161" s="205">
        <v>0</v>
      </c>
      <c r="Z161" s="205">
        <v>0</v>
      </c>
      <c r="AA161" s="205">
        <v>0</v>
      </c>
      <c r="AB161" s="205">
        <v>0</v>
      </c>
      <c r="AC161" s="206">
        <f t="shared" si="49"/>
        <v>0</v>
      </c>
      <c r="AD161" s="206">
        <f t="shared" si="50"/>
        <v>27029999.999999996</v>
      </c>
      <c r="AE161" s="207">
        <f t="shared" si="51"/>
        <v>0</v>
      </c>
      <c r="AF161" s="206"/>
    </row>
    <row r="162" spans="1:32" ht="15" customHeight="1">
      <c r="A162" s="77"/>
      <c r="B162" s="76" t="s">
        <v>465</v>
      </c>
      <c r="C162" s="76"/>
      <c r="D162" s="90">
        <v>39273</v>
      </c>
      <c r="E162" s="76"/>
      <c r="F162" s="76"/>
      <c r="G162" s="202"/>
      <c r="H162" s="204">
        <v>127948909</v>
      </c>
      <c r="I162" s="202"/>
      <c r="J162" s="202"/>
      <c r="K162" s="90">
        <v>39273</v>
      </c>
      <c r="L162" s="78">
        <f t="shared" si="48"/>
        <v>40733</v>
      </c>
      <c r="M162" s="204">
        <v>127948909</v>
      </c>
      <c r="N162" s="204">
        <v>0</v>
      </c>
      <c r="O162" s="234">
        <v>0.25</v>
      </c>
      <c r="P162" s="219">
        <v>4</v>
      </c>
      <c r="Q162" s="205">
        <v>0</v>
      </c>
      <c r="R162" s="205">
        <v>0</v>
      </c>
      <c r="S162" s="205">
        <v>0</v>
      </c>
      <c r="T162" s="205">
        <v>0</v>
      </c>
      <c r="U162" s="205">
        <v>0</v>
      </c>
      <c r="V162" s="205">
        <v>0</v>
      </c>
      <c r="W162" s="205">
        <v>0</v>
      </c>
      <c r="X162" s="205">
        <v>0</v>
      </c>
      <c r="Y162" s="205">
        <v>0</v>
      </c>
      <c r="Z162" s="205">
        <v>0</v>
      </c>
      <c r="AA162" s="205">
        <v>0</v>
      </c>
      <c r="AB162" s="205">
        <v>0</v>
      </c>
      <c r="AC162" s="206">
        <f t="shared" si="49"/>
        <v>0</v>
      </c>
      <c r="AD162" s="206">
        <f t="shared" si="50"/>
        <v>127948909</v>
      </c>
      <c r="AE162" s="207">
        <f t="shared" si="51"/>
        <v>0</v>
      </c>
      <c r="AF162" s="206"/>
    </row>
    <row r="163" spans="1:32" ht="15" customHeight="1">
      <c r="A163" s="77"/>
      <c r="B163" s="76" t="s">
        <v>466</v>
      </c>
      <c r="C163" s="76"/>
      <c r="D163" s="90">
        <v>39273</v>
      </c>
      <c r="E163" s="76"/>
      <c r="F163" s="76"/>
      <c r="G163" s="202"/>
      <c r="H163" s="204">
        <v>6040000</v>
      </c>
      <c r="I163" s="202"/>
      <c r="J163" s="202"/>
      <c r="K163" s="90">
        <v>39273</v>
      </c>
      <c r="L163" s="78">
        <f t="shared" si="48"/>
        <v>40733</v>
      </c>
      <c r="M163" s="204">
        <v>6040000</v>
      </c>
      <c r="N163" s="204">
        <v>0</v>
      </c>
      <c r="O163" s="234">
        <v>0.25</v>
      </c>
      <c r="P163" s="219">
        <v>4</v>
      </c>
      <c r="Q163" s="205">
        <v>0</v>
      </c>
      <c r="R163" s="205">
        <v>0</v>
      </c>
      <c r="S163" s="205">
        <v>0</v>
      </c>
      <c r="T163" s="205">
        <v>0</v>
      </c>
      <c r="U163" s="205">
        <v>0</v>
      </c>
      <c r="V163" s="205">
        <v>0</v>
      </c>
      <c r="W163" s="205">
        <v>0</v>
      </c>
      <c r="X163" s="205">
        <v>0</v>
      </c>
      <c r="Y163" s="205">
        <v>0</v>
      </c>
      <c r="Z163" s="205">
        <v>0</v>
      </c>
      <c r="AA163" s="205">
        <v>0</v>
      </c>
      <c r="AB163" s="205">
        <v>0</v>
      </c>
      <c r="AC163" s="206">
        <f t="shared" si="49"/>
        <v>0</v>
      </c>
      <c r="AD163" s="206">
        <f t="shared" si="50"/>
        <v>6040000</v>
      </c>
      <c r="AE163" s="207">
        <f t="shared" si="51"/>
        <v>0</v>
      </c>
      <c r="AF163" s="206"/>
    </row>
    <row r="164" spans="1:32" ht="15" customHeight="1">
      <c r="A164" s="77"/>
      <c r="B164" s="76" t="s">
        <v>467</v>
      </c>
      <c r="C164" s="76"/>
      <c r="D164" s="90">
        <v>39274</v>
      </c>
      <c r="E164" s="76"/>
      <c r="F164" s="76"/>
      <c r="G164" s="202"/>
      <c r="H164" s="204">
        <v>12500000</v>
      </c>
      <c r="I164" s="202"/>
      <c r="J164" s="202"/>
      <c r="K164" s="90">
        <v>39274</v>
      </c>
      <c r="L164" s="78">
        <f t="shared" si="48"/>
        <v>40734</v>
      </c>
      <c r="M164" s="204">
        <v>12500000</v>
      </c>
      <c r="N164" s="204">
        <v>0</v>
      </c>
      <c r="O164" s="234">
        <v>0.25</v>
      </c>
      <c r="P164" s="219">
        <v>4</v>
      </c>
      <c r="Q164" s="205">
        <v>0</v>
      </c>
      <c r="R164" s="205">
        <v>0</v>
      </c>
      <c r="S164" s="205">
        <v>0</v>
      </c>
      <c r="T164" s="205">
        <v>0</v>
      </c>
      <c r="U164" s="205">
        <v>0</v>
      </c>
      <c r="V164" s="205">
        <v>0</v>
      </c>
      <c r="W164" s="205">
        <v>0</v>
      </c>
      <c r="X164" s="205">
        <v>0</v>
      </c>
      <c r="Y164" s="205">
        <v>0</v>
      </c>
      <c r="Z164" s="205">
        <v>0</v>
      </c>
      <c r="AA164" s="205">
        <v>0</v>
      </c>
      <c r="AB164" s="205">
        <v>0</v>
      </c>
      <c r="AC164" s="206">
        <f t="shared" si="49"/>
        <v>0</v>
      </c>
      <c r="AD164" s="206">
        <f t="shared" si="50"/>
        <v>12500000</v>
      </c>
      <c r="AE164" s="207">
        <f t="shared" si="51"/>
        <v>0</v>
      </c>
      <c r="AF164" s="206"/>
    </row>
    <row r="165" spans="1:32" ht="15" customHeight="1">
      <c r="A165" s="77"/>
      <c r="B165" s="76" t="s">
        <v>468</v>
      </c>
      <c r="C165" s="76"/>
      <c r="D165" s="90">
        <v>39328</v>
      </c>
      <c r="E165" s="76"/>
      <c r="F165" s="76"/>
      <c r="G165" s="202"/>
      <c r="H165" s="204">
        <v>2900000</v>
      </c>
      <c r="I165" s="202"/>
      <c r="J165" s="202"/>
      <c r="K165" s="90">
        <v>39328</v>
      </c>
      <c r="L165" s="78">
        <f t="shared" si="48"/>
        <v>40788</v>
      </c>
      <c r="M165" s="204">
        <v>2900000</v>
      </c>
      <c r="N165" s="204">
        <v>0</v>
      </c>
      <c r="O165" s="234">
        <v>0.25</v>
      </c>
      <c r="P165" s="219">
        <v>4</v>
      </c>
      <c r="Q165" s="205">
        <v>0</v>
      </c>
      <c r="R165" s="205">
        <v>0</v>
      </c>
      <c r="S165" s="205">
        <v>0</v>
      </c>
      <c r="T165" s="205">
        <v>0</v>
      </c>
      <c r="U165" s="205">
        <v>0</v>
      </c>
      <c r="V165" s="205">
        <v>0</v>
      </c>
      <c r="W165" s="205">
        <v>0</v>
      </c>
      <c r="X165" s="205">
        <v>0</v>
      </c>
      <c r="Y165" s="205">
        <v>0</v>
      </c>
      <c r="Z165" s="205">
        <v>0</v>
      </c>
      <c r="AA165" s="205">
        <v>0</v>
      </c>
      <c r="AB165" s="205">
        <v>0</v>
      </c>
      <c r="AC165" s="206">
        <f t="shared" si="49"/>
        <v>0</v>
      </c>
      <c r="AD165" s="206">
        <f t="shared" si="50"/>
        <v>2900000</v>
      </c>
      <c r="AE165" s="207">
        <f t="shared" si="51"/>
        <v>0</v>
      </c>
      <c r="AF165" s="206"/>
    </row>
    <row r="166" spans="1:32" ht="15" customHeight="1">
      <c r="A166" s="77"/>
      <c r="B166" s="76" t="s">
        <v>469</v>
      </c>
      <c r="C166" s="76"/>
      <c r="D166" s="90">
        <v>39328</v>
      </c>
      <c r="E166" s="76"/>
      <c r="F166" s="76"/>
      <c r="G166" s="202"/>
      <c r="H166" s="204">
        <v>2750000</v>
      </c>
      <c r="I166" s="202"/>
      <c r="J166" s="202"/>
      <c r="K166" s="90">
        <v>39328</v>
      </c>
      <c r="L166" s="78">
        <f t="shared" si="48"/>
        <v>40788</v>
      </c>
      <c r="M166" s="204">
        <v>2750000</v>
      </c>
      <c r="N166" s="204">
        <v>0</v>
      </c>
      <c r="O166" s="234">
        <v>0.25</v>
      </c>
      <c r="P166" s="219">
        <v>4</v>
      </c>
      <c r="Q166" s="205">
        <v>0</v>
      </c>
      <c r="R166" s="205">
        <v>0</v>
      </c>
      <c r="S166" s="205">
        <v>0</v>
      </c>
      <c r="T166" s="205">
        <v>0</v>
      </c>
      <c r="U166" s="205">
        <v>0</v>
      </c>
      <c r="V166" s="205">
        <v>0</v>
      </c>
      <c r="W166" s="205">
        <v>0</v>
      </c>
      <c r="X166" s="205">
        <v>0</v>
      </c>
      <c r="Y166" s="205">
        <v>0</v>
      </c>
      <c r="Z166" s="205">
        <v>0</v>
      </c>
      <c r="AA166" s="205">
        <v>0</v>
      </c>
      <c r="AB166" s="205">
        <v>0</v>
      </c>
      <c r="AC166" s="206">
        <f t="shared" si="49"/>
        <v>0</v>
      </c>
      <c r="AD166" s="206">
        <f t="shared" si="50"/>
        <v>2750000</v>
      </c>
      <c r="AE166" s="207">
        <f t="shared" si="51"/>
        <v>0</v>
      </c>
      <c r="AF166" s="206"/>
    </row>
    <row r="167" spans="1:32" ht="15" customHeight="1">
      <c r="A167" s="77"/>
      <c r="B167" s="76" t="s">
        <v>470</v>
      </c>
      <c r="C167" s="76"/>
      <c r="D167" s="90">
        <v>39349</v>
      </c>
      <c r="E167" s="76"/>
      <c r="F167" s="76"/>
      <c r="G167" s="202"/>
      <c r="H167" s="204">
        <v>7538025</v>
      </c>
      <c r="I167" s="202"/>
      <c r="J167" s="202"/>
      <c r="K167" s="90">
        <v>39349</v>
      </c>
      <c r="L167" s="78">
        <f t="shared" si="48"/>
        <v>40809</v>
      </c>
      <c r="M167" s="204">
        <v>7538025</v>
      </c>
      <c r="N167" s="204">
        <v>0</v>
      </c>
      <c r="O167" s="234">
        <v>0.25</v>
      </c>
      <c r="P167" s="219">
        <v>4</v>
      </c>
      <c r="Q167" s="205">
        <v>0</v>
      </c>
      <c r="R167" s="205">
        <v>0</v>
      </c>
      <c r="S167" s="205">
        <v>0</v>
      </c>
      <c r="T167" s="205">
        <v>0</v>
      </c>
      <c r="U167" s="205">
        <v>0</v>
      </c>
      <c r="V167" s="205">
        <v>0</v>
      </c>
      <c r="W167" s="205">
        <v>0</v>
      </c>
      <c r="X167" s="205">
        <v>0</v>
      </c>
      <c r="Y167" s="205">
        <v>0</v>
      </c>
      <c r="Z167" s="205">
        <v>0</v>
      </c>
      <c r="AA167" s="205">
        <v>0</v>
      </c>
      <c r="AB167" s="205">
        <v>0</v>
      </c>
      <c r="AC167" s="206">
        <f t="shared" si="49"/>
        <v>0</v>
      </c>
      <c r="AD167" s="206">
        <f t="shared" si="50"/>
        <v>7538025</v>
      </c>
      <c r="AE167" s="207">
        <f t="shared" si="51"/>
        <v>0</v>
      </c>
      <c r="AF167" s="206"/>
    </row>
    <row r="168" spans="1:32" ht="15" customHeight="1">
      <c r="A168" s="77"/>
      <c r="B168" s="76" t="s">
        <v>471</v>
      </c>
      <c r="C168" s="76"/>
      <c r="D168" s="90">
        <v>39419</v>
      </c>
      <c r="E168" s="76"/>
      <c r="F168" s="76"/>
      <c r="G168" s="202"/>
      <c r="H168" s="204">
        <v>1598850</v>
      </c>
      <c r="I168" s="202"/>
      <c r="J168" s="202"/>
      <c r="K168" s="90">
        <v>39419</v>
      </c>
      <c r="L168" s="78">
        <f t="shared" si="48"/>
        <v>40879</v>
      </c>
      <c r="M168" s="204">
        <v>1598850</v>
      </c>
      <c r="N168" s="204">
        <v>0</v>
      </c>
      <c r="O168" s="234">
        <v>0.25</v>
      </c>
      <c r="P168" s="219">
        <v>4</v>
      </c>
      <c r="Q168" s="205">
        <v>0</v>
      </c>
      <c r="R168" s="205">
        <v>0</v>
      </c>
      <c r="S168" s="205">
        <v>0</v>
      </c>
      <c r="T168" s="205">
        <v>0</v>
      </c>
      <c r="U168" s="205">
        <v>0</v>
      </c>
      <c r="V168" s="205">
        <v>0</v>
      </c>
      <c r="W168" s="205">
        <v>0</v>
      </c>
      <c r="X168" s="205">
        <v>0</v>
      </c>
      <c r="Y168" s="205">
        <v>0</v>
      </c>
      <c r="Z168" s="205">
        <v>0</v>
      </c>
      <c r="AA168" s="205">
        <v>0</v>
      </c>
      <c r="AB168" s="205">
        <v>0</v>
      </c>
      <c r="AC168" s="206">
        <f t="shared" si="49"/>
        <v>0</v>
      </c>
      <c r="AD168" s="206">
        <f t="shared" si="50"/>
        <v>1598850</v>
      </c>
      <c r="AE168" s="207">
        <f t="shared" si="51"/>
        <v>0</v>
      </c>
      <c r="AF168" s="206"/>
    </row>
    <row r="169" spans="1:32" ht="15" customHeight="1">
      <c r="A169" s="77"/>
      <c r="B169" s="76" t="s">
        <v>472</v>
      </c>
      <c r="C169" s="76"/>
      <c r="D169" s="90">
        <v>39419</v>
      </c>
      <c r="E169" s="76"/>
      <c r="F169" s="76"/>
      <c r="G169" s="202"/>
      <c r="H169" s="204">
        <v>833000</v>
      </c>
      <c r="I169" s="202"/>
      <c r="J169" s="202"/>
      <c r="K169" s="90">
        <v>39419</v>
      </c>
      <c r="L169" s="78">
        <f t="shared" si="48"/>
        <v>40879</v>
      </c>
      <c r="M169" s="204">
        <v>833000</v>
      </c>
      <c r="N169" s="204">
        <v>0</v>
      </c>
      <c r="O169" s="234">
        <v>0.25</v>
      </c>
      <c r="P169" s="219">
        <v>4</v>
      </c>
      <c r="Q169" s="205">
        <v>0</v>
      </c>
      <c r="R169" s="205">
        <v>0</v>
      </c>
      <c r="S169" s="205">
        <v>0</v>
      </c>
      <c r="T169" s="205">
        <v>0</v>
      </c>
      <c r="U169" s="205">
        <v>0</v>
      </c>
      <c r="V169" s="205">
        <v>0</v>
      </c>
      <c r="W169" s="205">
        <v>0</v>
      </c>
      <c r="X169" s="205">
        <v>0</v>
      </c>
      <c r="Y169" s="205">
        <v>0</v>
      </c>
      <c r="Z169" s="205">
        <v>0</v>
      </c>
      <c r="AA169" s="205">
        <v>0</v>
      </c>
      <c r="AB169" s="205">
        <v>0</v>
      </c>
      <c r="AC169" s="206">
        <f t="shared" si="49"/>
        <v>0</v>
      </c>
      <c r="AD169" s="206">
        <f t="shared" si="50"/>
        <v>833000</v>
      </c>
      <c r="AE169" s="207">
        <f t="shared" si="51"/>
        <v>0</v>
      </c>
      <c r="AF169" s="206"/>
    </row>
    <row r="170" spans="1:32" ht="15" customHeight="1">
      <c r="A170" s="77"/>
      <c r="B170" s="76" t="s">
        <v>473</v>
      </c>
      <c r="C170" s="76"/>
      <c r="D170" s="90">
        <v>39419</v>
      </c>
      <c r="E170" s="76"/>
      <c r="F170" s="76"/>
      <c r="G170" s="202"/>
      <c r="H170" s="204">
        <v>930750</v>
      </c>
      <c r="I170" s="202"/>
      <c r="J170" s="202"/>
      <c r="K170" s="90">
        <v>39419</v>
      </c>
      <c r="L170" s="78">
        <f t="shared" si="48"/>
        <v>40879</v>
      </c>
      <c r="M170" s="204">
        <v>930750</v>
      </c>
      <c r="N170" s="204">
        <v>0</v>
      </c>
      <c r="O170" s="234">
        <v>0.25</v>
      </c>
      <c r="P170" s="219">
        <v>4</v>
      </c>
      <c r="Q170" s="205">
        <v>0</v>
      </c>
      <c r="R170" s="205">
        <v>0</v>
      </c>
      <c r="S170" s="205">
        <v>0</v>
      </c>
      <c r="T170" s="205">
        <v>0</v>
      </c>
      <c r="U170" s="205">
        <v>0</v>
      </c>
      <c r="V170" s="205">
        <v>0</v>
      </c>
      <c r="W170" s="205">
        <v>0</v>
      </c>
      <c r="X170" s="205">
        <v>0</v>
      </c>
      <c r="Y170" s="205">
        <v>0</v>
      </c>
      <c r="Z170" s="205">
        <v>0</v>
      </c>
      <c r="AA170" s="205">
        <v>0</v>
      </c>
      <c r="AB170" s="205">
        <v>0</v>
      </c>
      <c r="AC170" s="206">
        <f t="shared" si="49"/>
        <v>0</v>
      </c>
      <c r="AD170" s="206">
        <f t="shared" si="50"/>
        <v>930750</v>
      </c>
      <c r="AE170" s="207">
        <f t="shared" si="51"/>
        <v>0</v>
      </c>
      <c r="AF170" s="206"/>
    </row>
    <row r="171" spans="1:32" ht="15" customHeight="1">
      <c r="A171" s="77"/>
      <c r="B171" s="76" t="s">
        <v>474</v>
      </c>
      <c r="C171" s="76"/>
      <c r="D171" s="90">
        <v>39419</v>
      </c>
      <c r="E171" s="76"/>
      <c r="F171" s="76"/>
      <c r="G171" s="202"/>
      <c r="H171" s="204">
        <v>726750</v>
      </c>
      <c r="I171" s="202"/>
      <c r="J171" s="202"/>
      <c r="K171" s="90">
        <v>39419</v>
      </c>
      <c r="L171" s="78">
        <f t="shared" si="48"/>
        <v>40879</v>
      </c>
      <c r="M171" s="204">
        <v>726750</v>
      </c>
      <c r="N171" s="204">
        <v>0</v>
      </c>
      <c r="O171" s="234">
        <v>0.25</v>
      </c>
      <c r="P171" s="219">
        <v>4</v>
      </c>
      <c r="Q171" s="205">
        <v>0</v>
      </c>
      <c r="R171" s="205">
        <v>0</v>
      </c>
      <c r="S171" s="205">
        <v>0</v>
      </c>
      <c r="T171" s="205">
        <v>0</v>
      </c>
      <c r="U171" s="205">
        <v>0</v>
      </c>
      <c r="V171" s="205">
        <v>0</v>
      </c>
      <c r="W171" s="205">
        <v>0</v>
      </c>
      <c r="X171" s="205">
        <v>0</v>
      </c>
      <c r="Y171" s="205">
        <v>0</v>
      </c>
      <c r="Z171" s="205">
        <v>0</v>
      </c>
      <c r="AA171" s="205">
        <v>0</v>
      </c>
      <c r="AB171" s="205">
        <v>0</v>
      </c>
      <c r="AC171" s="206">
        <f t="shared" si="49"/>
        <v>0</v>
      </c>
      <c r="AD171" s="206">
        <f t="shared" si="50"/>
        <v>726750</v>
      </c>
      <c r="AE171" s="207">
        <f t="shared" si="51"/>
        <v>0</v>
      </c>
      <c r="AF171" s="206"/>
    </row>
    <row r="172" spans="1:32" ht="15" customHeight="1">
      <c r="A172" s="77"/>
      <c r="B172" s="76" t="s">
        <v>475</v>
      </c>
      <c r="C172" s="76"/>
      <c r="D172" s="90">
        <v>39419</v>
      </c>
      <c r="E172" s="76"/>
      <c r="F172" s="76"/>
      <c r="G172" s="202"/>
      <c r="H172" s="204">
        <v>576000</v>
      </c>
      <c r="I172" s="202"/>
      <c r="J172" s="202"/>
      <c r="K172" s="90">
        <v>39419</v>
      </c>
      <c r="L172" s="78">
        <f t="shared" si="48"/>
        <v>40879</v>
      </c>
      <c r="M172" s="204">
        <v>576000</v>
      </c>
      <c r="N172" s="204">
        <v>0</v>
      </c>
      <c r="O172" s="234">
        <v>0.25</v>
      </c>
      <c r="P172" s="219">
        <v>4</v>
      </c>
      <c r="Q172" s="205">
        <v>0</v>
      </c>
      <c r="R172" s="205">
        <v>0</v>
      </c>
      <c r="S172" s="205">
        <v>0</v>
      </c>
      <c r="T172" s="205">
        <v>0</v>
      </c>
      <c r="U172" s="205">
        <v>0</v>
      </c>
      <c r="V172" s="205">
        <v>0</v>
      </c>
      <c r="W172" s="205">
        <v>0</v>
      </c>
      <c r="X172" s="205">
        <v>0</v>
      </c>
      <c r="Y172" s="205">
        <v>0</v>
      </c>
      <c r="Z172" s="205">
        <v>0</v>
      </c>
      <c r="AA172" s="205">
        <v>0</v>
      </c>
      <c r="AB172" s="205">
        <v>0</v>
      </c>
      <c r="AC172" s="206">
        <f t="shared" si="49"/>
        <v>0</v>
      </c>
      <c r="AD172" s="206">
        <f t="shared" si="50"/>
        <v>576000</v>
      </c>
      <c r="AE172" s="207">
        <f t="shared" si="51"/>
        <v>0</v>
      </c>
      <c r="AF172" s="206"/>
    </row>
    <row r="173" spans="1:32" ht="15" customHeight="1">
      <c r="A173" s="77"/>
      <c r="B173" s="76" t="s">
        <v>476</v>
      </c>
      <c r="C173" s="76"/>
      <c r="D173" s="93">
        <v>39465</v>
      </c>
      <c r="E173" s="76"/>
      <c r="F173" s="76"/>
      <c r="G173" s="202"/>
      <c r="H173" s="203">
        <v>750000</v>
      </c>
      <c r="I173" s="202"/>
      <c r="J173" s="202"/>
      <c r="K173" s="93">
        <v>39465</v>
      </c>
      <c r="L173" s="78">
        <f t="shared" si="48"/>
        <v>40925</v>
      </c>
      <c r="M173" s="204">
        <v>750000</v>
      </c>
      <c r="N173" s="204">
        <v>0</v>
      </c>
      <c r="O173" s="234">
        <v>0.25</v>
      </c>
      <c r="P173" s="219">
        <v>4</v>
      </c>
      <c r="Q173" s="205">
        <v>0</v>
      </c>
      <c r="R173" s="205">
        <v>0</v>
      </c>
      <c r="S173" s="205">
        <v>0</v>
      </c>
      <c r="T173" s="205">
        <v>0</v>
      </c>
      <c r="U173" s="205">
        <v>0</v>
      </c>
      <c r="V173" s="205">
        <v>0</v>
      </c>
      <c r="W173" s="205">
        <v>0</v>
      </c>
      <c r="X173" s="205">
        <v>0</v>
      </c>
      <c r="Y173" s="205">
        <v>0</v>
      </c>
      <c r="Z173" s="205">
        <v>0</v>
      </c>
      <c r="AA173" s="205">
        <v>0</v>
      </c>
      <c r="AB173" s="205">
        <v>0</v>
      </c>
      <c r="AC173" s="206">
        <f t="shared" si="49"/>
        <v>0</v>
      </c>
      <c r="AD173" s="206">
        <f t="shared" si="50"/>
        <v>750000</v>
      </c>
      <c r="AE173" s="207">
        <f t="shared" si="51"/>
        <v>0</v>
      </c>
      <c r="AF173" s="206"/>
    </row>
    <row r="174" spans="1:32" ht="15" customHeight="1">
      <c r="A174" s="77"/>
      <c r="B174" s="76" t="s">
        <v>477</v>
      </c>
      <c r="C174" s="76"/>
      <c r="D174" s="93">
        <v>39470</v>
      </c>
      <c r="E174" s="76"/>
      <c r="F174" s="76"/>
      <c r="G174" s="202"/>
      <c r="H174" s="203">
        <v>2000000</v>
      </c>
      <c r="I174" s="202"/>
      <c r="J174" s="202"/>
      <c r="K174" s="93">
        <v>39470</v>
      </c>
      <c r="L174" s="78">
        <f t="shared" si="48"/>
        <v>40930</v>
      </c>
      <c r="M174" s="204">
        <v>2000000</v>
      </c>
      <c r="N174" s="204">
        <v>0</v>
      </c>
      <c r="O174" s="234">
        <v>0.25</v>
      </c>
      <c r="P174" s="219">
        <v>4</v>
      </c>
      <c r="Q174" s="205">
        <v>0</v>
      </c>
      <c r="R174" s="205">
        <v>0</v>
      </c>
      <c r="S174" s="205">
        <v>0</v>
      </c>
      <c r="T174" s="205">
        <v>0</v>
      </c>
      <c r="U174" s="205">
        <v>0</v>
      </c>
      <c r="V174" s="205">
        <v>0</v>
      </c>
      <c r="W174" s="205">
        <v>0</v>
      </c>
      <c r="X174" s="205">
        <v>0</v>
      </c>
      <c r="Y174" s="205">
        <v>0</v>
      </c>
      <c r="Z174" s="205">
        <v>0</v>
      </c>
      <c r="AA174" s="205">
        <v>0</v>
      </c>
      <c r="AB174" s="205">
        <v>0</v>
      </c>
      <c r="AC174" s="206">
        <f t="shared" si="49"/>
        <v>0</v>
      </c>
      <c r="AD174" s="206">
        <f t="shared" si="50"/>
        <v>2000000</v>
      </c>
      <c r="AE174" s="207">
        <f t="shared" si="51"/>
        <v>0</v>
      </c>
      <c r="AF174" s="206"/>
    </row>
    <row r="175" spans="1:32" ht="15" customHeight="1">
      <c r="A175" s="77"/>
      <c r="B175" s="76" t="s">
        <v>478</v>
      </c>
      <c r="C175" s="76"/>
      <c r="D175" s="92">
        <v>39470</v>
      </c>
      <c r="E175" s="76"/>
      <c r="F175" s="76"/>
      <c r="G175" s="202"/>
      <c r="H175" s="203">
        <v>2750000</v>
      </c>
      <c r="I175" s="202"/>
      <c r="J175" s="202"/>
      <c r="K175" s="92">
        <v>39470</v>
      </c>
      <c r="L175" s="78">
        <f t="shared" si="48"/>
        <v>40930</v>
      </c>
      <c r="M175" s="204">
        <v>2750000</v>
      </c>
      <c r="N175" s="204">
        <v>0</v>
      </c>
      <c r="O175" s="234">
        <v>0.25</v>
      </c>
      <c r="P175" s="219">
        <v>4</v>
      </c>
      <c r="Q175" s="205">
        <v>0</v>
      </c>
      <c r="R175" s="205">
        <v>0</v>
      </c>
      <c r="S175" s="205">
        <v>0</v>
      </c>
      <c r="T175" s="205">
        <v>0</v>
      </c>
      <c r="U175" s="205">
        <v>0</v>
      </c>
      <c r="V175" s="205">
        <v>0</v>
      </c>
      <c r="W175" s="205">
        <v>0</v>
      </c>
      <c r="X175" s="205">
        <v>0</v>
      </c>
      <c r="Y175" s="205">
        <v>0</v>
      </c>
      <c r="Z175" s="205">
        <v>0</v>
      </c>
      <c r="AA175" s="205">
        <v>0</v>
      </c>
      <c r="AB175" s="205">
        <v>0</v>
      </c>
      <c r="AC175" s="206">
        <f t="shared" si="49"/>
        <v>0</v>
      </c>
      <c r="AD175" s="206">
        <f t="shared" si="50"/>
        <v>2750000</v>
      </c>
      <c r="AE175" s="207">
        <f t="shared" si="51"/>
        <v>0</v>
      </c>
      <c r="AF175" s="206"/>
    </row>
    <row r="176" spans="1:32" ht="15" customHeight="1">
      <c r="A176" s="77"/>
      <c r="B176" s="76" t="s">
        <v>479</v>
      </c>
      <c r="C176" s="76"/>
      <c r="D176" s="92">
        <v>39470</v>
      </c>
      <c r="E176" s="76"/>
      <c r="F176" s="76"/>
      <c r="G176" s="202"/>
      <c r="H176" s="203">
        <v>2080000</v>
      </c>
      <c r="I176" s="202"/>
      <c r="J176" s="202"/>
      <c r="K176" s="92">
        <v>39470</v>
      </c>
      <c r="L176" s="78">
        <f t="shared" si="48"/>
        <v>40930</v>
      </c>
      <c r="M176" s="204">
        <v>2080000</v>
      </c>
      <c r="N176" s="204">
        <v>0</v>
      </c>
      <c r="O176" s="234">
        <v>0.25</v>
      </c>
      <c r="P176" s="219">
        <v>4</v>
      </c>
      <c r="Q176" s="205">
        <v>0</v>
      </c>
      <c r="R176" s="205">
        <v>0</v>
      </c>
      <c r="S176" s="205">
        <v>0</v>
      </c>
      <c r="T176" s="205">
        <v>0</v>
      </c>
      <c r="U176" s="205">
        <v>0</v>
      </c>
      <c r="V176" s="205">
        <v>0</v>
      </c>
      <c r="W176" s="205">
        <v>0</v>
      </c>
      <c r="X176" s="205">
        <v>0</v>
      </c>
      <c r="Y176" s="205">
        <v>0</v>
      </c>
      <c r="Z176" s="205">
        <v>0</v>
      </c>
      <c r="AA176" s="205">
        <v>0</v>
      </c>
      <c r="AB176" s="205">
        <v>0</v>
      </c>
      <c r="AC176" s="206">
        <f t="shared" si="49"/>
        <v>0</v>
      </c>
      <c r="AD176" s="206">
        <f t="shared" si="50"/>
        <v>2080000</v>
      </c>
      <c r="AE176" s="207">
        <f t="shared" si="51"/>
        <v>0</v>
      </c>
      <c r="AF176" s="206"/>
    </row>
    <row r="177" spans="1:32" ht="15" customHeight="1">
      <c r="A177" s="77"/>
      <c r="B177" s="76" t="s">
        <v>480</v>
      </c>
      <c r="C177" s="76"/>
      <c r="D177" s="92">
        <v>39470</v>
      </c>
      <c r="E177" s="76"/>
      <c r="F177" s="76"/>
      <c r="G177" s="202"/>
      <c r="H177" s="203">
        <v>1120000</v>
      </c>
      <c r="I177" s="202"/>
      <c r="J177" s="202"/>
      <c r="K177" s="92">
        <v>39470</v>
      </c>
      <c r="L177" s="78">
        <f t="shared" si="48"/>
        <v>40930</v>
      </c>
      <c r="M177" s="204">
        <v>1120000</v>
      </c>
      <c r="N177" s="204">
        <v>0</v>
      </c>
      <c r="O177" s="234">
        <v>0.25</v>
      </c>
      <c r="P177" s="219">
        <v>4</v>
      </c>
      <c r="Q177" s="205">
        <v>0</v>
      </c>
      <c r="R177" s="205">
        <v>0</v>
      </c>
      <c r="S177" s="205">
        <v>0</v>
      </c>
      <c r="T177" s="205">
        <v>0</v>
      </c>
      <c r="U177" s="205">
        <v>0</v>
      </c>
      <c r="V177" s="205">
        <v>0</v>
      </c>
      <c r="W177" s="205">
        <v>0</v>
      </c>
      <c r="X177" s="205">
        <v>0</v>
      </c>
      <c r="Y177" s="205">
        <v>0</v>
      </c>
      <c r="Z177" s="205">
        <v>0</v>
      </c>
      <c r="AA177" s="205">
        <v>0</v>
      </c>
      <c r="AB177" s="205">
        <v>0</v>
      </c>
      <c r="AC177" s="206">
        <f t="shared" si="49"/>
        <v>0</v>
      </c>
      <c r="AD177" s="206">
        <f t="shared" si="50"/>
        <v>1120000</v>
      </c>
      <c r="AE177" s="207">
        <f t="shared" si="51"/>
        <v>0</v>
      </c>
      <c r="AF177" s="206"/>
    </row>
    <row r="178" spans="1:32" ht="15" customHeight="1">
      <c r="A178" s="77"/>
      <c r="B178" s="76" t="s">
        <v>481</v>
      </c>
      <c r="C178" s="76"/>
      <c r="D178" s="92">
        <v>39470</v>
      </c>
      <c r="E178" s="76"/>
      <c r="F178" s="76"/>
      <c r="G178" s="202"/>
      <c r="H178" s="203">
        <v>1730000</v>
      </c>
      <c r="I178" s="202"/>
      <c r="J178" s="202"/>
      <c r="K178" s="92">
        <v>39470</v>
      </c>
      <c r="L178" s="78">
        <f t="shared" si="48"/>
        <v>40930</v>
      </c>
      <c r="M178" s="204">
        <v>1730000</v>
      </c>
      <c r="N178" s="204">
        <v>0</v>
      </c>
      <c r="O178" s="234">
        <v>0.25</v>
      </c>
      <c r="P178" s="219">
        <v>4</v>
      </c>
      <c r="Q178" s="205">
        <v>0</v>
      </c>
      <c r="R178" s="205">
        <v>0</v>
      </c>
      <c r="S178" s="205">
        <v>0</v>
      </c>
      <c r="T178" s="205">
        <v>0</v>
      </c>
      <c r="U178" s="205">
        <v>0</v>
      </c>
      <c r="V178" s="205">
        <v>0</v>
      </c>
      <c r="W178" s="205">
        <v>0</v>
      </c>
      <c r="X178" s="205">
        <v>0</v>
      </c>
      <c r="Y178" s="205">
        <v>0</v>
      </c>
      <c r="Z178" s="205">
        <v>0</v>
      </c>
      <c r="AA178" s="205">
        <v>0</v>
      </c>
      <c r="AB178" s="205">
        <v>0</v>
      </c>
      <c r="AC178" s="206">
        <f t="shared" si="49"/>
        <v>0</v>
      </c>
      <c r="AD178" s="206">
        <f t="shared" si="50"/>
        <v>1730000</v>
      </c>
      <c r="AE178" s="207">
        <f t="shared" si="51"/>
        <v>0</v>
      </c>
      <c r="AF178" s="206"/>
    </row>
    <row r="179" spans="1:32" ht="15" customHeight="1">
      <c r="A179" s="77"/>
      <c r="B179" s="76" t="s">
        <v>482</v>
      </c>
      <c r="C179" s="76"/>
      <c r="D179" s="92">
        <v>39470</v>
      </c>
      <c r="E179" s="76"/>
      <c r="F179" s="76"/>
      <c r="G179" s="202"/>
      <c r="H179" s="203">
        <v>2000000</v>
      </c>
      <c r="I179" s="202"/>
      <c r="J179" s="202"/>
      <c r="K179" s="92">
        <v>39470</v>
      </c>
      <c r="L179" s="78">
        <f t="shared" si="48"/>
        <v>40930</v>
      </c>
      <c r="M179" s="204">
        <v>2000000</v>
      </c>
      <c r="N179" s="204">
        <v>0</v>
      </c>
      <c r="O179" s="234">
        <v>0.25</v>
      </c>
      <c r="P179" s="219">
        <v>4</v>
      </c>
      <c r="Q179" s="205">
        <v>0</v>
      </c>
      <c r="R179" s="205">
        <v>0</v>
      </c>
      <c r="S179" s="205">
        <v>0</v>
      </c>
      <c r="T179" s="205">
        <v>0</v>
      </c>
      <c r="U179" s="205">
        <v>0</v>
      </c>
      <c r="V179" s="205">
        <v>0</v>
      </c>
      <c r="W179" s="205">
        <v>0</v>
      </c>
      <c r="X179" s="205">
        <v>0</v>
      </c>
      <c r="Y179" s="205">
        <v>0</v>
      </c>
      <c r="Z179" s="205">
        <v>0</v>
      </c>
      <c r="AA179" s="205">
        <v>0</v>
      </c>
      <c r="AB179" s="205">
        <v>0</v>
      </c>
      <c r="AC179" s="206">
        <f t="shared" si="49"/>
        <v>0</v>
      </c>
      <c r="AD179" s="206">
        <f t="shared" si="50"/>
        <v>2000000</v>
      </c>
      <c r="AE179" s="207">
        <f t="shared" si="51"/>
        <v>0</v>
      </c>
      <c r="AF179" s="206"/>
    </row>
    <row r="180" spans="1:32" ht="15" customHeight="1">
      <c r="A180" s="77"/>
      <c r="B180" s="76" t="s">
        <v>483</v>
      </c>
      <c r="C180" s="76"/>
      <c r="D180" s="92">
        <v>39470</v>
      </c>
      <c r="E180" s="76"/>
      <c r="F180" s="76"/>
      <c r="G180" s="202"/>
      <c r="H180" s="203">
        <v>1225000</v>
      </c>
      <c r="I180" s="202"/>
      <c r="J180" s="202"/>
      <c r="K180" s="92">
        <v>39470</v>
      </c>
      <c r="L180" s="78">
        <f t="shared" si="48"/>
        <v>40930</v>
      </c>
      <c r="M180" s="204">
        <v>1225000</v>
      </c>
      <c r="N180" s="204">
        <v>0</v>
      </c>
      <c r="O180" s="234">
        <v>0.25</v>
      </c>
      <c r="P180" s="219">
        <v>4</v>
      </c>
      <c r="Q180" s="205">
        <v>0</v>
      </c>
      <c r="R180" s="205">
        <v>0</v>
      </c>
      <c r="S180" s="205">
        <v>0</v>
      </c>
      <c r="T180" s="205">
        <v>0</v>
      </c>
      <c r="U180" s="205">
        <v>0</v>
      </c>
      <c r="V180" s="205">
        <v>0</v>
      </c>
      <c r="W180" s="205">
        <v>0</v>
      </c>
      <c r="X180" s="205">
        <v>0</v>
      </c>
      <c r="Y180" s="205">
        <v>0</v>
      </c>
      <c r="Z180" s="205">
        <v>0</v>
      </c>
      <c r="AA180" s="205">
        <v>0</v>
      </c>
      <c r="AB180" s="205">
        <v>0</v>
      </c>
      <c r="AC180" s="206">
        <f t="shared" si="49"/>
        <v>0</v>
      </c>
      <c r="AD180" s="206">
        <f t="shared" si="50"/>
        <v>1225000</v>
      </c>
      <c r="AE180" s="207">
        <f t="shared" si="51"/>
        <v>0</v>
      </c>
      <c r="AF180" s="206"/>
    </row>
    <row r="181" spans="1:32" ht="15" customHeight="1">
      <c r="A181" s="77"/>
      <c r="B181" s="76" t="s">
        <v>484</v>
      </c>
      <c r="C181" s="76"/>
      <c r="D181" s="93">
        <v>39484</v>
      </c>
      <c r="E181" s="76"/>
      <c r="F181" s="76"/>
      <c r="G181" s="202"/>
      <c r="H181" s="203">
        <v>2748000</v>
      </c>
      <c r="I181" s="202"/>
      <c r="J181" s="202"/>
      <c r="K181" s="93">
        <v>39484</v>
      </c>
      <c r="L181" s="78">
        <f t="shared" si="48"/>
        <v>40944</v>
      </c>
      <c r="M181" s="204">
        <v>2748000</v>
      </c>
      <c r="N181" s="204">
        <v>0</v>
      </c>
      <c r="O181" s="234">
        <v>0.25</v>
      </c>
      <c r="P181" s="219">
        <v>4</v>
      </c>
      <c r="Q181" s="205">
        <v>0</v>
      </c>
      <c r="R181" s="205">
        <v>0</v>
      </c>
      <c r="S181" s="205">
        <v>0</v>
      </c>
      <c r="T181" s="205">
        <v>0</v>
      </c>
      <c r="U181" s="205">
        <v>0</v>
      </c>
      <c r="V181" s="205">
        <v>0</v>
      </c>
      <c r="W181" s="205">
        <v>0</v>
      </c>
      <c r="X181" s="205">
        <v>0</v>
      </c>
      <c r="Y181" s="205">
        <v>0</v>
      </c>
      <c r="Z181" s="205">
        <v>0</v>
      </c>
      <c r="AA181" s="205">
        <v>0</v>
      </c>
      <c r="AB181" s="205">
        <v>0</v>
      </c>
      <c r="AC181" s="206">
        <f t="shared" si="49"/>
        <v>0</v>
      </c>
      <c r="AD181" s="206">
        <f t="shared" si="50"/>
        <v>2748000</v>
      </c>
      <c r="AE181" s="207">
        <f t="shared" si="51"/>
        <v>0</v>
      </c>
      <c r="AF181" s="206"/>
    </row>
    <row r="182" spans="1:32" ht="15" customHeight="1">
      <c r="A182" s="77"/>
      <c r="B182" s="76" t="s">
        <v>485</v>
      </c>
      <c r="C182" s="76"/>
      <c r="D182" s="93">
        <v>39493</v>
      </c>
      <c r="E182" s="76"/>
      <c r="F182" s="76"/>
      <c r="G182" s="202"/>
      <c r="H182" s="203">
        <v>846000</v>
      </c>
      <c r="I182" s="202"/>
      <c r="J182" s="202"/>
      <c r="K182" s="93">
        <v>39493</v>
      </c>
      <c r="L182" s="78">
        <f t="shared" si="48"/>
        <v>40953</v>
      </c>
      <c r="M182" s="204">
        <v>846000</v>
      </c>
      <c r="N182" s="204">
        <v>0</v>
      </c>
      <c r="O182" s="234">
        <v>0.25</v>
      </c>
      <c r="P182" s="219">
        <v>4</v>
      </c>
      <c r="Q182" s="205">
        <v>0</v>
      </c>
      <c r="R182" s="205">
        <v>0</v>
      </c>
      <c r="S182" s="205">
        <v>0</v>
      </c>
      <c r="T182" s="205">
        <v>0</v>
      </c>
      <c r="U182" s="205">
        <v>0</v>
      </c>
      <c r="V182" s="205">
        <v>0</v>
      </c>
      <c r="W182" s="205">
        <v>0</v>
      </c>
      <c r="X182" s="205">
        <v>0</v>
      </c>
      <c r="Y182" s="205">
        <v>0</v>
      </c>
      <c r="Z182" s="205">
        <v>0</v>
      </c>
      <c r="AA182" s="205">
        <v>0</v>
      </c>
      <c r="AB182" s="205">
        <v>0</v>
      </c>
      <c r="AC182" s="206">
        <f t="shared" si="49"/>
        <v>0</v>
      </c>
      <c r="AD182" s="206">
        <f t="shared" si="50"/>
        <v>846000</v>
      </c>
      <c r="AE182" s="207">
        <f t="shared" si="51"/>
        <v>0</v>
      </c>
      <c r="AF182" s="206"/>
    </row>
    <row r="183" spans="1:32" ht="15" customHeight="1">
      <c r="A183" s="77"/>
      <c r="B183" s="76" t="s">
        <v>486</v>
      </c>
      <c r="C183" s="76"/>
      <c r="D183" s="92">
        <v>39675</v>
      </c>
      <c r="E183" s="76"/>
      <c r="F183" s="76"/>
      <c r="G183" s="202"/>
      <c r="H183" s="204">
        <v>1665125</v>
      </c>
      <c r="I183" s="202"/>
      <c r="J183" s="202"/>
      <c r="K183" s="92">
        <v>39675</v>
      </c>
      <c r="L183" s="78">
        <f t="shared" ref="L183:L191" si="52">K183+(P183*365)</f>
        <v>41135</v>
      </c>
      <c r="M183" s="204">
        <v>1665125.2291666667</v>
      </c>
      <c r="N183" s="204">
        <v>0</v>
      </c>
      <c r="O183" s="234">
        <v>0.25</v>
      </c>
      <c r="P183" s="219">
        <v>4</v>
      </c>
      <c r="Q183" s="205">
        <v>0</v>
      </c>
      <c r="R183" s="205">
        <v>0</v>
      </c>
      <c r="S183" s="205">
        <v>0</v>
      </c>
      <c r="T183" s="205">
        <v>0</v>
      </c>
      <c r="U183" s="205">
        <v>0</v>
      </c>
      <c r="V183" s="205">
        <v>0</v>
      </c>
      <c r="W183" s="205">
        <v>0</v>
      </c>
      <c r="X183" s="205">
        <v>0</v>
      </c>
      <c r="Y183" s="205">
        <v>0</v>
      </c>
      <c r="Z183" s="205">
        <v>0</v>
      </c>
      <c r="AA183" s="205">
        <v>0</v>
      </c>
      <c r="AB183" s="205">
        <v>0</v>
      </c>
      <c r="AC183" s="206">
        <f t="shared" ref="AC183:AC191" si="53">SUM(Q183:AB183)</f>
        <v>0</v>
      </c>
      <c r="AD183" s="206">
        <f t="shared" ref="AD183:AD191" si="54">AC183+M183</f>
        <v>1665125.2291666667</v>
      </c>
      <c r="AE183" s="207">
        <f t="shared" ref="AE183:AE191" si="55">H183-AD183</f>
        <v>-0.22916666674427688</v>
      </c>
      <c r="AF183" s="206"/>
    </row>
    <row r="184" spans="1:32" ht="15" customHeight="1">
      <c r="A184" s="77"/>
      <c r="B184" s="76" t="s">
        <v>486</v>
      </c>
      <c r="C184" s="76"/>
      <c r="D184" s="92">
        <v>39675</v>
      </c>
      <c r="E184" s="76"/>
      <c r="F184" s="76"/>
      <c r="G184" s="202"/>
      <c r="H184" s="204">
        <v>1665125</v>
      </c>
      <c r="I184" s="202"/>
      <c r="J184" s="202"/>
      <c r="K184" s="92">
        <v>39675</v>
      </c>
      <c r="L184" s="78">
        <f t="shared" si="52"/>
        <v>41135</v>
      </c>
      <c r="M184" s="204">
        <v>1665125.2291666667</v>
      </c>
      <c r="N184" s="204">
        <v>0</v>
      </c>
      <c r="O184" s="234">
        <v>0.25</v>
      </c>
      <c r="P184" s="219">
        <v>4</v>
      </c>
      <c r="Q184" s="205">
        <v>0</v>
      </c>
      <c r="R184" s="205">
        <v>0</v>
      </c>
      <c r="S184" s="205">
        <v>0</v>
      </c>
      <c r="T184" s="205">
        <v>0</v>
      </c>
      <c r="U184" s="205">
        <v>0</v>
      </c>
      <c r="V184" s="205">
        <v>0</v>
      </c>
      <c r="W184" s="205">
        <v>0</v>
      </c>
      <c r="X184" s="205">
        <v>0</v>
      </c>
      <c r="Y184" s="205">
        <v>0</v>
      </c>
      <c r="Z184" s="205">
        <v>0</v>
      </c>
      <c r="AA184" s="205">
        <v>0</v>
      </c>
      <c r="AB184" s="205">
        <v>0</v>
      </c>
      <c r="AC184" s="206">
        <f t="shared" si="53"/>
        <v>0</v>
      </c>
      <c r="AD184" s="206">
        <f t="shared" si="54"/>
        <v>1665125.2291666667</v>
      </c>
      <c r="AE184" s="207">
        <f t="shared" si="55"/>
        <v>-0.22916666674427688</v>
      </c>
      <c r="AF184" s="206"/>
    </row>
    <row r="185" spans="1:32" ht="15" customHeight="1">
      <c r="A185" s="77"/>
      <c r="B185" s="76" t="s">
        <v>486</v>
      </c>
      <c r="C185" s="76"/>
      <c r="D185" s="92">
        <v>39675</v>
      </c>
      <c r="E185" s="76"/>
      <c r="F185" s="76"/>
      <c r="G185" s="202"/>
      <c r="H185" s="204">
        <v>1665125</v>
      </c>
      <c r="I185" s="202"/>
      <c r="J185" s="202"/>
      <c r="K185" s="92">
        <v>39675</v>
      </c>
      <c r="L185" s="78">
        <f t="shared" si="52"/>
        <v>41135</v>
      </c>
      <c r="M185" s="204">
        <v>1665125.2291666667</v>
      </c>
      <c r="N185" s="204">
        <v>0</v>
      </c>
      <c r="O185" s="234">
        <v>0.25</v>
      </c>
      <c r="P185" s="219">
        <v>4</v>
      </c>
      <c r="Q185" s="205">
        <v>0</v>
      </c>
      <c r="R185" s="205">
        <v>0</v>
      </c>
      <c r="S185" s="205">
        <v>0</v>
      </c>
      <c r="T185" s="205">
        <v>0</v>
      </c>
      <c r="U185" s="205">
        <v>0</v>
      </c>
      <c r="V185" s="205">
        <v>0</v>
      </c>
      <c r="W185" s="205">
        <v>0</v>
      </c>
      <c r="X185" s="205">
        <v>0</v>
      </c>
      <c r="Y185" s="205">
        <v>0</v>
      </c>
      <c r="Z185" s="205">
        <v>0</v>
      </c>
      <c r="AA185" s="205">
        <v>0</v>
      </c>
      <c r="AB185" s="205">
        <v>0</v>
      </c>
      <c r="AC185" s="206">
        <f t="shared" si="53"/>
        <v>0</v>
      </c>
      <c r="AD185" s="206">
        <f t="shared" si="54"/>
        <v>1665125.2291666667</v>
      </c>
      <c r="AE185" s="207">
        <f t="shared" si="55"/>
        <v>-0.22916666674427688</v>
      </c>
      <c r="AF185" s="206"/>
    </row>
    <row r="186" spans="1:32" ht="15" customHeight="1">
      <c r="A186" s="77"/>
      <c r="B186" s="76" t="s">
        <v>486</v>
      </c>
      <c r="C186" s="76"/>
      <c r="D186" s="92">
        <v>39675</v>
      </c>
      <c r="E186" s="76"/>
      <c r="F186" s="76"/>
      <c r="G186" s="202"/>
      <c r="H186" s="204">
        <v>1665125</v>
      </c>
      <c r="I186" s="202"/>
      <c r="J186" s="202"/>
      <c r="K186" s="92">
        <v>39675</v>
      </c>
      <c r="L186" s="78">
        <f t="shared" si="52"/>
        <v>41135</v>
      </c>
      <c r="M186" s="204">
        <v>1665125.2291666667</v>
      </c>
      <c r="N186" s="204">
        <v>0</v>
      </c>
      <c r="O186" s="234">
        <v>0.25</v>
      </c>
      <c r="P186" s="219">
        <v>4</v>
      </c>
      <c r="Q186" s="205">
        <v>0</v>
      </c>
      <c r="R186" s="205">
        <v>0</v>
      </c>
      <c r="S186" s="205">
        <v>0</v>
      </c>
      <c r="T186" s="205">
        <v>0</v>
      </c>
      <c r="U186" s="205">
        <v>0</v>
      </c>
      <c r="V186" s="205">
        <v>0</v>
      </c>
      <c r="W186" s="205">
        <v>0</v>
      </c>
      <c r="X186" s="205">
        <v>0</v>
      </c>
      <c r="Y186" s="205">
        <v>0</v>
      </c>
      <c r="Z186" s="205">
        <v>0</v>
      </c>
      <c r="AA186" s="205">
        <v>0</v>
      </c>
      <c r="AB186" s="205">
        <v>0</v>
      </c>
      <c r="AC186" s="206">
        <f t="shared" si="53"/>
        <v>0</v>
      </c>
      <c r="AD186" s="206">
        <f t="shared" si="54"/>
        <v>1665125.2291666667</v>
      </c>
      <c r="AE186" s="207">
        <f t="shared" si="55"/>
        <v>-0.22916666674427688</v>
      </c>
      <c r="AF186" s="206"/>
    </row>
    <row r="187" spans="1:32" ht="15" customHeight="1">
      <c r="A187" s="77"/>
      <c r="B187" s="76" t="s">
        <v>487</v>
      </c>
      <c r="C187" s="76"/>
      <c r="D187" s="93">
        <v>39699</v>
      </c>
      <c r="E187" s="76"/>
      <c r="F187" s="76"/>
      <c r="G187" s="202"/>
      <c r="H187" s="203">
        <v>2380000</v>
      </c>
      <c r="I187" s="202"/>
      <c r="J187" s="202"/>
      <c r="K187" s="93">
        <v>39699</v>
      </c>
      <c r="L187" s="78">
        <f t="shared" si="52"/>
        <v>41159</v>
      </c>
      <c r="M187" s="204">
        <v>2379999.6666666665</v>
      </c>
      <c r="N187" s="204">
        <v>0</v>
      </c>
      <c r="O187" s="234">
        <v>0.25</v>
      </c>
      <c r="P187" s="219">
        <v>4</v>
      </c>
      <c r="Q187" s="205">
        <v>0</v>
      </c>
      <c r="R187" s="205">
        <v>0</v>
      </c>
      <c r="S187" s="205">
        <v>0</v>
      </c>
      <c r="T187" s="205">
        <v>0</v>
      </c>
      <c r="U187" s="205">
        <v>0</v>
      </c>
      <c r="V187" s="205">
        <v>0</v>
      </c>
      <c r="W187" s="205">
        <v>0</v>
      </c>
      <c r="X187" s="205">
        <v>0</v>
      </c>
      <c r="Y187" s="205">
        <v>0</v>
      </c>
      <c r="Z187" s="205">
        <v>0</v>
      </c>
      <c r="AA187" s="205">
        <v>0</v>
      </c>
      <c r="AB187" s="205">
        <v>0</v>
      </c>
      <c r="AC187" s="206">
        <f t="shared" si="53"/>
        <v>0</v>
      </c>
      <c r="AD187" s="206">
        <f t="shared" si="54"/>
        <v>2379999.6666666665</v>
      </c>
      <c r="AE187" s="207">
        <f t="shared" si="55"/>
        <v>0.33333333348855376</v>
      </c>
      <c r="AF187" s="206"/>
    </row>
    <row r="188" spans="1:32" ht="15" customHeight="1">
      <c r="A188" s="77"/>
      <c r="B188" s="76" t="s">
        <v>488</v>
      </c>
      <c r="C188" s="76"/>
      <c r="D188" s="93">
        <v>39795</v>
      </c>
      <c r="E188" s="76"/>
      <c r="F188" s="76"/>
      <c r="G188" s="202"/>
      <c r="H188" s="203">
        <v>1962000</v>
      </c>
      <c r="I188" s="202"/>
      <c r="J188" s="202"/>
      <c r="K188" s="93">
        <v>39795</v>
      </c>
      <c r="L188" s="78">
        <f t="shared" si="52"/>
        <v>41255</v>
      </c>
      <c r="M188" s="204">
        <v>1962000</v>
      </c>
      <c r="N188" s="204">
        <v>0</v>
      </c>
      <c r="O188" s="234">
        <v>0.25</v>
      </c>
      <c r="P188" s="219">
        <v>4</v>
      </c>
      <c r="Q188" s="205">
        <v>0</v>
      </c>
      <c r="R188" s="205">
        <v>0</v>
      </c>
      <c r="S188" s="205">
        <v>0</v>
      </c>
      <c r="T188" s="205">
        <v>0</v>
      </c>
      <c r="U188" s="205">
        <v>0</v>
      </c>
      <c r="V188" s="205">
        <v>0</v>
      </c>
      <c r="W188" s="205">
        <v>0</v>
      </c>
      <c r="X188" s="205">
        <v>0</v>
      </c>
      <c r="Y188" s="205">
        <v>0</v>
      </c>
      <c r="Z188" s="205">
        <v>0</v>
      </c>
      <c r="AA188" s="205">
        <v>0</v>
      </c>
      <c r="AB188" s="205">
        <v>0</v>
      </c>
      <c r="AC188" s="206">
        <f t="shared" si="53"/>
        <v>0</v>
      </c>
      <c r="AD188" s="206">
        <f t="shared" si="54"/>
        <v>1962000</v>
      </c>
      <c r="AE188" s="207">
        <f t="shared" si="55"/>
        <v>0</v>
      </c>
      <c r="AF188" s="206"/>
    </row>
    <row r="189" spans="1:32" ht="15" customHeight="1">
      <c r="A189" s="77"/>
      <c r="B189" s="76" t="s">
        <v>489</v>
      </c>
      <c r="C189" s="76"/>
      <c r="D189" s="93">
        <v>39818</v>
      </c>
      <c r="E189" s="76"/>
      <c r="F189" s="76"/>
      <c r="G189" s="202"/>
      <c r="H189" s="203">
        <v>2285910</v>
      </c>
      <c r="I189" s="202"/>
      <c r="J189" s="202"/>
      <c r="K189" s="93">
        <v>39818</v>
      </c>
      <c r="L189" s="78">
        <f t="shared" si="52"/>
        <v>41278</v>
      </c>
      <c r="M189" s="204">
        <v>2285910</v>
      </c>
      <c r="N189" s="204">
        <v>0</v>
      </c>
      <c r="O189" s="234">
        <v>0.25</v>
      </c>
      <c r="P189" s="219">
        <v>4</v>
      </c>
      <c r="Q189" s="205">
        <v>0</v>
      </c>
      <c r="R189" s="205">
        <v>0</v>
      </c>
      <c r="S189" s="205">
        <v>0</v>
      </c>
      <c r="T189" s="205">
        <v>0</v>
      </c>
      <c r="U189" s="205">
        <v>0</v>
      </c>
      <c r="V189" s="205">
        <v>0</v>
      </c>
      <c r="W189" s="205">
        <v>0</v>
      </c>
      <c r="X189" s="205">
        <v>0</v>
      </c>
      <c r="Y189" s="205">
        <v>0</v>
      </c>
      <c r="Z189" s="205">
        <v>0</v>
      </c>
      <c r="AA189" s="205">
        <v>0</v>
      </c>
      <c r="AB189" s="205">
        <v>0</v>
      </c>
      <c r="AC189" s="206">
        <f t="shared" si="53"/>
        <v>0</v>
      </c>
      <c r="AD189" s="206">
        <f t="shared" si="54"/>
        <v>2285910</v>
      </c>
      <c r="AE189" s="207">
        <f t="shared" si="55"/>
        <v>0</v>
      </c>
      <c r="AF189" s="206"/>
    </row>
    <row r="190" spans="1:32" ht="15" customHeight="1">
      <c r="A190" s="77"/>
      <c r="B190" s="76" t="s">
        <v>489</v>
      </c>
      <c r="C190" s="76"/>
      <c r="D190" s="93">
        <v>40086</v>
      </c>
      <c r="E190" s="76"/>
      <c r="F190" s="76"/>
      <c r="G190" s="202"/>
      <c r="H190" s="203">
        <v>2150000</v>
      </c>
      <c r="I190" s="202"/>
      <c r="J190" s="202"/>
      <c r="K190" s="93">
        <v>40086</v>
      </c>
      <c r="L190" s="78">
        <f t="shared" si="52"/>
        <v>41546</v>
      </c>
      <c r="M190" s="204">
        <v>2149999.6660000002</v>
      </c>
      <c r="N190" s="204">
        <v>0</v>
      </c>
      <c r="O190" s="234">
        <v>0.25</v>
      </c>
      <c r="P190" s="219">
        <v>4</v>
      </c>
      <c r="Q190" s="205">
        <v>0</v>
      </c>
      <c r="R190" s="205">
        <v>0</v>
      </c>
      <c r="S190" s="205">
        <v>0</v>
      </c>
      <c r="T190" s="205">
        <v>0</v>
      </c>
      <c r="U190" s="205">
        <v>0</v>
      </c>
      <c r="V190" s="205">
        <v>0</v>
      </c>
      <c r="W190" s="205">
        <v>0</v>
      </c>
      <c r="X190" s="205">
        <v>0</v>
      </c>
      <c r="Y190" s="205">
        <v>0</v>
      </c>
      <c r="Z190" s="205">
        <v>0</v>
      </c>
      <c r="AA190" s="205">
        <v>0</v>
      </c>
      <c r="AB190" s="205">
        <v>0</v>
      </c>
      <c r="AC190" s="206">
        <f t="shared" si="53"/>
        <v>0</v>
      </c>
      <c r="AD190" s="206">
        <f t="shared" si="54"/>
        <v>2149999.6660000002</v>
      </c>
      <c r="AE190" s="207">
        <f t="shared" si="55"/>
        <v>0.33399999979883432</v>
      </c>
      <c r="AF190" s="206"/>
    </row>
    <row r="191" spans="1:32" ht="15" customHeight="1">
      <c r="A191" s="77"/>
      <c r="B191" s="76" t="s">
        <v>490</v>
      </c>
      <c r="C191" s="76"/>
      <c r="D191" s="93">
        <v>40114</v>
      </c>
      <c r="E191" s="76"/>
      <c r="F191" s="76"/>
      <c r="G191" s="202"/>
      <c r="H191" s="203">
        <v>2150000</v>
      </c>
      <c r="I191" s="202"/>
      <c r="J191" s="202"/>
      <c r="K191" s="93">
        <v>40114</v>
      </c>
      <c r="L191" s="78">
        <f t="shared" si="52"/>
        <v>41574</v>
      </c>
      <c r="M191" s="204">
        <v>2149999.6660000002</v>
      </c>
      <c r="N191" s="204">
        <v>0</v>
      </c>
      <c r="O191" s="234">
        <v>0.25</v>
      </c>
      <c r="P191" s="219">
        <v>4</v>
      </c>
      <c r="Q191" s="205">
        <v>0</v>
      </c>
      <c r="R191" s="205">
        <v>0</v>
      </c>
      <c r="S191" s="205">
        <v>0</v>
      </c>
      <c r="T191" s="205">
        <v>0</v>
      </c>
      <c r="U191" s="205">
        <v>0</v>
      </c>
      <c r="V191" s="205">
        <v>0</v>
      </c>
      <c r="W191" s="205">
        <v>0</v>
      </c>
      <c r="X191" s="205">
        <v>0</v>
      </c>
      <c r="Y191" s="205">
        <v>0</v>
      </c>
      <c r="Z191" s="205">
        <v>0</v>
      </c>
      <c r="AA191" s="205">
        <v>0</v>
      </c>
      <c r="AB191" s="205">
        <v>0</v>
      </c>
      <c r="AC191" s="206">
        <f t="shared" si="53"/>
        <v>0</v>
      </c>
      <c r="AD191" s="206">
        <f t="shared" si="54"/>
        <v>2149999.6660000002</v>
      </c>
      <c r="AE191" s="207">
        <f t="shared" si="55"/>
        <v>0.33399999979883432</v>
      </c>
      <c r="AF191" s="206"/>
    </row>
    <row r="192" spans="1:32" ht="15" customHeight="1">
      <c r="A192" s="77"/>
      <c r="B192" s="76"/>
      <c r="C192" s="76"/>
      <c r="D192" s="77"/>
      <c r="E192" s="76"/>
      <c r="F192" s="76"/>
      <c r="G192" s="202"/>
      <c r="H192" s="202"/>
      <c r="I192" s="202"/>
      <c r="J192" s="202"/>
      <c r="K192" s="78"/>
      <c r="L192" s="78"/>
      <c r="M192" s="202"/>
      <c r="N192" s="204"/>
      <c r="O192" s="107"/>
      <c r="P192" s="205"/>
      <c r="Q192" s="205"/>
      <c r="R192" s="205"/>
      <c r="S192" s="205"/>
      <c r="T192" s="205"/>
      <c r="U192" s="205"/>
      <c r="V192" s="205"/>
      <c r="W192" s="205"/>
      <c r="X192" s="205"/>
      <c r="Y192" s="205"/>
      <c r="Z192" s="205"/>
      <c r="AA192" s="205"/>
      <c r="AB192" s="205"/>
      <c r="AC192" s="205"/>
      <c r="AD192" s="205"/>
      <c r="AE192" s="207"/>
      <c r="AF192" s="205"/>
    </row>
    <row r="193" spans="1:33" ht="15" customHeight="1">
      <c r="A193" s="77"/>
      <c r="B193" s="76"/>
      <c r="C193" s="76"/>
      <c r="D193" s="77"/>
      <c r="E193" s="76"/>
      <c r="F193" s="76"/>
      <c r="G193" s="202"/>
      <c r="H193" s="202"/>
      <c r="I193" s="202"/>
      <c r="J193" s="202"/>
      <c r="K193" s="78"/>
      <c r="L193" s="78"/>
      <c r="M193" s="202"/>
      <c r="N193" s="204"/>
      <c r="O193" s="107"/>
      <c r="P193" s="205"/>
      <c r="Q193" s="205"/>
      <c r="R193" s="205"/>
      <c r="S193" s="205"/>
      <c r="T193" s="205"/>
      <c r="U193" s="205"/>
      <c r="V193" s="205"/>
      <c r="W193" s="205"/>
      <c r="X193" s="205"/>
      <c r="Y193" s="205"/>
      <c r="Z193" s="205"/>
      <c r="AA193" s="205"/>
      <c r="AB193" s="205"/>
      <c r="AC193" s="205"/>
      <c r="AD193" s="205"/>
      <c r="AE193" s="207"/>
      <c r="AF193" s="205"/>
    </row>
    <row r="194" spans="1:33" ht="15" customHeight="1">
      <c r="A194" s="80"/>
      <c r="B194" s="81" t="s">
        <v>491</v>
      </c>
      <c r="C194" s="81"/>
      <c r="D194" s="81"/>
      <c r="E194" s="80"/>
      <c r="F194" s="230">
        <f>SUM(F119:F192)</f>
        <v>0</v>
      </c>
      <c r="G194" s="230"/>
      <c r="H194" s="223">
        <f>SUM(H119:H192)</f>
        <v>296160907</v>
      </c>
      <c r="I194" s="230">
        <f>SUM(I119:I192)</f>
        <v>0</v>
      </c>
      <c r="J194" s="230">
        <f>SUM(J119:J192)</f>
        <v>0</v>
      </c>
      <c r="K194" s="231"/>
      <c r="L194" s="231"/>
      <c r="M194" s="223">
        <f>SUM(M119:M192)</f>
        <v>296160907.24866682</v>
      </c>
      <c r="N194" s="223">
        <f>SUM(N119:N192)</f>
        <v>0</v>
      </c>
      <c r="O194" s="223"/>
      <c r="P194" s="223"/>
      <c r="Q194" s="230">
        <f t="shared" ref="Q194:AE194" si="56">SUM(Q119:Q192)</f>
        <v>0</v>
      </c>
      <c r="R194" s="230">
        <f t="shared" si="56"/>
        <v>0</v>
      </c>
      <c r="S194" s="230">
        <f t="shared" si="56"/>
        <v>0</v>
      </c>
      <c r="T194" s="230">
        <f t="shared" si="56"/>
        <v>0</v>
      </c>
      <c r="U194" s="230">
        <f t="shared" si="56"/>
        <v>0</v>
      </c>
      <c r="V194" s="230">
        <f t="shared" si="56"/>
        <v>0</v>
      </c>
      <c r="W194" s="230">
        <f t="shared" si="56"/>
        <v>0</v>
      </c>
      <c r="X194" s="230">
        <f t="shared" si="56"/>
        <v>0</v>
      </c>
      <c r="Y194" s="230">
        <f t="shared" si="56"/>
        <v>0</v>
      </c>
      <c r="Z194" s="230">
        <f t="shared" si="56"/>
        <v>0</v>
      </c>
      <c r="AA194" s="230">
        <f t="shared" si="56"/>
        <v>0</v>
      </c>
      <c r="AB194" s="230">
        <f t="shared" si="56"/>
        <v>0</v>
      </c>
      <c r="AC194" s="230">
        <f t="shared" si="56"/>
        <v>0</v>
      </c>
      <c r="AD194" s="223">
        <f>SUM(AD119:AD192)</f>
        <v>296160907.24866682</v>
      </c>
      <c r="AE194" s="232">
        <f t="shared" si="56"/>
        <v>-0.24866666714660823</v>
      </c>
      <c r="AF194" s="223"/>
    </row>
    <row r="195" spans="1:33" s="89" customFormat="1" ht="15" customHeight="1">
      <c r="A195" s="103"/>
      <c r="B195" s="104"/>
      <c r="C195" s="104"/>
      <c r="D195" s="104"/>
      <c r="E195" s="103"/>
      <c r="F195" s="233"/>
      <c r="G195" s="233"/>
      <c r="H195" s="233"/>
      <c r="I195" s="233"/>
      <c r="J195" s="233"/>
      <c r="K195" s="235"/>
      <c r="L195" s="235"/>
      <c r="M195" s="208"/>
      <c r="N195" s="209">
        <f>+N194-'[98]FA 2022'!AE194</f>
        <v>0.24866666714660823</v>
      </c>
      <c r="O195" s="87"/>
      <c r="P195" s="233"/>
      <c r="Q195" s="233">
        <f>+M194+Q194</f>
        <v>296160907.24866682</v>
      </c>
      <c r="R195" s="233">
        <f>+R194+Q195</f>
        <v>296160907.24866682</v>
      </c>
      <c r="S195" s="233">
        <f t="shared" ref="S195:AC195" si="57">+S194+R195</f>
        <v>296160907.24866682</v>
      </c>
      <c r="T195" s="233">
        <f t="shared" si="57"/>
        <v>296160907.24866682</v>
      </c>
      <c r="U195" s="233">
        <f t="shared" si="57"/>
        <v>296160907.24866682</v>
      </c>
      <c r="V195" s="233">
        <f t="shared" si="57"/>
        <v>296160907.24866682</v>
      </c>
      <c r="W195" s="233">
        <f t="shared" si="57"/>
        <v>296160907.24866682</v>
      </c>
      <c r="X195" s="233">
        <f t="shared" si="57"/>
        <v>296160907.24866682</v>
      </c>
      <c r="Y195" s="233">
        <f t="shared" si="57"/>
        <v>296160907.24866682</v>
      </c>
      <c r="Z195" s="233">
        <f t="shared" si="57"/>
        <v>296160907.24866682</v>
      </c>
      <c r="AA195" s="233">
        <f t="shared" si="57"/>
        <v>296160907.24866682</v>
      </c>
      <c r="AB195" s="233">
        <f t="shared" si="57"/>
        <v>296160907.24866682</v>
      </c>
      <c r="AC195" s="233">
        <f t="shared" si="57"/>
        <v>296160907.24866682</v>
      </c>
      <c r="AD195" s="233">
        <f>SUM(AD119:AD193)</f>
        <v>296160907.24866682</v>
      </c>
      <c r="AE195" s="236">
        <f>SUM(AE119:AE193)</f>
        <v>-0.24866666714660823</v>
      </c>
      <c r="AF195" s="233"/>
    </row>
    <row r="196" spans="1:33" ht="15" customHeight="1">
      <c r="A196" s="71" t="s">
        <v>492</v>
      </c>
      <c r="B196" s="72"/>
      <c r="C196" s="72"/>
      <c r="D196" s="73"/>
      <c r="E196" s="72"/>
      <c r="F196" s="72"/>
      <c r="G196" s="199"/>
      <c r="H196" s="199"/>
      <c r="I196" s="199"/>
      <c r="J196" s="199"/>
      <c r="K196" s="74"/>
      <c r="L196" s="74"/>
      <c r="M196" s="199"/>
      <c r="N196" s="200"/>
      <c r="O196" s="73"/>
      <c r="P196" s="199"/>
      <c r="Q196" s="199"/>
      <c r="R196" s="199"/>
      <c r="S196" s="199"/>
      <c r="T196" s="199"/>
      <c r="U196" s="199"/>
      <c r="V196" s="199"/>
      <c r="W196" s="199"/>
      <c r="X196" s="199"/>
      <c r="Y196" s="199"/>
      <c r="Z196" s="199"/>
      <c r="AA196" s="199"/>
      <c r="AB196" s="199"/>
      <c r="AC196" s="199"/>
      <c r="AD196" s="199"/>
      <c r="AE196" s="201"/>
      <c r="AF196" s="199"/>
    </row>
    <row r="197" spans="1:33" ht="15" customHeight="1">
      <c r="A197" s="77"/>
      <c r="B197" s="76" t="s">
        <v>493</v>
      </c>
      <c r="C197" s="76"/>
      <c r="D197" s="90">
        <v>37085</v>
      </c>
      <c r="E197" s="76"/>
      <c r="F197" s="76"/>
      <c r="G197" s="202"/>
      <c r="H197" s="204">
        <v>11000000</v>
      </c>
      <c r="I197" s="202"/>
      <c r="J197" s="202"/>
      <c r="K197" s="90">
        <v>37085</v>
      </c>
      <c r="L197" s="78">
        <f t="shared" ref="L197:L207" si="58">K197+(P197*365)</f>
        <v>38545</v>
      </c>
      <c r="M197" s="204">
        <v>11000000</v>
      </c>
      <c r="N197" s="204">
        <f t="shared" ref="N197:N211" si="59">H197-M197</f>
        <v>0</v>
      </c>
      <c r="O197" s="95">
        <v>0.25</v>
      </c>
      <c r="P197" s="219">
        <v>4</v>
      </c>
      <c r="Q197" s="205">
        <v>0</v>
      </c>
      <c r="R197" s="205">
        <v>0</v>
      </c>
      <c r="S197" s="205">
        <v>0</v>
      </c>
      <c r="T197" s="205">
        <v>0</v>
      </c>
      <c r="U197" s="205">
        <v>0</v>
      </c>
      <c r="V197" s="205">
        <v>0</v>
      </c>
      <c r="W197" s="205">
        <v>0</v>
      </c>
      <c r="X197" s="205">
        <v>0</v>
      </c>
      <c r="Y197" s="205">
        <v>0</v>
      </c>
      <c r="Z197" s="205">
        <v>0</v>
      </c>
      <c r="AA197" s="205">
        <v>0</v>
      </c>
      <c r="AB197" s="205">
        <v>0</v>
      </c>
      <c r="AC197" s="206">
        <f t="shared" ref="AC197:AC206" si="60">SUM(Q197:AB197)</f>
        <v>0</v>
      </c>
      <c r="AD197" s="206">
        <f>AC197+M197</f>
        <v>11000000</v>
      </c>
      <c r="AE197" s="207">
        <f t="shared" ref="AE197:AE207" si="61">H197-AD197</f>
        <v>0</v>
      </c>
      <c r="AF197" s="206"/>
    </row>
    <row r="198" spans="1:33" ht="15" customHeight="1">
      <c r="A198" s="77"/>
      <c r="B198" s="76" t="s">
        <v>494</v>
      </c>
      <c r="C198" s="76"/>
      <c r="D198" s="90">
        <v>37175</v>
      </c>
      <c r="E198" s="76"/>
      <c r="F198" s="76"/>
      <c r="G198" s="202"/>
      <c r="H198" s="204">
        <v>3800000</v>
      </c>
      <c r="I198" s="202"/>
      <c r="J198" s="202"/>
      <c r="K198" s="90">
        <v>37175</v>
      </c>
      <c r="L198" s="78">
        <f t="shared" si="58"/>
        <v>38635</v>
      </c>
      <c r="M198" s="204">
        <v>3800000</v>
      </c>
      <c r="N198" s="204">
        <f t="shared" si="59"/>
        <v>0</v>
      </c>
      <c r="O198" s="95">
        <v>0.25</v>
      </c>
      <c r="P198" s="219">
        <v>4</v>
      </c>
      <c r="Q198" s="205">
        <v>0</v>
      </c>
      <c r="R198" s="205">
        <v>0</v>
      </c>
      <c r="S198" s="205">
        <v>0</v>
      </c>
      <c r="T198" s="205">
        <v>0</v>
      </c>
      <c r="U198" s="205">
        <v>0</v>
      </c>
      <c r="V198" s="205">
        <v>0</v>
      </c>
      <c r="W198" s="205">
        <v>0</v>
      </c>
      <c r="X198" s="205">
        <v>0</v>
      </c>
      <c r="Y198" s="205">
        <v>0</v>
      </c>
      <c r="Z198" s="205">
        <v>0</v>
      </c>
      <c r="AA198" s="205">
        <v>0</v>
      </c>
      <c r="AB198" s="205">
        <v>0</v>
      </c>
      <c r="AC198" s="206">
        <f t="shared" si="60"/>
        <v>0</v>
      </c>
      <c r="AD198" s="206">
        <f t="shared" ref="AD198:AD206" si="62">AC198+M198</f>
        <v>3800000</v>
      </c>
      <c r="AE198" s="207">
        <f t="shared" si="61"/>
        <v>0</v>
      </c>
      <c r="AF198" s="206"/>
    </row>
    <row r="199" spans="1:33" ht="15" customHeight="1">
      <c r="A199" s="77"/>
      <c r="B199" s="76" t="s">
        <v>495</v>
      </c>
      <c r="C199" s="76"/>
      <c r="D199" s="90">
        <v>37634</v>
      </c>
      <c r="E199" s="76"/>
      <c r="F199" s="76"/>
      <c r="G199" s="202"/>
      <c r="H199" s="204">
        <v>265700000</v>
      </c>
      <c r="I199" s="202"/>
      <c r="J199" s="202"/>
      <c r="K199" s="90">
        <v>37634</v>
      </c>
      <c r="L199" s="78">
        <f t="shared" si="58"/>
        <v>39094</v>
      </c>
      <c r="M199" s="204">
        <v>265700000</v>
      </c>
      <c r="N199" s="204">
        <f t="shared" si="59"/>
        <v>0</v>
      </c>
      <c r="O199" s="95">
        <v>0.25</v>
      </c>
      <c r="P199" s="219">
        <v>4</v>
      </c>
      <c r="Q199" s="205">
        <v>0</v>
      </c>
      <c r="R199" s="205">
        <v>0</v>
      </c>
      <c r="S199" s="205">
        <v>0</v>
      </c>
      <c r="T199" s="205">
        <v>0</v>
      </c>
      <c r="U199" s="205">
        <v>0</v>
      </c>
      <c r="V199" s="205">
        <v>0</v>
      </c>
      <c r="W199" s="205">
        <v>0</v>
      </c>
      <c r="X199" s="205">
        <v>0</v>
      </c>
      <c r="Y199" s="205">
        <v>0</v>
      </c>
      <c r="Z199" s="205">
        <v>0</v>
      </c>
      <c r="AA199" s="205">
        <v>0</v>
      </c>
      <c r="AB199" s="205">
        <v>0</v>
      </c>
      <c r="AC199" s="206">
        <f t="shared" si="60"/>
        <v>0</v>
      </c>
      <c r="AD199" s="206">
        <f t="shared" si="62"/>
        <v>265700000</v>
      </c>
      <c r="AE199" s="207">
        <f t="shared" si="61"/>
        <v>0</v>
      </c>
      <c r="AF199" s="206"/>
    </row>
    <row r="200" spans="1:33" ht="15" customHeight="1">
      <c r="A200" s="77"/>
      <c r="B200" s="76" t="s">
        <v>496</v>
      </c>
      <c r="C200" s="76"/>
      <c r="D200" s="90">
        <v>37634</v>
      </c>
      <c r="E200" s="76"/>
      <c r="F200" s="76"/>
      <c r="G200" s="202"/>
      <c r="H200" s="204">
        <v>29500000</v>
      </c>
      <c r="I200" s="202"/>
      <c r="J200" s="202"/>
      <c r="K200" s="90">
        <v>37634</v>
      </c>
      <c r="L200" s="78">
        <f t="shared" si="58"/>
        <v>39094</v>
      </c>
      <c r="M200" s="204">
        <v>29500000</v>
      </c>
      <c r="N200" s="204">
        <f t="shared" si="59"/>
        <v>0</v>
      </c>
      <c r="O200" s="95">
        <v>0.25</v>
      </c>
      <c r="P200" s="219">
        <v>4</v>
      </c>
      <c r="Q200" s="205">
        <v>0</v>
      </c>
      <c r="R200" s="205">
        <v>0</v>
      </c>
      <c r="S200" s="205">
        <v>0</v>
      </c>
      <c r="T200" s="205">
        <v>0</v>
      </c>
      <c r="U200" s="205">
        <v>0</v>
      </c>
      <c r="V200" s="205">
        <v>0</v>
      </c>
      <c r="W200" s="205">
        <v>0</v>
      </c>
      <c r="X200" s="205">
        <v>0</v>
      </c>
      <c r="Y200" s="205">
        <v>0</v>
      </c>
      <c r="Z200" s="205">
        <v>0</v>
      </c>
      <c r="AA200" s="205">
        <v>0</v>
      </c>
      <c r="AB200" s="205">
        <v>0</v>
      </c>
      <c r="AC200" s="206">
        <f t="shared" si="60"/>
        <v>0</v>
      </c>
      <c r="AD200" s="206">
        <f t="shared" si="62"/>
        <v>29500000</v>
      </c>
      <c r="AE200" s="207">
        <f t="shared" si="61"/>
        <v>0</v>
      </c>
      <c r="AF200" s="206"/>
    </row>
    <row r="201" spans="1:33" ht="15" customHeight="1">
      <c r="A201" s="77"/>
      <c r="B201" s="76" t="s">
        <v>497</v>
      </c>
      <c r="C201" s="76"/>
      <c r="D201" s="90">
        <v>37673</v>
      </c>
      <c r="E201" s="76"/>
      <c r="F201" s="76"/>
      <c r="G201" s="202"/>
      <c r="H201" s="204">
        <v>2079700</v>
      </c>
      <c r="I201" s="202"/>
      <c r="J201" s="202"/>
      <c r="K201" s="90">
        <v>37681</v>
      </c>
      <c r="L201" s="78">
        <f t="shared" si="58"/>
        <v>39141</v>
      </c>
      <c r="M201" s="204">
        <v>2079700</v>
      </c>
      <c r="N201" s="204">
        <f t="shared" si="59"/>
        <v>0</v>
      </c>
      <c r="O201" s="95">
        <v>0.25</v>
      </c>
      <c r="P201" s="219">
        <v>4</v>
      </c>
      <c r="Q201" s="205">
        <v>0</v>
      </c>
      <c r="R201" s="205">
        <v>0</v>
      </c>
      <c r="S201" s="205">
        <v>0</v>
      </c>
      <c r="T201" s="205">
        <v>0</v>
      </c>
      <c r="U201" s="205">
        <v>0</v>
      </c>
      <c r="V201" s="205">
        <v>0</v>
      </c>
      <c r="W201" s="205">
        <v>0</v>
      </c>
      <c r="X201" s="205">
        <v>0</v>
      </c>
      <c r="Y201" s="205">
        <v>0</v>
      </c>
      <c r="Z201" s="205">
        <v>0</v>
      </c>
      <c r="AA201" s="205">
        <v>0</v>
      </c>
      <c r="AB201" s="205">
        <v>0</v>
      </c>
      <c r="AC201" s="206">
        <f t="shared" si="60"/>
        <v>0</v>
      </c>
      <c r="AD201" s="206">
        <f t="shared" si="62"/>
        <v>2079700</v>
      </c>
      <c r="AE201" s="207">
        <f t="shared" si="61"/>
        <v>0</v>
      </c>
      <c r="AF201" s="206"/>
    </row>
    <row r="202" spans="1:33" ht="15" customHeight="1">
      <c r="A202" s="77"/>
      <c r="B202" s="76" t="s">
        <v>498</v>
      </c>
      <c r="C202" s="76"/>
      <c r="D202" s="90">
        <v>37860</v>
      </c>
      <c r="E202" s="76"/>
      <c r="F202" s="76"/>
      <c r="G202" s="202"/>
      <c r="H202" s="204">
        <v>95636364</v>
      </c>
      <c r="I202" s="202"/>
      <c r="J202" s="202"/>
      <c r="K202" s="90">
        <v>37865</v>
      </c>
      <c r="L202" s="78">
        <f t="shared" si="58"/>
        <v>39325</v>
      </c>
      <c r="M202" s="204">
        <v>95636364</v>
      </c>
      <c r="N202" s="204">
        <f t="shared" si="59"/>
        <v>0</v>
      </c>
      <c r="O202" s="95">
        <v>0.25</v>
      </c>
      <c r="P202" s="219">
        <v>4</v>
      </c>
      <c r="Q202" s="205">
        <v>0</v>
      </c>
      <c r="R202" s="205">
        <v>0</v>
      </c>
      <c r="S202" s="205">
        <v>0</v>
      </c>
      <c r="T202" s="205">
        <v>0</v>
      </c>
      <c r="U202" s="205">
        <v>0</v>
      </c>
      <c r="V202" s="205">
        <v>0</v>
      </c>
      <c r="W202" s="205">
        <v>0</v>
      </c>
      <c r="X202" s="205">
        <v>0</v>
      </c>
      <c r="Y202" s="205">
        <v>0</v>
      </c>
      <c r="Z202" s="205">
        <v>0</v>
      </c>
      <c r="AA202" s="205">
        <v>0</v>
      </c>
      <c r="AB202" s="205">
        <v>0</v>
      </c>
      <c r="AC202" s="206">
        <f t="shared" si="60"/>
        <v>0</v>
      </c>
      <c r="AD202" s="206">
        <f t="shared" si="62"/>
        <v>95636364</v>
      </c>
      <c r="AE202" s="207">
        <f t="shared" si="61"/>
        <v>0</v>
      </c>
      <c r="AF202" s="206"/>
    </row>
    <row r="203" spans="1:33" ht="15" customHeight="1">
      <c r="A203" s="77"/>
      <c r="B203" s="75" t="s">
        <v>396</v>
      </c>
      <c r="C203" s="76"/>
      <c r="D203" s="90"/>
      <c r="E203" s="76"/>
      <c r="F203" s="76"/>
      <c r="G203" s="202"/>
      <c r="H203" s="204"/>
      <c r="I203" s="202"/>
      <c r="J203" s="202"/>
      <c r="K203" s="90"/>
      <c r="L203" s="78"/>
      <c r="M203" s="202"/>
      <c r="N203" s="204"/>
      <c r="O203" s="95"/>
      <c r="P203" s="219"/>
      <c r="Q203" s="205"/>
      <c r="R203" s="205"/>
      <c r="S203" s="205"/>
      <c r="T203" s="205"/>
      <c r="U203" s="205"/>
      <c r="V203" s="205"/>
      <c r="W203" s="205"/>
      <c r="X203" s="205"/>
      <c r="Y203" s="205"/>
      <c r="Z203" s="205"/>
      <c r="AA203" s="205"/>
      <c r="AB203" s="205"/>
      <c r="AC203" s="206">
        <f t="shared" si="60"/>
        <v>0</v>
      </c>
      <c r="AD203" s="205"/>
      <c r="AE203" s="207"/>
      <c r="AF203" s="205"/>
    </row>
    <row r="204" spans="1:33">
      <c r="A204" s="77"/>
      <c r="B204" s="76" t="s">
        <v>499</v>
      </c>
      <c r="C204" s="76"/>
      <c r="D204" s="90">
        <v>39274</v>
      </c>
      <c r="E204" s="76"/>
      <c r="F204" s="76"/>
      <c r="G204" s="202"/>
      <c r="H204" s="204">
        <v>313465355</v>
      </c>
      <c r="I204" s="202"/>
      <c r="J204" s="202"/>
      <c r="K204" s="90">
        <v>39274</v>
      </c>
      <c r="L204" s="78">
        <f t="shared" si="58"/>
        <v>42194</v>
      </c>
      <c r="M204" s="204">
        <v>313465354.6875</v>
      </c>
      <c r="N204" s="204">
        <f t="shared" si="59"/>
        <v>0.3125</v>
      </c>
      <c r="O204" s="95">
        <v>0.125</v>
      </c>
      <c r="P204" s="219">
        <v>8</v>
      </c>
      <c r="Q204" s="205">
        <v>0</v>
      </c>
      <c r="R204" s="205">
        <v>0</v>
      </c>
      <c r="S204" s="205">
        <v>0</v>
      </c>
      <c r="T204" s="205">
        <v>0</v>
      </c>
      <c r="U204" s="205">
        <v>0</v>
      </c>
      <c r="V204" s="205">
        <v>0</v>
      </c>
      <c r="W204" s="205">
        <v>0</v>
      </c>
      <c r="X204" s="205">
        <v>0</v>
      </c>
      <c r="Y204" s="205">
        <v>0</v>
      </c>
      <c r="Z204" s="205">
        <v>0</v>
      </c>
      <c r="AA204" s="205">
        <v>0</v>
      </c>
      <c r="AB204" s="205">
        <v>0</v>
      </c>
      <c r="AC204" s="206">
        <f t="shared" si="60"/>
        <v>0</v>
      </c>
      <c r="AD204" s="206">
        <f t="shared" si="62"/>
        <v>313465354.6875</v>
      </c>
      <c r="AE204" s="207">
        <f t="shared" si="61"/>
        <v>0.3125</v>
      </c>
      <c r="AF204" s="206"/>
    </row>
    <row r="205" spans="1:33" ht="15" customHeight="1">
      <c r="A205" s="77"/>
      <c r="B205" s="76" t="s">
        <v>500</v>
      </c>
      <c r="C205" s="76"/>
      <c r="D205" s="90">
        <v>39274</v>
      </c>
      <c r="E205" s="76"/>
      <c r="F205" s="76"/>
      <c r="G205" s="202"/>
      <c r="H205" s="204">
        <v>223353693</v>
      </c>
      <c r="I205" s="202"/>
      <c r="J205" s="202"/>
      <c r="K205" s="90">
        <v>39274</v>
      </c>
      <c r="L205" s="78">
        <f t="shared" si="58"/>
        <v>42194</v>
      </c>
      <c r="M205" s="204">
        <v>223353692.8125</v>
      </c>
      <c r="N205" s="204">
        <f t="shared" si="59"/>
        <v>0.1875</v>
      </c>
      <c r="O205" s="95">
        <v>0.125</v>
      </c>
      <c r="P205" s="219">
        <v>8</v>
      </c>
      <c r="Q205" s="205">
        <v>0</v>
      </c>
      <c r="R205" s="205">
        <v>0</v>
      </c>
      <c r="S205" s="205">
        <v>0</v>
      </c>
      <c r="T205" s="205">
        <v>0</v>
      </c>
      <c r="U205" s="205">
        <v>0</v>
      </c>
      <c r="V205" s="205">
        <v>0</v>
      </c>
      <c r="W205" s="205">
        <v>0</v>
      </c>
      <c r="X205" s="205">
        <v>0</v>
      </c>
      <c r="Y205" s="205">
        <v>0</v>
      </c>
      <c r="Z205" s="205">
        <v>0</v>
      </c>
      <c r="AA205" s="205">
        <v>0</v>
      </c>
      <c r="AB205" s="205">
        <v>0</v>
      </c>
      <c r="AC205" s="206">
        <f t="shared" si="60"/>
        <v>0</v>
      </c>
      <c r="AD205" s="206">
        <f t="shared" si="62"/>
        <v>223353692.8125</v>
      </c>
      <c r="AE205" s="207">
        <f t="shared" si="61"/>
        <v>0.1875</v>
      </c>
      <c r="AF205" s="206"/>
      <c r="AG205" s="237">
        <f>+AD205/4</f>
        <v>55838423.203125</v>
      </c>
    </row>
    <row r="206" spans="1:33" ht="15" customHeight="1">
      <c r="A206" s="77"/>
      <c r="B206" s="76" t="s">
        <v>501</v>
      </c>
      <c r="C206" s="76"/>
      <c r="D206" s="90">
        <v>39428</v>
      </c>
      <c r="E206" s="76"/>
      <c r="F206" s="76"/>
      <c r="G206" s="202"/>
      <c r="H206" s="204">
        <v>16232300</v>
      </c>
      <c r="I206" s="202"/>
      <c r="J206" s="202"/>
      <c r="K206" s="90">
        <v>39428</v>
      </c>
      <c r="L206" s="78">
        <f t="shared" si="58"/>
        <v>42348</v>
      </c>
      <c r="M206" s="204">
        <v>16232300.041666666</v>
      </c>
      <c r="N206" s="204">
        <f t="shared" si="59"/>
        <v>-4.166666604578495E-2</v>
      </c>
      <c r="O206" s="95">
        <v>0.125</v>
      </c>
      <c r="P206" s="219">
        <v>8</v>
      </c>
      <c r="Q206" s="205">
        <v>0</v>
      </c>
      <c r="R206" s="205">
        <v>0</v>
      </c>
      <c r="S206" s="205">
        <v>0</v>
      </c>
      <c r="T206" s="205">
        <v>0</v>
      </c>
      <c r="U206" s="205">
        <v>0</v>
      </c>
      <c r="V206" s="205">
        <v>0</v>
      </c>
      <c r="W206" s="205">
        <v>0</v>
      </c>
      <c r="X206" s="205">
        <v>0</v>
      </c>
      <c r="Y206" s="205">
        <v>0</v>
      </c>
      <c r="Z206" s="205">
        <v>0</v>
      </c>
      <c r="AA206" s="205">
        <v>0</v>
      </c>
      <c r="AB206" s="205">
        <v>0</v>
      </c>
      <c r="AC206" s="206">
        <f t="shared" si="60"/>
        <v>0</v>
      </c>
      <c r="AD206" s="206">
        <f t="shared" si="62"/>
        <v>16232300.041666666</v>
      </c>
      <c r="AE206" s="207">
        <f t="shared" si="61"/>
        <v>-4.166666604578495E-2</v>
      </c>
      <c r="AF206" s="206"/>
    </row>
    <row r="207" spans="1:33" ht="15" customHeight="1">
      <c r="A207" s="77"/>
      <c r="B207" s="108" t="s">
        <v>502</v>
      </c>
      <c r="C207" s="108"/>
      <c r="D207" s="109">
        <v>41019</v>
      </c>
      <c r="E207" s="238"/>
      <c r="F207" s="108"/>
      <c r="G207" s="238"/>
      <c r="H207" s="239">
        <f>788274630-197068657.5</f>
        <v>591205972.5</v>
      </c>
      <c r="I207" s="238" t="s">
        <v>1116</v>
      </c>
      <c r="J207" s="238"/>
      <c r="K207" s="109">
        <v>41030</v>
      </c>
      <c r="L207" s="110">
        <f t="shared" si="58"/>
        <v>43950</v>
      </c>
      <c r="M207" s="239">
        <v>591205972.875</v>
      </c>
      <c r="N207" s="239">
        <f t="shared" si="59"/>
        <v>-0.375</v>
      </c>
      <c r="O207" s="111">
        <v>0.125</v>
      </c>
      <c r="P207" s="240">
        <v>8</v>
      </c>
      <c r="Q207" s="239">
        <v>0</v>
      </c>
      <c r="R207" s="239">
        <v>0</v>
      </c>
      <c r="S207" s="239">
        <v>0</v>
      </c>
      <c r="T207" s="239">
        <v>0</v>
      </c>
      <c r="U207" s="239">
        <v>0</v>
      </c>
      <c r="V207" s="239">
        <v>0</v>
      </c>
      <c r="W207" s="239">
        <v>0</v>
      </c>
      <c r="X207" s="239">
        <v>0</v>
      </c>
      <c r="Y207" s="239">
        <v>0</v>
      </c>
      <c r="Z207" s="241"/>
      <c r="AA207" s="239"/>
      <c r="AB207" s="239">
        <v>0</v>
      </c>
      <c r="AC207" s="206">
        <f>SUM(Q207:AB207)</f>
        <v>0</v>
      </c>
      <c r="AD207" s="239">
        <f>AC207+M207</f>
        <v>591205972.875</v>
      </c>
      <c r="AE207" s="242">
        <f t="shared" si="61"/>
        <v>-0.375</v>
      </c>
      <c r="AF207" s="239"/>
    </row>
    <row r="208" spans="1:33" s="61" customFormat="1" ht="15" customHeight="1">
      <c r="A208" s="77"/>
      <c r="B208" s="76" t="s">
        <v>503</v>
      </c>
      <c r="C208" s="76"/>
      <c r="D208" s="90">
        <v>42993</v>
      </c>
      <c r="E208" s="76"/>
      <c r="F208" s="76"/>
      <c r="G208" s="202"/>
      <c r="H208" s="229">
        <v>5028350</v>
      </c>
      <c r="I208" s="202"/>
      <c r="J208" s="202"/>
      <c r="K208" s="90">
        <v>42931</v>
      </c>
      <c r="L208" s="78">
        <f>K208+(P208*365)</f>
        <v>45851</v>
      </c>
      <c r="M208" s="204">
        <v>3352233.3333333335</v>
      </c>
      <c r="N208" s="204">
        <f t="shared" si="59"/>
        <v>1676116.6666666665</v>
      </c>
      <c r="O208" s="95">
        <v>0.125</v>
      </c>
      <c r="P208" s="220">
        <v>8</v>
      </c>
      <c r="Q208" s="228">
        <f t="shared" ref="Q208:Z212" si="63">($H208*$O208)/12</f>
        <v>52378.645833333336</v>
      </c>
      <c r="R208" s="228">
        <f t="shared" si="63"/>
        <v>52378.645833333336</v>
      </c>
      <c r="S208" s="228">
        <f t="shared" si="63"/>
        <v>52378.645833333336</v>
      </c>
      <c r="T208" s="228"/>
      <c r="U208" s="228"/>
      <c r="V208" s="228"/>
      <c r="W208" s="228"/>
      <c r="X208" s="228"/>
      <c r="Y208" s="228"/>
      <c r="Z208" s="228"/>
      <c r="AA208" s="228"/>
      <c r="AB208" s="228"/>
      <c r="AC208" s="206">
        <f t="shared" ref="AC208:AC212" si="64">SUM(Q208:AB208)</f>
        <v>157135.9375</v>
      </c>
      <c r="AD208" s="204">
        <f>AC208+M208</f>
        <v>3509369.2708333335</v>
      </c>
      <c r="AE208" s="221">
        <f>H208-AD208</f>
        <v>1518980.7291666665</v>
      </c>
      <c r="AF208" s="204"/>
    </row>
    <row r="209" spans="1:33" s="61" customFormat="1" ht="15" customHeight="1">
      <c r="A209" s="77"/>
      <c r="B209" s="76" t="s">
        <v>504</v>
      </c>
      <c r="C209" s="76"/>
      <c r="D209" s="90">
        <v>43109</v>
      </c>
      <c r="E209" s="76"/>
      <c r="F209" s="76"/>
      <c r="G209" s="202"/>
      <c r="H209" s="229">
        <v>34848000</v>
      </c>
      <c r="I209" s="202"/>
      <c r="J209" s="202"/>
      <c r="K209" s="90">
        <f>+D209</f>
        <v>43109</v>
      </c>
      <c r="L209" s="78">
        <f>K209+(P209*365)</f>
        <v>46029</v>
      </c>
      <c r="M209" s="204">
        <v>21780000</v>
      </c>
      <c r="N209" s="204">
        <f t="shared" si="59"/>
        <v>13068000</v>
      </c>
      <c r="O209" s="95">
        <v>0.125</v>
      </c>
      <c r="P209" s="220">
        <v>8</v>
      </c>
      <c r="Q209" s="228">
        <f t="shared" si="63"/>
        <v>363000</v>
      </c>
      <c r="R209" s="228">
        <f t="shared" si="63"/>
        <v>363000</v>
      </c>
      <c r="S209" s="228">
        <f t="shared" si="63"/>
        <v>363000</v>
      </c>
      <c r="T209" s="228"/>
      <c r="U209" s="228"/>
      <c r="V209" s="228"/>
      <c r="W209" s="228"/>
      <c r="X209" s="228"/>
      <c r="Y209" s="228"/>
      <c r="Z209" s="228"/>
      <c r="AA209" s="228"/>
      <c r="AB209" s="228"/>
      <c r="AC209" s="206">
        <f t="shared" si="64"/>
        <v>1089000</v>
      </c>
      <c r="AD209" s="204">
        <f>AC209+M209</f>
        <v>22869000</v>
      </c>
      <c r="AE209" s="221">
        <f>H209-AD209</f>
        <v>11979000</v>
      </c>
      <c r="AF209" s="204"/>
    </row>
    <row r="210" spans="1:33" s="61" customFormat="1" ht="15" customHeight="1">
      <c r="A210" s="77"/>
      <c r="B210" s="76" t="s">
        <v>505</v>
      </c>
      <c r="C210" s="76"/>
      <c r="D210" s="90">
        <v>43585</v>
      </c>
      <c r="E210" s="76"/>
      <c r="F210" s="76"/>
      <c r="G210" s="202"/>
      <c r="H210" s="229">
        <f>203909091+41700000</f>
        <v>245609091</v>
      </c>
      <c r="I210" s="202"/>
      <c r="J210" s="202"/>
      <c r="K210" s="90">
        <f>+D210</f>
        <v>43585</v>
      </c>
      <c r="L210" s="78">
        <f>K210+(P210*365)</f>
        <v>46505</v>
      </c>
      <c r="M210" s="204">
        <v>112570833.375</v>
      </c>
      <c r="N210" s="204">
        <f t="shared" si="59"/>
        <v>133038257.625</v>
      </c>
      <c r="O210" s="95">
        <v>0.125</v>
      </c>
      <c r="P210" s="220">
        <v>8</v>
      </c>
      <c r="Q210" s="228">
        <f t="shared" si="63"/>
        <v>2558428.03125</v>
      </c>
      <c r="R210" s="228">
        <f t="shared" si="63"/>
        <v>2558428.03125</v>
      </c>
      <c r="S210" s="228">
        <f t="shared" si="63"/>
        <v>2558428.03125</v>
      </c>
      <c r="T210" s="228"/>
      <c r="U210" s="228"/>
      <c r="V210" s="228"/>
      <c r="W210" s="228"/>
      <c r="X210" s="228"/>
      <c r="Y210" s="228"/>
      <c r="Z210" s="228"/>
      <c r="AA210" s="228"/>
      <c r="AB210" s="228"/>
      <c r="AC210" s="206">
        <f t="shared" si="64"/>
        <v>7675284.09375</v>
      </c>
      <c r="AD210" s="204">
        <f>AC210+M210</f>
        <v>120246117.46875</v>
      </c>
      <c r="AE210" s="221">
        <f>H210-AD210</f>
        <v>125362973.53125</v>
      </c>
      <c r="AF210" s="204"/>
    </row>
    <row r="211" spans="1:33" s="61" customFormat="1" ht="15" customHeight="1">
      <c r="A211" s="77"/>
      <c r="B211" s="76" t="s">
        <v>506</v>
      </c>
      <c r="C211" s="76"/>
      <c r="D211" s="90">
        <v>43746</v>
      </c>
      <c r="E211" s="76"/>
      <c r="F211" s="76"/>
      <c r="G211" s="202"/>
      <c r="H211" s="229">
        <f>370545455+62900000</f>
        <v>433445455</v>
      </c>
      <c r="I211" s="202"/>
      <c r="J211" s="202"/>
      <c r="K211" s="90">
        <f>+D211</f>
        <v>43746</v>
      </c>
      <c r="L211" s="78">
        <f>K211+(P211*365)</f>
        <v>46666</v>
      </c>
      <c r="M211" s="204">
        <v>176087216.09375</v>
      </c>
      <c r="N211" s="204">
        <f t="shared" si="59"/>
        <v>257358238.90625</v>
      </c>
      <c r="O211" s="95">
        <v>0.125</v>
      </c>
      <c r="P211" s="220">
        <v>8</v>
      </c>
      <c r="Q211" s="228">
        <f t="shared" si="63"/>
        <v>4515056.822916667</v>
      </c>
      <c r="R211" s="228">
        <f t="shared" si="63"/>
        <v>4515056.822916667</v>
      </c>
      <c r="S211" s="228">
        <f t="shared" si="63"/>
        <v>4515056.822916667</v>
      </c>
      <c r="T211" s="228"/>
      <c r="U211" s="228"/>
      <c r="V211" s="228"/>
      <c r="W211" s="228"/>
      <c r="X211" s="228"/>
      <c r="Y211" s="228"/>
      <c r="Z211" s="228"/>
      <c r="AA211" s="228"/>
      <c r="AB211" s="228"/>
      <c r="AC211" s="206">
        <f t="shared" si="64"/>
        <v>13545170.46875</v>
      </c>
      <c r="AD211" s="204">
        <f>AC211+M211</f>
        <v>189632386.5625</v>
      </c>
      <c r="AE211" s="221">
        <f>H211-AD211</f>
        <v>243813068.4375</v>
      </c>
      <c r="AF211" s="204"/>
    </row>
    <row r="212" spans="1:33" s="61" customFormat="1" ht="15" customHeight="1">
      <c r="A212" s="77"/>
      <c r="B212" s="76" t="s">
        <v>503</v>
      </c>
      <c r="C212" s="76"/>
      <c r="D212" s="90">
        <v>44866</v>
      </c>
      <c r="E212" s="76"/>
      <c r="F212" s="76"/>
      <c r="G212" s="202"/>
      <c r="H212" s="229">
        <f>29817500-29817500</f>
        <v>0</v>
      </c>
      <c r="I212" s="202"/>
      <c r="J212" s="202"/>
      <c r="K212" s="90">
        <v>44866</v>
      </c>
      <c r="L212" s="78">
        <f>K212+(P212*365)</f>
        <v>46326</v>
      </c>
      <c r="M212" s="204">
        <v>0</v>
      </c>
      <c r="N212" s="204">
        <v>0</v>
      </c>
      <c r="O212" s="95">
        <v>0.25</v>
      </c>
      <c r="P212" s="220">
        <v>4</v>
      </c>
      <c r="Q212" s="228">
        <v>0</v>
      </c>
      <c r="R212" s="228">
        <v>0</v>
      </c>
      <c r="S212" s="228">
        <v>0</v>
      </c>
      <c r="T212" s="228">
        <v>0</v>
      </c>
      <c r="U212" s="228">
        <v>0</v>
      </c>
      <c r="V212" s="228">
        <v>0</v>
      </c>
      <c r="W212" s="228">
        <v>0</v>
      </c>
      <c r="X212" s="228">
        <v>0</v>
      </c>
      <c r="Y212" s="228">
        <v>0</v>
      </c>
      <c r="Z212" s="228">
        <f t="shared" si="63"/>
        <v>0</v>
      </c>
      <c r="AA212" s="228"/>
      <c r="AB212" s="228"/>
      <c r="AC212" s="206">
        <f t="shared" si="64"/>
        <v>0</v>
      </c>
      <c r="AD212" s="204">
        <v>0</v>
      </c>
      <c r="AE212" s="221">
        <f>H212-AD212</f>
        <v>0</v>
      </c>
      <c r="AF212" s="204"/>
    </row>
    <row r="213" spans="1:33" ht="15" customHeight="1">
      <c r="A213" s="77"/>
      <c r="B213" s="76"/>
      <c r="C213" s="76"/>
      <c r="D213" s="77"/>
      <c r="E213" s="76"/>
      <c r="F213" s="76"/>
      <c r="G213" s="202"/>
      <c r="H213" s="202"/>
      <c r="I213" s="202"/>
      <c r="J213" s="202"/>
      <c r="K213" s="78"/>
      <c r="L213" s="78"/>
      <c r="M213" s="202"/>
      <c r="N213" s="204"/>
      <c r="O213" s="107"/>
      <c r="P213" s="205"/>
      <c r="Q213" s="205"/>
      <c r="R213" s="205"/>
      <c r="S213" s="205"/>
      <c r="T213" s="205"/>
      <c r="U213" s="205"/>
      <c r="V213" s="205"/>
      <c r="W213" s="205"/>
      <c r="X213" s="205"/>
      <c r="Y213" s="205"/>
      <c r="Z213" s="205"/>
      <c r="AA213" s="205"/>
      <c r="AB213" s="205"/>
      <c r="AC213" s="205"/>
      <c r="AD213" s="205"/>
      <c r="AE213" s="207"/>
      <c r="AF213" s="205"/>
    </row>
    <row r="214" spans="1:33" ht="15" customHeight="1">
      <c r="A214" s="80"/>
      <c r="B214" s="81" t="s">
        <v>507</v>
      </c>
      <c r="C214" s="81"/>
      <c r="D214" s="81"/>
      <c r="E214" s="80"/>
      <c r="F214" s="230">
        <f>SUM(F134:F207)</f>
        <v>0</v>
      </c>
      <c r="G214" s="230"/>
      <c r="H214" s="223">
        <f>SUM(H196:H213)</f>
        <v>2270904280.5</v>
      </c>
      <c r="I214" s="223">
        <f>SUM(I196:I213)</f>
        <v>0</v>
      </c>
      <c r="J214" s="223">
        <f>SUM(J196:J213)</f>
        <v>0</v>
      </c>
      <c r="K214" s="231"/>
      <c r="L214" s="231"/>
      <c r="M214" s="223">
        <f>SUM(M196:M213)</f>
        <v>1865763667.2187498</v>
      </c>
      <c r="N214" s="223">
        <f>SUM(N196:N213)</f>
        <v>405140613.28125</v>
      </c>
      <c r="O214" s="223"/>
      <c r="P214" s="223"/>
      <c r="Q214" s="223">
        <f t="shared" ref="Q214:AE214" si="65">SUM(Q196:Q213)</f>
        <v>7488863.5</v>
      </c>
      <c r="R214" s="223">
        <f t="shared" si="65"/>
        <v>7488863.5</v>
      </c>
      <c r="S214" s="223">
        <f t="shared" si="65"/>
        <v>7488863.5</v>
      </c>
      <c r="T214" s="223">
        <f t="shared" si="65"/>
        <v>0</v>
      </c>
      <c r="U214" s="223">
        <f t="shared" si="65"/>
        <v>0</v>
      </c>
      <c r="V214" s="223">
        <f t="shared" si="65"/>
        <v>0</v>
      </c>
      <c r="W214" s="223">
        <f t="shared" si="65"/>
        <v>0</v>
      </c>
      <c r="X214" s="223">
        <f t="shared" si="65"/>
        <v>0</v>
      </c>
      <c r="Y214" s="223">
        <f t="shared" si="65"/>
        <v>0</v>
      </c>
      <c r="Z214" s="223">
        <f t="shared" si="65"/>
        <v>0</v>
      </c>
      <c r="AA214" s="223">
        <f t="shared" si="65"/>
        <v>0</v>
      </c>
      <c r="AB214" s="223">
        <f t="shared" si="65"/>
        <v>0</v>
      </c>
      <c r="AC214" s="223">
        <f t="shared" si="65"/>
        <v>22466590.5</v>
      </c>
      <c r="AD214" s="223">
        <f t="shared" si="65"/>
        <v>1888230257.7187498</v>
      </c>
      <c r="AE214" s="232">
        <f t="shared" si="65"/>
        <v>382674022.78125</v>
      </c>
      <c r="AF214" s="223"/>
    </row>
    <row r="215" spans="1:33" s="89" customFormat="1" ht="15" customHeight="1">
      <c r="A215" s="87"/>
      <c r="B215" s="86"/>
      <c r="C215" s="86"/>
      <c r="D215" s="87"/>
      <c r="E215" s="86"/>
      <c r="F215" s="86"/>
      <c r="G215" s="208"/>
      <c r="H215" s="208"/>
      <c r="I215" s="208"/>
      <c r="J215" s="208"/>
      <c r="K215" s="88"/>
      <c r="L215" s="88"/>
      <c r="M215" s="208"/>
      <c r="N215" s="209">
        <f>+N214-'[98]FA 2022'!AE214</f>
        <v>0</v>
      </c>
      <c r="O215" s="112"/>
      <c r="P215" s="210"/>
      <c r="Q215" s="210">
        <f>+Q214+M214</f>
        <v>1873252530.7187498</v>
      </c>
      <c r="R215" s="210">
        <f>+R214+Q215</f>
        <v>1880741394.2187498</v>
      </c>
      <c r="S215" s="210">
        <f t="shared" ref="S215:AB215" si="66">+S214+R215</f>
        <v>1888230257.7187498</v>
      </c>
      <c r="T215" s="210">
        <f t="shared" si="66"/>
        <v>1888230257.7187498</v>
      </c>
      <c r="U215" s="210">
        <f t="shared" si="66"/>
        <v>1888230257.7187498</v>
      </c>
      <c r="V215" s="210">
        <f t="shared" si="66"/>
        <v>1888230257.7187498</v>
      </c>
      <c r="W215" s="210">
        <f t="shared" si="66"/>
        <v>1888230257.7187498</v>
      </c>
      <c r="X215" s="210">
        <f t="shared" si="66"/>
        <v>1888230257.7187498</v>
      </c>
      <c r="Y215" s="210">
        <f t="shared" si="66"/>
        <v>1888230257.7187498</v>
      </c>
      <c r="Z215" s="210">
        <f t="shared" si="66"/>
        <v>1888230257.7187498</v>
      </c>
      <c r="AA215" s="210">
        <f t="shared" si="66"/>
        <v>1888230257.7187498</v>
      </c>
      <c r="AB215" s="210">
        <f t="shared" si="66"/>
        <v>1888230257.7187498</v>
      </c>
      <c r="AC215" s="210">
        <f>SUM(AC197:AC213)</f>
        <v>22466590.5</v>
      </c>
      <c r="AD215" s="210">
        <f>SUM(AD197:AD213)</f>
        <v>1888230257.7187498</v>
      </c>
      <c r="AE215" s="243">
        <f>SUM(AE197:AE213)</f>
        <v>382674022.78125</v>
      </c>
      <c r="AF215" s="210"/>
    </row>
    <row r="216" spans="1:33" ht="15" customHeight="1">
      <c r="A216" s="113" t="s">
        <v>508</v>
      </c>
      <c r="B216" s="72"/>
      <c r="C216" s="72"/>
      <c r="D216" s="73"/>
      <c r="E216" s="72"/>
      <c r="F216" s="72"/>
      <c r="G216" s="199"/>
      <c r="H216" s="199"/>
      <c r="I216" s="199"/>
      <c r="J216" s="199"/>
      <c r="K216" s="74"/>
      <c r="L216" s="74"/>
      <c r="M216" s="199"/>
      <c r="N216" s="200"/>
      <c r="O216" s="114"/>
      <c r="P216" s="199"/>
      <c r="Q216" s="199"/>
      <c r="R216" s="199"/>
      <c r="S216" s="199"/>
      <c r="T216" s="199"/>
      <c r="U216" s="199"/>
      <c r="V216" s="199"/>
      <c r="W216" s="199"/>
      <c r="X216" s="199"/>
      <c r="Y216" s="199"/>
      <c r="Z216" s="199"/>
      <c r="AA216" s="199"/>
      <c r="AB216" s="199"/>
      <c r="AC216" s="199"/>
      <c r="AD216" s="199"/>
      <c r="AE216" s="201"/>
      <c r="AF216" s="199"/>
    </row>
    <row r="217" spans="1:33" ht="15" customHeight="1">
      <c r="A217" s="77"/>
      <c r="B217" s="76" t="s">
        <v>509</v>
      </c>
      <c r="C217" s="76"/>
      <c r="D217" s="90">
        <v>37028</v>
      </c>
      <c r="E217" s="76"/>
      <c r="F217" s="76"/>
      <c r="G217" s="202"/>
      <c r="H217" s="203">
        <v>1500000</v>
      </c>
      <c r="I217" s="202"/>
      <c r="J217" s="202"/>
      <c r="K217" s="90">
        <v>37028</v>
      </c>
      <c r="L217" s="78">
        <f>K217+(P217*365)</f>
        <v>38488</v>
      </c>
      <c r="M217" s="204">
        <v>1500000</v>
      </c>
      <c r="N217" s="204">
        <f>H217-M217</f>
        <v>0</v>
      </c>
      <c r="O217" s="95">
        <v>0.25</v>
      </c>
      <c r="P217" s="219">
        <v>4</v>
      </c>
      <c r="Q217" s="205">
        <v>0</v>
      </c>
      <c r="R217" s="205">
        <v>0</v>
      </c>
      <c r="S217" s="205">
        <v>0</v>
      </c>
      <c r="T217" s="205">
        <v>0</v>
      </c>
      <c r="U217" s="205">
        <v>0</v>
      </c>
      <c r="V217" s="205">
        <v>0</v>
      </c>
      <c r="W217" s="205">
        <v>0</v>
      </c>
      <c r="X217" s="205">
        <v>0</v>
      </c>
      <c r="Y217" s="205">
        <v>0</v>
      </c>
      <c r="Z217" s="205">
        <v>0</v>
      </c>
      <c r="AA217" s="205">
        <v>0</v>
      </c>
      <c r="AB217" s="205">
        <v>0</v>
      </c>
      <c r="AC217" s="206">
        <f t="shared" ref="AC217:AC280" si="67">SUM(Q217:AB217)</f>
        <v>0</v>
      </c>
      <c r="AD217" s="206">
        <f t="shared" ref="AD217:AD280" si="68">AC217+M217</f>
        <v>1500000</v>
      </c>
      <c r="AE217" s="207">
        <f t="shared" ref="AE217:AE280" si="69">H217-AD217</f>
        <v>0</v>
      </c>
      <c r="AF217" s="206"/>
      <c r="AG217" s="64">
        <v>1500000</v>
      </c>
    </row>
    <row r="218" spans="1:33" ht="15" customHeight="1">
      <c r="A218" s="77"/>
      <c r="B218" s="76" t="s">
        <v>510</v>
      </c>
      <c r="C218" s="76"/>
      <c r="D218" s="90">
        <v>37039</v>
      </c>
      <c r="E218" s="76"/>
      <c r="F218" s="76"/>
      <c r="G218" s="202"/>
      <c r="H218" s="203">
        <v>5902000</v>
      </c>
      <c r="I218" s="202"/>
      <c r="J218" s="202"/>
      <c r="K218" s="90">
        <v>37039</v>
      </c>
      <c r="L218" s="78">
        <f>K218+(P218*365)</f>
        <v>38499</v>
      </c>
      <c r="M218" s="204">
        <v>5902000</v>
      </c>
      <c r="N218" s="204">
        <f>H218-M218</f>
        <v>0</v>
      </c>
      <c r="O218" s="95">
        <v>0.25</v>
      </c>
      <c r="P218" s="219">
        <v>4</v>
      </c>
      <c r="Q218" s="205">
        <v>0</v>
      </c>
      <c r="R218" s="205">
        <v>0</v>
      </c>
      <c r="S218" s="205">
        <v>0</v>
      </c>
      <c r="T218" s="205">
        <v>0</v>
      </c>
      <c r="U218" s="205">
        <v>0</v>
      </c>
      <c r="V218" s="205">
        <v>0</v>
      </c>
      <c r="W218" s="205">
        <v>0</v>
      </c>
      <c r="X218" s="205">
        <v>0</v>
      </c>
      <c r="Y218" s="205">
        <v>0</v>
      </c>
      <c r="Z218" s="205">
        <v>0</v>
      </c>
      <c r="AA218" s="205">
        <v>0</v>
      </c>
      <c r="AB218" s="205">
        <v>0</v>
      </c>
      <c r="AC218" s="206">
        <f t="shared" si="67"/>
        <v>0</v>
      </c>
      <c r="AD218" s="206">
        <f t="shared" si="68"/>
        <v>5902000</v>
      </c>
      <c r="AE218" s="207">
        <f t="shared" si="69"/>
        <v>0</v>
      </c>
      <c r="AF218" s="206"/>
      <c r="AG218" s="64">
        <v>5902000</v>
      </c>
    </row>
    <row r="219" spans="1:33" ht="15" customHeight="1">
      <c r="A219" s="77"/>
      <c r="B219" s="76" t="s">
        <v>511</v>
      </c>
      <c r="C219" s="76"/>
      <c r="D219" s="90"/>
      <c r="E219" s="76"/>
      <c r="F219" s="76"/>
      <c r="G219" s="202"/>
      <c r="H219" s="203"/>
      <c r="I219" s="202"/>
      <c r="J219" s="202"/>
      <c r="K219" s="90"/>
      <c r="L219" s="78"/>
      <c r="M219" s="204">
        <v>0</v>
      </c>
      <c r="N219" s="204"/>
      <c r="O219" s="95">
        <v>0.25</v>
      </c>
      <c r="P219" s="219">
        <v>4</v>
      </c>
      <c r="Q219" s="205"/>
      <c r="R219" s="205"/>
      <c r="S219" s="205"/>
      <c r="T219" s="205"/>
      <c r="U219" s="205"/>
      <c r="V219" s="205"/>
      <c r="W219" s="205"/>
      <c r="X219" s="205"/>
      <c r="Y219" s="205"/>
      <c r="Z219" s="205"/>
      <c r="AA219" s="205"/>
      <c r="AB219" s="205"/>
      <c r="AC219" s="206">
        <f t="shared" si="67"/>
        <v>0</v>
      </c>
      <c r="AD219" s="206">
        <f t="shared" si="68"/>
        <v>0</v>
      </c>
      <c r="AE219" s="207">
        <f t="shared" si="69"/>
        <v>0</v>
      </c>
      <c r="AF219" s="206"/>
    </row>
    <row r="220" spans="1:33" ht="15" customHeight="1">
      <c r="A220" s="77"/>
      <c r="B220" s="76" t="s">
        <v>512</v>
      </c>
      <c r="C220" s="76"/>
      <c r="D220" s="90"/>
      <c r="E220" s="76"/>
      <c r="F220" s="76"/>
      <c r="G220" s="202"/>
      <c r="H220" s="203"/>
      <c r="I220" s="202"/>
      <c r="J220" s="202"/>
      <c r="K220" s="90"/>
      <c r="L220" s="78"/>
      <c r="M220" s="204">
        <v>0</v>
      </c>
      <c r="N220" s="204"/>
      <c r="O220" s="95">
        <v>0.25</v>
      </c>
      <c r="P220" s="219">
        <v>4</v>
      </c>
      <c r="Q220" s="205"/>
      <c r="R220" s="205"/>
      <c r="S220" s="205"/>
      <c r="T220" s="205"/>
      <c r="U220" s="205"/>
      <c r="V220" s="205"/>
      <c r="W220" s="205"/>
      <c r="X220" s="205"/>
      <c r="Y220" s="205"/>
      <c r="Z220" s="205"/>
      <c r="AA220" s="205"/>
      <c r="AB220" s="205"/>
      <c r="AC220" s="206">
        <f t="shared" si="67"/>
        <v>0</v>
      </c>
      <c r="AD220" s="206">
        <f t="shared" si="68"/>
        <v>0</v>
      </c>
      <c r="AE220" s="207">
        <f t="shared" si="69"/>
        <v>0</v>
      </c>
      <c r="AF220" s="206"/>
    </row>
    <row r="221" spans="1:33" ht="15" customHeight="1">
      <c r="A221" s="77"/>
      <c r="B221" s="76" t="s">
        <v>513</v>
      </c>
      <c r="C221" s="76"/>
      <c r="D221" s="90">
        <v>37039</v>
      </c>
      <c r="E221" s="76"/>
      <c r="F221" s="76"/>
      <c r="G221" s="202"/>
      <c r="H221" s="203">
        <v>1691150</v>
      </c>
      <c r="I221" s="202"/>
      <c r="J221" s="202"/>
      <c r="K221" s="90">
        <v>37039</v>
      </c>
      <c r="L221" s="78">
        <f>K221+(P221*365)</f>
        <v>38499</v>
      </c>
      <c r="M221" s="204">
        <v>1691150</v>
      </c>
      <c r="N221" s="204">
        <f>H221-M221</f>
        <v>0</v>
      </c>
      <c r="O221" s="95">
        <v>0.25</v>
      </c>
      <c r="P221" s="219">
        <v>4</v>
      </c>
      <c r="Q221" s="205">
        <v>0</v>
      </c>
      <c r="R221" s="205">
        <v>0</v>
      </c>
      <c r="S221" s="205">
        <v>0</v>
      </c>
      <c r="T221" s="205">
        <v>0</v>
      </c>
      <c r="U221" s="205">
        <v>0</v>
      </c>
      <c r="V221" s="205">
        <v>0</v>
      </c>
      <c r="W221" s="205">
        <v>0</v>
      </c>
      <c r="X221" s="205">
        <v>0</v>
      </c>
      <c r="Y221" s="205">
        <v>0</v>
      </c>
      <c r="Z221" s="205">
        <v>0</v>
      </c>
      <c r="AA221" s="205">
        <v>0</v>
      </c>
      <c r="AB221" s="205">
        <v>0</v>
      </c>
      <c r="AC221" s="206">
        <f t="shared" si="67"/>
        <v>0</v>
      </c>
      <c r="AD221" s="206">
        <f t="shared" si="68"/>
        <v>1691150</v>
      </c>
      <c r="AE221" s="207">
        <f t="shared" si="69"/>
        <v>0</v>
      </c>
      <c r="AF221" s="206"/>
      <c r="AG221" s="64">
        <v>1691150</v>
      </c>
    </row>
    <row r="222" spans="1:33" ht="15" customHeight="1">
      <c r="A222" s="77"/>
      <c r="B222" s="76" t="s">
        <v>512</v>
      </c>
      <c r="C222" s="76"/>
      <c r="D222" s="90">
        <v>37042</v>
      </c>
      <c r="E222" s="76"/>
      <c r="F222" s="76"/>
      <c r="G222" s="202"/>
      <c r="H222" s="203">
        <v>5880565</v>
      </c>
      <c r="I222" s="202"/>
      <c r="J222" s="202"/>
      <c r="K222" s="90">
        <v>37042</v>
      </c>
      <c r="L222" s="78">
        <f>K222+(P222*365)</f>
        <v>38502</v>
      </c>
      <c r="M222" s="204">
        <v>5880565</v>
      </c>
      <c r="N222" s="204">
        <f>H222-M222</f>
        <v>0</v>
      </c>
      <c r="O222" s="95">
        <v>0.25</v>
      </c>
      <c r="P222" s="219">
        <v>4</v>
      </c>
      <c r="Q222" s="205">
        <v>0</v>
      </c>
      <c r="R222" s="205">
        <v>0</v>
      </c>
      <c r="S222" s="205">
        <v>0</v>
      </c>
      <c r="T222" s="205">
        <v>0</v>
      </c>
      <c r="U222" s="205">
        <v>0</v>
      </c>
      <c r="V222" s="205">
        <v>0</v>
      </c>
      <c r="W222" s="205">
        <v>0</v>
      </c>
      <c r="X222" s="205">
        <v>0</v>
      </c>
      <c r="Y222" s="205">
        <v>0</v>
      </c>
      <c r="Z222" s="205">
        <v>0</v>
      </c>
      <c r="AA222" s="205">
        <v>0</v>
      </c>
      <c r="AB222" s="205">
        <v>0</v>
      </c>
      <c r="AC222" s="206">
        <f t="shared" si="67"/>
        <v>0</v>
      </c>
      <c r="AD222" s="206">
        <f t="shared" si="68"/>
        <v>5880565</v>
      </c>
      <c r="AE222" s="207">
        <f t="shared" si="69"/>
        <v>0</v>
      </c>
      <c r="AF222" s="206"/>
      <c r="AG222" s="64">
        <v>5880565</v>
      </c>
    </row>
    <row r="223" spans="1:33" ht="15" customHeight="1">
      <c r="A223" s="77"/>
      <c r="B223" s="76" t="s">
        <v>514</v>
      </c>
      <c r="C223" s="76"/>
      <c r="D223" s="90"/>
      <c r="E223" s="76"/>
      <c r="F223" s="76"/>
      <c r="G223" s="202"/>
      <c r="H223" s="203"/>
      <c r="I223" s="202"/>
      <c r="J223" s="202"/>
      <c r="K223" s="90"/>
      <c r="L223" s="78"/>
      <c r="M223" s="204">
        <v>0</v>
      </c>
      <c r="N223" s="204"/>
      <c r="O223" s="95">
        <v>0.25</v>
      </c>
      <c r="P223" s="219">
        <v>4</v>
      </c>
      <c r="Q223" s="205"/>
      <c r="R223" s="205"/>
      <c r="S223" s="205"/>
      <c r="T223" s="205"/>
      <c r="U223" s="205"/>
      <c r="V223" s="205"/>
      <c r="W223" s="205"/>
      <c r="X223" s="205"/>
      <c r="Y223" s="205"/>
      <c r="Z223" s="205"/>
      <c r="AA223" s="205"/>
      <c r="AB223" s="205"/>
      <c r="AC223" s="206">
        <f t="shared" si="67"/>
        <v>0</v>
      </c>
      <c r="AD223" s="206">
        <f t="shared" si="68"/>
        <v>0</v>
      </c>
      <c r="AE223" s="207">
        <f t="shared" si="69"/>
        <v>0</v>
      </c>
      <c r="AF223" s="206"/>
    </row>
    <row r="224" spans="1:33" ht="15" customHeight="1">
      <c r="A224" s="77"/>
      <c r="B224" s="76" t="s">
        <v>515</v>
      </c>
      <c r="C224" s="76"/>
      <c r="D224" s="90">
        <v>37048</v>
      </c>
      <c r="E224" s="76"/>
      <c r="F224" s="76"/>
      <c r="G224" s="202"/>
      <c r="H224" s="203">
        <v>3575000</v>
      </c>
      <c r="I224" s="202"/>
      <c r="J224" s="202"/>
      <c r="K224" s="90">
        <v>37048</v>
      </c>
      <c r="L224" s="78">
        <f>K224+(P224*365)</f>
        <v>38508</v>
      </c>
      <c r="M224" s="204">
        <v>3575000</v>
      </c>
      <c r="N224" s="204">
        <f>H224-M224</f>
        <v>0</v>
      </c>
      <c r="O224" s="95">
        <v>0.25</v>
      </c>
      <c r="P224" s="219">
        <v>4</v>
      </c>
      <c r="Q224" s="205">
        <v>0</v>
      </c>
      <c r="R224" s="205">
        <v>0</v>
      </c>
      <c r="S224" s="205">
        <v>0</v>
      </c>
      <c r="T224" s="205">
        <v>0</v>
      </c>
      <c r="U224" s="205">
        <v>0</v>
      </c>
      <c r="V224" s="205">
        <v>0</v>
      </c>
      <c r="W224" s="205">
        <v>0</v>
      </c>
      <c r="X224" s="205">
        <v>0</v>
      </c>
      <c r="Y224" s="205">
        <v>0</v>
      </c>
      <c r="Z224" s="205">
        <v>0</v>
      </c>
      <c r="AA224" s="205">
        <v>0</v>
      </c>
      <c r="AB224" s="205">
        <v>0</v>
      </c>
      <c r="AC224" s="206">
        <f t="shared" si="67"/>
        <v>0</v>
      </c>
      <c r="AD224" s="206">
        <f t="shared" si="68"/>
        <v>3575000</v>
      </c>
      <c r="AE224" s="207">
        <f t="shared" si="69"/>
        <v>0</v>
      </c>
      <c r="AF224" s="206"/>
      <c r="AG224" s="64">
        <v>3575000</v>
      </c>
    </row>
    <row r="225" spans="1:33" ht="15" customHeight="1">
      <c r="A225" s="77"/>
      <c r="B225" s="76" t="s">
        <v>516</v>
      </c>
      <c r="C225" s="76"/>
      <c r="D225" s="90">
        <v>37049</v>
      </c>
      <c r="E225" s="76"/>
      <c r="F225" s="76"/>
      <c r="G225" s="202"/>
      <c r="H225" s="203">
        <v>3488000</v>
      </c>
      <c r="I225" s="202"/>
      <c r="J225" s="202"/>
      <c r="K225" s="90">
        <v>37049</v>
      </c>
      <c r="L225" s="78">
        <f>K225+(P225*365)</f>
        <v>38509</v>
      </c>
      <c r="M225" s="204">
        <v>3488000</v>
      </c>
      <c r="N225" s="204">
        <f>H225-M225</f>
        <v>0</v>
      </c>
      <c r="O225" s="95">
        <v>0.25</v>
      </c>
      <c r="P225" s="219">
        <v>4</v>
      </c>
      <c r="Q225" s="205">
        <v>0</v>
      </c>
      <c r="R225" s="205">
        <v>0</v>
      </c>
      <c r="S225" s="205">
        <v>0</v>
      </c>
      <c r="T225" s="205">
        <v>0</v>
      </c>
      <c r="U225" s="205">
        <v>0</v>
      </c>
      <c r="V225" s="205">
        <v>0</v>
      </c>
      <c r="W225" s="205">
        <v>0</v>
      </c>
      <c r="X225" s="205">
        <v>0</v>
      </c>
      <c r="Y225" s="205">
        <v>0</v>
      </c>
      <c r="Z225" s="205">
        <v>0</v>
      </c>
      <c r="AA225" s="205">
        <v>0</v>
      </c>
      <c r="AB225" s="205">
        <v>0</v>
      </c>
      <c r="AC225" s="206">
        <f t="shared" si="67"/>
        <v>0</v>
      </c>
      <c r="AD225" s="206">
        <f t="shared" si="68"/>
        <v>3488000</v>
      </c>
      <c r="AE225" s="207">
        <f t="shared" si="69"/>
        <v>0</v>
      </c>
      <c r="AF225" s="206"/>
      <c r="AG225" s="64">
        <v>3488000</v>
      </c>
    </row>
    <row r="226" spans="1:33" ht="15" customHeight="1">
      <c r="A226" s="77"/>
      <c r="B226" s="76" t="s">
        <v>517</v>
      </c>
      <c r="C226" s="76"/>
      <c r="D226" s="90"/>
      <c r="E226" s="76"/>
      <c r="F226" s="76"/>
      <c r="G226" s="202"/>
      <c r="H226" s="203"/>
      <c r="I226" s="202"/>
      <c r="J226" s="202"/>
      <c r="K226" s="90"/>
      <c r="L226" s="78"/>
      <c r="M226" s="204">
        <v>0</v>
      </c>
      <c r="N226" s="204"/>
      <c r="O226" s="95"/>
      <c r="P226" s="219"/>
      <c r="Q226" s="205"/>
      <c r="R226" s="205"/>
      <c r="S226" s="205"/>
      <c r="T226" s="205"/>
      <c r="U226" s="205"/>
      <c r="V226" s="205"/>
      <c r="W226" s="205"/>
      <c r="X226" s="205"/>
      <c r="Y226" s="205"/>
      <c r="Z226" s="205"/>
      <c r="AA226" s="205"/>
      <c r="AB226" s="205"/>
      <c r="AC226" s="206">
        <f t="shared" si="67"/>
        <v>0</v>
      </c>
      <c r="AD226" s="206">
        <f t="shared" si="68"/>
        <v>0</v>
      </c>
      <c r="AE226" s="207">
        <f t="shared" si="69"/>
        <v>0</v>
      </c>
      <c r="AF226" s="206"/>
    </row>
    <row r="227" spans="1:33" ht="15" customHeight="1">
      <c r="A227" s="77"/>
      <c r="B227" s="76" t="s">
        <v>518</v>
      </c>
      <c r="C227" s="76"/>
      <c r="D227" s="90"/>
      <c r="E227" s="76"/>
      <c r="F227" s="76"/>
      <c r="G227" s="202"/>
      <c r="H227" s="203"/>
      <c r="I227" s="202"/>
      <c r="J227" s="202"/>
      <c r="K227" s="90"/>
      <c r="L227" s="78"/>
      <c r="M227" s="204">
        <v>0</v>
      </c>
      <c r="N227" s="204"/>
      <c r="O227" s="95">
        <v>0.25</v>
      </c>
      <c r="P227" s="219">
        <v>4</v>
      </c>
      <c r="Q227" s="205"/>
      <c r="R227" s="205"/>
      <c r="S227" s="205"/>
      <c r="T227" s="205"/>
      <c r="U227" s="205"/>
      <c r="V227" s="205"/>
      <c r="W227" s="205"/>
      <c r="X227" s="205"/>
      <c r="Y227" s="205"/>
      <c r="Z227" s="205"/>
      <c r="AA227" s="205"/>
      <c r="AB227" s="205"/>
      <c r="AC227" s="206">
        <f t="shared" si="67"/>
        <v>0</v>
      </c>
      <c r="AD227" s="206">
        <f t="shared" si="68"/>
        <v>0</v>
      </c>
      <c r="AE227" s="207">
        <f t="shared" si="69"/>
        <v>0</v>
      </c>
      <c r="AF227" s="206"/>
    </row>
    <row r="228" spans="1:33" ht="15" customHeight="1">
      <c r="A228" s="77"/>
      <c r="B228" s="76" t="s">
        <v>511</v>
      </c>
      <c r="C228" s="76"/>
      <c r="D228" s="90">
        <v>37055</v>
      </c>
      <c r="E228" s="76"/>
      <c r="F228" s="76"/>
      <c r="G228" s="202"/>
      <c r="H228" s="203">
        <v>1418750</v>
      </c>
      <c r="I228" s="202"/>
      <c r="J228" s="202"/>
      <c r="K228" s="90">
        <v>37055</v>
      </c>
      <c r="L228" s="78">
        <f>K228+(P228*365)</f>
        <v>38515</v>
      </c>
      <c r="M228" s="204">
        <v>1418750</v>
      </c>
      <c r="N228" s="204">
        <f>H228-M228</f>
        <v>0</v>
      </c>
      <c r="O228" s="95">
        <v>0.25</v>
      </c>
      <c r="P228" s="219">
        <v>4</v>
      </c>
      <c r="Q228" s="205">
        <v>0</v>
      </c>
      <c r="R228" s="205">
        <v>0</v>
      </c>
      <c r="S228" s="205">
        <v>0</v>
      </c>
      <c r="T228" s="205">
        <v>0</v>
      </c>
      <c r="U228" s="205">
        <v>0</v>
      </c>
      <c r="V228" s="205">
        <v>0</v>
      </c>
      <c r="W228" s="205">
        <v>0</v>
      </c>
      <c r="X228" s="205">
        <v>0</v>
      </c>
      <c r="Y228" s="205">
        <v>0</v>
      </c>
      <c r="Z228" s="205">
        <v>0</v>
      </c>
      <c r="AA228" s="205">
        <v>0</v>
      </c>
      <c r="AB228" s="205">
        <v>0</v>
      </c>
      <c r="AC228" s="206">
        <f t="shared" si="67"/>
        <v>0</v>
      </c>
      <c r="AD228" s="206">
        <f t="shared" si="68"/>
        <v>1418750</v>
      </c>
      <c r="AE228" s="207">
        <f t="shared" si="69"/>
        <v>0</v>
      </c>
      <c r="AF228" s="206"/>
      <c r="AG228" s="64">
        <v>1418750</v>
      </c>
    </row>
    <row r="229" spans="1:33" ht="15" customHeight="1">
      <c r="A229" s="77"/>
      <c r="B229" s="76" t="s">
        <v>519</v>
      </c>
      <c r="C229" s="76"/>
      <c r="D229" s="90"/>
      <c r="E229" s="76"/>
      <c r="F229" s="76"/>
      <c r="G229" s="202"/>
      <c r="H229" s="203"/>
      <c r="I229" s="202"/>
      <c r="J229" s="202"/>
      <c r="K229" s="90"/>
      <c r="L229" s="78"/>
      <c r="M229" s="204">
        <v>0</v>
      </c>
      <c r="N229" s="204"/>
      <c r="O229" s="95"/>
      <c r="P229" s="219"/>
      <c r="Q229" s="205"/>
      <c r="R229" s="205"/>
      <c r="S229" s="205"/>
      <c r="T229" s="205"/>
      <c r="U229" s="205"/>
      <c r="V229" s="205"/>
      <c r="W229" s="205"/>
      <c r="X229" s="205"/>
      <c r="Y229" s="205"/>
      <c r="Z229" s="205"/>
      <c r="AA229" s="205"/>
      <c r="AB229" s="205"/>
      <c r="AC229" s="206">
        <f t="shared" si="67"/>
        <v>0</v>
      </c>
      <c r="AD229" s="206">
        <f t="shared" si="68"/>
        <v>0</v>
      </c>
      <c r="AE229" s="207">
        <f t="shared" si="69"/>
        <v>0</v>
      </c>
      <c r="AF229" s="206"/>
    </row>
    <row r="230" spans="1:33" ht="15" customHeight="1">
      <c r="A230" s="77"/>
      <c r="B230" s="76" t="s">
        <v>520</v>
      </c>
      <c r="C230" s="76"/>
      <c r="D230" s="90">
        <v>37111</v>
      </c>
      <c r="E230" s="76"/>
      <c r="F230" s="76"/>
      <c r="G230" s="202"/>
      <c r="H230" s="203">
        <v>880000</v>
      </c>
      <c r="I230" s="202"/>
      <c r="J230" s="202"/>
      <c r="K230" s="90">
        <v>37111</v>
      </c>
      <c r="L230" s="78">
        <f>K230+(P230*365)</f>
        <v>38571</v>
      </c>
      <c r="M230" s="204">
        <v>880000</v>
      </c>
      <c r="N230" s="204">
        <f>H230-M230</f>
        <v>0</v>
      </c>
      <c r="O230" s="95">
        <v>0.25</v>
      </c>
      <c r="P230" s="219">
        <v>4</v>
      </c>
      <c r="Q230" s="205">
        <v>0</v>
      </c>
      <c r="R230" s="205">
        <v>0</v>
      </c>
      <c r="S230" s="205">
        <v>0</v>
      </c>
      <c r="T230" s="205">
        <v>0</v>
      </c>
      <c r="U230" s="205">
        <v>0</v>
      </c>
      <c r="V230" s="205">
        <v>0</v>
      </c>
      <c r="W230" s="205">
        <v>0</v>
      </c>
      <c r="X230" s="205">
        <v>0</v>
      </c>
      <c r="Y230" s="205">
        <v>0</v>
      </c>
      <c r="Z230" s="205">
        <v>0</v>
      </c>
      <c r="AA230" s="205">
        <v>0</v>
      </c>
      <c r="AB230" s="205">
        <v>0</v>
      </c>
      <c r="AC230" s="206">
        <f t="shared" si="67"/>
        <v>0</v>
      </c>
      <c r="AD230" s="206">
        <f t="shared" si="68"/>
        <v>880000</v>
      </c>
      <c r="AE230" s="207">
        <f t="shared" si="69"/>
        <v>0</v>
      </c>
      <c r="AF230" s="206"/>
      <c r="AG230" s="64">
        <v>880000</v>
      </c>
    </row>
    <row r="231" spans="1:33" ht="15" customHeight="1">
      <c r="A231" s="77"/>
      <c r="B231" s="76" t="s">
        <v>521</v>
      </c>
      <c r="C231" s="76"/>
      <c r="D231" s="90">
        <v>37111</v>
      </c>
      <c r="E231" s="76"/>
      <c r="F231" s="76"/>
      <c r="G231" s="202"/>
      <c r="H231" s="203">
        <v>1300000</v>
      </c>
      <c r="I231" s="202"/>
      <c r="J231" s="202"/>
      <c r="K231" s="90">
        <v>37111</v>
      </c>
      <c r="L231" s="78">
        <f>K231+(P231*365)</f>
        <v>38571</v>
      </c>
      <c r="M231" s="204">
        <v>1300000</v>
      </c>
      <c r="N231" s="204">
        <f>H231-M231</f>
        <v>0</v>
      </c>
      <c r="O231" s="95">
        <v>0.25</v>
      </c>
      <c r="P231" s="219">
        <v>4</v>
      </c>
      <c r="Q231" s="205">
        <v>0</v>
      </c>
      <c r="R231" s="205">
        <v>0</v>
      </c>
      <c r="S231" s="205">
        <v>0</v>
      </c>
      <c r="T231" s="205">
        <v>0</v>
      </c>
      <c r="U231" s="205">
        <v>0</v>
      </c>
      <c r="V231" s="205">
        <v>0</v>
      </c>
      <c r="W231" s="205">
        <v>0</v>
      </c>
      <c r="X231" s="205">
        <v>0</v>
      </c>
      <c r="Y231" s="205">
        <v>0</v>
      </c>
      <c r="Z231" s="205">
        <v>0</v>
      </c>
      <c r="AA231" s="205">
        <v>0</v>
      </c>
      <c r="AB231" s="205">
        <v>0</v>
      </c>
      <c r="AC231" s="206">
        <f t="shared" si="67"/>
        <v>0</v>
      </c>
      <c r="AD231" s="206">
        <f t="shared" si="68"/>
        <v>1300000</v>
      </c>
      <c r="AE231" s="207">
        <f t="shared" si="69"/>
        <v>0</v>
      </c>
      <c r="AF231" s="206"/>
      <c r="AG231" s="64">
        <v>1300000</v>
      </c>
    </row>
    <row r="232" spans="1:33" ht="15" customHeight="1">
      <c r="A232" s="77"/>
      <c r="B232" s="76" t="s">
        <v>522</v>
      </c>
      <c r="C232" s="76"/>
      <c r="D232" s="90">
        <v>37381</v>
      </c>
      <c r="E232" s="76"/>
      <c r="F232" s="76"/>
      <c r="G232" s="202"/>
      <c r="H232" s="203">
        <v>3127500</v>
      </c>
      <c r="I232" s="202"/>
      <c r="J232" s="202"/>
      <c r="K232" s="90">
        <v>37381</v>
      </c>
      <c r="L232" s="78">
        <f>K232+(P232*365)</f>
        <v>38841</v>
      </c>
      <c r="M232" s="204">
        <v>3127500</v>
      </c>
      <c r="N232" s="204">
        <f>H232-M232</f>
        <v>0</v>
      </c>
      <c r="O232" s="95">
        <v>0.25</v>
      </c>
      <c r="P232" s="219">
        <v>4</v>
      </c>
      <c r="Q232" s="205">
        <v>0</v>
      </c>
      <c r="R232" s="205">
        <v>0</v>
      </c>
      <c r="S232" s="205">
        <v>0</v>
      </c>
      <c r="T232" s="205">
        <v>0</v>
      </c>
      <c r="U232" s="205">
        <v>0</v>
      </c>
      <c r="V232" s="205">
        <v>0</v>
      </c>
      <c r="W232" s="205">
        <v>0</v>
      </c>
      <c r="X232" s="205">
        <v>0</v>
      </c>
      <c r="Y232" s="205">
        <v>0</v>
      </c>
      <c r="Z232" s="205">
        <v>0</v>
      </c>
      <c r="AA232" s="205">
        <v>0</v>
      </c>
      <c r="AB232" s="205">
        <v>0</v>
      </c>
      <c r="AC232" s="206">
        <f t="shared" si="67"/>
        <v>0</v>
      </c>
      <c r="AD232" s="206">
        <f t="shared" si="68"/>
        <v>3127500</v>
      </c>
      <c r="AE232" s="207">
        <f t="shared" si="69"/>
        <v>0</v>
      </c>
      <c r="AF232" s="206"/>
      <c r="AG232" s="64">
        <v>3127500</v>
      </c>
    </row>
    <row r="233" spans="1:33" ht="15" customHeight="1">
      <c r="A233" s="77"/>
      <c r="B233" s="76" t="s">
        <v>523</v>
      </c>
      <c r="C233" s="76"/>
      <c r="D233" s="90"/>
      <c r="E233" s="76"/>
      <c r="F233" s="76"/>
      <c r="G233" s="202"/>
      <c r="H233" s="203"/>
      <c r="I233" s="202"/>
      <c r="J233" s="202"/>
      <c r="K233" s="90"/>
      <c r="L233" s="78"/>
      <c r="M233" s="204">
        <v>0</v>
      </c>
      <c r="N233" s="204"/>
      <c r="O233" s="95"/>
      <c r="P233" s="219"/>
      <c r="Q233" s="205"/>
      <c r="R233" s="205"/>
      <c r="S233" s="205"/>
      <c r="T233" s="205"/>
      <c r="U233" s="205"/>
      <c r="V233" s="205"/>
      <c r="W233" s="205"/>
      <c r="X233" s="205"/>
      <c r="Y233" s="205"/>
      <c r="Z233" s="205"/>
      <c r="AA233" s="205"/>
      <c r="AB233" s="205"/>
      <c r="AC233" s="206">
        <f t="shared" si="67"/>
        <v>0</v>
      </c>
      <c r="AD233" s="206">
        <f t="shared" si="68"/>
        <v>0</v>
      </c>
      <c r="AE233" s="207">
        <f t="shared" si="69"/>
        <v>0</v>
      </c>
      <c r="AF233" s="206"/>
    </row>
    <row r="234" spans="1:33" ht="15" customHeight="1">
      <c r="A234" s="77"/>
      <c r="B234" s="76" t="s">
        <v>524</v>
      </c>
      <c r="C234" s="76"/>
      <c r="D234" s="90"/>
      <c r="E234" s="76"/>
      <c r="F234" s="76"/>
      <c r="G234" s="202"/>
      <c r="H234" s="203"/>
      <c r="I234" s="202"/>
      <c r="J234" s="202"/>
      <c r="K234" s="90"/>
      <c r="L234" s="78"/>
      <c r="M234" s="204">
        <v>0</v>
      </c>
      <c r="N234" s="204"/>
      <c r="O234" s="95"/>
      <c r="P234" s="219"/>
      <c r="Q234" s="205"/>
      <c r="R234" s="205"/>
      <c r="S234" s="205"/>
      <c r="T234" s="205"/>
      <c r="U234" s="205"/>
      <c r="V234" s="205"/>
      <c r="W234" s="205"/>
      <c r="X234" s="205"/>
      <c r="Y234" s="205"/>
      <c r="Z234" s="205"/>
      <c r="AA234" s="205"/>
      <c r="AB234" s="205"/>
      <c r="AC234" s="206">
        <f t="shared" si="67"/>
        <v>0</v>
      </c>
      <c r="AD234" s="206">
        <f t="shared" si="68"/>
        <v>0</v>
      </c>
      <c r="AE234" s="207">
        <f t="shared" si="69"/>
        <v>0</v>
      </c>
      <c r="AF234" s="206"/>
    </row>
    <row r="235" spans="1:33" ht="15" customHeight="1">
      <c r="A235" s="77"/>
      <c r="B235" s="76" t="s">
        <v>525</v>
      </c>
      <c r="C235" s="76"/>
      <c r="D235" s="90">
        <v>37381</v>
      </c>
      <c r="E235" s="76"/>
      <c r="F235" s="76"/>
      <c r="G235" s="202"/>
      <c r="H235" s="203">
        <v>1125000</v>
      </c>
      <c r="I235" s="202"/>
      <c r="J235" s="202"/>
      <c r="K235" s="90">
        <v>37381</v>
      </c>
      <c r="L235" s="78">
        <f>K235+(P235*365)</f>
        <v>38841</v>
      </c>
      <c r="M235" s="204">
        <v>1125000</v>
      </c>
      <c r="N235" s="204">
        <f>H235-M235</f>
        <v>0</v>
      </c>
      <c r="O235" s="95">
        <v>0.25</v>
      </c>
      <c r="P235" s="219">
        <v>4</v>
      </c>
      <c r="Q235" s="205">
        <v>0</v>
      </c>
      <c r="R235" s="205">
        <v>0</v>
      </c>
      <c r="S235" s="205">
        <v>0</v>
      </c>
      <c r="T235" s="205">
        <v>0</v>
      </c>
      <c r="U235" s="205">
        <v>0</v>
      </c>
      <c r="V235" s="205">
        <v>0</v>
      </c>
      <c r="W235" s="205">
        <v>0</v>
      </c>
      <c r="X235" s="205">
        <v>0</v>
      </c>
      <c r="Y235" s="205">
        <v>0</v>
      </c>
      <c r="Z235" s="205">
        <v>0</v>
      </c>
      <c r="AA235" s="205">
        <v>0</v>
      </c>
      <c r="AB235" s="205">
        <v>0</v>
      </c>
      <c r="AC235" s="206">
        <f t="shared" si="67"/>
        <v>0</v>
      </c>
      <c r="AD235" s="206">
        <f t="shared" si="68"/>
        <v>1125000</v>
      </c>
      <c r="AE235" s="207">
        <f t="shared" si="69"/>
        <v>0</v>
      </c>
      <c r="AF235" s="206"/>
      <c r="AG235" s="64">
        <v>1125000</v>
      </c>
    </row>
    <row r="236" spans="1:33" ht="15" customHeight="1">
      <c r="A236" s="77"/>
      <c r="B236" s="76" t="s">
        <v>526</v>
      </c>
      <c r="C236" s="76"/>
      <c r="D236" s="90">
        <v>37381</v>
      </c>
      <c r="E236" s="76"/>
      <c r="F236" s="76"/>
      <c r="G236" s="202"/>
      <c r="H236" s="203">
        <v>7943000</v>
      </c>
      <c r="I236" s="202"/>
      <c r="J236" s="202"/>
      <c r="K236" s="90">
        <v>37381</v>
      </c>
      <c r="L236" s="78">
        <f>K236+(P236*365)</f>
        <v>38841</v>
      </c>
      <c r="M236" s="204">
        <v>7943000</v>
      </c>
      <c r="N236" s="204">
        <f>H236-M236</f>
        <v>0</v>
      </c>
      <c r="O236" s="95">
        <v>0.25</v>
      </c>
      <c r="P236" s="219">
        <v>4</v>
      </c>
      <c r="Q236" s="205">
        <v>0</v>
      </c>
      <c r="R236" s="205">
        <v>0</v>
      </c>
      <c r="S236" s="205">
        <v>0</v>
      </c>
      <c r="T236" s="205">
        <v>0</v>
      </c>
      <c r="U236" s="205">
        <v>0</v>
      </c>
      <c r="V236" s="205">
        <v>0</v>
      </c>
      <c r="W236" s="205">
        <v>0</v>
      </c>
      <c r="X236" s="205">
        <v>0</v>
      </c>
      <c r="Y236" s="205">
        <v>0</v>
      </c>
      <c r="Z236" s="205">
        <v>0</v>
      </c>
      <c r="AA236" s="205">
        <v>0</v>
      </c>
      <c r="AB236" s="205">
        <v>0</v>
      </c>
      <c r="AC236" s="206">
        <f t="shared" si="67"/>
        <v>0</v>
      </c>
      <c r="AD236" s="206">
        <f t="shared" si="68"/>
        <v>7943000</v>
      </c>
      <c r="AE236" s="207">
        <f t="shared" si="69"/>
        <v>0</v>
      </c>
      <c r="AF236" s="206"/>
      <c r="AG236" s="64">
        <v>7943000</v>
      </c>
    </row>
    <row r="237" spans="1:33" ht="15" customHeight="1">
      <c r="A237" s="77"/>
      <c r="B237" s="76" t="s">
        <v>527</v>
      </c>
      <c r="C237" s="76"/>
      <c r="D237" s="90"/>
      <c r="E237" s="76"/>
      <c r="F237" s="76"/>
      <c r="G237" s="202"/>
      <c r="H237" s="203"/>
      <c r="I237" s="202"/>
      <c r="J237" s="202"/>
      <c r="K237" s="90"/>
      <c r="L237" s="78"/>
      <c r="M237" s="204">
        <v>0</v>
      </c>
      <c r="N237" s="204"/>
      <c r="O237" s="95"/>
      <c r="P237" s="219"/>
      <c r="Q237" s="205"/>
      <c r="R237" s="205"/>
      <c r="S237" s="205"/>
      <c r="T237" s="205"/>
      <c r="U237" s="205"/>
      <c r="V237" s="205"/>
      <c r="W237" s="205"/>
      <c r="X237" s="205"/>
      <c r="Y237" s="205"/>
      <c r="Z237" s="205"/>
      <c r="AA237" s="205"/>
      <c r="AB237" s="205"/>
      <c r="AC237" s="206">
        <f t="shared" si="67"/>
        <v>0</v>
      </c>
      <c r="AD237" s="206">
        <f t="shared" si="68"/>
        <v>0</v>
      </c>
      <c r="AE237" s="207">
        <f t="shared" si="69"/>
        <v>0</v>
      </c>
      <c r="AF237" s="206"/>
    </row>
    <row r="238" spans="1:33" ht="15" customHeight="1">
      <c r="A238" s="77"/>
      <c r="B238" s="76" t="s">
        <v>528</v>
      </c>
      <c r="C238" s="76"/>
      <c r="D238" s="90">
        <v>37381</v>
      </c>
      <c r="E238" s="76"/>
      <c r="F238" s="76"/>
      <c r="G238" s="202"/>
      <c r="H238" s="203">
        <v>5311000</v>
      </c>
      <c r="I238" s="202"/>
      <c r="J238" s="202"/>
      <c r="K238" s="90">
        <v>37381</v>
      </c>
      <c r="L238" s="78">
        <f>K238+(P238*365)</f>
        <v>38841</v>
      </c>
      <c r="M238" s="204">
        <v>5311000</v>
      </c>
      <c r="N238" s="204">
        <f>H238-M238</f>
        <v>0</v>
      </c>
      <c r="O238" s="95">
        <v>0.25</v>
      </c>
      <c r="P238" s="219">
        <v>4</v>
      </c>
      <c r="Q238" s="205">
        <v>0</v>
      </c>
      <c r="R238" s="205">
        <v>0</v>
      </c>
      <c r="S238" s="205">
        <v>0</v>
      </c>
      <c r="T238" s="205">
        <v>0</v>
      </c>
      <c r="U238" s="205">
        <v>0</v>
      </c>
      <c r="V238" s="205">
        <v>0</v>
      </c>
      <c r="W238" s="205">
        <v>0</v>
      </c>
      <c r="X238" s="205">
        <v>0</v>
      </c>
      <c r="Y238" s="205">
        <v>0</v>
      </c>
      <c r="Z238" s="205">
        <v>0</v>
      </c>
      <c r="AA238" s="205">
        <v>0</v>
      </c>
      <c r="AB238" s="205">
        <v>0</v>
      </c>
      <c r="AC238" s="206">
        <f t="shared" si="67"/>
        <v>0</v>
      </c>
      <c r="AD238" s="206">
        <f t="shared" si="68"/>
        <v>5311000</v>
      </c>
      <c r="AE238" s="207">
        <f t="shared" si="69"/>
        <v>0</v>
      </c>
      <c r="AF238" s="206"/>
      <c r="AG238" s="64">
        <v>5311000</v>
      </c>
    </row>
    <row r="239" spans="1:33" ht="15" customHeight="1">
      <c r="A239" s="77"/>
      <c r="B239" s="76" t="s">
        <v>522</v>
      </c>
      <c r="C239" s="76"/>
      <c r="D239" s="90">
        <v>37449</v>
      </c>
      <c r="E239" s="76"/>
      <c r="F239" s="76"/>
      <c r="G239" s="202"/>
      <c r="H239" s="203">
        <v>1024000</v>
      </c>
      <c r="I239" s="202"/>
      <c r="J239" s="202"/>
      <c r="K239" s="90">
        <v>37449</v>
      </c>
      <c r="L239" s="78">
        <f>K239+(P239*365)</f>
        <v>38909</v>
      </c>
      <c r="M239" s="204">
        <v>1024000</v>
      </c>
      <c r="N239" s="204">
        <f>H239-M239</f>
        <v>0</v>
      </c>
      <c r="O239" s="95">
        <v>0.25</v>
      </c>
      <c r="P239" s="219">
        <v>4</v>
      </c>
      <c r="Q239" s="205">
        <v>0</v>
      </c>
      <c r="R239" s="205">
        <v>0</v>
      </c>
      <c r="S239" s="205">
        <v>0</v>
      </c>
      <c r="T239" s="205">
        <v>0</v>
      </c>
      <c r="U239" s="205">
        <v>0</v>
      </c>
      <c r="V239" s="205">
        <v>0</v>
      </c>
      <c r="W239" s="205">
        <v>0</v>
      </c>
      <c r="X239" s="205">
        <v>0</v>
      </c>
      <c r="Y239" s="205">
        <v>0</v>
      </c>
      <c r="Z239" s="205">
        <v>0</v>
      </c>
      <c r="AA239" s="205">
        <v>0</v>
      </c>
      <c r="AB239" s="205">
        <v>0</v>
      </c>
      <c r="AC239" s="206">
        <f t="shared" si="67"/>
        <v>0</v>
      </c>
      <c r="AD239" s="206">
        <f t="shared" si="68"/>
        <v>1024000</v>
      </c>
      <c r="AE239" s="207">
        <f t="shared" si="69"/>
        <v>0</v>
      </c>
      <c r="AF239" s="206"/>
      <c r="AG239" s="64">
        <v>1024000</v>
      </c>
    </row>
    <row r="240" spans="1:33" ht="15" customHeight="1">
      <c r="A240" s="77"/>
      <c r="B240" s="76" t="s">
        <v>523</v>
      </c>
      <c r="C240" s="76"/>
      <c r="D240" s="90"/>
      <c r="E240" s="76"/>
      <c r="F240" s="76"/>
      <c r="G240" s="202"/>
      <c r="H240" s="203"/>
      <c r="I240" s="202"/>
      <c r="J240" s="202"/>
      <c r="K240" s="90"/>
      <c r="L240" s="78"/>
      <c r="M240" s="204">
        <v>0</v>
      </c>
      <c r="N240" s="204"/>
      <c r="O240" s="95"/>
      <c r="P240" s="219"/>
      <c r="Q240" s="205"/>
      <c r="R240" s="205"/>
      <c r="S240" s="205"/>
      <c r="T240" s="205"/>
      <c r="U240" s="205"/>
      <c r="V240" s="205"/>
      <c r="W240" s="205"/>
      <c r="X240" s="205"/>
      <c r="Y240" s="205"/>
      <c r="Z240" s="205"/>
      <c r="AA240" s="205"/>
      <c r="AB240" s="205"/>
      <c r="AC240" s="206">
        <f t="shared" si="67"/>
        <v>0</v>
      </c>
      <c r="AD240" s="206">
        <f t="shared" si="68"/>
        <v>0</v>
      </c>
      <c r="AE240" s="207">
        <f t="shared" si="69"/>
        <v>0</v>
      </c>
      <c r="AF240" s="206"/>
    </row>
    <row r="241" spans="1:33" ht="15" customHeight="1">
      <c r="A241" s="77"/>
      <c r="B241" s="76" t="s">
        <v>529</v>
      </c>
      <c r="C241" s="76"/>
      <c r="D241" s="90">
        <v>37506</v>
      </c>
      <c r="E241" s="76"/>
      <c r="F241" s="76"/>
      <c r="G241" s="202"/>
      <c r="H241" s="203">
        <v>1230000</v>
      </c>
      <c r="I241" s="202"/>
      <c r="J241" s="202"/>
      <c r="K241" s="90">
        <v>37506</v>
      </c>
      <c r="L241" s="78">
        <f t="shared" ref="L241:L246" si="70">K241+(P241*365)</f>
        <v>38966</v>
      </c>
      <c r="M241" s="204">
        <v>1230000</v>
      </c>
      <c r="N241" s="204">
        <f t="shared" ref="N241:N246" si="71">H241-M241</f>
        <v>0</v>
      </c>
      <c r="O241" s="95">
        <v>0.25</v>
      </c>
      <c r="P241" s="219">
        <v>4</v>
      </c>
      <c r="Q241" s="205">
        <v>0</v>
      </c>
      <c r="R241" s="205">
        <v>0</v>
      </c>
      <c r="S241" s="205">
        <v>0</v>
      </c>
      <c r="T241" s="205">
        <v>0</v>
      </c>
      <c r="U241" s="205">
        <v>0</v>
      </c>
      <c r="V241" s="205">
        <v>0</v>
      </c>
      <c r="W241" s="205">
        <v>0</v>
      </c>
      <c r="X241" s="205">
        <v>0</v>
      </c>
      <c r="Y241" s="205">
        <v>0</v>
      </c>
      <c r="Z241" s="205">
        <v>0</v>
      </c>
      <c r="AA241" s="205">
        <v>0</v>
      </c>
      <c r="AB241" s="205">
        <v>0</v>
      </c>
      <c r="AC241" s="206">
        <f t="shared" si="67"/>
        <v>0</v>
      </c>
      <c r="AD241" s="206">
        <f t="shared" si="68"/>
        <v>1230000</v>
      </c>
      <c r="AE241" s="207">
        <f t="shared" si="69"/>
        <v>0</v>
      </c>
      <c r="AF241" s="206"/>
      <c r="AG241" s="64">
        <v>1230000</v>
      </c>
    </row>
    <row r="242" spans="1:33" ht="15" customHeight="1">
      <c r="A242" s="77"/>
      <c r="B242" s="76" t="s">
        <v>530</v>
      </c>
      <c r="C242" s="76"/>
      <c r="D242" s="90">
        <v>37506</v>
      </c>
      <c r="E242" s="76"/>
      <c r="F242" s="76"/>
      <c r="G242" s="202"/>
      <c r="H242" s="203">
        <v>1700000</v>
      </c>
      <c r="I242" s="202"/>
      <c r="J242" s="202"/>
      <c r="K242" s="90">
        <v>37506</v>
      </c>
      <c r="L242" s="78">
        <f t="shared" si="70"/>
        <v>38966</v>
      </c>
      <c r="M242" s="204">
        <v>1700000</v>
      </c>
      <c r="N242" s="204">
        <f t="shared" si="71"/>
        <v>0</v>
      </c>
      <c r="O242" s="95">
        <v>0.25</v>
      </c>
      <c r="P242" s="219">
        <v>4</v>
      </c>
      <c r="Q242" s="205">
        <v>0</v>
      </c>
      <c r="R242" s="205">
        <v>0</v>
      </c>
      <c r="S242" s="205">
        <v>0</v>
      </c>
      <c r="T242" s="205">
        <v>0</v>
      </c>
      <c r="U242" s="205">
        <v>0</v>
      </c>
      <c r="V242" s="205">
        <v>0</v>
      </c>
      <c r="W242" s="205">
        <v>0</v>
      </c>
      <c r="X242" s="205">
        <v>0</v>
      </c>
      <c r="Y242" s="205">
        <v>0</v>
      </c>
      <c r="Z242" s="205">
        <v>0</v>
      </c>
      <c r="AA242" s="205">
        <v>0</v>
      </c>
      <c r="AB242" s="205">
        <v>0</v>
      </c>
      <c r="AC242" s="206">
        <f t="shared" si="67"/>
        <v>0</v>
      </c>
      <c r="AD242" s="206">
        <f t="shared" si="68"/>
        <v>1700000</v>
      </c>
      <c r="AE242" s="207">
        <f t="shared" si="69"/>
        <v>0</v>
      </c>
      <c r="AF242" s="206"/>
      <c r="AG242" s="64">
        <v>1700000</v>
      </c>
    </row>
    <row r="243" spans="1:33" ht="15" customHeight="1">
      <c r="A243" s="77"/>
      <c r="B243" s="76" t="s">
        <v>531</v>
      </c>
      <c r="C243" s="76"/>
      <c r="D243" s="90">
        <v>37582</v>
      </c>
      <c r="E243" s="76"/>
      <c r="F243" s="76"/>
      <c r="G243" s="202"/>
      <c r="H243" s="203">
        <v>2840000</v>
      </c>
      <c r="I243" s="202"/>
      <c r="J243" s="202"/>
      <c r="K243" s="90">
        <v>37582</v>
      </c>
      <c r="L243" s="78">
        <f t="shared" si="70"/>
        <v>39042</v>
      </c>
      <c r="M243" s="204">
        <v>2840000</v>
      </c>
      <c r="N243" s="204">
        <f t="shared" si="71"/>
        <v>0</v>
      </c>
      <c r="O243" s="95">
        <v>0.25</v>
      </c>
      <c r="P243" s="219">
        <v>4</v>
      </c>
      <c r="Q243" s="205">
        <v>0</v>
      </c>
      <c r="R243" s="205">
        <v>0</v>
      </c>
      <c r="S243" s="205">
        <v>0</v>
      </c>
      <c r="T243" s="205">
        <v>0</v>
      </c>
      <c r="U243" s="205">
        <v>0</v>
      </c>
      <c r="V243" s="205">
        <v>0</v>
      </c>
      <c r="W243" s="205">
        <v>0</v>
      </c>
      <c r="X243" s="205">
        <v>0</v>
      </c>
      <c r="Y243" s="205">
        <v>0</v>
      </c>
      <c r="Z243" s="205">
        <v>0</v>
      </c>
      <c r="AA243" s="205">
        <v>0</v>
      </c>
      <c r="AB243" s="205">
        <v>0</v>
      </c>
      <c r="AC243" s="206">
        <f t="shared" si="67"/>
        <v>0</v>
      </c>
      <c r="AD243" s="206">
        <f t="shared" si="68"/>
        <v>2840000</v>
      </c>
      <c r="AE243" s="207">
        <f t="shared" si="69"/>
        <v>0</v>
      </c>
      <c r="AF243" s="206"/>
      <c r="AG243" s="64">
        <v>2840000</v>
      </c>
    </row>
    <row r="244" spans="1:33" ht="15" customHeight="1">
      <c r="A244" s="77"/>
      <c r="B244" s="76" t="s">
        <v>532</v>
      </c>
      <c r="C244" s="76"/>
      <c r="D244" s="90">
        <v>37624</v>
      </c>
      <c r="E244" s="76"/>
      <c r="F244" s="76"/>
      <c r="G244" s="202"/>
      <c r="H244" s="203">
        <v>5080000</v>
      </c>
      <c r="I244" s="202"/>
      <c r="J244" s="202"/>
      <c r="K244" s="90">
        <v>37624</v>
      </c>
      <c r="L244" s="78">
        <f t="shared" si="70"/>
        <v>39084</v>
      </c>
      <c r="M244" s="204">
        <v>5080000</v>
      </c>
      <c r="N244" s="204">
        <f t="shared" si="71"/>
        <v>0</v>
      </c>
      <c r="O244" s="95">
        <v>0.25</v>
      </c>
      <c r="P244" s="219">
        <v>4</v>
      </c>
      <c r="Q244" s="205">
        <v>0</v>
      </c>
      <c r="R244" s="205">
        <v>0</v>
      </c>
      <c r="S244" s="205">
        <v>0</v>
      </c>
      <c r="T244" s="205">
        <v>0</v>
      </c>
      <c r="U244" s="205">
        <v>0</v>
      </c>
      <c r="V244" s="205">
        <v>0</v>
      </c>
      <c r="W244" s="205">
        <v>0</v>
      </c>
      <c r="X244" s="205">
        <v>0</v>
      </c>
      <c r="Y244" s="205">
        <v>0</v>
      </c>
      <c r="Z244" s="205">
        <v>0</v>
      </c>
      <c r="AA244" s="205">
        <v>0</v>
      </c>
      <c r="AB244" s="205">
        <v>0</v>
      </c>
      <c r="AC244" s="206">
        <f t="shared" si="67"/>
        <v>0</v>
      </c>
      <c r="AD244" s="206">
        <f t="shared" si="68"/>
        <v>5080000</v>
      </c>
      <c r="AE244" s="207">
        <f t="shared" si="69"/>
        <v>0</v>
      </c>
      <c r="AF244" s="206"/>
      <c r="AG244" s="64">
        <v>5080000</v>
      </c>
    </row>
    <row r="245" spans="1:33" ht="15" customHeight="1">
      <c r="A245" s="77"/>
      <c r="B245" s="76" t="s">
        <v>533</v>
      </c>
      <c r="C245" s="76"/>
      <c r="D245" s="90">
        <v>37624</v>
      </c>
      <c r="E245" s="76"/>
      <c r="F245" s="76"/>
      <c r="G245" s="202"/>
      <c r="H245" s="203">
        <v>1870000</v>
      </c>
      <c r="I245" s="202"/>
      <c r="J245" s="202"/>
      <c r="K245" s="90">
        <v>37624</v>
      </c>
      <c r="L245" s="78">
        <f t="shared" si="70"/>
        <v>39084</v>
      </c>
      <c r="M245" s="204">
        <v>1870000</v>
      </c>
      <c r="N245" s="204">
        <f t="shared" si="71"/>
        <v>0</v>
      </c>
      <c r="O245" s="95">
        <v>0.25</v>
      </c>
      <c r="P245" s="219">
        <v>4</v>
      </c>
      <c r="Q245" s="205">
        <v>0</v>
      </c>
      <c r="R245" s="205">
        <v>0</v>
      </c>
      <c r="S245" s="205">
        <v>0</v>
      </c>
      <c r="T245" s="205">
        <v>0</v>
      </c>
      <c r="U245" s="205">
        <v>0</v>
      </c>
      <c r="V245" s="205">
        <v>0</v>
      </c>
      <c r="W245" s="205">
        <v>0</v>
      </c>
      <c r="X245" s="205">
        <v>0</v>
      </c>
      <c r="Y245" s="205">
        <v>0</v>
      </c>
      <c r="Z245" s="205">
        <v>0</v>
      </c>
      <c r="AA245" s="205">
        <v>0</v>
      </c>
      <c r="AB245" s="205">
        <v>0</v>
      </c>
      <c r="AC245" s="206">
        <f t="shared" si="67"/>
        <v>0</v>
      </c>
      <c r="AD245" s="206">
        <f t="shared" si="68"/>
        <v>1870000</v>
      </c>
      <c r="AE245" s="207">
        <f t="shared" si="69"/>
        <v>0</v>
      </c>
      <c r="AF245" s="206"/>
      <c r="AG245" s="64">
        <v>1870000</v>
      </c>
    </row>
    <row r="246" spans="1:33" ht="15" customHeight="1">
      <c r="A246" s="77"/>
      <c r="B246" s="76" t="s">
        <v>534</v>
      </c>
      <c r="C246" s="76"/>
      <c r="D246" s="90">
        <v>37637</v>
      </c>
      <c r="E246" s="76"/>
      <c r="F246" s="76"/>
      <c r="G246" s="202"/>
      <c r="H246" s="203">
        <v>2457280</v>
      </c>
      <c r="I246" s="202"/>
      <c r="J246" s="202"/>
      <c r="K246" s="90">
        <v>37637</v>
      </c>
      <c r="L246" s="78">
        <f t="shared" si="70"/>
        <v>39097</v>
      </c>
      <c r="M246" s="204">
        <v>2457280</v>
      </c>
      <c r="N246" s="204">
        <f t="shared" si="71"/>
        <v>0</v>
      </c>
      <c r="O246" s="95">
        <v>0.25</v>
      </c>
      <c r="P246" s="219">
        <v>4</v>
      </c>
      <c r="Q246" s="205">
        <v>0</v>
      </c>
      <c r="R246" s="205">
        <v>0</v>
      </c>
      <c r="S246" s="205">
        <v>0</v>
      </c>
      <c r="T246" s="205">
        <v>0</v>
      </c>
      <c r="U246" s="205">
        <v>0</v>
      </c>
      <c r="V246" s="205">
        <v>0</v>
      </c>
      <c r="W246" s="205">
        <v>0</v>
      </c>
      <c r="X246" s="205">
        <v>0</v>
      </c>
      <c r="Y246" s="205">
        <v>0</v>
      </c>
      <c r="Z246" s="205">
        <v>0</v>
      </c>
      <c r="AA246" s="205">
        <v>0</v>
      </c>
      <c r="AB246" s="205">
        <v>0</v>
      </c>
      <c r="AC246" s="206">
        <f t="shared" si="67"/>
        <v>0</v>
      </c>
      <c r="AD246" s="206">
        <f t="shared" si="68"/>
        <v>2457280</v>
      </c>
      <c r="AE246" s="207">
        <f t="shared" si="69"/>
        <v>0</v>
      </c>
      <c r="AF246" s="206"/>
      <c r="AG246" s="64">
        <v>2457280</v>
      </c>
    </row>
    <row r="247" spans="1:33" ht="15" customHeight="1">
      <c r="A247" s="77"/>
      <c r="B247" s="76" t="s">
        <v>535</v>
      </c>
      <c r="C247" s="76"/>
      <c r="D247" s="90"/>
      <c r="E247" s="76"/>
      <c r="F247" s="76"/>
      <c r="G247" s="202"/>
      <c r="H247" s="203"/>
      <c r="I247" s="202"/>
      <c r="J247" s="202"/>
      <c r="K247" s="90"/>
      <c r="L247" s="78"/>
      <c r="M247" s="204">
        <v>0</v>
      </c>
      <c r="N247" s="204"/>
      <c r="O247" s="95"/>
      <c r="P247" s="219"/>
      <c r="Q247" s="205"/>
      <c r="R247" s="205"/>
      <c r="S247" s="205"/>
      <c r="T247" s="205"/>
      <c r="U247" s="205"/>
      <c r="V247" s="205"/>
      <c r="W247" s="205"/>
      <c r="X247" s="205"/>
      <c r="Y247" s="205"/>
      <c r="Z247" s="205"/>
      <c r="AA247" s="205"/>
      <c r="AB247" s="205"/>
      <c r="AC247" s="206">
        <f t="shared" si="67"/>
        <v>0</v>
      </c>
      <c r="AD247" s="206">
        <f t="shared" si="68"/>
        <v>0</v>
      </c>
      <c r="AE247" s="207">
        <f t="shared" si="69"/>
        <v>0</v>
      </c>
      <c r="AF247" s="206"/>
    </row>
    <row r="248" spans="1:33" ht="15" customHeight="1">
      <c r="A248" s="77"/>
      <c r="B248" s="76" t="s">
        <v>536</v>
      </c>
      <c r="C248" s="76"/>
      <c r="D248" s="90"/>
      <c r="E248" s="76"/>
      <c r="F248" s="76"/>
      <c r="G248" s="202"/>
      <c r="H248" s="203"/>
      <c r="I248" s="202"/>
      <c r="J248" s="202"/>
      <c r="K248" s="90"/>
      <c r="L248" s="78"/>
      <c r="M248" s="204">
        <v>0</v>
      </c>
      <c r="N248" s="204"/>
      <c r="O248" s="95"/>
      <c r="P248" s="219"/>
      <c r="Q248" s="205"/>
      <c r="R248" s="205"/>
      <c r="S248" s="205"/>
      <c r="T248" s="205"/>
      <c r="U248" s="205"/>
      <c r="V248" s="205"/>
      <c r="W248" s="205"/>
      <c r="X248" s="205"/>
      <c r="Y248" s="205"/>
      <c r="Z248" s="205"/>
      <c r="AA248" s="205"/>
      <c r="AB248" s="205"/>
      <c r="AC248" s="206">
        <f t="shared" si="67"/>
        <v>0</v>
      </c>
      <c r="AD248" s="206">
        <f t="shared" si="68"/>
        <v>0</v>
      </c>
      <c r="AE248" s="207">
        <f t="shared" si="69"/>
        <v>0</v>
      </c>
      <c r="AF248" s="206"/>
    </row>
    <row r="249" spans="1:33" ht="15" customHeight="1">
      <c r="A249" s="77"/>
      <c r="B249" s="76" t="s">
        <v>537</v>
      </c>
      <c r="C249" s="76"/>
      <c r="D249" s="90">
        <v>37837</v>
      </c>
      <c r="E249" s="76"/>
      <c r="F249" s="76"/>
      <c r="G249" s="202"/>
      <c r="H249" s="203">
        <v>4670000</v>
      </c>
      <c r="I249" s="202"/>
      <c r="J249" s="202"/>
      <c r="K249" s="90">
        <v>37837</v>
      </c>
      <c r="L249" s="78">
        <f>K249+(P249*365)</f>
        <v>39297</v>
      </c>
      <c r="M249" s="204">
        <v>4670000</v>
      </c>
      <c r="N249" s="204">
        <f>H249-M249</f>
        <v>0</v>
      </c>
      <c r="O249" s="95">
        <v>0.25</v>
      </c>
      <c r="P249" s="219">
        <v>4</v>
      </c>
      <c r="Q249" s="205">
        <v>0</v>
      </c>
      <c r="R249" s="205">
        <v>0</v>
      </c>
      <c r="S249" s="205">
        <v>0</v>
      </c>
      <c r="T249" s="205">
        <v>0</v>
      </c>
      <c r="U249" s="205">
        <v>0</v>
      </c>
      <c r="V249" s="205">
        <v>0</v>
      </c>
      <c r="W249" s="205">
        <v>0</v>
      </c>
      <c r="X249" s="205">
        <v>0</v>
      </c>
      <c r="Y249" s="205">
        <v>0</v>
      </c>
      <c r="Z249" s="205">
        <v>0</v>
      </c>
      <c r="AA249" s="205">
        <v>0</v>
      </c>
      <c r="AB249" s="205">
        <v>0</v>
      </c>
      <c r="AC249" s="206">
        <f t="shared" si="67"/>
        <v>0</v>
      </c>
      <c r="AD249" s="206">
        <f t="shared" si="68"/>
        <v>4670000</v>
      </c>
      <c r="AE249" s="207">
        <f t="shared" si="69"/>
        <v>0</v>
      </c>
      <c r="AF249" s="206"/>
      <c r="AG249" s="64">
        <v>4670000</v>
      </c>
    </row>
    <row r="250" spans="1:33" ht="15" customHeight="1">
      <c r="A250" s="77"/>
      <c r="B250" s="76" t="s">
        <v>538</v>
      </c>
      <c r="C250" s="76"/>
      <c r="D250" s="90"/>
      <c r="E250" s="76"/>
      <c r="F250" s="76"/>
      <c r="G250" s="202"/>
      <c r="H250" s="203"/>
      <c r="I250" s="202"/>
      <c r="J250" s="202"/>
      <c r="K250" s="90"/>
      <c r="L250" s="78"/>
      <c r="M250" s="204">
        <v>0</v>
      </c>
      <c r="N250" s="204"/>
      <c r="O250" s="95"/>
      <c r="P250" s="219"/>
      <c r="Q250" s="205"/>
      <c r="R250" s="205"/>
      <c r="S250" s="205"/>
      <c r="T250" s="205"/>
      <c r="U250" s="205"/>
      <c r="V250" s="205"/>
      <c r="W250" s="205"/>
      <c r="X250" s="205"/>
      <c r="Y250" s="205"/>
      <c r="Z250" s="205"/>
      <c r="AA250" s="205"/>
      <c r="AB250" s="205"/>
      <c r="AC250" s="206">
        <f t="shared" si="67"/>
        <v>0</v>
      </c>
      <c r="AD250" s="206">
        <f t="shared" si="68"/>
        <v>0</v>
      </c>
      <c r="AE250" s="207">
        <f t="shared" si="69"/>
        <v>0</v>
      </c>
      <c r="AF250" s="206"/>
    </row>
    <row r="251" spans="1:33" ht="15" customHeight="1">
      <c r="A251" s="77"/>
      <c r="B251" s="76" t="s">
        <v>539</v>
      </c>
      <c r="C251" s="76"/>
      <c r="D251" s="90">
        <v>37925</v>
      </c>
      <c r="E251" s="76"/>
      <c r="F251" s="76"/>
      <c r="G251" s="202"/>
      <c r="H251" s="203">
        <v>1095000</v>
      </c>
      <c r="I251" s="202"/>
      <c r="J251" s="202"/>
      <c r="K251" s="90">
        <v>37925</v>
      </c>
      <c r="L251" s="78">
        <f>K251+(P251*365)</f>
        <v>39385</v>
      </c>
      <c r="M251" s="204">
        <v>1095000</v>
      </c>
      <c r="N251" s="204">
        <f>H251-M251</f>
        <v>0</v>
      </c>
      <c r="O251" s="95">
        <v>0.25</v>
      </c>
      <c r="P251" s="219">
        <v>4</v>
      </c>
      <c r="Q251" s="205">
        <v>0</v>
      </c>
      <c r="R251" s="205">
        <v>0</v>
      </c>
      <c r="S251" s="205">
        <v>0</v>
      </c>
      <c r="T251" s="205">
        <v>0</v>
      </c>
      <c r="U251" s="205">
        <v>0</v>
      </c>
      <c r="V251" s="205">
        <v>0</v>
      </c>
      <c r="W251" s="205">
        <v>0</v>
      </c>
      <c r="X251" s="205">
        <v>0</v>
      </c>
      <c r="Y251" s="205">
        <v>0</v>
      </c>
      <c r="Z251" s="205">
        <v>0</v>
      </c>
      <c r="AA251" s="205">
        <v>0</v>
      </c>
      <c r="AB251" s="205">
        <v>0</v>
      </c>
      <c r="AC251" s="206">
        <f t="shared" si="67"/>
        <v>0</v>
      </c>
      <c r="AD251" s="206">
        <f t="shared" si="68"/>
        <v>1095000</v>
      </c>
      <c r="AE251" s="207">
        <f t="shared" si="69"/>
        <v>0</v>
      </c>
      <c r="AF251" s="206"/>
      <c r="AG251" s="64">
        <v>1095000</v>
      </c>
    </row>
    <row r="252" spans="1:33" ht="15" customHeight="1">
      <c r="A252" s="77"/>
      <c r="B252" s="76" t="s">
        <v>540</v>
      </c>
      <c r="C252" s="76"/>
      <c r="D252" s="90">
        <v>38120</v>
      </c>
      <c r="E252" s="76"/>
      <c r="F252" s="76"/>
      <c r="G252" s="202"/>
      <c r="H252" s="203">
        <v>3750000</v>
      </c>
      <c r="I252" s="202"/>
      <c r="J252" s="202"/>
      <c r="K252" s="90">
        <v>38120</v>
      </c>
      <c r="L252" s="78">
        <f>K252+(P252*365)</f>
        <v>39580</v>
      </c>
      <c r="M252" s="204">
        <v>3750000</v>
      </c>
      <c r="N252" s="204">
        <f>H252-M252</f>
        <v>0</v>
      </c>
      <c r="O252" s="95">
        <v>0.25</v>
      </c>
      <c r="P252" s="219">
        <v>4</v>
      </c>
      <c r="Q252" s="205">
        <v>0</v>
      </c>
      <c r="R252" s="205">
        <v>0</v>
      </c>
      <c r="S252" s="205">
        <v>0</v>
      </c>
      <c r="T252" s="205">
        <v>0</v>
      </c>
      <c r="U252" s="205">
        <v>0</v>
      </c>
      <c r="V252" s="205">
        <v>0</v>
      </c>
      <c r="W252" s="205">
        <v>0</v>
      </c>
      <c r="X252" s="205">
        <v>0</v>
      </c>
      <c r="Y252" s="205">
        <v>0</v>
      </c>
      <c r="Z252" s="205">
        <v>0</v>
      </c>
      <c r="AA252" s="205">
        <v>0</v>
      </c>
      <c r="AB252" s="205">
        <v>0</v>
      </c>
      <c r="AC252" s="206">
        <f t="shared" si="67"/>
        <v>0</v>
      </c>
      <c r="AD252" s="206">
        <f t="shared" si="68"/>
        <v>3750000</v>
      </c>
      <c r="AE252" s="207">
        <f t="shared" si="69"/>
        <v>0</v>
      </c>
      <c r="AF252" s="206"/>
      <c r="AG252" s="64">
        <v>3750000</v>
      </c>
    </row>
    <row r="253" spans="1:33" ht="15" customHeight="1">
      <c r="A253" s="77"/>
      <c r="B253" s="76" t="s">
        <v>541</v>
      </c>
      <c r="C253" s="76"/>
      <c r="D253" s="90"/>
      <c r="E253" s="76"/>
      <c r="F253" s="76"/>
      <c r="G253" s="202"/>
      <c r="H253" s="203"/>
      <c r="I253" s="202"/>
      <c r="J253" s="202"/>
      <c r="K253" s="90"/>
      <c r="L253" s="78"/>
      <c r="M253" s="204">
        <v>0</v>
      </c>
      <c r="N253" s="204"/>
      <c r="O253" s="95"/>
      <c r="P253" s="219"/>
      <c r="Q253" s="205"/>
      <c r="R253" s="205"/>
      <c r="S253" s="205"/>
      <c r="T253" s="205"/>
      <c r="U253" s="205"/>
      <c r="V253" s="205"/>
      <c r="W253" s="205"/>
      <c r="X253" s="205"/>
      <c r="Y253" s="205"/>
      <c r="Z253" s="205"/>
      <c r="AA253" s="205"/>
      <c r="AB253" s="205"/>
      <c r="AC253" s="206">
        <f t="shared" si="67"/>
        <v>0</v>
      </c>
      <c r="AD253" s="206">
        <f t="shared" si="68"/>
        <v>0</v>
      </c>
      <c r="AE253" s="207">
        <f t="shared" si="69"/>
        <v>0</v>
      </c>
      <c r="AF253" s="206"/>
    </row>
    <row r="254" spans="1:33" ht="15" customHeight="1">
      <c r="A254" s="77"/>
      <c r="B254" s="76" t="s">
        <v>542</v>
      </c>
      <c r="C254" s="76"/>
      <c r="D254" s="90">
        <v>38174</v>
      </c>
      <c r="E254" s="76"/>
      <c r="F254" s="76"/>
      <c r="G254" s="202"/>
      <c r="H254" s="203">
        <v>590000</v>
      </c>
      <c r="I254" s="202"/>
      <c r="J254" s="202"/>
      <c r="K254" s="90">
        <v>38174</v>
      </c>
      <c r="L254" s="78">
        <f>K254+(P254*365)</f>
        <v>39634</v>
      </c>
      <c r="M254" s="204">
        <v>590000</v>
      </c>
      <c r="N254" s="204">
        <f>H254-M254</f>
        <v>0</v>
      </c>
      <c r="O254" s="95">
        <v>0.25</v>
      </c>
      <c r="P254" s="219">
        <v>4</v>
      </c>
      <c r="Q254" s="205">
        <v>0</v>
      </c>
      <c r="R254" s="205">
        <v>0</v>
      </c>
      <c r="S254" s="205">
        <v>0</v>
      </c>
      <c r="T254" s="205">
        <v>0</v>
      </c>
      <c r="U254" s="205">
        <v>0</v>
      </c>
      <c r="V254" s="205">
        <v>0</v>
      </c>
      <c r="W254" s="205">
        <v>0</v>
      </c>
      <c r="X254" s="205">
        <v>0</v>
      </c>
      <c r="Y254" s="205">
        <v>0</v>
      </c>
      <c r="Z254" s="205">
        <v>0</v>
      </c>
      <c r="AA254" s="205">
        <v>0</v>
      </c>
      <c r="AB254" s="205">
        <v>0</v>
      </c>
      <c r="AC254" s="206">
        <f t="shared" si="67"/>
        <v>0</v>
      </c>
      <c r="AD254" s="206">
        <f t="shared" si="68"/>
        <v>590000</v>
      </c>
      <c r="AE254" s="207">
        <f t="shared" si="69"/>
        <v>0</v>
      </c>
      <c r="AF254" s="206"/>
      <c r="AG254" s="64">
        <v>590000</v>
      </c>
    </row>
    <row r="255" spans="1:33" ht="15" customHeight="1">
      <c r="A255" s="77"/>
      <c r="B255" s="76" t="s">
        <v>543</v>
      </c>
      <c r="C255" s="76"/>
      <c r="D255" s="90">
        <v>38174</v>
      </c>
      <c r="E255" s="76"/>
      <c r="F255" s="76"/>
      <c r="G255" s="202"/>
      <c r="H255" s="203">
        <v>3850000</v>
      </c>
      <c r="I255" s="202"/>
      <c r="J255" s="202"/>
      <c r="K255" s="90">
        <v>38174</v>
      </c>
      <c r="L255" s="78">
        <f>K255+(P255*365)</f>
        <v>39634</v>
      </c>
      <c r="M255" s="204">
        <v>3850000</v>
      </c>
      <c r="N255" s="204">
        <f>H255-M255</f>
        <v>0</v>
      </c>
      <c r="O255" s="95">
        <v>0.25</v>
      </c>
      <c r="P255" s="219">
        <v>4</v>
      </c>
      <c r="Q255" s="205">
        <v>0</v>
      </c>
      <c r="R255" s="205">
        <v>0</v>
      </c>
      <c r="S255" s="205">
        <v>0</v>
      </c>
      <c r="T255" s="205">
        <v>0</v>
      </c>
      <c r="U255" s="205">
        <v>0</v>
      </c>
      <c r="V255" s="205">
        <v>0</v>
      </c>
      <c r="W255" s="205">
        <v>0</v>
      </c>
      <c r="X255" s="205">
        <v>0</v>
      </c>
      <c r="Y255" s="205">
        <v>0</v>
      </c>
      <c r="Z255" s="205">
        <v>0</v>
      </c>
      <c r="AA255" s="205">
        <v>0</v>
      </c>
      <c r="AB255" s="205">
        <v>0</v>
      </c>
      <c r="AC255" s="206">
        <f t="shared" si="67"/>
        <v>0</v>
      </c>
      <c r="AD255" s="206">
        <f t="shared" si="68"/>
        <v>3850000</v>
      </c>
      <c r="AE255" s="207">
        <f t="shared" si="69"/>
        <v>0</v>
      </c>
      <c r="AF255" s="206"/>
      <c r="AG255" s="64">
        <v>3850000</v>
      </c>
    </row>
    <row r="256" spans="1:33" ht="15" customHeight="1">
      <c r="A256" s="77"/>
      <c r="B256" s="76" t="s">
        <v>544</v>
      </c>
      <c r="C256" s="76"/>
      <c r="D256" s="90"/>
      <c r="E256" s="76"/>
      <c r="F256" s="76"/>
      <c r="G256" s="202"/>
      <c r="H256" s="203"/>
      <c r="I256" s="202"/>
      <c r="J256" s="202"/>
      <c r="K256" s="90"/>
      <c r="L256" s="78"/>
      <c r="M256" s="204">
        <v>0</v>
      </c>
      <c r="N256" s="204"/>
      <c r="O256" s="95"/>
      <c r="P256" s="219"/>
      <c r="Q256" s="205"/>
      <c r="R256" s="205"/>
      <c r="S256" s="205"/>
      <c r="T256" s="205"/>
      <c r="U256" s="205"/>
      <c r="V256" s="205"/>
      <c r="W256" s="205"/>
      <c r="X256" s="205"/>
      <c r="Y256" s="205"/>
      <c r="Z256" s="205"/>
      <c r="AA256" s="205"/>
      <c r="AB256" s="205"/>
      <c r="AC256" s="206">
        <f t="shared" si="67"/>
        <v>0</v>
      </c>
      <c r="AD256" s="206">
        <f t="shared" si="68"/>
        <v>0</v>
      </c>
      <c r="AE256" s="207">
        <f t="shared" si="69"/>
        <v>0</v>
      </c>
      <c r="AF256" s="206"/>
    </row>
    <row r="257" spans="1:33" ht="15" customHeight="1">
      <c r="A257" s="77"/>
      <c r="B257" s="76" t="s">
        <v>540</v>
      </c>
      <c r="C257" s="76"/>
      <c r="D257" s="90">
        <v>38202</v>
      </c>
      <c r="E257" s="76"/>
      <c r="F257" s="76"/>
      <c r="G257" s="202"/>
      <c r="H257" s="203">
        <v>9160000</v>
      </c>
      <c r="I257" s="202"/>
      <c r="J257" s="202"/>
      <c r="K257" s="90">
        <v>38202</v>
      </c>
      <c r="L257" s="78">
        <f>K257+(P257*365)</f>
        <v>39662</v>
      </c>
      <c r="M257" s="204">
        <v>9160000</v>
      </c>
      <c r="N257" s="204">
        <f>H257-M257</f>
        <v>0</v>
      </c>
      <c r="O257" s="95">
        <v>0.25</v>
      </c>
      <c r="P257" s="219">
        <v>4</v>
      </c>
      <c r="Q257" s="205">
        <v>0</v>
      </c>
      <c r="R257" s="205">
        <v>0</v>
      </c>
      <c r="S257" s="205">
        <v>0</v>
      </c>
      <c r="T257" s="205">
        <v>0</v>
      </c>
      <c r="U257" s="205">
        <v>0</v>
      </c>
      <c r="V257" s="205">
        <v>0</v>
      </c>
      <c r="W257" s="205">
        <v>0</v>
      </c>
      <c r="X257" s="205">
        <v>0</v>
      </c>
      <c r="Y257" s="205">
        <v>0</v>
      </c>
      <c r="Z257" s="205">
        <v>0</v>
      </c>
      <c r="AA257" s="205">
        <v>0</v>
      </c>
      <c r="AB257" s="205">
        <v>0</v>
      </c>
      <c r="AC257" s="206">
        <f t="shared" si="67"/>
        <v>0</v>
      </c>
      <c r="AD257" s="206">
        <f t="shared" si="68"/>
        <v>9160000</v>
      </c>
      <c r="AE257" s="207">
        <f t="shared" si="69"/>
        <v>0</v>
      </c>
      <c r="AF257" s="206"/>
      <c r="AG257" s="64">
        <v>9160000</v>
      </c>
    </row>
    <row r="258" spans="1:33" ht="15" customHeight="1">
      <c r="A258" s="77"/>
      <c r="B258" s="76" t="s">
        <v>541</v>
      </c>
      <c r="C258" s="76"/>
      <c r="D258" s="90"/>
      <c r="E258" s="76"/>
      <c r="F258" s="76"/>
      <c r="G258" s="202"/>
      <c r="H258" s="203"/>
      <c r="I258" s="202"/>
      <c r="J258" s="202"/>
      <c r="K258" s="90"/>
      <c r="L258" s="78"/>
      <c r="M258" s="204">
        <v>0</v>
      </c>
      <c r="N258" s="204"/>
      <c r="O258" s="95"/>
      <c r="P258" s="219"/>
      <c r="Q258" s="205"/>
      <c r="R258" s="205"/>
      <c r="S258" s="205"/>
      <c r="T258" s="205"/>
      <c r="U258" s="205"/>
      <c r="V258" s="205"/>
      <c r="W258" s="205"/>
      <c r="X258" s="205"/>
      <c r="Y258" s="205"/>
      <c r="Z258" s="205"/>
      <c r="AA258" s="205"/>
      <c r="AB258" s="205"/>
      <c r="AC258" s="206">
        <f t="shared" si="67"/>
        <v>0</v>
      </c>
      <c r="AD258" s="206">
        <f t="shared" si="68"/>
        <v>0</v>
      </c>
      <c r="AE258" s="207">
        <f t="shared" si="69"/>
        <v>0</v>
      </c>
      <c r="AF258" s="206"/>
    </row>
    <row r="259" spans="1:33" ht="15" customHeight="1">
      <c r="A259" s="77"/>
      <c r="B259" s="76" t="s">
        <v>545</v>
      </c>
      <c r="C259" s="76"/>
      <c r="D259" s="90">
        <v>38202</v>
      </c>
      <c r="E259" s="76"/>
      <c r="F259" s="76"/>
      <c r="G259" s="202"/>
      <c r="H259" s="203">
        <v>600000</v>
      </c>
      <c r="I259" s="202"/>
      <c r="J259" s="202"/>
      <c r="K259" s="90">
        <v>38202</v>
      </c>
      <c r="L259" s="78">
        <f>K259+(P259*365)</f>
        <v>39662</v>
      </c>
      <c r="M259" s="204">
        <v>600000</v>
      </c>
      <c r="N259" s="204">
        <f>H259-M259</f>
        <v>0</v>
      </c>
      <c r="O259" s="95">
        <v>0.25</v>
      </c>
      <c r="P259" s="219">
        <v>4</v>
      </c>
      <c r="Q259" s="205">
        <v>0</v>
      </c>
      <c r="R259" s="205">
        <v>0</v>
      </c>
      <c r="S259" s="205">
        <v>0</v>
      </c>
      <c r="T259" s="205">
        <v>0</v>
      </c>
      <c r="U259" s="205">
        <v>0</v>
      </c>
      <c r="V259" s="205">
        <v>0</v>
      </c>
      <c r="W259" s="205">
        <v>0</v>
      </c>
      <c r="X259" s="205">
        <v>0</v>
      </c>
      <c r="Y259" s="205">
        <v>0</v>
      </c>
      <c r="Z259" s="205">
        <v>0</v>
      </c>
      <c r="AA259" s="205">
        <v>0</v>
      </c>
      <c r="AB259" s="205">
        <v>0</v>
      </c>
      <c r="AC259" s="206">
        <f t="shared" si="67"/>
        <v>0</v>
      </c>
      <c r="AD259" s="206">
        <f t="shared" si="68"/>
        <v>600000</v>
      </c>
      <c r="AE259" s="207">
        <f t="shared" si="69"/>
        <v>0</v>
      </c>
      <c r="AF259" s="206"/>
      <c r="AG259" s="64">
        <v>600000</v>
      </c>
    </row>
    <row r="260" spans="1:33" ht="15" customHeight="1">
      <c r="A260" s="77"/>
      <c r="B260" s="76" t="s">
        <v>546</v>
      </c>
      <c r="C260" s="76"/>
      <c r="D260" s="90">
        <v>38202</v>
      </c>
      <c r="E260" s="76"/>
      <c r="F260" s="76"/>
      <c r="G260" s="202"/>
      <c r="H260" s="203">
        <v>600000</v>
      </c>
      <c r="I260" s="202"/>
      <c r="J260" s="202"/>
      <c r="K260" s="90">
        <v>38202</v>
      </c>
      <c r="L260" s="78">
        <f>K260+(P260*365)</f>
        <v>39662</v>
      </c>
      <c r="M260" s="204">
        <v>600000</v>
      </c>
      <c r="N260" s="204">
        <f>H260-M260</f>
        <v>0</v>
      </c>
      <c r="O260" s="95">
        <v>0.25</v>
      </c>
      <c r="P260" s="219">
        <v>4</v>
      </c>
      <c r="Q260" s="205">
        <v>0</v>
      </c>
      <c r="R260" s="205">
        <v>0</v>
      </c>
      <c r="S260" s="205">
        <v>0</v>
      </c>
      <c r="T260" s="205">
        <v>0</v>
      </c>
      <c r="U260" s="205">
        <v>0</v>
      </c>
      <c r="V260" s="205">
        <v>0</v>
      </c>
      <c r="W260" s="205">
        <v>0</v>
      </c>
      <c r="X260" s="205">
        <v>0</v>
      </c>
      <c r="Y260" s="205">
        <v>0</v>
      </c>
      <c r="Z260" s="205">
        <v>0</v>
      </c>
      <c r="AA260" s="205">
        <v>0</v>
      </c>
      <c r="AB260" s="205">
        <v>0</v>
      </c>
      <c r="AC260" s="206">
        <f t="shared" si="67"/>
        <v>0</v>
      </c>
      <c r="AD260" s="206">
        <f t="shared" si="68"/>
        <v>600000</v>
      </c>
      <c r="AE260" s="207">
        <f t="shared" si="69"/>
        <v>0</v>
      </c>
      <c r="AF260" s="206"/>
      <c r="AG260" s="64">
        <v>600000</v>
      </c>
    </row>
    <row r="261" spans="1:33" ht="15" customHeight="1">
      <c r="A261" s="77"/>
      <c r="B261" s="76" t="s">
        <v>547</v>
      </c>
      <c r="C261" s="76"/>
      <c r="D261" s="90">
        <v>38230</v>
      </c>
      <c r="E261" s="76"/>
      <c r="F261" s="76"/>
      <c r="G261" s="202"/>
      <c r="H261" s="203">
        <v>53200000</v>
      </c>
      <c r="I261" s="202"/>
      <c r="J261" s="202"/>
      <c r="K261" s="90">
        <v>38230</v>
      </c>
      <c r="L261" s="78">
        <f>K261+(P261*365)</f>
        <v>39690</v>
      </c>
      <c r="M261" s="204">
        <v>53200000</v>
      </c>
      <c r="N261" s="204">
        <f>H261-M261</f>
        <v>0</v>
      </c>
      <c r="O261" s="95">
        <v>0.25</v>
      </c>
      <c r="P261" s="219">
        <v>4</v>
      </c>
      <c r="Q261" s="205">
        <v>0</v>
      </c>
      <c r="R261" s="205">
        <v>0</v>
      </c>
      <c r="S261" s="205">
        <v>0</v>
      </c>
      <c r="T261" s="205">
        <v>0</v>
      </c>
      <c r="U261" s="205">
        <v>0</v>
      </c>
      <c r="V261" s="205">
        <v>0</v>
      </c>
      <c r="W261" s="205">
        <v>0</v>
      </c>
      <c r="X261" s="205">
        <v>0</v>
      </c>
      <c r="Y261" s="205">
        <v>0</v>
      </c>
      <c r="Z261" s="205">
        <v>0</v>
      </c>
      <c r="AA261" s="205">
        <v>0</v>
      </c>
      <c r="AB261" s="205">
        <v>0</v>
      </c>
      <c r="AC261" s="206">
        <f t="shared" si="67"/>
        <v>0</v>
      </c>
      <c r="AD261" s="206">
        <f t="shared" si="68"/>
        <v>53200000</v>
      </c>
      <c r="AE261" s="207">
        <f t="shared" si="69"/>
        <v>0</v>
      </c>
      <c r="AF261" s="206"/>
      <c r="AG261" s="64">
        <v>53200000</v>
      </c>
    </row>
    <row r="262" spans="1:33" ht="15" customHeight="1">
      <c r="A262" s="77"/>
      <c r="B262" s="76" t="s">
        <v>548</v>
      </c>
      <c r="C262" s="76"/>
      <c r="D262" s="90">
        <v>38426</v>
      </c>
      <c r="E262" s="76"/>
      <c r="F262" s="76"/>
      <c r="G262" s="202"/>
      <c r="H262" s="203">
        <v>24494999.999999996</v>
      </c>
      <c r="I262" s="202"/>
      <c r="J262" s="202"/>
      <c r="K262" s="90">
        <v>38426</v>
      </c>
      <c r="L262" s="78">
        <f>K262+(P262*365)</f>
        <v>39886</v>
      </c>
      <c r="M262" s="204">
        <v>24495000</v>
      </c>
      <c r="N262" s="204">
        <f>H262-M262</f>
        <v>0</v>
      </c>
      <c r="O262" s="95">
        <v>0.25</v>
      </c>
      <c r="P262" s="219">
        <v>4</v>
      </c>
      <c r="Q262" s="205">
        <v>0</v>
      </c>
      <c r="R262" s="205">
        <v>0</v>
      </c>
      <c r="S262" s="205">
        <v>0</v>
      </c>
      <c r="T262" s="205">
        <v>0</v>
      </c>
      <c r="U262" s="205">
        <v>0</v>
      </c>
      <c r="V262" s="205">
        <v>0</v>
      </c>
      <c r="W262" s="205">
        <v>0</v>
      </c>
      <c r="X262" s="205">
        <v>0</v>
      </c>
      <c r="Y262" s="205">
        <v>0</v>
      </c>
      <c r="Z262" s="205">
        <v>0</v>
      </c>
      <c r="AA262" s="205">
        <v>0</v>
      </c>
      <c r="AB262" s="205">
        <v>0</v>
      </c>
      <c r="AC262" s="206">
        <f t="shared" si="67"/>
        <v>0</v>
      </c>
      <c r="AD262" s="206">
        <f t="shared" si="68"/>
        <v>24495000</v>
      </c>
      <c r="AE262" s="207">
        <f t="shared" si="69"/>
        <v>0</v>
      </c>
      <c r="AF262" s="206"/>
      <c r="AG262" s="64">
        <v>24494999.999999996</v>
      </c>
    </row>
    <row r="263" spans="1:33" ht="15" customHeight="1">
      <c r="A263" s="77"/>
      <c r="B263" s="76" t="s">
        <v>549</v>
      </c>
      <c r="C263" s="76"/>
      <c r="D263" s="90">
        <v>38678</v>
      </c>
      <c r="E263" s="76"/>
      <c r="F263" s="76"/>
      <c r="G263" s="202"/>
      <c r="H263" s="203">
        <v>1365000</v>
      </c>
      <c r="I263" s="202"/>
      <c r="J263" s="202"/>
      <c r="K263" s="90">
        <v>38678</v>
      </c>
      <c r="L263" s="78">
        <f>K263+(P263*365)</f>
        <v>40138</v>
      </c>
      <c r="M263" s="204">
        <v>1365000</v>
      </c>
      <c r="N263" s="204">
        <f>H263-M263</f>
        <v>0</v>
      </c>
      <c r="O263" s="95">
        <v>0.25</v>
      </c>
      <c r="P263" s="219">
        <v>4</v>
      </c>
      <c r="Q263" s="205">
        <v>0</v>
      </c>
      <c r="R263" s="205">
        <v>0</v>
      </c>
      <c r="S263" s="205">
        <v>0</v>
      </c>
      <c r="T263" s="205">
        <v>0</v>
      </c>
      <c r="U263" s="205">
        <v>0</v>
      </c>
      <c r="V263" s="205">
        <v>0</v>
      </c>
      <c r="W263" s="205">
        <v>0</v>
      </c>
      <c r="X263" s="205">
        <v>0</v>
      </c>
      <c r="Y263" s="205">
        <v>0</v>
      </c>
      <c r="Z263" s="205">
        <v>0</v>
      </c>
      <c r="AA263" s="205">
        <v>0</v>
      </c>
      <c r="AB263" s="205">
        <v>0</v>
      </c>
      <c r="AC263" s="206">
        <f t="shared" si="67"/>
        <v>0</v>
      </c>
      <c r="AD263" s="206">
        <f t="shared" si="68"/>
        <v>1365000</v>
      </c>
      <c r="AE263" s="207">
        <f t="shared" si="69"/>
        <v>0</v>
      </c>
      <c r="AF263" s="206"/>
      <c r="AG263" s="64">
        <v>1365000</v>
      </c>
    </row>
    <row r="264" spans="1:33" ht="15" customHeight="1">
      <c r="A264" s="77"/>
      <c r="B264" s="76"/>
      <c r="C264" s="76"/>
      <c r="D264" s="90"/>
      <c r="E264" s="76"/>
      <c r="F264" s="76"/>
      <c r="G264" s="202"/>
      <c r="H264" s="203"/>
      <c r="I264" s="202"/>
      <c r="J264" s="202"/>
      <c r="K264" s="90"/>
      <c r="L264" s="78"/>
      <c r="M264" s="204">
        <v>0</v>
      </c>
      <c r="N264" s="204"/>
      <c r="O264" s="95"/>
      <c r="P264" s="219"/>
      <c r="Q264" s="205"/>
      <c r="R264" s="205"/>
      <c r="S264" s="205"/>
      <c r="T264" s="205"/>
      <c r="U264" s="205"/>
      <c r="V264" s="205"/>
      <c r="W264" s="205"/>
      <c r="X264" s="205"/>
      <c r="Y264" s="205"/>
      <c r="Z264" s="205"/>
      <c r="AA264" s="205"/>
      <c r="AB264" s="205"/>
      <c r="AC264" s="206">
        <f t="shared" si="67"/>
        <v>0</v>
      </c>
      <c r="AD264" s="206">
        <f t="shared" si="68"/>
        <v>0</v>
      </c>
      <c r="AE264" s="207">
        <f t="shared" si="69"/>
        <v>0</v>
      </c>
      <c r="AF264" s="206"/>
    </row>
    <row r="265" spans="1:33" ht="15" customHeight="1">
      <c r="A265" s="77"/>
      <c r="B265" s="76" t="s">
        <v>550</v>
      </c>
      <c r="C265" s="76"/>
      <c r="D265" s="90">
        <v>38744</v>
      </c>
      <c r="E265" s="76"/>
      <c r="F265" s="76"/>
      <c r="G265" s="202"/>
      <c r="H265" s="203">
        <v>2100000</v>
      </c>
      <c r="I265" s="202"/>
      <c r="J265" s="202"/>
      <c r="K265" s="90">
        <v>38744</v>
      </c>
      <c r="L265" s="78">
        <f t="shared" ref="L265:L275" si="72">K265+(P265*365)</f>
        <v>40204</v>
      </c>
      <c r="M265" s="204">
        <v>2100000</v>
      </c>
      <c r="N265" s="204">
        <f t="shared" ref="N265:N275" si="73">H265-M265</f>
        <v>0</v>
      </c>
      <c r="O265" s="95">
        <v>0.25</v>
      </c>
      <c r="P265" s="219">
        <v>4</v>
      </c>
      <c r="Q265" s="205">
        <v>0</v>
      </c>
      <c r="R265" s="205">
        <v>0</v>
      </c>
      <c r="S265" s="205">
        <v>0</v>
      </c>
      <c r="T265" s="205">
        <v>0</v>
      </c>
      <c r="U265" s="205">
        <v>0</v>
      </c>
      <c r="V265" s="205">
        <v>0</v>
      </c>
      <c r="W265" s="205">
        <v>0</v>
      </c>
      <c r="X265" s="205">
        <v>0</v>
      </c>
      <c r="Y265" s="205">
        <v>0</v>
      </c>
      <c r="Z265" s="205">
        <v>0</v>
      </c>
      <c r="AA265" s="205">
        <v>0</v>
      </c>
      <c r="AB265" s="205">
        <v>0</v>
      </c>
      <c r="AC265" s="206">
        <f t="shared" si="67"/>
        <v>0</v>
      </c>
      <c r="AD265" s="206">
        <f t="shared" si="68"/>
        <v>2100000</v>
      </c>
      <c r="AE265" s="207">
        <f t="shared" si="69"/>
        <v>0</v>
      </c>
      <c r="AF265" s="206"/>
      <c r="AG265" s="64">
        <v>2100000</v>
      </c>
    </row>
    <row r="266" spans="1:33" ht="15" customHeight="1">
      <c r="A266" s="77"/>
      <c r="B266" s="76" t="s">
        <v>551</v>
      </c>
      <c r="C266" s="76"/>
      <c r="D266" s="90">
        <v>38833</v>
      </c>
      <c r="E266" s="76"/>
      <c r="F266" s="76"/>
      <c r="G266" s="202"/>
      <c r="H266" s="203">
        <v>2100000</v>
      </c>
      <c r="I266" s="202"/>
      <c r="J266" s="202"/>
      <c r="K266" s="90">
        <v>38833</v>
      </c>
      <c r="L266" s="78">
        <f t="shared" si="72"/>
        <v>40293</v>
      </c>
      <c r="M266" s="204">
        <v>2100000</v>
      </c>
      <c r="N266" s="204">
        <f t="shared" si="73"/>
        <v>0</v>
      </c>
      <c r="O266" s="95">
        <v>0.25</v>
      </c>
      <c r="P266" s="219">
        <v>4</v>
      </c>
      <c r="Q266" s="205">
        <v>0</v>
      </c>
      <c r="R266" s="205">
        <v>0</v>
      </c>
      <c r="S266" s="205">
        <v>0</v>
      </c>
      <c r="T266" s="205">
        <v>0</v>
      </c>
      <c r="U266" s="205">
        <v>0</v>
      </c>
      <c r="V266" s="205">
        <v>0</v>
      </c>
      <c r="W266" s="205">
        <v>0</v>
      </c>
      <c r="X266" s="205">
        <v>0</v>
      </c>
      <c r="Y266" s="205">
        <v>0</v>
      </c>
      <c r="Z266" s="205">
        <v>0</v>
      </c>
      <c r="AA266" s="205">
        <v>0</v>
      </c>
      <c r="AB266" s="205">
        <v>0</v>
      </c>
      <c r="AC266" s="206">
        <f t="shared" si="67"/>
        <v>0</v>
      </c>
      <c r="AD266" s="206">
        <f t="shared" si="68"/>
        <v>2100000</v>
      </c>
      <c r="AE266" s="207">
        <f t="shared" si="69"/>
        <v>0</v>
      </c>
      <c r="AF266" s="206"/>
      <c r="AG266" s="64">
        <v>2100000</v>
      </c>
    </row>
    <row r="267" spans="1:33" ht="15" customHeight="1">
      <c r="A267" s="77"/>
      <c r="B267" s="76" t="s">
        <v>552</v>
      </c>
      <c r="C267" s="76"/>
      <c r="D267" s="90">
        <v>38954</v>
      </c>
      <c r="E267" s="76"/>
      <c r="F267" s="76"/>
      <c r="G267" s="202"/>
      <c r="H267" s="203">
        <v>105900</v>
      </c>
      <c r="I267" s="202"/>
      <c r="J267" s="202"/>
      <c r="K267" s="90">
        <v>38954</v>
      </c>
      <c r="L267" s="78">
        <f t="shared" si="72"/>
        <v>40414</v>
      </c>
      <c r="M267" s="204">
        <v>105899.75</v>
      </c>
      <c r="N267" s="204">
        <f t="shared" si="73"/>
        <v>0.25</v>
      </c>
      <c r="O267" s="95">
        <v>0.25</v>
      </c>
      <c r="P267" s="219">
        <v>4</v>
      </c>
      <c r="Q267" s="205">
        <v>0</v>
      </c>
      <c r="R267" s="205">
        <v>0</v>
      </c>
      <c r="S267" s="205">
        <v>0</v>
      </c>
      <c r="T267" s="205">
        <v>0</v>
      </c>
      <c r="U267" s="205">
        <v>0</v>
      </c>
      <c r="V267" s="205">
        <v>0</v>
      </c>
      <c r="W267" s="205">
        <v>0</v>
      </c>
      <c r="X267" s="205">
        <v>0</v>
      </c>
      <c r="Y267" s="205">
        <v>0</v>
      </c>
      <c r="Z267" s="205">
        <v>0</v>
      </c>
      <c r="AA267" s="205">
        <v>0</v>
      </c>
      <c r="AB267" s="205">
        <v>0</v>
      </c>
      <c r="AC267" s="206">
        <f t="shared" si="67"/>
        <v>0</v>
      </c>
      <c r="AD267" s="206">
        <f t="shared" si="68"/>
        <v>105899.75</v>
      </c>
      <c r="AE267" s="207">
        <f t="shared" si="69"/>
        <v>0.25</v>
      </c>
      <c r="AF267" s="206"/>
      <c r="AG267" s="64">
        <v>105900</v>
      </c>
    </row>
    <row r="268" spans="1:33" ht="15" customHeight="1">
      <c r="A268" s="77"/>
      <c r="B268" s="76" t="s">
        <v>553</v>
      </c>
      <c r="C268" s="76"/>
      <c r="D268" s="90">
        <v>38846</v>
      </c>
      <c r="E268" s="76"/>
      <c r="F268" s="76"/>
      <c r="G268" s="202"/>
      <c r="H268" s="203">
        <v>467500</v>
      </c>
      <c r="I268" s="202"/>
      <c r="J268" s="202"/>
      <c r="K268" s="90">
        <v>38846</v>
      </c>
      <c r="L268" s="78">
        <f t="shared" si="72"/>
        <v>40306</v>
      </c>
      <c r="M268" s="204">
        <v>467500.33333333331</v>
      </c>
      <c r="N268" s="204">
        <f t="shared" si="73"/>
        <v>-0.33333333331393078</v>
      </c>
      <c r="O268" s="95">
        <v>0.25</v>
      </c>
      <c r="P268" s="219">
        <v>4</v>
      </c>
      <c r="Q268" s="205">
        <v>0</v>
      </c>
      <c r="R268" s="205">
        <v>0</v>
      </c>
      <c r="S268" s="205">
        <v>0</v>
      </c>
      <c r="T268" s="205">
        <v>0</v>
      </c>
      <c r="U268" s="205">
        <v>0</v>
      </c>
      <c r="V268" s="205">
        <v>0</v>
      </c>
      <c r="W268" s="205">
        <v>0</v>
      </c>
      <c r="X268" s="205">
        <v>0</v>
      </c>
      <c r="Y268" s="205">
        <v>0</v>
      </c>
      <c r="Z268" s="205">
        <v>0</v>
      </c>
      <c r="AA268" s="205">
        <v>0</v>
      </c>
      <c r="AB268" s="205">
        <v>0</v>
      </c>
      <c r="AC268" s="206">
        <f t="shared" si="67"/>
        <v>0</v>
      </c>
      <c r="AD268" s="206">
        <f t="shared" si="68"/>
        <v>467500.33333333331</v>
      </c>
      <c r="AE268" s="207">
        <f t="shared" si="69"/>
        <v>-0.33333333331393078</v>
      </c>
      <c r="AF268" s="206"/>
      <c r="AG268" s="64">
        <v>467500</v>
      </c>
    </row>
    <row r="269" spans="1:33" ht="15" customHeight="1">
      <c r="A269" s="77"/>
      <c r="B269" s="76" t="s">
        <v>554</v>
      </c>
      <c r="C269" s="76"/>
      <c r="D269" s="90">
        <v>38904</v>
      </c>
      <c r="E269" s="76"/>
      <c r="F269" s="76"/>
      <c r="G269" s="202"/>
      <c r="H269" s="203">
        <v>14832000</v>
      </c>
      <c r="I269" s="202"/>
      <c r="J269" s="202"/>
      <c r="K269" s="90">
        <v>38904</v>
      </c>
      <c r="L269" s="78">
        <f t="shared" si="72"/>
        <v>40364</v>
      </c>
      <c r="M269" s="204">
        <v>14832000</v>
      </c>
      <c r="N269" s="204">
        <f t="shared" si="73"/>
        <v>0</v>
      </c>
      <c r="O269" s="95">
        <v>0.25</v>
      </c>
      <c r="P269" s="219">
        <v>4</v>
      </c>
      <c r="Q269" s="205">
        <v>0</v>
      </c>
      <c r="R269" s="205">
        <v>0</v>
      </c>
      <c r="S269" s="205">
        <v>0</v>
      </c>
      <c r="T269" s="205">
        <v>0</v>
      </c>
      <c r="U269" s="205">
        <v>0</v>
      </c>
      <c r="V269" s="205">
        <v>0</v>
      </c>
      <c r="W269" s="205">
        <v>0</v>
      </c>
      <c r="X269" s="205">
        <v>0</v>
      </c>
      <c r="Y269" s="205">
        <v>0</v>
      </c>
      <c r="Z269" s="205">
        <v>0</v>
      </c>
      <c r="AA269" s="205">
        <v>0</v>
      </c>
      <c r="AB269" s="205">
        <v>0</v>
      </c>
      <c r="AC269" s="206">
        <f t="shared" si="67"/>
        <v>0</v>
      </c>
      <c r="AD269" s="206">
        <f t="shared" si="68"/>
        <v>14832000</v>
      </c>
      <c r="AE269" s="207">
        <f t="shared" si="69"/>
        <v>0</v>
      </c>
      <c r="AF269" s="206"/>
      <c r="AG269" s="64">
        <v>14832000</v>
      </c>
    </row>
    <row r="270" spans="1:33" ht="15" customHeight="1">
      <c r="A270" s="77"/>
      <c r="B270" s="76" t="s">
        <v>555</v>
      </c>
      <c r="C270" s="76"/>
      <c r="D270" s="90">
        <v>39072</v>
      </c>
      <c r="E270" s="76"/>
      <c r="F270" s="76"/>
      <c r="G270" s="202"/>
      <c r="H270" s="203">
        <v>670000</v>
      </c>
      <c r="I270" s="202"/>
      <c r="J270" s="202"/>
      <c r="K270" s="90">
        <v>39072</v>
      </c>
      <c r="L270" s="78">
        <f t="shared" si="72"/>
        <v>40532</v>
      </c>
      <c r="M270" s="204">
        <v>669999.66666666674</v>
      </c>
      <c r="N270" s="204">
        <f t="shared" si="73"/>
        <v>0.33333333325572312</v>
      </c>
      <c r="O270" s="95">
        <v>0.25</v>
      </c>
      <c r="P270" s="219">
        <v>4</v>
      </c>
      <c r="Q270" s="205">
        <v>0</v>
      </c>
      <c r="R270" s="205">
        <v>0</v>
      </c>
      <c r="S270" s="205">
        <v>0</v>
      </c>
      <c r="T270" s="205">
        <v>0</v>
      </c>
      <c r="U270" s="205">
        <v>0</v>
      </c>
      <c r="V270" s="205">
        <v>0</v>
      </c>
      <c r="W270" s="205">
        <v>0</v>
      </c>
      <c r="X270" s="205">
        <v>0</v>
      </c>
      <c r="Y270" s="205">
        <v>0</v>
      </c>
      <c r="Z270" s="205">
        <v>0</v>
      </c>
      <c r="AA270" s="205">
        <v>0</v>
      </c>
      <c r="AB270" s="205">
        <v>0</v>
      </c>
      <c r="AC270" s="206">
        <f t="shared" si="67"/>
        <v>0</v>
      </c>
      <c r="AD270" s="206">
        <f t="shared" si="68"/>
        <v>669999.66666666674</v>
      </c>
      <c r="AE270" s="207">
        <f t="shared" si="69"/>
        <v>0.33333333325572312</v>
      </c>
      <c r="AF270" s="206"/>
      <c r="AG270" s="64">
        <v>670000</v>
      </c>
    </row>
    <row r="271" spans="1:33" ht="15" customHeight="1">
      <c r="A271" s="77"/>
      <c r="B271" s="76" t="s">
        <v>556</v>
      </c>
      <c r="C271" s="76"/>
      <c r="D271" s="90">
        <v>38943</v>
      </c>
      <c r="E271" s="76"/>
      <c r="F271" s="76"/>
      <c r="G271" s="202"/>
      <c r="H271" s="203">
        <v>550000</v>
      </c>
      <c r="I271" s="202"/>
      <c r="J271" s="202"/>
      <c r="K271" s="90">
        <v>38943</v>
      </c>
      <c r="L271" s="78">
        <f t="shared" si="72"/>
        <v>40403</v>
      </c>
      <c r="M271" s="204">
        <v>550000.33333333337</v>
      </c>
      <c r="N271" s="204">
        <f t="shared" si="73"/>
        <v>-0.33333333337213844</v>
      </c>
      <c r="O271" s="95">
        <v>0.25</v>
      </c>
      <c r="P271" s="219">
        <v>4</v>
      </c>
      <c r="Q271" s="205">
        <v>0</v>
      </c>
      <c r="R271" s="205">
        <v>0</v>
      </c>
      <c r="S271" s="205">
        <v>0</v>
      </c>
      <c r="T271" s="205">
        <v>0</v>
      </c>
      <c r="U271" s="205">
        <v>0</v>
      </c>
      <c r="V271" s="205">
        <v>0</v>
      </c>
      <c r="W271" s="205">
        <v>0</v>
      </c>
      <c r="X271" s="205">
        <v>0</v>
      </c>
      <c r="Y271" s="205">
        <v>0</v>
      </c>
      <c r="Z271" s="205">
        <v>0</v>
      </c>
      <c r="AA271" s="205">
        <v>0</v>
      </c>
      <c r="AB271" s="205">
        <v>0</v>
      </c>
      <c r="AC271" s="206">
        <f t="shared" si="67"/>
        <v>0</v>
      </c>
      <c r="AD271" s="206">
        <f t="shared" si="68"/>
        <v>550000.33333333337</v>
      </c>
      <c r="AE271" s="207">
        <f t="shared" si="69"/>
        <v>-0.33333333337213844</v>
      </c>
      <c r="AF271" s="206"/>
      <c r="AG271" s="64">
        <v>550000</v>
      </c>
    </row>
    <row r="272" spans="1:33" ht="15" customHeight="1">
      <c r="A272" s="77"/>
      <c r="B272" s="76" t="s">
        <v>557</v>
      </c>
      <c r="C272" s="76"/>
      <c r="D272" s="90">
        <v>38965</v>
      </c>
      <c r="E272" s="76"/>
      <c r="F272" s="76"/>
      <c r="G272" s="202"/>
      <c r="H272" s="203">
        <v>500000</v>
      </c>
      <c r="I272" s="202"/>
      <c r="J272" s="202"/>
      <c r="K272" s="90">
        <v>38965</v>
      </c>
      <c r="L272" s="78">
        <f t="shared" si="72"/>
        <v>40425</v>
      </c>
      <c r="M272" s="204">
        <v>500000.33333333331</v>
      </c>
      <c r="N272" s="204">
        <f t="shared" si="73"/>
        <v>-0.33333333331393078</v>
      </c>
      <c r="O272" s="95">
        <v>0.25</v>
      </c>
      <c r="P272" s="219">
        <v>4</v>
      </c>
      <c r="Q272" s="205">
        <v>0</v>
      </c>
      <c r="R272" s="205">
        <v>0</v>
      </c>
      <c r="S272" s="205">
        <v>0</v>
      </c>
      <c r="T272" s="205">
        <v>0</v>
      </c>
      <c r="U272" s="205">
        <v>0</v>
      </c>
      <c r="V272" s="205">
        <v>0</v>
      </c>
      <c r="W272" s="205">
        <v>0</v>
      </c>
      <c r="X272" s="205">
        <v>0</v>
      </c>
      <c r="Y272" s="205">
        <v>0</v>
      </c>
      <c r="Z272" s="205">
        <v>0</v>
      </c>
      <c r="AA272" s="205">
        <v>0</v>
      </c>
      <c r="AB272" s="205">
        <v>0</v>
      </c>
      <c r="AC272" s="206">
        <f t="shared" si="67"/>
        <v>0</v>
      </c>
      <c r="AD272" s="206">
        <f t="shared" si="68"/>
        <v>500000.33333333331</v>
      </c>
      <c r="AE272" s="207">
        <f t="shared" si="69"/>
        <v>-0.33333333331393078</v>
      </c>
      <c r="AF272" s="206"/>
      <c r="AG272" s="64">
        <v>500000</v>
      </c>
    </row>
    <row r="273" spans="1:33" ht="15" customHeight="1">
      <c r="A273" s="77"/>
      <c r="B273" s="76" t="s">
        <v>558</v>
      </c>
      <c r="C273" s="76"/>
      <c r="D273" s="90">
        <v>38981</v>
      </c>
      <c r="E273" s="76"/>
      <c r="F273" s="76"/>
      <c r="G273" s="202"/>
      <c r="H273" s="203">
        <v>3800000</v>
      </c>
      <c r="I273" s="202"/>
      <c r="J273" s="202"/>
      <c r="K273" s="90">
        <v>38981</v>
      </c>
      <c r="L273" s="78">
        <f t="shared" si="72"/>
        <v>40441</v>
      </c>
      <c r="M273" s="204">
        <v>3800000.3333333335</v>
      </c>
      <c r="N273" s="204">
        <f t="shared" si="73"/>
        <v>-0.33333333348855376</v>
      </c>
      <c r="O273" s="95">
        <v>0.25</v>
      </c>
      <c r="P273" s="219">
        <v>4</v>
      </c>
      <c r="Q273" s="205">
        <v>0</v>
      </c>
      <c r="R273" s="205">
        <v>0</v>
      </c>
      <c r="S273" s="205">
        <v>0</v>
      </c>
      <c r="T273" s="205">
        <v>0</v>
      </c>
      <c r="U273" s="205">
        <v>0</v>
      </c>
      <c r="V273" s="205">
        <v>0</v>
      </c>
      <c r="W273" s="205">
        <v>0</v>
      </c>
      <c r="X273" s="205">
        <v>0</v>
      </c>
      <c r="Y273" s="205">
        <v>0</v>
      </c>
      <c r="Z273" s="205">
        <v>0</v>
      </c>
      <c r="AA273" s="205">
        <v>0</v>
      </c>
      <c r="AB273" s="205">
        <v>0</v>
      </c>
      <c r="AC273" s="206">
        <f t="shared" si="67"/>
        <v>0</v>
      </c>
      <c r="AD273" s="206">
        <f t="shared" si="68"/>
        <v>3800000.3333333335</v>
      </c>
      <c r="AE273" s="207">
        <f t="shared" si="69"/>
        <v>-0.33333333348855376</v>
      </c>
      <c r="AF273" s="206"/>
      <c r="AG273" s="64">
        <v>3800000</v>
      </c>
    </row>
    <row r="274" spans="1:33" ht="15" customHeight="1">
      <c r="A274" s="77"/>
      <c r="B274" s="76" t="s">
        <v>558</v>
      </c>
      <c r="C274" s="76"/>
      <c r="D274" s="90">
        <v>39072</v>
      </c>
      <c r="E274" s="76"/>
      <c r="F274" s="76"/>
      <c r="G274" s="202"/>
      <c r="H274" s="203">
        <v>8800000</v>
      </c>
      <c r="I274" s="202"/>
      <c r="J274" s="202"/>
      <c r="K274" s="90">
        <v>39072</v>
      </c>
      <c r="L274" s="78">
        <f t="shared" si="72"/>
        <v>40532</v>
      </c>
      <c r="M274" s="204">
        <v>8799999.666666666</v>
      </c>
      <c r="N274" s="204">
        <f t="shared" si="73"/>
        <v>0.33333333395421505</v>
      </c>
      <c r="O274" s="95">
        <v>0.25</v>
      </c>
      <c r="P274" s="219">
        <v>4</v>
      </c>
      <c r="Q274" s="205">
        <v>0</v>
      </c>
      <c r="R274" s="205">
        <v>0</v>
      </c>
      <c r="S274" s="205">
        <v>0</v>
      </c>
      <c r="T274" s="205">
        <v>0</v>
      </c>
      <c r="U274" s="205">
        <v>0</v>
      </c>
      <c r="V274" s="205">
        <v>0</v>
      </c>
      <c r="W274" s="205">
        <v>0</v>
      </c>
      <c r="X274" s="205">
        <v>0</v>
      </c>
      <c r="Y274" s="205">
        <v>0</v>
      </c>
      <c r="Z274" s="205">
        <v>0</v>
      </c>
      <c r="AA274" s="205">
        <v>0</v>
      </c>
      <c r="AB274" s="205">
        <v>0</v>
      </c>
      <c r="AC274" s="206">
        <f t="shared" si="67"/>
        <v>0</v>
      </c>
      <c r="AD274" s="206">
        <f t="shared" si="68"/>
        <v>8799999.666666666</v>
      </c>
      <c r="AE274" s="207">
        <f t="shared" si="69"/>
        <v>0.33333333395421505</v>
      </c>
      <c r="AF274" s="206"/>
      <c r="AG274" s="64">
        <v>8800000</v>
      </c>
    </row>
    <row r="275" spans="1:33" ht="15" customHeight="1">
      <c r="A275" s="77"/>
      <c r="B275" s="76" t="s">
        <v>559</v>
      </c>
      <c r="C275" s="76"/>
      <c r="D275" s="90">
        <v>39082</v>
      </c>
      <c r="E275" s="76"/>
      <c r="F275" s="76"/>
      <c r="G275" s="202"/>
      <c r="H275" s="203">
        <v>669500</v>
      </c>
      <c r="I275" s="202"/>
      <c r="J275" s="202"/>
      <c r="K275" s="90">
        <v>39082</v>
      </c>
      <c r="L275" s="78">
        <f t="shared" si="72"/>
        <v>40542</v>
      </c>
      <c r="M275" s="204">
        <v>669500.08333333326</v>
      </c>
      <c r="N275" s="204">
        <f t="shared" si="73"/>
        <v>-8.3333333255723119E-2</v>
      </c>
      <c r="O275" s="95">
        <v>0.25</v>
      </c>
      <c r="P275" s="219">
        <v>4</v>
      </c>
      <c r="Q275" s="205">
        <v>0</v>
      </c>
      <c r="R275" s="205">
        <v>0</v>
      </c>
      <c r="S275" s="205">
        <v>0</v>
      </c>
      <c r="T275" s="205">
        <v>0</v>
      </c>
      <c r="U275" s="205">
        <v>0</v>
      </c>
      <c r="V275" s="205">
        <v>0</v>
      </c>
      <c r="W275" s="205">
        <v>0</v>
      </c>
      <c r="X275" s="205">
        <v>0</v>
      </c>
      <c r="Y275" s="205">
        <v>0</v>
      </c>
      <c r="Z275" s="205">
        <v>0</v>
      </c>
      <c r="AA275" s="205">
        <v>0</v>
      </c>
      <c r="AB275" s="205">
        <v>0</v>
      </c>
      <c r="AC275" s="206">
        <f t="shared" si="67"/>
        <v>0</v>
      </c>
      <c r="AD275" s="206">
        <f t="shared" si="68"/>
        <v>669500.08333333326</v>
      </c>
      <c r="AE275" s="207">
        <f t="shared" si="69"/>
        <v>-8.3333333255723119E-2</v>
      </c>
      <c r="AF275" s="206"/>
      <c r="AG275" s="64">
        <v>669500</v>
      </c>
    </row>
    <row r="276" spans="1:33" ht="15" customHeight="1">
      <c r="A276" s="77"/>
      <c r="B276" s="76"/>
      <c r="C276" s="76"/>
      <c r="D276" s="90"/>
      <c r="E276" s="76"/>
      <c r="F276" s="76"/>
      <c r="G276" s="202"/>
      <c r="H276" s="203"/>
      <c r="I276" s="202"/>
      <c r="J276" s="202"/>
      <c r="K276" s="90"/>
      <c r="L276" s="78"/>
      <c r="M276" s="204">
        <v>0</v>
      </c>
      <c r="N276" s="204"/>
      <c r="O276" s="95"/>
      <c r="P276" s="219"/>
      <c r="Q276" s="205"/>
      <c r="R276" s="205"/>
      <c r="S276" s="205"/>
      <c r="T276" s="205"/>
      <c r="U276" s="205"/>
      <c r="V276" s="205"/>
      <c r="W276" s="205"/>
      <c r="X276" s="205"/>
      <c r="Y276" s="205"/>
      <c r="Z276" s="205"/>
      <c r="AA276" s="205"/>
      <c r="AB276" s="205"/>
      <c r="AC276" s="206">
        <f t="shared" si="67"/>
        <v>0</v>
      </c>
      <c r="AD276" s="206">
        <f t="shared" si="68"/>
        <v>0</v>
      </c>
      <c r="AE276" s="207">
        <f t="shared" si="69"/>
        <v>0</v>
      </c>
      <c r="AF276" s="206"/>
    </row>
    <row r="277" spans="1:33" ht="15" customHeight="1">
      <c r="A277" s="77"/>
      <c r="B277" s="76" t="s">
        <v>560</v>
      </c>
      <c r="C277" s="76"/>
      <c r="D277" s="90">
        <v>39157</v>
      </c>
      <c r="E277" s="76"/>
      <c r="F277" s="76"/>
      <c r="G277" s="202"/>
      <c r="H277" s="203">
        <v>20438000</v>
      </c>
      <c r="I277" s="202"/>
      <c r="J277" s="202"/>
      <c r="K277" s="90">
        <v>39157</v>
      </c>
      <c r="L277" s="78">
        <f t="shared" ref="L277:L308" si="74">K277+(P277*365)</f>
        <v>40617</v>
      </c>
      <c r="M277" s="204">
        <v>20438000</v>
      </c>
      <c r="N277" s="204">
        <f t="shared" ref="N277:N302" si="75">H277-M277</f>
        <v>0</v>
      </c>
      <c r="O277" s="95">
        <v>0.25</v>
      </c>
      <c r="P277" s="219">
        <v>4</v>
      </c>
      <c r="Q277" s="205">
        <v>0</v>
      </c>
      <c r="R277" s="205">
        <v>0</v>
      </c>
      <c r="S277" s="205">
        <v>0</v>
      </c>
      <c r="T277" s="205">
        <v>0</v>
      </c>
      <c r="U277" s="205">
        <v>0</v>
      </c>
      <c r="V277" s="205">
        <v>0</v>
      </c>
      <c r="W277" s="205">
        <v>0</v>
      </c>
      <c r="X277" s="205">
        <v>0</v>
      </c>
      <c r="Y277" s="205">
        <v>0</v>
      </c>
      <c r="Z277" s="205">
        <v>0</v>
      </c>
      <c r="AA277" s="205">
        <v>0</v>
      </c>
      <c r="AB277" s="205">
        <v>0</v>
      </c>
      <c r="AC277" s="206">
        <f t="shared" si="67"/>
        <v>0</v>
      </c>
      <c r="AD277" s="206">
        <f t="shared" si="68"/>
        <v>20438000</v>
      </c>
      <c r="AE277" s="207">
        <f t="shared" si="69"/>
        <v>0</v>
      </c>
      <c r="AF277" s="206"/>
      <c r="AG277" s="64">
        <v>20438000</v>
      </c>
    </row>
    <row r="278" spans="1:33" ht="15" customHeight="1">
      <c r="A278" s="77"/>
      <c r="B278" s="76" t="s">
        <v>561</v>
      </c>
      <c r="C278" s="76"/>
      <c r="D278" s="90">
        <v>39231</v>
      </c>
      <c r="E278" s="76"/>
      <c r="F278" s="76"/>
      <c r="G278" s="202"/>
      <c r="H278" s="203">
        <v>5050000</v>
      </c>
      <c r="I278" s="202"/>
      <c r="J278" s="202"/>
      <c r="K278" s="90">
        <v>39231</v>
      </c>
      <c r="L278" s="78">
        <f t="shared" si="74"/>
        <v>40691</v>
      </c>
      <c r="M278" s="204">
        <v>5050000</v>
      </c>
      <c r="N278" s="204">
        <f t="shared" si="75"/>
        <v>0</v>
      </c>
      <c r="O278" s="95">
        <v>0.25</v>
      </c>
      <c r="P278" s="219">
        <v>4</v>
      </c>
      <c r="Q278" s="205">
        <v>0</v>
      </c>
      <c r="R278" s="205">
        <v>0</v>
      </c>
      <c r="S278" s="205">
        <v>0</v>
      </c>
      <c r="T278" s="205">
        <v>0</v>
      </c>
      <c r="U278" s="205">
        <v>0</v>
      </c>
      <c r="V278" s="205">
        <v>0</v>
      </c>
      <c r="W278" s="205">
        <v>0</v>
      </c>
      <c r="X278" s="205">
        <v>0</v>
      </c>
      <c r="Y278" s="205">
        <v>0</v>
      </c>
      <c r="Z278" s="205">
        <v>0</v>
      </c>
      <c r="AA278" s="205">
        <v>0</v>
      </c>
      <c r="AB278" s="205">
        <v>0</v>
      </c>
      <c r="AC278" s="206">
        <f t="shared" si="67"/>
        <v>0</v>
      </c>
      <c r="AD278" s="206">
        <f t="shared" si="68"/>
        <v>5050000</v>
      </c>
      <c r="AE278" s="207">
        <f t="shared" si="69"/>
        <v>0</v>
      </c>
      <c r="AF278" s="206"/>
      <c r="AG278" s="64">
        <v>5050000</v>
      </c>
    </row>
    <row r="279" spans="1:33" ht="15" customHeight="1">
      <c r="A279" s="77"/>
      <c r="B279" s="76" t="s">
        <v>562</v>
      </c>
      <c r="C279" s="76"/>
      <c r="D279" s="90">
        <v>39241</v>
      </c>
      <c r="E279" s="76"/>
      <c r="F279" s="76"/>
      <c r="G279" s="202"/>
      <c r="H279" s="203">
        <v>13551000</v>
      </c>
      <c r="I279" s="202"/>
      <c r="J279" s="202"/>
      <c r="K279" s="90">
        <v>39241</v>
      </c>
      <c r="L279" s="78">
        <f t="shared" si="74"/>
        <v>40701</v>
      </c>
      <c r="M279" s="204">
        <v>13551000</v>
      </c>
      <c r="N279" s="204">
        <f t="shared" si="75"/>
        <v>0</v>
      </c>
      <c r="O279" s="95">
        <v>0.25</v>
      </c>
      <c r="P279" s="219">
        <v>4</v>
      </c>
      <c r="Q279" s="205">
        <v>0</v>
      </c>
      <c r="R279" s="205">
        <v>0</v>
      </c>
      <c r="S279" s="205">
        <v>0</v>
      </c>
      <c r="T279" s="205">
        <v>0</v>
      </c>
      <c r="U279" s="205">
        <v>0</v>
      </c>
      <c r="V279" s="205">
        <v>0</v>
      </c>
      <c r="W279" s="205">
        <v>0</v>
      </c>
      <c r="X279" s="205">
        <v>0</v>
      </c>
      <c r="Y279" s="205">
        <v>0</v>
      </c>
      <c r="Z279" s="205">
        <v>0</v>
      </c>
      <c r="AA279" s="205">
        <v>0</v>
      </c>
      <c r="AB279" s="205">
        <v>0</v>
      </c>
      <c r="AC279" s="206">
        <f t="shared" si="67"/>
        <v>0</v>
      </c>
      <c r="AD279" s="206">
        <f t="shared" si="68"/>
        <v>13551000</v>
      </c>
      <c r="AE279" s="207">
        <f t="shared" si="69"/>
        <v>0</v>
      </c>
      <c r="AF279" s="206"/>
      <c r="AG279" s="64">
        <v>13551000</v>
      </c>
    </row>
    <row r="280" spans="1:33" ht="15" customHeight="1">
      <c r="A280" s="77"/>
      <c r="B280" s="76" t="s">
        <v>563</v>
      </c>
      <c r="C280" s="76"/>
      <c r="D280" s="90">
        <v>39241</v>
      </c>
      <c r="E280" s="76"/>
      <c r="F280" s="76"/>
      <c r="G280" s="202"/>
      <c r="H280" s="203">
        <v>876298</v>
      </c>
      <c r="I280" s="202"/>
      <c r="J280" s="202"/>
      <c r="K280" s="90">
        <v>39241</v>
      </c>
      <c r="L280" s="78">
        <f t="shared" si="74"/>
        <v>40701</v>
      </c>
      <c r="M280" s="204">
        <v>876298</v>
      </c>
      <c r="N280" s="204">
        <f t="shared" si="75"/>
        <v>0</v>
      </c>
      <c r="O280" s="95">
        <v>0.25</v>
      </c>
      <c r="P280" s="219">
        <v>4</v>
      </c>
      <c r="Q280" s="205">
        <v>0</v>
      </c>
      <c r="R280" s="205">
        <v>0</v>
      </c>
      <c r="S280" s="205">
        <v>0</v>
      </c>
      <c r="T280" s="205">
        <v>0</v>
      </c>
      <c r="U280" s="205">
        <v>0</v>
      </c>
      <c r="V280" s="205">
        <v>0</v>
      </c>
      <c r="W280" s="205">
        <v>0</v>
      </c>
      <c r="X280" s="205">
        <v>0</v>
      </c>
      <c r="Y280" s="205">
        <v>0</v>
      </c>
      <c r="Z280" s="205">
        <v>0</v>
      </c>
      <c r="AA280" s="205">
        <v>0</v>
      </c>
      <c r="AB280" s="205">
        <v>0</v>
      </c>
      <c r="AC280" s="206">
        <f t="shared" si="67"/>
        <v>0</v>
      </c>
      <c r="AD280" s="206">
        <f t="shared" si="68"/>
        <v>876298</v>
      </c>
      <c r="AE280" s="207">
        <f t="shared" si="69"/>
        <v>0</v>
      </c>
      <c r="AF280" s="206"/>
      <c r="AG280" s="64">
        <v>876298</v>
      </c>
    </row>
    <row r="281" spans="1:33" ht="15" customHeight="1">
      <c r="A281" s="77"/>
      <c r="B281" s="76" t="s">
        <v>564</v>
      </c>
      <c r="C281" s="76"/>
      <c r="D281" s="90">
        <v>39251</v>
      </c>
      <c r="E281" s="76"/>
      <c r="F281" s="76"/>
      <c r="G281" s="202"/>
      <c r="H281" s="203">
        <v>17425000</v>
      </c>
      <c r="I281" s="202"/>
      <c r="J281" s="202"/>
      <c r="K281" s="90">
        <v>39251</v>
      </c>
      <c r="L281" s="78">
        <f t="shared" si="74"/>
        <v>40711</v>
      </c>
      <c r="M281" s="204">
        <v>17425000</v>
      </c>
      <c r="N281" s="204">
        <f t="shared" si="75"/>
        <v>0</v>
      </c>
      <c r="O281" s="95">
        <v>0.25</v>
      </c>
      <c r="P281" s="219">
        <v>4</v>
      </c>
      <c r="Q281" s="205">
        <v>0</v>
      </c>
      <c r="R281" s="205">
        <v>0</v>
      </c>
      <c r="S281" s="205">
        <v>0</v>
      </c>
      <c r="T281" s="205">
        <v>0</v>
      </c>
      <c r="U281" s="205">
        <v>0</v>
      </c>
      <c r="V281" s="205">
        <v>0</v>
      </c>
      <c r="W281" s="205">
        <v>0</v>
      </c>
      <c r="X281" s="205">
        <v>0</v>
      </c>
      <c r="Y281" s="205">
        <v>0</v>
      </c>
      <c r="Z281" s="205">
        <v>0</v>
      </c>
      <c r="AA281" s="205">
        <v>0</v>
      </c>
      <c r="AB281" s="205">
        <v>0</v>
      </c>
      <c r="AC281" s="206">
        <f t="shared" ref="AC281:AC298" si="76">SUM(Q281:AB281)</f>
        <v>0</v>
      </c>
      <c r="AD281" s="206">
        <f t="shared" ref="AD281:AD344" si="77">AC281+M281</f>
        <v>17425000</v>
      </c>
      <c r="AE281" s="207">
        <f t="shared" ref="AE281:AE344" si="78">H281-AD281</f>
        <v>0</v>
      </c>
      <c r="AF281" s="206"/>
      <c r="AG281" s="64">
        <v>17425000</v>
      </c>
    </row>
    <row r="282" spans="1:33" ht="15" customHeight="1">
      <c r="A282" s="77"/>
      <c r="B282" s="76" t="s">
        <v>565</v>
      </c>
      <c r="C282" s="76"/>
      <c r="D282" s="90">
        <v>39273</v>
      </c>
      <c r="E282" s="76"/>
      <c r="F282" s="76"/>
      <c r="G282" s="202"/>
      <c r="H282" s="203">
        <v>2292000</v>
      </c>
      <c r="I282" s="202"/>
      <c r="J282" s="202"/>
      <c r="K282" s="90">
        <v>39273</v>
      </c>
      <c r="L282" s="78">
        <f t="shared" si="74"/>
        <v>40733</v>
      </c>
      <c r="M282" s="204">
        <v>2292000</v>
      </c>
      <c r="N282" s="204">
        <f t="shared" si="75"/>
        <v>0</v>
      </c>
      <c r="O282" s="95">
        <v>0.25</v>
      </c>
      <c r="P282" s="219">
        <v>4</v>
      </c>
      <c r="Q282" s="205">
        <v>0</v>
      </c>
      <c r="R282" s="205">
        <v>0</v>
      </c>
      <c r="S282" s="205">
        <v>0</v>
      </c>
      <c r="T282" s="205">
        <v>0</v>
      </c>
      <c r="U282" s="205">
        <v>0</v>
      </c>
      <c r="V282" s="205">
        <v>0</v>
      </c>
      <c r="W282" s="205">
        <v>0</v>
      </c>
      <c r="X282" s="205">
        <v>0</v>
      </c>
      <c r="Y282" s="205">
        <v>0</v>
      </c>
      <c r="Z282" s="205">
        <v>0</v>
      </c>
      <c r="AA282" s="205">
        <v>0</v>
      </c>
      <c r="AB282" s="205">
        <v>0</v>
      </c>
      <c r="AC282" s="206">
        <f t="shared" si="76"/>
        <v>0</v>
      </c>
      <c r="AD282" s="206">
        <f t="shared" si="77"/>
        <v>2292000</v>
      </c>
      <c r="AE282" s="207">
        <f t="shared" si="78"/>
        <v>0</v>
      </c>
      <c r="AF282" s="206"/>
      <c r="AG282" s="64">
        <v>2292000</v>
      </c>
    </row>
    <row r="283" spans="1:33" ht="15" customHeight="1">
      <c r="A283" s="77"/>
      <c r="B283" s="76" t="s">
        <v>566</v>
      </c>
      <c r="C283" s="76"/>
      <c r="D283" s="90">
        <v>39273</v>
      </c>
      <c r="E283" s="76"/>
      <c r="F283" s="76"/>
      <c r="G283" s="202"/>
      <c r="H283" s="203">
        <v>1466250</v>
      </c>
      <c r="I283" s="202"/>
      <c r="J283" s="202"/>
      <c r="K283" s="90">
        <v>39273</v>
      </c>
      <c r="L283" s="78">
        <f t="shared" si="74"/>
        <v>40733</v>
      </c>
      <c r="M283" s="204">
        <v>1466250</v>
      </c>
      <c r="N283" s="204">
        <f t="shared" si="75"/>
        <v>0</v>
      </c>
      <c r="O283" s="95">
        <v>0.25</v>
      </c>
      <c r="P283" s="219">
        <v>4</v>
      </c>
      <c r="Q283" s="205">
        <v>0</v>
      </c>
      <c r="R283" s="205">
        <v>0</v>
      </c>
      <c r="S283" s="205">
        <v>0</v>
      </c>
      <c r="T283" s="205">
        <v>0</v>
      </c>
      <c r="U283" s="205">
        <v>0</v>
      </c>
      <c r="V283" s="205">
        <v>0</v>
      </c>
      <c r="W283" s="205">
        <v>0</v>
      </c>
      <c r="X283" s="205">
        <v>0</v>
      </c>
      <c r="Y283" s="205">
        <v>0</v>
      </c>
      <c r="Z283" s="205">
        <v>0</v>
      </c>
      <c r="AA283" s="205">
        <v>0</v>
      </c>
      <c r="AB283" s="205">
        <v>0</v>
      </c>
      <c r="AC283" s="206">
        <f t="shared" si="76"/>
        <v>0</v>
      </c>
      <c r="AD283" s="206">
        <f t="shared" si="77"/>
        <v>1466250</v>
      </c>
      <c r="AE283" s="207">
        <f t="shared" si="78"/>
        <v>0</v>
      </c>
      <c r="AF283" s="206"/>
      <c r="AG283" s="64">
        <v>1466250</v>
      </c>
    </row>
    <row r="284" spans="1:33" ht="15" customHeight="1">
      <c r="A284" s="77"/>
      <c r="B284" s="76" t="s">
        <v>567</v>
      </c>
      <c r="C284" s="76"/>
      <c r="D284" s="90">
        <v>39273</v>
      </c>
      <c r="E284" s="76"/>
      <c r="F284" s="76"/>
      <c r="G284" s="202"/>
      <c r="H284" s="203">
        <v>101711750</v>
      </c>
      <c r="I284" s="202"/>
      <c r="J284" s="202"/>
      <c r="K284" s="90">
        <v>39273</v>
      </c>
      <c r="L284" s="78">
        <f t="shared" si="74"/>
        <v>40733</v>
      </c>
      <c r="M284" s="204">
        <v>101711750</v>
      </c>
      <c r="N284" s="204">
        <f t="shared" si="75"/>
        <v>0</v>
      </c>
      <c r="O284" s="95">
        <v>0.25</v>
      </c>
      <c r="P284" s="219">
        <v>4</v>
      </c>
      <c r="Q284" s="205">
        <v>0</v>
      </c>
      <c r="R284" s="205">
        <v>0</v>
      </c>
      <c r="S284" s="205">
        <v>0</v>
      </c>
      <c r="T284" s="205">
        <v>0</v>
      </c>
      <c r="U284" s="205">
        <v>0</v>
      </c>
      <c r="V284" s="205">
        <v>0</v>
      </c>
      <c r="W284" s="205">
        <v>0</v>
      </c>
      <c r="X284" s="205">
        <v>0</v>
      </c>
      <c r="Y284" s="205">
        <v>0</v>
      </c>
      <c r="Z284" s="205">
        <v>0</v>
      </c>
      <c r="AA284" s="205">
        <v>0</v>
      </c>
      <c r="AB284" s="205">
        <v>0</v>
      </c>
      <c r="AC284" s="206">
        <f t="shared" si="76"/>
        <v>0</v>
      </c>
      <c r="AD284" s="206">
        <f t="shared" si="77"/>
        <v>101711750</v>
      </c>
      <c r="AE284" s="207">
        <f t="shared" si="78"/>
        <v>0</v>
      </c>
      <c r="AF284" s="206"/>
      <c r="AG284" s="64">
        <v>101711750</v>
      </c>
    </row>
    <row r="285" spans="1:33" ht="15" customHeight="1">
      <c r="A285" s="77"/>
      <c r="B285" s="76" t="s">
        <v>568</v>
      </c>
      <c r="C285" s="76"/>
      <c r="D285" s="90">
        <v>39273</v>
      </c>
      <c r="E285" s="76"/>
      <c r="F285" s="76"/>
      <c r="G285" s="202"/>
      <c r="H285" s="203">
        <v>5554194</v>
      </c>
      <c r="I285" s="202"/>
      <c r="J285" s="202"/>
      <c r="K285" s="90">
        <v>39273</v>
      </c>
      <c r="L285" s="78">
        <f t="shared" si="74"/>
        <v>40733</v>
      </c>
      <c r="M285" s="204">
        <v>5554194</v>
      </c>
      <c r="N285" s="204">
        <f t="shared" si="75"/>
        <v>0</v>
      </c>
      <c r="O285" s="95">
        <v>0.25</v>
      </c>
      <c r="P285" s="219">
        <v>4</v>
      </c>
      <c r="Q285" s="205">
        <v>0</v>
      </c>
      <c r="R285" s="205">
        <v>0</v>
      </c>
      <c r="S285" s="205">
        <v>0</v>
      </c>
      <c r="T285" s="205">
        <v>0</v>
      </c>
      <c r="U285" s="205">
        <v>0</v>
      </c>
      <c r="V285" s="205">
        <v>0</v>
      </c>
      <c r="W285" s="205">
        <v>0</v>
      </c>
      <c r="X285" s="205">
        <v>0</v>
      </c>
      <c r="Y285" s="205">
        <v>0</v>
      </c>
      <c r="Z285" s="205">
        <v>0</v>
      </c>
      <c r="AA285" s="205">
        <v>0</v>
      </c>
      <c r="AB285" s="205">
        <v>0</v>
      </c>
      <c r="AC285" s="206">
        <f t="shared" si="76"/>
        <v>0</v>
      </c>
      <c r="AD285" s="206">
        <f t="shared" si="77"/>
        <v>5554194</v>
      </c>
      <c r="AE285" s="207">
        <f t="shared" si="78"/>
        <v>0</v>
      </c>
      <c r="AF285" s="206"/>
      <c r="AG285" s="64">
        <v>5554194</v>
      </c>
    </row>
    <row r="286" spans="1:33" ht="15" customHeight="1">
      <c r="A286" s="77"/>
      <c r="B286" s="76" t="s">
        <v>569</v>
      </c>
      <c r="C286" s="76"/>
      <c r="D286" s="90">
        <v>39273</v>
      </c>
      <c r="E286" s="76"/>
      <c r="F286" s="76"/>
      <c r="G286" s="202"/>
      <c r="H286" s="203">
        <v>2790000</v>
      </c>
      <c r="I286" s="202"/>
      <c r="J286" s="202"/>
      <c r="K286" s="90">
        <v>39273</v>
      </c>
      <c r="L286" s="78">
        <f t="shared" si="74"/>
        <v>40733</v>
      </c>
      <c r="M286" s="204">
        <v>2790000</v>
      </c>
      <c r="N286" s="204">
        <f t="shared" si="75"/>
        <v>0</v>
      </c>
      <c r="O286" s="95">
        <v>0.25</v>
      </c>
      <c r="P286" s="219">
        <v>4</v>
      </c>
      <c r="Q286" s="205">
        <v>0</v>
      </c>
      <c r="R286" s="205">
        <v>0</v>
      </c>
      <c r="S286" s="205">
        <v>0</v>
      </c>
      <c r="T286" s="205">
        <v>0</v>
      </c>
      <c r="U286" s="205">
        <v>0</v>
      </c>
      <c r="V286" s="205">
        <v>0</v>
      </c>
      <c r="W286" s="205">
        <v>0</v>
      </c>
      <c r="X286" s="205">
        <v>0</v>
      </c>
      <c r="Y286" s="205">
        <v>0</v>
      </c>
      <c r="Z286" s="205">
        <v>0</v>
      </c>
      <c r="AA286" s="205">
        <v>0</v>
      </c>
      <c r="AB286" s="205">
        <v>0</v>
      </c>
      <c r="AC286" s="206">
        <f t="shared" si="76"/>
        <v>0</v>
      </c>
      <c r="AD286" s="206">
        <f t="shared" si="77"/>
        <v>2790000</v>
      </c>
      <c r="AE286" s="207">
        <f t="shared" si="78"/>
        <v>0</v>
      </c>
      <c r="AF286" s="206"/>
      <c r="AG286" s="64">
        <v>2790000</v>
      </c>
    </row>
    <row r="287" spans="1:33" ht="15" customHeight="1">
      <c r="A287" s="77"/>
      <c r="B287" s="76" t="s">
        <v>570</v>
      </c>
      <c r="C287" s="76"/>
      <c r="D287" s="90">
        <v>39273</v>
      </c>
      <c r="E287" s="76"/>
      <c r="F287" s="76"/>
      <c r="G287" s="202"/>
      <c r="H287" s="203">
        <v>650000</v>
      </c>
      <c r="I287" s="202"/>
      <c r="J287" s="202"/>
      <c r="K287" s="90">
        <v>39273</v>
      </c>
      <c r="L287" s="78">
        <f t="shared" si="74"/>
        <v>40733</v>
      </c>
      <c r="M287" s="204">
        <v>650000</v>
      </c>
      <c r="N287" s="204">
        <f t="shared" si="75"/>
        <v>0</v>
      </c>
      <c r="O287" s="95">
        <v>0.25</v>
      </c>
      <c r="P287" s="219">
        <v>4</v>
      </c>
      <c r="Q287" s="205">
        <v>0</v>
      </c>
      <c r="R287" s="205">
        <v>0</v>
      </c>
      <c r="S287" s="205">
        <v>0</v>
      </c>
      <c r="T287" s="205">
        <v>0</v>
      </c>
      <c r="U287" s="205">
        <v>0</v>
      </c>
      <c r="V287" s="205">
        <v>0</v>
      </c>
      <c r="W287" s="205">
        <v>0</v>
      </c>
      <c r="X287" s="205">
        <v>0</v>
      </c>
      <c r="Y287" s="205">
        <v>0</v>
      </c>
      <c r="Z287" s="205">
        <v>0</v>
      </c>
      <c r="AA287" s="205">
        <v>0</v>
      </c>
      <c r="AB287" s="205">
        <v>0</v>
      </c>
      <c r="AC287" s="206">
        <f t="shared" si="76"/>
        <v>0</v>
      </c>
      <c r="AD287" s="206">
        <f t="shared" si="77"/>
        <v>650000</v>
      </c>
      <c r="AE287" s="207">
        <f t="shared" si="78"/>
        <v>0</v>
      </c>
      <c r="AF287" s="206"/>
      <c r="AG287" s="64">
        <v>650000</v>
      </c>
    </row>
    <row r="288" spans="1:33" ht="15" customHeight="1">
      <c r="A288" s="77"/>
      <c r="B288" s="76" t="s">
        <v>571</v>
      </c>
      <c r="C288" s="76"/>
      <c r="D288" s="90">
        <v>39273</v>
      </c>
      <c r="E288" s="76"/>
      <c r="F288" s="76"/>
      <c r="G288" s="202"/>
      <c r="H288" s="203">
        <v>1300000</v>
      </c>
      <c r="I288" s="202"/>
      <c r="J288" s="202"/>
      <c r="K288" s="90">
        <v>39273</v>
      </c>
      <c r="L288" s="78">
        <f t="shared" si="74"/>
        <v>40733</v>
      </c>
      <c r="M288" s="204">
        <v>1300000</v>
      </c>
      <c r="N288" s="204">
        <f t="shared" si="75"/>
        <v>0</v>
      </c>
      <c r="O288" s="95">
        <v>0.25</v>
      </c>
      <c r="P288" s="219">
        <v>4</v>
      </c>
      <c r="Q288" s="205">
        <v>0</v>
      </c>
      <c r="R288" s="205">
        <v>0</v>
      </c>
      <c r="S288" s="205">
        <v>0</v>
      </c>
      <c r="T288" s="205">
        <v>0</v>
      </c>
      <c r="U288" s="205">
        <v>0</v>
      </c>
      <c r="V288" s="205">
        <v>0</v>
      </c>
      <c r="W288" s="205">
        <v>0</v>
      </c>
      <c r="X288" s="205">
        <v>0</v>
      </c>
      <c r="Y288" s="205">
        <v>0</v>
      </c>
      <c r="Z288" s="205">
        <v>0</v>
      </c>
      <c r="AA288" s="205">
        <v>0</v>
      </c>
      <c r="AB288" s="205">
        <v>0</v>
      </c>
      <c r="AC288" s="206">
        <f t="shared" si="76"/>
        <v>0</v>
      </c>
      <c r="AD288" s="206">
        <f t="shared" si="77"/>
        <v>1300000</v>
      </c>
      <c r="AE288" s="207">
        <f t="shared" si="78"/>
        <v>0</v>
      </c>
      <c r="AF288" s="206"/>
      <c r="AG288" s="64">
        <v>1300000</v>
      </c>
    </row>
    <row r="289" spans="1:33" ht="15" customHeight="1">
      <c r="A289" s="77"/>
      <c r="B289" s="76" t="s">
        <v>572</v>
      </c>
      <c r="C289" s="76"/>
      <c r="D289" s="90">
        <v>39288</v>
      </c>
      <c r="E289" s="76"/>
      <c r="F289" s="76"/>
      <c r="G289" s="202"/>
      <c r="H289" s="203">
        <v>103064430</v>
      </c>
      <c r="I289" s="202"/>
      <c r="J289" s="202"/>
      <c r="K289" s="90">
        <v>39288</v>
      </c>
      <c r="L289" s="78">
        <f t="shared" si="74"/>
        <v>40748</v>
      </c>
      <c r="M289" s="204">
        <v>103064430</v>
      </c>
      <c r="N289" s="204">
        <f t="shared" si="75"/>
        <v>0</v>
      </c>
      <c r="O289" s="95">
        <v>0.25</v>
      </c>
      <c r="P289" s="219">
        <v>4</v>
      </c>
      <c r="Q289" s="205">
        <v>0</v>
      </c>
      <c r="R289" s="205">
        <v>0</v>
      </c>
      <c r="S289" s="205">
        <v>0</v>
      </c>
      <c r="T289" s="205">
        <v>0</v>
      </c>
      <c r="U289" s="205">
        <v>0</v>
      </c>
      <c r="V289" s="205">
        <v>0</v>
      </c>
      <c r="W289" s="205">
        <v>0</v>
      </c>
      <c r="X289" s="205">
        <v>0</v>
      </c>
      <c r="Y289" s="205">
        <v>0</v>
      </c>
      <c r="Z289" s="205">
        <v>0</v>
      </c>
      <c r="AA289" s="205">
        <v>0</v>
      </c>
      <c r="AB289" s="205">
        <v>0</v>
      </c>
      <c r="AC289" s="206">
        <f t="shared" si="76"/>
        <v>0</v>
      </c>
      <c r="AD289" s="206">
        <f t="shared" si="77"/>
        <v>103064430</v>
      </c>
      <c r="AE289" s="207">
        <f t="shared" si="78"/>
        <v>0</v>
      </c>
      <c r="AF289" s="206"/>
      <c r="AG289" s="64">
        <v>103064430</v>
      </c>
    </row>
    <row r="290" spans="1:33" ht="15" customHeight="1">
      <c r="A290" s="77"/>
      <c r="B290" s="76" t="s">
        <v>573</v>
      </c>
      <c r="C290" s="76"/>
      <c r="D290" s="90">
        <v>39317</v>
      </c>
      <c r="E290" s="76"/>
      <c r="F290" s="76"/>
      <c r="G290" s="202"/>
      <c r="H290" s="203">
        <v>35092500</v>
      </c>
      <c r="I290" s="202"/>
      <c r="J290" s="202"/>
      <c r="K290" s="90">
        <v>39317</v>
      </c>
      <c r="L290" s="78">
        <f t="shared" si="74"/>
        <v>40777</v>
      </c>
      <c r="M290" s="204">
        <v>35092500</v>
      </c>
      <c r="N290" s="204">
        <f t="shared" si="75"/>
        <v>0</v>
      </c>
      <c r="O290" s="95">
        <v>0.25</v>
      </c>
      <c r="P290" s="219">
        <v>4</v>
      </c>
      <c r="Q290" s="205">
        <v>0</v>
      </c>
      <c r="R290" s="205">
        <v>0</v>
      </c>
      <c r="S290" s="205">
        <v>0</v>
      </c>
      <c r="T290" s="205">
        <v>0</v>
      </c>
      <c r="U290" s="205">
        <v>0</v>
      </c>
      <c r="V290" s="205">
        <v>0</v>
      </c>
      <c r="W290" s="205">
        <v>0</v>
      </c>
      <c r="X290" s="205">
        <v>0</v>
      </c>
      <c r="Y290" s="205">
        <v>0</v>
      </c>
      <c r="Z290" s="205">
        <v>0</v>
      </c>
      <c r="AA290" s="205">
        <v>0</v>
      </c>
      <c r="AB290" s="205">
        <v>0</v>
      </c>
      <c r="AC290" s="206">
        <f t="shared" si="76"/>
        <v>0</v>
      </c>
      <c r="AD290" s="206">
        <f t="shared" si="77"/>
        <v>35092500</v>
      </c>
      <c r="AE290" s="207">
        <f t="shared" si="78"/>
        <v>0</v>
      </c>
      <c r="AF290" s="206"/>
      <c r="AG290" s="64">
        <v>35092500</v>
      </c>
    </row>
    <row r="291" spans="1:33" ht="15" customHeight="1">
      <c r="A291" s="77"/>
      <c r="B291" s="76" t="s">
        <v>574</v>
      </c>
      <c r="C291" s="76"/>
      <c r="D291" s="90">
        <v>39317</v>
      </c>
      <c r="E291" s="76"/>
      <c r="F291" s="76"/>
      <c r="G291" s="202"/>
      <c r="H291" s="203">
        <v>12511365</v>
      </c>
      <c r="I291" s="202"/>
      <c r="J291" s="202"/>
      <c r="K291" s="90">
        <v>39317</v>
      </c>
      <c r="L291" s="78">
        <f t="shared" si="74"/>
        <v>40777</v>
      </c>
      <c r="M291" s="204">
        <v>12511365</v>
      </c>
      <c r="N291" s="204">
        <f t="shared" si="75"/>
        <v>0</v>
      </c>
      <c r="O291" s="95">
        <v>0.25</v>
      </c>
      <c r="P291" s="219">
        <v>4</v>
      </c>
      <c r="Q291" s="205">
        <v>0</v>
      </c>
      <c r="R291" s="205">
        <v>0</v>
      </c>
      <c r="S291" s="205">
        <v>0</v>
      </c>
      <c r="T291" s="205">
        <v>0</v>
      </c>
      <c r="U291" s="205">
        <v>0</v>
      </c>
      <c r="V291" s="205">
        <v>0</v>
      </c>
      <c r="W291" s="205">
        <v>0</v>
      </c>
      <c r="X291" s="205">
        <v>0</v>
      </c>
      <c r="Y291" s="205">
        <v>0</v>
      </c>
      <c r="Z291" s="205">
        <v>0</v>
      </c>
      <c r="AA291" s="205">
        <v>0</v>
      </c>
      <c r="AB291" s="205">
        <v>0</v>
      </c>
      <c r="AC291" s="206">
        <f t="shared" si="76"/>
        <v>0</v>
      </c>
      <c r="AD291" s="206">
        <f t="shared" si="77"/>
        <v>12511365</v>
      </c>
      <c r="AE291" s="207">
        <f t="shared" si="78"/>
        <v>0</v>
      </c>
      <c r="AF291" s="206"/>
      <c r="AG291" s="64">
        <v>12511365</v>
      </c>
    </row>
    <row r="292" spans="1:33" ht="15" customHeight="1">
      <c r="A292" s="77"/>
      <c r="B292" s="76" t="s">
        <v>575</v>
      </c>
      <c r="C292" s="76"/>
      <c r="D292" s="90">
        <v>39349</v>
      </c>
      <c r="E292" s="76"/>
      <c r="F292" s="76"/>
      <c r="G292" s="202"/>
      <c r="H292" s="203">
        <v>8040560</v>
      </c>
      <c r="I292" s="202"/>
      <c r="J292" s="202"/>
      <c r="K292" s="90">
        <v>39349</v>
      </c>
      <c r="L292" s="78">
        <f t="shared" si="74"/>
        <v>40809</v>
      </c>
      <c r="M292" s="204">
        <v>8040560</v>
      </c>
      <c r="N292" s="204">
        <f t="shared" si="75"/>
        <v>0</v>
      </c>
      <c r="O292" s="95">
        <v>0.25</v>
      </c>
      <c r="P292" s="219">
        <v>4</v>
      </c>
      <c r="Q292" s="205">
        <v>0</v>
      </c>
      <c r="R292" s="205">
        <v>0</v>
      </c>
      <c r="S292" s="205">
        <v>0</v>
      </c>
      <c r="T292" s="205">
        <v>0</v>
      </c>
      <c r="U292" s="205">
        <v>0</v>
      </c>
      <c r="V292" s="205">
        <v>0</v>
      </c>
      <c r="W292" s="205">
        <v>0</v>
      </c>
      <c r="X292" s="205">
        <v>0</v>
      </c>
      <c r="Y292" s="205">
        <v>0</v>
      </c>
      <c r="Z292" s="205">
        <v>0</v>
      </c>
      <c r="AA292" s="205">
        <v>0</v>
      </c>
      <c r="AB292" s="205">
        <v>0</v>
      </c>
      <c r="AC292" s="206">
        <f t="shared" si="76"/>
        <v>0</v>
      </c>
      <c r="AD292" s="206">
        <f t="shared" si="77"/>
        <v>8040560</v>
      </c>
      <c r="AE292" s="207">
        <f t="shared" si="78"/>
        <v>0</v>
      </c>
      <c r="AF292" s="206"/>
      <c r="AG292" s="64">
        <v>8040560</v>
      </c>
    </row>
    <row r="293" spans="1:33" ht="15" customHeight="1">
      <c r="A293" s="77"/>
      <c r="B293" s="76" t="s">
        <v>576</v>
      </c>
      <c r="C293" s="76"/>
      <c r="D293" s="90">
        <v>39349</v>
      </c>
      <c r="E293" s="76"/>
      <c r="F293" s="76"/>
      <c r="G293" s="202"/>
      <c r="H293" s="203">
        <v>3015210</v>
      </c>
      <c r="I293" s="202"/>
      <c r="J293" s="202"/>
      <c r="K293" s="90">
        <v>39349</v>
      </c>
      <c r="L293" s="78">
        <f t="shared" si="74"/>
        <v>40809</v>
      </c>
      <c r="M293" s="204">
        <v>3015210</v>
      </c>
      <c r="N293" s="204">
        <f t="shared" si="75"/>
        <v>0</v>
      </c>
      <c r="O293" s="95">
        <v>0.25</v>
      </c>
      <c r="P293" s="219">
        <v>4</v>
      </c>
      <c r="Q293" s="205">
        <v>0</v>
      </c>
      <c r="R293" s="205">
        <v>0</v>
      </c>
      <c r="S293" s="205">
        <v>0</v>
      </c>
      <c r="T293" s="205">
        <v>0</v>
      </c>
      <c r="U293" s="205">
        <v>0</v>
      </c>
      <c r="V293" s="205">
        <v>0</v>
      </c>
      <c r="W293" s="205">
        <v>0</v>
      </c>
      <c r="X293" s="205">
        <v>0</v>
      </c>
      <c r="Y293" s="205">
        <v>0</v>
      </c>
      <c r="Z293" s="205">
        <v>0</v>
      </c>
      <c r="AA293" s="205">
        <v>0</v>
      </c>
      <c r="AB293" s="205">
        <v>0</v>
      </c>
      <c r="AC293" s="206">
        <f t="shared" si="76"/>
        <v>0</v>
      </c>
      <c r="AD293" s="206">
        <f t="shared" si="77"/>
        <v>3015210</v>
      </c>
      <c r="AE293" s="207">
        <f t="shared" si="78"/>
        <v>0</v>
      </c>
      <c r="AF293" s="206"/>
      <c r="AG293" s="64">
        <v>3015210</v>
      </c>
    </row>
    <row r="294" spans="1:33" ht="15" customHeight="1">
      <c r="A294" s="77"/>
      <c r="B294" s="76" t="s">
        <v>577</v>
      </c>
      <c r="C294" s="76"/>
      <c r="D294" s="90">
        <v>39349</v>
      </c>
      <c r="E294" s="76"/>
      <c r="F294" s="76"/>
      <c r="G294" s="202"/>
      <c r="H294" s="203">
        <v>1834344</v>
      </c>
      <c r="I294" s="202"/>
      <c r="J294" s="202"/>
      <c r="K294" s="90">
        <v>39349</v>
      </c>
      <c r="L294" s="78">
        <f t="shared" si="74"/>
        <v>40809</v>
      </c>
      <c r="M294" s="204">
        <v>1834344</v>
      </c>
      <c r="N294" s="204">
        <f t="shared" si="75"/>
        <v>0</v>
      </c>
      <c r="O294" s="95">
        <v>0.25</v>
      </c>
      <c r="P294" s="219">
        <v>4</v>
      </c>
      <c r="Q294" s="205">
        <v>0</v>
      </c>
      <c r="R294" s="205">
        <v>0</v>
      </c>
      <c r="S294" s="205">
        <v>0</v>
      </c>
      <c r="T294" s="205">
        <v>0</v>
      </c>
      <c r="U294" s="205">
        <v>0</v>
      </c>
      <c r="V294" s="205">
        <v>0</v>
      </c>
      <c r="W294" s="205">
        <v>0</v>
      </c>
      <c r="X294" s="205">
        <v>0</v>
      </c>
      <c r="Y294" s="205">
        <v>0</v>
      </c>
      <c r="Z294" s="205">
        <v>0</v>
      </c>
      <c r="AA294" s="205">
        <v>0</v>
      </c>
      <c r="AB294" s="205">
        <v>0</v>
      </c>
      <c r="AC294" s="206">
        <f t="shared" si="76"/>
        <v>0</v>
      </c>
      <c r="AD294" s="206">
        <f t="shared" si="77"/>
        <v>1834344</v>
      </c>
      <c r="AE294" s="207">
        <f t="shared" si="78"/>
        <v>0</v>
      </c>
      <c r="AF294" s="206"/>
      <c r="AG294" s="64">
        <v>1834344</v>
      </c>
    </row>
    <row r="295" spans="1:33" ht="15" customHeight="1">
      <c r="A295" s="77"/>
      <c r="B295" s="76" t="s">
        <v>578</v>
      </c>
      <c r="C295" s="76"/>
      <c r="D295" s="90">
        <v>39349</v>
      </c>
      <c r="E295" s="76"/>
      <c r="F295" s="76"/>
      <c r="G295" s="202"/>
      <c r="H295" s="203">
        <v>5779153</v>
      </c>
      <c r="I295" s="202"/>
      <c r="J295" s="202"/>
      <c r="K295" s="90">
        <v>39349</v>
      </c>
      <c r="L295" s="78">
        <f t="shared" si="74"/>
        <v>40809</v>
      </c>
      <c r="M295" s="204">
        <v>5779153</v>
      </c>
      <c r="N295" s="204">
        <f t="shared" si="75"/>
        <v>0</v>
      </c>
      <c r="O295" s="95">
        <v>0.25</v>
      </c>
      <c r="P295" s="219">
        <v>4</v>
      </c>
      <c r="Q295" s="205">
        <v>0</v>
      </c>
      <c r="R295" s="205">
        <v>0</v>
      </c>
      <c r="S295" s="205">
        <v>0</v>
      </c>
      <c r="T295" s="205">
        <v>0</v>
      </c>
      <c r="U295" s="205">
        <v>0</v>
      </c>
      <c r="V295" s="205">
        <v>0</v>
      </c>
      <c r="W295" s="205">
        <v>0</v>
      </c>
      <c r="X295" s="205">
        <v>0</v>
      </c>
      <c r="Y295" s="205">
        <v>0</v>
      </c>
      <c r="Z295" s="205">
        <v>0</v>
      </c>
      <c r="AA295" s="205">
        <v>0</v>
      </c>
      <c r="AB295" s="205">
        <v>0</v>
      </c>
      <c r="AC295" s="206">
        <f t="shared" si="76"/>
        <v>0</v>
      </c>
      <c r="AD295" s="206">
        <f t="shared" si="77"/>
        <v>5779153</v>
      </c>
      <c r="AE295" s="207">
        <f t="shared" si="78"/>
        <v>0</v>
      </c>
      <c r="AF295" s="206"/>
      <c r="AG295" s="64">
        <v>5779153</v>
      </c>
    </row>
    <row r="296" spans="1:33" ht="15" customHeight="1">
      <c r="A296" s="77"/>
      <c r="B296" s="76" t="s">
        <v>579</v>
      </c>
      <c r="C296" s="76"/>
      <c r="D296" s="90">
        <v>39379</v>
      </c>
      <c r="E296" s="76"/>
      <c r="F296" s="76"/>
      <c r="G296" s="202"/>
      <c r="H296" s="203">
        <v>3881525</v>
      </c>
      <c r="I296" s="202"/>
      <c r="J296" s="202"/>
      <c r="K296" s="90">
        <v>39379</v>
      </c>
      <c r="L296" s="78">
        <f t="shared" si="74"/>
        <v>40839</v>
      </c>
      <c r="M296" s="204">
        <v>3881525</v>
      </c>
      <c r="N296" s="204">
        <f t="shared" si="75"/>
        <v>0</v>
      </c>
      <c r="O296" s="95">
        <v>0.25</v>
      </c>
      <c r="P296" s="219">
        <v>4</v>
      </c>
      <c r="Q296" s="205">
        <v>0</v>
      </c>
      <c r="R296" s="205">
        <v>0</v>
      </c>
      <c r="S296" s="205">
        <v>0</v>
      </c>
      <c r="T296" s="205">
        <v>0</v>
      </c>
      <c r="U296" s="205">
        <v>0</v>
      </c>
      <c r="V296" s="205">
        <v>0</v>
      </c>
      <c r="W296" s="205">
        <v>0</v>
      </c>
      <c r="X296" s="205">
        <v>0</v>
      </c>
      <c r="Y296" s="205">
        <v>0</v>
      </c>
      <c r="Z296" s="205">
        <v>0</v>
      </c>
      <c r="AA296" s="205">
        <v>0</v>
      </c>
      <c r="AB296" s="205">
        <v>0</v>
      </c>
      <c r="AC296" s="206">
        <f t="shared" si="76"/>
        <v>0</v>
      </c>
      <c r="AD296" s="206">
        <f t="shared" si="77"/>
        <v>3881525</v>
      </c>
      <c r="AE296" s="207">
        <f t="shared" si="78"/>
        <v>0</v>
      </c>
      <c r="AF296" s="206"/>
      <c r="AG296" s="64">
        <v>3881525</v>
      </c>
    </row>
    <row r="297" spans="1:33" ht="15" customHeight="1">
      <c r="A297" s="77"/>
      <c r="B297" s="76" t="s">
        <v>580</v>
      </c>
      <c r="C297" s="76"/>
      <c r="D297" s="92">
        <v>39465</v>
      </c>
      <c r="E297" s="76"/>
      <c r="F297" s="76"/>
      <c r="G297" s="202"/>
      <c r="H297" s="203">
        <v>5800000</v>
      </c>
      <c r="I297" s="202"/>
      <c r="J297" s="202"/>
      <c r="K297" s="92">
        <v>39465</v>
      </c>
      <c r="L297" s="78">
        <f t="shared" si="74"/>
        <v>40925</v>
      </c>
      <c r="M297" s="204">
        <v>5800000</v>
      </c>
      <c r="N297" s="204">
        <f t="shared" si="75"/>
        <v>0</v>
      </c>
      <c r="O297" s="95">
        <v>0.25</v>
      </c>
      <c r="P297" s="219">
        <v>4</v>
      </c>
      <c r="Q297" s="205">
        <v>0</v>
      </c>
      <c r="R297" s="205">
        <v>0</v>
      </c>
      <c r="S297" s="205">
        <v>0</v>
      </c>
      <c r="T297" s="205">
        <v>0</v>
      </c>
      <c r="U297" s="205">
        <v>0</v>
      </c>
      <c r="V297" s="205">
        <v>0</v>
      </c>
      <c r="W297" s="205">
        <v>0</v>
      </c>
      <c r="X297" s="205">
        <v>0</v>
      </c>
      <c r="Y297" s="205">
        <v>0</v>
      </c>
      <c r="Z297" s="205">
        <v>0</v>
      </c>
      <c r="AA297" s="205">
        <v>0</v>
      </c>
      <c r="AB297" s="205">
        <v>0</v>
      </c>
      <c r="AC297" s="206">
        <f t="shared" si="76"/>
        <v>0</v>
      </c>
      <c r="AD297" s="206">
        <f t="shared" si="77"/>
        <v>5800000</v>
      </c>
      <c r="AE297" s="207">
        <f t="shared" si="78"/>
        <v>0</v>
      </c>
      <c r="AF297" s="206"/>
      <c r="AG297" s="64">
        <v>5800000</v>
      </c>
    </row>
    <row r="298" spans="1:33" ht="15" customHeight="1">
      <c r="A298" s="77"/>
      <c r="B298" s="76" t="s">
        <v>581</v>
      </c>
      <c r="C298" s="76"/>
      <c r="D298" s="92">
        <v>39506</v>
      </c>
      <c r="E298" s="76"/>
      <c r="F298" s="76"/>
      <c r="G298" s="202"/>
      <c r="H298" s="203">
        <v>1055750</v>
      </c>
      <c r="I298" s="202"/>
      <c r="J298" s="202"/>
      <c r="K298" s="92">
        <v>39506</v>
      </c>
      <c r="L298" s="78">
        <f t="shared" si="74"/>
        <v>40966</v>
      </c>
      <c r="M298" s="204">
        <v>1055749.7916666667</v>
      </c>
      <c r="N298" s="204">
        <f t="shared" si="75"/>
        <v>0.20833333325572312</v>
      </c>
      <c r="O298" s="95">
        <v>0.25</v>
      </c>
      <c r="P298" s="219">
        <v>4</v>
      </c>
      <c r="Q298" s="205">
        <v>0</v>
      </c>
      <c r="R298" s="205">
        <v>0</v>
      </c>
      <c r="S298" s="205">
        <v>0</v>
      </c>
      <c r="T298" s="205">
        <v>0</v>
      </c>
      <c r="U298" s="205">
        <v>0</v>
      </c>
      <c r="V298" s="205">
        <v>0</v>
      </c>
      <c r="W298" s="205">
        <v>0</v>
      </c>
      <c r="X298" s="205">
        <v>0</v>
      </c>
      <c r="Y298" s="205">
        <v>0</v>
      </c>
      <c r="Z298" s="205">
        <v>0</v>
      </c>
      <c r="AA298" s="205">
        <v>0</v>
      </c>
      <c r="AB298" s="205">
        <v>0</v>
      </c>
      <c r="AC298" s="206">
        <f t="shared" si="76"/>
        <v>0</v>
      </c>
      <c r="AD298" s="206">
        <f t="shared" si="77"/>
        <v>1055749.7916666667</v>
      </c>
      <c r="AE298" s="207">
        <f t="shared" si="78"/>
        <v>0.20833333325572312</v>
      </c>
      <c r="AF298" s="206"/>
      <c r="AG298" s="64">
        <v>1055750</v>
      </c>
    </row>
    <row r="299" spans="1:33" ht="15" customHeight="1">
      <c r="A299" s="77"/>
      <c r="B299" s="76"/>
      <c r="C299" s="76"/>
      <c r="D299" s="92"/>
      <c r="E299" s="76"/>
      <c r="F299" s="76"/>
      <c r="G299" s="202"/>
      <c r="H299" s="203"/>
      <c r="I299" s="202"/>
      <c r="J299" s="202"/>
      <c r="K299" s="92"/>
      <c r="L299" s="78"/>
      <c r="M299" s="204"/>
      <c r="N299" s="204"/>
      <c r="O299" s="95"/>
      <c r="P299" s="226"/>
      <c r="Q299" s="205"/>
      <c r="R299" s="205"/>
      <c r="S299" s="205"/>
      <c r="T299" s="205"/>
      <c r="U299" s="205"/>
      <c r="V299" s="205"/>
      <c r="W299" s="205"/>
      <c r="X299" s="205"/>
      <c r="Y299" s="205"/>
      <c r="Z299" s="205"/>
      <c r="AA299" s="205"/>
      <c r="AB299" s="205"/>
      <c r="AC299" s="206"/>
      <c r="AD299" s="204"/>
      <c r="AE299" s="207"/>
      <c r="AF299" s="206"/>
    </row>
    <row r="300" spans="1:33" ht="15" customHeight="1">
      <c r="A300" s="77"/>
      <c r="B300" s="76" t="s">
        <v>580</v>
      </c>
      <c r="C300" s="76"/>
      <c r="D300" s="90">
        <v>39553</v>
      </c>
      <c r="E300" s="76"/>
      <c r="F300" s="76"/>
      <c r="G300" s="202"/>
      <c r="H300" s="203">
        <v>5800000</v>
      </c>
      <c r="I300" s="202"/>
      <c r="J300" s="202"/>
      <c r="K300" s="90">
        <v>39553</v>
      </c>
      <c r="L300" s="78">
        <f t="shared" si="74"/>
        <v>41013</v>
      </c>
      <c r="M300" s="204">
        <v>5800000</v>
      </c>
      <c r="N300" s="204">
        <f t="shared" si="75"/>
        <v>0</v>
      </c>
      <c r="O300" s="95">
        <v>0.25</v>
      </c>
      <c r="P300" s="226">
        <v>4</v>
      </c>
      <c r="Q300" s="205">
        <v>0</v>
      </c>
      <c r="R300" s="205">
        <v>0</v>
      </c>
      <c r="S300" s="205">
        <v>0</v>
      </c>
      <c r="T300" s="205">
        <v>0</v>
      </c>
      <c r="U300" s="205">
        <v>0</v>
      </c>
      <c r="V300" s="205">
        <v>0</v>
      </c>
      <c r="W300" s="205">
        <v>0</v>
      </c>
      <c r="X300" s="205">
        <v>0</v>
      </c>
      <c r="Y300" s="205">
        <v>0</v>
      </c>
      <c r="Z300" s="205">
        <v>0</v>
      </c>
      <c r="AA300" s="205">
        <v>0</v>
      </c>
      <c r="AB300" s="205">
        <v>0</v>
      </c>
      <c r="AC300" s="206">
        <f t="shared" ref="AC300:AC308" si="79">SUM(Q300:AB300)</f>
        <v>0</v>
      </c>
      <c r="AD300" s="206">
        <f t="shared" si="77"/>
        <v>5800000</v>
      </c>
      <c r="AE300" s="207">
        <f t="shared" si="78"/>
        <v>0</v>
      </c>
      <c r="AF300" s="206"/>
      <c r="AG300" s="64">
        <v>5800000</v>
      </c>
    </row>
    <row r="301" spans="1:33" ht="15" customHeight="1">
      <c r="A301" s="77"/>
      <c r="B301" s="76" t="s">
        <v>582</v>
      </c>
      <c r="C301" s="76"/>
      <c r="D301" s="92">
        <v>39608</v>
      </c>
      <c r="E301" s="76"/>
      <c r="F301" s="76"/>
      <c r="G301" s="202"/>
      <c r="H301" s="203">
        <v>5800000</v>
      </c>
      <c r="I301" s="202"/>
      <c r="J301" s="202"/>
      <c r="K301" s="92">
        <v>39608</v>
      </c>
      <c r="L301" s="78">
        <f t="shared" si="74"/>
        <v>41068</v>
      </c>
      <c r="M301" s="204">
        <v>5799999.666666667</v>
      </c>
      <c r="N301" s="204">
        <f t="shared" si="75"/>
        <v>0.33333333302289248</v>
      </c>
      <c r="O301" s="95">
        <v>0.25</v>
      </c>
      <c r="P301" s="219">
        <v>4</v>
      </c>
      <c r="Q301" s="205">
        <v>0</v>
      </c>
      <c r="R301" s="205">
        <v>0</v>
      </c>
      <c r="S301" s="205">
        <v>0</v>
      </c>
      <c r="T301" s="205">
        <v>0</v>
      </c>
      <c r="U301" s="205">
        <v>0</v>
      </c>
      <c r="V301" s="205">
        <v>0</v>
      </c>
      <c r="W301" s="205">
        <v>0</v>
      </c>
      <c r="X301" s="205">
        <v>0</v>
      </c>
      <c r="Y301" s="205">
        <v>0</v>
      </c>
      <c r="Z301" s="205">
        <v>0</v>
      </c>
      <c r="AA301" s="205">
        <v>0</v>
      </c>
      <c r="AB301" s="205">
        <v>0</v>
      </c>
      <c r="AC301" s="206">
        <f t="shared" si="79"/>
        <v>0</v>
      </c>
      <c r="AD301" s="206">
        <f t="shared" si="77"/>
        <v>5799999.666666667</v>
      </c>
      <c r="AE301" s="207">
        <f t="shared" si="78"/>
        <v>0.33333333302289248</v>
      </c>
      <c r="AF301" s="206"/>
      <c r="AG301" s="64">
        <v>5800000</v>
      </c>
    </row>
    <row r="302" spans="1:33" ht="15" customHeight="1">
      <c r="A302" s="77"/>
      <c r="B302" s="76" t="s">
        <v>582</v>
      </c>
      <c r="C302" s="76"/>
      <c r="D302" s="92">
        <v>39608</v>
      </c>
      <c r="E302" s="76"/>
      <c r="F302" s="76"/>
      <c r="G302" s="202"/>
      <c r="H302" s="203">
        <v>5800000</v>
      </c>
      <c r="I302" s="202"/>
      <c r="J302" s="202"/>
      <c r="K302" s="92">
        <v>39608</v>
      </c>
      <c r="L302" s="78">
        <f t="shared" si="74"/>
        <v>41068</v>
      </c>
      <c r="M302" s="204">
        <v>5799999.666666667</v>
      </c>
      <c r="N302" s="204">
        <f t="shared" si="75"/>
        <v>0.33333333302289248</v>
      </c>
      <c r="O302" s="95">
        <v>0.25</v>
      </c>
      <c r="P302" s="219">
        <v>4</v>
      </c>
      <c r="Q302" s="205">
        <v>0</v>
      </c>
      <c r="R302" s="205">
        <v>0</v>
      </c>
      <c r="S302" s="205">
        <v>0</v>
      </c>
      <c r="T302" s="205">
        <v>0</v>
      </c>
      <c r="U302" s="205">
        <v>0</v>
      </c>
      <c r="V302" s="205">
        <v>0</v>
      </c>
      <c r="W302" s="205">
        <v>0</v>
      </c>
      <c r="X302" s="205">
        <v>0</v>
      </c>
      <c r="Y302" s="205">
        <v>0</v>
      </c>
      <c r="Z302" s="205">
        <v>0</v>
      </c>
      <c r="AA302" s="205">
        <v>0</v>
      </c>
      <c r="AB302" s="205">
        <v>0</v>
      </c>
      <c r="AC302" s="206">
        <f t="shared" si="79"/>
        <v>0</v>
      </c>
      <c r="AD302" s="206">
        <f t="shared" si="77"/>
        <v>5799999.666666667</v>
      </c>
      <c r="AE302" s="207">
        <f t="shared" si="78"/>
        <v>0.33333333302289248</v>
      </c>
      <c r="AF302" s="206"/>
      <c r="AG302" s="64">
        <v>5800000</v>
      </c>
    </row>
    <row r="303" spans="1:33" ht="15" customHeight="1">
      <c r="A303" s="77"/>
      <c r="B303" s="76" t="s">
        <v>583</v>
      </c>
      <c r="C303" s="76"/>
      <c r="D303" s="92">
        <v>39617</v>
      </c>
      <c r="E303" s="76"/>
      <c r="F303" s="76"/>
      <c r="G303" s="202"/>
      <c r="H303" s="203"/>
      <c r="I303" s="202"/>
      <c r="J303" s="202"/>
      <c r="K303" s="92">
        <v>39617</v>
      </c>
      <c r="L303" s="78">
        <f t="shared" si="74"/>
        <v>41077</v>
      </c>
      <c r="M303" s="204">
        <v>0</v>
      </c>
      <c r="N303" s="204"/>
      <c r="O303" s="95">
        <v>0.25</v>
      </c>
      <c r="P303" s="219">
        <v>4</v>
      </c>
      <c r="Q303" s="205">
        <v>0</v>
      </c>
      <c r="R303" s="205">
        <v>0</v>
      </c>
      <c r="S303" s="205">
        <v>0</v>
      </c>
      <c r="T303" s="205">
        <v>0</v>
      </c>
      <c r="U303" s="205">
        <v>0</v>
      </c>
      <c r="V303" s="205">
        <v>0</v>
      </c>
      <c r="W303" s="205">
        <v>0</v>
      </c>
      <c r="X303" s="205">
        <v>0</v>
      </c>
      <c r="Y303" s="205">
        <v>0</v>
      </c>
      <c r="Z303" s="205">
        <v>0</v>
      </c>
      <c r="AA303" s="205">
        <v>0</v>
      </c>
      <c r="AB303" s="205">
        <v>0</v>
      </c>
      <c r="AC303" s="206">
        <f t="shared" si="79"/>
        <v>0</v>
      </c>
      <c r="AD303" s="206">
        <f t="shared" si="77"/>
        <v>0</v>
      </c>
      <c r="AE303" s="207">
        <f t="shared" si="78"/>
        <v>0</v>
      </c>
      <c r="AF303" s="206"/>
    </row>
    <row r="304" spans="1:33" ht="15" customHeight="1">
      <c r="A304" s="77"/>
      <c r="B304" s="76" t="s">
        <v>584</v>
      </c>
      <c r="C304" s="76"/>
      <c r="D304" s="92">
        <v>39653</v>
      </c>
      <c r="E304" s="76"/>
      <c r="F304" s="76"/>
      <c r="G304" s="202"/>
      <c r="H304" s="203">
        <v>6565000</v>
      </c>
      <c r="I304" s="202"/>
      <c r="J304" s="202"/>
      <c r="K304" s="92">
        <v>39653</v>
      </c>
      <c r="L304" s="78">
        <f t="shared" si="74"/>
        <v>41113</v>
      </c>
      <c r="M304" s="204">
        <v>6565000</v>
      </c>
      <c r="N304" s="204">
        <f>H304-M304</f>
        <v>0</v>
      </c>
      <c r="O304" s="95">
        <v>0.25</v>
      </c>
      <c r="P304" s="219">
        <v>4</v>
      </c>
      <c r="Q304" s="205">
        <v>0</v>
      </c>
      <c r="R304" s="205">
        <v>0</v>
      </c>
      <c r="S304" s="205">
        <v>0</v>
      </c>
      <c r="T304" s="205">
        <v>0</v>
      </c>
      <c r="U304" s="205">
        <v>0</v>
      </c>
      <c r="V304" s="205">
        <v>0</v>
      </c>
      <c r="W304" s="205">
        <v>0</v>
      </c>
      <c r="X304" s="205">
        <v>0</v>
      </c>
      <c r="Y304" s="205">
        <v>0</v>
      </c>
      <c r="Z304" s="205">
        <v>0</v>
      </c>
      <c r="AA304" s="205">
        <v>0</v>
      </c>
      <c r="AB304" s="205">
        <v>0</v>
      </c>
      <c r="AC304" s="206">
        <f t="shared" si="79"/>
        <v>0</v>
      </c>
      <c r="AD304" s="206">
        <f t="shared" si="77"/>
        <v>6565000</v>
      </c>
      <c r="AE304" s="207">
        <f t="shared" si="78"/>
        <v>0</v>
      </c>
      <c r="AF304" s="206"/>
      <c r="AG304" s="64">
        <v>6565000</v>
      </c>
    </row>
    <row r="305" spans="1:33" ht="15" customHeight="1">
      <c r="A305" s="77"/>
      <c r="B305" s="76" t="s">
        <v>585</v>
      </c>
      <c r="C305" s="76"/>
      <c r="D305" s="92">
        <v>39679</v>
      </c>
      <c r="E305" s="76"/>
      <c r="F305" s="76"/>
      <c r="G305" s="202"/>
      <c r="H305" s="203">
        <v>6780000</v>
      </c>
      <c r="I305" s="202"/>
      <c r="J305" s="202"/>
      <c r="K305" s="92">
        <v>39679</v>
      </c>
      <c r="L305" s="78">
        <f t="shared" si="74"/>
        <v>41139</v>
      </c>
      <c r="M305" s="204">
        <v>6780000</v>
      </c>
      <c r="N305" s="204">
        <f>H305-M305</f>
        <v>0</v>
      </c>
      <c r="O305" s="95">
        <v>0.25</v>
      </c>
      <c r="P305" s="219">
        <v>4</v>
      </c>
      <c r="Q305" s="205">
        <v>0</v>
      </c>
      <c r="R305" s="205">
        <v>0</v>
      </c>
      <c r="S305" s="205">
        <v>0</v>
      </c>
      <c r="T305" s="205">
        <v>0</v>
      </c>
      <c r="U305" s="205">
        <v>0</v>
      </c>
      <c r="V305" s="205">
        <v>0</v>
      </c>
      <c r="W305" s="205">
        <v>0</v>
      </c>
      <c r="X305" s="205">
        <v>0</v>
      </c>
      <c r="Y305" s="205">
        <v>0</v>
      </c>
      <c r="Z305" s="205">
        <v>0</v>
      </c>
      <c r="AA305" s="205">
        <v>0</v>
      </c>
      <c r="AB305" s="205">
        <v>0</v>
      </c>
      <c r="AC305" s="206">
        <f t="shared" si="79"/>
        <v>0</v>
      </c>
      <c r="AD305" s="206">
        <f t="shared" si="77"/>
        <v>6780000</v>
      </c>
      <c r="AE305" s="207">
        <f t="shared" si="78"/>
        <v>0</v>
      </c>
      <c r="AF305" s="206"/>
      <c r="AG305" s="64">
        <v>6780000</v>
      </c>
    </row>
    <row r="306" spans="1:33" ht="15" customHeight="1">
      <c r="A306" s="77"/>
      <c r="B306" s="76" t="s">
        <v>586</v>
      </c>
      <c r="C306" s="76"/>
      <c r="D306" s="93">
        <v>39864</v>
      </c>
      <c r="E306" s="76"/>
      <c r="F306" s="76"/>
      <c r="G306" s="202"/>
      <c r="H306" s="203">
        <v>2450000</v>
      </c>
      <c r="I306" s="202"/>
      <c r="J306" s="202"/>
      <c r="K306" s="93">
        <v>39864</v>
      </c>
      <c r="L306" s="78">
        <f t="shared" si="74"/>
        <v>41324</v>
      </c>
      <c r="M306" s="204">
        <v>2450000</v>
      </c>
      <c r="N306" s="204">
        <f>H306-M306</f>
        <v>0</v>
      </c>
      <c r="O306" s="95">
        <v>0.25</v>
      </c>
      <c r="P306" s="219">
        <v>4</v>
      </c>
      <c r="Q306" s="205">
        <v>0</v>
      </c>
      <c r="R306" s="205">
        <v>0</v>
      </c>
      <c r="S306" s="205">
        <v>0</v>
      </c>
      <c r="T306" s="205">
        <v>0</v>
      </c>
      <c r="U306" s="205">
        <v>0</v>
      </c>
      <c r="V306" s="205">
        <v>0</v>
      </c>
      <c r="W306" s="205">
        <v>0</v>
      </c>
      <c r="X306" s="205">
        <v>0</v>
      </c>
      <c r="Y306" s="205">
        <v>0</v>
      </c>
      <c r="Z306" s="205">
        <v>0</v>
      </c>
      <c r="AA306" s="205">
        <v>0</v>
      </c>
      <c r="AB306" s="205">
        <v>0</v>
      </c>
      <c r="AC306" s="206">
        <f t="shared" si="79"/>
        <v>0</v>
      </c>
      <c r="AD306" s="206">
        <f t="shared" si="77"/>
        <v>2450000</v>
      </c>
      <c r="AE306" s="207">
        <f t="shared" si="78"/>
        <v>0</v>
      </c>
      <c r="AF306" s="206"/>
      <c r="AG306" s="64">
        <v>2450000</v>
      </c>
    </row>
    <row r="307" spans="1:33" ht="15" customHeight="1">
      <c r="A307" s="77"/>
      <c r="B307" s="76" t="s">
        <v>587</v>
      </c>
      <c r="C307" s="76"/>
      <c r="D307" s="93">
        <v>40121</v>
      </c>
      <c r="E307" s="76"/>
      <c r="F307" s="76"/>
      <c r="G307" s="202"/>
      <c r="H307" s="203">
        <v>520000</v>
      </c>
      <c r="I307" s="202"/>
      <c r="J307" s="202"/>
      <c r="K307" s="93">
        <v>40121</v>
      </c>
      <c r="L307" s="78">
        <f t="shared" si="74"/>
        <v>41581</v>
      </c>
      <c r="M307" s="204">
        <v>519999.66666666663</v>
      </c>
      <c r="N307" s="204">
        <f>H307-M307</f>
        <v>0.33333333337213844</v>
      </c>
      <c r="O307" s="95">
        <v>0.25</v>
      </c>
      <c r="P307" s="219">
        <v>4</v>
      </c>
      <c r="Q307" s="205">
        <v>0</v>
      </c>
      <c r="R307" s="205">
        <v>0</v>
      </c>
      <c r="S307" s="205">
        <v>0</v>
      </c>
      <c r="T307" s="205">
        <v>0</v>
      </c>
      <c r="U307" s="205">
        <v>0</v>
      </c>
      <c r="V307" s="205">
        <v>0</v>
      </c>
      <c r="W307" s="205">
        <v>0</v>
      </c>
      <c r="X307" s="205">
        <v>0</v>
      </c>
      <c r="Y307" s="205">
        <v>0</v>
      </c>
      <c r="Z307" s="205">
        <v>0</v>
      </c>
      <c r="AA307" s="205">
        <v>0</v>
      </c>
      <c r="AB307" s="205">
        <v>0</v>
      </c>
      <c r="AC307" s="206">
        <f t="shared" si="79"/>
        <v>0</v>
      </c>
      <c r="AD307" s="206">
        <f t="shared" si="77"/>
        <v>519999.66666666663</v>
      </c>
      <c r="AE307" s="207">
        <f t="shared" si="78"/>
        <v>0.33333333337213844</v>
      </c>
      <c r="AF307" s="206"/>
      <c r="AG307" s="64">
        <v>520000</v>
      </c>
    </row>
    <row r="308" spans="1:33" ht="15" customHeight="1">
      <c r="A308" s="77"/>
      <c r="B308" s="76" t="s">
        <v>588</v>
      </c>
      <c r="C308" s="76"/>
      <c r="D308" s="93">
        <v>40124</v>
      </c>
      <c r="E308" s="76"/>
      <c r="F308" s="76"/>
      <c r="G308" s="202"/>
      <c r="H308" s="203">
        <v>3150000</v>
      </c>
      <c r="I308" s="202"/>
      <c r="J308" s="202"/>
      <c r="K308" s="93">
        <v>40124</v>
      </c>
      <c r="L308" s="78">
        <f t="shared" si="74"/>
        <v>41584</v>
      </c>
      <c r="M308" s="204">
        <v>3150000</v>
      </c>
      <c r="N308" s="204">
        <f>H308-M308</f>
        <v>0</v>
      </c>
      <c r="O308" s="95">
        <v>0.25</v>
      </c>
      <c r="P308" s="219">
        <v>4</v>
      </c>
      <c r="Q308" s="205">
        <v>0</v>
      </c>
      <c r="R308" s="205">
        <v>0</v>
      </c>
      <c r="S308" s="205">
        <v>0</v>
      </c>
      <c r="T308" s="205">
        <v>0</v>
      </c>
      <c r="U308" s="205">
        <v>0</v>
      </c>
      <c r="V308" s="205">
        <v>0</v>
      </c>
      <c r="W308" s="205">
        <v>0</v>
      </c>
      <c r="X308" s="205">
        <v>0</v>
      </c>
      <c r="Y308" s="205">
        <v>0</v>
      </c>
      <c r="Z308" s="205">
        <v>0</v>
      </c>
      <c r="AA308" s="205">
        <v>0</v>
      </c>
      <c r="AB308" s="205">
        <v>0</v>
      </c>
      <c r="AC308" s="206">
        <f t="shared" si="79"/>
        <v>0</v>
      </c>
      <c r="AD308" s="206">
        <f t="shared" si="77"/>
        <v>3150000</v>
      </c>
      <c r="AE308" s="207">
        <f t="shared" si="78"/>
        <v>0</v>
      </c>
      <c r="AF308" s="206"/>
      <c r="AG308" s="64">
        <v>3150000</v>
      </c>
    </row>
    <row r="309" spans="1:33" ht="15" customHeight="1">
      <c r="A309" s="77"/>
      <c r="B309" s="98" t="s">
        <v>589</v>
      </c>
      <c r="C309" s="72"/>
      <c r="D309" s="99"/>
      <c r="E309" s="72"/>
      <c r="F309" s="72"/>
      <c r="G309" s="199"/>
      <c r="H309" s="224"/>
      <c r="I309" s="199"/>
      <c r="J309" s="199"/>
      <c r="K309" s="99"/>
      <c r="L309" s="74"/>
      <c r="M309" s="200"/>
      <c r="N309" s="200"/>
      <c r="O309" s="100"/>
      <c r="P309" s="225"/>
      <c r="Q309" s="199"/>
      <c r="R309" s="199"/>
      <c r="S309" s="199"/>
      <c r="T309" s="199"/>
      <c r="U309" s="199"/>
      <c r="V309" s="199"/>
      <c r="W309" s="199"/>
      <c r="X309" s="199"/>
      <c r="Y309" s="199"/>
      <c r="Z309" s="199"/>
      <c r="AA309" s="199"/>
      <c r="AB309" s="199"/>
      <c r="AC309" s="199"/>
      <c r="AD309" s="200"/>
      <c r="AE309" s="201"/>
      <c r="AF309" s="200"/>
    </row>
    <row r="310" spans="1:33" ht="15" customHeight="1">
      <c r="A310" s="77"/>
      <c r="B310" s="76" t="s">
        <v>590</v>
      </c>
      <c r="C310" s="76"/>
      <c r="D310" s="93">
        <v>40329</v>
      </c>
      <c r="E310" s="76"/>
      <c r="F310" s="76"/>
      <c r="G310" s="202"/>
      <c r="H310" s="203">
        <v>6500000</v>
      </c>
      <c r="I310" s="202"/>
      <c r="J310" s="202"/>
      <c r="K310" s="93">
        <v>40329</v>
      </c>
      <c r="L310" s="78">
        <f>K310+(P310*365)</f>
        <v>41789</v>
      </c>
      <c r="M310" s="204">
        <v>6500000.333333333</v>
      </c>
      <c r="N310" s="204">
        <f>H310-M310</f>
        <v>-0.33333333302289248</v>
      </c>
      <c r="O310" s="95">
        <v>0.25</v>
      </c>
      <c r="P310" s="219">
        <v>4</v>
      </c>
      <c r="Q310" s="205">
        <v>0</v>
      </c>
      <c r="R310" s="205">
        <v>0</v>
      </c>
      <c r="S310" s="205">
        <v>0</v>
      </c>
      <c r="T310" s="205">
        <v>0</v>
      </c>
      <c r="U310" s="205">
        <v>0</v>
      </c>
      <c r="V310" s="205">
        <v>0</v>
      </c>
      <c r="W310" s="205">
        <v>0</v>
      </c>
      <c r="X310" s="205">
        <v>0</v>
      </c>
      <c r="Y310" s="205">
        <v>0</v>
      </c>
      <c r="Z310" s="205">
        <v>0</v>
      </c>
      <c r="AA310" s="205">
        <v>0</v>
      </c>
      <c r="AB310" s="205">
        <v>0</v>
      </c>
      <c r="AC310" s="206">
        <f t="shared" ref="AC310:AC314" si="80">SUM(Q310:AB310)</f>
        <v>0</v>
      </c>
      <c r="AD310" s="206">
        <f t="shared" si="77"/>
        <v>6500000.333333333</v>
      </c>
      <c r="AE310" s="207">
        <f t="shared" si="78"/>
        <v>-0.33333333302289248</v>
      </c>
      <c r="AF310" s="206"/>
      <c r="AG310" s="64">
        <v>6500000</v>
      </c>
    </row>
    <row r="311" spans="1:33" ht="15" customHeight="1">
      <c r="A311" s="77"/>
      <c r="B311" s="76" t="s">
        <v>590</v>
      </c>
      <c r="C311" s="76"/>
      <c r="D311" s="93">
        <v>40329</v>
      </c>
      <c r="E311" s="76"/>
      <c r="F311" s="76"/>
      <c r="G311" s="202"/>
      <c r="H311" s="203">
        <v>6500000</v>
      </c>
      <c r="I311" s="202"/>
      <c r="J311" s="202"/>
      <c r="K311" s="93">
        <v>40329</v>
      </c>
      <c r="L311" s="78">
        <f>K311+(P311*365)</f>
        <v>41789</v>
      </c>
      <c r="M311" s="204">
        <v>6500000.333333333</v>
      </c>
      <c r="N311" s="204">
        <f>H311-M311</f>
        <v>-0.33333333302289248</v>
      </c>
      <c r="O311" s="95">
        <v>0.25</v>
      </c>
      <c r="P311" s="219">
        <v>4</v>
      </c>
      <c r="Q311" s="205">
        <v>0</v>
      </c>
      <c r="R311" s="205">
        <v>0</v>
      </c>
      <c r="S311" s="205">
        <v>0</v>
      </c>
      <c r="T311" s="205">
        <v>0</v>
      </c>
      <c r="U311" s="205">
        <v>0</v>
      </c>
      <c r="V311" s="205">
        <v>0</v>
      </c>
      <c r="W311" s="205">
        <v>0</v>
      </c>
      <c r="X311" s="205">
        <v>0</v>
      </c>
      <c r="Y311" s="205">
        <v>0</v>
      </c>
      <c r="Z311" s="205">
        <v>0</v>
      </c>
      <c r="AA311" s="205">
        <v>0</v>
      </c>
      <c r="AB311" s="205">
        <v>0</v>
      </c>
      <c r="AC311" s="206">
        <f t="shared" si="80"/>
        <v>0</v>
      </c>
      <c r="AD311" s="206">
        <f t="shared" si="77"/>
        <v>6500000.333333333</v>
      </c>
      <c r="AE311" s="207">
        <f t="shared" si="78"/>
        <v>-0.33333333302289248</v>
      </c>
      <c r="AF311" s="206"/>
      <c r="AG311" s="64">
        <v>6500000</v>
      </c>
    </row>
    <row r="312" spans="1:33" ht="15" customHeight="1">
      <c r="A312" s="77"/>
      <c r="B312" s="76" t="s">
        <v>591</v>
      </c>
      <c r="C312" s="76"/>
      <c r="D312" s="93">
        <v>40372</v>
      </c>
      <c r="E312" s="76"/>
      <c r="F312" s="76"/>
      <c r="G312" s="202"/>
      <c r="H312" s="203">
        <v>575000</v>
      </c>
      <c r="I312" s="202"/>
      <c r="J312" s="202"/>
      <c r="K312" s="93">
        <v>40372</v>
      </c>
      <c r="L312" s="78">
        <f>K312+(P312*365)</f>
        <v>41832</v>
      </c>
      <c r="M312" s="204">
        <v>575000</v>
      </c>
      <c r="N312" s="204">
        <f>H312-M312</f>
        <v>0</v>
      </c>
      <c r="O312" s="95">
        <v>0.25</v>
      </c>
      <c r="P312" s="219">
        <v>4</v>
      </c>
      <c r="Q312" s="205">
        <v>0</v>
      </c>
      <c r="R312" s="205">
        <v>0</v>
      </c>
      <c r="S312" s="205">
        <v>0</v>
      </c>
      <c r="T312" s="205">
        <v>0</v>
      </c>
      <c r="U312" s="205">
        <v>0</v>
      </c>
      <c r="V312" s="205">
        <v>0</v>
      </c>
      <c r="W312" s="205">
        <v>0</v>
      </c>
      <c r="X312" s="205">
        <v>0</v>
      </c>
      <c r="Y312" s="205">
        <v>0</v>
      </c>
      <c r="Z312" s="205">
        <v>0</v>
      </c>
      <c r="AA312" s="205">
        <v>0</v>
      </c>
      <c r="AB312" s="205">
        <v>0</v>
      </c>
      <c r="AC312" s="206">
        <f t="shared" si="80"/>
        <v>0</v>
      </c>
      <c r="AD312" s="206">
        <f t="shared" si="77"/>
        <v>575000</v>
      </c>
      <c r="AE312" s="207">
        <f t="shared" si="78"/>
        <v>0</v>
      </c>
      <c r="AF312" s="206"/>
      <c r="AG312" s="64">
        <v>575000</v>
      </c>
    </row>
    <row r="313" spans="1:33" ht="15" customHeight="1">
      <c r="A313" s="77"/>
      <c r="B313" s="76" t="s">
        <v>592</v>
      </c>
      <c r="C313" s="76"/>
      <c r="D313" s="93">
        <v>40477</v>
      </c>
      <c r="E313" s="76"/>
      <c r="F313" s="76"/>
      <c r="G313" s="202"/>
      <c r="H313" s="203">
        <v>4275000</v>
      </c>
      <c r="I313" s="202"/>
      <c r="J313" s="202"/>
      <c r="K313" s="93">
        <v>40477</v>
      </c>
      <c r="L313" s="78">
        <f>K313+(P313*365)</f>
        <v>41937</v>
      </c>
      <c r="M313" s="204">
        <v>4275000</v>
      </c>
      <c r="N313" s="204">
        <f>H313-M313</f>
        <v>0</v>
      </c>
      <c r="O313" s="95">
        <v>0.25</v>
      </c>
      <c r="P313" s="219">
        <v>4</v>
      </c>
      <c r="Q313" s="205">
        <v>0</v>
      </c>
      <c r="R313" s="205">
        <v>0</v>
      </c>
      <c r="S313" s="205">
        <v>0</v>
      </c>
      <c r="T313" s="205">
        <v>0</v>
      </c>
      <c r="U313" s="205">
        <v>0</v>
      </c>
      <c r="V313" s="205">
        <v>0</v>
      </c>
      <c r="W313" s="205">
        <v>0</v>
      </c>
      <c r="X313" s="205">
        <v>0</v>
      </c>
      <c r="Y313" s="205">
        <v>0</v>
      </c>
      <c r="Z313" s="205">
        <v>0</v>
      </c>
      <c r="AA313" s="205">
        <v>0</v>
      </c>
      <c r="AB313" s="205">
        <v>0</v>
      </c>
      <c r="AC313" s="206">
        <f t="shared" si="80"/>
        <v>0</v>
      </c>
      <c r="AD313" s="206">
        <f t="shared" si="77"/>
        <v>4275000</v>
      </c>
      <c r="AE313" s="207">
        <f t="shared" si="78"/>
        <v>0</v>
      </c>
      <c r="AF313" s="206"/>
      <c r="AG313" s="64">
        <v>4275000</v>
      </c>
    </row>
    <row r="314" spans="1:33" ht="15" customHeight="1">
      <c r="A314" s="77"/>
      <c r="B314" s="76" t="s">
        <v>593</v>
      </c>
      <c r="C314" s="76"/>
      <c r="D314" s="93">
        <v>40477</v>
      </c>
      <c r="E314" s="76"/>
      <c r="F314" s="76"/>
      <c r="G314" s="202"/>
      <c r="H314" s="203">
        <v>2200000</v>
      </c>
      <c r="I314" s="202"/>
      <c r="J314" s="202"/>
      <c r="K314" s="93">
        <v>40477</v>
      </c>
      <c r="L314" s="78">
        <f>K314+(P314*365)</f>
        <v>41937</v>
      </c>
      <c r="M314" s="204">
        <v>2200000</v>
      </c>
      <c r="N314" s="204">
        <f>H314-M314</f>
        <v>0</v>
      </c>
      <c r="O314" s="95">
        <v>0.25</v>
      </c>
      <c r="P314" s="219">
        <v>4</v>
      </c>
      <c r="Q314" s="205">
        <v>0</v>
      </c>
      <c r="R314" s="205">
        <v>0</v>
      </c>
      <c r="S314" s="205">
        <v>0</v>
      </c>
      <c r="T314" s="205">
        <v>0</v>
      </c>
      <c r="U314" s="205">
        <v>0</v>
      </c>
      <c r="V314" s="205">
        <v>0</v>
      </c>
      <c r="W314" s="205">
        <v>0</v>
      </c>
      <c r="X314" s="205">
        <v>0</v>
      </c>
      <c r="Y314" s="205">
        <v>0</v>
      </c>
      <c r="Z314" s="205">
        <v>0</v>
      </c>
      <c r="AA314" s="205">
        <v>0</v>
      </c>
      <c r="AB314" s="205">
        <v>0</v>
      </c>
      <c r="AC314" s="206">
        <f t="shared" si="80"/>
        <v>0</v>
      </c>
      <c r="AD314" s="206">
        <f t="shared" si="77"/>
        <v>2200000</v>
      </c>
      <c r="AE314" s="207">
        <f t="shared" si="78"/>
        <v>0</v>
      </c>
      <c r="AF314" s="206"/>
      <c r="AG314" s="64">
        <v>2200000</v>
      </c>
    </row>
    <row r="315" spans="1:33" ht="15" customHeight="1">
      <c r="A315" s="77"/>
      <c r="B315" s="98" t="s">
        <v>589</v>
      </c>
      <c r="C315" s="72"/>
      <c r="D315" s="99"/>
      <c r="E315" s="72"/>
      <c r="F315" s="72"/>
      <c r="G315" s="199"/>
      <c r="H315" s="224"/>
      <c r="I315" s="199"/>
      <c r="J315" s="199"/>
      <c r="K315" s="99"/>
      <c r="L315" s="74"/>
      <c r="M315" s="200"/>
      <c r="N315" s="200"/>
      <c r="O315" s="100"/>
      <c r="P315" s="225"/>
      <c r="Q315" s="199"/>
      <c r="R315" s="199"/>
      <c r="S315" s="199"/>
      <c r="T315" s="199"/>
      <c r="U315" s="199"/>
      <c r="V315" s="199"/>
      <c r="W315" s="199"/>
      <c r="X315" s="199"/>
      <c r="Y315" s="199"/>
      <c r="Z315" s="199"/>
      <c r="AA315" s="199"/>
      <c r="AB315" s="199"/>
      <c r="AC315" s="199"/>
      <c r="AD315" s="200"/>
      <c r="AE315" s="201"/>
      <c r="AF315" s="200"/>
    </row>
    <row r="316" spans="1:33" ht="15" customHeight="1">
      <c r="A316" s="77"/>
      <c r="B316" s="76" t="s">
        <v>594</v>
      </c>
      <c r="C316" s="76"/>
      <c r="D316" s="93">
        <v>40892</v>
      </c>
      <c r="E316" s="76"/>
      <c r="F316" s="76"/>
      <c r="G316" s="202"/>
      <c r="H316" s="203">
        <v>24000000</v>
      </c>
      <c r="I316" s="202"/>
      <c r="J316" s="202"/>
      <c r="K316" s="93">
        <v>40892</v>
      </c>
      <c r="L316" s="78">
        <f t="shared" ref="L316:L372" si="81">K316+(P316*365)</f>
        <v>42352</v>
      </c>
      <c r="M316" s="204">
        <v>24000000</v>
      </c>
      <c r="N316" s="204">
        <f t="shared" ref="N316:N369" si="82">H316-M316</f>
        <v>0</v>
      </c>
      <c r="O316" s="95">
        <v>0.25</v>
      </c>
      <c r="P316" s="219">
        <v>4</v>
      </c>
      <c r="Q316" s="206"/>
      <c r="R316" s="206"/>
      <c r="S316" s="206"/>
      <c r="T316" s="206"/>
      <c r="U316" s="206"/>
      <c r="V316" s="206"/>
      <c r="W316" s="206"/>
      <c r="X316" s="206"/>
      <c r="Y316" s="206"/>
      <c r="Z316" s="206"/>
      <c r="AA316" s="206"/>
      <c r="AB316" s="206"/>
      <c r="AC316" s="206">
        <f t="shared" ref="AC316:AC322" si="83">SUM(Q316:AB316)</f>
        <v>0</v>
      </c>
      <c r="AD316" s="206">
        <f>AC316+M316</f>
        <v>24000000</v>
      </c>
      <c r="AE316" s="207">
        <f t="shared" si="78"/>
        <v>0</v>
      </c>
      <c r="AF316" s="206"/>
      <c r="AG316" s="64">
        <v>24000000</v>
      </c>
    </row>
    <row r="317" spans="1:33" ht="15" customHeight="1">
      <c r="A317" s="77"/>
      <c r="B317" s="76" t="s">
        <v>595</v>
      </c>
      <c r="C317" s="76"/>
      <c r="D317" s="93">
        <v>40914</v>
      </c>
      <c r="E317" s="76"/>
      <c r="F317" s="76"/>
      <c r="G317" s="202"/>
      <c r="H317" s="203">
        <v>8400000</v>
      </c>
      <c r="I317" s="202"/>
      <c r="J317" s="202"/>
      <c r="K317" s="93">
        <v>40914</v>
      </c>
      <c r="L317" s="78">
        <f t="shared" si="81"/>
        <v>42374</v>
      </c>
      <c r="M317" s="204">
        <v>8400000</v>
      </c>
      <c r="N317" s="204">
        <f t="shared" si="82"/>
        <v>0</v>
      </c>
      <c r="O317" s="95">
        <v>0.25</v>
      </c>
      <c r="P317" s="219">
        <v>4</v>
      </c>
      <c r="Q317" s="206"/>
      <c r="R317" s="206"/>
      <c r="S317" s="206"/>
      <c r="T317" s="206"/>
      <c r="U317" s="206"/>
      <c r="V317" s="206"/>
      <c r="W317" s="206"/>
      <c r="X317" s="206"/>
      <c r="Y317" s="206"/>
      <c r="Z317" s="206"/>
      <c r="AA317" s="206"/>
      <c r="AB317" s="206"/>
      <c r="AC317" s="206">
        <f t="shared" si="83"/>
        <v>0</v>
      </c>
      <c r="AD317" s="206">
        <f t="shared" si="77"/>
        <v>8400000</v>
      </c>
      <c r="AE317" s="207">
        <f t="shared" si="78"/>
        <v>0</v>
      </c>
      <c r="AF317" s="206"/>
      <c r="AG317" s="64">
        <v>8400000</v>
      </c>
    </row>
    <row r="318" spans="1:33" ht="15" customHeight="1">
      <c r="A318" s="77"/>
      <c r="B318" s="76" t="s">
        <v>596</v>
      </c>
      <c r="C318" s="76"/>
      <c r="D318" s="93">
        <v>40926</v>
      </c>
      <c r="E318" s="76"/>
      <c r="F318" s="76"/>
      <c r="G318" s="202"/>
      <c r="H318" s="203">
        <v>6000000</v>
      </c>
      <c r="I318" s="202"/>
      <c r="J318" s="202"/>
      <c r="K318" s="93">
        <v>40926</v>
      </c>
      <c r="L318" s="78">
        <f t="shared" si="81"/>
        <v>42386</v>
      </c>
      <c r="M318" s="204">
        <v>6000000</v>
      </c>
      <c r="N318" s="204">
        <f t="shared" si="82"/>
        <v>0</v>
      </c>
      <c r="O318" s="95">
        <v>0.25</v>
      </c>
      <c r="P318" s="219">
        <v>4</v>
      </c>
      <c r="Q318" s="206"/>
      <c r="R318" s="206"/>
      <c r="S318" s="206"/>
      <c r="T318" s="206"/>
      <c r="U318" s="206"/>
      <c r="V318" s="206"/>
      <c r="W318" s="206"/>
      <c r="X318" s="206"/>
      <c r="Y318" s="206"/>
      <c r="Z318" s="206"/>
      <c r="AA318" s="206"/>
      <c r="AB318" s="206"/>
      <c r="AC318" s="206">
        <f t="shared" si="83"/>
        <v>0</v>
      </c>
      <c r="AD318" s="206">
        <f t="shared" si="77"/>
        <v>6000000</v>
      </c>
      <c r="AE318" s="207">
        <f t="shared" si="78"/>
        <v>0</v>
      </c>
      <c r="AF318" s="206"/>
      <c r="AG318" s="64">
        <v>6000000</v>
      </c>
    </row>
    <row r="319" spans="1:33" ht="15" customHeight="1">
      <c r="A319" s="77"/>
      <c r="B319" s="76" t="s">
        <v>597</v>
      </c>
      <c r="C319" s="76"/>
      <c r="D319" s="93">
        <v>40926</v>
      </c>
      <c r="E319" s="76"/>
      <c r="F319" s="76"/>
      <c r="G319" s="202"/>
      <c r="H319" s="203">
        <v>3200000</v>
      </c>
      <c r="I319" s="202"/>
      <c r="J319" s="202"/>
      <c r="K319" s="93">
        <v>40926</v>
      </c>
      <c r="L319" s="78">
        <f t="shared" si="81"/>
        <v>42386</v>
      </c>
      <c r="M319" s="204">
        <v>3200000</v>
      </c>
      <c r="N319" s="204">
        <f t="shared" si="82"/>
        <v>0</v>
      </c>
      <c r="O319" s="95">
        <v>0.25</v>
      </c>
      <c r="P319" s="219">
        <v>4</v>
      </c>
      <c r="Q319" s="206"/>
      <c r="R319" s="206"/>
      <c r="S319" s="206"/>
      <c r="T319" s="206"/>
      <c r="U319" s="206"/>
      <c r="V319" s="206"/>
      <c r="W319" s="206"/>
      <c r="X319" s="206"/>
      <c r="Y319" s="206"/>
      <c r="Z319" s="206"/>
      <c r="AA319" s="206"/>
      <c r="AB319" s="206"/>
      <c r="AC319" s="206">
        <f t="shared" si="83"/>
        <v>0</v>
      </c>
      <c r="AD319" s="206">
        <f t="shared" si="77"/>
        <v>3200000</v>
      </c>
      <c r="AE319" s="207">
        <f t="shared" si="78"/>
        <v>0</v>
      </c>
      <c r="AF319" s="206"/>
      <c r="AG319" s="64">
        <v>3200000</v>
      </c>
    </row>
    <row r="320" spans="1:33" ht="15" customHeight="1">
      <c r="A320" s="77"/>
      <c r="B320" s="76" t="s">
        <v>598</v>
      </c>
      <c r="C320" s="76"/>
      <c r="D320" s="93">
        <v>40949</v>
      </c>
      <c r="E320" s="76"/>
      <c r="F320" s="76"/>
      <c r="G320" s="202"/>
      <c r="H320" s="203">
        <v>1700000</v>
      </c>
      <c r="I320" s="202"/>
      <c r="J320" s="202"/>
      <c r="K320" s="93">
        <v>40949</v>
      </c>
      <c r="L320" s="78">
        <f t="shared" si="81"/>
        <v>42409</v>
      </c>
      <c r="M320" s="204">
        <v>1700000</v>
      </c>
      <c r="N320" s="204">
        <f t="shared" si="82"/>
        <v>0</v>
      </c>
      <c r="O320" s="95">
        <v>0.25</v>
      </c>
      <c r="P320" s="219">
        <v>4</v>
      </c>
      <c r="Q320" s="206">
        <v>0</v>
      </c>
      <c r="R320" s="206">
        <v>0</v>
      </c>
      <c r="S320" s="206">
        <v>0</v>
      </c>
      <c r="T320" s="206">
        <v>0</v>
      </c>
      <c r="U320" s="206">
        <v>0</v>
      </c>
      <c r="V320" s="206">
        <v>0</v>
      </c>
      <c r="W320" s="206">
        <v>0</v>
      </c>
      <c r="X320" s="206">
        <v>0</v>
      </c>
      <c r="Y320" s="206">
        <v>0</v>
      </c>
      <c r="Z320" s="206">
        <v>0</v>
      </c>
      <c r="AA320" s="206">
        <v>0</v>
      </c>
      <c r="AB320" s="206">
        <v>0</v>
      </c>
      <c r="AC320" s="206">
        <f t="shared" si="83"/>
        <v>0</v>
      </c>
      <c r="AD320" s="206">
        <f t="shared" si="77"/>
        <v>1700000</v>
      </c>
      <c r="AE320" s="207">
        <f t="shared" si="78"/>
        <v>0</v>
      </c>
      <c r="AF320" s="206"/>
      <c r="AG320" s="64">
        <v>1700000</v>
      </c>
    </row>
    <row r="321" spans="1:33" ht="15" customHeight="1">
      <c r="A321" s="77"/>
      <c r="B321" s="76" t="s">
        <v>598</v>
      </c>
      <c r="C321" s="76"/>
      <c r="D321" s="93">
        <v>40968</v>
      </c>
      <c r="E321" s="76"/>
      <c r="F321" s="76"/>
      <c r="G321" s="202"/>
      <c r="H321" s="203">
        <v>1450000</v>
      </c>
      <c r="I321" s="202"/>
      <c r="J321" s="202"/>
      <c r="K321" s="93">
        <v>40968</v>
      </c>
      <c r="L321" s="78">
        <f t="shared" si="81"/>
        <v>42428</v>
      </c>
      <c r="M321" s="204">
        <v>1450000</v>
      </c>
      <c r="N321" s="204">
        <f t="shared" si="82"/>
        <v>0</v>
      </c>
      <c r="O321" s="95">
        <v>0.25</v>
      </c>
      <c r="P321" s="219">
        <v>4</v>
      </c>
      <c r="Q321" s="206">
        <v>0</v>
      </c>
      <c r="R321" s="206">
        <v>0</v>
      </c>
      <c r="S321" s="206">
        <v>0</v>
      </c>
      <c r="T321" s="206">
        <v>0</v>
      </c>
      <c r="U321" s="206">
        <v>0</v>
      </c>
      <c r="V321" s="206">
        <v>0</v>
      </c>
      <c r="W321" s="206">
        <v>0</v>
      </c>
      <c r="X321" s="206">
        <v>0</v>
      </c>
      <c r="Y321" s="206">
        <v>0</v>
      </c>
      <c r="Z321" s="206">
        <v>0</v>
      </c>
      <c r="AA321" s="206">
        <v>0</v>
      </c>
      <c r="AB321" s="206">
        <v>0</v>
      </c>
      <c r="AC321" s="206">
        <f t="shared" si="83"/>
        <v>0</v>
      </c>
      <c r="AD321" s="206">
        <f t="shared" si="77"/>
        <v>1450000</v>
      </c>
      <c r="AE321" s="207">
        <f t="shared" si="78"/>
        <v>0</v>
      </c>
      <c r="AF321" s="206"/>
      <c r="AG321" s="64">
        <v>1450000</v>
      </c>
    </row>
    <row r="322" spans="1:33" ht="15" customHeight="1">
      <c r="A322" s="77"/>
      <c r="B322" s="76" t="s">
        <v>599</v>
      </c>
      <c r="C322" s="76"/>
      <c r="D322" s="93">
        <v>40997</v>
      </c>
      <c r="E322" s="76"/>
      <c r="F322" s="76"/>
      <c r="G322" s="202"/>
      <c r="H322" s="203">
        <v>83500000</v>
      </c>
      <c r="I322" s="202"/>
      <c r="J322" s="202"/>
      <c r="K322" s="93">
        <v>40997</v>
      </c>
      <c r="L322" s="78">
        <f t="shared" si="81"/>
        <v>42457</v>
      </c>
      <c r="M322" s="204">
        <v>83500000</v>
      </c>
      <c r="N322" s="204">
        <f t="shared" si="82"/>
        <v>0</v>
      </c>
      <c r="O322" s="95">
        <v>0.25</v>
      </c>
      <c r="P322" s="219">
        <v>4</v>
      </c>
      <c r="Q322" s="206">
        <v>0</v>
      </c>
      <c r="R322" s="206">
        <v>0</v>
      </c>
      <c r="S322" s="206">
        <v>0</v>
      </c>
      <c r="T322" s="206">
        <v>0</v>
      </c>
      <c r="U322" s="206">
        <v>0</v>
      </c>
      <c r="V322" s="206">
        <v>0</v>
      </c>
      <c r="W322" s="206">
        <v>0</v>
      </c>
      <c r="X322" s="206">
        <v>0</v>
      </c>
      <c r="Y322" s="206">
        <v>0</v>
      </c>
      <c r="Z322" s="206">
        <v>0</v>
      </c>
      <c r="AA322" s="206">
        <v>0</v>
      </c>
      <c r="AB322" s="206">
        <v>0</v>
      </c>
      <c r="AC322" s="206">
        <f t="shared" si="83"/>
        <v>0</v>
      </c>
      <c r="AD322" s="206">
        <f t="shared" si="77"/>
        <v>83500000</v>
      </c>
      <c r="AE322" s="207">
        <f t="shared" si="78"/>
        <v>0</v>
      </c>
      <c r="AF322" s="206"/>
      <c r="AG322" s="64">
        <v>83500000</v>
      </c>
    </row>
    <row r="323" spans="1:33" ht="15" customHeight="1">
      <c r="A323" s="77"/>
      <c r="B323" s="76"/>
      <c r="C323" s="76"/>
      <c r="D323" s="93"/>
      <c r="E323" s="76"/>
      <c r="F323" s="76"/>
      <c r="G323" s="202"/>
      <c r="H323" s="203"/>
      <c r="I323" s="202"/>
      <c r="J323" s="202"/>
      <c r="K323" s="93"/>
      <c r="L323" s="78"/>
      <c r="M323" s="204"/>
      <c r="N323" s="204"/>
      <c r="O323" s="95"/>
      <c r="P323" s="219"/>
      <c r="Q323" s="206"/>
      <c r="R323" s="206"/>
      <c r="S323" s="206"/>
      <c r="T323" s="206"/>
      <c r="U323" s="206"/>
      <c r="V323" s="206"/>
      <c r="W323" s="206"/>
      <c r="X323" s="206"/>
      <c r="Y323" s="206"/>
      <c r="Z323" s="206"/>
      <c r="AA323" s="206"/>
      <c r="AB323" s="206"/>
      <c r="AC323" s="206"/>
      <c r="AD323" s="204"/>
      <c r="AE323" s="207"/>
      <c r="AF323" s="206"/>
    </row>
    <row r="324" spans="1:33" ht="15" customHeight="1">
      <c r="A324" s="77"/>
      <c r="B324" s="76" t="s">
        <v>600</v>
      </c>
      <c r="C324" s="76"/>
      <c r="D324" s="93">
        <v>41002</v>
      </c>
      <c r="E324" s="76"/>
      <c r="F324" s="76"/>
      <c r="G324" s="202"/>
      <c r="H324" s="203">
        <v>5800000</v>
      </c>
      <c r="I324" s="202"/>
      <c r="J324" s="202"/>
      <c r="K324" s="93">
        <v>41002</v>
      </c>
      <c r="L324" s="78">
        <f t="shared" si="81"/>
        <v>42462</v>
      </c>
      <c r="M324" s="204">
        <v>5800000</v>
      </c>
      <c r="N324" s="204">
        <f t="shared" si="82"/>
        <v>0</v>
      </c>
      <c r="O324" s="95">
        <v>0.25</v>
      </c>
      <c r="P324" s="219">
        <v>4</v>
      </c>
      <c r="Q324" s="206">
        <v>0</v>
      </c>
      <c r="R324" s="206">
        <v>0</v>
      </c>
      <c r="S324" s="206">
        <v>0</v>
      </c>
      <c r="T324" s="206">
        <v>0</v>
      </c>
      <c r="U324" s="206">
        <v>0</v>
      </c>
      <c r="V324" s="206">
        <v>0</v>
      </c>
      <c r="W324" s="206">
        <v>0</v>
      </c>
      <c r="X324" s="206">
        <v>0</v>
      </c>
      <c r="Y324" s="206">
        <v>0</v>
      </c>
      <c r="Z324" s="206">
        <v>0</v>
      </c>
      <c r="AA324" s="206">
        <v>0</v>
      </c>
      <c r="AB324" s="206">
        <v>0</v>
      </c>
      <c r="AC324" s="206">
        <f t="shared" ref="AC324:AC369" si="84">SUM(Q324:AB324)</f>
        <v>0</v>
      </c>
      <c r="AD324" s="206">
        <f t="shared" si="77"/>
        <v>5800000</v>
      </c>
      <c r="AE324" s="207">
        <f t="shared" si="78"/>
        <v>0</v>
      </c>
      <c r="AF324" s="206"/>
      <c r="AG324" s="64">
        <v>5800000</v>
      </c>
    </row>
    <row r="325" spans="1:33" ht="15" customHeight="1">
      <c r="A325" s="77"/>
      <c r="B325" s="76" t="s">
        <v>601</v>
      </c>
      <c r="C325" s="76"/>
      <c r="D325" s="93">
        <v>41032</v>
      </c>
      <c r="E325" s="76"/>
      <c r="F325" s="76"/>
      <c r="G325" s="202"/>
      <c r="H325" s="203">
        <v>14700000</v>
      </c>
      <c r="I325" s="202"/>
      <c r="J325" s="202"/>
      <c r="K325" s="93">
        <v>41032</v>
      </c>
      <c r="L325" s="78">
        <f t="shared" si="81"/>
        <v>42492</v>
      </c>
      <c r="M325" s="204">
        <v>14700000</v>
      </c>
      <c r="N325" s="204">
        <f t="shared" si="82"/>
        <v>0</v>
      </c>
      <c r="O325" s="95">
        <v>0.25</v>
      </c>
      <c r="P325" s="219">
        <v>4</v>
      </c>
      <c r="Q325" s="206">
        <v>0</v>
      </c>
      <c r="R325" s="206">
        <v>0</v>
      </c>
      <c r="S325" s="206">
        <v>0</v>
      </c>
      <c r="T325" s="206">
        <v>0</v>
      </c>
      <c r="U325" s="206">
        <v>0</v>
      </c>
      <c r="V325" s="206">
        <v>0</v>
      </c>
      <c r="W325" s="206">
        <v>0</v>
      </c>
      <c r="X325" s="206">
        <v>0</v>
      </c>
      <c r="Y325" s="206">
        <v>0</v>
      </c>
      <c r="Z325" s="206">
        <v>0</v>
      </c>
      <c r="AA325" s="206">
        <v>0</v>
      </c>
      <c r="AB325" s="206">
        <v>0</v>
      </c>
      <c r="AC325" s="206">
        <f t="shared" si="84"/>
        <v>0</v>
      </c>
      <c r="AD325" s="206">
        <f t="shared" si="77"/>
        <v>14700000</v>
      </c>
      <c r="AE325" s="207">
        <f t="shared" si="78"/>
        <v>0</v>
      </c>
      <c r="AF325" s="206"/>
      <c r="AG325" s="64">
        <v>14700000</v>
      </c>
    </row>
    <row r="326" spans="1:33" ht="15" customHeight="1">
      <c r="A326" s="77"/>
      <c r="B326" s="76" t="s">
        <v>602</v>
      </c>
      <c r="C326" s="76"/>
      <c r="D326" s="93">
        <v>41089</v>
      </c>
      <c r="E326" s="76"/>
      <c r="F326" s="76"/>
      <c r="G326" s="202"/>
      <c r="H326" s="203">
        <v>56250000</v>
      </c>
      <c r="I326" s="202"/>
      <c r="J326" s="202"/>
      <c r="K326" s="93">
        <v>41089</v>
      </c>
      <c r="L326" s="78">
        <f t="shared" si="81"/>
        <v>42549</v>
      </c>
      <c r="M326" s="204">
        <v>56250000</v>
      </c>
      <c r="N326" s="204">
        <f t="shared" si="82"/>
        <v>0</v>
      </c>
      <c r="O326" s="95">
        <v>0.25</v>
      </c>
      <c r="P326" s="219">
        <v>4</v>
      </c>
      <c r="Q326" s="206">
        <v>0</v>
      </c>
      <c r="R326" s="206">
        <v>0</v>
      </c>
      <c r="S326" s="206">
        <v>0</v>
      </c>
      <c r="T326" s="206">
        <v>0</v>
      </c>
      <c r="U326" s="206">
        <v>0</v>
      </c>
      <c r="V326" s="206">
        <v>0</v>
      </c>
      <c r="W326" s="206">
        <v>0</v>
      </c>
      <c r="X326" s="206">
        <v>0</v>
      </c>
      <c r="Y326" s="206">
        <v>0</v>
      </c>
      <c r="Z326" s="206">
        <v>0</v>
      </c>
      <c r="AA326" s="206">
        <v>0</v>
      </c>
      <c r="AB326" s="206">
        <v>0</v>
      </c>
      <c r="AC326" s="206">
        <f t="shared" si="84"/>
        <v>0</v>
      </c>
      <c r="AD326" s="206">
        <f t="shared" si="77"/>
        <v>56250000</v>
      </c>
      <c r="AE326" s="207">
        <f t="shared" si="78"/>
        <v>0</v>
      </c>
      <c r="AF326" s="206"/>
      <c r="AG326" s="64">
        <v>56250000</v>
      </c>
    </row>
    <row r="327" spans="1:33" ht="15" customHeight="1">
      <c r="A327" s="77"/>
      <c r="B327" s="76" t="s">
        <v>603</v>
      </c>
      <c r="C327" s="76"/>
      <c r="D327" s="93">
        <v>41089</v>
      </c>
      <c r="E327" s="76"/>
      <c r="F327" s="76"/>
      <c r="G327" s="202"/>
      <c r="H327" s="203">
        <v>25000000</v>
      </c>
      <c r="I327" s="202"/>
      <c r="J327" s="202"/>
      <c r="K327" s="93">
        <v>41089</v>
      </c>
      <c r="L327" s="78">
        <f t="shared" si="81"/>
        <v>42549</v>
      </c>
      <c r="M327" s="204">
        <v>25000000</v>
      </c>
      <c r="N327" s="204">
        <f t="shared" si="82"/>
        <v>0</v>
      </c>
      <c r="O327" s="95">
        <v>0.25</v>
      </c>
      <c r="P327" s="219">
        <v>4</v>
      </c>
      <c r="Q327" s="206">
        <v>0</v>
      </c>
      <c r="R327" s="206">
        <v>0</v>
      </c>
      <c r="S327" s="206">
        <v>0</v>
      </c>
      <c r="T327" s="206">
        <v>0</v>
      </c>
      <c r="U327" s="206">
        <v>0</v>
      </c>
      <c r="V327" s="206">
        <v>0</v>
      </c>
      <c r="W327" s="206">
        <v>0</v>
      </c>
      <c r="X327" s="206">
        <v>0</v>
      </c>
      <c r="Y327" s="206">
        <v>0</v>
      </c>
      <c r="Z327" s="206">
        <v>0</v>
      </c>
      <c r="AA327" s="206">
        <v>0</v>
      </c>
      <c r="AB327" s="206">
        <v>0</v>
      </c>
      <c r="AC327" s="206">
        <f t="shared" si="84"/>
        <v>0</v>
      </c>
      <c r="AD327" s="206">
        <f t="shared" si="77"/>
        <v>25000000</v>
      </c>
      <c r="AE327" s="207">
        <f t="shared" si="78"/>
        <v>0</v>
      </c>
      <c r="AF327" s="206"/>
      <c r="AG327" s="64">
        <v>25000000</v>
      </c>
    </row>
    <row r="328" spans="1:33" ht="15" customHeight="1">
      <c r="A328" s="77"/>
      <c r="B328" s="76" t="s">
        <v>601</v>
      </c>
      <c r="C328" s="76"/>
      <c r="D328" s="93">
        <v>41096</v>
      </c>
      <c r="E328" s="76"/>
      <c r="F328" s="76"/>
      <c r="G328" s="202"/>
      <c r="H328" s="203">
        <v>4150000</v>
      </c>
      <c r="I328" s="202"/>
      <c r="J328" s="202"/>
      <c r="K328" s="93">
        <v>41096</v>
      </c>
      <c r="L328" s="78">
        <f t="shared" si="81"/>
        <v>42556</v>
      </c>
      <c r="M328" s="204">
        <v>4150000</v>
      </c>
      <c r="N328" s="204">
        <f t="shared" si="82"/>
        <v>0</v>
      </c>
      <c r="O328" s="95">
        <v>0.25</v>
      </c>
      <c r="P328" s="219">
        <v>4</v>
      </c>
      <c r="Q328" s="206">
        <v>0</v>
      </c>
      <c r="R328" s="206">
        <v>0</v>
      </c>
      <c r="S328" s="206">
        <v>0</v>
      </c>
      <c r="T328" s="206">
        <v>0</v>
      </c>
      <c r="U328" s="206">
        <v>0</v>
      </c>
      <c r="V328" s="206">
        <v>0</v>
      </c>
      <c r="W328" s="206">
        <v>0</v>
      </c>
      <c r="X328" s="206">
        <v>0</v>
      </c>
      <c r="Y328" s="206">
        <v>0</v>
      </c>
      <c r="Z328" s="206">
        <v>0</v>
      </c>
      <c r="AA328" s="206">
        <v>0</v>
      </c>
      <c r="AB328" s="206">
        <v>0</v>
      </c>
      <c r="AC328" s="206">
        <f t="shared" si="84"/>
        <v>0</v>
      </c>
      <c r="AD328" s="206">
        <f t="shared" si="77"/>
        <v>4150000</v>
      </c>
      <c r="AE328" s="207">
        <f t="shared" si="78"/>
        <v>0</v>
      </c>
      <c r="AF328" s="206"/>
      <c r="AG328" s="64">
        <v>4150000</v>
      </c>
    </row>
    <row r="329" spans="1:33" ht="15" customHeight="1">
      <c r="A329" s="77"/>
      <c r="B329" s="76" t="s">
        <v>596</v>
      </c>
      <c r="C329" s="76"/>
      <c r="D329" s="93">
        <v>41096</v>
      </c>
      <c r="E329" s="76"/>
      <c r="F329" s="76"/>
      <c r="G329" s="202"/>
      <c r="H329" s="203">
        <v>7100000</v>
      </c>
      <c r="I329" s="202"/>
      <c r="J329" s="202"/>
      <c r="K329" s="93">
        <v>41096</v>
      </c>
      <c r="L329" s="78">
        <f t="shared" si="81"/>
        <v>42556</v>
      </c>
      <c r="M329" s="204">
        <v>7100000</v>
      </c>
      <c r="N329" s="204">
        <f t="shared" si="82"/>
        <v>0</v>
      </c>
      <c r="O329" s="95">
        <v>0.25</v>
      </c>
      <c r="P329" s="219">
        <v>4</v>
      </c>
      <c r="Q329" s="206">
        <v>0</v>
      </c>
      <c r="R329" s="206">
        <v>0</v>
      </c>
      <c r="S329" s="206">
        <v>0</v>
      </c>
      <c r="T329" s="206">
        <v>0</v>
      </c>
      <c r="U329" s="206">
        <v>0</v>
      </c>
      <c r="V329" s="206">
        <v>0</v>
      </c>
      <c r="W329" s="206">
        <v>0</v>
      </c>
      <c r="X329" s="206">
        <v>0</v>
      </c>
      <c r="Y329" s="206">
        <v>0</v>
      </c>
      <c r="Z329" s="206">
        <v>0</v>
      </c>
      <c r="AA329" s="206">
        <v>0</v>
      </c>
      <c r="AB329" s="206">
        <v>0</v>
      </c>
      <c r="AC329" s="206">
        <f t="shared" si="84"/>
        <v>0</v>
      </c>
      <c r="AD329" s="206">
        <f t="shared" si="77"/>
        <v>7100000</v>
      </c>
      <c r="AE329" s="207">
        <f t="shared" si="78"/>
        <v>0</v>
      </c>
      <c r="AF329" s="206"/>
      <c r="AG329" s="64">
        <v>7100000</v>
      </c>
    </row>
    <row r="330" spans="1:33" ht="15" customHeight="1">
      <c r="A330" s="77"/>
      <c r="B330" s="76" t="s">
        <v>596</v>
      </c>
      <c r="C330" s="76"/>
      <c r="D330" s="93">
        <v>41177</v>
      </c>
      <c r="E330" s="76"/>
      <c r="F330" s="76"/>
      <c r="G330" s="202"/>
      <c r="H330" s="203">
        <v>7100000</v>
      </c>
      <c r="I330" s="202"/>
      <c r="J330" s="202"/>
      <c r="K330" s="93">
        <v>41177</v>
      </c>
      <c r="L330" s="78">
        <f t="shared" si="81"/>
        <v>42637</v>
      </c>
      <c r="M330" s="204">
        <v>7100000</v>
      </c>
      <c r="N330" s="204">
        <f t="shared" si="82"/>
        <v>0</v>
      </c>
      <c r="O330" s="95">
        <v>0.25</v>
      </c>
      <c r="P330" s="219">
        <v>4</v>
      </c>
      <c r="Q330" s="206">
        <v>0</v>
      </c>
      <c r="R330" s="206">
        <v>0</v>
      </c>
      <c r="S330" s="206">
        <v>0</v>
      </c>
      <c r="T330" s="206">
        <v>0</v>
      </c>
      <c r="U330" s="206">
        <v>0</v>
      </c>
      <c r="V330" s="206">
        <v>0</v>
      </c>
      <c r="W330" s="206">
        <v>0</v>
      </c>
      <c r="X330" s="206">
        <v>0</v>
      </c>
      <c r="Y330" s="206">
        <v>0</v>
      </c>
      <c r="Z330" s="206">
        <v>0</v>
      </c>
      <c r="AA330" s="206">
        <v>0</v>
      </c>
      <c r="AB330" s="206">
        <v>0</v>
      </c>
      <c r="AC330" s="206">
        <f t="shared" si="84"/>
        <v>0</v>
      </c>
      <c r="AD330" s="206">
        <f t="shared" si="77"/>
        <v>7100000</v>
      </c>
      <c r="AE330" s="207">
        <f t="shared" si="78"/>
        <v>0</v>
      </c>
      <c r="AF330" s="206"/>
      <c r="AG330" s="64">
        <v>7100000</v>
      </c>
    </row>
    <row r="331" spans="1:33" ht="15" customHeight="1">
      <c r="A331" s="77"/>
      <c r="B331" s="76" t="s">
        <v>604</v>
      </c>
      <c r="C331" s="76"/>
      <c r="D331" s="93">
        <v>41169</v>
      </c>
      <c r="E331" s="76"/>
      <c r="F331" s="76"/>
      <c r="G331" s="202"/>
      <c r="H331" s="203">
        <v>1850000</v>
      </c>
      <c r="I331" s="202"/>
      <c r="J331" s="202"/>
      <c r="K331" s="93">
        <v>41169</v>
      </c>
      <c r="L331" s="78">
        <f t="shared" si="81"/>
        <v>42629</v>
      </c>
      <c r="M331" s="204">
        <v>1849999.9999999998</v>
      </c>
      <c r="N331" s="204">
        <f t="shared" si="82"/>
        <v>0</v>
      </c>
      <c r="O331" s="95">
        <v>0.25</v>
      </c>
      <c r="P331" s="219">
        <v>4</v>
      </c>
      <c r="Q331" s="206">
        <v>0</v>
      </c>
      <c r="R331" s="206">
        <v>0</v>
      </c>
      <c r="S331" s="206">
        <v>0</v>
      </c>
      <c r="T331" s="206">
        <v>0</v>
      </c>
      <c r="U331" s="206">
        <v>0</v>
      </c>
      <c r="V331" s="206">
        <v>0</v>
      </c>
      <c r="W331" s="206">
        <v>0</v>
      </c>
      <c r="X331" s="206">
        <v>0</v>
      </c>
      <c r="Y331" s="206">
        <v>0</v>
      </c>
      <c r="Z331" s="206">
        <v>0</v>
      </c>
      <c r="AA331" s="206">
        <v>0</v>
      </c>
      <c r="AB331" s="206">
        <v>0</v>
      </c>
      <c r="AC331" s="206">
        <f t="shared" si="84"/>
        <v>0</v>
      </c>
      <c r="AD331" s="206">
        <f t="shared" si="77"/>
        <v>1849999.9999999998</v>
      </c>
      <c r="AE331" s="207">
        <f t="shared" si="78"/>
        <v>0</v>
      </c>
      <c r="AF331" s="206"/>
      <c r="AG331" s="64">
        <v>1850000</v>
      </c>
    </row>
    <row r="332" spans="1:33" ht="15" customHeight="1">
      <c r="A332" s="77"/>
      <c r="B332" s="76" t="s">
        <v>605</v>
      </c>
      <c r="C332" s="76"/>
      <c r="D332" s="93">
        <v>41185</v>
      </c>
      <c r="E332" s="76"/>
      <c r="F332" s="76"/>
      <c r="G332" s="202"/>
      <c r="H332" s="203">
        <v>16826250</v>
      </c>
      <c r="I332" s="202"/>
      <c r="J332" s="202"/>
      <c r="K332" s="93">
        <v>41185</v>
      </c>
      <c r="L332" s="78">
        <f t="shared" si="81"/>
        <v>42645</v>
      </c>
      <c r="M332" s="204">
        <v>16826250</v>
      </c>
      <c r="N332" s="204">
        <f t="shared" si="82"/>
        <v>0</v>
      </c>
      <c r="O332" s="95">
        <v>0.25</v>
      </c>
      <c r="P332" s="219">
        <v>4</v>
      </c>
      <c r="Q332" s="206">
        <v>0</v>
      </c>
      <c r="R332" s="206">
        <v>0</v>
      </c>
      <c r="S332" s="206">
        <v>0</v>
      </c>
      <c r="T332" s="206">
        <v>0</v>
      </c>
      <c r="U332" s="206">
        <v>0</v>
      </c>
      <c r="V332" s="206">
        <v>0</v>
      </c>
      <c r="W332" s="206">
        <v>0</v>
      </c>
      <c r="X332" s="206">
        <v>0</v>
      </c>
      <c r="Y332" s="206">
        <v>0</v>
      </c>
      <c r="Z332" s="206">
        <v>0</v>
      </c>
      <c r="AA332" s="206">
        <v>0</v>
      </c>
      <c r="AB332" s="206">
        <v>0</v>
      </c>
      <c r="AC332" s="206">
        <f t="shared" si="84"/>
        <v>0</v>
      </c>
      <c r="AD332" s="206">
        <f t="shared" si="77"/>
        <v>16826250</v>
      </c>
      <c r="AE332" s="207">
        <f t="shared" si="78"/>
        <v>0</v>
      </c>
      <c r="AF332" s="206"/>
      <c r="AG332" s="64">
        <v>16826250</v>
      </c>
    </row>
    <row r="333" spans="1:33" ht="15" customHeight="1">
      <c r="A333" s="77"/>
      <c r="B333" s="76" t="s">
        <v>601</v>
      </c>
      <c r="C333" s="76"/>
      <c r="D333" s="93">
        <v>41302</v>
      </c>
      <c r="E333" s="76"/>
      <c r="F333" s="76"/>
      <c r="G333" s="202"/>
      <c r="H333" s="229">
        <v>29750000</v>
      </c>
      <c r="I333" s="202"/>
      <c r="J333" s="202"/>
      <c r="K333" s="93">
        <v>41302</v>
      </c>
      <c r="L333" s="78">
        <f t="shared" si="81"/>
        <v>42762</v>
      </c>
      <c r="M333" s="204">
        <v>29750000</v>
      </c>
      <c r="N333" s="204">
        <f t="shared" si="82"/>
        <v>0</v>
      </c>
      <c r="O333" s="95">
        <v>0.25</v>
      </c>
      <c r="P333" s="219">
        <v>4</v>
      </c>
      <c r="Q333" s="206">
        <v>0</v>
      </c>
      <c r="R333" s="206">
        <v>0</v>
      </c>
      <c r="S333" s="206">
        <v>0</v>
      </c>
      <c r="T333" s="206">
        <v>0</v>
      </c>
      <c r="U333" s="206">
        <v>0</v>
      </c>
      <c r="V333" s="206">
        <v>0</v>
      </c>
      <c r="W333" s="206">
        <v>0</v>
      </c>
      <c r="X333" s="206">
        <v>0</v>
      </c>
      <c r="Y333" s="206">
        <v>0</v>
      </c>
      <c r="Z333" s="206">
        <v>0</v>
      </c>
      <c r="AA333" s="206">
        <v>0</v>
      </c>
      <c r="AB333" s="206">
        <v>0</v>
      </c>
      <c r="AC333" s="206">
        <f t="shared" si="84"/>
        <v>0</v>
      </c>
      <c r="AD333" s="206">
        <f t="shared" si="77"/>
        <v>29750000</v>
      </c>
      <c r="AE333" s="207">
        <f t="shared" si="78"/>
        <v>0</v>
      </c>
      <c r="AF333" s="206"/>
      <c r="AG333" s="64">
        <v>29750000</v>
      </c>
    </row>
    <row r="334" spans="1:33" ht="15" customHeight="1">
      <c r="A334" s="77"/>
      <c r="B334" s="76" t="s">
        <v>601</v>
      </c>
      <c r="C334" s="76"/>
      <c r="D334" s="93">
        <v>41375</v>
      </c>
      <c r="E334" s="76"/>
      <c r="F334" s="76"/>
      <c r="G334" s="202"/>
      <c r="H334" s="229">
        <v>28000000</v>
      </c>
      <c r="I334" s="202"/>
      <c r="J334" s="202"/>
      <c r="K334" s="93">
        <v>41375</v>
      </c>
      <c r="L334" s="78">
        <f t="shared" si="81"/>
        <v>42835</v>
      </c>
      <c r="M334" s="204">
        <v>28000000</v>
      </c>
      <c r="N334" s="204">
        <f t="shared" si="82"/>
        <v>0</v>
      </c>
      <c r="O334" s="95">
        <v>0.25</v>
      </c>
      <c r="P334" s="219">
        <v>4</v>
      </c>
      <c r="Q334" s="206">
        <v>0</v>
      </c>
      <c r="R334" s="206">
        <v>0</v>
      </c>
      <c r="S334" s="206">
        <v>0</v>
      </c>
      <c r="T334" s="206">
        <v>0</v>
      </c>
      <c r="U334" s="206">
        <v>0</v>
      </c>
      <c r="V334" s="206">
        <v>0</v>
      </c>
      <c r="W334" s="206">
        <v>0</v>
      </c>
      <c r="X334" s="206">
        <v>0</v>
      </c>
      <c r="Y334" s="206">
        <v>0</v>
      </c>
      <c r="Z334" s="206">
        <v>0</v>
      </c>
      <c r="AA334" s="206">
        <v>0</v>
      </c>
      <c r="AB334" s="206">
        <v>0</v>
      </c>
      <c r="AC334" s="206">
        <f t="shared" si="84"/>
        <v>0</v>
      </c>
      <c r="AD334" s="206">
        <f t="shared" si="77"/>
        <v>28000000</v>
      </c>
      <c r="AE334" s="207">
        <f t="shared" si="78"/>
        <v>0</v>
      </c>
      <c r="AF334" s="206"/>
      <c r="AG334" s="64">
        <v>28000000</v>
      </c>
    </row>
    <row r="335" spans="1:33" ht="15" customHeight="1">
      <c r="A335" s="77"/>
      <c r="B335" s="76" t="s">
        <v>606</v>
      </c>
      <c r="C335" s="76"/>
      <c r="D335" s="93">
        <v>41402</v>
      </c>
      <c r="E335" s="76"/>
      <c r="F335" s="76"/>
      <c r="G335" s="202"/>
      <c r="H335" s="229">
        <v>5245000</v>
      </c>
      <c r="I335" s="202"/>
      <c r="J335" s="202"/>
      <c r="K335" s="93">
        <v>41402</v>
      </c>
      <c r="L335" s="78">
        <f t="shared" si="81"/>
        <v>42862</v>
      </c>
      <c r="M335" s="204">
        <v>5244999.9999999991</v>
      </c>
      <c r="N335" s="204">
        <f t="shared" si="82"/>
        <v>0</v>
      </c>
      <c r="O335" s="95">
        <v>0.25</v>
      </c>
      <c r="P335" s="219">
        <v>4</v>
      </c>
      <c r="Q335" s="206">
        <v>0</v>
      </c>
      <c r="R335" s="206">
        <v>0</v>
      </c>
      <c r="S335" s="206">
        <v>0</v>
      </c>
      <c r="T335" s="206">
        <v>0</v>
      </c>
      <c r="U335" s="206">
        <v>0</v>
      </c>
      <c r="V335" s="206">
        <v>0</v>
      </c>
      <c r="W335" s="206">
        <v>0</v>
      </c>
      <c r="X335" s="206">
        <v>0</v>
      </c>
      <c r="Y335" s="206">
        <v>0</v>
      </c>
      <c r="Z335" s="206">
        <v>0</v>
      </c>
      <c r="AA335" s="206">
        <v>0</v>
      </c>
      <c r="AB335" s="206">
        <v>0</v>
      </c>
      <c r="AC335" s="206">
        <f t="shared" si="84"/>
        <v>0</v>
      </c>
      <c r="AD335" s="206">
        <f t="shared" si="77"/>
        <v>5244999.9999999991</v>
      </c>
      <c r="AE335" s="207">
        <f t="shared" si="78"/>
        <v>0</v>
      </c>
      <c r="AF335" s="206"/>
      <c r="AG335" s="64">
        <v>5245000</v>
      </c>
    </row>
    <row r="336" spans="1:33" ht="15" customHeight="1">
      <c r="A336" s="77"/>
      <c r="B336" s="76" t="s">
        <v>606</v>
      </c>
      <c r="C336" s="76"/>
      <c r="D336" s="93">
        <v>41407</v>
      </c>
      <c r="E336" s="76"/>
      <c r="F336" s="76"/>
      <c r="G336" s="202"/>
      <c r="H336" s="229">
        <v>17900000</v>
      </c>
      <c r="I336" s="202"/>
      <c r="J336" s="202"/>
      <c r="K336" s="93">
        <v>41407</v>
      </c>
      <c r="L336" s="78">
        <f t="shared" si="81"/>
        <v>42867</v>
      </c>
      <c r="M336" s="204">
        <v>17899999.999999996</v>
      </c>
      <c r="N336" s="204">
        <f t="shared" si="82"/>
        <v>0</v>
      </c>
      <c r="O336" s="95">
        <v>0.25</v>
      </c>
      <c r="P336" s="219">
        <v>4</v>
      </c>
      <c r="Q336" s="206">
        <v>0</v>
      </c>
      <c r="R336" s="206">
        <v>0</v>
      </c>
      <c r="S336" s="206">
        <v>0</v>
      </c>
      <c r="T336" s="206">
        <v>0</v>
      </c>
      <c r="U336" s="206">
        <v>0</v>
      </c>
      <c r="V336" s="206">
        <v>0</v>
      </c>
      <c r="W336" s="206">
        <v>0</v>
      </c>
      <c r="X336" s="206">
        <v>0</v>
      </c>
      <c r="Y336" s="206">
        <v>0</v>
      </c>
      <c r="Z336" s="206">
        <v>0</v>
      </c>
      <c r="AA336" s="206">
        <v>0</v>
      </c>
      <c r="AB336" s="206">
        <v>0</v>
      </c>
      <c r="AC336" s="206">
        <f t="shared" si="84"/>
        <v>0</v>
      </c>
      <c r="AD336" s="206">
        <f t="shared" si="77"/>
        <v>17899999.999999996</v>
      </c>
      <c r="AE336" s="207">
        <f t="shared" si="78"/>
        <v>0</v>
      </c>
      <c r="AF336" s="206"/>
      <c r="AG336" s="64">
        <v>17900000</v>
      </c>
    </row>
    <row r="337" spans="1:33" ht="15" customHeight="1">
      <c r="A337" s="77"/>
      <c r="B337" s="76" t="s">
        <v>607</v>
      </c>
      <c r="C337" s="76"/>
      <c r="D337" s="93">
        <v>41430</v>
      </c>
      <c r="E337" s="76"/>
      <c r="F337" s="76"/>
      <c r="G337" s="202"/>
      <c r="H337" s="229">
        <v>8750000</v>
      </c>
      <c r="I337" s="202"/>
      <c r="J337" s="202"/>
      <c r="K337" s="93">
        <v>41430</v>
      </c>
      <c r="L337" s="78">
        <f t="shared" si="81"/>
        <v>42890</v>
      </c>
      <c r="M337" s="204">
        <v>8750000.0000000019</v>
      </c>
      <c r="N337" s="204">
        <f t="shared" si="82"/>
        <v>0</v>
      </c>
      <c r="O337" s="95">
        <v>0.25</v>
      </c>
      <c r="P337" s="219">
        <v>4</v>
      </c>
      <c r="Q337" s="206">
        <v>0</v>
      </c>
      <c r="R337" s="206">
        <v>0</v>
      </c>
      <c r="S337" s="206">
        <v>0</v>
      </c>
      <c r="T337" s="206">
        <v>0</v>
      </c>
      <c r="U337" s="206">
        <v>0</v>
      </c>
      <c r="V337" s="206">
        <v>0</v>
      </c>
      <c r="W337" s="206">
        <v>0</v>
      </c>
      <c r="X337" s="206">
        <v>0</v>
      </c>
      <c r="Y337" s="206">
        <v>0</v>
      </c>
      <c r="Z337" s="206">
        <v>0</v>
      </c>
      <c r="AA337" s="206">
        <v>0</v>
      </c>
      <c r="AB337" s="206">
        <v>0</v>
      </c>
      <c r="AC337" s="206">
        <f t="shared" si="84"/>
        <v>0</v>
      </c>
      <c r="AD337" s="206">
        <f t="shared" si="77"/>
        <v>8750000.0000000019</v>
      </c>
      <c r="AE337" s="207">
        <f t="shared" si="78"/>
        <v>0</v>
      </c>
      <c r="AF337" s="206"/>
      <c r="AG337" s="64">
        <v>8750000</v>
      </c>
    </row>
    <row r="338" spans="1:33" ht="15" customHeight="1">
      <c r="A338" s="77"/>
      <c r="B338" s="76" t="s">
        <v>608</v>
      </c>
      <c r="C338" s="76"/>
      <c r="D338" s="93">
        <v>41473</v>
      </c>
      <c r="E338" s="76"/>
      <c r="F338" s="76"/>
      <c r="G338" s="202"/>
      <c r="H338" s="229">
        <v>4500000</v>
      </c>
      <c r="I338" s="202"/>
      <c r="J338" s="202"/>
      <c r="K338" s="93">
        <v>41473</v>
      </c>
      <c r="L338" s="78">
        <f t="shared" si="81"/>
        <v>42933</v>
      </c>
      <c r="M338" s="204">
        <v>4500000</v>
      </c>
      <c r="N338" s="204">
        <f t="shared" si="82"/>
        <v>0</v>
      </c>
      <c r="O338" s="95">
        <v>0.25</v>
      </c>
      <c r="P338" s="219">
        <v>4</v>
      </c>
      <c r="Q338" s="206">
        <v>0</v>
      </c>
      <c r="R338" s="206">
        <v>0</v>
      </c>
      <c r="S338" s="206">
        <v>0</v>
      </c>
      <c r="T338" s="206">
        <v>0</v>
      </c>
      <c r="U338" s="206">
        <v>0</v>
      </c>
      <c r="V338" s="206">
        <v>0</v>
      </c>
      <c r="W338" s="206">
        <v>0</v>
      </c>
      <c r="X338" s="206">
        <v>0</v>
      </c>
      <c r="Y338" s="206">
        <v>0</v>
      </c>
      <c r="Z338" s="206">
        <v>0</v>
      </c>
      <c r="AA338" s="206">
        <v>0</v>
      </c>
      <c r="AB338" s="206">
        <v>0</v>
      </c>
      <c r="AC338" s="206">
        <f t="shared" si="84"/>
        <v>0</v>
      </c>
      <c r="AD338" s="206">
        <f t="shared" si="77"/>
        <v>4500000</v>
      </c>
      <c r="AE338" s="207">
        <f t="shared" si="78"/>
        <v>0</v>
      </c>
      <c r="AF338" s="206"/>
      <c r="AG338" s="64">
        <v>4500000</v>
      </c>
    </row>
    <row r="339" spans="1:33" ht="15" customHeight="1">
      <c r="A339" s="77"/>
      <c r="B339" s="76" t="s">
        <v>609</v>
      </c>
      <c r="C339" s="76"/>
      <c r="D339" s="93">
        <v>41726</v>
      </c>
      <c r="E339" s="76"/>
      <c r="F339" s="76"/>
      <c r="G339" s="202"/>
      <c r="H339" s="229">
        <v>4250000</v>
      </c>
      <c r="I339" s="202"/>
      <c r="J339" s="202"/>
      <c r="K339" s="93">
        <v>41726</v>
      </c>
      <c r="L339" s="78">
        <f t="shared" si="81"/>
        <v>43186</v>
      </c>
      <c r="M339" s="204">
        <v>4249999.9999999991</v>
      </c>
      <c r="N339" s="204">
        <f t="shared" si="82"/>
        <v>0</v>
      </c>
      <c r="O339" s="95">
        <v>0.25</v>
      </c>
      <c r="P339" s="219">
        <v>4</v>
      </c>
      <c r="Q339" s="206">
        <v>0</v>
      </c>
      <c r="R339" s="206">
        <v>0</v>
      </c>
      <c r="S339" s="206">
        <v>0</v>
      </c>
      <c r="T339" s="206">
        <v>0</v>
      </c>
      <c r="U339" s="206">
        <v>0</v>
      </c>
      <c r="V339" s="206">
        <v>0</v>
      </c>
      <c r="W339" s="206">
        <v>0</v>
      </c>
      <c r="X339" s="206">
        <v>0</v>
      </c>
      <c r="Y339" s="206">
        <v>0</v>
      </c>
      <c r="Z339" s="206">
        <v>0</v>
      </c>
      <c r="AA339" s="206">
        <v>0</v>
      </c>
      <c r="AB339" s="206">
        <v>0</v>
      </c>
      <c r="AC339" s="206">
        <f t="shared" si="84"/>
        <v>0</v>
      </c>
      <c r="AD339" s="206">
        <f t="shared" si="77"/>
        <v>4249999.9999999991</v>
      </c>
      <c r="AE339" s="207">
        <f t="shared" si="78"/>
        <v>0</v>
      </c>
      <c r="AF339" s="206"/>
      <c r="AG339" s="64">
        <v>4250000</v>
      </c>
    </row>
    <row r="340" spans="1:33" ht="15" customHeight="1">
      <c r="A340" s="77"/>
      <c r="B340" s="76" t="s">
        <v>610</v>
      </c>
      <c r="C340" s="76"/>
      <c r="D340" s="93">
        <v>41963</v>
      </c>
      <c r="E340" s="76"/>
      <c r="F340" s="76"/>
      <c r="G340" s="202"/>
      <c r="H340" s="229">
        <v>42000000</v>
      </c>
      <c r="I340" s="202"/>
      <c r="J340" s="202"/>
      <c r="K340" s="93">
        <v>41963</v>
      </c>
      <c r="L340" s="78">
        <f t="shared" si="81"/>
        <v>43423</v>
      </c>
      <c r="M340" s="204">
        <v>42000000</v>
      </c>
      <c r="N340" s="204">
        <f t="shared" si="82"/>
        <v>0</v>
      </c>
      <c r="O340" s="95">
        <v>0.25</v>
      </c>
      <c r="P340" s="219">
        <v>4</v>
      </c>
      <c r="Q340" s="206">
        <v>0</v>
      </c>
      <c r="R340" s="206">
        <v>0</v>
      </c>
      <c r="S340" s="206">
        <v>0</v>
      </c>
      <c r="T340" s="206">
        <v>0</v>
      </c>
      <c r="U340" s="206">
        <v>0</v>
      </c>
      <c r="V340" s="206">
        <v>0</v>
      </c>
      <c r="W340" s="206">
        <v>0</v>
      </c>
      <c r="X340" s="206">
        <v>0</v>
      </c>
      <c r="Y340" s="206">
        <v>0</v>
      </c>
      <c r="Z340" s="206">
        <v>0</v>
      </c>
      <c r="AA340" s="206">
        <v>0</v>
      </c>
      <c r="AB340" s="206">
        <v>0</v>
      </c>
      <c r="AC340" s="206">
        <f t="shared" si="84"/>
        <v>0</v>
      </c>
      <c r="AD340" s="206">
        <f t="shared" si="77"/>
        <v>42000000</v>
      </c>
      <c r="AE340" s="207">
        <f t="shared" si="78"/>
        <v>0</v>
      </c>
      <c r="AF340" s="206"/>
      <c r="AG340" s="64">
        <v>42000000</v>
      </c>
    </row>
    <row r="341" spans="1:33" ht="15" customHeight="1">
      <c r="A341" s="77"/>
      <c r="B341" s="76" t="s">
        <v>611</v>
      </c>
      <c r="C341" s="76"/>
      <c r="D341" s="93">
        <v>41992</v>
      </c>
      <c r="E341" s="76"/>
      <c r="F341" s="76"/>
      <c r="G341" s="202"/>
      <c r="H341" s="229">
        <v>3850000</v>
      </c>
      <c r="I341" s="202"/>
      <c r="J341" s="202"/>
      <c r="K341" s="93">
        <v>41992</v>
      </c>
      <c r="L341" s="78">
        <f t="shared" si="81"/>
        <v>43452</v>
      </c>
      <c r="M341" s="204">
        <v>3850000</v>
      </c>
      <c r="N341" s="204">
        <f t="shared" si="82"/>
        <v>0</v>
      </c>
      <c r="O341" s="95">
        <v>0.25</v>
      </c>
      <c r="P341" s="219">
        <v>4</v>
      </c>
      <c r="Q341" s="206">
        <v>0</v>
      </c>
      <c r="R341" s="206">
        <v>0</v>
      </c>
      <c r="S341" s="206">
        <v>0</v>
      </c>
      <c r="T341" s="206">
        <v>0</v>
      </c>
      <c r="U341" s="206">
        <v>0</v>
      </c>
      <c r="V341" s="206">
        <v>0</v>
      </c>
      <c r="W341" s="206">
        <v>0</v>
      </c>
      <c r="X341" s="206">
        <v>0</v>
      </c>
      <c r="Y341" s="206">
        <v>0</v>
      </c>
      <c r="Z341" s="206">
        <v>0</v>
      </c>
      <c r="AA341" s="206">
        <v>0</v>
      </c>
      <c r="AB341" s="206">
        <v>0</v>
      </c>
      <c r="AC341" s="206">
        <f t="shared" si="84"/>
        <v>0</v>
      </c>
      <c r="AD341" s="206">
        <f t="shared" si="77"/>
        <v>3850000</v>
      </c>
      <c r="AE341" s="207">
        <f t="shared" si="78"/>
        <v>0</v>
      </c>
      <c r="AF341" s="206"/>
      <c r="AG341" s="64">
        <v>3850000</v>
      </c>
    </row>
    <row r="342" spans="1:33" ht="15" customHeight="1">
      <c r="A342" s="77"/>
      <c r="B342" s="76" t="s">
        <v>612</v>
      </c>
      <c r="C342" s="76"/>
      <c r="D342" s="93">
        <v>41974</v>
      </c>
      <c r="E342" s="76"/>
      <c r="F342" s="76"/>
      <c r="G342" s="202"/>
      <c r="H342" s="229">
        <v>24000000</v>
      </c>
      <c r="I342" s="202"/>
      <c r="J342" s="202"/>
      <c r="K342" s="93">
        <v>41974</v>
      </c>
      <c r="L342" s="78">
        <f t="shared" si="81"/>
        <v>43434</v>
      </c>
      <c r="M342" s="204">
        <v>24000000</v>
      </c>
      <c r="N342" s="204">
        <f t="shared" si="82"/>
        <v>0</v>
      </c>
      <c r="O342" s="95">
        <v>0.25</v>
      </c>
      <c r="P342" s="219">
        <v>4</v>
      </c>
      <c r="Q342" s="206">
        <v>0</v>
      </c>
      <c r="R342" s="206">
        <v>0</v>
      </c>
      <c r="S342" s="206">
        <v>0</v>
      </c>
      <c r="T342" s="206">
        <v>0</v>
      </c>
      <c r="U342" s="206">
        <v>0</v>
      </c>
      <c r="V342" s="206">
        <v>0</v>
      </c>
      <c r="W342" s="206">
        <v>0</v>
      </c>
      <c r="X342" s="206">
        <v>0</v>
      </c>
      <c r="Y342" s="206">
        <v>0</v>
      </c>
      <c r="Z342" s="206">
        <v>0</v>
      </c>
      <c r="AA342" s="206">
        <v>0</v>
      </c>
      <c r="AB342" s="206">
        <v>0</v>
      </c>
      <c r="AC342" s="206">
        <f t="shared" si="84"/>
        <v>0</v>
      </c>
      <c r="AD342" s="206">
        <f t="shared" si="77"/>
        <v>24000000</v>
      </c>
      <c r="AE342" s="207">
        <f t="shared" si="78"/>
        <v>0</v>
      </c>
      <c r="AF342" s="206"/>
      <c r="AG342" s="64">
        <v>24000000</v>
      </c>
    </row>
    <row r="343" spans="1:33" ht="15" customHeight="1">
      <c r="A343" s="77"/>
      <c r="B343" s="76" t="s">
        <v>613</v>
      </c>
      <c r="C343" s="76"/>
      <c r="D343" s="93">
        <v>42517</v>
      </c>
      <c r="E343" s="76"/>
      <c r="F343" s="76"/>
      <c r="G343" s="202"/>
      <c r="H343" s="229">
        <v>4357900</v>
      </c>
      <c r="I343" s="202"/>
      <c r="J343" s="202"/>
      <c r="K343" s="93">
        <v>42517</v>
      </c>
      <c r="L343" s="78">
        <f t="shared" si="81"/>
        <v>43977</v>
      </c>
      <c r="M343" s="204">
        <v>4357900.0000000009</v>
      </c>
      <c r="N343" s="204">
        <f t="shared" si="82"/>
        <v>0</v>
      </c>
      <c r="O343" s="95">
        <v>0.25</v>
      </c>
      <c r="P343" s="219">
        <v>4</v>
      </c>
      <c r="Q343" s="204">
        <v>0</v>
      </c>
      <c r="R343" s="204">
        <v>0</v>
      </c>
      <c r="S343" s="204">
        <v>0</v>
      </c>
      <c r="T343" s="204">
        <v>0</v>
      </c>
      <c r="U343" s="204">
        <v>0</v>
      </c>
      <c r="V343" s="204">
        <v>0</v>
      </c>
      <c r="W343" s="204">
        <v>0</v>
      </c>
      <c r="X343" s="204">
        <v>0</v>
      </c>
      <c r="Y343" s="204">
        <v>0</v>
      </c>
      <c r="Z343" s="204">
        <v>0</v>
      </c>
      <c r="AA343" s="204">
        <v>0</v>
      </c>
      <c r="AB343" s="204">
        <v>0</v>
      </c>
      <c r="AC343" s="206">
        <f t="shared" si="84"/>
        <v>0</v>
      </c>
      <c r="AD343" s="206">
        <f t="shared" si="77"/>
        <v>4357900.0000000009</v>
      </c>
      <c r="AE343" s="207">
        <f t="shared" si="78"/>
        <v>0</v>
      </c>
      <c r="AF343" s="206"/>
      <c r="AG343" s="64">
        <v>4357900</v>
      </c>
    </row>
    <row r="344" spans="1:33" s="61" customFormat="1" ht="15" customHeight="1">
      <c r="A344" s="77"/>
      <c r="B344" s="76" t="s">
        <v>614</v>
      </c>
      <c r="C344" s="76"/>
      <c r="D344" s="90">
        <v>43042</v>
      </c>
      <c r="E344" s="76"/>
      <c r="F344" s="76"/>
      <c r="G344" s="202"/>
      <c r="H344" s="229">
        <v>7500000</v>
      </c>
      <c r="I344" s="202"/>
      <c r="J344" s="202"/>
      <c r="K344" s="90">
        <v>43055</v>
      </c>
      <c r="L344" s="78">
        <f t="shared" si="81"/>
        <v>44515</v>
      </c>
      <c r="M344" s="204">
        <v>7500000</v>
      </c>
      <c r="N344" s="204">
        <f t="shared" si="82"/>
        <v>0</v>
      </c>
      <c r="O344" s="95">
        <v>0.25</v>
      </c>
      <c r="P344" s="220">
        <v>4</v>
      </c>
      <c r="Q344" s="204">
        <v>0</v>
      </c>
      <c r="R344" s="204">
        <v>0</v>
      </c>
      <c r="S344" s="204">
        <v>0</v>
      </c>
      <c r="T344" s="204">
        <v>0</v>
      </c>
      <c r="U344" s="204">
        <v>0</v>
      </c>
      <c r="V344" s="204">
        <v>0</v>
      </c>
      <c r="W344" s="204">
        <v>0</v>
      </c>
      <c r="X344" s="204">
        <v>0</v>
      </c>
      <c r="Y344" s="204">
        <v>0</v>
      </c>
      <c r="Z344" s="204">
        <v>0</v>
      </c>
      <c r="AA344" s="204">
        <v>0</v>
      </c>
      <c r="AB344" s="204">
        <v>0</v>
      </c>
      <c r="AC344" s="206">
        <f t="shared" si="84"/>
        <v>0</v>
      </c>
      <c r="AD344" s="204">
        <f t="shared" si="77"/>
        <v>7500000</v>
      </c>
      <c r="AE344" s="221">
        <f t="shared" si="78"/>
        <v>0</v>
      </c>
      <c r="AF344" s="204"/>
      <c r="AG344" s="61">
        <v>7500000</v>
      </c>
    </row>
    <row r="345" spans="1:33" s="61" customFormat="1" ht="15" customHeight="1">
      <c r="A345" s="77"/>
      <c r="B345" s="76" t="s">
        <v>615</v>
      </c>
      <c r="C345" s="76"/>
      <c r="D345" s="90">
        <v>43381</v>
      </c>
      <c r="E345" s="76"/>
      <c r="F345" s="76"/>
      <c r="G345" s="202"/>
      <c r="H345" s="229">
        <v>1045000</v>
      </c>
      <c r="I345" s="202"/>
      <c r="J345" s="202"/>
      <c r="K345" s="90">
        <f>+D345</f>
        <v>43381</v>
      </c>
      <c r="L345" s="78">
        <f t="shared" si="81"/>
        <v>44841</v>
      </c>
      <c r="M345" s="204">
        <v>1045000</v>
      </c>
      <c r="N345" s="204">
        <f t="shared" si="82"/>
        <v>0</v>
      </c>
      <c r="O345" s="95">
        <v>0.25</v>
      </c>
      <c r="P345" s="220">
        <v>4</v>
      </c>
      <c r="Q345" s="204">
        <v>0</v>
      </c>
      <c r="R345" s="204">
        <v>0</v>
      </c>
      <c r="S345" s="204">
        <v>0</v>
      </c>
      <c r="T345" s="204">
        <v>0</v>
      </c>
      <c r="U345" s="204">
        <v>0</v>
      </c>
      <c r="V345" s="204">
        <v>0</v>
      </c>
      <c r="W345" s="204">
        <v>0</v>
      </c>
      <c r="X345" s="204">
        <v>0</v>
      </c>
      <c r="Y345" s="204">
        <v>0</v>
      </c>
      <c r="Z345" s="204">
        <v>0</v>
      </c>
      <c r="AA345" s="204">
        <v>0</v>
      </c>
      <c r="AB345" s="204">
        <v>0</v>
      </c>
      <c r="AC345" s="206">
        <f t="shared" si="84"/>
        <v>0</v>
      </c>
      <c r="AD345" s="204">
        <f t="shared" ref="AD345:AD366" si="85">AC345+M345</f>
        <v>1045000</v>
      </c>
      <c r="AE345" s="221">
        <f t="shared" ref="AE345:AE372" si="86">H345-AD345</f>
        <v>0</v>
      </c>
      <c r="AF345" s="204"/>
      <c r="AG345" s="61">
        <v>1045000</v>
      </c>
    </row>
    <row r="346" spans="1:33" s="61" customFormat="1" ht="15" customHeight="1">
      <c r="A346" s="77"/>
      <c r="B346" s="76" t="s">
        <v>616</v>
      </c>
      <c r="C346" s="76"/>
      <c r="D346" s="90">
        <v>43385</v>
      </c>
      <c r="E346" s="76"/>
      <c r="F346" s="76"/>
      <c r="G346" s="202"/>
      <c r="H346" s="229">
        <f>44900000</f>
        <v>44900000</v>
      </c>
      <c r="I346" s="202"/>
      <c r="J346" s="202"/>
      <c r="K346" s="90">
        <f>+D346</f>
        <v>43385</v>
      </c>
      <c r="L346" s="78">
        <f t="shared" si="81"/>
        <v>44845</v>
      </c>
      <c r="M346" s="204">
        <v>44899999.999999993</v>
      </c>
      <c r="N346" s="204">
        <f t="shared" si="82"/>
        <v>0</v>
      </c>
      <c r="O346" s="95">
        <v>0.25</v>
      </c>
      <c r="P346" s="220">
        <v>4</v>
      </c>
      <c r="Q346" s="204">
        <v>0</v>
      </c>
      <c r="R346" s="204">
        <v>0</v>
      </c>
      <c r="S346" s="204">
        <v>0</v>
      </c>
      <c r="T346" s="204">
        <v>0</v>
      </c>
      <c r="U346" s="204">
        <v>0</v>
      </c>
      <c r="V346" s="204">
        <v>0</v>
      </c>
      <c r="W346" s="204">
        <v>0</v>
      </c>
      <c r="X346" s="204">
        <v>0</v>
      </c>
      <c r="Y346" s="204">
        <v>0</v>
      </c>
      <c r="Z346" s="204">
        <v>0</v>
      </c>
      <c r="AA346" s="204">
        <v>0</v>
      </c>
      <c r="AB346" s="204">
        <v>0</v>
      </c>
      <c r="AC346" s="206">
        <f t="shared" si="84"/>
        <v>0</v>
      </c>
      <c r="AD346" s="204">
        <f t="shared" si="85"/>
        <v>44899999.999999993</v>
      </c>
      <c r="AE346" s="221">
        <f t="shared" si="86"/>
        <v>0</v>
      </c>
      <c r="AF346" s="204"/>
      <c r="AG346" s="61">
        <v>44900000</v>
      </c>
    </row>
    <row r="347" spans="1:33" s="61" customFormat="1" ht="15" customHeight="1">
      <c r="A347" s="77"/>
      <c r="B347" s="76" t="s">
        <v>617</v>
      </c>
      <c r="C347" s="76"/>
      <c r="D347" s="90">
        <v>43385</v>
      </c>
      <c r="E347" s="76"/>
      <c r="F347" s="76"/>
      <c r="G347" s="202"/>
      <c r="H347" s="229">
        <v>1852500</v>
      </c>
      <c r="I347" s="202"/>
      <c r="J347" s="202"/>
      <c r="K347" s="90">
        <f>+D347</f>
        <v>43385</v>
      </c>
      <c r="L347" s="78">
        <f t="shared" si="81"/>
        <v>44845</v>
      </c>
      <c r="M347" s="204">
        <v>1852500</v>
      </c>
      <c r="N347" s="204">
        <f t="shared" si="82"/>
        <v>0</v>
      </c>
      <c r="O347" s="95">
        <v>0.25</v>
      </c>
      <c r="P347" s="220">
        <v>4</v>
      </c>
      <c r="Q347" s="204">
        <v>0</v>
      </c>
      <c r="R347" s="204">
        <v>0</v>
      </c>
      <c r="S347" s="204">
        <v>0</v>
      </c>
      <c r="T347" s="204">
        <v>0</v>
      </c>
      <c r="U347" s="204">
        <v>0</v>
      </c>
      <c r="V347" s="204">
        <v>0</v>
      </c>
      <c r="W347" s="204">
        <v>0</v>
      </c>
      <c r="X347" s="204">
        <v>0</v>
      </c>
      <c r="Y347" s="204">
        <v>0</v>
      </c>
      <c r="Z347" s="204">
        <v>0</v>
      </c>
      <c r="AA347" s="204">
        <v>0</v>
      </c>
      <c r="AB347" s="204">
        <v>0</v>
      </c>
      <c r="AC347" s="206">
        <f t="shared" si="84"/>
        <v>0</v>
      </c>
      <c r="AD347" s="204">
        <f t="shared" si="85"/>
        <v>1852500</v>
      </c>
      <c r="AE347" s="221">
        <f t="shared" si="86"/>
        <v>0</v>
      </c>
      <c r="AF347" s="204"/>
      <c r="AG347" s="61">
        <v>1852500</v>
      </c>
    </row>
    <row r="348" spans="1:33" s="61" customFormat="1" ht="15" customHeight="1">
      <c r="A348" s="77"/>
      <c r="B348" s="76" t="s">
        <v>618</v>
      </c>
      <c r="C348" s="76"/>
      <c r="D348" s="90">
        <v>43769</v>
      </c>
      <c r="E348" s="76"/>
      <c r="F348" s="76"/>
      <c r="G348" s="202"/>
      <c r="H348" s="229">
        <v>14700500</v>
      </c>
      <c r="I348" s="202"/>
      <c r="J348" s="202"/>
      <c r="K348" s="90">
        <f>+D348</f>
        <v>43769</v>
      </c>
      <c r="L348" s="78">
        <f t="shared" si="81"/>
        <v>45229</v>
      </c>
      <c r="M348" s="204">
        <v>14700499.999999998</v>
      </c>
      <c r="N348" s="204">
        <f t="shared" si="82"/>
        <v>0</v>
      </c>
      <c r="O348" s="95">
        <v>0.25</v>
      </c>
      <c r="P348" s="220">
        <v>4</v>
      </c>
      <c r="Q348" s="204">
        <v>0</v>
      </c>
      <c r="R348" s="204">
        <v>0</v>
      </c>
      <c r="S348" s="204">
        <v>0</v>
      </c>
      <c r="T348" s="204">
        <v>0</v>
      </c>
      <c r="U348" s="204">
        <v>0</v>
      </c>
      <c r="V348" s="204">
        <v>0</v>
      </c>
      <c r="W348" s="204">
        <v>0</v>
      </c>
      <c r="X348" s="204">
        <v>0</v>
      </c>
      <c r="Y348" s="204">
        <v>0</v>
      </c>
      <c r="Z348" s="204">
        <v>0</v>
      </c>
      <c r="AA348" s="204">
        <v>0</v>
      </c>
      <c r="AB348" s="204">
        <v>0</v>
      </c>
      <c r="AC348" s="206">
        <f t="shared" si="84"/>
        <v>0</v>
      </c>
      <c r="AD348" s="204">
        <f t="shared" si="85"/>
        <v>14700499.999999998</v>
      </c>
      <c r="AE348" s="221">
        <f t="shared" si="86"/>
        <v>0</v>
      </c>
      <c r="AF348" s="204"/>
      <c r="AG348" s="61">
        <v>14700500</v>
      </c>
    </row>
    <row r="349" spans="1:33" s="61" customFormat="1" ht="15" customHeight="1">
      <c r="A349" s="77"/>
      <c r="B349" s="76" t="s">
        <v>619</v>
      </c>
      <c r="C349" s="76"/>
      <c r="D349" s="90">
        <v>43916</v>
      </c>
      <c r="E349" s="76"/>
      <c r="F349" s="76"/>
      <c r="G349" s="202"/>
      <c r="H349" s="229">
        <f>3802941+1408040</f>
        <v>5210981</v>
      </c>
      <c r="I349" s="202"/>
      <c r="J349" s="202"/>
      <c r="K349" s="90">
        <f>+D349+30</f>
        <v>43946</v>
      </c>
      <c r="L349" s="78">
        <f t="shared" si="81"/>
        <v>45406</v>
      </c>
      <c r="M349" s="204">
        <v>3582549.4375</v>
      </c>
      <c r="N349" s="204">
        <f t="shared" si="82"/>
        <v>1628431.5625</v>
      </c>
      <c r="O349" s="95">
        <v>0.25</v>
      </c>
      <c r="P349" s="220">
        <v>4</v>
      </c>
      <c r="Q349" s="228">
        <f t="shared" ref="Q349:S371" si="87">($H349*$O349)/12</f>
        <v>108562.10416666667</v>
      </c>
      <c r="R349" s="228">
        <f t="shared" si="87"/>
        <v>108562.10416666667</v>
      </c>
      <c r="S349" s="228">
        <f t="shared" si="87"/>
        <v>108562.10416666667</v>
      </c>
      <c r="T349" s="228"/>
      <c r="U349" s="228"/>
      <c r="V349" s="228"/>
      <c r="W349" s="228"/>
      <c r="X349" s="228"/>
      <c r="Y349" s="228"/>
      <c r="Z349" s="228"/>
      <c r="AA349" s="228"/>
      <c r="AB349" s="228"/>
      <c r="AC349" s="206">
        <f t="shared" si="84"/>
        <v>325686.3125</v>
      </c>
      <c r="AD349" s="204">
        <f t="shared" si="85"/>
        <v>3908235.75</v>
      </c>
      <c r="AE349" s="221">
        <f t="shared" si="86"/>
        <v>1302745.25</v>
      </c>
      <c r="AF349" s="204"/>
      <c r="AG349" s="61">
        <v>5210981</v>
      </c>
    </row>
    <row r="350" spans="1:33" s="61" customFormat="1" ht="15" customHeight="1">
      <c r="A350" s="77"/>
      <c r="B350" s="76" t="s">
        <v>620</v>
      </c>
      <c r="C350" s="76"/>
      <c r="D350" s="90">
        <v>43991</v>
      </c>
      <c r="E350" s="76"/>
      <c r="F350" s="76"/>
      <c r="G350" s="202"/>
      <c r="H350" s="229">
        <v>6700000</v>
      </c>
      <c r="I350" s="202"/>
      <c r="J350" s="202"/>
      <c r="K350" s="90">
        <f t="shared" ref="K350:K369" si="88">+D350</f>
        <v>43991</v>
      </c>
      <c r="L350" s="78">
        <f t="shared" si="81"/>
        <v>45451</v>
      </c>
      <c r="M350" s="204">
        <v>4327083.333333333</v>
      </c>
      <c r="N350" s="204">
        <f t="shared" si="82"/>
        <v>2372916.666666667</v>
      </c>
      <c r="O350" s="95">
        <v>0.25</v>
      </c>
      <c r="P350" s="220">
        <v>4</v>
      </c>
      <c r="Q350" s="228">
        <f t="shared" si="87"/>
        <v>139583.33333333334</v>
      </c>
      <c r="R350" s="228">
        <f t="shared" si="87"/>
        <v>139583.33333333334</v>
      </c>
      <c r="S350" s="228">
        <f t="shared" si="87"/>
        <v>139583.33333333334</v>
      </c>
      <c r="T350" s="228"/>
      <c r="U350" s="228"/>
      <c r="V350" s="228"/>
      <c r="W350" s="228"/>
      <c r="X350" s="228"/>
      <c r="Y350" s="228"/>
      <c r="Z350" s="228"/>
      <c r="AA350" s="228"/>
      <c r="AB350" s="228"/>
      <c r="AC350" s="206">
        <f t="shared" si="84"/>
        <v>418750</v>
      </c>
      <c r="AD350" s="204">
        <f t="shared" si="85"/>
        <v>4745833.333333333</v>
      </c>
      <c r="AE350" s="221">
        <f t="shared" si="86"/>
        <v>1954166.666666667</v>
      </c>
      <c r="AF350" s="204"/>
      <c r="AG350" s="61">
        <v>6700000</v>
      </c>
    </row>
    <row r="351" spans="1:33" s="61" customFormat="1" ht="15" customHeight="1">
      <c r="A351" s="77"/>
      <c r="B351" s="76" t="s">
        <v>621</v>
      </c>
      <c r="C351" s="76"/>
      <c r="D351" s="90">
        <v>44083</v>
      </c>
      <c r="E351" s="76"/>
      <c r="F351" s="76"/>
      <c r="G351" s="202"/>
      <c r="H351" s="229">
        <v>16600000</v>
      </c>
      <c r="I351" s="202"/>
      <c r="J351" s="202"/>
      <c r="K351" s="90">
        <f t="shared" si="88"/>
        <v>44083</v>
      </c>
      <c r="L351" s="78">
        <f t="shared" si="81"/>
        <v>45543</v>
      </c>
      <c r="M351" s="204">
        <v>9683333.333333334</v>
      </c>
      <c r="N351" s="204">
        <f t="shared" si="82"/>
        <v>6916666.666666666</v>
      </c>
      <c r="O351" s="95">
        <v>0.25</v>
      </c>
      <c r="P351" s="220">
        <v>4</v>
      </c>
      <c r="Q351" s="228">
        <f t="shared" si="87"/>
        <v>345833.33333333331</v>
      </c>
      <c r="R351" s="228">
        <f t="shared" si="87"/>
        <v>345833.33333333331</v>
      </c>
      <c r="S351" s="228">
        <f t="shared" si="87"/>
        <v>345833.33333333331</v>
      </c>
      <c r="T351" s="228"/>
      <c r="U351" s="228"/>
      <c r="V351" s="228"/>
      <c r="W351" s="228"/>
      <c r="X351" s="228"/>
      <c r="Y351" s="228"/>
      <c r="Z351" s="228"/>
      <c r="AA351" s="228"/>
      <c r="AB351" s="228"/>
      <c r="AC351" s="206">
        <f t="shared" si="84"/>
        <v>1037500</v>
      </c>
      <c r="AD351" s="204">
        <f t="shared" si="85"/>
        <v>10720833.333333334</v>
      </c>
      <c r="AE351" s="221">
        <f t="shared" si="86"/>
        <v>5879166.666666666</v>
      </c>
      <c r="AF351" s="204"/>
      <c r="AG351" s="61">
        <v>16600000</v>
      </c>
    </row>
    <row r="352" spans="1:33" s="61" customFormat="1" ht="15" customHeight="1">
      <c r="A352" s="77"/>
      <c r="B352" s="76" t="s">
        <v>622</v>
      </c>
      <c r="C352" s="76"/>
      <c r="D352" s="90">
        <v>44140</v>
      </c>
      <c r="E352" s="76"/>
      <c r="F352" s="76"/>
      <c r="G352" s="202"/>
      <c r="H352" s="229">
        <v>23700000</v>
      </c>
      <c r="I352" s="202"/>
      <c r="J352" s="202"/>
      <c r="K352" s="90">
        <f t="shared" si="88"/>
        <v>44140</v>
      </c>
      <c r="L352" s="78">
        <f t="shared" si="81"/>
        <v>45600</v>
      </c>
      <c r="M352" s="204">
        <v>12837500</v>
      </c>
      <c r="N352" s="204">
        <f t="shared" si="82"/>
        <v>10862500</v>
      </c>
      <c r="O352" s="95">
        <v>0.25</v>
      </c>
      <c r="P352" s="220">
        <v>4</v>
      </c>
      <c r="Q352" s="228">
        <f t="shared" si="87"/>
        <v>493750</v>
      </c>
      <c r="R352" s="228">
        <f t="shared" si="87"/>
        <v>493750</v>
      </c>
      <c r="S352" s="228">
        <f t="shared" si="87"/>
        <v>493750</v>
      </c>
      <c r="T352" s="228"/>
      <c r="U352" s="228"/>
      <c r="V352" s="228"/>
      <c r="W352" s="228"/>
      <c r="X352" s="228"/>
      <c r="Y352" s="228"/>
      <c r="Z352" s="228"/>
      <c r="AA352" s="228"/>
      <c r="AB352" s="228"/>
      <c r="AC352" s="206">
        <f t="shared" si="84"/>
        <v>1481250</v>
      </c>
      <c r="AD352" s="204">
        <f t="shared" si="85"/>
        <v>14318750</v>
      </c>
      <c r="AE352" s="221">
        <f t="shared" si="86"/>
        <v>9381250</v>
      </c>
      <c r="AF352" s="204"/>
      <c r="AG352" s="61">
        <v>23700000</v>
      </c>
    </row>
    <row r="353" spans="1:33" s="61" customFormat="1" ht="15" customHeight="1">
      <c r="A353" s="77"/>
      <c r="B353" s="76" t="s">
        <v>623</v>
      </c>
      <c r="C353" s="76"/>
      <c r="D353" s="90">
        <v>44175</v>
      </c>
      <c r="E353" s="76"/>
      <c r="F353" s="76"/>
      <c r="G353" s="202"/>
      <c r="H353" s="229">
        <v>84400000</v>
      </c>
      <c r="I353" s="202"/>
      <c r="J353" s="202"/>
      <c r="K353" s="90">
        <f t="shared" si="88"/>
        <v>44175</v>
      </c>
      <c r="L353" s="78">
        <f t="shared" si="81"/>
        <v>45635</v>
      </c>
      <c r="M353" s="204">
        <v>43958333.333333328</v>
      </c>
      <c r="N353" s="204">
        <f t="shared" si="82"/>
        <v>40441666.666666672</v>
      </c>
      <c r="O353" s="95">
        <v>0.25</v>
      </c>
      <c r="P353" s="220">
        <v>4</v>
      </c>
      <c r="Q353" s="228">
        <f t="shared" si="87"/>
        <v>1758333.3333333333</v>
      </c>
      <c r="R353" s="228">
        <f t="shared" si="87"/>
        <v>1758333.3333333333</v>
      </c>
      <c r="S353" s="228">
        <f t="shared" si="87"/>
        <v>1758333.3333333333</v>
      </c>
      <c r="T353" s="228"/>
      <c r="U353" s="228"/>
      <c r="V353" s="228"/>
      <c r="W353" s="228"/>
      <c r="X353" s="228"/>
      <c r="Y353" s="228"/>
      <c r="Z353" s="228"/>
      <c r="AA353" s="228"/>
      <c r="AB353" s="228"/>
      <c r="AC353" s="206">
        <f t="shared" si="84"/>
        <v>5275000</v>
      </c>
      <c r="AD353" s="204">
        <f t="shared" si="85"/>
        <v>49233333.333333328</v>
      </c>
      <c r="AE353" s="221">
        <f t="shared" si="86"/>
        <v>35166666.666666672</v>
      </c>
      <c r="AF353" s="204"/>
      <c r="AG353" s="61">
        <v>84400000</v>
      </c>
    </row>
    <row r="354" spans="1:33" s="61" customFormat="1" ht="15" customHeight="1">
      <c r="A354" s="77"/>
      <c r="B354" s="76" t="s">
        <v>624</v>
      </c>
      <c r="C354" s="76"/>
      <c r="D354" s="90">
        <v>44274</v>
      </c>
      <c r="E354" s="76"/>
      <c r="F354" s="76"/>
      <c r="G354" s="202"/>
      <c r="H354" s="229">
        <v>17200000</v>
      </c>
      <c r="I354" s="202"/>
      <c r="J354" s="202"/>
      <c r="K354" s="90">
        <f t="shared" si="88"/>
        <v>44274</v>
      </c>
      <c r="L354" s="78">
        <f t="shared" si="81"/>
        <v>45734</v>
      </c>
      <c r="M354" s="204">
        <v>7525000.0000000019</v>
      </c>
      <c r="N354" s="204">
        <f t="shared" si="82"/>
        <v>9674999.9999999981</v>
      </c>
      <c r="O354" s="95">
        <v>0.25</v>
      </c>
      <c r="P354" s="220">
        <v>4</v>
      </c>
      <c r="Q354" s="228">
        <f t="shared" si="87"/>
        <v>358333.33333333331</v>
      </c>
      <c r="R354" s="228">
        <f t="shared" si="87"/>
        <v>358333.33333333331</v>
      </c>
      <c r="S354" s="228">
        <f t="shared" si="87"/>
        <v>358333.33333333331</v>
      </c>
      <c r="T354" s="228"/>
      <c r="U354" s="228"/>
      <c r="V354" s="228"/>
      <c r="W354" s="228"/>
      <c r="X354" s="228"/>
      <c r="Y354" s="228"/>
      <c r="Z354" s="228"/>
      <c r="AA354" s="228"/>
      <c r="AB354" s="228"/>
      <c r="AC354" s="206">
        <f t="shared" si="84"/>
        <v>1075000</v>
      </c>
      <c r="AD354" s="204">
        <f t="shared" si="85"/>
        <v>8600000.0000000019</v>
      </c>
      <c r="AE354" s="221">
        <f t="shared" si="86"/>
        <v>8599999.9999999981</v>
      </c>
      <c r="AF354" s="204"/>
    </row>
    <row r="355" spans="1:33" s="61" customFormat="1" ht="15" customHeight="1">
      <c r="A355" s="77"/>
      <c r="B355" s="76" t="s">
        <v>625</v>
      </c>
      <c r="C355" s="76"/>
      <c r="D355" s="90">
        <v>44601</v>
      </c>
      <c r="E355" s="76"/>
      <c r="F355" s="76"/>
      <c r="G355" s="202"/>
      <c r="H355" s="229">
        <v>41578736</v>
      </c>
      <c r="I355" s="202"/>
      <c r="J355" s="202"/>
      <c r="K355" s="90">
        <f t="shared" si="88"/>
        <v>44601</v>
      </c>
      <c r="L355" s="78">
        <f t="shared" si="81"/>
        <v>46061</v>
      </c>
      <c r="M355" s="204">
        <v>9528460.333333334</v>
      </c>
      <c r="N355" s="204">
        <f t="shared" si="82"/>
        <v>32050275.666666664</v>
      </c>
      <c r="O355" s="95">
        <v>0.25</v>
      </c>
      <c r="P355" s="220">
        <v>4</v>
      </c>
      <c r="Q355" s="228">
        <f t="shared" si="87"/>
        <v>866223.66666666663</v>
      </c>
      <c r="R355" s="228">
        <f t="shared" si="87"/>
        <v>866223.66666666663</v>
      </c>
      <c r="S355" s="228">
        <f t="shared" si="87"/>
        <v>866223.66666666663</v>
      </c>
      <c r="T355" s="228"/>
      <c r="U355" s="228"/>
      <c r="V355" s="228"/>
      <c r="W355" s="228"/>
      <c r="X355" s="228"/>
      <c r="Y355" s="228"/>
      <c r="Z355" s="228"/>
      <c r="AA355" s="228"/>
      <c r="AB355" s="228"/>
      <c r="AC355" s="206">
        <f t="shared" si="84"/>
        <v>2598671</v>
      </c>
      <c r="AD355" s="204">
        <f t="shared" si="85"/>
        <v>12127131.333333334</v>
      </c>
      <c r="AE355" s="221">
        <f t="shared" si="86"/>
        <v>29451604.666666664</v>
      </c>
      <c r="AF355" s="204"/>
    </row>
    <row r="356" spans="1:33" s="61" customFormat="1" ht="15" customHeight="1">
      <c r="A356" s="77"/>
      <c r="B356" s="76" t="s">
        <v>626</v>
      </c>
      <c r="C356" s="76"/>
      <c r="D356" s="90">
        <v>44601</v>
      </c>
      <c r="E356" s="76"/>
      <c r="F356" s="76"/>
      <c r="G356" s="202"/>
      <c r="H356" s="229">
        <v>13421264</v>
      </c>
      <c r="I356" s="202"/>
      <c r="J356" s="202"/>
      <c r="K356" s="90">
        <f t="shared" si="88"/>
        <v>44601</v>
      </c>
      <c r="L356" s="78">
        <f t="shared" si="81"/>
        <v>46061</v>
      </c>
      <c r="M356" s="204">
        <v>3075706.333333333</v>
      </c>
      <c r="N356" s="204">
        <f t="shared" si="82"/>
        <v>10345557.666666668</v>
      </c>
      <c r="O356" s="95">
        <v>0.25</v>
      </c>
      <c r="P356" s="220">
        <v>4</v>
      </c>
      <c r="Q356" s="228">
        <f t="shared" si="87"/>
        <v>279609.66666666669</v>
      </c>
      <c r="R356" s="228">
        <f t="shared" si="87"/>
        <v>279609.66666666669</v>
      </c>
      <c r="S356" s="228">
        <f t="shared" si="87"/>
        <v>279609.66666666669</v>
      </c>
      <c r="T356" s="228"/>
      <c r="U356" s="228"/>
      <c r="V356" s="228"/>
      <c r="W356" s="228"/>
      <c r="X356" s="228"/>
      <c r="Y356" s="228"/>
      <c r="Z356" s="228"/>
      <c r="AA356" s="228"/>
      <c r="AB356" s="228"/>
      <c r="AC356" s="206">
        <f t="shared" si="84"/>
        <v>838829</v>
      </c>
      <c r="AD356" s="204">
        <f t="shared" si="85"/>
        <v>3914535.333333333</v>
      </c>
      <c r="AE356" s="221">
        <f t="shared" si="86"/>
        <v>9506728.6666666679</v>
      </c>
      <c r="AF356" s="204"/>
    </row>
    <row r="357" spans="1:33" s="61" customFormat="1" ht="15" customHeight="1">
      <c r="A357" s="77"/>
      <c r="B357" s="76" t="s">
        <v>627</v>
      </c>
      <c r="C357" s="76"/>
      <c r="D357" s="90">
        <v>44601</v>
      </c>
      <c r="E357" s="76"/>
      <c r="F357" s="76"/>
      <c r="G357" s="202"/>
      <c r="H357" s="229">
        <v>116563311</v>
      </c>
      <c r="I357" s="202"/>
      <c r="J357" s="202"/>
      <c r="K357" s="90">
        <f t="shared" si="88"/>
        <v>44601</v>
      </c>
      <c r="L357" s="78">
        <f t="shared" si="81"/>
        <v>46061</v>
      </c>
      <c r="M357" s="204">
        <v>26712425.4375</v>
      </c>
      <c r="N357" s="204">
        <f t="shared" si="82"/>
        <v>89850885.5625</v>
      </c>
      <c r="O357" s="95">
        <v>0.25</v>
      </c>
      <c r="P357" s="220">
        <v>4</v>
      </c>
      <c r="Q357" s="228">
        <f t="shared" si="87"/>
        <v>2428402.3125</v>
      </c>
      <c r="R357" s="228">
        <f t="shared" si="87"/>
        <v>2428402.3125</v>
      </c>
      <c r="S357" s="228">
        <f t="shared" si="87"/>
        <v>2428402.3125</v>
      </c>
      <c r="T357" s="228"/>
      <c r="U357" s="228"/>
      <c r="V357" s="228"/>
      <c r="W357" s="228"/>
      <c r="X357" s="228"/>
      <c r="Y357" s="228"/>
      <c r="Z357" s="228"/>
      <c r="AA357" s="228"/>
      <c r="AB357" s="228"/>
      <c r="AC357" s="206">
        <f t="shared" si="84"/>
        <v>7285206.9375</v>
      </c>
      <c r="AD357" s="204">
        <f t="shared" si="85"/>
        <v>33997632.375</v>
      </c>
      <c r="AE357" s="221">
        <f t="shared" si="86"/>
        <v>82565678.625</v>
      </c>
      <c r="AF357" s="204"/>
    </row>
    <row r="358" spans="1:33" s="61" customFormat="1" ht="15" customHeight="1">
      <c r="A358" s="77"/>
      <c r="B358" s="76" t="s">
        <v>628</v>
      </c>
      <c r="C358" s="76"/>
      <c r="D358" s="90">
        <v>44601</v>
      </c>
      <c r="E358" s="76"/>
      <c r="F358" s="76"/>
      <c r="G358" s="202"/>
      <c r="H358" s="229">
        <v>41436689</v>
      </c>
      <c r="I358" s="202"/>
      <c r="J358" s="202"/>
      <c r="K358" s="90">
        <f t="shared" si="88"/>
        <v>44601</v>
      </c>
      <c r="L358" s="78">
        <f t="shared" si="81"/>
        <v>46061</v>
      </c>
      <c r="M358" s="204">
        <v>9495907.895833334</v>
      </c>
      <c r="N358" s="204">
        <f t="shared" si="82"/>
        <v>31940781.104166664</v>
      </c>
      <c r="O358" s="95">
        <v>0.25</v>
      </c>
      <c r="P358" s="220">
        <v>4</v>
      </c>
      <c r="Q358" s="228">
        <f t="shared" si="87"/>
        <v>863264.35416666663</v>
      </c>
      <c r="R358" s="228">
        <f t="shared" si="87"/>
        <v>863264.35416666663</v>
      </c>
      <c r="S358" s="228">
        <f t="shared" si="87"/>
        <v>863264.35416666663</v>
      </c>
      <c r="T358" s="228"/>
      <c r="U358" s="228"/>
      <c r="V358" s="228"/>
      <c r="W358" s="228"/>
      <c r="X358" s="228"/>
      <c r="Y358" s="228"/>
      <c r="Z358" s="228"/>
      <c r="AA358" s="228"/>
      <c r="AB358" s="228"/>
      <c r="AC358" s="206">
        <f t="shared" si="84"/>
        <v>2589793.0625</v>
      </c>
      <c r="AD358" s="204">
        <f t="shared" si="85"/>
        <v>12085700.958333334</v>
      </c>
      <c r="AE358" s="221">
        <f t="shared" si="86"/>
        <v>29350988.041666664</v>
      </c>
      <c r="AF358" s="204"/>
    </row>
    <row r="359" spans="1:33" s="61" customFormat="1" ht="15" customHeight="1">
      <c r="A359" s="77"/>
      <c r="B359" s="76" t="s">
        <v>629</v>
      </c>
      <c r="C359" s="76"/>
      <c r="D359" s="90">
        <v>44621</v>
      </c>
      <c r="E359" s="76"/>
      <c r="F359" s="76"/>
      <c r="G359" s="202"/>
      <c r="H359" s="229">
        <v>5733333</v>
      </c>
      <c r="I359" s="202"/>
      <c r="J359" s="202"/>
      <c r="K359" s="90">
        <f t="shared" si="88"/>
        <v>44621</v>
      </c>
      <c r="L359" s="78">
        <f t="shared" si="81"/>
        <v>46081</v>
      </c>
      <c r="M359" s="204">
        <v>1194444.375</v>
      </c>
      <c r="N359" s="204">
        <f t="shared" si="82"/>
        <v>4538888.625</v>
      </c>
      <c r="O359" s="95">
        <v>0.25</v>
      </c>
      <c r="P359" s="220">
        <v>4</v>
      </c>
      <c r="Q359" s="228">
        <f t="shared" si="87"/>
        <v>119444.4375</v>
      </c>
      <c r="R359" s="228">
        <f t="shared" si="87"/>
        <v>119444.4375</v>
      </c>
      <c r="S359" s="228">
        <f t="shared" si="87"/>
        <v>119444.4375</v>
      </c>
      <c r="T359" s="228"/>
      <c r="U359" s="228"/>
      <c r="V359" s="228"/>
      <c r="W359" s="228"/>
      <c r="X359" s="228"/>
      <c r="Y359" s="228"/>
      <c r="Z359" s="228"/>
      <c r="AA359" s="228"/>
      <c r="AB359" s="228"/>
      <c r="AC359" s="206">
        <f t="shared" si="84"/>
        <v>358333.3125</v>
      </c>
      <c r="AD359" s="204">
        <f t="shared" si="85"/>
        <v>1552777.6875</v>
      </c>
      <c r="AE359" s="221">
        <f t="shared" si="86"/>
        <v>4180555.3125</v>
      </c>
      <c r="AF359" s="204"/>
    </row>
    <row r="360" spans="1:33" s="61" customFormat="1" ht="15" customHeight="1">
      <c r="A360" s="77"/>
      <c r="B360" s="76" t="s">
        <v>630</v>
      </c>
      <c r="C360" s="76"/>
      <c r="D360" s="90">
        <v>44622</v>
      </c>
      <c r="E360" s="76"/>
      <c r="F360" s="76"/>
      <c r="G360" s="202"/>
      <c r="H360" s="229">
        <v>6266667</v>
      </c>
      <c r="I360" s="202"/>
      <c r="J360" s="202"/>
      <c r="K360" s="90">
        <f t="shared" si="88"/>
        <v>44622</v>
      </c>
      <c r="L360" s="78">
        <f t="shared" si="81"/>
        <v>46082</v>
      </c>
      <c r="M360" s="204">
        <v>1305555.625</v>
      </c>
      <c r="N360" s="204">
        <f t="shared" si="82"/>
        <v>4961111.375</v>
      </c>
      <c r="O360" s="95">
        <v>0.25</v>
      </c>
      <c r="P360" s="220">
        <v>4</v>
      </c>
      <c r="Q360" s="228">
        <f t="shared" si="87"/>
        <v>130555.5625</v>
      </c>
      <c r="R360" s="228">
        <f t="shared" si="87"/>
        <v>130555.5625</v>
      </c>
      <c r="S360" s="228">
        <f t="shared" si="87"/>
        <v>130555.5625</v>
      </c>
      <c r="T360" s="228"/>
      <c r="U360" s="228"/>
      <c r="V360" s="228"/>
      <c r="W360" s="228"/>
      <c r="X360" s="228"/>
      <c r="Y360" s="228"/>
      <c r="Z360" s="228"/>
      <c r="AA360" s="228"/>
      <c r="AB360" s="228"/>
      <c r="AC360" s="206">
        <f t="shared" si="84"/>
        <v>391666.6875</v>
      </c>
      <c r="AD360" s="204">
        <f t="shared" si="85"/>
        <v>1697222.3125</v>
      </c>
      <c r="AE360" s="221">
        <f t="shared" si="86"/>
        <v>4569444.6875</v>
      </c>
      <c r="AF360" s="204"/>
    </row>
    <row r="361" spans="1:33" s="61" customFormat="1" ht="15" customHeight="1">
      <c r="A361" s="77"/>
      <c r="B361" s="76" t="s">
        <v>631</v>
      </c>
      <c r="C361" s="76"/>
      <c r="D361" s="90">
        <v>44656</v>
      </c>
      <c r="E361" s="76"/>
      <c r="F361" s="76"/>
      <c r="G361" s="202"/>
      <c r="H361" s="229">
        <v>21000000</v>
      </c>
      <c r="I361" s="202"/>
      <c r="J361" s="202"/>
      <c r="K361" s="90">
        <f t="shared" si="88"/>
        <v>44656</v>
      </c>
      <c r="L361" s="78">
        <f t="shared" si="81"/>
        <v>46116</v>
      </c>
      <c r="M361" s="204">
        <v>3937500</v>
      </c>
      <c r="N361" s="204">
        <f t="shared" si="82"/>
        <v>17062500</v>
      </c>
      <c r="O361" s="95">
        <v>0.25</v>
      </c>
      <c r="P361" s="220">
        <v>4</v>
      </c>
      <c r="Q361" s="228">
        <f t="shared" si="87"/>
        <v>437500</v>
      </c>
      <c r="R361" s="228">
        <f t="shared" si="87"/>
        <v>437500</v>
      </c>
      <c r="S361" s="228">
        <f t="shared" si="87"/>
        <v>437500</v>
      </c>
      <c r="T361" s="228"/>
      <c r="U361" s="228"/>
      <c r="V361" s="228"/>
      <c r="W361" s="228"/>
      <c r="X361" s="228"/>
      <c r="Y361" s="228"/>
      <c r="Z361" s="228"/>
      <c r="AA361" s="228"/>
      <c r="AB361" s="228"/>
      <c r="AC361" s="206">
        <f t="shared" si="84"/>
        <v>1312500</v>
      </c>
      <c r="AD361" s="204">
        <f t="shared" si="85"/>
        <v>5250000</v>
      </c>
      <c r="AE361" s="221">
        <f t="shared" si="86"/>
        <v>15750000</v>
      </c>
      <c r="AF361" s="204"/>
    </row>
    <row r="362" spans="1:33" s="61" customFormat="1" ht="15" customHeight="1">
      <c r="A362" s="77"/>
      <c r="B362" s="76" t="s">
        <v>632</v>
      </c>
      <c r="C362" s="76"/>
      <c r="D362" s="90">
        <v>44729</v>
      </c>
      <c r="E362" s="76"/>
      <c r="F362" s="76"/>
      <c r="G362" s="202"/>
      <c r="H362" s="229">
        <f>7299000-723324</f>
        <v>6575676</v>
      </c>
      <c r="I362" s="202"/>
      <c r="J362" s="202"/>
      <c r="K362" s="90">
        <f t="shared" si="88"/>
        <v>44729</v>
      </c>
      <c r="L362" s="78">
        <f t="shared" si="81"/>
        <v>46189</v>
      </c>
      <c r="M362" s="204">
        <v>821959.5</v>
      </c>
      <c r="N362" s="204">
        <f t="shared" si="82"/>
        <v>5753716.5</v>
      </c>
      <c r="O362" s="95">
        <v>0.25</v>
      </c>
      <c r="P362" s="220">
        <v>4</v>
      </c>
      <c r="Q362" s="228">
        <f t="shared" si="87"/>
        <v>136993.25</v>
      </c>
      <c r="R362" s="228">
        <f t="shared" si="87"/>
        <v>136993.25</v>
      </c>
      <c r="S362" s="228">
        <f t="shared" si="87"/>
        <v>136993.25</v>
      </c>
      <c r="T362" s="228"/>
      <c r="U362" s="228"/>
      <c r="V362" s="228"/>
      <c r="W362" s="228"/>
      <c r="X362" s="228"/>
      <c r="Y362" s="228"/>
      <c r="Z362" s="228"/>
      <c r="AA362" s="228"/>
      <c r="AB362" s="228"/>
      <c r="AC362" s="206">
        <f t="shared" si="84"/>
        <v>410979.75</v>
      </c>
      <c r="AD362" s="204">
        <f t="shared" si="85"/>
        <v>1232939.25</v>
      </c>
      <c r="AE362" s="221">
        <f t="shared" si="86"/>
        <v>5342736.75</v>
      </c>
      <c r="AF362" s="204"/>
    </row>
    <row r="363" spans="1:33" s="61" customFormat="1" ht="15" customHeight="1">
      <c r="A363" s="77"/>
      <c r="B363" s="76" t="s">
        <v>633</v>
      </c>
      <c r="C363" s="76"/>
      <c r="D363" s="90">
        <v>44742</v>
      </c>
      <c r="E363" s="76"/>
      <c r="F363" s="76"/>
      <c r="G363" s="202"/>
      <c r="H363" s="229">
        <v>10000000</v>
      </c>
      <c r="I363" s="202"/>
      <c r="J363" s="202"/>
      <c r="K363" s="90">
        <f t="shared" si="88"/>
        <v>44742</v>
      </c>
      <c r="L363" s="78">
        <f t="shared" si="81"/>
        <v>46202</v>
      </c>
      <c r="M363" s="204">
        <v>1250000</v>
      </c>
      <c r="N363" s="204">
        <f t="shared" si="82"/>
        <v>8750000</v>
      </c>
      <c r="O363" s="95">
        <v>0.25</v>
      </c>
      <c r="P363" s="220">
        <v>4</v>
      </c>
      <c r="Q363" s="228">
        <f t="shared" si="87"/>
        <v>208333.33333333334</v>
      </c>
      <c r="R363" s="228">
        <f t="shared" si="87"/>
        <v>208333.33333333334</v>
      </c>
      <c r="S363" s="228">
        <f t="shared" si="87"/>
        <v>208333.33333333334</v>
      </c>
      <c r="T363" s="228"/>
      <c r="U363" s="228"/>
      <c r="V363" s="228"/>
      <c r="W363" s="228"/>
      <c r="X363" s="228"/>
      <c r="Y363" s="228"/>
      <c r="Z363" s="228"/>
      <c r="AA363" s="228"/>
      <c r="AB363" s="228"/>
      <c r="AC363" s="206">
        <f t="shared" si="84"/>
        <v>625000</v>
      </c>
      <c r="AD363" s="204">
        <f t="shared" si="85"/>
        <v>1875000</v>
      </c>
      <c r="AE363" s="221">
        <f t="shared" si="86"/>
        <v>8125000</v>
      </c>
      <c r="AF363" s="204"/>
    </row>
    <row r="364" spans="1:33" s="61" customFormat="1" ht="15" customHeight="1">
      <c r="A364" s="77"/>
      <c r="B364" s="76" t="s">
        <v>634</v>
      </c>
      <c r="C364" s="76"/>
      <c r="D364" s="90">
        <v>44754</v>
      </c>
      <c r="E364" s="76"/>
      <c r="F364" s="76"/>
      <c r="G364" s="202"/>
      <c r="H364" s="229">
        <v>4076577</v>
      </c>
      <c r="I364" s="202"/>
      <c r="J364" s="202"/>
      <c r="K364" s="90">
        <f t="shared" si="88"/>
        <v>44754</v>
      </c>
      <c r="L364" s="78">
        <f t="shared" si="81"/>
        <v>46214</v>
      </c>
      <c r="M364" s="204">
        <v>509572.125</v>
      </c>
      <c r="N364" s="204">
        <f t="shared" si="82"/>
        <v>3567004.875</v>
      </c>
      <c r="O364" s="95">
        <v>0.25</v>
      </c>
      <c r="P364" s="220">
        <v>4</v>
      </c>
      <c r="Q364" s="228">
        <f t="shared" si="87"/>
        <v>84928.6875</v>
      </c>
      <c r="R364" s="228">
        <f t="shared" si="87"/>
        <v>84928.6875</v>
      </c>
      <c r="S364" s="228">
        <f t="shared" si="87"/>
        <v>84928.6875</v>
      </c>
      <c r="T364" s="228"/>
      <c r="U364" s="228"/>
      <c r="V364" s="228"/>
      <c r="W364" s="228"/>
      <c r="X364" s="228"/>
      <c r="Y364" s="228"/>
      <c r="Z364" s="228"/>
      <c r="AA364" s="228"/>
      <c r="AB364" s="228"/>
      <c r="AC364" s="206">
        <f t="shared" si="84"/>
        <v>254786.0625</v>
      </c>
      <c r="AD364" s="204">
        <f t="shared" si="85"/>
        <v>764358.1875</v>
      </c>
      <c r="AE364" s="221">
        <f t="shared" si="86"/>
        <v>3312218.8125</v>
      </c>
      <c r="AF364" s="204"/>
    </row>
    <row r="365" spans="1:33" s="61" customFormat="1" ht="15" customHeight="1">
      <c r="A365" s="77"/>
      <c r="B365" s="76" t="s">
        <v>635</v>
      </c>
      <c r="C365" s="76"/>
      <c r="D365" s="90">
        <v>44757</v>
      </c>
      <c r="E365" s="76"/>
      <c r="F365" s="76"/>
      <c r="G365" s="202"/>
      <c r="H365" s="229">
        <v>15900000</v>
      </c>
      <c r="I365" s="202"/>
      <c r="J365" s="202"/>
      <c r="K365" s="90">
        <f t="shared" si="88"/>
        <v>44757</v>
      </c>
      <c r="L365" s="78">
        <f t="shared" si="81"/>
        <v>46217</v>
      </c>
      <c r="M365" s="204">
        <v>1987500</v>
      </c>
      <c r="N365" s="204">
        <f t="shared" si="82"/>
        <v>13912500</v>
      </c>
      <c r="O365" s="95">
        <v>0.25</v>
      </c>
      <c r="P365" s="220">
        <v>4</v>
      </c>
      <c r="Q365" s="228">
        <f t="shared" si="87"/>
        <v>331250</v>
      </c>
      <c r="R365" s="228">
        <f t="shared" si="87"/>
        <v>331250</v>
      </c>
      <c r="S365" s="228">
        <f t="shared" si="87"/>
        <v>331250</v>
      </c>
      <c r="T365" s="228"/>
      <c r="U365" s="228"/>
      <c r="V365" s="228"/>
      <c r="W365" s="228"/>
      <c r="X365" s="228"/>
      <c r="Y365" s="228"/>
      <c r="Z365" s="228"/>
      <c r="AA365" s="228"/>
      <c r="AB365" s="228"/>
      <c r="AC365" s="206">
        <f t="shared" si="84"/>
        <v>993750</v>
      </c>
      <c r="AD365" s="204">
        <f t="shared" si="85"/>
        <v>2981250</v>
      </c>
      <c r="AE365" s="221">
        <f t="shared" si="86"/>
        <v>12918750</v>
      </c>
      <c r="AF365" s="204"/>
    </row>
    <row r="366" spans="1:33" s="61" customFormat="1" ht="15" customHeight="1">
      <c r="A366" s="77"/>
      <c r="B366" s="76" t="s">
        <v>788</v>
      </c>
      <c r="C366" s="76"/>
      <c r="D366" s="90">
        <v>44832</v>
      </c>
      <c r="E366" s="76"/>
      <c r="F366" s="76"/>
      <c r="G366" s="202"/>
      <c r="H366" s="229">
        <v>171000000</v>
      </c>
      <c r="I366" s="202"/>
      <c r="J366" s="202"/>
      <c r="K366" s="90">
        <f t="shared" si="88"/>
        <v>44832</v>
      </c>
      <c r="L366" s="78">
        <f t="shared" si="81"/>
        <v>46292</v>
      </c>
      <c r="M366" s="204">
        <v>10687500</v>
      </c>
      <c r="N366" s="204">
        <f t="shared" si="82"/>
        <v>160312500</v>
      </c>
      <c r="O366" s="95">
        <v>0.25</v>
      </c>
      <c r="P366" s="220">
        <v>4</v>
      </c>
      <c r="Q366" s="228">
        <f t="shared" si="87"/>
        <v>3562500</v>
      </c>
      <c r="R366" s="228">
        <f t="shared" si="87"/>
        <v>3562500</v>
      </c>
      <c r="S366" s="228">
        <f t="shared" si="87"/>
        <v>3562500</v>
      </c>
      <c r="T366" s="228"/>
      <c r="U366" s="228"/>
      <c r="V366" s="228"/>
      <c r="W366" s="228"/>
      <c r="X366" s="228"/>
      <c r="Y366" s="228"/>
      <c r="Z366" s="228"/>
      <c r="AA366" s="228"/>
      <c r="AB366" s="228"/>
      <c r="AC366" s="206">
        <f t="shared" si="84"/>
        <v>10687500</v>
      </c>
      <c r="AD366" s="204">
        <f t="shared" si="85"/>
        <v>21375000</v>
      </c>
      <c r="AE366" s="221">
        <f t="shared" si="86"/>
        <v>149625000</v>
      </c>
      <c r="AF366" s="204"/>
    </row>
    <row r="367" spans="1:33" s="61" customFormat="1" ht="15" customHeight="1">
      <c r="A367" s="77"/>
      <c r="B367" s="76" t="s">
        <v>788</v>
      </c>
      <c r="C367" s="76"/>
      <c r="D367" s="90">
        <v>44832</v>
      </c>
      <c r="E367" s="76"/>
      <c r="F367" s="76"/>
      <c r="G367" s="202"/>
      <c r="H367" s="229">
        <v>28000000</v>
      </c>
      <c r="I367" s="202"/>
      <c r="J367" s="202"/>
      <c r="K367" s="90">
        <f t="shared" si="88"/>
        <v>44832</v>
      </c>
      <c r="L367" s="78">
        <f t="shared" si="81"/>
        <v>46292</v>
      </c>
      <c r="M367" s="204">
        <v>1750000</v>
      </c>
      <c r="N367" s="204">
        <f t="shared" si="82"/>
        <v>26250000</v>
      </c>
      <c r="O367" s="95">
        <v>0.25</v>
      </c>
      <c r="P367" s="220">
        <v>4</v>
      </c>
      <c r="Q367" s="228">
        <f t="shared" si="87"/>
        <v>583333.33333333337</v>
      </c>
      <c r="R367" s="228">
        <f t="shared" si="87"/>
        <v>583333.33333333337</v>
      </c>
      <c r="S367" s="228">
        <f t="shared" si="87"/>
        <v>583333.33333333337</v>
      </c>
      <c r="T367" s="228"/>
      <c r="U367" s="228"/>
      <c r="V367" s="228"/>
      <c r="W367" s="228"/>
      <c r="X367" s="228"/>
      <c r="Y367" s="228"/>
      <c r="Z367" s="228"/>
      <c r="AA367" s="228"/>
      <c r="AB367" s="228"/>
      <c r="AC367" s="206">
        <f>SUM(Q367:AB367)</f>
        <v>1750000</v>
      </c>
      <c r="AD367" s="204">
        <f>AC367+M367</f>
        <v>3500000</v>
      </c>
      <c r="AE367" s="221">
        <f t="shared" si="86"/>
        <v>24500000</v>
      </c>
      <c r="AF367" s="204"/>
    </row>
    <row r="368" spans="1:33" s="61" customFormat="1" ht="15" customHeight="1">
      <c r="A368" s="77"/>
      <c r="B368" s="76" t="s">
        <v>789</v>
      </c>
      <c r="C368" s="76"/>
      <c r="D368" s="90">
        <v>44889</v>
      </c>
      <c r="E368" s="76"/>
      <c r="F368" s="76"/>
      <c r="G368" s="202"/>
      <c r="H368" s="229">
        <v>8108108</v>
      </c>
      <c r="I368" s="202"/>
      <c r="J368" s="202"/>
      <c r="K368" s="90">
        <f t="shared" si="88"/>
        <v>44889</v>
      </c>
      <c r="L368" s="78">
        <f t="shared" si="81"/>
        <v>46349</v>
      </c>
      <c r="M368" s="204">
        <v>168918.91666666666</v>
      </c>
      <c r="N368" s="204">
        <f t="shared" si="82"/>
        <v>7939189.083333333</v>
      </c>
      <c r="O368" s="95">
        <v>0.25</v>
      </c>
      <c r="P368" s="220">
        <v>4</v>
      </c>
      <c r="Q368" s="228">
        <f t="shared" si="87"/>
        <v>168918.91666666666</v>
      </c>
      <c r="R368" s="228">
        <f t="shared" si="87"/>
        <v>168918.91666666666</v>
      </c>
      <c r="S368" s="228">
        <f t="shared" si="87"/>
        <v>168918.91666666666</v>
      </c>
      <c r="T368" s="228"/>
      <c r="U368" s="228"/>
      <c r="V368" s="228"/>
      <c r="W368" s="228"/>
      <c r="X368" s="228"/>
      <c r="Y368" s="228"/>
      <c r="Z368" s="228"/>
      <c r="AA368" s="228"/>
      <c r="AB368" s="228"/>
      <c r="AC368" s="206">
        <f t="shared" si="84"/>
        <v>506756.75</v>
      </c>
      <c r="AD368" s="204">
        <f t="shared" ref="AD368:AD372" si="89">AC368+M368</f>
        <v>675675.66666666663</v>
      </c>
      <c r="AE368" s="221">
        <f t="shared" si="86"/>
        <v>7432432.333333333</v>
      </c>
      <c r="AF368" s="204"/>
    </row>
    <row r="369" spans="1:33" s="61" customFormat="1" ht="15" customHeight="1">
      <c r="A369" s="77"/>
      <c r="B369" s="76" t="s">
        <v>790</v>
      </c>
      <c r="C369" s="76"/>
      <c r="D369" s="90">
        <v>44890</v>
      </c>
      <c r="E369" s="76"/>
      <c r="F369" s="76"/>
      <c r="G369" s="202"/>
      <c r="H369" s="229">
        <v>24864865</v>
      </c>
      <c r="I369" s="202"/>
      <c r="J369" s="202"/>
      <c r="K369" s="90">
        <f t="shared" si="88"/>
        <v>44890</v>
      </c>
      <c r="L369" s="78">
        <f t="shared" si="81"/>
        <v>46350</v>
      </c>
      <c r="M369" s="204">
        <v>518018.02083333331</v>
      </c>
      <c r="N369" s="204">
        <f t="shared" si="82"/>
        <v>24346846.979166668</v>
      </c>
      <c r="O369" s="95">
        <v>0.25</v>
      </c>
      <c r="P369" s="220">
        <v>4</v>
      </c>
      <c r="Q369" s="228">
        <f t="shared" si="87"/>
        <v>518018.02083333331</v>
      </c>
      <c r="R369" s="228">
        <f t="shared" si="87"/>
        <v>518018.02083333331</v>
      </c>
      <c r="S369" s="228">
        <f t="shared" si="87"/>
        <v>518018.02083333331</v>
      </c>
      <c r="T369" s="228"/>
      <c r="U369" s="228"/>
      <c r="V369" s="228"/>
      <c r="W369" s="228"/>
      <c r="X369" s="228"/>
      <c r="Y369" s="228"/>
      <c r="Z369" s="228"/>
      <c r="AA369" s="228"/>
      <c r="AB369" s="228"/>
      <c r="AC369" s="206">
        <f t="shared" si="84"/>
        <v>1554054.0625</v>
      </c>
      <c r="AD369" s="204">
        <f t="shared" si="89"/>
        <v>2072072.0833333333</v>
      </c>
      <c r="AE369" s="221">
        <f t="shared" si="86"/>
        <v>22792792.916666668</v>
      </c>
      <c r="AF369" s="204"/>
    </row>
    <row r="370" spans="1:33" s="61" customFormat="1" ht="15" customHeight="1">
      <c r="A370" s="77"/>
      <c r="B370" s="76" t="s">
        <v>1089</v>
      </c>
      <c r="C370" s="76"/>
      <c r="D370" s="90">
        <v>44965</v>
      </c>
      <c r="E370" s="76"/>
      <c r="F370" s="76"/>
      <c r="G370" s="202"/>
      <c r="H370" s="229">
        <v>16216216</v>
      </c>
      <c r="I370" s="202"/>
      <c r="J370" s="202"/>
      <c r="K370" s="90">
        <v>44965</v>
      </c>
      <c r="L370" s="78">
        <f t="shared" si="81"/>
        <v>46425</v>
      </c>
      <c r="M370" s="204">
        <v>0</v>
      </c>
      <c r="N370" s="204">
        <v>0</v>
      </c>
      <c r="O370" s="95">
        <v>0.25</v>
      </c>
      <c r="P370" s="220">
        <v>4</v>
      </c>
      <c r="Q370" s="228">
        <v>0</v>
      </c>
      <c r="R370" s="228">
        <f t="shared" si="87"/>
        <v>337837.83333333331</v>
      </c>
      <c r="S370" s="228">
        <f t="shared" si="87"/>
        <v>337837.83333333331</v>
      </c>
      <c r="T370" s="228"/>
      <c r="U370" s="228"/>
      <c r="V370" s="228"/>
      <c r="W370" s="228"/>
      <c r="X370" s="228"/>
      <c r="Y370" s="228"/>
      <c r="Z370" s="228"/>
      <c r="AA370" s="228"/>
      <c r="AB370" s="228"/>
      <c r="AC370" s="206">
        <f t="shared" ref="AC370:AC371" si="90">SUM(Q370:AB370)</f>
        <v>675675.66666666663</v>
      </c>
      <c r="AD370" s="204">
        <f t="shared" si="89"/>
        <v>675675.66666666663</v>
      </c>
      <c r="AE370" s="221">
        <f t="shared" si="86"/>
        <v>15540540.333333334</v>
      </c>
      <c r="AF370" s="204"/>
    </row>
    <row r="371" spans="1:33" s="61" customFormat="1" ht="15" customHeight="1">
      <c r="A371" s="77"/>
      <c r="B371" s="76" t="s">
        <v>1090</v>
      </c>
      <c r="C371" s="76"/>
      <c r="D371" s="90">
        <v>44966</v>
      </c>
      <c r="E371" s="76"/>
      <c r="F371" s="76"/>
      <c r="G371" s="202"/>
      <c r="H371" s="229">
        <v>12150000</v>
      </c>
      <c r="I371" s="202"/>
      <c r="J371" s="202"/>
      <c r="K371" s="90">
        <v>44966</v>
      </c>
      <c r="L371" s="78">
        <f t="shared" si="81"/>
        <v>46426</v>
      </c>
      <c r="M371" s="204">
        <v>0</v>
      </c>
      <c r="N371" s="204">
        <v>0</v>
      </c>
      <c r="O371" s="95">
        <v>0.25</v>
      </c>
      <c r="P371" s="220">
        <v>4</v>
      </c>
      <c r="Q371" s="228">
        <v>0</v>
      </c>
      <c r="R371" s="228">
        <f t="shared" si="87"/>
        <v>253125</v>
      </c>
      <c r="S371" s="228">
        <f t="shared" si="87"/>
        <v>253125</v>
      </c>
      <c r="T371" s="228"/>
      <c r="U371" s="228"/>
      <c r="V371" s="228"/>
      <c r="W371" s="228"/>
      <c r="X371" s="228"/>
      <c r="Y371" s="228"/>
      <c r="Z371" s="228"/>
      <c r="AA371" s="228"/>
      <c r="AB371" s="228"/>
      <c r="AC371" s="206">
        <f t="shared" si="90"/>
        <v>506250</v>
      </c>
      <c r="AD371" s="204">
        <f t="shared" si="89"/>
        <v>506250</v>
      </c>
      <c r="AE371" s="221">
        <f t="shared" si="86"/>
        <v>11643750</v>
      </c>
      <c r="AF371" s="204"/>
    </row>
    <row r="372" spans="1:33" s="61" customFormat="1" ht="15" customHeight="1">
      <c r="A372" s="77"/>
      <c r="B372" s="76" t="s">
        <v>1091</v>
      </c>
      <c r="C372" s="76"/>
      <c r="D372" s="90">
        <v>44967</v>
      </c>
      <c r="E372" s="76"/>
      <c r="F372" s="76"/>
      <c r="G372" s="202"/>
      <c r="H372" s="229">
        <v>12432433</v>
      </c>
      <c r="I372" s="202"/>
      <c r="J372" s="202"/>
      <c r="K372" s="90">
        <v>44967</v>
      </c>
      <c r="L372" s="78">
        <f t="shared" si="81"/>
        <v>46427</v>
      </c>
      <c r="M372" s="204">
        <v>0</v>
      </c>
      <c r="N372" s="204">
        <v>0</v>
      </c>
      <c r="O372" s="95">
        <v>0.25</v>
      </c>
      <c r="P372" s="220">
        <v>4</v>
      </c>
      <c r="Q372" s="228">
        <v>0</v>
      </c>
      <c r="R372" s="228">
        <f>($H372*$O372)/12</f>
        <v>259009.02083333334</v>
      </c>
      <c r="S372" s="228">
        <f>($H372*$O372)/12</f>
        <v>259009.02083333334</v>
      </c>
      <c r="T372" s="228"/>
      <c r="U372" s="228"/>
      <c r="V372" s="228"/>
      <c r="W372" s="228"/>
      <c r="X372" s="228"/>
      <c r="Y372" s="228"/>
      <c r="Z372" s="228"/>
      <c r="AA372" s="228"/>
      <c r="AB372" s="228"/>
      <c r="AC372" s="206">
        <f t="shared" ref="AC372" si="91">SUM(Q372:AB372)</f>
        <v>518018.04166666669</v>
      </c>
      <c r="AD372" s="204">
        <f t="shared" si="89"/>
        <v>518018.04166666669</v>
      </c>
      <c r="AE372" s="221">
        <f t="shared" si="86"/>
        <v>11914414.958333334</v>
      </c>
      <c r="AF372" s="204"/>
    </row>
    <row r="373" spans="1:33" ht="15" customHeight="1">
      <c r="A373" s="77"/>
      <c r="B373" s="76"/>
      <c r="C373" s="76"/>
      <c r="D373" s="77"/>
      <c r="E373" s="76"/>
      <c r="F373" s="76"/>
      <c r="G373" s="202"/>
      <c r="H373" s="202"/>
      <c r="I373" s="202"/>
      <c r="J373" s="202"/>
      <c r="K373" s="78"/>
      <c r="L373" s="78"/>
      <c r="M373" s="202"/>
      <c r="N373" s="204"/>
      <c r="O373" s="107"/>
      <c r="P373" s="205"/>
      <c r="Q373" s="205"/>
      <c r="R373" s="205"/>
      <c r="S373" s="205"/>
      <c r="T373" s="205"/>
      <c r="U373" s="205"/>
      <c r="V373" s="205"/>
      <c r="W373" s="205"/>
      <c r="X373" s="205"/>
      <c r="Y373" s="205"/>
      <c r="Z373" s="205"/>
      <c r="AA373" s="205"/>
      <c r="AB373" s="205"/>
      <c r="AC373" s="205"/>
      <c r="AD373" s="205"/>
      <c r="AE373" s="207"/>
      <c r="AF373" s="205"/>
    </row>
    <row r="374" spans="1:33" ht="15" customHeight="1">
      <c r="A374" s="80"/>
      <c r="B374" s="81" t="s">
        <v>636</v>
      </c>
      <c r="C374" s="81"/>
      <c r="D374" s="81"/>
      <c r="E374" s="80"/>
      <c r="F374" s="230"/>
      <c r="G374" s="230"/>
      <c r="H374" s="223">
        <f>SUM(H217:H373)</f>
        <v>1826169480</v>
      </c>
      <c r="I374" s="223">
        <f>SUM(I217:I373)</f>
        <v>0</v>
      </c>
      <c r="J374" s="223">
        <f>SUM(J217:J373)</f>
        <v>0</v>
      </c>
      <c r="K374" s="223"/>
      <c r="L374" s="223"/>
      <c r="M374" s="223">
        <f>SUM(M217:M373)</f>
        <v>1271891891.9583328</v>
      </c>
      <c r="N374" s="223">
        <f>SUM(N217:N373)</f>
        <v>513478939.04166663</v>
      </c>
      <c r="O374" s="223"/>
      <c r="P374" s="223"/>
      <c r="Q374" s="223">
        <f t="shared" ref="Q374:AE374" si="92">SUM(Q217:Q373)</f>
        <v>13923670.979166668</v>
      </c>
      <c r="R374" s="223">
        <f t="shared" si="92"/>
        <v>14773642.833333336</v>
      </c>
      <c r="S374" s="223">
        <f t="shared" si="92"/>
        <v>14773642.833333336</v>
      </c>
      <c r="T374" s="223">
        <f t="shared" si="92"/>
        <v>0</v>
      </c>
      <c r="U374" s="223">
        <f t="shared" si="92"/>
        <v>0</v>
      </c>
      <c r="V374" s="223">
        <f t="shared" si="92"/>
        <v>0</v>
      </c>
      <c r="W374" s="223">
        <f t="shared" si="92"/>
        <v>0</v>
      </c>
      <c r="X374" s="223">
        <f t="shared" si="92"/>
        <v>0</v>
      </c>
      <c r="Y374" s="223">
        <f t="shared" si="92"/>
        <v>0</v>
      </c>
      <c r="Z374" s="223">
        <f t="shared" si="92"/>
        <v>0</v>
      </c>
      <c r="AA374" s="223">
        <f t="shared" si="92"/>
        <v>0</v>
      </c>
      <c r="AB374" s="223">
        <f t="shared" si="92"/>
        <v>0</v>
      </c>
      <c r="AC374" s="223">
        <f t="shared" si="92"/>
        <v>43470956.645833328</v>
      </c>
      <c r="AD374" s="223">
        <f t="shared" si="92"/>
        <v>1315362848.6041663</v>
      </c>
      <c r="AE374" s="244">
        <f t="shared" si="92"/>
        <v>510806631.39583325</v>
      </c>
      <c r="AF374" s="223"/>
      <c r="AG374" s="115">
        <f>+W374-10308013.69</f>
        <v>-10308013.689999999</v>
      </c>
    </row>
    <row r="375" spans="1:33" s="89" customFormat="1" ht="15" customHeight="1">
      <c r="A375" s="87"/>
      <c r="B375" s="86"/>
      <c r="C375" s="86"/>
      <c r="D375" s="87"/>
      <c r="E375" s="86"/>
      <c r="F375" s="86"/>
      <c r="G375" s="208"/>
      <c r="H375" s="208"/>
      <c r="I375" s="208"/>
      <c r="J375" s="208"/>
      <c r="K375" s="88"/>
      <c r="L375" s="88"/>
      <c r="M375" s="208"/>
      <c r="N375" s="209"/>
      <c r="O375" s="112"/>
      <c r="P375" s="210"/>
      <c r="Q375" s="210">
        <f>+Q374+M374</f>
        <v>1285815562.9374995</v>
      </c>
      <c r="R375" s="210">
        <f>+R374+Q375</f>
        <v>1300589205.7708328</v>
      </c>
      <c r="S375" s="210">
        <f t="shared" ref="S375:AB375" si="93">+S374+R375</f>
        <v>1315362848.604166</v>
      </c>
      <c r="T375" s="210">
        <f t="shared" si="93"/>
        <v>1315362848.604166</v>
      </c>
      <c r="U375" s="210">
        <f t="shared" si="93"/>
        <v>1315362848.604166</v>
      </c>
      <c r="V375" s="210">
        <f t="shared" si="93"/>
        <v>1315362848.604166</v>
      </c>
      <c r="W375" s="210">
        <f t="shared" si="93"/>
        <v>1315362848.604166</v>
      </c>
      <c r="X375" s="210">
        <f t="shared" si="93"/>
        <v>1315362848.604166</v>
      </c>
      <c r="Y375" s="210">
        <f t="shared" si="93"/>
        <v>1315362848.604166</v>
      </c>
      <c r="Z375" s="210">
        <f t="shared" si="93"/>
        <v>1315362848.604166</v>
      </c>
      <c r="AA375" s="210">
        <f t="shared" si="93"/>
        <v>1315362848.604166</v>
      </c>
      <c r="AB375" s="210">
        <f t="shared" si="93"/>
        <v>1315362848.604166</v>
      </c>
      <c r="AC375" s="210">
        <f>SUM(AC217:AC373)</f>
        <v>43470956.645833328</v>
      </c>
      <c r="AD375" s="210">
        <f>SUM(AD217:AD373)</f>
        <v>1315362848.6041663</v>
      </c>
      <c r="AE375" s="210">
        <f>SUM(AE217:AE373)</f>
        <v>510806631.39583325</v>
      </c>
      <c r="AF375" s="210"/>
      <c r="AG375" s="272">
        <f>'Balance Sheet'!N70+'Balance Sheet'!N80</f>
        <v>513475633.9000001</v>
      </c>
    </row>
    <row r="376" spans="1:33" ht="15" customHeight="1">
      <c r="A376" s="116" t="s">
        <v>637</v>
      </c>
      <c r="B376" s="76"/>
      <c r="C376" s="76"/>
      <c r="D376" s="77"/>
      <c r="E376" s="76"/>
      <c r="F376" s="76"/>
      <c r="G376" s="202"/>
      <c r="H376" s="202"/>
      <c r="I376" s="202"/>
      <c r="J376" s="202"/>
      <c r="K376" s="78"/>
      <c r="L376" s="78"/>
      <c r="M376" s="202"/>
      <c r="N376" s="204"/>
      <c r="O376" s="107"/>
      <c r="P376" s="205"/>
      <c r="Q376" s="205"/>
      <c r="R376" s="205"/>
      <c r="S376" s="205"/>
      <c r="T376" s="205"/>
      <c r="U376" s="205"/>
      <c r="V376" s="205"/>
      <c r="W376" s="205"/>
      <c r="X376" s="205"/>
      <c r="Y376" s="205"/>
      <c r="Z376" s="205"/>
      <c r="AA376" s="205"/>
      <c r="AB376" s="205"/>
      <c r="AC376" s="205"/>
      <c r="AD376" s="205"/>
      <c r="AE376" s="207"/>
      <c r="AF376" s="205"/>
      <c r="AG376" s="271">
        <f>AG375-AE374</f>
        <v>2669002.5041668415</v>
      </c>
    </row>
    <row r="377" spans="1:33" ht="15" customHeight="1">
      <c r="A377" s="77"/>
      <c r="B377" s="76" t="s">
        <v>638</v>
      </c>
      <c r="C377" s="76"/>
      <c r="D377" s="90">
        <v>37042</v>
      </c>
      <c r="E377" s="76"/>
      <c r="F377" s="76"/>
      <c r="G377" s="202"/>
      <c r="H377" s="203">
        <v>15085368</v>
      </c>
      <c r="I377" s="202"/>
      <c r="J377" s="202"/>
      <c r="K377" s="90">
        <v>37042</v>
      </c>
      <c r="L377" s="78">
        <f t="shared" ref="L377:L440" si="94">K377+(P377*365)</f>
        <v>38502</v>
      </c>
      <c r="M377" s="204">
        <v>15085368</v>
      </c>
      <c r="N377" s="204">
        <f t="shared" ref="N377:N440" si="95">H377-M377</f>
        <v>0</v>
      </c>
      <c r="O377" s="95">
        <v>0.25</v>
      </c>
      <c r="P377" s="219">
        <v>4</v>
      </c>
      <c r="Q377" s="205">
        <v>0</v>
      </c>
      <c r="R377" s="205">
        <v>0</v>
      </c>
      <c r="S377" s="205">
        <v>0</v>
      </c>
      <c r="T377" s="205">
        <v>0</v>
      </c>
      <c r="U377" s="205">
        <v>0</v>
      </c>
      <c r="V377" s="205">
        <v>0</v>
      </c>
      <c r="W377" s="205">
        <v>0</v>
      </c>
      <c r="X377" s="205">
        <v>0</v>
      </c>
      <c r="Y377" s="205">
        <v>0</v>
      </c>
      <c r="Z377" s="205">
        <v>0</v>
      </c>
      <c r="AA377" s="205">
        <v>0</v>
      </c>
      <c r="AB377" s="205">
        <v>0</v>
      </c>
      <c r="AC377" s="206">
        <f t="shared" ref="AC377:AC440" si="96">SUM(Q377:AB377)</f>
        <v>0</v>
      </c>
      <c r="AD377" s="206">
        <f t="shared" ref="AD377:AD440" si="97">AC377+M377</f>
        <v>15085368</v>
      </c>
      <c r="AE377" s="207">
        <f t="shared" ref="AE377:AE440" si="98">H377-AD377</f>
        <v>0</v>
      </c>
      <c r="AF377" s="206"/>
    </row>
    <row r="378" spans="1:33" ht="15" customHeight="1">
      <c r="A378" s="77"/>
      <c r="B378" s="76" t="s">
        <v>638</v>
      </c>
      <c r="C378" s="76"/>
      <c r="D378" s="90">
        <v>37042</v>
      </c>
      <c r="E378" s="76"/>
      <c r="F378" s="76"/>
      <c r="G378" s="202"/>
      <c r="H378" s="203">
        <v>15085368</v>
      </c>
      <c r="I378" s="202"/>
      <c r="J378" s="202"/>
      <c r="K378" s="90">
        <v>37042</v>
      </c>
      <c r="L378" s="78">
        <f t="shared" si="94"/>
        <v>38502</v>
      </c>
      <c r="M378" s="204">
        <v>15085368</v>
      </c>
      <c r="N378" s="204">
        <f t="shared" si="95"/>
        <v>0</v>
      </c>
      <c r="O378" s="95">
        <v>0.25</v>
      </c>
      <c r="P378" s="219">
        <v>4</v>
      </c>
      <c r="Q378" s="205">
        <v>0</v>
      </c>
      <c r="R378" s="205">
        <v>0</v>
      </c>
      <c r="S378" s="205">
        <v>0</v>
      </c>
      <c r="T378" s="205">
        <v>0</v>
      </c>
      <c r="U378" s="205">
        <v>0</v>
      </c>
      <c r="V378" s="205">
        <v>0</v>
      </c>
      <c r="W378" s="205">
        <v>0</v>
      </c>
      <c r="X378" s="205">
        <v>0</v>
      </c>
      <c r="Y378" s="205">
        <v>0</v>
      </c>
      <c r="Z378" s="205">
        <v>0</v>
      </c>
      <c r="AA378" s="205">
        <v>0</v>
      </c>
      <c r="AB378" s="205">
        <v>0</v>
      </c>
      <c r="AC378" s="206">
        <f t="shared" si="96"/>
        <v>0</v>
      </c>
      <c r="AD378" s="206">
        <f t="shared" si="97"/>
        <v>15085368</v>
      </c>
      <c r="AE378" s="207">
        <f t="shared" si="98"/>
        <v>0</v>
      </c>
      <c r="AF378" s="206"/>
    </row>
    <row r="379" spans="1:33" ht="15" customHeight="1">
      <c r="A379" s="77"/>
      <c r="B379" s="76" t="s">
        <v>639</v>
      </c>
      <c r="C379" s="76"/>
      <c r="D379" s="90">
        <v>37042</v>
      </c>
      <c r="E379" s="76"/>
      <c r="F379" s="76"/>
      <c r="G379" s="202"/>
      <c r="H379" s="203"/>
      <c r="I379" s="202"/>
      <c r="J379" s="202"/>
      <c r="K379" s="90">
        <v>37042</v>
      </c>
      <c r="L379" s="78">
        <f t="shared" si="94"/>
        <v>38502</v>
      </c>
      <c r="M379" s="204">
        <v>0</v>
      </c>
      <c r="N379" s="204">
        <f t="shared" si="95"/>
        <v>0</v>
      </c>
      <c r="O379" s="95">
        <v>0.25</v>
      </c>
      <c r="P379" s="219">
        <v>4</v>
      </c>
      <c r="Q379" s="205">
        <v>0</v>
      </c>
      <c r="R379" s="205">
        <v>0</v>
      </c>
      <c r="S379" s="205">
        <v>0</v>
      </c>
      <c r="T379" s="205">
        <v>0</v>
      </c>
      <c r="U379" s="205">
        <v>0</v>
      </c>
      <c r="V379" s="205">
        <v>0</v>
      </c>
      <c r="W379" s="205">
        <v>0</v>
      </c>
      <c r="X379" s="205">
        <v>0</v>
      </c>
      <c r="Y379" s="205">
        <v>0</v>
      </c>
      <c r="Z379" s="205">
        <v>0</v>
      </c>
      <c r="AA379" s="205">
        <v>0</v>
      </c>
      <c r="AB379" s="205">
        <v>0</v>
      </c>
      <c r="AC379" s="206">
        <f t="shared" si="96"/>
        <v>0</v>
      </c>
      <c r="AD379" s="206">
        <f t="shared" si="97"/>
        <v>0</v>
      </c>
      <c r="AE379" s="207">
        <f t="shared" si="98"/>
        <v>0</v>
      </c>
      <c r="AF379" s="206"/>
    </row>
    <row r="380" spans="1:33" ht="15" customHeight="1">
      <c r="A380" s="77"/>
      <c r="B380" s="76" t="s">
        <v>640</v>
      </c>
      <c r="C380" s="76"/>
      <c r="D380" s="90">
        <v>37061</v>
      </c>
      <c r="E380" s="76"/>
      <c r="F380" s="76"/>
      <c r="G380" s="202"/>
      <c r="H380" s="203">
        <v>1700000</v>
      </c>
      <c r="I380" s="202"/>
      <c r="J380" s="202"/>
      <c r="K380" s="90">
        <v>37061</v>
      </c>
      <c r="L380" s="78">
        <f t="shared" si="94"/>
        <v>38521</v>
      </c>
      <c r="M380" s="204">
        <v>1700000</v>
      </c>
      <c r="N380" s="204">
        <f t="shared" si="95"/>
        <v>0</v>
      </c>
      <c r="O380" s="95">
        <v>0.25</v>
      </c>
      <c r="P380" s="219">
        <v>4</v>
      </c>
      <c r="Q380" s="205">
        <v>0</v>
      </c>
      <c r="R380" s="205">
        <v>0</v>
      </c>
      <c r="S380" s="205">
        <v>0</v>
      </c>
      <c r="T380" s="205">
        <v>0</v>
      </c>
      <c r="U380" s="205">
        <v>0</v>
      </c>
      <c r="V380" s="205">
        <v>0</v>
      </c>
      <c r="W380" s="205">
        <v>0</v>
      </c>
      <c r="X380" s="205">
        <v>0</v>
      </c>
      <c r="Y380" s="205">
        <v>0</v>
      </c>
      <c r="Z380" s="205">
        <v>0</v>
      </c>
      <c r="AA380" s="205">
        <v>0</v>
      </c>
      <c r="AB380" s="205">
        <v>0</v>
      </c>
      <c r="AC380" s="206">
        <f t="shared" si="96"/>
        <v>0</v>
      </c>
      <c r="AD380" s="206">
        <f t="shared" si="97"/>
        <v>1700000</v>
      </c>
      <c r="AE380" s="207">
        <f t="shared" si="98"/>
        <v>0</v>
      </c>
      <c r="AF380" s="206"/>
    </row>
    <row r="381" spans="1:33" ht="15" customHeight="1">
      <c r="A381" s="77"/>
      <c r="B381" s="76" t="s">
        <v>641</v>
      </c>
      <c r="C381" s="76"/>
      <c r="D381" s="90">
        <v>37076</v>
      </c>
      <c r="E381" s="76"/>
      <c r="F381" s="76"/>
      <c r="G381" s="202"/>
      <c r="H381" s="203">
        <v>2043624</v>
      </c>
      <c r="I381" s="202"/>
      <c r="J381" s="202"/>
      <c r="K381" s="90">
        <v>37076</v>
      </c>
      <c r="L381" s="78">
        <f t="shared" si="94"/>
        <v>38536</v>
      </c>
      <c r="M381" s="204">
        <v>2043624</v>
      </c>
      <c r="N381" s="204">
        <f t="shared" si="95"/>
        <v>0</v>
      </c>
      <c r="O381" s="95">
        <v>0.25</v>
      </c>
      <c r="P381" s="219">
        <v>4</v>
      </c>
      <c r="Q381" s="205">
        <v>0</v>
      </c>
      <c r="R381" s="205">
        <v>0</v>
      </c>
      <c r="S381" s="205">
        <v>0</v>
      </c>
      <c r="T381" s="205">
        <v>0</v>
      </c>
      <c r="U381" s="205">
        <v>0</v>
      </c>
      <c r="V381" s="205">
        <v>0</v>
      </c>
      <c r="W381" s="205">
        <v>0</v>
      </c>
      <c r="X381" s="205">
        <v>0</v>
      </c>
      <c r="Y381" s="205">
        <v>0</v>
      </c>
      <c r="Z381" s="205">
        <v>0</v>
      </c>
      <c r="AA381" s="205">
        <v>0</v>
      </c>
      <c r="AB381" s="205">
        <v>0</v>
      </c>
      <c r="AC381" s="206">
        <f t="shared" si="96"/>
        <v>0</v>
      </c>
      <c r="AD381" s="206">
        <f t="shared" si="97"/>
        <v>2043624</v>
      </c>
      <c r="AE381" s="207">
        <f t="shared" si="98"/>
        <v>0</v>
      </c>
      <c r="AF381" s="206"/>
    </row>
    <row r="382" spans="1:33" ht="15" customHeight="1">
      <c r="A382" s="77"/>
      <c r="B382" s="76" t="s">
        <v>642</v>
      </c>
      <c r="C382" s="76"/>
      <c r="D382" s="90">
        <v>37095</v>
      </c>
      <c r="E382" s="76"/>
      <c r="F382" s="76"/>
      <c r="G382" s="202"/>
      <c r="H382" s="203">
        <v>1320000</v>
      </c>
      <c r="I382" s="202"/>
      <c r="J382" s="202"/>
      <c r="K382" s="90">
        <v>37095</v>
      </c>
      <c r="L382" s="78">
        <f t="shared" si="94"/>
        <v>38555</v>
      </c>
      <c r="M382" s="204">
        <v>1320000</v>
      </c>
      <c r="N382" s="204">
        <f t="shared" si="95"/>
        <v>0</v>
      </c>
      <c r="O382" s="95">
        <v>0.25</v>
      </c>
      <c r="P382" s="219">
        <v>4</v>
      </c>
      <c r="Q382" s="205">
        <v>0</v>
      </c>
      <c r="R382" s="205">
        <v>0</v>
      </c>
      <c r="S382" s="205">
        <v>0</v>
      </c>
      <c r="T382" s="205">
        <v>0</v>
      </c>
      <c r="U382" s="205">
        <v>0</v>
      </c>
      <c r="V382" s="205">
        <v>0</v>
      </c>
      <c r="W382" s="205">
        <v>0</v>
      </c>
      <c r="X382" s="205">
        <v>0</v>
      </c>
      <c r="Y382" s="205">
        <v>0</v>
      </c>
      <c r="Z382" s="205">
        <v>0</v>
      </c>
      <c r="AA382" s="205">
        <v>0</v>
      </c>
      <c r="AB382" s="205">
        <v>0</v>
      </c>
      <c r="AC382" s="206">
        <f t="shared" si="96"/>
        <v>0</v>
      </c>
      <c r="AD382" s="206">
        <f t="shared" si="97"/>
        <v>1320000</v>
      </c>
      <c r="AE382" s="207">
        <f t="shared" si="98"/>
        <v>0</v>
      </c>
      <c r="AF382" s="206"/>
    </row>
    <row r="383" spans="1:33" ht="15" customHeight="1">
      <c r="A383" s="77"/>
      <c r="B383" s="76" t="s">
        <v>643</v>
      </c>
      <c r="C383" s="76"/>
      <c r="D383" s="90">
        <v>37095</v>
      </c>
      <c r="E383" s="76"/>
      <c r="F383" s="76"/>
      <c r="G383" s="202"/>
      <c r="H383" s="203">
        <v>1700000</v>
      </c>
      <c r="I383" s="202"/>
      <c r="J383" s="202"/>
      <c r="K383" s="90">
        <v>37095</v>
      </c>
      <c r="L383" s="78">
        <f t="shared" si="94"/>
        <v>38555</v>
      </c>
      <c r="M383" s="204">
        <v>1700000</v>
      </c>
      <c r="N383" s="204">
        <f t="shared" si="95"/>
        <v>0</v>
      </c>
      <c r="O383" s="95">
        <v>0.25</v>
      </c>
      <c r="P383" s="219">
        <v>4</v>
      </c>
      <c r="Q383" s="205">
        <v>0</v>
      </c>
      <c r="R383" s="205">
        <v>0</v>
      </c>
      <c r="S383" s="205">
        <v>0</v>
      </c>
      <c r="T383" s="205">
        <v>0</v>
      </c>
      <c r="U383" s="205">
        <v>0</v>
      </c>
      <c r="V383" s="205">
        <v>0</v>
      </c>
      <c r="W383" s="205">
        <v>0</v>
      </c>
      <c r="X383" s="205">
        <v>0</v>
      </c>
      <c r="Y383" s="205">
        <v>0</v>
      </c>
      <c r="Z383" s="205">
        <v>0</v>
      </c>
      <c r="AA383" s="205">
        <v>0</v>
      </c>
      <c r="AB383" s="205">
        <v>0</v>
      </c>
      <c r="AC383" s="206">
        <f t="shared" si="96"/>
        <v>0</v>
      </c>
      <c r="AD383" s="206">
        <f t="shared" si="97"/>
        <v>1700000</v>
      </c>
      <c r="AE383" s="207">
        <f t="shared" si="98"/>
        <v>0</v>
      </c>
      <c r="AF383" s="206"/>
    </row>
    <row r="384" spans="1:33" ht="15" customHeight="1">
      <c r="A384" s="77"/>
      <c r="B384" s="76" t="s">
        <v>644</v>
      </c>
      <c r="C384" s="76"/>
      <c r="D384" s="90">
        <v>37095</v>
      </c>
      <c r="E384" s="76"/>
      <c r="F384" s="76"/>
      <c r="G384" s="202"/>
      <c r="H384" s="203">
        <v>1200000</v>
      </c>
      <c r="I384" s="202"/>
      <c r="J384" s="202"/>
      <c r="K384" s="90">
        <v>37095</v>
      </c>
      <c r="L384" s="78">
        <f t="shared" si="94"/>
        <v>38555</v>
      </c>
      <c r="M384" s="204">
        <v>1200000</v>
      </c>
      <c r="N384" s="204">
        <f t="shared" si="95"/>
        <v>0</v>
      </c>
      <c r="O384" s="95">
        <v>0.25</v>
      </c>
      <c r="P384" s="219">
        <v>4</v>
      </c>
      <c r="Q384" s="205">
        <v>0</v>
      </c>
      <c r="R384" s="205">
        <v>0</v>
      </c>
      <c r="S384" s="205">
        <v>0</v>
      </c>
      <c r="T384" s="205">
        <v>0</v>
      </c>
      <c r="U384" s="205">
        <v>0</v>
      </c>
      <c r="V384" s="205">
        <v>0</v>
      </c>
      <c r="W384" s="205">
        <v>0</v>
      </c>
      <c r="X384" s="205">
        <v>0</v>
      </c>
      <c r="Y384" s="205">
        <v>0</v>
      </c>
      <c r="Z384" s="205">
        <v>0</v>
      </c>
      <c r="AA384" s="205">
        <v>0</v>
      </c>
      <c r="AB384" s="205">
        <v>0</v>
      </c>
      <c r="AC384" s="206">
        <f t="shared" si="96"/>
        <v>0</v>
      </c>
      <c r="AD384" s="206">
        <f t="shared" si="97"/>
        <v>1200000</v>
      </c>
      <c r="AE384" s="207">
        <f t="shared" si="98"/>
        <v>0</v>
      </c>
      <c r="AF384" s="206"/>
    </row>
    <row r="385" spans="1:32" ht="15" customHeight="1">
      <c r="A385" s="77"/>
      <c r="B385" s="76" t="s">
        <v>645</v>
      </c>
      <c r="C385" s="76"/>
      <c r="D385" s="90">
        <v>37095</v>
      </c>
      <c r="E385" s="76"/>
      <c r="F385" s="76"/>
      <c r="G385" s="202"/>
      <c r="H385" s="203">
        <v>2750000</v>
      </c>
      <c r="I385" s="202"/>
      <c r="J385" s="202"/>
      <c r="K385" s="90">
        <v>37095</v>
      </c>
      <c r="L385" s="78">
        <f t="shared" si="94"/>
        <v>38555</v>
      </c>
      <c r="M385" s="204">
        <v>2750000</v>
      </c>
      <c r="N385" s="204">
        <f t="shared" si="95"/>
        <v>0</v>
      </c>
      <c r="O385" s="95">
        <v>0.25</v>
      </c>
      <c r="P385" s="219">
        <v>4</v>
      </c>
      <c r="Q385" s="205">
        <v>0</v>
      </c>
      <c r="R385" s="205">
        <v>0</v>
      </c>
      <c r="S385" s="205">
        <v>0</v>
      </c>
      <c r="T385" s="205">
        <v>0</v>
      </c>
      <c r="U385" s="205">
        <v>0</v>
      </c>
      <c r="V385" s="205">
        <v>0</v>
      </c>
      <c r="W385" s="205">
        <v>0</v>
      </c>
      <c r="X385" s="205">
        <v>0</v>
      </c>
      <c r="Y385" s="205">
        <v>0</v>
      </c>
      <c r="Z385" s="205">
        <v>0</v>
      </c>
      <c r="AA385" s="205">
        <v>0</v>
      </c>
      <c r="AB385" s="205">
        <v>0</v>
      </c>
      <c r="AC385" s="206">
        <f t="shared" si="96"/>
        <v>0</v>
      </c>
      <c r="AD385" s="206">
        <f t="shared" si="97"/>
        <v>2750000</v>
      </c>
      <c r="AE385" s="207">
        <f t="shared" si="98"/>
        <v>0</v>
      </c>
      <c r="AF385" s="206"/>
    </row>
    <row r="386" spans="1:32" ht="15" customHeight="1">
      <c r="A386" s="77"/>
      <c r="B386" s="76" t="s">
        <v>642</v>
      </c>
      <c r="C386" s="76"/>
      <c r="D386" s="90">
        <v>37099</v>
      </c>
      <c r="E386" s="76"/>
      <c r="F386" s="76"/>
      <c r="G386" s="202"/>
      <c r="H386" s="203">
        <v>1320000</v>
      </c>
      <c r="I386" s="202"/>
      <c r="J386" s="202"/>
      <c r="K386" s="90">
        <v>37099</v>
      </c>
      <c r="L386" s="78">
        <f t="shared" si="94"/>
        <v>38559</v>
      </c>
      <c r="M386" s="204">
        <v>1320000</v>
      </c>
      <c r="N386" s="204">
        <f t="shared" si="95"/>
        <v>0</v>
      </c>
      <c r="O386" s="95">
        <v>0.25</v>
      </c>
      <c r="P386" s="219">
        <v>4</v>
      </c>
      <c r="Q386" s="205">
        <v>0</v>
      </c>
      <c r="R386" s="205">
        <v>0</v>
      </c>
      <c r="S386" s="205">
        <v>0</v>
      </c>
      <c r="T386" s="205">
        <v>0</v>
      </c>
      <c r="U386" s="205">
        <v>0</v>
      </c>
      <c r="V386" s="205">
        <v>0</v>
      </c>
      <c r="W386" s="205">
        <v>0</v>
      </c>
      <c r="X386" s="205">
        <v>0</v>
      </c>
      <c r="Y386" s="205">
        <v>0</v>
      </c>
      <c r="Z386" s="205">
        <v>0</v>
      </c>
      <c r="AA386" s="205">
        <v>0</v>
      </c>
      <c r="AB386" s="205">
        <v>0</v>
      </c>
      <c r="AC386" s="206">
        <f t="shared" si="96"/>
        <v>0</v>
      </c>
      <c r="AD386" s="206">
        <f t="shared" si="97"/>
        <v>1320000</v>
      </c>
      <c r="AE386" s="207">
        <f t="shared" si="98"/>
        <v>0</v>
      </c>
      <c r="AF386" s="206"/>
    </row>
    <row r="387" spans="1:32" ht="15" customHeight="1">
      <c r="A387" s="77"/>
      <c r="B387" s="76" t="s">
        <v>646</v>
      </c>
      <c r="C387" s="76"/>
      <c r="D387" s="90">
        <v>37104</v>
      </c>
      <c r="E387" s="76"/>
      <c r="F387" s="76"/>
      <c r="G387" s="202"/>
      <c r="H387" s="203">
        <v>8300000</v>
      </c>
      <c r="I387" s="202"/>
      <c r="J387" s="202"/>
      <c r="K387" s="90">
        <v>37104</v>
      </c>
      <c r="L387" s="78">
        <f t="shared" si="94"/>
        <v>38564</v>
      </c>
      <c r="M387" s="204">
        <v>8300000</v>
      </c>
      <c r="N387" s="204">
        <f t="shared" si="95"/>
        <v>0</v>
      </c>
      <c r="O387" s="95">
        <v>0.25</v>
      </c>
      <c r="P387" s="219">
        <v>4</v>
      </c>
      <c r="Q387" s="205">
        <v>0</v>
      </c>
      <c r="R387" s="205">
        <v>0</v>
      </c>
      <c r="S387" s="205">
        <v>0</v>
      </c>
      <c r="T387" s="205">
        <v>0</v>
      </c>
      <c r="U387" s="205">
        <v>0</v>
      </c>
      <c r="V387" s="205">
        <v>0</v>
      </c>
      <c r="W387" s="205">
        <v>0</v>
      </c>
      <c r="X387" s="205">
        <v>0</v>
      </c>
      <c r="Y387" s="205">
        <v>0</v>
      </c>
      <c r="Z387" s="205">
        <v>0</v>
      </c>
      <c r="AA387" s="205">
        <v>0</v>
      </c>
      <c r="AB387" s="205">
        <v>0</v>
      </c>
      <c r="AC387" s="206">
        <f t="shared" si="96"/>
        <v>0</v>
      </c>
      <c r="AD387" s="206">
        <f t="shared" si="97"/>
        <v>8300000</v>
      </c>
      <c r="AE387" s="207">
        <f t="shared" si="98"/>
        <v>0</v>
      </c>
      <c r="AF387" s="206"/>
    </row>
    <row r="388" spans="1:32" ht="15" customHeight="1">
      <c r="A388" s="77"/>
      <c r="B388" s="76" t="s">
        <v>647</v>
      </c>
      <c r="C388" s="76"/>
      <c r="D388" s="90">
        <v>37190</v>
      </c>
      <c r="E388" s="76"/>
      <c r="F388" s="76"/>
      <c r="G388" s="202"/>
      <c r="H388" s="203">
        <v>3051000</v>
      </c>
      <c r="I388" s="202"/>
      <c r="J388" s="202"/>
      <c r="K388" s="90">
        <v>37190</v>
      </c>
      <c r="L388" s="78">
        <f t="shared" si="94"/>
        <v>38650</v>
      </c>
      <c r="M388" s="204">
        <v>3051000</v>
      </c>
      <c r="N388" s="204">
        <f t="shared" si="95"/>
        <v>0</v>
      </c>
      <c r="O388" s="95">
        <v>0.25</v>
      </c>
      <c r="P388" s="219">
        <v>4</v>
      </c>
      <c r="Q388" s="205">
        <v>0</v>
      </c>
      <c r="R388" s="205">
        <v>0</v>
      </c>
      <c r="S388" s="205">
        <v>0</v>
      </c>
      <c r="T388" s="205">
        <v>0</v>
      </c>
      <c r="U388" s="205">
        <v>0</v>
      </c>
      <c r="V388" s="205">
        <v>0</v>
      </c>
      <c r="W388" s="205">
        <v>0</v>
      </c>
      <c r="X388" s="205">
        <v>0</v>
      </c>
      <c r="Y388" s="205">
        <v>0</v>
      </c>
      <c r="Z388" s="205">
        <v>0</v>
      </c>
      <c r="AA388" s="205">
        <v>0</v>
      </c>
      <c r="AB388" s="205">
        <v>0</v>
      </c>
      <c r="AC388" s="206">
        <f t="shared" si="96"/>
        <v>0</v>
      </c>
      <c r="AD388" s="206">
        <f t="shared" si="97"/>
        <v>3051000</v>
      </c>
      <c r="AE388" s="207">
        <f t="shared" si="98"/>
        <v>0</v>
      </c>
      <c r="AF388" s="206"/>
    </row>
    <row r="389" spans="1:32" ht="15" customHeight="1">
      <c r="A389" s="77"/>
      <c r="B389" s="76" t="s">
        <v>648</v>
      </c>
      <c r="C389" s="76"/>
      <c r="D389" s="90">
        <v>37293</v>
      </c>
      <c r="E389" s="76"/>
      <c r="F389" s="76"/>
      <c r="G389" s="202"/>
      <c r="H389" s="203">
        <v>1500000</v>
      </c>
      <c r="I389" s="202"/>
      <c r="J389" s="202"/>
      <c r="K389" s="90">
        <v>37293</v>
      </c>
      <c r="L389" s="78">
        <f t="shared" si="94"/>
        <v>38753</v>
      </c>
      <c r="M389" s="204">
        <v>1500000</v>
      </c>
      <c r="N389" s="204">
        <f t="shared" si="95"/>
        <v>0</v>
      </c>
      <c r="O389" s="95">
        <v>0.25</v>
      </c>
      <c r="P389" s="219">
        <v>4</v>
      </c>
      <c r="Q389" s="205">
        <v>0</v>
      </c>
      <c r="R389" s="205">
        <v>0</v>
      </c>
      <c r="S389" s="205">
        <v>0</v>
      </c>
      <c r="T389" s="205">
        <v>0</v>
      </c>
      <c r="U389" s="205">
        <v>0</v>
      </c>
      <c r="V389" s="205">
        <v>0</v>
      </c>
      <c r="W389" s="205">
        <v>0</v>
      </c>
      <c r="X389" s="205">
        <v>0</v>
      </c>
      <c r="Y389" s="205">
        <v>0</v>
      </c>
      <c r="Z389" s="205">
        <v>0</v>
      </c>
      <c r="AA389" s="205">
        <v>0</v>
      </c>
      <c r="AB389" s="205">
        <v>0</v>
      </c>
      <c r="AC389" s="206">
        <f t="shared" si="96"/>
        <v>0</v>
      </c>
      <c r="AD389" s="206">
        <f t="shared" si="97"/>
        <v>1500000</v>
      </c>
      <c r="AE389" s="207">
        <f t="shared" si="98"/>
        <v>0</v>
      </c>
      <c r="AF389" s="206"/>
    </row>
    <row r="390" spans="1:32" ht="15" customHeight="1">
      <c r="A390" s="77"/>
      <c r="B390" s="76" t="s">
        <v>639</v>
      </c>
      <c r="C390" s="76"/>
      <c r="D390" s="90">
        <v>37377</v>
      </c>
      <c r="E390" s="76"/>
      <c r="F390" s="76"/>
      <c r="G390" s="202"/>
      <c r="H390" s="203">
        <v>9227088</v>
      </c>
      <c r="I390" s="202"/>
      <c r="J390" s="202"/>
      <c r="K390" s="90">
        <v>37377</v>
      </c>
      <c r="L390" s="78">
        <f t="shared" si="94"/>
        <v>38837</v>
      </c>
      <c r="M390" s="204">
        <v>9227088</v>
      </c>
      <c r="N390" s="204">
        <f t="shared" si="95"/>
        <v>0</v>
      </c>
      <c r="O390" s="95">
        <v>0.25</v>
      </c>
      <c r="P390" s="219">
        <v>4</v>
      </c>
      <c r="Q390" s="205">
        <v>0</v>
      </c>
      <c r="R390" s="205">
        <v>0</v>
      </c>
      <c r="S390" s="205">
        <v>0</v>
      </c>
      <c r="T390" s="205">
        <v>0</v>
      </c>
      <c r="U390" s="205">
        <v>0</v>
      </c>
      <c r="V390" s="205">
        <v>0</v>
      </c>
      <c r="W390" s="205">
        <v>0</v>
      </c>
      <c r="X390" s="205">
        <v>0</v>
      </c>
      <c r="Y390" s="205">
        <v>0</v>
      </c>
      <c r="Z390" s="205">
        <v>0</v>
      </c>
      <c r="AA390" s="205">
        <v>0</v>
      </c>
      <c r="AB390" s="205">
        <v>0</v>
      </c>
      <c r="AC390" s="206">
        <f t="shared" si="96"/>
        <v>0</v>
      </c>
      <c r="AD390" s="206">
        <f t="shared" si="97"/>
        <v>9227088</v>
      </c>
      <c r="AE390" s="207">
        <f t="shared" si="98"/>
        <v>0</v>
      </c>
      <c r="AF390" s="206"/>
    </row>
    <row r="391" spans="1:32" ht="15" customHeight="1">
      <c r="A391" s="77"/>
      <c r="B391" s="76" t="s">
        <v>649</v>
      </c>
      <c r="C391" s="76"/>
      <c r="D391" s="90">
        <v>37449</v>
      </c>
      <c r="E391" s="76"/>
      <c r="F391" s="76"/>
      <c r="G391" s="202"/>
      <c r="H391" s="203">
        <v>750000</v>
      </c>
      <c r="I391" s="202"/>
      <c r="J391" s="202"/>
      <c r="K391" s="90">
        <v>37449</v>
      </c>
      <c r="L391" s="78">
        <f t="shared" si="94"/>
        <v>38909</v>
      </c>
      <c r="M391" s="204">
        <v>750000</v>
      </c>
      <c r="N391" s="204">
        <f t="shared" si="95"/>
        <v>0</v>
      </c>
      <c r="O391" s="95">
        <v>0.25</v>
      </c>
      <c r="P391" s="219">
        <v>4</v>
      </c>
      <c r="Q391" s="205">
        <v>0</v>
      </c>
      <c r="R391" s="205">
        <v>0</v>
      </c>
      <c r="S391" s="205">
        <v>0</v>
      </c>
      <c r="T391" s="205">
        <v>0</v>
      </c>
      <c r="U391" s="205">
        <v>0</v>
      </c>
      <c r="V391" s="205">
        <v>0</v>
      </c>
      <c r="W391" s="205">
        <v>0</v>
      </c>
      <c r="X391" s="205">
        <v>0</v>
      </c>
      <c r="Y391" s="205">
        <v>0</v>
      </c>
      <c r="Z391" s="205">
        <v>0</v>
      </c>
      <c r="AA391" s="205">
        <v>0</v>
      </c>
      <c r="AB391" s="205">
        <v>0</v>
      </c>
      <c r="AC391" s="206">
        <f t="shared" si="96"/>
        <v>0</v>
      </c>
      <c r="AD391" s="206">
        <f t="shared" si="97"/>
        <v>750000</v>
      </c>
      <c r="AE391" s="207">
        <f t="shared" si="98"/>
        <v>0</v>
      </c>
      <c r="AF391" s="206"/>
    </row>
    <row r="392" spans="1:32" ht="15" customHeight="1">
      <c r="A392" s="77"/>
      <c r="B392" s="76" t="s">
        <v>650</v>
      </c>
      <c r="C392" s="76"/>
      <c r="D392" s="90">
        <v>37736</v>
      </c>
      <c r="E392" s="76"/>
      <c r="F392" s="76"/>
      <c r="G392" s="202"/>
      <c r="H392" s="203">
        <v>1600000</v>
      </c>
      <c r="I392" s="202"/>
      <c r="J392" s="202"/>
      <c r="K392" s="90">
        <v>37736</v>
      </c>
      <c r="L392" s="78">
        <f t="shared" si="94"/>
        <v>39196</v>
      </c>
      <c r="M392" s="204">
        <v>1600000</v>
      </c>
      <c r="N392" s="204">
        <f t="shared" si="95"/>
        <v>0</v>
      </c>
      <c r="O392" s="95">
        <v>0.25</v>
      </c>
      <c r="P392" s="219">
        <v>4</v>
      </c>
      <c r="Q392" s="205">
        <v>0</v>
      </c>
      <c r="R392" s="205">
        <v>0</v>
      </c>
      <c r="S392" s="205">
        <v>0</v>
      </c>
      <c r="T392" s="205">
        <v>0</v>
      </c>
      <c r="U392" s="205">
        <v>0</v>
      </c>
      <c r="V392" s="205">
        <v>0</v>
      </c>
      <c r="W392" s="205">
        <v>0</v>
      </c>
      <c r="X392" s="205">
        <v>0</v>
      </c>
      <c r="Y392" s="205">
        <v>0</v>
      </c>
      <c r="Z392" s="205">
        <v>0</v>
      </c>
      <c r="AA392" s="205">
        <v>0</v>
      </c>
      <c r="AB392" s="205">
        <v>0</v>
      </c>
      <c r="AC392" s="206">
        <f t="shared" si="96"/>
        <v>0</v>
      </c>
      <c r="AD392" s="206">
        <f t="shared" si="97"/>
        <v>1600000</v>
      </c>
      <c r="AE392" s="207">
        <f t="shared" si="98"/>
        <v>0</v>
      </c>
      <c r="AF392" s="206"/>
    </row>
    <row r="393" spans="1:32" ht="15" customHeight="1">
      <c r="A393" s="77"/>
      <c r="B393" s="76" t="s">
        <v>651</v>
      </c>
      <c r="C393" s="76"/>
      <c r="D393" s="90">
        <v>37736</v>
      </c>
      <c r="E393" s="76"/>
      <c r="F393" s="76"/>
      <c r="G393" s="202"/>
      <c r="H393" s="203">
        <v>2400000</v>
      </c>
      <c r="I393" s="202"/>
      <c r="J393" s="202"/>
      <c r="K393" s="90">
        <v>37736</v>
      </c>
      <c r="L393" s="78">
        <f t="shared" si="94"/>
        <v>39196</v>
      </c>
      <c r="M393" s="204">
        <v>2400000</v>
      </c>
      <c r="N393" s="204">
        <f t="shared" si="95"/>
        <v>0</v>
      </c>
      <c r="O393" s="95">
        <v>0.25</v>
      </c>
      <c r="P393" s="219">
        <v>4</v>
      </c>
      <c r="Q393" s="205">
        <v>0</v>
      </c>
      <c r="R393" s="205">
        <v>0</v>
      </c>
      <c r="S393" s="205">
        <v>0</v>
      </c>
      <c r="T393" s="205">
        <v>0</v>
      </c>
      <c r="U393" s="205">
        <v>0</v>
      </c>
      <c r="V393" s="205">
        <v>0</v>
      </c>
      <c r="W393" s="205">
        <v>0</v>
      </c>
      <c r="X393" s="205">
        <v>0</v>
      </c>
      <c r="Y393" s="205">
        <v>0</v>
      </c>
      <c r="Z393" s="205">
        <v>0</v>
      </c>
      <c r="AA393" s="205">
        <v>0</v>
      </c>
      <c r="AB393" s="205">
        <v>0</v>
      </c>
      <c r="AC393" s="206">
        <f t="shared" si="96"/>
        <v>0</v>
      </c>
      <c r="AD393" s="206">
        <f t="shared" si="97"/>
        <v>2400000</v>
      </c>
      <c r="AE393" s="207">
        <f t="shared" si="98"/>
        <v>0</v>
      </c>
      <c r="AF393" s="206"/>
    </row>
    <row r="394" spans="1:32" ht="15" customHeight="1">
      <c r="A394" s="77"/>
      <c r="B394" s="76" t="s">
        <v>652</v>
      </c>
      <c r="C394" s="76"/>
      <c r="D394" s="90">
        <v>37769</v>
      </c>
      <c r="E394" s="76"/>
      <c r="F394" s="76"/>
      <c r="G394" s="202"/>
      <c r="H394" s="203">
        <v>450000</v>
      </c>
      <c r="I394" s="202"/>
      <c r="J394" s="202"/>
      <c r="K394" s="90">
        <v>37769</v>
      </c>
      <c r="L394" s="78">
        <f t="shared" si="94"/>
        <v>39229</v>
      </c>
      <c r="M394" s="204">
        <v>450000</v>
      </c>
      <c r="N394" s="204">
        <f t="shared" si="95"/>
        <v>0</v>
      </c>
      <c r="O394" s="95">
        <v>0.25</v>
      </c>
      <c r="P394" s="219">
        <v>4</v>
      </c>
      <c r="Q394" s="205">
        <v>0</v>
      </c>
      <c r="R394" s="205">
        <v>0</v>
      </c>
      <c r="S394" s="205">
        <v>0</v>
      </c>
      <c r="T394" s="205">
        <v>0</v>
      </c>
      <c r="U394" s="205">
        <v>0</v>
      </c>
      <c r="V394" s="205">
        <v>0</v>
      </c>
      <c r="W394" s="205">
        <v>0</v>
      </c>
      <c r="X394" s="205">
        <v>0</v>
      </c>
      <c r="Y394" s="205">
        <v>0</v>
      </c>
      <c r="Z394" s="205">
        <v>0</v>
      </c>
      <c r="AA394" s="205">
        <v>0</v>
      </c>
      <c r="AB394" s="205">
        <v>0</v>
      </c>
      <c r="AC394" s="206">
        <f t="shared" si="96"/>
        <v>0</v>
      </c>
      <c r="AD394" s="206">
        <f t="shared" si="97"/>
        <v>450000</v>
      </c>
      <c r="AE394" s="207">
        <f t="shared" si="98"/>
        <v>0</v>
      </c>
      <c r="AF394" s="206"/>
    </row>
    <row r="395" spans="1:32" ht="15" customHeight="1">
      <c r="A395" s="77"/>
      <c r="B395" s="76" t="s">
        <v>653</v>
      </c>
      <c r="C395" s="76"/>
      <c r="D395" s="90">
        <v>37833</v>
      </c>
      <c r="E395" s="76"/>
      <c r="F395" s="76"/>
      <c r="G395" s="202"/>
      <c r="H395" s="203">
        <v>1950000</v>
      </c>
      <c r="I395" s="202"/>
      <c r="J395" s="202"/>
      <c r="K395" s="90">
        <v>37833</v>
      </c>
      <c r="L395" s="78">
        <f t="shared" si="94"/>
        <v>39293</v>
      </c>
      <c r="M395" s="204">
        <v>1950000</v>
      </c>
      <c r="N395" s="204">
        <f t="shared" si="95"/>
        <v>0</v>
      </c>
      <c r="O395" s="95">
        <v>0.25</v>
      </c>
      <c r="P395" s="219">
        <v>4</v>
      </c>
      <c r="Q395" s="205">
        <v>0</v>
      </c>
      <c r="R395" s="205">
        <v>0</v>
      </c>
      <c r="S395" s="205">
        <v>0</v>
      </c>
      <c r="T395" s="205">
        <v>0</v>
      </c>
      <c r="U395" s="205">
        <v>0</v>
      </c>
      <c r="V395" s="205">
        <v>0</v>
      </c>
      <c r="W395" s="205">
        <v>0</v>
      </c>
      <c r="X395" s="205">
        <v>0</v>
      </c>
      <c r="Y395" s="205">
        <v>0</v>
      </c>
      <c r="Z395" s="205">
        <v>0</v>
      </c>
      <c r="AA395" s="205">
        <v>0</v>
      </c>
      <c r="AB395" s="205">
        <v>0</v>
      </c>
      <c r="AC395" s="206">
        <f t="shared" si="96"/>
        <v>0</v>
      </c>
      <c r="AD395" s="206">
        <f t="shared" si="97"/>
        <v>1950000</v>
      </c>
      <c r="AE395" s="207">
        <f t="shared" si="98"/>
        <v>0</v>
      </c>
      <c r="AF395" s="206"/>
    </row>
    <row r="396" spans="1:32" ht="15" customHeight="1">
      <c r="A396" s="77"/>
      <c r="B396" s="76" t="s">
        <v>654</v>
      </c>
      <c r="C396" s="76"/>
      <c r="D396" s="90">
        <v>37833</v>
      </c>
      <c r="E396" s="76"/>
      <c r="F396" s="76"/>
      <c r="G396" s="202"/>
      <c r="H396" s="203">
        <v>3230000</v>
      </c>
      <c r="I396" s="202"/>
      <c r="J396" s="202"/>
      <c r="K396" s="90">
        <v>37833</v>
      </c>
      <c r="L396" s="78">
        <f t="shared" si="94"/>
        <v>39293</v>
      </c>
      <c r="M396" s="204">
        <v>3230000</v>
      </c>
      <c r="N396" s="204">
        <f t="shared" si="95"/>
        <v>0</v>
      </c>
      <c r="O396" s="95">
        <v>0.25</v>
      </c>
      <c r="P396" s="219">
        <v>4</v>
      </c>
      <c r="Q396" s="205">
        <v>0</v>
      </c>
      <c r="R396" s="205">
        <v>0</v>
      </c>
      <c r="S396" s="205">
        <v>0</v>
      </c>
      <c r="T396" s="205">
        <v>0</v>
      </c>
      <c r="U396" s="205">
        <v>0</v>
      </c>
      <c r="V396" s="205">
        <v>0</v>
      </c>
      <c r="W396" s="205">
        <v>0</v>
      </c>
      <c r="X396" s="205">
        <v>0</v>
      </c>
      <c r="Y396" s="205">
        <v>0</v>
      </c>
      <c r="Z396" s="205">
        <v>0</v>
      </c>
      <c r="AA396" s="205">
        <v>0</v>
      </c>
      <c r="AB396" s="205">
        <v>0</v>
      </c>
      <c r="AC396" s="206">
        <f t="shared" si="96"/>
        <v>0</v>
      </c>
      <c r="AD396" s="206">
        <f t="shared" si="97"/>
        <v>3230000</v>
      </c>
      <c r="AE396" s="207">
        <f t="shared" si="98"/>
        <v>0</v>
      </c>
      <c r="AF396" s="206"/>
    </row>
    <row r="397" spans="1:32" ht="15" customHeight="1">
      <c r="A397" s="77"/>
      <c r="B397" s="76" t="s">
        <v>655</v>
      </c>
      <c r="C397" s="76"/>
      <c r="D397" s="90">
        <v>37846</v>
      </c>
      <c r="E397" s="76"/>
      <c r="F397" s="76"/>
      <c r="G397" s="202"/>
      <c r="H397" s="203">
        <v>7360609</v>
      </c>
      <c r="I397" s="202"/>
      <c r="J397" s="202"/>
      <c r="K397" s="90">
        <v>37846</v>
      </c>
      <c r="L397" s="78">
        <f t="shared" si="94"/>
        <v>39306</v>
      </c>
      <c r="M397" s="204">
        <v>7360609</v>
      </c>
      <c r="N397" s="204">
        <f t="shared" si="95"/>
        <v>0</v>
      </c>
      <c r="O397" s="95">
        <v>0.25</v>
      </c>
      <c r="P397" s="219">
        <v>4</v>
      </c>
      <c r="Q397" s="205">
        <v>0</v>
      </c>
      <c r="R397" s="205">
        <v>0</v>
      </c>
      <c r="S397" s="205">
        <v>0</v>
      </c>
      <c r="T397" s="205">
        <v>0</v>
      </c>
      <c r="U397" s="205">
        <v>0</v>
      </c>
      <c r="V397" s="205">
        <v>0</v>
      </c>
      <c r="W397" s="205">
        <v>0</v>
      </c>
      <c r="X397" s="205">
        <v>0</v>
      </c>
      <c r="Y397" s="205">
        <v>0</v>
      </c>
      <c r="Z397" s="205">
        <v>0</v>
      </c>
      <c r="AA397" s="205">
        <v>0</v>
      </c>
      <c r="AB397" s="205">
        <v>0</v>
      </c>
      <c r="AC397" s="206">
        <f t="shared" si="96"/>
        <v>0</v>
      </c>
      <c r="AD397" s="206">
        <f t="shared" si="97"/>
        <v>7360609</v>
      </c>
      <c r="AE397" s="207">
        <f t="shared" si="98"/>
        <v>0</v>
      </c>
      <c r="AF397" s="206"/>
    </row>
    <row r="398" spans="1:32" ht="15" customHeight="1">
      <c r="A398" s="77"/>
      <c r="B398" s="76" t="s">
        <v>656</v>
      </c>
      <c r="C398" s="76"/>
      <c r="D398" s="90">
        <v>38075</v>
      </c>
      <c r="E398" s="76"/>
      <c r="F398" s="76"/>
      <c r="G398" s="202"/>
      <c r="H398" s="203">
        <v>321948</v>
      </c>
      <c r="I398" s="202"/>
      <c r="J398" s="202"/>
      <c r="K398" s="90">
        <v>38075</v>
      </c>
      <c r="L398" s="78">
        <f t="shared" si="94"/>
        <v>39535</v>
      </c>
      <c r="M398" s="204">
        <v>321948</v>
      </c>
      <c r="N398" s="204">
        <f t="shared" si="95"/>
        <v>0</v>
      </c>
      <c r="O398" s="95">
        <v>0.25</v>
      </c>
      <c r="P398" s="219">
        <v>4</v>
      </c>
      <c r="Q398" s="205">
        <v>0</v>
      </c>
      <c r="R398" s="205">
        <v>0</v>
      </c>
      <c r="S398" s="205">
        <v>0</v>
      </c>
      <c r="T398" s="205">
        <v>0</v>
      </c>
      <c r="U398" s="205">
        <v>0</v>
      </c>
      <c r="V398" s="205">
        <v>0</v>
      </c>
      <c r="W398" s="205">
        <v>0</v>
      </c>
      <c r="X398" s="205">
        <v>0</v>
      </c>
      <c r="Y398" s="205">
        <v>0</v>
      </c>
      <c r="Z398" s="205">
        <v>0</v>
      </c>
      <c r="AA398" s="205">
        <v>0</v>
      </c>
      <c r="AB398" s="205">
        <v>0</v>
      </c>
      <c r="AC398" s="206">
        <f t="shared" si="96"/>
        <v>0</v>
      </c>
      <c r="AD398" s="206">
        <f t="shared" si="97"/>
        <v>321948</v>
      </c>
      <c r="AE398" s="207">
        <f t="shared" si="98"/>
        <v>0</v>
      </c>
      <c r="AF398" s="206"/>
    </row>
    <row r="399" spans="1:32" ht="15" customHeight="1">
      <c r="A399" s="77"/>
      <c r="B399" s="76" t="s">
        <v>657</v>
      </c>
      <c r="C399" s="76"/>
      <c r="D399" s="90">
        <v>38260</v>
      </c>
      <c r="E399" s="76"/>
      <c r="F399" s="76"/>
      <c r="G399" s="202"/>
      <c r="H399" s="203">
        <v>10544938</v>
      </c>
      <c r="I399" s="202"/>
      <c r="J399" s="202"/>
      <c r="K399" s="90">
        <v>38260</v>
      </c>
      <c r="L399" s="78">
        <f t="shared" si="94"/>
        <v>39720</v>
      </c>
      <c r="M399" s="204">
        <v>10544938</v>
      </c>
      <c r="N399" s="204">
        <f t="shared" si="95"/>
        <v>0</v>
      </c>
      <c r="O399" s="95">
        <v>0.25</v>
      </c>
      <c r="P399" s="219">
        <v>4</v>
      </c>
      <c r="Q399" s="205">
        <v>0</v>
      </c>
      <c r="R399" s="205">
        <v>0</v>
      </c>
      <c r="S399" s="205">
        <v>0</v>
      </c>
      <c r="T399" s="205">
        <v>0</v>
      </c>
      <c r="U399" s="205">
        <v>0</v>
      </c>
      <c r="V399" s="205">
        <v>0</v>
      </c>
      <c r="W399" s="205">
        <v>0</v>
      </c>
      <c r="X399" s="205">
        <v>0</v>
      </c>
      <c r="Y399" s="205">
        <v>0</v>
      </c>
      <c r="Z399" s="205">
        <v>0</v>
      </c>
      <c r="AA399" s="205">
        <v>0</v>
      </c>
      <c r="AB399" s="205">
        <v>0</v>
      </c>
      <c r="AC399" s="206">
        <f t="shared" si="96"/>
        <v>0</v>
      </c>
      <c r="AD399" s="206">
        <f t="shared" si="97"/>
        <v>10544938</v>
      </c>
      <c r="AE399" s="207">
        <f t="shared" si="98"/>
        <v>0</v>
      </c>
      <c r="AF399" s="206"/>
    </row>
    <row r="400" spans="1:32" ht="15" customHeight="1">
      <c r="A400" s="77"/>
      <c r="B400" s="76" t="s">
        <v>658</v>
      </c>
      <c r="C400" s="76"/>
      <c r="D400" s="90">
        <v>38384</v>
      </c>
      <c r="E400" s="76"/>
      <c r="F400" s="76"/>
      <c r="G400" s="202"/>
      <c r="H400" s="203">
        <v>1890000</v>
      </c>
      <c r="I400" s="202"/>
      <c r="J400" s="202"/>
      <c r="K400" s="90">
        <v>38384</v>
      </c>
      <c r="L400" s="78">
        <f t="shared" si="94"/>
        <v>39844</v>
      </c>
      <c r="M400" s="204">
        <v>1890000</v>
      </c>
      <c r="N400" s="204">
        <f t="shared" si="95"/>
        <v>0</v>
      </c>
      <c r="O400" s="95">
        <v>0.25</v>
      </c>
      <c r="P400" s="219">
        <v>4</v>
      </c>
      <c r="Q400" s="205">
        <v>0</v>
      </c>
      <c r="R400" s="205">
        <v>0</v>
      </c>
      <c r="S400" s="205">
        <v>0</v>
      </c>
      <c r="T400" s="205">
        <v>0</v>
      </c>
      <c r="U400" s="205">
        <v>0</v>
      </c>
      <c r="V400" s="205">
        <v>0</v>
      </c>
      <c r="W400" s="205">
        <v>0</v>
      </c>
      <c r="X400" s="205">
        <v>0</v>
      </c>
      <c r="Y400" s="205">
        <v>0</v>
      </c>
      <c r="Z400" s="205">
        <v>0</v>
      </c>
      <c r="AA400" s="205">
        <v>0</v>
      </c>
      <c r="AB400" s="205">
        <v>0</v>
      </c>
      <c r="AC400" s="206">
        <f t="shared" si="96"/>
        <v>0</v>
      </c>
      <c r="AD400" s="206">
        <f t="shared" si="97"/>
        <v>1890000</v>
      </c>
      <c r="AE400" s="207">
        <f t="shared" si="98"/>
        <v>0</v>
      </c>
      <c r="AF400" s="206"/>
    </row>
    <row r="401" spans="1:32" ht="15" customHeight="1">
      <c r="A401" s="77"/>
      <c r="B401" s="76"/>
      <c r="C401" s="76"/>
      <c r="D401" s="90"/>
      <c r="E401" s="76"/>
      <c r="F401" s="76"/>
      <c r="G401" s="202"/>
      <c r="H401" s="203"/>
      <c r="I401" s="202"/>
      <c r="J401" s="202"/>
      <c r="K401" s="90"/>
      <c r="L401" s="78">
        <f t="shared" si="94"/>
        <v>0</v>
      </c>
      <c r="M401" s="204">
        <v>0</v>
      </c>
      <c r="N401" s="204">
        <f t="shared" si="95"/>
        <v>0</v>
      </c>
      <c r="O401" s="95"/>
      <c r="P401" s="219"/>
      <c r="Q401" s="205">
        <v>0</v>
      </c>
      <c r="R401" s="205">
        <v>0</v>
      </c>
      <c r="S401" s="205">
        <v>0</v>
      </c>
      <c r="T401" s="205">
        <v>0</v>
      </c>
      <c r="U401" s="205">
        <v>0</v>
      </c>
      <c r="V401" s="205">
        <v>0</v>
      </c>
      <c r="W401" s="205">
        <v>0</v>
      </c>
      <c r="X401" s="205">
        <v>0</v>
      </c>
      <c r="Y401" s="205">
        <v>0</v>
      </c>
      <c r="Z401" s="205">
        <v>0</v>
      </c>
      <c r="AA401" s="205">
        <v>0</v>
      </c>
      <c r="AB401" s="205">
        <v>0</v>
      </c>
      <c r="AC401" s="206">
        <f t="shared" si="96"/>
        <v>0</v>
      </c>
      <c r="AD401" s="206">
        <f t="shared" si="97"/>
        <v>0</v>
      </c>
      <c r="AE401" s="207">
        <f t="shared" si="98"/>
        <v>0</v>
      </c>
      <c r="AF401" s="206"/>
    </row>
    <row r="402" spans="1:32" ht="15" customHeight="1">
      <c r="A402" s="77"/>
      <c r="B402" s="76" t="s">
        <v>659</v>
      </c>
      <c r="C402" s="76"/>
      <c r="D402" s="90">
        <v>38957</v>
      </c>
      <c r="E402" s="76"/>
      <c r="F402" s="76"/>
      <c r="G402" s="202"/>
      <c r="H402" s="203">
        <v>9400000</v>
      </c>
      <c r="I402" s="202"/>
      <c r="J402" s="202"/>
      <c r="K402" s="90">
        <v>38957</v>
      </c>
      <c r="L402" s="78">
        <f t="shared" si="94"/>
        <v>40417</v>
      </c>
      <c r="M402" s="204">
        <v>9400000.333333334</v>
      </c>
      <c r="N402" s="204">
        <f t="shared" si="95"/>
        <v>-0.33333333395421505</v>
      </c>
      <c r="O402" s="95">
        <v>0.25</v>
      </c>
      <c r="P402" s="219">
        <v>4</v>
      </c>
      <c r="Q402" s="205">
        <v>0</v>
      </c>
      <c r="R402" s="205">
        <v>0</v>
      </c>
      <c r="S402" s="205">
        <v>0</v>
      </c>
      <c r="T402" s="205">
        <v>0</v>
      </c>
      <c r="U402" s="205">
        <v>0</v>
      </c>
      <c r="V402" s="205">
        <v>0</v>
      </c>
      <c r="W402" s="205">
        <v>0</v>
      </c>
      <c r="X402" s="205">
        <v>0</v>
      </c>
      <c r="Y402" s="205">
        <v>0</v>
      </c>
      <c r="Z402" s="205">
        <v>0</v>
      </c>
      <c r="AA402" s="205">
        <v>0</v>
      </c>
      <c r="AB402" s="205">
        <v>0</v>
      </c>
      <c r="AC402" s="206">
        <f t="shared" si="96"/>
        <v>0</v>
      </c>
      <c r="AD402" s="206">
        <f t="shared" si="97"/>
        <v>9400000.333333334</v>
      </c>
      <c r="AE402" s="207">
        <f t="shared" si="98"/>
        <v>-0.33333333395421505</v>
      </c>
      <c r="AF402" s="206"/>
    </row>
    <row r="403" spans="1:32" ht="15" customHeight="1">
      <c r="A403" s="77"/>
      <c r="B403" s="76" t="s">
        <v>660</v>
      </c>
      <c r="C403" s="76"/>
      <c r="D403" s="90">
        <v>39072</v>
      </c>
      <c r="E403" s="76"/>
      <c r="F403" s="76"/>
      <c r="G403" s="202"/>
      <c r="H403" s="203">
        <v>1950000</v>
      </c>
      <c r="I403" s="202"/>
      <c r="J403" s="202"/>
      <c r="K403" s="90">
        <v>39072</v>
      </c>
      <c r="L403" s="78">
        <f t="shared" si="94"/>
        <v>40532</v>
      </c>
      <c r="M403" s="204">
        <v>1950000</v>
      </c>
      <c r="N403" s="204">
        <f t="shared" si="95"/>
        <v>0</v>
      </c>
      <c r="O403" s="95">
        <v>0.25</v>
      </c>
      <c r="P403" s="219">
        <v>4</v>
      </c>
      <c r="Q403" s="205">
        <v>0</v>
      </c>
      <c r="R403" s="205">
        <v>0</v>
      </c>
      <c r="S403" s="205">
        <v>0</v>
      </c>
      <c r="T403" s="205">
        <v>0</v>
      </c>
      <c r="U403" s="205">
        <v>0</v>
      </c>
      <c r="V403" s="205">
        <v>0</v>
      </c>
      <c r="W403" s="205">
        <v>0</v>
      </c>
      <c r="X403" s="205">
        <v>0</v>
      </c>
      <c r="Y403" s="205">
        <v>0</v>
      </c>
      <c r="Z403" s="205">
        <v>0</v>
      </c>
      <c r="AA403" s="205">
        <v>0</v>
      </c>
      <c r="AB403" s="205">
        <v>0</v>
      </c>
      <c r="AC403" s="206">
        <f t="shared" si="96"/>
        <v>0</v>
      </c>
      <c r="AD403" s="206">
        <f t="shared" si="97"/>
        <v>1950000</v>
      </c>
      <c r="AE403" s="207">
        <f t="shared" si="98"/>
        <v>0</v>
      </c>
      <c r="AF403" s="206"/>
    </row>
    <row r="404" spans="1:32" ht="15" customHeight="1">
      <c r="A404" s="77"/>
      <c r="B404" s="76" t="s">
        <v>661</v>
      </c>
      <c r="C404" s="76"/>
      <c r="D404" s="90">
        <v>39081</v>
      </c>
      <c r="E404" s="76"/>
      <c r="F404" s="76"/>
      <c r="G404" s="202"/>
      <c r="H404" s="203">
        <v>6786648</v>
      </c>
      <c r="I404" s="202"/>
      <c r="J404" s="202"/>
      <c r="K404" s="90">
        <v>39081</v>
      </c>
      <c r="L404" s="78">
        <f t="shared" si="94"/>
        <v>40541</v>
      </c>
      <c r="M404" s="204">
        <v>6786648</v>
      </c>
      <c r="N404" s="204">
        <f t="shared" si="95"/>
        <v>0</v>
      </c>
      <c r="O404" s="95">
        <v>0.25</v>
      </c>
      <c r="P404" s="219">
        <v>4</v>
      </c>
      <c r="Q404" s="205">
        <v>0</v>
      </c>
      <c r="R404" s="205">
        <v>0</v>
      </c>
      <c r="S404" s="205">
        <v>0</v>
      </c>
      <c r="T404" s="205">
        <v>0</v>
      </c>
      <c r="U404" s="205">
        <v>0</v>
      </c>
      <c r="V404" s="205">
        <v>0</v>
      </c>
      <c r="W404" s="205">
        <v>0</v>
      </c>
      <c r="X404" s="205">
        <v>0</v>
      </c>
      <c r="Y404" s="205">
        <v>0</v>
      </c>
      <c r="Z404" s="205">
        <v>0</v>
      </c>
      <c r="AA404" s="205">
        <v>0</v>
      </c>
      <c r="AB404" s="205">
        <v>0</v>
      </c>
      <c r="AC404" s="206">
        <f t="shared" si="96"/>
        <v>0</v>
      </c>
      <c r="AD404" s="206">
        <f t="shared" si="97"/>
        <v>6786648</v>
      </c>
      <c r="AE404" s="207">
        <f t="shared" si="98"/>
        <v>0</v>
      </c>
      <c r="AF404" s="206"/>
    </row>
    <row r="405" spans="1:32" ht="15" customHeight="1">
      <c r="A405" s="77"/>
      <c r="B405" s="76"/>
      <c r="C405" s="76"/>
      <c r="D405" s="90"/>
      <c r="E405" s="76"/>
      <c r="F405" s="76"/>
      <c r="G405" s="202"/>
      <c r="H405" s="203"/>
      <c r="I405" s="202"/>
      <c r="J405" s="202"/>
      <c r="K405" s="90"/>
      <c r="L405" s="78">
        <f t="shared" si="94"/>
        <v>0</v>
      </c>
      <c r="M405" s="204">
        <v>0</v>
      </c>
      <c r="N405" s="204">
        <f t="shared" si="95"/>
        <v>0</v>
      </c>
      <c r="O405" s="95"/>
      <c r="P405" s="219"/>
      <c r="Q405" s="205">
        <v>0</v>
      </c>
      <c r="R405" s="205">
        <v>0</v>
      </c>
      <c r="S405" s="205">
        <v>0</v>
      </c>
      <c r="T405" s="205">
        <v>0</v>
      </c>
      <c r="U405" s="205">
        <v>0</v>
      </c>
      <c r="V405" s="205">
        <v>0</v>
      </c>
      <c r="W405" s="205">
        <v>0</v>
      </c>
      <c r="X405" s="205">
        <v>0</v>
      </c>
      <c r="Y405" s="205">
        <v>0</v>
      </c>
      <c r="Z405" s="205">
        <v>0</v>
      </c>
      <c r="AA405" s="205">
        <v>0</v>
      </c>
      <c r="AB405" s="205">
        <v>0</v>
      </c>
      <c r="AC405" s="206">
        <f t="shared" si="96"/>
        <v>0</v>
      </c>
      <c r="AD405" s="206">
        <f t="shared" si="97"/>
        <v>0</v>
      </c>
      <c r="AE405" s="207">
        <f t="shared" si="98"/>
        <v>0</v>
      </c>
      <c r="AF405" s="206"/>
    </row>
    <row r="406" spans="1:32" ht="15" customHeight="1">
      <c r="A406" s="77"/>
      <c r="B406" s="76" t="s">
        <v>662</v>
      </c>
      <c r="C406" s="76"/>
      <c r="D406" s="90">
        <v>39356</v>
      </c>
      <c r="E406" s="76"/>
      <c r="F406" s="76"/>
      <c r="G406" s="202"/>
      <c r="H406" s="203">
        <v>8250000</v>
      </c>
      <c r="I406" s="202"/>
      <c r="J406" s="202"/>
      <c r="K406" s="90">
        <v>39356</v>
      </c>
      <c r="L406" s="78">
        <f t="shared" si="94"/>
        <v>40816</v>
      </c>
      <c r="M406" s="204">
        <v>8250000</v>
      </c>
      <c r="N406" s="204">
        <f t="shared" si="95"/>
        <v>0</v>
      </c>
      <c r="O406" s="95">
        <v>0.25</v>
      </c>
      <c r="P406" s="219">
        <v>4</v>
      </c>
      <c r="Q406" s="205">
        <v>0</v>
      </c>
      <c r="R406" s="205">
        <v>0</v>
      </c>
      <c r="S406" s="205">
        <v>0</v>
      </c>
      <c r="T406" s="205">
        <v>0</v>
      </c>
      <c r="U406" s="205">
        <v>0</v>
      </c>
      <c r="V406" s="205">
        <v>0</v>
      </c>
      <c r="W406" s="205">
        <v>0</v>
      </c>
      <c r="X406" s="205">
        <v>0</v>
      </c>
      <c r="Y406" s="205">
        <v>0</v>
      </c>
      <c r="Z406" s="205">
        <v>0</v>
      </c>
      <c r="AA406" s="205">
        <v>0</v>
      </c>
      <c r="AB406" s="205">
        <v>0</v>
      </c>
      <c r="AC406" s="206">
        <f t="shared" si="96"/>
        <v>0</v>
      </c>
      <c r="AD406" s="206">
        <f t="shared" si="97"/>
        <v>8250000</v>
      </c>
      <c r="AE406" s="207">
        <f t="shared" si="98"/>
        <v>0</v>
      </c>
      <c r="AF406" s="206"/>
    </row>
    <row r="407" spans="1:32" ht="15" customHeight="1">
      <c r="A407" s="77"/>
      <c r="B407" s="76" t="s">
        <v>663</v>
      </c>
      <c r="C407" s="76"/>
      <c r="D407" s="90">
        <v>39360</v>
      </c>
      <c r="E407" s="76"/>
      <c r="F407" s="76"/>
      <c r="G407" s="202"/>
      <c r="H407" s="203">
        <v>5500000</v>
      </c>
      <c r="I407" s="202"/>
      <c r="J407" s="202"/>
      <c r="K407" s="90">
        <v>39360</v>
      </c>
      <c r="L407" s="78">
        <f t="shared" si="94"/>
        <v>40820</v>
      </c>
      <c r="M407" s="204">
        <v>5500000</v>
      </c>
      <c r="N407" s="204">
        <f t="shared" si="95"/>
        <v>0</v>
      </c>
      <c r="O407" s="95">
        <v>0.25</v>
      </c>
      <c r="P407" s="219">
        <v>4</v>
      </c>
      <c r="Q407" s="205">
        <v>0</v>
      </c>
      <c r="R407" s="205">
        <v>0</v>
      </c>
      <c r="S407" s="205">
        <v>0</v>
      </c>
      <c r="T407" s="205">
        <v>0</v>
      </c>
      <c r="U407" s="205">
        <v>0</v>
      </c>
      <c r="V407" s="205">
        <v>0</v>
      </c>
      <c r="W407" s="205">
        <v>0</v>
      </c>
      <c r="X407" s="205">
        <v>0</v>
      </c>
      <c r="Y407" s="205">
        <v>0</v>
      </c>
      <c r="Z407" s="205">
        <v>0</v>
      </c>
      <c r="AA407" s="205">
        <v>0</v>
      </c>
      <c r="AB407" s="205">
        <v>0</v>
      </c>
      <c r="AC407" s="206">
        <f t="shared" si="96"/>
        <v>0</v>
      </c>
      <c r="AD407" s="206">
        <f t="shared" si="97"/>
        <v>5500000</v>
      </c>
      <c r="AE407" s="207">
        <f t="shared" si="98"/>
        <v>0</v>
      </c>
      <c r="AF407" s="206"/>
    </row>
    <row r="408" spans="1:32" ht="15" customHeight="1">
      <c r="A408" s="77"/>
      <c r="B408" s="76" t="s">
        <v>664</v>
      </c>
      <c r="C408" s="76"/>
      <c r="D408" s="90">
        <v>39360</v>
      </c>
      <c r="E408" s="76"/>
      <c r="F408" s="76"/>
      <c r="G408" s="202"/>
      <c r="H408" s="203">
        <v>350000</v>
      </c>
      <c r="I408" s="202"/>
      <c r="J408" s="202"/>
      <c r="K408" s="90">
        <v>39360</v>
      </c>
      <c r="L408" s="78">
        <f t="shared" si="94"/>
        <v>40820</v>
      </c>
      <c r="M408" s="204">
        <v>350000</v>
      </c>
      <c r="N408" s="204">
        <f t="shared" si="95"/>
        <v>0</v>
      </c>
      <c r="O408" s="95">
        <v>0.25</v>
      </c>
      <c r="P408" s="219">
        <v>4</v>
      </c>
      <c r="Q408" s="205">
        <v>0</v>
      </c>
      <c r="R408" s="205">
        <v>0</v>
      </c>
      <c r="S408" s="205">
        <v>0</v>
      </c>
      <c r="T408" s="205">
        <v>0</v>
      </c>
      <c r="U408" s="205">
        <v>0</v>
      </c>
      <c r="V408" s="205">
        <v>0</v>
      </c>
      <c r="W408" s="205">
        <v>0</v>
      </c>
      <c r="X408" s="205">
        <v>0</v>
      </c>
      <c r="Y408" s="205">
        <v>0</v>
      </c>
      <c r="Z408" s="205">
        <v>0</v>
      </c>
      <c r="AA408" s="205">
        <v>0</v>
      </c>
      <c r="AB408" s="205">
        <v>0</v>
      </c>
      <c r="AC408" s="206">
        <f t="shared" si="96"/>
        <v>0</v>
      </c>
      <c r="AD408" s="206">
        <f t="shared" si="97"/>
        <v>350000</v>
      </c>
      <c r="AE408" s="207">
        <f t="shared" si="98"/>
        <v>0</v>
      </c>
      <c r="AF408" s="206"/>
    </row>
    <row r="409" spans="1:32" ht="15" customHeight="1">
      <c r="A409" s="77"/>
      <c r="B409" s="76" t="s">
        <v>665</v>
      </c>
      <c r="C409" s="76"/>
      <c r="D409" s="90">
        <v>39360</v>
      </c>
      <c r="E409" s="76"/>
      <c r="F409" s="76"/>
      <c r="G409" s="202"/>
      <c r="H409" s="203">
        <v>150000</v>
      </c>
      <c r="I409" s="202"/>
      <c r="J409" s="202"/>
      <c r="K409" s="90">
        <v>39360</v>
      </c>
      <c r="L409" s="78">
        <f t="shared" si="94"/>
        <v>40820</v>
      </c>
      <c r="M409" s="204">
        <v>150000</v>
      </c>
      <c r="N409" s="204">
        <f t="shared" si="95"/>
        <v>0</v>
      </c>
      <c r="O409" s="95">
        <v>0.25</v>
      </c>
      <c r="P409" s="219">
        <v>4</v>
      </c>
      <c r="Q409" s="205">
        <v>0</v>
      </c>
      <c r="R409" s="205">
        <v>0</v>
      </c>
      <c r="S409" s="205">
        <v>0</v>
      </c>
      <c r="T409" s="205">
        <v>0</v>
      </c>
      <c r="U409" s="205">
        <v>0</v>
      </c>
      <c r="V409" s="205">
        <v>0</v>
      </c>
      <c r="W409" s="205">
        <v>0</v>
      </c>
      <c r="X409" s="205">
        <v>0</v>
      </c>
      <c r="Y409" s="205">
        <v>0</v>
      </c>
      <c r="Z409" s="205">
        <v>0</v>
      </c>
      <c r="AA409" s="205">
        <v>0</v>
      </c>
      <c r="AB409" s="205">
        <v>0</v>
      </c>
      <c r="AC409" s="206">
        <f t="shared" si="96"/>
        <v>0</v>
      </c>
      <c r="AD409" s="206">
        <f t="shared" si="97"/>
        <v>150000</v>
      </c>
      <c r="AE409" s="207">
        <f t="shared" si="98"/>
        <v>0</v>
      </c>
      <c r="AF409" s="206"/>
    </row>
    <row r="410" spans="1:32" ht="15" customHeight="1">
      <c r="A410" s="77"/>
      <c r="B410" s="76" t="s">
        <v>666</v>
      </c>
      <c r="C410" s="76"/>
      <c r="D410" s="90">
        <v>39388</v>
      </c>
      <c r="E410" s="76"/>
      <c r="F410" s="76"/>
      <c r="G410" s="202"/>
      <c r="H410" s="203">
        <v>6808000</v>
      </c>
      <c r="I410" s="202"/>
      <c r="J410" s="202"/>
      <c r="K410" s="90">
        <v>39388</v>
      </c>
      <c r="L410" s="78">
        <f t="shared" si="94"/>
        <v>40848</v>
      </c>
      <c r="M410" s="204">
        <v>6808000</v>
      </c>
      <c r="N410" s="204">
        <f t="shared" si="95"/>
        <v>0</v>
      </c>
      <c r="O410" s="95">
        <v>0.25</v>
      </c>
      <c r="P410" s="219">
        <v>4</v>
      </c>
      <c r="Q410" s="205">
        <v>0</v>
      </c>
      <c r="R410" s="205">
        <v>0</v>
      </c>
      <c r="S410" s="205">
        <v>0</v>
      </c>
      <c r="T410" s="205">
        <v>0</v>
      </c>
      <c r="U410" s="205">
        <v>0</v>
      </c>
      <c r="V410" s="205">
        <v>0</v>
      </c>
      <c r="W410" s="205">
        <v>0</v>
      </c>
      <c r="X410" s="205">
        <v>0</v>
      </c>
      <c r="Y410" s="205">
        <v>0</v>
      </c>
      <c r="Z410" s="205">
        <v>0</v>
      </c>
      <c r="AA410" s="205">
        <v>0</v>
      </c>
      <c r="AB410" s="205">
        <v>0</v>
      </c>
      <c r="AC410" s="206">
        <f t="shared" si="96"/>
        <v>0</v>
      </c>
      <c r="AD410" s="206">
        <f t="shared" si="97"/>
        <v>6808000</v>
      </c>
      <c r="AE410" s="207">
        <f t="shared" si="98"/>
        <v>0</v>
      </c>
      <c r="AF410" s="206"/>
    </row>
    <row r="411" spans="1:32" ht="15" customHeight="1">
      <c r="A411" s="77"/>
      <c r="B411" s="76" t="s">
        <v>667</v>
      </c>
      <c r="C411" s="76"/>
      <c r="D411" s="90">
        <v>39388</v>
      </c>
      <c r="E411" s="76"/>
      <c r="F411" s="76"/>
      <c r="G411" s="202"/>
      <c r="H411" s="203">
        <v>5440000</v>
      </c>
      <c r="I411" s="202"/>
      <c r="J411" s="202"/>
      <c r="K411" s="90">
        <v>39388</v>
      </c>
      <c r="L411" s="78">
        <f t="shared" si="94"/>
        <v>40848</v>
      </c>
      <c r="M411" s="204">
        <v>5440000</v>
      </c>
      <c r="N411" s="204">
        <f t="shared" si="95"/>
        <v>0</v>
      </c>
      <c r="O411" s="95">
        <v>0.25</v>
      </c>
      <c r="P411" s="219">
        <v>4</v>
      </c>
      <c r="Q411" s="205">
        <v>0</v>
      </c>
      <c r="R411" s="205">
        <v>0</v>
      </c>
      <c r="S411" s="205">
        <v>0</v>
      </c>
      <c r="T411" s="205">
        <v>0</v>
      </c>
      <c r="U411" s="205">
        <v>0</v>
      </c>
      <c r="V411" s="205">
        <v>0</v>
      </c>
      <c r="W411" s="205">
        <v>0</v>
      </c>
      <c r="X411" s="205">
        <v>0</v>
      </c>
      <c r="Y411" s="205">
        <v>0</v>
      </c>
      <c r="Z411" s="205">
        <v>0</v>
      </c>
      <c r="AA411" s="205">
        <v>0</v>
      </c>
      <c r="AB411" s="205">
        <v>0</v>
      </c>
      <c r="AC411" s="206">
        <f t="shared" si="96"/>
        <v>0</v>
      </c>
      <c r="AD411" s="206">
        <f t="shared" si="97"/>
        <v>5440000</v>
      </c>
      <c r="AE411" s="207">
        <f t="shared" si="98"/>
        <v>0</v>
      </c>
      <c r="AF411" s="206"/>
    </row>
    <row r="412" spans="1:32" ht="15" customHeight="1">
      <c r="A412" s="77"/>
      <c r="B412" s="76" t="s">
        <v>662</v>
      </c>
      <c r="C412" s="76"/>
      <c r="D412" s="90">
        <v>39399</v>
      </c>
      <c r="E412" s="76"/>
      <c r="F412" s="76"/>
      <c r="G412" s="202"/>
      <c r="H412" s="203">
        <v>8250000</v>
      </c>
      <c r="I412" s="202"/>
      <c r="J412" s="202"/>
      <c r="K412" s="90">
        <v>39399</v>
      </c>
      <c r="L412" s="78">
        <f t="shared" si="94"/>
        <v>40859</v>
      </c>
      <c r="M412" s="204">
        <v>8250000</v>
      </c>
      <c r="N412" s="204">
        <f t="shared" si="95"/>
        <v>0</v>
      </c>
      <c r="O412" s="95">
        <v>0.25</v>
      </c>
      <c r="P412" s="219">
        <v>4</v>
      </c>
      <c r="Q412" s="205">
        <v>0</v>
      </c>
      <c r="R412" s="205">
        <v>0</v>
      </c>
      <c r="S412" s="205">
        <v>0</v>
      </c>
      <c r="T412" s="205">
        <v>0</v>
      </c>
      <c r="U412" s="205">
        <v>0</v>
      </c>
      <c r="V412" s="205">
        <v>0</v>
      </c>
      <c r="W412" s="205">
        <v>0</v>
      </c>
      <c r="X412" s="205">
        <v>0</v>
      </c>
      <c r="Y412" s="205">
        <v>0</v>
      </c>
      <c r="Z412" s="205">
        <v>0</v>
      </c>
      <c r="AA412" s="205">
        <v>0</v>
      </c>
      <c r="AB412" s="205">
        <v>0</v>
      </c>
      <c r="AC412" s="206">
        <f t="shared" si="96"/>
        <v>0</v>
      </c>
      <c r="AD412" s="206">
        <f t="shared" si="97"/>
        <v>8250000</v>
      </c>
      <c r="AE412" s="207">
        <f t="shared" si="98"/>
        <v>0</v>
      </c>
      <c r="AF412" s="206"/>
    </row>
    <row r="413" spans="1:32" ht="15" customHeight="1">
      <c r="A413" s="77"/>
      <c r="B413" s="76" t="s">
        <v>668</v>
      </c>
      <c r="C413" s="76"/>
      <c r="D413" s="90">
        <v>39416</v>
      </c>
      <c r="E413" s="76"/>
      <c r="F413" s="76"/>
      <c r="G413" s="202"/>
      <c r="H413" s="203">
        <v>2950000</v>
      </c>
      <c r="I413" s="202"/>
      <c r="J413" s="202"/>
      <c r="K413" s="90">
        <v>39416</v>
      </c>
      <c r="L413" s="78">
        <f t="shared" si="94"/>
        <v>40876</v>
      </c>
      <c r="M413" s="204">
        <v>2950000</v>
      </c>
      <c r="N413" s="204">
        <f t="shared" si="95"/>
        <v>0</v>
      </c>
      <c r="O413" s="95">
        <v>0.25</v>
      </c>
      <c r="P413" s="219">
        <v>4</v>
      </c>
      <c r="Q413" s="205">
        <v>0</v>
      </c>
      <c r="R413" s="205">
        <v>0</v>
      </c>
      <c r="S413" s="205">
        <v>0</v>
      </c>
      <c r="T413" s="205">
        <v>0</v>
      </c>
      <c r="U413" s="205">
        <v>0</v>
      </c>
      <c r="V413" s="205">
        <v>0</v>
      </c>
      <c r="W413" s="205">
        <v>0</v>
      </c>
      <c r="X413" s="205">
        <v>0</v>
      </c>
      <c r="Y413" s="205">
        <v>0</v>
      </c>
      <c r="Z413" s="205">
        <v>0</v>
      </c>
      <c r="AA413" s="205">
        <v>0</v>
      </c>
      <c r="AB413" s="205">
        <v>0</v>
      </c>
      <c r="AC413" s="206">
        <f t="shared" si="96"/>
        <v>0</v>
      </c>
      <c r="AD413" s="206">
        <f t="shared" si="97"/>
        <v>2950000</v>
      </c>
      <c r="AE413" s="207">
        <f t="shared" si="98"/>
        <v>0</v>
      </c>
      <c r="AF413" s="206"/>
    </row>
    <row r="414" spans="1:32" ht="15" customHeight="1">
      <c r="A414" s="77"/>
      <c r="B414" s="76" t="s">
        <v>669</v>
      </c>
      <c r="C414" s="76"/>
      <c r="D414" s="90">
        <v>39416</v>
      </c>
      <c r="E414" s="76"/>
      <c r="F414" s="76"/>
      <c r="G414" s="202"/>
      <c r="H414" s="203">
        <v>45825196</v>
      </c>
      <c r="I414" s="202"/>
      <c r="J414" s="202"/>
      <c r="K414" s="90">
        <v>39416</v>
      </c>
      <c r="L414" s="78">
        <f t="shared" si="94"/>
        <v>40876</v>
      </c>
      <c r="M414" s="204">
        <v>45825196</v>
      </c>
      <c r="N414" s="204">
        <f t="shared" si="95"/>
        <v>0</v>
      </c>
      <c r="O414" s="95">
        <v>0.25</v>
      </c>
      <c r="P414" s="219">
        <v>4</v>
      </c>
      <c r="Q414" s="205">
        <v>0</v>
      </c>
      <c r="R414" s="205">
        <v>0</v>
      </c>
      <c r="S414" s="205">
        <v>0</v>
      </c>
      <c r="T414" s="205">
        <v>0</v>
      </c>
      <c r="U414" s="205">
        <v>0</v>
      </c>
      <c r="V414" s="205">
        <v>0</v>
      </c>
      <c r="W414" s="205">
        <v>0</v>
      </c>
      <c r="X414" s="205">
        <v>0</v>
      </c>
      <c r="Y414" s="205">
        <v>0</v>
      </c>
      <c r="Z414" s="205">
        <v>0</v>
      </c>
      <c r="AA414" s="205">
        <v>0</v>
      </c>
      <c r="AB414" s="205">
        <v>0</v>
      </c>
      <c r="AC414" s="206">
        <f t="shared" si="96"/>
        <v>0</v>
      </c>
      <c r="AD414" s="206">
        <f t="shared" si="97"/>
        <v>45825196</v>
      </c>
      <c r="AE414" s="207">
        <f t="shared" si="98"/>
        <v>0</v>
      </c>
      <c r="AF414" s="206"/>
    </row>
    <row r="415" spans="1:32" ht="15" customHeight="1">
      <c r="A415" s="77"/>
      <c r="B415" s="76" t="s">
        <v>670</v>
      </c>
      <c r="C415" s="76"/>
      <c r="D415" s="90">
        <v>39394</v>
      </c>
      <c r="E415" s="76"/>
      <c r="F415" s="76"/>
      <c r="G415" s="202"/>
      <c r="H415" s="203">
        <v>13499999.999999998</v>
      </c>
      <c r="I415" s="202"/>
      <c r="J415" s="202"/>
      <c r="K415" s="90">
        <v>39394</v>
      </c>
      <c r="L415" s="78">
        <f t="shared" si="94"/>
        <v>40854</v>
      </c>
      <c r="M415" s="204">
        <v>13499999.999999998</v>
      </c>
      <c r="N415" s="204">
        <f t="shared" si="95"/>
        <v>0</v>
      </c>
      <c r="O415" s="95">
        <v>0.25</v>
      </c>
      <c r="P415" s="219">
        <v>4</v>
      </c>
      <c r="Q415" s="205">
        <v>0</v>
      </c>
      <c r="R415" s="205">
        <v>0</v>
      </c>
      <c r="S415" s="205">
        <v>0</v>
      </c>
      <c r="T415" s="205">
        <v>0</v>
      </c>
      <c r="U415" s="205">
        <v>0</v>
      </c>
      <c r="V415" s="205">
        <v>0</v>
      </c>
      <c r="W415" s="205">
        <v>0</v>
      </c>
      <c r="X415" s="205">
        <v>0</v>
      </c>
      <c r="Y415" s="205">
        <v>0</v>
      </c>
      <c r="Z415" s="205">
        <v>0</v>
      </c>
      <c r="AA415" s="205">
        <v>0</v>
      </c>
      <c r="AB415" s="205">
        <v>0</v>
      </c>
      <c r="AC415" s="206">
        <f t="shared" si="96"/>
        <v>0</v>
      </c>
      <c r="AD415" s="206">
        <f t="shared" si="97"/>
        <v>13499999.999999998</v>
      </c>
      <c r="AE415" s="207">
        <f t="shared" si="98"/>
        <v>0</v>
      </c>
      <c r="AF415" s="206"/>
    </row>
    <row r="416" spans="1:32" ht="15" customHeight="1">
      <c r="A416" s="77"/>
      <c r="B416" s="76" t="s">
        <v>671</v>
      </c>
      <c r="C416" s="76"/>
      <c r="D416" s="92">
        <v>39469</v>
      </c>
      <c r="E416" s="76"/>
      <c r="F416" s="76"/>
      <c r="G416" s="202"/>
      <c r="H416" s="203">
        <v>8142000</v>
      </c>
      <c r="I416" s="202"/>
      <c r="J416" s="202"/>
      <c r="K416" s="92">
        <v>39469</v>
      </c>
      <c r="L416" s="78">
        <f t="shared" si="94"/>
        <v>40929</v>
      </c>
      <c r="M416" s="204">
        <v>8142000</v>
      </c>
      <c r="N416" s="204">
        <f t="shared" si="95"/>
        <v>0</v>
      </c>
      <c r="O416" s="95">
        <v>0.25</v>
      </c>
      <c r="P416" s="219">
        <v>4</v>
      </c>
      <c r="Q416" s="205">
        <v>0</v>
      </c>
      <c r="R416" s="205">
        <v>0</v>
      </c>
      <c r="S416" s="205">
        <v>0</v>
      </c>
      <c r="T416" s="205">
        <v>0</v>
      </c>
      <c r="U416" s="205">
        <v>0</v>
      </c>
      <c r="V416" s="205">
        <v>0</v>
      </c>
      <c r="W416" s="205">
        <v>0</v>
      </c>
      <c r="X416" s="205">
        <v>0</v>
      </c>
      <c r="Y416" s="205">
        <v>0</v>
      </c>
      <c r="Z416" s="205">
        <v>0</v>
      </c>
      <c r="AA416" s="205">
        <v>0</v>
      </c>
      <c r="AB416" s="205">
        <v>0</v>
      </c>
      <c r="AC416" s="206">
        <f t="shared" si="96"/>
        <v>0</v>
      </c>
      <c r="AD416" s="206">
        <f t="shared" si="97"/>
        <v>8142000</v>
      </c>
      <c r="AE416" s="207">
        <f t="shared" si="98"/>
        <v>0</v>
      </c>
      <c r="AF416" s="206"/>
    </row>
    <row r="417" spans="1:32" ht="15" customHeight="1">
      <c r="A417" s="77"/>
      <c r="B417" s="76" t="s">
        <v>672</v>
      </c>
      <c r="C417" s="76"/>
      <c r="D417" s="92">
        <v>39507</v>
      </c>
      <c r="E417" s="76"/>
      <c r="F417" s="76"/>
      <c r="G417" s="202"/>
      <c r="H417" s="203">
        <v>1597500</v>
      </c>
      <c r="I417" s="202"/>
      <c r="J417" s="202"/>
      <c r="K417" s="92">
        <v>39507</v>
      </c>
      <c r="L417" s="78">
        <f t="shared" si="94"/>
        <v>40967</v>
      </c>
      <c r="M417" s="204">
        <v>1597500.25</v>
      </c>
      <c r="N417" s="204">
        <f t="shared" si="95"/>
        <v>-0.25</v>
      </c>
      <c r="O417" s="95">
        <v>0.25</v>
      </c>
      <c r="P417" s="219">
        <v>4</v>
      </c>
      <c r="Q417" s="205">
        <v>0</v>
      </c>
      <c r="R417" s="205">
        <v>0</v>
      </c>
      <c r="S417" s="205">
        <v>0</v>
      </c>
      <c r="T417" s="205">
        <v>0</v>
      </c>
      <c r="U417" s="205">
        <v>0</v>
      </c>
      <c r="V417" s="205">
        <v>0</v>
      </c>
      <c r="W417" s="205">
        <v>0</v>
      </c>
      <c r="X417" s="205">
        <v>0</v>
      </c>
      <c r="Y417" s="205">
        <v>0</v>
      </c>
      <c r="Z417" s="205">
        <v>0</v>
      </c>
      <c r="AA417" s="205">
        <v>0</v>
      </c>
      <c r="AB417" s="205">
        <v>0</v>
      </c>
      <c r="AC417" s="206">
        <f t="shared" si="96"/>
        <v>0</v>
      </c>
      <c r="AD417" s="206">
        <f t="shared" si="97"/>
        <v>1597500.25</v>
      </c>
      <c r="AE417" s="207">
        <f t="shared" si="98"/>
        <v>-0.25</v>
      </c>
      <c r="AF417" s="206"/>
    </row>
    <row r="418" spans="1:32" ht="15" customHeight="1">
      <c r="A418" s="77"/>
      <c r="B418" s="76" t="s">
        <v>673</v>
      </c>
      <c r="C418" s="76"/>
      <c r="D418" s="92">
        <v>39534</v>
      </c>
      <c r="E418" s="76"/>
      <c r="F418" s="76"/>
      <c r="G418" s="202"/>
      <c r="H418" s="203">
        <v>8750000</v>
      </c>
      <c r="I418" s="202"/>
      <c r="J418" s="202"/>
      <c r="K418" s="92">
        <v>39534</v>
      </c>
      <c r="L418" s="78">
        <f t="shared" si="94"/>
        <v>40994</v>
      </c>
      <c r="M418" s="204">
        <v>8750000.333333334</v>
      </c>
      <c r="N418" s="204">
        <f t="shared" si="95"/>
        <v>-0.33333333395421505</v>
      </c>
      <c r="O418" s="95">
        <v>0.25</v>
      </c>
      <c r="P418" s="219">
        <v>4</v>
      </c>
      <c r="Q418" s="205">
        <v>0</v>
      </c>
      <c r="R418" s="205">
        <v>0</v>
      </c>
      <c r="S418" s="205">
        <v>0</v>
      </c>
      <c r="T418" s="205">
        <v>0</v>
      </c>
      <c r="U418" s="205">
        <v>0</v>
      </c>
      <c r="V418" s="205">
        <v>0</v>
      </c>
      <c r="W418" s="205">
        <v>0</v>
      </c>
      <c r="X418" s="205">
        <v>0</v>
      </c>
      <c r="Y418" s="205">
        <v>0</v>
      </c>
      <c r="Z418" s="205">
        <v>0</v>
      </c>
      <c r="AA418" s="205">
        <v>0</v>
      </c>
      <c r="AB418" s="205">
        <v>0</v>
      </c>
      <c r="AC418" s="206">
        <f t="shared" si="96"/>
        <v>0</v>
      </c>
      <c r="AD418" s="206">
        <f t="shared" si="97"/>
        <v>8750000.333333334</v>
      </c>
      <c r="AE418" s="207">
        <f t="shared" si="98"/>
        <v>-0.33333333395421505</v>
      </c>
      <c r="AF418" s="206"/>
    </row>
    <row r="419" spans="1:32" ht="15" customHeight="1">
      <c r="A419" s="77"/>
      <c r="B419" s="76" t="s">
        <v>674</v>
      </c>
      <c r="C419" s="76"/>
      <c r="D419" s="92">
        <v>39539</v>
      </c>
      <c r="E419" s="76"/>
      <c r="F419" s="76"/>
      <c r="G419" s="202"/>
      <c r="H419" s="203">
        <v>7019876</v>
      </c>
      <c r="I419" s="202"/>
      <c r="J419" s="202"/>
      <c r="K419" s="92">
        <v>39539</v>
      </c>
      <c r="L419" s="78">
        <f t="shared" si="94"/>
        <v>40999</v>
      </c>
      <c r="M419" s="204">
        <v>7019876.25</v>
      </c>
      <c r="N419" s="204">
        <f t="shared" si="95"/>
        <v>-0.25</v>
      </c>
      <c r="O419" s="95">
        <v>0.25</v>
      </c>
      <c r="P419" s="219">
        <v>4</v>
      </c>
      <c r="Q419" s="205">
        <v>0</v>
      </c>
      <c r="R419" s="205">
        <v>0</v>
      </c>
      <c r="S419" s="205">
        <v>0</v>
      </c>
      <c r="T419" s="205">
        <v>0</v>
      </c>
      <c r="U419" s="205">
        <v>0</v>
      </c>
      <c r="V419" s="205">
        <v>0</v>
      </c>
      <c r="W419" s="205">
        <v>0</v>
      </c>
      <c r="X419" s="205">
        <v>0</v>
      </c>
      <c r="Y419" s="205">
        <v>0</v>
      </c>
      <c r="Z419" s="205">
        <v>0</v>
      </c>
      <c r="AA419" s="205">
        <v>0</v>
      </c>
      <c r="AB419" s="205">
        <v>0</v>
      </c>
      <c r="AC419" s="206">
        <f t="shared" si="96"/>
        <v>0</v>
      </c>
      <c r="AD419" s="206">
        <f t="shared" si="97"/>
        <v>7019876.25</v>
      </c>
      <c r="AE419" s="207">
        <f t="shared" si="98"/>
        <v>-0.25</v>
      </c>
      <c r="AF419" s="206"/>
    </row>
    <row r="420" spans="1:32" ht="15" customHeight="1">
      <c r="A420" s="77"/>
      <c r="B420" s="76" t="s">
        <v>674</v>
      </c>
      <c r="C420" s="76"/>
      <c r="D420" s="92">
        <v>39539</v>
      </c>
      <c r="E420" s="76"/>
      <c r="F420" s="76"/>
      <c r="G420" s="202"/>
      <c r="H420" s="203">
        <v>7019876</v>
      </c>
      <c r="I420" s="202"/>
      <c r="J420" s="202"/>
      <c r="K420" s="92">
        <v>39539</v>
      </c>
      <c r="L420" s="78">
        <f t="shared" si="94"/>
        <v>40999</v>
      </c>
      <c r="M420" s="204">
        <v>7019876.25</v>
      </c>
      <c r="N420" s="204">
        <f t="shared" si="95"/>
        <v>-0.25</v>
      </c>
      <c r="O420" s="95">
        <v>0.25</v>
      </c>
      <c r="P420" s="219">
        <v>4</v>
      </c>
      <c r="Q420" s="205">
        <v>0</v>
      </c>
      <c r="R420" s="205">
        <v>0</v>
      </c>
      <c r="S420" s="205">
        <v>0</v>
      </c>
      <c r="T420" s="205">
        <v>0</v>
      </c>
      <c r="U420" s="205">
        <v>0</v>
      </c>
      <c r="V420" s="205">
        <v>0</v>
      </c>
      <c r="W420" s="205">
        <v>0</v>
      </c>
      <c r="X420" s="205">
        <v>0</v>
      </c>
      <c r="Y420" s="205">
        <v>0</v>
      </c>
      <c r="Z420" s="205">
        <v>0</v>
      </c>
      <c r="AA420" s="205">
        <v>0</v>
      </c>
      <c r="AB420" s="205">
        <v>0</v>
      </c>
      <c r="AC420" s="206">
        <f t="shared" si="96"/>
        <v>0</v>
      </c>
      <c r="AD420" s="206">
        <f t="shared" si="97"/>
        <v>7019876.25</v>
      </c>
      <c r="AE420" s="207">
        <f t="shared" si="98"/>
        <v>-0.25</v>
      </c>
      <c r="AF420" s="206"/>
    </row>
    <row r="421" spans="1:32" ht="15" customHeight="1">
      <c r="A421" s="77"/>
      <c r="B421" s="76" t="s">
        <v>674</v>
      </c>
      <c r="C421" s="76"/>
      <c r="D421" s="92">
        <v>39539</v>
      </c>
      <c r="E421" s="76"/>
      <c r="F421" s="76"/>
      <c r="G421" s="202"/>
      <c r="H421" s="203">
        <v>7019876</v>
      </c>
      <c r="I421" s="202"/>
      <c r="J421" s="202"/>
      <c r="K421" s="92">
        <v>39539</v>
      </c>
      <c r="L421" s="78">
        <f t="shared" si="94"/>
        <v>40999</v>
      </c>
      <c r="M421" s="204">
        <v>7019876.25</v>
      </c>
      <c r="N421" s="204">
        <f t="shared" si="95"/>
        <v>-0.25</v>
      </c>
      <c r="O421" s="95">
        <v>0.25</v>
      </c>
      <c r="P421" s="219">
        <v>4</v>
      </c>
      <c r="Q421" s="205">
        <v>0</v>
      </c>
      <c r="R421" s="205">
        <v>0</v>
      </c>
      <c r="S421" s="205">
        <v>0</v>
      </c>
      <c r="T421" s="205">
        <v>0</v>
      </c>
      <c r="U421" s="205">
        <v>0</v>
      </c>
      <c r="V421" s="205">
        <v>0</v>
      </c>
      <c r="W421" s="205">
        <v>0</v>
      </c>
      <c r="X421" s="205">
        <v>0</v>
      </c>
      <c r="Y421" s="205">
        <v>0</v>
      </c>
      <c r="Z421" s="205">
        <v>0</v>
      </c>
      <c r="AA421" s="205">
        <v>0</v>
      </c>
      <c r="AB421" s="205">
        <v>0</v>
      </c>
      <c r="AC421" s="206">
        <f t="shared" si="96"/>
        <v>0</v>
      </c>
      <c r="AD421" s="206">
        <f t="shared" si="97"/>
        <v>7019876.25</v>
      </c>
      <c r="AE421" s="207">
        <f t="shared" si="98"/>
        <v>-0.25</v>
      </c>
      <c r="AF421" s="206"/>
    </row>
    <row r="422" spans="1:32" ht="15" customHeight="1">
      <c r="A422" s="77"/>
      <c r="B422" s="76" t="s">
        <v>674</v>
      </c>
      <c r="C422" s="76"/>
      <c r="D422" s="92">
        <v>39539</v>
      </c>
      <c r="E422" s="76"/>
      <c r="F422" s="76"/>
      <c r="G422" s="202"/>
      <c r="H422" s="203">
        <v>7019876</v>
      </c>
      <c r="I422" s="202"/>
      <c r="J422" s="202"/>
      <c r="K422" s="92">
        <v>39539</v>
      </c>
      <c r="L422" s="78">
        <f t="shared" si="94"/>
        <v>40999</v>
      </c>
      <c r="M422" s="204">
        <v>7019876.25</v>
      </c>
      <c r="N422" s="204">
        <f t="shared" si="95"/>
        <v>-0.25</v>
      </c>
      <c r="O422" s="95">
        <v>0.25</v>
      </c>
      <c r="P422" s="219">
        <v>4</v>
      </c>
      <c r="Q422" s="205">
        <v>0</v>
      </c>
      <c r="R422" s="205">
        <v>0</v>
      </c>
      <c r="S422" s="205">
        <v>0</v>
      </c>
      <c r="T422" s="205">
        <v>0</v>
      </c>
      <c r="U422" s="205">
        <v>0</v>
      </c>
      <c r="V422" s="205">
        <v>0</v>
      </c>
      <c r="W422" s="205">
        <v>0</v>
      </c>
      <c r="X422" s="205">
        <v>0</v>
      </c>
      <c r="Y422" s="205">
        <v>0</v>
      </c>
      <c r="Z422" s="205">
        <v>0</v>
      </c>
      <c r="AA422" s="205">
        <v>0</v>
      </c>
      <c r="AB422" s="205">
        <v>0</v>
      </c>
      <c r="AC422" s="206">
        <f t="shared" si="96"/>
        <v>0</v>
      </c>
      <c r="AD422" s="206">
        <f t="shared" si="97"/>
        <v>7019876.25</v>
      </c>
      <c r="AE422" s="207">
        <f t="shared" si="98"/>
        <v>-0.25</v>
      </c>
      <c r="AF422" s="206"/>
    </row>
    <row r="423" spans="1:32" ht="15" customHeight="1">
      <c r="A423" s="77"/>
      <c r="B423" s="76" t="s">
        <v>674</v>
      </c>
      <c r="C423" s="76"/>
      <c r="D423" s="92">
        <v>39539</v>
      </c>
      <c r="E423" s="76"/>
      <c r="F423" s="76"/>
      <c r="G423" s="202"/>
      <c r="H423" s="203">
        <v>7019876</v>
      </c>
      <c r="I423" s="202"/>
      <c r="J423" s="202"/>
      <c r="K423" s="92">
        <v>39539</v>
      </c>
      <c r="L423" s="78">
        <f t="shared" si="94"/>
        <v>40999</v>
      </c>
      <c r="M423" s="204">
        <v>7019876.25</v>
      </c>
      <c r="N423" s="204">
        <f t="shared" si="95"/>
        <v>-0.25</v>
      </c>
      <c r="O423" s="95">
        <v>0.25</v>
      </c>
      <c r="P423" s="219">
        <v>4</v>
      </c>
      <c r="Q423" s="205">
        <v>0</v>
      </c>
      <c r="R423" s="205">
        <v>0</v>
      </c>
      <c r="S423" s="205">
        <v>0</v>
      </c>
      <c r="T423" s="205">
        <v>0</v>
      </c>
      <c r="U423" s="205">
        <v>0</v>
      </c>
      <c r="V423" s="205">
        <v>0</v>
      </c>
      <c r="W423" s="205">
        <v>0</v>
      </c>
      <c r="X423" s="205">
        <v>0</v>
      </c>
      <c r="Y423" s="205">
        <v>0</v>
      </c>
      <c r="Z423" s="205">
        <v>0</v>
      </c>
      <c r="AA423" s="205">
        <v>0</v>
      </c>
      <c r="AB423" s="205">
        <v>0</v>
      </c>
      <c r="AC423" s="206">
        <f t="shared" si="96"/>
        <v>0</v>
      </c>
      <c r="AD423" s="206">
        <f t="shared" si="97"/>
        <v>7019876.25</v>
      </c>
      <c r="AE423" s="207">
        <f t="shared" si="98"/>
        <v>-0.25</v>
      </c>
      <c r="AF423" s="206"/>
    </row>
    <row r="424" spans="1:32" ht="15" customHeight="1">
      <c r="A424" s="77"/>
      <c r="B424" s="76" t="s">
        <v>674</v>
      </c>
      <c r="C424" s="76"/>
      <c r="D424" s="92">
        <v>39539</v>
      </c>
      <c r="E424" s="76"/>
      <c r="F424" s="76"/>
      <c r="G424" s="202"/>
      <c r="H424" s="203">
        <v>7019876</v>
      </c>
      <c r="I424" s="202"/>
      <c r="J424" s="202"/>
      <c r="K424" s="92">
        <v>39539</v>
      </c>
      <c r="L424" s="78">
        <f t="shared" si="94"/>
        <v>40999</v>
      </c>
      <c r="M424" s="204">
        <v>7019876.25</v>
      </c>
      <c r="N424" s="204">
        <f t="shared" si="95"/>
        <v>-0.25</v>
      </c>
      <c r="O424" s="95">
        <v>0.25</v>
      </c>
      <c r="P424" s="219">
        <v>4</v>
      </c>
      <c r="Q424" s="205">
        <v>0</v>
      </c>
      <c r="R424" s="205">
        <v>0</v>
      </c>
      <c r="S424" s="205">
        <v>0</v>
      </c>
      <c r="T424" s="205">
        <v>0</v>
      </c>
      <c r="U424" s="205">
        <v>0</v>
      </c>
      <c r="V424" s="205">
        <v>0</v>
      </c>
      <c r="W424" s="205">
        <v>0</v>
      </c>
      <c r="X424" s="205">
        <v>0</v>
      </c>
      <c r="Y424" s="205">
        <v>0</v>
      </c>
      <c r="Z424" s="205">
        <v>0</v>
      </c>
      <c r="AA424" s="205">
        <v>0</v>
      </c>
      <c r="AB424" s="205">
        <v>0</v>
      </c>
      <c r="AC424" s="206">
        <f t="shared" si="96"/>
        <v>0</v>
      </c>
      <c r="AD424" s="206">
        <f t="shared" si="97"/>
        <v>7019876.25</v>
      </c>
      <c r="AE424" s="207">
        <f t="shared" si="98"/>
        <v>-0.25</v>
      </c>
      <c r="AF424" s="206"/>
    </row>
    <row r="425" spans="1:32" ht="15" customHeight="1">
      <c r="A425" s="77"/>
      <c r="B425" s="76" t="s">
        <v>674</v>
      </c>
      <c r="C425" s="76"/>
      <c r="D425" s="92">
        <v>39539</v>
      </c>
      <c r="E425" s="76"/>
      <c r="F425" s="76"/>
      <c r="G425" s="202"/>
      <c r="H425" s="203">
        <v>7019876</v>
      </c>
      <c r="I425" s="202"/>
      <c r="J425" s="202"/>
      <c r="K425" s="92">
        <v>39539</v>
      </c>
      <c r="L425" s="78">
        <f t="shared" si="94"/>
        <v>40999</v>
      </c>
      <c r="M425" s="204">
        <v>7019876.25</v>
      </c>
      <c r="N425" s="204">
        <f t="shared" si="95"/>
        <v>-0.25</v>
      </c>
      <c r="O425" s="95">
        <v>0.25</v>
      </c>
      <c r="P425" s="219">
        <v>4</v>
      </c>
      <c r="Q425" s="205">
        <v>0</v>
      </c>
      <c r="R425" s="205">
        <v>0</v>
      </c>
      <c r="S425" s="205">
        <v>0</v>
      </c>
      <c r="T425" s="205">
        <v>0</v>
      </c>
      <c r="U425" s="205">
        <v>0</v>
      </c>
      <c r="V425" s="205">
        <v>0</v>
      </c>
      <c r="W425" s="205">
        <v>0</v>
      </c>
      <c r="X425" s="205">
        <v>0</v>
      </c>
      <c r="Y425" s="205">
        <v>0</v>
      </c>
      <c r="Z425" s="205">
        <v>0</v>
      </c>
      <c r="AA425" s="205">
        <v>0</v>
      </c>
      <c r="AB425" s="205">
        <v>0</v>
      </c>
      <c r="AC425" s="206">
        <f t="shared" si="96"/>
        <v>0</v>
      </c>
      <c r="AD425" s="206">
        <f t="shared" si="97"/>
        <v>7019876.25</v>
      </c>
      <c r="AE425" s="207">
        <f t="shared" si="98"/>
        <v>-0.25</v>
      </c>
      <c r="AF425" s="206"/>
    </row>
    <row r="426" spans="1:32" ht="15" customHeight="1">
      <c r="A426" s="77"/>
      <c r="B426" s="76" t="s">
        <v>675</v>
      </c>
      <c r="C426" s="76"/>
      <c r="D426" s="92">
        <v>39563</v>
      </c>
      <c r="E426" s="76"/>
      <c r="F426" s="76"/>
      <c r="G426" s="202"/>
      <c r="H426" s="203">
        <v>104413392</v>
      </c>
      <c r="I426" s="202"/>
      <c r="J426" s="202"/>
      <c r="K426" s="92">
        <v>39563</v>
      </c>
      <c r="L426" s="78">
        <f t="shared" si="94"/>
        <v>42483</v>
      </c>
      <c r="M426" s="204">
        <v>104413392.5</v>
      </c>
      <c r="N426" s="204">
        <f t="shared" si="95"/>
        <v>-0.5</v>
      </c>
      <c r="O426" s="95">
        <v>0.125</v>
      </c>
      <c r="P426" s="219">
        <v>8</v>
      </c>
      <c r="Q426" s="206">
        <v>0</v>
      </c>
      <c r="R426" s="206">
        <v>0</v>
      </c>
      <c r="S426" s="206">
        <v>0</v>
      </c>
      <c r="T426" s="206">
        <v>0</v>
      </c>
      <c r="U426" s="206">
        <v>0</v>
      </c>
      <c r="V426" s="206">
        <v>0</v>
      </c>
      <c r="W426" s="206">
        <v>0</v>
      </c>
      <c r="X426" s="206">
        <v>0</v>
      </c>
      <c r="Y426" s="206">
        <v>0</v>
      </c>
      <c r="Z426" s="205">
        <v>0</v>
      </c>
      <c r="AA426" s="205">
        <v>0</v>
      </c>
      <c r="AB426" s="205">
        <v>0</v>
      </c>
      <c r="AC426" s="206">
        <f t="shared" si="96"/>
        <v>0</v>
      </c>
      <c r="AD426" s="206">
        <f t="shared" si="97"/>
        <v>104413392.5</v>
      </c>
      <c r="AE426" s="207">
        <f t="shared" si="98"/>
        <v>-0.5</v>
      </c>
      <c r="AF426" s="206"/>
    </row>
    <row r="427" spans="1:32" ht="15" customHeight="1">
      <c r="A427" s="77"/>
      <c r="B427" s="76" t="s">
        <v>676</v>
      </c>
      <c r="C427" s="76"/>
      <c r="D427" s="92">
        <v>39567</v>
      </c>
      <c r="E427" s="76"/>
      <c r="F427" s="76"/>
      <c r="G427" s="202"/>
      <c r="H427" s="203">
        <v>10000000</v>
      </c>
      <c r="I427" s="202"/>
      <c r="J427" s="202"/>
      <c r="K427" s="92">
        <v>39567</v>
      </c>
      <c r="L427" s="78">
        <f t="shared" si="94"/>
        <v>41027</v>
      </c>
      <c r="M427" s="204">
        <v>10000000</v>
      </c>
      <c r="N427" s="204">
        <f t="shared" si="95"/>
        <v>0</v>
      </c>
      <c r="O427" s="95">
        <v>0.25</v>
      </c>
      <c r="P427" s="219">
        <v>4</v>
      </c>
      <c r="Q427" s="205">
        <v>0</v>
      </c>
      <c r="R427" s="205">
        <v>0</v>
      </c>
      <c r="S427" s="205">
        <v>0</v>
      </c>
      <c r="T427" s="205">
        <v>0</v>
      </c>
      <c r="U427" s="205">
        <v>0</v>
      </c>
      <c r="V427" s="205">
        <v>0</v>
      </c>
      <c r="W427" s="205">
        <v>0</v>
      </c>
      <c r="X427" s="205">
        <v>0</v>
      </c>
      <c r="Y427" s="205">
        <v>0</v>
      </c>
      <c r="Z427" s="205">
        <v>0</v>
      </c>
      <c r="AA427" s="205">
        <v>0</v>
      </c>
      <c r="AB427" s="205">
        <v>0</v>
      </c>
      <c r="AC427" s="206">
        <f t="shared" si="96"/>
        <v>0</v>
      </c>
      <c r="AD427" s="206">
        <f t="shared" si="97"/>
        <v>10000000</v>
      </c>
      <c r="AE427" s="207">
        <f t="shared" si="98"/>
        <v>0</v>
      </c>
      <c r="AF427" s="206"/>
    </row>
    <row r="428" spans="1:32" ht="15" customHeight="1">
      <c r="A428" s="77"/>
      <c r="B428" s="76" t="s">
        <v>677</v>
      </c>
      <c r="C428" s="76"/>
      <c r="D428" s="92">
        <v>39568</v>
      </c>
      <c r="E428" s="76"/>
      <c r="F428" s="76"/>
      <c r="G428" s="202"/>
      <c r="H428" s="203">
        <v>4216000</v>
      </c>
      <c r="I428" s="202"/>
      <c r="J428" s="202"/>
      <c r="K428" s="92">
        <v>39568</v>
      </c>
      <c r="L428" s="78">
        <f t="shared" si="94"/>
        <v>41028</v>
      </c>
      <c r="M428" s="204">
        <v>4216000</v>
      </c>
      <c r="N428" s="204">
        <f t="shared" si="95"/>
        <v>0</v>
      </c>
      <c r="O428" s="95">
        <v>0.25</v>
      </c>
      <c r="P428" s="219">
        <v>4</v>
      </c>
      <c r="Q428" s="205">
        <v>0</v>
      </c>
      <c r="R428" s="205">
        <v>0</v>
      </c>
      <c r="S428" s="205">
        <v>0</v>
      </c>
      <c r="T428" s="205">
        <v>0</v>
      </c>
      <c r="U428" s="205">
        <v>0</v>
      </c>
      <c r="V428" s="205">
        <v>0</v>
      </c>
      <c r="W428" s="205">
        <v>0</v>
      </c>
      <c r="X428" s="205">
        <v>0</v>
      </c>
      <c r="Y428" s="205">
        <v>0</v>
      </c>
      <c r="Z428" s="205">
        <v>0</v>
      </c>
      <c r="AA428" s="205">
        <v>0</v>
      </c>
      <c r="AB428" s="205">
        <v>0</v>
      </c>
      <c r="AC428" s="206">
        <f t="shared" si="96"/>
        <v>0</v>
      </c>
      <c r="AD428" s="206">
        <f t="shared" si="97"/>
        <v>4216000</v>
      </c>
      <c r="AE428" s="207">
        <f t="shared" si="98"/>
        <v>0</v>
      </c>
      <c r="AF428" s="206"/>
    </row>
    <row r="429" spans="1:32" ht="15" customHeight="1">
      <c r="A429" s="77"/>
      <c r="B429" s="76" t="s">
        <v>678</v>
      </c>
      <c r="C429" s="76"/>
      <c r="D429" s="92">
        <v>39583</v>
      </c>
      <c r="E429" s="76"/>
      <c r="F429" s="76"/>
      <c r="G429" s="202"/>
      <c r="H429" s="203">
        <v>2010500</v>
      </c>
      <c r="I429" s="202"/>
      <c r="J429" s="202"/>
      <c r="K429" s="92">
        <v>39583</v>
      </c>
      <c r="L429" s="78">
        <f t="shared" si="94"/>
        <v>41043</v>
      </c>
      <c r="M429" s="204">
        <v>2010499.6666666667</v>
      </c>
      <c r="N429" s="204">
        <f t="shared" si="95"/>
        <v>0.33333333325572312</v>
      </c>
      <c r="O429" s="95">
        <v>0.25</v>
      </c>
      <c r="P429" s="219">
        <v>4</v>
      </c>
      <c r="Q429" s="205">
        <v>0</v>
      </c>
      <c r="R429" s="205">
        <v>0</v>
      </c>
      <c r="S429" s="205">
        <v>0</v>
      </c>
      <c r="T429" s="205">
        <v>0</v>
      </c>
      <c r="U429" s="205">
        <v>0</v>
      </c>
      <c r="V429" s="205">
        <v>0</v>
      </c>
      <c r="W429" s="205">
        <v>0</v>
      </c>
      <c r="X429" s="205">
        <v>0</v>
      </c>
      <c r="Y429" s="205">
        <v>0</v>
      </c>
      <c r="Z429" s="205">
        <v>0</v>
      </c>
      <c r="AA429" s="205">
        <v>0</v>
      </c>
      <c r="AB429" s="205">
        <v>0</v>
      </c>
      <c r="AC429" s="206">
        <f t="shared" si="96"/>
        <v>0</v>
      </c>
      <c r="AD429" s="206">
        <f t="shared" si="97"/>
        <v>2010499.6666666667</v>
      </c>
      <c r="AE429" s="207">
        <f t="shared" si="98"/>
        <v>0.33333333325572312</v>
      </c>
      <c r="AF429" s="206"/>
    </row>
    <row r="430" spans="1:32" ht="15" customHeight="1">
      <c r="A430" s="77"/>
      <c r="B430" s="76" t="s">
        <v>679</v>
      </c>
      <c r="C430" s="76"/>
      <c r="D430" s="92">
        <v>39587</v>
      </c>
      <c r="E430" s="76"/>
      <c r="F430" s="76"/>
      <c r="G430" s="202"/>
      <c r="H430" s="203">
        <v>27751484</v>
      </c>
      <c r="I430" s="202"/>
      <c r="J430" s="202"/>
      <c r="K430" s="92">
        <v>39587</v>
      </c>
      <c r="L430" s="78">
        <f t="shared" si="94"/>
        <v>41047</v>
      </c>
      <c r="M430" s="204">
        <v>27751483.666666668</v>
      </c>
      <c r="N430" s="204">
        <f t="shared" si="95"/>
        <v>0.3333333320915699</v>
      </c>
      <c r="O430" s="95">
        <v>0.25</v>
      </c>
      <c r="P430" s="219">
        <v>4</v>
      </c>
      <c r="Q430" s="205">
        <v>0</v>
      </c>
      <c r="R430" s="205">
        <v>0</v>
      </c>
      <c r="S430" s="205">
        <v>0</v>
      </c>
      <c r="T430" s="205">
        <v>0</v>
      </c>
      <c r="U430" s="205">
        <v>0</v>
      </c>
      <c r="V430" s="205">
        <v>0</v>
      </c>
      <c r="W430" s="205">
        <v>0</v>
      </c>
      <c r="X430" s="205">
        <v>0</v>
      </c>
      <c r="Y430" s="205">
        <v>0</v>
      </c>
      <c r="Z430" s="205">
        <v>0</v>
      </c>
      <c r="AA430" s="205">
        <v>0</v>
      </c>
      <c r="AB430" s="205">
        <v>0</v>
      </c>
      <c r="AC430" s="206">
        <f t="shared" si="96"/>
        <v>0</v>
      </c>
      <c r="AD430" s="206">
        <f t="shared" si="97"/>
        <v>27751483.666666668</v>
      </c>
      <c r="AE430" s="207">
        <f t="shared" si="98"/>
        <v>0.3333333320915699</v>
      </c>
      <c r="AF430" s="206"/>
    </row>
    <row r="431" spans="1:32" ht="15" customHeight="1">
      <c r="A431" s="77"/>
      <c r="B431" s="76" t="s">
        <v>680</v>
      </c>
      <c r="C431" s="76"/>
      <c r="D431" s="93">
        <v>39598</v>
      </c>
      <c r="E431" s="76"/>
      <c r="F431" s="76"/>
      <c r="G431" s="202"/>
      <c r="H431" s="203">
        <v>4500000</v>
      </c>
      <c r="I431" s="202"/>
      <c r="J431" s="202"/>
      <c r="K431" s="93">
        <v>39598</v>
      </c>
      <c r="L431" s="78">
        <f t="shared" si="94"/>
        <v>41058</v>
      </c>
      <c r="M431" s="204">
        <v>4500000</v>
      </c>
      <c r="N431" s="204">
        <f t="shared" si="95"/>
        <v>0</v>
      </c>
      <c r="O431" s="95">
        <v>0.25</v>
      </c>
      <c r="P431" s="219">
        <v>4</v>
      </c>
      <c r="Q431" s="205">
        <v>0</v>
      </c>
      <c r="R431" s="205">
        <v>0</v>
      </c>
      <c r="S431" s="205">
        <v>0</v>
      </c>
      <c r="T431" s="205">
        <v>0</v>
      </c>
      <c r="U431" s="205">
        <v>0</v>
      </c>
      <c r="V431" s="205">
        <v>0</v>
      </c>
      <c r="W431" s="205">
        <v>0</v>
      </c>
      <c r="X431" s="205">
        <v>0</v>
      </c>
      <c r="Y431" s="205">
        <v>0</v>
      </c>
      <c r="Z431" s="205">
        <v>0</v>
      </c>
      <c r="AA431" s="205">
        <v>0</v>
      </c>
      <c r="AB431" s="205">
        <v>0</v>
      </c>
      <c r="AC431" s="206">
        <f t="shared" si="96"/>
        <v>0</v>
      </c>
      <c r="AD431" s="206">
        <f t="shared" si="97"/>
        <v>4500000</v>
      </c>
      <c r="AE431" s="207">
        <f t="shared" si="98"/>
        <v>0</v>
      </c>
      <c r="AF431" s="206"/>
    </row>
    <row r="432" spans="1:32" ht="15" customHeight="1">
      <c r="A432" s="77"/>
      <c r="B432" s="76" t="s">
        <v>680</v>
      </c>
      <c r="C432" s="76"/>
      <c r="D432" s="92">
        <v>39603</v>
      </c>
      <c r="E432" s="76"/>
      <c r="F432" s="76"/>
      <c r="G432" s="202"/>
      <c r="H432" s="203">
        <v>5130000</v>
      </c>
      <c r="I432" s="202"/>
      <c r="J432" s="202"/>
      <c r="K432" s="92">
        <v>39603</v>
      </c>
      <c r="L432" s="78">
        <f t="shared" si="94"/>
        <v>41063</v>
      </c>
      <c r="M432" s="204">
        <v>5130000</v>
      </c>
      <c r="N432" s="204">
        <f t="shared" si="95"/>
        <v>0</v>
      </c>
      <c r="O432" s="95">
        <v>0.25</v>
      </c>
      <c r="P432" s="219">
        <v>4</v>
      </c>
      <c r="Q432" s="205">
        <v>0</v>
      </c>
      <c r="R432" s="205">
        <v>0</v>
      </c>
      <c r="S432" s="205">
        <v>0</v>
      </c>
      <c r="T432" s="205">
        <v>0</v>
      </c>
      <c r="U432" s="205">
        <v>0</v>
      </c>
      <c r="V432" s="205">
        <v>0</v>
      </c>
      <c r="W432" s="205">
        <v>0</v>
      </c>
      <c r="X432" s="205">
        <v>0</v>
      </c>
      <c r="Y432" s="205">
        <v>0</v>
      </c>
      <c r="Z432" s="205">
        <v>0</v>
      </c>
      <c r="AA432" s="205">
        <v>0</v>
      </c>
      <c r="AB432" s="205">
        <v>0</v>
      </c>
      <c r="AC432" s="206">
        <f t="shared" si="96"/>
        <v>0</v>
      </c>
      <c r="AD432" s="206">
        <f t="shared" si="97"/>
        <v>5130000</v>
      </c>
      <c r="AE432" s="207">
        <f t="shared" si="98"/>
        <v>0</v>
      </c>
      <c r="AF432" s="206"/>
    </row>
    <row r="433" spans="1:32" ht="15" customHeight="1">
      <c r="A433" s="77"/>
      <c r="B433" s="76" t="s">
        <v>681</v>
      </c>
      <c r="C433" s="76"/>
      <c r="D433" s="92">
        <v>39691</v>
      </c>
      <c r="E433" s="76"/>
      <c r="F433" s="76"/>
      <c r="G433" s="202"/>
      <c r="H433" s="203">
        <v>471812</v>
      </c>
      <c r="I433" s="202"/>
      <c r="J433" s="202"/>
      <c r="K433" s="92">
        <v>39691</v>
      </c>
      <c r="L433" s="78">
        <f t="shared" si="94"/>
        <v>41151</v>
      </c>
      <c r="M433" s="204">
        <v>471811.91666666669</v>
      </c>
      <c r="N433" s="204">
        <f t="shared" si="95"/>
        <v>8.333333331393078E-2</v>
      </c>
      <c r="O433" s="95">
        <v>0.25</v>
      </c>
      <c r="P433" s="219">
        <v>4</v>
      </c>
      <c r="Q433" s="205">
        <v>0</v>
      </c>
      <c r="R433" s="205">
        <v>0</v>
      </c>
      <c r="S433" s="205">
        <v>0</v>
      </c>
      <c r="T433" s="205">
        <v>0</v>
      </c>
      <c r="U433" s="205">
        <v>0</v>
      </c>
      <c r="V433" s="205">
        <v>0</v>
      </c>
      <c r="W433" s="205">
        <v>0</v>
      </c>
      <c r="X433" s="205">
        <v>0</v>
      </c>
      <c r="Y433" s="205">
        <v>0</v>
      </c>
      <c r="Z433" s="205">
        <v>0</v>
      </c>
      <c r="AA433" s="205">
        <v>0</v>
      </c>
      <c r="AB433" s="205">
        <v>0</v>
      </c>
      <c r="AC433" s="206">
        <f t="shared" si="96"/>
        <v>0</v>
      </c>
      <c r="AD433" s="206">
        <f t="shared" si="97"/>
        <v>471811.91666666669</v>
      </c>
      <c r="AE433" s="207">
        <f t="shared" si="98"/>
        <v>8.333333331393078E-2</v>
      </c>
      <c r="AF433" s="206"/>
    </row>
    <row r="434" spans="1:32" ht="15" customHeight="1">
      <c r="A434" s="77"/>
      <c r="B434" s="76" t="s">
        <v>682</v>
      </c>
      <c r="C434" s="76"/>
      <c r="D434" s="92">
        <v>39691</v>
      </c>
      <c r="E434" s="76"/>
      <c r="F434" s="76"/>
      <c r="G434" s="202"/>
      <c r="H434" s="203">
        <v>539760</v>
      </c>
      <c r="I434" s="202"/>
      <c r="J434" s="202"/>
      <c r="K434" s="92">
        <v>39691</v>
      </c>
      <c r="L434" s="78">
        <f t="shared" si="94"/>
        <v>41151</v>
      </c>
      <c r="M434" s="204">
        <v>539760</v>
      </c>
      <c r="N434" s="204">
        <f t="shared" si="95"/>
        <v>0</v>
      </c>
      <c r="O434" s="95">
        <v>0.25</v>
      </c>
      <c r="P434" s="219">
        <v>4</v>
      </c>
      <c r="Q434" s="205">
        <v>0</v>
      </c>
      <c r="R434" s="205">
        <v>0</v>
      </c>
      <c r="S434" s="205">
        <v>0</v>
      </c>
      <c r="T434" s="205">
        <v>0</v>
      </c>
      <c r="U434" s="205">
        <v>0</v>
      </c>
      <c r="V434" s="205">
        <v>0</v>
      </c>
      <c r="W434" s="205">
        <v>0</v>
      </c>
      <c r="X434" s="205">
        <v>0</v>
      </c>
      <c r="Y434" s="205">
        <v>0</v>
      </c>
      <c r="Z434" s="205">
        <v>0</v>
      </c>
      <c r="AA434" s="205">
        <v>0</v>
      </c>
      <c r="AB434" s="205">
        <v>0</v>
      </c>
      <c r="AC434" s="206">
        <f t="shared" si="96"/>
        <v>0</v>
      </c>
      <c r="AD434" s="206">
        <f t="shared" si="97"/>
        <v>539760</v>
      </c>
      <c r="AE434" s="207">
        <f t="shared" si="98"/>
        <v>0</v>
      </c>
      <c r="AF434" s="206"/>
    </row>
    <row r="435" spans="1:32" ht="15" customHeight="1">
      <c r="A435" s="77"/>
      <c r="B435" s="76" t="s">
        <v>683</v>
      </c>
      <c r="C435" s="76"/>
      <c r="D435" s="92">
        <v>39691</v>
      </c>
      <c r="E435" s="76"/>
      <c r="F435" s="76"/>
      <c r="G435" s="202"/>
      <c r="H435" s="203">
        <v>568009</v>
      </c>
      <c r="I435" s="202"/>
      <c r="J435" s="202"/>
      <c r="K435" s="92">
        <v>39691</v>
      </c>
      <c r="L435" s="78">
        <f t="shared" si="94"/>
        <v>41151</v>
      </c>
      <c r="M435" s="204">
        <v>568009.14583333337</v>
      </c>
      <c r="N435" s="204">
        <f t="shared" si="95"/>
        <v>-0.14583333337213844</v>
      </c>
      <c r="O435" s="95">
        <v>0.25</v>
      </c>
      <c r="P435" s="219">
        <v>4</v>
      </c>
      <c r="Q435" s="205">
        <v>0</v>
      </c>
      <c r="R435" s="205">
        <v>0</v>
      </c>
      <c r="S435" s="205">
        <v>0</v>
      </c>
      <c r="T435" s="205">
        <v>0</v>
      </c>
      <c r="U435" s="205">
        <v>0</v>
      </c>
      <c r="V435" s="205">
        <v>0</v>
      </c>
      <c r="W435" s="205">
        <v>0</v>
      </c>
      <c r="X435" s="205">
        <v>0</v>
      </c>
      <c r="Y435" s="205">
        <v>0</v>
      </c>
      <c r="Z435" s="205">
        <v>0</v>
      </c>
      <c r="AA435" s="205">
        <v>0</v>
      </c>
      <c r="AB435" s="205">
        <v>0</v>
      </c>
      <c r="AC435" s="206">
        <f t="shared" si="96"/>
        <v>0</v>
      </c>
      <c r="AD435" s="206">
        <f t="shared" si="97"/>
        <v>568009.14583333337</v>
      </c>
      <c r="AE435" s="207">
        <f t="shared" si="98"/>
        <v>-0.14583333337213844</v>
      </c>
      <c r="AF435" s="206"/>
    </row>
    <row r="436" spans="1:32" ht="15" customHeight="1">
      <c r="A436" s="77"/>
      <c r="B436" s="76" t="s">
        <v>684</v>
      </c>
      <c r="C436" s="76"/>
      <c r="D436" s="92">
        <v>39691</v>
      </c>
      <c r="E436" s="76"/>
      <c r="F436" s="76"/>
      <c r="G436" s="202"/>
      <c r="H436" s="203">
        <v>511733</v>
      </c>
      <c r="I436" s="202"/>
      <c r="J436" s="202"/>
      <c r="K436" s="92">
        <v>39691</v>
      </c>
      <c r="L436" s="78">
        <f t="shared" si="94"/>
        <v>41151</v>
      </c>
      <c r="M436" s="204">
        <v>511733.22916666669</v>
      </c>
      <c r="N436" s="204">
        <f t="shared" si="95"/>
        <v>-0.22916666668606922</v>
      </c>
      <c r="O436" s="95">
        <v>0.25</v>
      </c>
      <c r="P436" s="219">
        <v>4</v>
      </c>
      <c r="Q436" s="205">
        <v>0</v>
      </c>
      <c r="R436" s="205">
        <v>0</v>
      </c>
      <c r="S436" s="205">
        <v>0</v>
      </c>
      <c r="T436" s="205">
        <v>0</v>
      </c>
      <c r="U436" s="205">
        <v>0</v>
      </c>
      <c r="V436" s="205">
        <v>0</v>
      </c>
      <c r="W436" s="205">
        <v>0</v>
      </c>
      <c r="X436" s="205">
        <v>0</v>
      </c>
      <c r="Y436" s="205">
        <v>0</v>
      </c>
      <c r="Z436" s="205">
        <v>0</v>
      </c>
      <c r="AA436" s="205">
        <v>0</v>
      </c>
      <c r="AB436" s="205">
        <v>0</v>
      </c>
      <c r="AC436" s="206">
        <f t="shared" si="96"/>
        <v>0</v>
      </c>
      <c r="AD436" s="206">
        <f t="shared" si="97"/>
        <v>511733.22916666669</v>
      </c>
      <c r="AE436" s="207">
        <f t="shared" si="98"/>
        <v>-0.22916666668606922</v>
      </c>
      <c r="AF436" s="206"/>
    </row>
    <row r="437" spans="1:32" ht="15" customHeight="1">
      <c r="A437" s="77"/>
      <c r="B437" s="76" t="s">
        <v>685</v>
      </c>
      <c r="C437" s="76"/>
      <c r="D437" s="92">
        <v>39691</v>
      </c>
      <c r="E437" s="76"/>
      <c r="F437" s="76"/>
      <c r="G437" s="202"/>
      <c r="H437" s="203">
        <v>322484</v>
      </c>
      <c r="I437" s="202"/>
      <c r="J437" s="202"/>
      <c r="K437" s="92">
        <v>39691</v>
      </c>
      <c r="L437" s="78">
        <f t="shared" si="94"/>
        <v>41151</v>
      </c>
      <c r="M437" s="204">
        <v>322483.91666666669</v>
      </c>
      <c r="N437" s="204">
        <f t="shared" si="95"/>
        <v>8.333333331393078E-2</v>
      </c>
      <c r="O437" s="95">
        <v>0.25</v>
      </c>
      <c r="P437" s="219">
        <v>4</v>
      </c>
      <c r="Q437" s="205">
        <v>0</v>
      </c>
      <c r="R437" s="205">
        <v>0</v>
      </c>
      <c r="S437" s="205">
        <v>0</v>
      </c>
      <c r="T437" s="205">
        <v>0</v>
      </c>
      <c r="U437" s="205">
        <v>0</v>
      </c>
      <c r="V437" s="205">
        <v>0</v>
      </c>
      <c r="W437" s="205">
        <v>0</v>
      </c>
      <c r="X437" s="205">
        <v>0</v>
      </c>
      <c r="Y437" s="205">
        <v>0</v>
      </c>
      <c r="Z437" s="205">
        <v>0</v>
      </c>
      <c r="AA437" s="205">
        <v>0</v>
      </c>
      <c r="AB437" s="205">
        <v>0</v>
      </c>
      <c r="AC437" s="206">
        <f t="shared" si="96"/>
        <v>0</v>
      </c>
      <c r="AD437" s="206">
        <f t="shared" si="97"/>
        <v>322483.91666666669</v>
      </c>
      <c r="AE437" s="207">
        <f t="shared" si="98"/>
        <v>8.333333331393078E-2</v>
      </c>
      <c r="AF437" s="206"/>
    </row>
    <row r="438" spans="1:32" ht="15" customHeight="1">
      <c r="A438" s="77"/>
      <c r="B438" s="76" t="s">
        <v>686</v>
      </c>
      <c r="C438" s="76"/>
      <c r="D438" s="92">
        <v>39691</v>
      </c>
      <c r="E438" s="76"/>
      <c r="F438" s="76"/>
      <c r="G438" s="202"/>
      <c r="H438" s="203">
        <v>478823</v>
      </c>
      <c r="I438" s="202"/>
      <c r="J438" s="202"/>
      <c r="K438" s="92">
        <v>39691</v>
      </c>
      <c r="L438" s="78">
        <f t="shared" si="94"/>
        <v>41151</v>
      </c>
      <c r="M438" s="204">
        <v>478822.85416666669</v>
      </c>
      <c r="N438" s="204">
        <f t="shared" si="95"/>
        <v>0.14583333331393078</v>
      </c>
      <c r="O438" s="95">
        <v>0.25</v>
      </c>
      <c r="P438" s="219">
        <v>4</v>
      </c>
      <c r="Q438" s="205">
        <v>0</v>
      </c>
      <c r="R438" s="205">
        <v>0</v>
      </c>
      <c r="S438" s="205">
        <v>0</v>
      </c>
      <c r="T438" s="205">
        <v>0</v>
      </c>
      <c r="U438" s="205">
        <v>0</v>
      </c>
      <c r="V438" s="205">
        <v>0</v>
      </c>
      <c r="W438" s="205">
        <v>0</v>
      </c>
      <c r="X438" s="205">
        <v>0</v>
      </c>
      <c r="Y438" s="205">
        <v>0</v>
      </c>
      <c r="Z438" s="205">
        <v>0</v>
      </c>
      <c r="AA438" s="205">
        <v>0</v>
      </c>
      <c r="AB438" s="205">
        <v>0</v>
      </c>
      <c r="AC438" s="206">
        <f t="shared" si="96"/>
        <v>0</v>
      </c>
      <c r="AD438" s="206">
        <f t="shared" si="97"/>
        <v>478822.85416666669</v>
      </c>
      <c r="AE438" s="207">
        <f t="shared" si="98"/>
        <v>0.14583333331393078</v>
      </c>
      <c r="AF438" s="206"/>
    </row>
    <row r="439" spans="1:32" ht="15" customHeight="1">
      <c r="A439" s="77"/>
      <c r="B439" s="76" t="s">
        <v>687</v>
      </c>
      <c r="C439" s="76"/>
      <c r="D439" s="92">
        <v>39691</v>
      </c>
      <c r="E439" s="76"/>
      <c r="F439" s="76"/>
      <c r="G439" s="202"/>
      <c r="H439" s="203">
        <v>816884</v>
      </c>
      <c r="I439" s="202"/>
      <c r="J439" s="202"/>
      <c r="K439" s="92">
        <v>39691</v>
      </c>
      <c r="L439" s="78">
        <f t="shared" si="94"/>
        <v>41151</v>
      </c>
      <c r="M439" s="204">
        <v>816883.91666666663</v>
      </c>
      <c r="N439" s="204">
        <f t="shared" si="95"/>
        <v>8.3333333372138441E-2</v>
      </c>
      <c r="O439" s="95">
        <v>0.25</v>
      </c>
      <c r="P439" s="219">
        <v>4</v>
      </c>
      <c r="Q439" s="205">
        <v>0</v>
      </c>
      <c r="R439" s="205">
        <v>0</v>
      </c>
      <c r="S439" s="205">
        <v>0</v>
      </c>
      <c r="T439" s="205">
        <v>0</v>
      </c>
      <c r="U439" s="205">
        <v>0</v>
      </c>
      <c r="V439" s="205">
        <v>0</v>
      </c>
      <c r="W439" s="205">
        <v>0</v>
      </c>
      <c r="X439" s="205">
        <v>0</v>
      </c>
      <c r="Y439" s="205">
        <v>0</v>
      </c>
      <c r="Z439" s="205">
        <v>0</v>
      </c>
      <c r="AA439" s="205">
        <v>0</v>
      </c>
      <c r="AB439" s="205">
        <v>0</v>
      </c>
      <c r="AC439" s="206">
        <f t="shared" si="96"/>
        <v>0</v>
      </c>
      <c r="AD439" s="206">
        <f t="shared" si="97"/>
        <v>816883.91666666663</v>
      </c>
      <c r="AE439" s="207">
        <f t="shared" si="98"/>
        <v>8.3333333372138441E-2</v>
      </c>
      <c r="AF439" s="206"/>
    </row>
    <row r="440" spans="1:32" ht="15" customHeight="1">
      <c r="A440" s="77"/>
      <c r="B440" s="76" t="s">
        <v>688</v>
      </c>
      <c r="C440" s="76"/>
      <c r="D440" s="90">
        <v>39710</v>
      </c>
      <c r="E440" s="76"/>
      <c r="F440" s="76"/>
      <c r="G440" s="202"/>
      <c r="H440" s="203">
        <v>1000000</v>
      </c>
      <c r="I440" s="202"/>
      <c r="J440" s="202"/>
      <c r="K440" s="90">
        <v>39710</v>
      </c>
      <c r="L440" s="78">
        <f t="shared" si="94"/>
        <v>41170</v>
      </c>
      <c r="M440" s="204">
        <v>999999.66666666663</v>
      </c>
      <c r="N440" s="204">
        <f t="shared" si="95"/>
        <v>0.33333333337213844</v>
      </c>
      <c r="O440" s="95">
        <v>0.25</v>
      </c>
      <c r="P440" s="219">
        <v>4</v>
      </c>
      <c r="Q440" s="205">
        <v>0</v>
      </c>
      <c r="R440" s="205">
        <v>0</v>
      </c>
      <c r="S440" s="205">
        <v>0</v>
      </c>
      <c r="T440" s="205">
        <v>0</v>
      </c>
      <c r="U440" s="205">
        <v>0</v>
      </c>
      <c r="V440" s="205">
        <v>0</v>
      </c>
      <c r="W440" s="205">
        <v>0</v>
      </c>
      <c r="X440" s="205">
        <v>0</v>
      </c>
      <c r="Y440" s="205">
        <v>0</v>
      </c>
      <c r="Z440" s="205">
        <v>0</v>
      </c>
      <c r="AA440" s="205">
        <v>0</v>
      </c>
      <c r="AB440" s="205">
        <v>0</v>
      </c>
      <c r="AC440" s="206">
        <f t="shared" si="96"/>
        <v>0</v>
      </c>
      <c r="AD440" s="206">
        <f t="shared" si="97"/>
        <v>999999.66666666663</v>
      </c>
      <c r="AE440" s="207">
        <f t="shared" si="98"/>
        <v>0.33333333337213844</v>
      </c>
      <c r="AF440" s="206"/>
    </row>
    <row r="441" spans="1:32" ht="15" customHeight="1">
      <c r="A441" s="77"/>
      <c r="B441" s="76" t="s">
        <v>689</v>
      </c>
      <c r="C441" s="76"/>
      <c r="D441" s="90">
        <v>39710</v>
      </c>
      <c r="E441" s="76"/>
      <c r="F441" s="76"/>
      <c r="G441" s="202"/>
      <c r="H441" s="203">
        <v>1200000</v>
      </c>
      <c r="I441" s="202"/>
      <c r="J441" s="202"/>
      <c r="K441" s="90">
        <v>39710</v>
      </c>
      <c r="L441" s="78">
        <f t="shared" ref="L441:L504" si="99">K441+(P441*365)</f>
        <v>41170</v>
      </c>
      <c r="M441" s="204">
        <v>1200000</v>
      </c>
      <c r="N441" s="204">
        <f t="shared" ref="N441:N504" si="100">H441-M441</f>
        <v>0</v>
      </c>
      <c r="O441" s="95">
        <v>0.25</v>
      </c>
      <c r="P441" s="219">
        <v>4</v>
      </c>
      <c r="Q441" s="205">
        <v>0</v>
      </c>
      <c r="R441" s="205">
        <v>0</v>
      </c>
      <c r="S441" s="205">
        <v>0</v>
      </c>
      <c r="T441" s="205">
        <v>0</v>
      </c>
      <c r="U441" s="205">
        <v>0</v>
      </c>
      <c r="V441" s="205">
        <v>0</v>
      </c>
      <c r="W441" s="205">
        <v>0</v>
      </c>
      <c r="X441" s="205">
        <v>0</v>
      </c>
      <c r="Y441" s="205">
        <v>0</v>
      </c>
      <c r="Z441" s="205">
        <v>0</v>
      </c>
      <c r="AA441" s="205">
        <v>0</v>
      </c>
      <c r="AB441" s="205">
        <v>0</v>
      </c>
      <c r="AC441" s="206">
        <f t="shared" ref="AC441:AC504" si="101">SUM(Q441:AB441)</f>
        <v>0</v>
      </c>
      <c r="AD441" s="206">
        <f t="shared" ref="AD441:AD504" si="102">AC441+M441</f>
        <v>1200000</v>
      </c>
      <c r="AE441" s="207">
        <f t="shared" ref="AE441:AE504" si="103">H441-AD441</f>
        <v>0</v>
      </c>
      <c r="AF441" s="206"/>
    </row>
    <row r="442" spans="1:32" ht="15" customHeight="1">
      <c r="A442" s="77"/>
      <c r="B442" s="76" t="s">
        <v>690</v>
      </c>
      <c r="C442" s="76"/>
      <c r="D442" s="92">
        <v>39738</v>
      </c>
      <c r="E442" s="76"/>
      <c r="F442" s="76"/>
      <c r="G442" s="202"/>
      <c r="H442" s="203">
        <v>5670000</v>
      </c>
      <c r="I442" s="202"/>
      <c r="J442" s="202"/>
      <c r="K442" s="92">
        <v>39738</v>
      </c>
      <c r="L442" s="78">
        <f t="shared" si="99"/>
        <v>41198</v>
      </c>
      <c r="M442" s="204">
        <v>5670000</v>
      </c>
      <c r="N442" s="204">
        <f t="shared" si="100"/>
        <v>0</v>
      </c>
      <c r="O442" s="95">
        <v>0.25</v>
      </c>
      <c r="P442" s="219">
        <v>4</v>
      </c>
      <c r="Q442" s="205">
        <v>0</v>
      </c>
      <c r="R442" s="205">
        <v>0</v>
      </c>
      <c r="S442" s="205">
        <v>0</v>
      </c>
      <c r="T442" s="205">
        <v>0</v>
      </c>
      <c r="U442" s="205">
        <v>0</v>
      </c>
      <c r="V442" s="205">
        <v>0</v>
      </c>
      <c r="W442" s="205">
        <v>0</v>
      </c>
      <c r="X442" s="205">
        <v>0</v>
      </c>
      <c r="Y442" s="205">
        <v>0</v>
      </c>
      <c r="Z442" s="205">
        <v>0</v>
      </c>
      <c r="AA442" s="205">
        <v>0</v>
      </c>
      <c r="AB442" s="205">
        <v>0</v>
      </c>
      <c r="AC442" s="206">
        <f t="shared" si="101"/>
        <v>0</v>
      </c>
      <c r="AD442" s="206">
        <f t="shared" si="102"/>
        <v>5670000</v>
      </c>
      <c r="AE442" s="207">
        <f t="shared" si="103"/>
        <v>0</v>
      </c>
      <c r="AF442" s="206"/>
    </row>
    <row r="443" spans="1:32" ht="15" customHeight="1">
      <c r="A443" s="77"/>
      <c r="B443" s="76" t="s">
        <v>691</v>
      </c>
      <c r="C443" s="76"/>
      <c r="D443" s="93">
        <v>39749</v>
      </c>
      <c r="E443" s="76"/>
      <c r="F443" s="76"/>
      <c r="G443" s="202"/>
      <c r="H443" s="203">
        <v>2650000</v>
      </c>
      <c r="I443" s="202"/>
      <c r="J443" s="202"/>
      <c r="K443" s="93">
        <v>39749</v>
      </c>
      <c r="L443" s="78">
        <f t="shared" si="99"/>
        <v>41209</v>
      </c>
      <c r="M443" s="204">
        <v>2650000</v>
      </c>
      <c r="N443" s="204">
        <f t="shared" si="100"/>
        <v>0</v>
      </c>
      <c r="O443" s="95">
        <v>0.25</v>
      </c>
      <c r="P443" s="219">
        <v>4</v>
      </c>
      <c r="Q443" s="205">
        <v>0</v>
      </c>
      <c r="R443" s="205">
        <v>0</v>
      </c>
      <c r="S443" s="205">
        <v>0</v>
      </c>
      <c r="T443" s="205">
        <v>0</v>
      </c>
      <c r="U443" s="205">
        <v>0</v>
      </c>
      <c r="V443" s="205">
        <v>0</v>
      </c>
      <c r="W443" s="205">
        <v>0</v>
      </c>
      <c r="X443" s="205">
        <v>0</v>
      </c>
      <c r="Y443" s="205">
        <v>0</v>
      </c>
      <c r="Z443" s="205">
        <v>0</v>
      </c>
      <c r="AA443" s="205">
        <v>0</v>
      </c>
      <c r="AB443" s="205">
        <v>0</v>
      </c>
      <c r="AC443" s="206">
        <f t="shared" si="101"/>
        <v>0</v>
      </c>
      <c r="AD443" s="206">
        <f t="shared" si="102"/>
        <v>2650000</v>
      </c>
      <c r="AE443" s="207">
        <f t="shared" si="103"/>
        <v>0</v>
      </c>
      <c r="AF443" s="206"/>
    </row>
    <row r="444" spans="1:32" ht="15" customHeight="1">
      <c r="A444" s="77"/>
      <c r="B444" s="76" t="s">
        <v>692</v>
      </c>
      <c r="C444" s="76"/>
      <c r="D444" s="92">
        <v>39753</v>
      </c>
      <c r="E444" s="76"/>
      <c r="F444" s="76"/>
      <c r="G444" s="202"/>
      <c r="H444" s="203">
        <v>2725000</v>
      </c>
      <c r="I444" s="202"/>
      <c r="J444" s="202"/>
      <c r="K444" s="92">
        <v>39753</v>
      </c>
      <c r="L444" s="78">
        <f t="shared" si="99"/>
        <v>41213</v>
      </c>
      <c r="M444" s="204">
        <v>2725000.3333333335</v>
      </c>
      <c r="N444" s="204">
        <f t="shared" si="100"/>
        <v>-0.33333333348855376</v>
      </c>
      <c r="O444" s="95">
        <v>0.25</v>
      </c>
      <c r="P444" s="219">
        <v>4</v>
      </c>
      <c r="Q444" s="205">
        <v>0</v>
      </c>
      <c r="R444" s="205">
        <v>0</v>
      </c>
      <c r="S444" s="205">
        <v>0</v>
      </c>
      <c r="T444" s="205">
        <v>0</v>
      </c>
      <c r="U444" s="205">
        <v>0</v>
      </c>
      <c r="V444" s="205">
        <v>0</v>
      </c>
      <c r="W444" s="205">
        <v>0</v>
      </c>
      <c r="X444" s="205">
        <v>0</v>
      </c>
      <c r="Y444" s="205">
        <v>0</v>
      </c>
      <c r="Z444" s="205">
        <v>0</v>
      </c>
      <c r="AA444" s="205">
        <v>0</v>
      </c>
      <c r="AB444" s="205">
        <v>0</v>
      </c>
      <c r="AC444" s="206">
        <f t="shared" si="101"/>
        <v>0</v>
      </c>
      <c r="AD444" s="206">
        <f t="shared" si="102"/>
        <v>2725000.3333333335</v>
      </c>
      <c r="AE444" s="207">
        <f t="shared" si="103"/>
        <v>-0.33333333348855376</v>
      </c>
      <c r="AF444" s="206"/>
    </row>
    <row r="445" spans="1:32" ht="15" customHeight="1">
      <c r="A445" s="77"/>
      <c r="B445" s="76" t="s">
        <v>692</v>
      </c>
      <c r="C445" s="76"/>
      <c r="D445" s="92">
        <v>39753</v>
      </c>
      <c r="E445" s="76"/>
      <c r="F445" s="76"/>
      <c r="G445" s="202"/>
      <c r="H445" s="203">
        <v>2725000</v>
      </c>
      <c r="I445" s="202"/>
      <c r="J445" s="202"/>
      <c r="K445" s="92">
        <v>39753</v>
      </c>
      <c r="L445" s="78">
        <f t="shared" si="99"/>
        <v>41213</v>
      </c>
      <c r="M445" s="204">
        <v>2725000.3333333335</v>
      </c>
      <c r="N445" s="204">
        <f t="shared" si="100"/>
        <v>-0.33333333348855376</v>
      </c>
      <c r="O445" s="95">
        <v>0.25</v>
      </c>
      <c r="P445" s="219">
        <v>4</v>
      </c>
      <c r="Q445" s="205">
        <v>0</v>
      </c>
      <c r="R445" s="205">
        <v>0</v>
      </c>
      <c r="S445" s="205">
        <v>0</v>
      </c>
      <c r="T445" s="205">
        <v>0</v>
      </c>
      <c r="U445" s="205">
        <v>0</v>
      </c>
      <c r="V445" s="205">
        <v>0</v>
      </c>
      <c r="W445" s="205">
        <v>0</v>
      </c>
      <c r="X445" s="205">
        <v>0</v>
      </c>
      <c r="Y445" s="205">
        <v>0</v>
      </c>
      <c r="Z445" s="205">
        <v>0</v>
      </c>
      <c r="AA445" s="205">
        <v>0</v>
      </c>
      <c r="AB445" s="205">
        <v>0</v>
      </c>
      <c r="AC445" s="206">
        <f t="shared" si="101"/>
        <v>0</v>
      </c>
      <c r="AD445" s="206">
        <f t="shared" si="102"/>
        <v>2725000.3333333335</v>
      </c>
      <c r="AE445" s="207">
        <f t="shared" si="103"/>
        <v>-0.33333333348855376</v>
      </c>
      <c r="AF445" s="206"/>
    </row>
    <row r="446" spans="1:32" ht="15" customHeight="1">
      <c r="A446" s="77"/>
      <c r="B446" s="76" t="s">
        <v>692</v>
      </c>
      <c r="C446" s="76"/>
      <c r="D446" s="92">
        <v>39753</v>
      </c>
      <c r="E446" s="76"/>
      <c r="F446" s="76"/>
      <c r="G446" s="202"/>
      <c r="H446" s="203">
        <v>2620000</v>
      </c>
      <c r="I446" s="202"/>
      <c r="J446" s="202"/>
      <c r="K446" s="92">
        <v>39753</v>
      </c>
      <c r="L446" s="78">
        <f t="shared" si="99"/>
        <v>41213</v>
      </c>
      <c r="M446" s="204">
        <v>2620000.3333333335</v>
      </c>
      <c r="N446" s="204">
        <f t="shared" si="100"/>
        <v>-0.33333333348855376</v>
      </c>
      <c r="O446" s="95">
        <v>0.25</v>
      </c>
      <c r="P446" s="219">
        <v>4</v>
      </c>
      <c r="Q446" s="205">
        <v>0</v>
      </c>
      <c r="R446" s="205">
        <v>0</v>
      </c>
      <c r="S446" s="205">
        <v>0</v>
      </c>
      <c r="T446" s="205">
        <v>0</v>
      </c>
      <c r="U446" s="205">
        <v>0</v>
      </c>
      <c r="V446" s="205">
        <v>0</v>
      </c>
      <c r="W446" s="205">
        <v>0</v>
      </c>
      <c r="X446" s="205">
        <v>0</v>
      </c>
      <c r="Y446" s="205">
        <v>0</v>
      </c>
      <c r="Z446" s="205">
        <v>0</v>
      </c>
      <c r="AA446" s="205">
        <v>0</v>
      </c>
      <c r="AB446" s="205">
        <v>0</v>
      </c>
      <c r="AC446" s="206">
        <f t="shared" si="101"/>
        <v>0</v>
      </c>
      <c r="AD446" s="206">
        <f t="shared" si="102"/>
        <v>2620000.3333333335</v>
      </c>
      <c r="AE446" s="207">
        <f t="shared" si="103"/>
        <v>-0.33333333348855376</v>
      </c>
      <c r="AF446" s="206"/>
    </row>
    <row r="447" spans="1:32" ht="15" customHeight="1">
      <c r="A447" s="77"/>
      <c r="B447" s="76" t="s">
        <v>692</v>
      </c>
      <c r="C447" s="76"/>
      <c r="D447" s="92">
        <v>39753</v>
      </c>
      <c r="E447" s="76"/>
      <c r="F447" s="76"/>
      <c r="G447" s="202"/>
      <c r="H447" s="203">
        <v>2620000</v>
      </c>
      <c r="I447" s="202"/>
      <c r="J447" s="202"/>
      <c r="K447" s="92">
        <v>39753</v>
      </c>
      <c r="L447" s="78">
        <f t="shared" si="99"/>
        <v>41213</v>
      </c>
      <c r="M447" s="204">
        <v>2620000.3333333335</v>
      </c>
      <c r="N447" s="204">
        <f t="shared" si="100"/>
        <v>-0.33333333348855376</v>
      </c>
      <c r="O447" s="95">
        <v>0.25</v>
      </c>
      <c r="P447" s="219">
        <v>4</v>
      </c>
      <c r="Q447" s="205">
        <v>0</v>
      </c>
      <c r="R447" s="205">
        <v>0</v>
      </c>
      <c r="S447" s="205">
        <v>0</v>
      </c>
      <c r="T447" s="205">
        <v>0</v>
      </c>
      <c r="U447" s="205">
        <v>0</v>
      </c>
      <c r="V447" s="205">
        <v>0</v>
      </c>
      <c r="W447" s="205">
        <v>0</v>
      </c>
      <c r="X447" s="205">
        <v>0</v>
      </c>
      <c r="Y447" s="205">
        <v>0</v>
      </c>
      <c r="Z447" s="205">
        <v>0</v>
      </c>
      <c r="AA447" s="205">
        <v>0</v>
      </c>
      <c r="AB447" s="205">
        <v>0</v>
      </c>
      <c r="AC447" s="206">
        <f t="shared" si="101"/>
        <v>0</v>
      </c>
      <c r="AD447" s="206">
        <f t="shared" si="102"/>
        <v>2620000.3333333335</v>
      </c>
      <c r="AE447" s="207">
        <f t="shared" si="103"/>
        <v>-0.33333333348855376</v>
      </c>
      <c r="AF447" s="206"/>
    </row>
    <row r="448" spans="1:32" ht="15" customHeight="1">
      <c r="A448" s="77"/>
      <c r="B448" s="76" t="s">
        <v>692</v>
      </c>
      <c r="C448" s="76"/>
      <c r="D448" s="92">
        <v>39753</v>
      </c>
      <c r="E448" s="76"/>
      <c r="F448" s="76"/>
      <c r="G448" s="202"/>
      <c r="H448" s="203">
        <v>2606667</v>
      </c>
      <c r="I448" s="202"/>
      <c r="J448" s="202"/>
      <c r="K448" s="92">
        <v>39753</v>
      </c>
      <c r="L448" s="78">
        <f t="shared" si="99"/>
        <v>41213</v>
      </c>
      <c r="M448" s="204">
        <v>2606667.125</v>
      </c>
      <c r="N448" s="204">
        <f t="shared" si="100"/>
        <v>-0.125</v>
      </c>
      <c r="O448" s="95">
        <v>0.25</v>
      </c>
      <c r="P448" s="219">
        <v>4</v>
      </c>
      <c r="Q448" s="205">
        <v>0</v>
      </c>
      <c r="R448" s="205">
        <v>0</v>
      </c>
      <c r="S448" s="205">
        <v>0</v>
      </c>
      <c r="T448" s="205">
        <v>0</v>
      </c>
      <c r="U448" s="205">
        <v>0</v>
      </c>
      <c r="V448" s="205">
        <v>0</v>
      </c>
      <c r="W448" s="205">
        <v>0</v>
      </c>
      <c r="X448" s="205">
        <v>0</v>
      </c>
      <c r="Y448" s="205">
        <v>0</v>
      </c>
      <c r="Z448" s="205">
        <v>0</v>
      </c>
      <c r="AA448" s="205">
        <v>0</v>
      </c>
      <c r="AB448" s="205">
        <v>0</v>
      </c>
      <c r="AC448" s="206">
        <f t="shared" si="101"/>
        <v>0</v>
      </c>
      <c r="AD448" s="206">
        <f t="shared" si="102"/>
        <v>2606667.125</v>
      </c>
      <c r="AE448" s="207">
        <f t="shared" si="103"/>
        <v>-0.125</v>
      </c>
      <c r="AF448" s="206"/>
    </row>
    <row r="449" spans="1:32" ht="15" customHeight="1">
      <c r="A449" s="77"/>
      <c r="B449" s="76" t="s">
        <v>693</v>
      </c>
      <c r="C449" s="76"/>
      <c r="D449" s="92">
        <v>39753</v>
      </c>
      <c r="E449" s="76"/>
      <c r="F449" s="76"/>
      <c r="G449" s="202"/>
      <c r="H449" s="203">
        <v>3156300</v>
      </c>
      <c r="I449" s="202"/>
      <c r="J449" s="202"/>
      <c r="K449" s="92">
        <v>39753</v>
      </c>
      <c r="L449" s="78">
        <f t="shared" si="99"/>
        <v>41213</v>
      </c>
      <c r="M449" s="204">
        <v>3156300</v>
      </c>
      <c r="N449" s="204">
        <f t="shared" si="100"/>
        <v>0</v>
      </c>
      <c r="O449" s="95">
        <v>0.25</v>
      </c>
      <c r="P449" s="219">
        <v>4</v>
      </c>
      <c r="Q449" s="205">
        <v>0</v>
      </c>
      <c r="R449" s="205">
        <v>0</v>
      </c>
      <c r="S449" s="205">
        <v>0</v>
      </c>
      <c r="T449" s="205">
        <v>0</v>
      </c>
      <c r="U449" s="205">
        <v>0</v>
      </c>
      <c r="V449" s="205">
        <v>0</v>
      </c>
      <c r="W449" s="205">
        <v>0</v>
      </c>
      <c r="X449" s="205">
        <v>0</v>
      </c>
      <c r="Y449" s="205">
        <v>0</v>
      </c>
      <c r="Z449" s="205">
        <v>0</v>
      </c>
      <c r="AA449" s="205">
        <v>0</v>
      </c>
      <c r="AB449" s="205">
        <v>0</v>
      </c>
      <c r="AC449" s="206">
        <f t="shared" si="101"/>
        <v>0</v>
      </c>
      <c r="AD449" s="206">
        <f t="shared" si="102"/>
        <v>3156300</v>
      </c>
      <c r="AE449" s="207">
        <f t="shared" si="103"/>
        <v>0</v>
      </c>
      <c r="AF449" s="206"/>
    </row>
    <row r="450" spans="1:32" ht="15" customHeight="1">
      <c r="A450" s="77"/>
      <c r="B450" s="76" t="s">
        <v>693</v>
      </c>
      <c r="C450" s="76"/>
      <c r="D450" s="92">
        <v>39753</v>
      </c>
      <c r="E450" s="76"/>
      <c r="F450" s="76"/>
      <c r="G450" s="202"/>
      <c r="H450" s="203">
        <v>3156300</v>
      </c>
      <c r="I450" s="202"/>
      <c r="J450" s="202"/>
      <c r="K450" s="92">
        <v>39753</v>
      </c>
      <c r="L450" s="78">
        <f t="shared" si="99"/>
        <v>41213</v>
      </c>
      <c r="M450" s="204">
        <v>3156300</v>
      </c>
      <c r="N450" s="204">
        <f t="shared" si="100"/>
        <v>0</v>
      </c>
      <c r="O450" s="95">
        <v>0.25</v>
      </c>
      <c r="P450" s="219">
        <v>4</v>
      </c>
      <c r="Q450" s="205">
        <v>0</v>
      </c>
      <c r="R450" s="205">
        <v>0</v>
      </c>
      <c r="S450" s="205">
        <v>0</v>
      </c>
      <c r="T450" s="205">
        <v>0</v>
      </c>
      <c r="U450" s="205">
        <v>0</v>
      </c>
      <c r="V450" s="205">
        <v>0</v>
      </c>
      <c r="W450" s="205">
        <v>0</v>
      </c>
      <c r="X450" s="205">
        <v>0</v>
      </c>
      <c r="Y450" s="205">
        <v>0</v>
      </c>
      <c r="Z450" s="205">
        <v>0</v>
      </c>
      <c r="AA450" s="205">
        <v>0</v>
      </c>
      <c r="AB450" s="205">
        <v>0</v>
      </c>
      <c r="AC450" s="206">
        <f t="shared" si="101"/>
        <v>0</v>
      </c>
      <c r="AD450" s="206">
        <f t="shared" si="102"/>
        <v>3156300</v>
      </c>
      <c r="AE450" s="207">
        <f t="shared" si="103"/>
        <v>0</v>
      </c>
      <c r="AF450" s="206"/>
    </row>
    <row r="451" spans="1:32" ht="15" customHeight="1">
      <c r="A451" s="77"/>
      <c r="B451" s="76" t="s">
        <v>693</v>
      </c>
      <c r="C451" s="76"/>
      <c r="D451" s="92">
        <v>39753</v>
      </c>
      <c r="E451" s="76"/>
      <c r="F451" s="76"/>
      <c r="G451" s="202"/>
      <c r="H451" s="203">
        <v>3156300</v>
      </c>
      <c r="I451" s="202"/>
      <c r="J451" s="202"/>
      <c r="K451" s="92">
        <v>39753</v>
      </c>
      <c r="L451" s="78">
        <f t="shared" si="99"/>
        <v>41213</v>
      </c>
      <c r="M451" s="204">
        <v>3156300</v>
      </c>
      <c r="N451" s="204">
        <f t="shared" si="100"/>
        <v>0</v>
      </c>
      <c r="O451" s="95">
        <v>0.25</v>
      </c>
      <c r="P451" s="219">
        <v>4</v>
      </c>
      <c r="Q451" s="205">
        <v>0</v>
      </c>
      <c r="R451" s="205">
        <v>0</v>
      </c>
      <c r="S451" s="205">
        <v>0</v>
      </c>
      <c r="T451" s="205">
        <v>0</v>
      </c>
      <c r="U451" s="205">
        <v>0</v>
      </c>
      <c r="V451" s="205">
        <v>0</v>
      </c>
      <c r="W451" s="205">
        <v>0</v>
      </c>
      <c r="X451" s="205">
        <v>0</v>
      </c>
      <c r="Y451" s="205">
        <v>0</v>
      </c>
      <c r="Z451" s="205">
        <v>0</v>
      </c>
      <c r="AA451" s="205">
        <v>0</v>
      </c>
      <c r="AB451" s="205">
        <v>0</v>
      </c>
      <c r="AC451" s="206">
        <f t="shared" si="101"/>
        <v>0</v>
      </c>
      <c r="AD451" s="206">
        <f t="shared" si="102"/>
        <v>3156300</v>
      </c>
      <c r="AE451" s="207">
        <f t="shared" si="103"/>
        <v>0</v>
      </c>
      <c r="AF451" s="206"/>
    </row>
    <row r="452" spans="1:32" ht="15" customHeight="1">
      <c r="A452" s="77"/>
      <c r="B452" s="76" t="s">
        <v>693</v>
      </c>
      <c r="C452" s="76"/>
      <c r="D452" s="92">
        <v>39753</v>
      </c>
      <c r="E452" s="76"/>
      <c r="F452" s="76"/>
      <c r="G452" s="202"/>
      <c r="H452" s="203">
        <v>3156300</v>
      </c>
      <c r="I452" s="202"/>
      <c r="J452" s="202"/>
      <c r="K452" s="92">
        <v>39753</v>
      </c>
      <c r="L452" s="78">
        <f t="shared" si="99"/>
        <v>41213</v>
      </c>
      <c r="M452" s="204">
        <v>3156300</v>
      </c>
      <c r="N452" s="204">
        <f t="shared" si="100"/>
        <v>0</v>
      </c>
      <c r="O452" s="95">
        <v>0.25</v>
      </c>
      <c r="P452" s="219">
        <v>4</v>
      </c>
      <c r="Q452" s="205">
        <v>0</v>
      </c>
      <c r="R452" s="205">
        <v>0</v>
      </c>
      <c r="S452" s="205">
        <v>0</v>
      </c>
      <c r="T452" s="205">
        <v>0</v>
      </c>
      <c r="U452" s="205">
        <v>0</v>
      </c>
      <c r="V452" s="205">
        <v>0</v>
      </c>
      <c r="W452" s="205">
        <v>0</v>
      </c>
      <c r="X452" s="205">
        <v>0</v>
      </c>
      <c r="Y452" s="205">
        <v>0</v>
      </c>
      <c r="Z452" s="205">
        <v>0</v>
      </c>
      <c r="AA452" s="205">
        <v>0</v>
      </c>
      <c r="AB452" s="205">
        <v>0</v>
      </c>
      <c r="AC452" s="206">
        <f t="shared" si="101"/>
        <v>0</v>
      </c>
      <c r="AD452" s="206">
        <f t="shared" si="102"/>
        <v>3156300</v>
      </c>
      <c r="AE452" s="207">
        <f t="shared" si="103"/>
        <v>0</v>
      </c>
      <c r="AF452" s="206"/>
    </row>
    <row r="453" spans="1:32" ht="15" customHeight="1">
      <c r="A453" s="77"/>
      <c r="B453" s="76" t="s">
        <v>693</v>
      </c>
      <c r="C453" s="76"/>
      <c r="D453" s="92">
        <v>39753</v>
      </c>
      <c r="E453" s="76"/>
      <c r="F453" s="76"/>
      <c r="G453" s="202"/>
      <c r="H453" s="203">
        <v>3156300</v>
      </c>
      <c r="I453" s="202"/>
      <c r="J453" s="202"/>
      <c r="K453" s="92">
        <v>39753</v>
      </c>
      <c r="L453" s="78">
        <f t="shared" si="99"/>
        <v>41213</v>
      </c>
      <c r="M453" s="204">
        <v>3156300</v>
      </c>
      <c r="N453" s="204">
        <f t="shared" si="100"/>
        <v>0</v>
      </c>
      <c r="O453" s="95">
        <v>0.25</v>
      </c>
      <c r="P453" s="219">
        <v>4</v>
      </c>
      <c r="Q453" s="205">
        <v>0</v>
      </c>
      <c r="R453" s="205">
        <v>0</v>
      </c>
      <c r="S453" s="205">
        <v>0</v>
      </c>
      <c r="T453" s="205">
        <v>0</v>
      </c>
      <c r="U453" s="205">
        <v>0</v>
      </c>
      <c r="V453" s="205">
        <v>0</v>
      </c>
      <c r="W453" s="205">
        <v>0</v>
      </c>
      <c r="X453" s="205">
        <v>0</v>
      </c>
      <c r="Y453" s="205">
        <v>0</v>
      </c>
      <c r="Z453" s="205">
        <v>0</v>
      </c>
      <c r="AA453" s="205">
        <v>0</v>
      </c>
      <c r="AB453" s="205">
        <v>0</v>
      </c>
      <c r="AC453" s="206">
        <f t="shared" si="101"/>
        <v>0</v>
      </c>
      <c r="AD453" s="206">
        <f t="shared" si="102"/>
        <v>3156300</v>
      </c>
      <c r="AE453" s="207">
        <f t="shared" si="103"/>
        <v>0</v>
      </c>
      <c r="AF453" s="206"/>
    </row>
    <row r="454" spans="1:32" ht="15" customHeight="1">
      <c r="A454" s="77"/>
      <c r="B454" s="76" t="s">
        <v>693</v>
      </c>
      <c r="C454" s="76"/>
      <c r="D454" s="92">
        <v>39753</v>
      </c>
      <c r="E454" s="76"/>
      <c r="F454" s="76"/>
      <c r="G454" s="202"/>
      <c r="H454" s="203">
        <v>3156300</v>
      </c>
      <c r="I454" s="202"/>
      <c r="J454" s="202"/>
      <c r="K454" s="92">
        <v>39753</v>
      </c>
      <c r="L454" s="78">
        <f t="shared" si="99"/>
        <v>41213</v>
      </c>
      <c r="M454" s="204">
        <v>3156300</v>
      </c>
      <c r="N454" s="204">
        <f t="shared" si="100"/>
        <v>0</v>
      </c>
      <c r="O454" s="95">
        <v>0.25</v>
      </c>
      <c r="P454" s="219">
        <v>4</v>
      </c>
      <c r="Q454" s="205">
        <v>0</v>
      </c>
      <c r="R454" s="205">
        <v>0</v>
      </c>
      <c r="S454" s="205">
        <v>0</v>
      </c>
      <c r="T454" s="205">
        <v>0</v>
      </c>
      <c r="U454" s="205">
        <v>0</v>
      </c>
      <c r="V454" s="205">
        <v>0</v>
      </c>
      <c r="W454" s="205">
        <v>0</v>
      </c>
      <c r="X454" s="205">
        <v>0</v>
      </c>
      <c r="Y454" s="205">
        <v>0</v>
      </c>
      <c r="Z454" s="205">
        <v>0</v>
      </c>
      <c r="AA454" s="205">
        <v>0</v>
      </c>
      <c r="AB454" s="205">
        <v>0</v>
      </c>
      <c r="AC454" s="206">
        <f t="shared" si="101"/>
        <v>0</v>
      </c>
      <c r="AD454" s="206">
        <f t="shared" si="102"/>
        <v>3156300</v>
      </c>
      <c r="AE454" s="207">
        <f t="shared" si="103"/>
        <v>0</v>
      </c>
      <c r="AF454" s="206"/>
    </row>
    <row r="455" spans="1:32" ht="15" customHeight="1">
      <c r="A455" s="77"/>
      <c r="B455" s="76" t="s">
        <v>693</v>
      </c>
      <c r="C455" s="76"/>
      <c r="D455" s="92">
        <v>39753</v>
      </c>
      <c r="E455" s="76"/>
      <c r="F455" s="76"/>
      <c r="G455" s="202"/>
      <c r="H455" s="203">
        <v>3156300</v>
      </c>
      <c r="I455" s="202"/>
      <c r="J455" s="202"/>
      <c r="K455" s="92">
        <v>39753</v>
      </c>
      <c r="L455" s="78">
        <f t="shared" si="99"/>
        <v>41213</v>
      </c>
      <c r="M455" s="204">
        <v>3156300</v>
      </c>
      <c r="N455" s="204">
        <f t="shared" si="100"/>
        <v>0</v>
      </c>
      <c r="O455" s="95">
        <v>0.25</v>
      </c>
      <c r="P455" s="219">
        <v>4</v>
      </c>
      <c r="Q455" s="205">
        <v>0</v>
      </c>
      <c r="R455" s="205">
        <v>0</v>
      </c>
      <c r="S455" s="205">
        <v>0</v>
      </c>
      <c r="T455" s="205">
        <v>0</v>
      </c>
      <c r="U455" s="205">
        <v>0</v>
      </c>
      <c r="V455" s="205">
        <v>0</v>
      </c>
      <c r="W455" s="205">
        <v>0</v>
      </c>
      <c r="X455" s="205">
        <v>0</v>
      </c>
      <c r="Y455" s="205">
        <v>0</v>
      </c>
      <c r="Z455" s="205">
        <v>0</v>
      </c>
      <c r="AA455" s="205">
        <v>0</v>
      </c>
      <c r="AB455" s="205">
        <v>0</v>
      </c>
      <c r="AC455" s="206">
        <f t="shared" si="101"/>
        <v>0</v>
      </c>
      <c r="AD455" s="206">
        <f t="shared" si="102"/>
        <v>3156300</v>
      </c>
      <c r="AE455" s="207">
        <f t="shared" si="103"/>
        <v>0</v>
      </c>
      <c r="AF455" s="206"/>
    </row>
    <row r="456" spans="1:32" ht="15" customHeight="1">
      <c r="A456" s="77"/>
      <c r="B456" s="76" t="s">
        <v>693</v>
      </c>
      <c r="C456" s="76"/>
      <c r="D456" s="92">
        <v>39753</v>
      </c>
      <c r="E456" s="76"/>
      <c r="F456" s="76"/>
      <c r="G456" s="202"/>
      <c r="H456" s="203">
        <v>3156300</v>
      </c>
      <c r="I456" s="202"/>
      <c r="J456" s="202"/>
      <c r="K456" s="92">
        <v>39753</v>
      </c>
      <c r="L456" s="78">
        <f t="shared" si="99"/>
        <v>41213</v>
      </c>
      <c r="M456" s="204">
        <v>3156300</v>
      </c>
      <c r="N456" s="204">
        <f t="shared" si="100"/>
        <v>0</v>
      </c>
      <c r="O456" s="95">
        <v>0.25</v>
      </c>
      <c r="P456" s="219">
        <v>4</v>
      </c>
      <c r="Q456" s="205">
        <v>0</v>
      </c>
      <c r="R456" s="205">
        <v>0</v>
      </c>
      <c r="S456" s="205">
        <v>0</v>
      </c>
      <c r="T456" s="205">
        <v>0</v>
      </c>
      <c r="U456" s="205">
        <v>0</v>
      </c>
      <c r="V456" s="205">
        <v>0</v>
      </c>
      <c r="W456" s="205">
        <v>0</v>
      </c>
      <c r="X456" s="205">
        <v>0</v>
      </c>
      <c r="Y456" s="205">
        <v>0</v>
      </c>
      <c r="Z456" s="205">
        <v>0</v>
      </c>
      <c r="AA456" s="205">
        <v>0</v>
      </c>
      <c r="AB456" s="205">
        <v>0</v>
      </c>
      <c r="AC456" s="206">
        <f t="shared" si="101"/>
        <v>0</v>
      </c>
      <c r="AD456" s="206">
        <f t="shared" si="102"/>
        <v>3156300</v>
      </c>
      <c r="AE456" s="207">
        <f t="shared" si="103"/>
        <v>0</v>
      </c>
      <c r="AF456" s="206"/>
    </row>
    <row r="457" spans="1:32" ht="15" customHeight="1">
      <c r="A457" s="77"/>
      <c r="B457" s="76" t="s">
        <v>693</v>
      </c>
      <c r="C457" s="76"/>
      <c r="D457" s="92">
        <v>39753</v>
      </c>
      <c r="E457" s="76"/>
      <c r="F457" s="76"/>
      <c r="G457" s="202"/>
      <c r="H457" s="203">
        <v>3156300</v>
      </c>
      <c r="I457" s="202"/>
      <c r="J457" s="202"/>
      <c r="K457" s="92">
        <v>39753</v>
      </c>
      <c r="L457" s="78">
        <f t="shared" si="99"/>
        <v>41213</v>
      </c>
      <c r="M457" s="204">
        <v>3156300</v>
      </c>
      <c r="N457" s="204">
        <f t="shared" si="100"/>
        <v>0</v>
      </c>
      <c r="O457" s="95">
        <v>0.25</v>
      </c>
      <c r="P457" s="219">
        <v>4</v>
      </c>
      <c r="Q457" s="205">
        <v>0</v>
      </c>
      <c r="R457" s="205">
        <v>0</v>
      </c>
      <c r="S457" s="205">
        <v>0</v>
      </c>
      <c r="T457" s="205">
        <v>0</v>
      </c>
      <c r="U457" s="205">
        <v>0</v>
      </c>
      <c r="V457" s="205">
        <v>0</v>
      </c>
      <c r="W457" s="205">
        <v>0</v>
      </c>
      <c r="X457" s="205">
        <v>0</v>
      </c>
      <c r="Y457" s="205">
        <v>0</v>
      </c>
      <c r="Z457" s="205">
        <v>0</v>
      </c>
      <c r="AA457" s="205">
        <v>0</v>
      </c>
      <c r="AB457" s="205">
        <v>0</v>
      </c>
      <c r="AC457" s="206">
        <f t="shared" si="101"/>
        <v>0</v>
      </c>
      <c r="AD457" s="206">
        <f t="shared" si="102"/>
        <v>3156300</v>
      </c>
      <c r="AE457" s="207">
        <f t="shared" si="103"/>
        <v>0</v>
      </c>
      <c r="AF457" s="206"/>
    </row>
    <row r="458" spans="1:32" ht="15" customHeight="1">
      <c r="A458" s="77"/>
      <c r="B458" s="76" t="s">
        <v>693</v>
      </c>
      <c r="C458" s="76"/>
      <c r="D458" s="92">
        <v>39753</v>
      </c>
      <c r="E458" s="76"/>
      <c r="F458" s="76"/>
      <c r="G458" s="202"/>
      <c r="H458" s="203">
        <v>3156300</v>
      </c>
      <c r="I458" s="202"/>
      <c r="J458" s="202"/>
      <c r="K458" s="92">
        <v>39753</v>
      </c>
      <c r="L458" s="78">
        <f t="shared" si="99"/>
        <v>41213</v>
      </c>
      <c r="M458" s="204">
        <v>3156300</v>
      </c>
      <c r="N458" s="204">
        <f t="shared" si="100"/>
        <v>0</v>
      </c>
      <c r="O458" s="95">
        <v>0.25</v>
      </c>
      <c r="P458" s="219">
        <v>4</v>
      </c>
      <c r="Q458" s="205">
        <v>0</v>
      </c>
      <c r="R458" s="205">
        <v>0</v>
      </c>
      <c r="S458" s="205">
        <v>0</v>
      </c>
      <c r="T458" s="205">
        <v>0</v>
      </c>
      <c r="U458" s="205">
        <v>0</v>
      </c>
      <c r="V458" s="205">
        <v>0</v>
      </c>
      <c r="W458" s="205">
        <v>0</v>
      </c>
      <c r="X458" s="205">
        <v>0</v>
      </c>
      <c r="Y458" s="205">
        <v>0</v>
      </c>
      <c r="Z458" s="205">
        <v>0</v>
      </c>
      <c r="AA458" s="205">
        <v>0</v>
      </c>
      <c r="AB458" s="205">
        <v>0</v>
      </c>
      <c r="AC458" s="206">
        <f t="shared" si="101"/>
        <v>0</v>
      </c>
      <c r="AD458" s="206">
        <f t="shared" si="102"/>
        <v>3156300</v>
      </c>
      <c r="AE458" s="207">
        <f t="shared" si="103"/>
        <v>0</v>
      </c>
      <c r="AF458" s="206"/>
    </row>
    <row r="459" spans="1:32" ht="15" customHeight="1">
      <c r="A459" s="77"/>
      <c r="B459" s="76" t="s">
        <v>693</v>
      </c>
      <c r="C459" s="76"/>
      <c r="D459" s="92">
        <v>39753</v>
      </c>
      <c r="E459" s="76"/>
      <c r="F459" s="76"/>
      <c r="G459" s="202"/>
      <c r="H459" s="203">
        <v>3156300</v>
      </c>
      <c r="I459" s="202"/>
      <c r="J459" s="202"/>
      <c r="K459" s="92">
        <v>39753</v>
      </c>
      <c r="L459" s="78">
        <f t="shared" si="99"/>
        <v>41213</v>
      </c>
      <c r="M459" s="204">
        <v>3156300</v>
      </c>
      <c r="N459" s="204">
        <f t="shared" si="100"/>
        <v>0</v>
      </c>
      <c r="O459" s="95">
        <v>0.25</v>
      </c>
      <c r="P459" s="219">
        <v>4</v>
      </c>
      <c r="Q459" s="205">
        <v>0</v>
      </c>
      <c r="R459" s="205">
        <v>0</v>
      </c>
      <c r="S459" s="205">
        <v>0</v>
      </c>
      <c r="T459" s="205">
        <v>0</v>
      </c>
      <c r="U459" s="205">
        <v>0</v>
      </c>
      <c r="V459" s="205">
        <v>0</v>
      </c>
      <c r="W459" s="205">
        <v>0</v>
      </c>
      <c r="X459" s="205">
        <v>0</v>
      </c>
      <c r="Y459" s="205">
        <v>0</v>
      </c>
      <c r="Z459" s="205">
        <v>0</v>
      </c>
      <c r="AA459" s="205">
        <v>0</v>
      </c>
      <c r="AB459" s="205">
        <v>0</v>
      </c>
      <c r="AC459" s="206">
        <f t="shared" si="101"/>
        <v>0</v>
      </c>
      <c r="AD459" s="206">
        <f t="shared" si="102"/>
        <v>3156300</v>
      </c>
      <c r="AE459" s="207">
        <f t="shared" si="103"/>
        <v>0</v>
      </c>
      <c r="AF459" s="206"/>
    </row>
    <row r="460" spans="1:32" ht="15" customHeight="1">
      <c r="A460" s="77"/>
      <c r="B460" s="76" t="s">
        <v>694</v>
      </c>
      <c r="C460" s="76"/>
      <c r="D460" s="92">
        <v>39753</v>
      </c>
      <c r="E460" s="76"/>
      <c r="F460" s="76"/>
      <c r="G460" s="202"/>
      <c r="H460" s="203">
        <v>5750000</v>
      </c>
      <c r="I460" s="202"/>
      <c r="J460" s="202"/>
      <c r="K460" s="92">
        <v>39753</v>
      </c>
      <c r="L460" s="78">
        <f t="shared" si="99"/>
        <v>41213</v>
      </c>
      <c r="M460" s="204">
        <v>5749999.666666667</v>
      </c>
      <c r="N460" s="204">
        <f t="shared" si="100"/>
        <v>0.33333333302289248</v>
      </c>
      <c r="O460" s="95">
        <v>0.25</v>
      </c>
      <c r="P460" s="219">
        <v>4</v>
      </c>
      <c r="Q460" s="205">
        <v>0</v>
      </c>
      <c r="R460" s="205">
        <v>0</v>
      </c>
      <c r="S460" s="205">
        <v>0</v>
      </c>
      <c r="T460" s="205">
        <v>0</v>
      </c>
      <c r="U460" s="205">
        <v>0</v>
      </c>
      <c r="V460" s="205">
        <v>0</v>
      </c>
      <c r="W460" s="205">
        <v>0</v>
      </c>
      <c r="X460" s="205">
        <v>0</v>
      </c>
      <c r="Y460" s="205">
        <v>0</v>
      </c>
      <c r="Z460" s="205">
        <v>0</v>
      </c>
      <c r="AA460" s="205">
        <v>0</v>
      </c>
      <c r="AB460" s="205">
        <v>0</v>
      </c>
      <c r="AC460" s="206">
        <f t="shared" si="101"/>
        <v>0</v>
      </c>
      <c r="AD460" s="206">
        <f t="shared" si="102"/>
        <v>5749999.666666667</v>
      </c>
      <c r="AE460" s="207">
        <f t="shared" si="103"/>
        <v>0.33333333302289248</v>
      </c>
      <c r="AF460" s="206"/>
    </row>
    <row r="461" spans="1:32" ht="15" customHeight="1">
      <c r="A461" s="77"/>
      <c r="B461" s="76" t="s">
        <v>694</v>
      </c>
      <c r="C461" s="76"/>
      <c r="D461" s="92">
        <v>39753</v>
      </c>
      <c r="E461" s="76"/>
      <c r="F461" s="76"/>
      <c r="G461" s="202"/>
      <c r="H461" s="203">
        <v>5750000</v>
      </c>
      <c r="I461" s="202"/>
      <c r="J461" s="202"/>
      <c r="K461" s="92">
        <v>39753</v>
      </c>
      <c r="L461" s="78">
        <f t="shared" si="99"/>
        <v>41213</v>
      </c>
      <c r="M461" s="204">
        <v>5749999.666666667</v>
      </c>
      <c r="N461" s="204">
        <f t="shared" si="100"/>
        <v>0.33333333302289248</v>
      </c>
      <c r="O461" s="95">
        <v>0.25</v>
      </c>
      <c r="P461" s="219">
        <v>4</v>
      </c>
      <c r="Q461" s="205">
        <v>0</v>
      </c>
      <c r="R461" s="205">
        <v>0</v>
      </c>
      <c r="S461" s="205">
        <v>0</v>
      </c>
      <c r="T461" s="205">
        <v>0</v>
      </c>
      <c r="U461" s="205">
        <v>0</v>
      </c>
      <c r="V461" s="205">
        <v>0</v>
      </c>
      <c r="W461" s="205">
        <v>0</v>
      </c>
      <c r="X461" s="205">
        <v>0</v>
      </c>
      <c r="Y461" s="205">
        <v>0</v>
      </c>
      <c r="Z461" s="205">
        <v>0</v>
      </c>
      <c r="AA461" s="205">
        <v>0</v>
      </c>
      <c r="AB461" s="205">
        <v>0</v>
      </c>
      <c r="AC461" s="206">
        <f t="shared" si="101"/>
        <v>0</v>
      </c>
      <c r="AD461" s="206">
        <f t="shared" si="102"/>
        <v>5749999.666666667</v>
      </c>
      <c r="AE461" s="207">
        <f t="shared" si="103"/>
        <v>0.33333333302289248</v>
      </c>
      <c r="AF461" s="206"/>
    </row>
    <row r="462" spans="1:32" ht="15" customHeight="1">
      <c r="A462" s="77"/>
      <c r="B462" s="76" t="s">
        <v>694</v>
      </c>
      <c r="C462" s="76"/>
      <c r="D462" s="92">
        <v>39753</v>
      </c>
      <c r="E462" s="76"/>
      <c r="F462" s="76"/>
      <c r="G462" s="202"/>
      <c r="H462" s="203">
        <v>5750000</v>
      </c>
      <c r="I462" s="202"/>
      <c r="J462" s="202"/>
      <c r="K462" s="92">
        <v>39753</v>
      </c>
      <c r="L462" s="78">
        <f t="shared" si="99"/>
        <v>41213</v>
      </c>
      <c r="M462" s="204">
        <v>5749999.666666667</v>
      </c>
      <c r="N462" s="204">
        <f t="shared" si="100"/>
        <v>0.33333333302289248</v>
      </c>
      <c r="O462" s="95">
        <v>0.25</v>
      </c>
      <c r="P462" s="219">
        <v>4</v>
      </c>
      <c r="Q462" s="205">
        <v>0</v>
      </c>
      <c r="R462" s="205">
        <v>0</v>
      </c>
      <c r="S462" s="205">
        <v>0</v>
      </c>
      <c r="T462" s="205">
        <v>0</v>
      </c>
      <c r="U462" s="205">
        <v>0</v>
      </c>
      <c r="V462" s="205">
        <v>0</v>
      </c>
      <c r="W462" s="205">
        <v>0</v>
      </c>
      <c r="X462" s="205">
        <v>0</v>
      </c>
      <c r="Y462" s="205">
        <v>0</v>
      </c>
      <c r="Z462" s="205">
        <v>0</v>
      </c>
      <c r="AA462" s="205">
        <v>0</v>
      </c>
      <c r="AB462" s="205">
        <v>0</v>
      </c>
      <c r="AC462" s="206">
        <f t="shared" si="101"/>
        <v>0</v>
      </c>
      <c r="AD462" s="206">
        <f t="shared" si="102"/>
        <v>5749999.666666667</v>
      </c>
      <c r="AE462" s="207">
        <f t="shared" si="103"/>
        <v>0.33333333302289248</v>
      </c>
      <c r="AF462" s="206"/>
    </row>
    <row r="463" spans="1:32" ht="15" customHeight="1">
      <c r="A463" s="77"/>
      <c r="B463" s="76" t="s">
        <v>694</v>
      </c>
      <c r="C463" s="76"/>
      <c r="D463" s="92">
        <v>39753</v>
      </c>
      <c r="E463" s="76"/>
      <c r="F463" s="76"/>
      <c r="G463" s="202"/>
      <c r="H463" s="203">
        <v>5750000</v>
      </c>
      <c r="I463" s="202"/>
      <c r="J463" s="202"/>
      <c r="K463" s="92">
        <v>39753</v>
      </c>
      <c r="L463" s="78">
        <f t="shared" si="99"/>
        <v>41213</v>
      </c>
      <c r="M463" s="204">
        <v>5749999.666666667</v>
      </c>
      <c r="N463" s="204">
        <f t="shared" si="100"/>
        <v>0.33333333302289248</v>
      </c>
      <c r="O463" s="95">
        <v>0.25</v>
      </c>
      <c r="P463" s="219">
        <v>4</v>
      </c>
      <c r="Q463" s="205">
        <v>0</v>
      </c>
      <c r="R463" s="205">
        <v>0</v>
      </c>
      <c r="S463" s="205">
        <v>0</v>
      </c>
      <c r="T463" s="205">
        <v>0</v>
      </c>
      <c r="U463" s="205">
        <v>0</v>
      </c>
      <c r="V463" s="205">
        <v>0</v>
      </c>
      <c r="W463" s="205">
        <v>0</v>
      </c>
      <c r="X463" s="205">
        <v>0</v>
      </c>
      <c r="Y463" s="205">
        <v>0</v>
      </c>
      <c r="Z463" s="205">
        <v>0</v>
      </c>
      <c r="AA463" s="205">
        <v>0</v>
      </c>
      <c r="AB463" s="205">
        <v>0</v>
      </c>
      <c r="AC463" s="206">
        <f t="shared" si="101"/>
        <v>0</v>
      </c>
      <c r="AD463" s="206">
        <f t="shared" si="102"/>
        <v>5749999.666666667</v>
      </c>
      <c r="AE463" s="207">
        <f t="shared" si="103"/>
        <v>0.33333333302289248</v>
      </c>
      <c r="AF463" s="206"/>
    </row>
    <row r="464" spans="1:32" ht="15" customHeight="1">
      <c r="A464" s="77"/>
      <c r="B464" s="76" t="s">
        <v>694</v>
      </c>
      <c r="C464" s="76"/>
      <c r="D464" s="92">
        <v>39753</v>
      </c>
      <c r="E464" s="76"/>
      <c r="F464" s="76"/>
      <c r="G464" s="202"/>
      <c r="H464" s="203">
        <v>5750000</v>
      </c>
      <c r="I464" s="202"/>
      <c r="J464" s="202"/>
      <c r="K464" s="92">
        <v>39753</v>
      </c>
      <c r="L464" s="78">
        <f t="shared" si="99"/>
        <v>41213</v>
      </c>
      <c r="M464" s="204">
        <v>5749999.666666667</v>
      </c>
      <c r="N464" s="204">
        <f t="shared" si="100"/>
        <v>0.33333333302289248</v>
      </c>
      <c r="O464" s="95">
        <v>0.25</v>
      </c>
      <c r="P464" s="219">
        <v>4</v>
      </c>
      <c r="Q464" s="205">
        <v>0</v>
      </c>
      <c r="R464" s="205">
        <v>0</v>
      </c>
      <c r="S464" s="205">
        <v>0</v>
      </c>
      <c r="T464" s="205">
        <v>0</v>
      </c>
      <c r="U464" s="205">
        <v>0</v>
      </c>
      <c r="V464" s="205">
        <v>0</v>
      </c>
      <c r="W464" s="205">
        <v>0</v>
      </c>
      <c r="X464" s="205">
        <v>0</v>
      </c>
      <c r="Y464" s="205">
        <v>0</v>
      </c>
      <c r="Z464" s="205">
        <v>0</v>
      </c>
      <c r="AA464" s="205">
        <v>0</v>
      </c>
      <c r="AB464" s="205">
        <v>0</v>
      </c>
      <c r="AC464" s="206">
        <f t="shared" si="101"/>
        <v>0</v>
      </c>
      <c r="AD464" s="206">
        <f t="shared" si="102"/>
        <v>5749999.666666667</v>
      </c>
      <c r="AE464" s="207">
        <f t="shared" si="103"/>
        <v>0.33333333302289248</v>
      </c>
      <c r="AF464" s="206"/>
    </row>
    <row r="465" spans="1:32" ht="15" customHeight="1">
      <c r="A465" s="77"/>
      <c r="B465" s="76" t="s">
        <v>694</v>
      </c>
      <c r="C465" s="76"/>
      <c r="D465" s="92">
        <v>39753</v>
      </c>
      <c r="E465" s="76"/>
      <c r="F465" s="76"/>
      <c r="G465" s="202"/>
      <c r="H465" s="203">
        <v>5750000</v>
      </c>
      <c r="I465" s="202"/>
      <c r="J465" s="202"/>
      <c r="K465" s="92">
        <v>39753</v>
      </c>
      <c r="L465" s="78">
        <f t="shared" si="99"/>
        <v>41213</v>
      </c>
      <c r="M465" s="204">
        <v>5749999.666666667</v>
      </c>
      <c r="N465" s="204">
        <f t="shared" si="100"/>
        <v>0.33333333302289248</v>
      </c>
      <c r="O465" s="95">
        <v>0.25</v>
      </c>
      <c r="P465" s="219">
        <v>4</v>
      </c>
      <c r="Q465" s="205">
        <v>0</v>
      </c>
      <c r="R465" s="205">
        <v>0</v>
      </c>
      <c r="S465" s="205">
        <v>0</v>
      </c>
      <c r="T465" s="205">
        <v>0</v>
      </c>
      <c r="U465" s="205">
        <v>0</v>
      </c>
      <c r="V465" s="205">
        <v>0</v>
      </c>
      <c r="W465" s="205">
        <v>0</v>
      </c>
      <c r="X465" s="205">
        <v>0</v>
      </c>
      <c r="Y465" s="205">
        <v>0</v>
      </c>
      <c r="Z465" s="205">
        <v>0</v>
      </c>
      <c r="AA465" s="205">
        <v>0</v>
      </c>
      <c r="AB465" s="205">
        <v>0</v>
      </c>
      <c r="AC465" s="206">
        <f t="shared" si="101"/>
        <v>0</v>
      </c>
      <c r="AD465" s="206">
        <f t="shared" si="102"/>
        <v>5749999.666666667</v>
      </c>
      <c r="AE465" s="207">
        <f t="shared" si="103"/>
        <v>0.33333333302289248</v>
      </c>
      <c r="AF465" s="206"/>
    </row>
    <row r="466" spans="1:32" ht="15" customHeight="1">
      <c r="A466" s="77"/>
      <c r="B466" s="76" t="s">
        <v>694</v>
      </c>
      <c r="C466" s="76"/>
      <c r="D466" s="92">
        <v>39753</v>
      </c>
      <c r="E466" s="76"/>
      <c r="F466" s="76"/>
      <c r="G466" s="202"/>
      <c r="H466" s="203">
        <v>5750000</v>
      </c>
      <c r="I466" s="202"/>
      <c r="J466" s="202"/>
      <c r="K466" s="92">
        <v>39753</v>
      </c>
      <c r="L466" s="78">
        <f t="shared" si="99"/>
        <v>41213</v>
      </c>
      <c r="M466" s="204">
        <v>5749999.666666667</v>
      </c>
      <c r="N466" s="204">
        <f t="shared" si="100"/>
        <v>0.33333333302289248</v>
      </c>
      <c r="O466" s="95">
        <v>0.25</v>
      </c>
      <c r="P466" s="219">
        <v>4</v>
      </c>
      <c r="Q466" s="205">
        <v>0</v>
      </c>
      <c r="R466" s="205">
        <v>0</v>
      </c>
      <c r="S466" s="205">
        <v>0</v>
      </c>
      <c r="T466" s="205">
        <v>0</v>
      </c>
      <c r="U466" s="205">
        <v>0</v>
      </c>
      <c r="V466" s="205">
        <v>0</v>
      </c>
      <c r="W466" s="205">
        <v>0</v>
      </c>
      <c r="X466" s="205">
        <v>0</v>
      </c>
      <c r="Y466" s="205">
        <v>0</v>
      </c>
      <c r="Z466" s="205">
        <v>0</v>
      </c>
      <c r="AA466" s="205">
        <v>0</v>
      </c>
      <c r="AB466" s="205">
        <v>0</v>
      </c>
      <c r="AC466" s="206">
        <f t="shared" si="101"/>
        <v>0</v>
      </c>
      <c r="AD466" s="206">
        <f t="shared" si="102"/>
        <v>5749999.666666667</v>
      </c>
      <c r="AE466" s="207">
        <f t="shared" si="103"/>
        <v>0.33333333302289248</v>
      </c>
      <c r="AF466" s="206"/>
    </row>
    <row r="467" spans="1:32" ht="15" customHeight="1">
      <c r="A467" s="77"/>
      <c r="B467" s="76" t="s">
        <v>694</v>
      </c>
      <c r="C467" s="76"/>
      <c r="D467" s="92">
        <v>39753</v>
      </c>
      <c r="E467" s="76"/>
      <c r="F467" s="76"/>
      <c r="G467" s="202"/>
      <c r="H467" s="203">
        <v>5750000</v>
      </c>
      <c r="I467" s="202"/>
      <c r="J467" s="202"/>
      <c r="K467" s="92">
        <v>39753</v>
      </c>
      <c r="L467" s="78">
        <f t="shared" si="99"/>
        <v>41213</v>
      </c>
      <c r="M467" s="204">
        <v>5749999.666666667</v>
      </c>
      <c r="N467" s="204">
        <f t="shared" si="100"/>
        <v>0.33333333302289248</v>
      </c>
      <c r="O467" s="95">
        <v>0.25</v>
      </c>
      <c r="P467" s="219">
        <v>4</v>
      </c>
      <c r="Q467" s="205">
        <v>0</v>
      </c>
      <c r="R467" s="205">
        <v>0</v>
      </c>
      <c r="S467" s="205">
        <v>0</v>
      </c>
      <c r="T467" s="205">
        <v>0</v>
      </c>
      <c r="U467" s="205">
        <v>0</v>
      </c>
      <c r="V467" s="205">
        <v>0</v>
      </c>
      <c r="W467" s="205">
        <v>0</v>
      </c>
      <c r="X467" s="205">
        <v>0</v>
      </c>
      <c r="Y467" s="205">
        <v>0</v>
      </c>
      <c r="Z467" s="205">
        <v>0</v>
      </c>
      <c r="AA467" s="205">
        <v>0</v>
      </c>
      <c r="AB467" s="205">
        <v>0</v>
      </c>
      <c r="AC467" s="206">
        <f t="shared" si="101"/>
        <v>0</v>
      </c>
      <c r="AD467" s="206">
        <f t="shared" si="102"/>
        <v>5749999.666666667</v>
      </c>
      <c r="AE467" s="207">
        <f t="shared" si="103"/>
        <v>0.33333333302289248</v>
      </c>
      <c r="AF467" s="206"/>
    </row>
    <row r="468" spans="1:32" ht="15" customHeight="1">
      <c r="A468" s="77"/>
      <c r="B468" s="76" t="s">
        <v>694</v>
      </c>
      <c r="C468" s="76"/>
      <c r="D468" s="92">
        <v>39753</v>
      </c>
      <c r="E468" s="76"/>
      <c r="F468" s="76"/>
      <c r="G468" s="202"/>
      <c r="H468" s="203">
        <v>5750000</v>
      </c>
      <c r="I468" s="202"/>
      <c r="J468" s="202"/>
      <c r="K468" s="92">
        <v>39753</v>
      </c>
      <c r="L468" s="78">
        <f t="shared" si="99"/>
        <v>41213</v>
      </c>
      <c r="M468" s="204">
        <v>5749999.666666667</v>
      </c>
      <c r="N468" s="204">
        <f t="shared" si="100"/>
        <v>0.33333333302289248</v>
      </c>
      <c r="O468" s="95">
        <v>0.25</v>
      </c>
      <c r="P468" s="219">
        <v>4</v>
      </c>
      <c r="Q468" s="205">
        <v>0</v>
      </c>
      <c r="R468" s="205">
        <v>0</v>
      </c>
      <c r="S468" s="205">
        <v>0</v>
      </c>
      <c r="T468" s="205">
        <v>0</v>
      </c>
      <c r="U468" s="205">
        <v>0</v>
      </c>
      <c r="V468" s="205">
        <v>0</v>
      </c>
      <c r="W468" s="205">
        <v>0</v>
      </c>
      <c r="X468" s="205">
        <v>0</v>
      </c>
      <c r="Y468" s="205">
        <v>0</v>
      </c>
      <c r="Z468" s="205">
        <v>0</v>
      </c>
      <c r="AA468" s="205">
        <v>0</v>
      </c>
      <c r="AB468" s="205">
        <v>0</v>
      </c>
      <c r="AC468" s="206">
        <f t="shared" si="101"/>
        <v>0</v>
      </c>
      <c r="AD468" s="206">
        <f t="shared" si="102"/>
        <v>5749999.666666667</v>
      </c>
      <c r="AE468" s="207">
        <f t="shared" si="103"/>
        <v>0.33333333302289248</v>
      </c>
      <c r="AF468" s="206"/>
    </row>
    <row r="469" spans="1:32" ht="15" customHeight="1">
      <c r="A469" s="77"/>
      <c r="B469" s="76" t="s">
        <v>694</v>
      </c>
      <c r="C469" s="76"/>
      <c r="D469" s="92">
        <v>39753</v>
      </c>
      <c r="E469" s="76"/>
      <c r="F469" s="76"/>
      <c r="G469" s="202"/>
      <c r="H469" s="203">
        <v>5750000</v>
      </c>
      <c r="I469" s="202"/>
      <c r="J469" s="202"/>
      <c r="K469" s="92">
        <v>39753</v>
      </c>
      <c r="L469" s="78">
        <f t="shared" si="99"/>
        <v>41213</v>
      </c>
      <c r="M469" s="204">
        <v>5749999.666666667</v>
      </c>
      <c r="N469" s="204">
        <f t="shared" si="100"/>
        <v>0.33333333302289248</v>
      </c>
      <c r="O469" s="95">
        <v>0.25</v>
      </c>
      <c r="P469" s="219">
        <v>4</v>
      </c>
      <c r="Q469" s="205">
        <v>0</v>
      </c>
      <c r="R469" s="205">
        <v>0</v>
      </c>
      <c r="S469" s="205">
        <v>0</v>
      </c>
      <c r="T469" s="205">
        <v>0</v>
      </c>
      <c r="U469" s="205">
        <v>0</v>
      </c>
      <c r="V469" s="205">
        <v>0</v>
      </c>
      <c r="W469" s="205">
        <v>0</v>
      </c>
      <c r="X469" s="205">
        <v>0</v>
      </c>
      <c r="Y469" s="205">
        <v>0</v>
      </c>
      <c r="Z469" s="205">
        <v>0</v>
      </c>
      <c r="AA469" s="205">
        <v>0</v>
      </c>
      <c r="AB469" s="205">
        <v>0</v>
      </c>
      <c r="AC469" s="206">
        <f t="shared" si="101"/>
        <v>0</v>
      </c>
      <c r="AD469" s="206">
        <f t="shared" si="102"/>
        <v>5749999.666666667</v>
      </c>
      <c r="AE469" s="207">
        <f t="shared" si="103"/>
        <v>0.33333333302289248</v>
      </c>
      <c r="AF469" s="206"/>
    </row>
    <row r="470" spans="1:32" ht="15" customHeight="1">
      <c r="A470" s="77"/>
      <c r="B470" s="76" t="s">
        <v>694</v>
      </c>
      <c r="C470" s="76"/>
      <c r="D470" s="92">
        <v>39753</v>
      </c>
      <c r="E470" s="76"/>
      <c r="F470" s="76"/>
      <c r="G470" s="202"/>
      <c r="H470" s="203">
        <v>5750000</v>
      </c>
      <c r="I470" s="202"/>
      <c r="J470" s="202"/>
      <c r="K470" s="92">
        <v>39753</v>
      </c>
      <c r="L470" s="78">
        <f t="shared" si="99"/>
        <v>41213</v>
      </c>
      <c r="M470" s="204">
        <v>5749999.666666667</v>
      </c>
      <c r="N470" s="204">
        <f t="shared" si="100"/>
        <v>0.33333333302289248</v>
      </c>
      <c r="O470" s="95">
        <v>0.25</v>
      </c>
      <c r="P470" s="219">
        <v>4</v>
      </c>
      <c r="Q470" s="205">
        <v>0</v>
      </c>
      <c r="R470" s="205">
        <v>0</v>
      </c>
      <c r="S470" s="205">
        <v>0</v>
      </c>
      <c r="T470" s="205">
        <v>0</v>
      </c>
      <c r="U470" s="205">
        <v>0</v>
      </c>
      <c r="V470" s="205">
        <v>0</v>
      </c>
      <c r="W470" s="205">
        <v>0</v>
      </c>
      <c r="X470" s="205">
        <v>0</v>
      </c>
      <c r="Y470" s="205">
        <v>0</v>
      </c>
      <c r="Z470" s="205">
        <v>0</v>
      </c>
      <c r="AA470" s="205">
        <v>0</v>
      </c>
      <c r="AB470" s="205">
        <v>0</v>
      </c>
      <c r="AC470" s="206">
        <f t="shared" si="101"/>
        <v>0</v>
      </c>
      <c r="AD470" s="206">
        <f t="shared" si="102"/>
        <v>5749999.666666667</v>
      </c>
      <c r="AE470" s="207">
        <f t="shared" si="103"/>
        <v>0.33333333302289248</v>
      </c>
      <c r="AF470" s="206"/>
    </row>
    <row r="471" spans="1:32" ht="15" customHeight="1">
      <c r="A471" s="77"/>
      <c r="B471" s="76" t="s">
        <v>694</v>
      </c>
      <c r="C471" s="76"/>
      <c r="D471" s="92">
        <v>39753</v>
      </c>
      <c r="E471" s="76"/>
      <c r="F471" s="76"/>
      <c r="G471" s="202"/>
      <c r="H471" s="203">
        <v>5750000</v>
      </c>
      <c r="I471" s="202"/>
      <c r="J471" s="202"/>
      <c r="K471" s="92">
        <v>39753</v>
      </c>
      <c r="L471" s="78">
        <f t="shared" si="99"/>
        <v>41213</v>
      </c>
      <c r="M471" s="204">
        <v>5749999.666666667</v>
      </c>
      <c r="N471" s="204">
        <f t="shared" si="100"/>
        <v>0.33333333302289248</v>
      </c>
      <c r="O471" s="95">
        <v>0.25</v>
      </c>
      <c r="P471" s="219">
        <v>4</v>
      </c>
      <c r="Q471" s="205">
        <v>0</v>
      </c>
      <c r="R471" s="205">
        <v>0</v>
      </c>
      <c r="S471" s="205">
        <v>0</v>
      </c>
      <c r="T471" s="205">
        <v>0</v>
      </c>
      <c r="U471" s="205">
        <v>0</v>
      </c>
      <c r="V471" s="205">
        <v>0</v>
      </c>
      <c r="W471" s="205">
        <v>0</v>
      </c>
      <c r="X471" s="205">
        <v>0</v>
      </c>
      <c r="Y471" s="205">
        <v>0</v>
      </c>
      <c r="Z471" s="205">
        <v>0</v>
      </c>
      <c r="AA471" s="205">
        <v>0</v>
      </c>
      <c r="AB471" s="205">
        <v>0</v>
      </c>
      <c r="AC471" s="206">
        <f t="shared" si="101"/>
        <v>0</v>
      </c>
      <c r="AD471" s="206">
        <f t="shared" si="102"/>
        <v>5749999.666666667</v>
      </c>
      <c r="AE471" s="207">
        <f t="shared" si="103"/>
        <v>0.33333333302289248</v>
      </c>
      <c r="AF471" s="206"/>
    </row>
    <row r="472" spans="1:32" ht="15" customHeight="1">
      <c r="A472" s="77"/>
      <c r="B472" s="76" t="s">
        <v>694</v>
      </c>
      <c r="C472" s="76"/>
      <c r="D472" s="92">
        <v>39753</v>
      </c>
      <c r="E472" s="76"/>
      <c r="F472" s="76"/>
      <c r="G472" s="202"/>
      <c r="H472" s="203">
        <v>5750000</v>
      </c>
      <c r="I472" s="202"/>
      <c r="J472" s="202"/>
      <c r="K472" s="92">
        <v>39753</v>
      </c>
      <c r="L472" s="78">
        <f t="shared" si="99"/>
        <v>41213</v>
      </c>
      <c r="M472" s="204">
        <v>5749999.666666667</v>
      </c>
      <c r="N472" s="204">
        <f t="shared" si="100"/>
        <v>0.33333333302289248</v>
      </c>
      <c r="O472" s="95">
        <v>0.25</v>
      </c>
      <c r="P472" s="219">
        <v>4</v>
      </c>
      <c r="Q472" s="205">
        <v>0</v>
      </c>
      <c r="R472" s="205">
        <v>0</v>
      </c>
      <c r="S472" s="205">
        <v>0</v>
      </c>
      <c r="T472" s="205">
        <v>0</v>
      </c>
      <c r="U472" s="205">
        <v>0</v>
      </c>
      <c r="V472" s="205">
        <v>0</v>
      </c>
      <c r="W472" s="205">
        <v>0</v>
      </c>
      <c r="X472" s="205">
        <v>0</v>
      </c>
      <c r="Y472" s="205">
        <v>0</v>
      </c>
      <c r="Z472" s="205">
        <v>0</v>
      </c>
      <c r="AA472" s="205">
        <v>0</v>
      </c>
      <c r="AB472" s="205">
        <v>0</v>
      </c>
      <c r="AC472" s="206">
        <f t="shared" si="101"/>
        <v>0</v>
      </c>
      <c r="AD472" s="206">
        <f t="shared" si="102"/>
        <v>5749999.666666667</v>
      </c>
      <c r="AE472" s="207">
        <f t="shared" si="103"/>
        <v>0.33333333302289248</v>
      </c>
      <c r="AF472" s="206"/>
    </row>
    <row r="473" spans="1:32" ht="15" customHeight="1">
      <c r="A473" s="77"/>
      <c r="B473" s="76" t="s">
        <v>694</v>
      </c>
      <c r="C473" s="76"/>
      <c r="D473" s="92">
        <v>39753</v>
      </c>
      <c r="E473" s="76"/>
      <c r="F473" s="76"/>
      <c r="G473" s="202"/>
      <c r="H473" s="203">
        <v>5750000</v>
      </c>
      <c r="I473" s="202"/>
      <c r="J473" s="202"/>
      <c r="K473" s="92">
        <v>39753</v>
      </c>
      <c r="L473" s="78">
        <f t="shared" si="99"/>
        <v>41213</v>
      </c>
      <c r="M473" s="204">
        <v>5749999.666666667</v>
      </c>
      <c r="N473" s="204">
        <f t="shared" si="100"/>
        <v>0.33333333302289248</v>
      </c>
      <c r="O473" s="95">
        <v>0.25</v>
      </c>
      <c r="P473" s="219">
        <v>4</v>
      </c>
      <c r="Q473" s="205">
        <v>0</v>
      </c>
      <c r="R473" s="205">
        <v>0</v>
      </c>
      <c r="S473" s="205">
        <v>0</v>
      </c>
      <c r="T473" s="205">
        <v>0</v>
      </c>
      <c r="U473" s="205">
        <v>0</v>
      </c>
      <c r="V473" s="205">
        <v>0</v>
      </c>
      <c r="W473" s="205">
        <v>0</v>
      </c>
      <c r="X473" s="205">
        <v>0</v>
      </c>
      <c r="Y473" s="205">
        <v>0</v>
      </c>
      <c r="Z473" s="205">
        <v>0</v>
      </c>
      <c r="AA473" s="205">
        <v>0</v>
      </c>
      <c r="AB473" s="205">
        <v>0</v>
      </c>
      <c r="AC473" s="206">
        <f t="shared" si="101"/>
        <v>0</v>
      </c>
      <c r="AD473" s="206">
        <f t="shared" si="102"/>
        <v>5749999.666666667</v>
      </c>
      <c r="AE473" s="207">
        <f t="shared" si="103"/>
        <v>0.33333333302289248</v>
      </c>
      <c r="AF473" s="206"/>
    </row>
    <row r="474" spans="1:32" ht="15" customHeight="1">
      <c r="A474" s="77"/>
      <c r="B474" s="76" t="s">
        <v>694</v>
      </c>
      <c r="C474" s="76"/>
      <c r="D474" s="92">
        <v>39753</v>
      </c>
      <c r="E474" s="76"/>
      <c r="F474" s="76"/>
      <c r="G474" s="202"/>
      <c r="H474" s="203">
        <v>5750000</v>
      </c>
      <c r="I474" s="202"/>
      <c r="J474" s="202"/>
      <c r="K474" s="92">
        <v>39753</v>
      </c>
      <c r="L474" s="78">
        <f t="shared" si="99"/>
        <v>41213</v>
      </c>
      <c r="M474" s="204">
        <v>5749999.666666667</v>
      </c>
      <c r="N474" s="204">
        <f t="shared" si="100"/>
        <v>0.33333333302289248</v>
      </c>
      <c r="O474" s="95">
        <v>0.25</v>
      </c>
      <c r="P474" s="219">
        <v>4</v>
      </c>
      <c r="Q474" s="205">
        <v>0</v>
      </c>
      <c r="R474" s="205">
        <v>0</v>
      </c>
      <c r="S474" s="205">
        <v>0</v>
      </c>
      <c r="T474" s="205">
        <v>0</v>
      </c>
      <c r="U474" s="205">
        <v>0</v>
      </c>
      <c r="V474" s="205">
        <v>0</v>
      </c>
      <c r="W474" s="205">
        <v>0</v>
      </c>
      <c r="X474" s="205">
        <v>0</v>
      </c>
      <c r="Y474" s="205">
        <v>0</v>
      </c>
      <c r="Z474" s="205">
        <v>0</v>
      </c>
      <c r="AA474" s="205">
        <v>0</v>
      </c>
      <c r="AB474" s="205">
        <v>0</v>
      </c>
      <c r="AC474" s="206">
        <f t="shared" si="101"/>
        <v>0</v>
      </c>
      <c r="AD474" s="206">
        <f t="shared" si="102"/>
        <v>5749999.666666667</v>
      </c>
      <c r="AE474" s="207">
        <f t="shared" si="103"/>
        <v>0.33333333302289248</v>
      </c>
      <c r="AF474" s="206"/>
    </row>
    <row r="475" spans="1:32" ht="15" customHeight="1">
      <c r="A475" s="77"/>
      <c r="B475" s="76" t="s">
        <v>694</v>
      </c>
      <c r="C475" s="76"/>
      <c r="D475" s="92">
        <v>39753</v>
      </c>
      <c r="E475" s="76"/>
      <c r="F475" s="76"/>
      <c r="G475" s="202"/>
      <c r="H475" s="203">
        <v>5750000</v>
      </c>
      <c r="I475" s="202"/>
      <c r="J475" s="202"/>
      <c r="K475" s="92">
        <v>39753</v>
      </c>
      <c r="L475" s="78">
        <f t="shared" si="99"/>
        <v>41213</v>
      </c>
      <c r="M475" s="204">
        <v>5749999.666666667</v>
      </c>
      <c r="N475" s="204">
        <f t="shared" si="100"/>
        <v>0.33333333302289248</v>
      </c>
      <c r="O475" s="95">
        <v>0.25</v>
      </c>
      <c r="P475" s="219">
        <v>4</v>
      </c>
      <c r="Q475" s="205">
        <v>0</v>
      </c>
      <c r="R475" s="205">
        <v>0</v>
      </c>
      <c r="S475" s="205">
        <v>0</v>
      </c>
      <c r="T475" s="205">
        <v>0</v>
      </c>
      <c r="U475" s="205">
        <v>0</v>
      </c>
      <c r="V475" s="205">
        <v>0</v>
      </c>
      <c r="W475" s="205">
        <v>0</v>
      </c>
      <c r="X475" s="205">
        <v>0</v>
      </c>
      <c r="Y475" s="205">
        <v>0</v>
      </c>
      <c r="Z475" s="205">
        <v>0</v>
      </c>
      <c r="AA475" s="205">
        <v>0</v>
      </c>
      <c r="AB475" s="205">
        <v>0</v>
      </c>
      <c r="AC475" s="206">
        <f t="shared" si="101"/>
        <v>0</v>
      </c>
      <c r="AD475" s="206">
        <f t="shared" si="102"/>
        <v>5749999.666666667</v>
      </c>
      <c r="AE475" s="207">
        <f t="shared" si="103"/>
        <v>0.33333333302289248</v>
      </c>
      <c r="AF475" s="206"/>
    </row>
    <row r="476" spans="1:32" ht="15" customHeight="1">
      <c r="A476" s="77"/>
      <c r="B476" s="76" t="s">
        <v>694</v>
      </c>
      <c r="C476" s="76"/>
      <c r="D476" s="92">
        <v>39753</v>
      </c>
      <c r="E476" s="76"/>
      <c r="F476" s="76"/>
      <c r="G476" s="202"/>
      <c r="H476" s="203">
        <v>5750000</v>
      </c>
      <c r="I476" s="202"/>
      <c r="J476" s="202"/>
      <c r="K476" s="92">
        <v>39753</v>
      </c>
      <c r="L476" s="78">
        <f t="shared" si="99"/>
        <v>41213</v>
      </c>
      <c r="M476" s="204">
        <v>5749999.666666667</v>
      </c>
      <c r="N476" s="204">
        <f t="shared" si="100"/>
        <v>0.33333333302289248</v>
      </c>
      <c r="O476" s="95">
        <v>0.25</v>
      </c>
      <c r="P476" s="219">
        <v>4</v>
      </c>
      <c r="Q476" s="205">
        <v>0</v>
      </c>
      <c r="R476" s="205">
        <v>0</v>
      </c>
      <c r="S476" s="205">
        <v>0</v>
      </c>
      <c r="T476" s="205">
        <v>0</v>
      </c>
      <c r="U476" s="205">
        <v>0</v>
      </c>
      <c r="V476" s="205">
        <v>0</v>
      </c>
      <c r="W476" s="205">
        <v>0</v>
      </c>
      <c r="X476" s="205">
        <v>0</v>
      </c>
      <c r="Y476" s="205">
        <v>0</v>
      </c>
      <c r="Z476" s="205">
        <v>0</v>
      </c>
      <c r="AA476" s="205">
        <v>0</v>
      </c>
      <c r="AB476" s="205">
        <v>0</v>
      </c>
      <c r="AC476" s="206">
        <f t="shared" si="101"/>
        <v>0</v>
      </c>
      <c r="AD476" s="206">
        <f t="shared" si="102"/>
        <v>5749999.666666667</v>
      </c>
      <c r="AE476" s="207">
        <f t="shared" si="103"/>
        <v>0.33333333302289248</v>
      </c>
      <c r="AF476" s="206"/>
    </row>
    <row r="477" spans="1:32" ht="15" customHeight="1">
      <c r="A477" s="77"/>
      <c r="B477" s="76" t="s">
        <v>694</v>
      </c>
      <c r="C477" s="76"/>
      <c r="D477" s="92">
        <v>39753</v>
      </c>
      <c r="E477" s="76"/>
      <c r="F477" s="76"/>
      <c r="G477" s="202"/>
      <c r="H477" s="203">
        <v>5750000</v>
      </c>
      <c r="I477" s="202"/>
      <c r="J477" s="202"/>
      <c r="K477" s="92">
        <v>39753</v>
      </c>
      <c r="L477" s="78">
        <f t="shared" si="99"/>
        <v>41213</v>
      </c>
      <c r="M477" s="204">
        <v>5749999.666666667</v>
      </c>
      <c r="N477" s="204">
        <f t="shared" si="100"/>
        <v>0.33333333302289248</v>
      </c>
      <c r="O477" s="95">
        <v>0.25</v>
      </c>
      <c r="P477" s="219">
        <v>4</v>
      </c>
      <c r="Q477" s="205">
        <v>0</v>
      </c>
      <c r="R477" s="205">
        <v>0</v>
      </c>
      <c r="S477" s="205">
        <v>0</v>
      </c>
      <c r="T477" s="205">
        <v>0</v>
      </c>
      <c r="U477" s="205">
        <v>0</v>
      </c>
      <c r="V477" s="205">
        <v>0</v>
      </c>
      <c r="W477" s="205">
        <v>0</v>
      </c>
      <c r="X477" s="205">
        <v>0</v>
      </c>
      <c r="Y477" s="205">
        <v>0</v>
      </c>
      <c r="Z477" s="205">
        <v>0</v>
      </c>
      <c r="AA477" s="205">
        <v>0</v>
      </c>
      <c r="AB477" s="205">
        <v>0</v>
      </c>
      <c r="AC477" s="206">
        <f t="shared" si="101"/>
        <v>0</v>
      </c>
      <c r="AD477" s="206">
        <f t="shared" si="102"/>
        <v>5749999.666666667</v>
      </c>
      <c r="AE477" s="207">
        <f t="shared" si="103"/>
        <v>0.33333333302289248</v>
      </c>
      <c r="AF477" s="206"/>
    </row>
    <row r="478" spans="1:32" ht="15" customHeight="1">
      <c r="A478" s="77"/>
      <c r="B478" s="76" t="s">
        <v>694</v>
      </c>
      <c r="C478" s="76"/>
      <c r="D478" s="92">
        <v>39753</v>
      </c>
      <c r="E478" s="76"/>
      <c r="F478" s="76"/>
      <c r="G478" s="202"/>
      <c r="H478" s="203">
        <v>5750000</v>
      </c>
      <c r="I478" s="202"/>
      <c r="J478" s="202"/>
      <c r="K478" s="92">
        <v>39753</v>
      </c>
      <c r="L478" s="78">
        <f t="shared" si="99"/>
        <v>41213</v>
      </c>
      <c r="M478" s="204">
        <v>5749999.666666667</v>
      </c>
      <c r="N478" s="204">
        <f t="shared" si="100"/>
        <v>0.33333333302289248</v>
      </c>
      <c r="O478" s="95">
        <v>0.25</v>
      </c>
      <c r="P478" s="219">
        <v>4</v>
      </c>
      <c r="Q478" s="205">
        <v>0</v>
      </c>
      <c r="R478" s="205">
        <v>0</v>
      </c>
      <c r="S478" s="205">
        <v>0</v>
      </c>
      <c r="T478" s="205">
        <v>0</v>
      </c>
      <c r="U478" s="205">
        <v>0</v>
      </c>
      <c r="V478" s="205">
        <v>0</v>
      </c>
      <c r="W478" s="205">
        <v>0</v>
      </c>
      <c r="X478" s="205">
        <v>0</v>
      </c>
      <c r="Y478" s="205">
        <v>0</v>
      </c>
      <c r="Z478" s="205">
        <v>0</v>
      </c>
      <c r="AA478" s="205">
        <v>0</v>
      </c>
      <c r="AB478" s="205">
        <v>0</v>
      </c>
      <c r="AC478" s="206">
        <f t="shared" si="101"/>
        <v>0</v>
      </c>
      <c r="AD478" s="206">
        <f t="shared" si="102"/>
        <v>5749999.666666667</v>
      </c>
      <c r="AE478" s="207">
        <f t="shared" si="103"/>
        <v>0.33333333302289248</v>
      </c>
      <c r="AF478" s="206"/>
    </row>
    <row r="479" spans="1:32" ht="15" customHeight="1">
      <c r="A479" s="77"/>
      <c r="B479" s="76" t="s">
        <v>694</v>
      </c>
      <c r="C479" s="76"/>
      <c r="D479" s="92">
        <v>39753</v>
      </c>
      <c r="E479" s="76"/>
      <c r="F479" s="76"/>
      <c r="G479" s="202"/>
      <c r="H479" s="203">
        <v>5750000</v>
      </c>
      <c r="I479" s="202"/>
      <c r="J479" s="202"/>
      <c r="K479" s="92">
        <v>39753</v>
      </c>
      <c r="L479" s="78">
        <f t="shared" si="99"/>
        <v>41213</v>
      </c>
      <c r="M479" s="204">
        <v>5749999.666666667</v>
      </c>
      <c r="N479" s="204">
        <f t="shared" si="100"/>
        <v>0.33333333302289248</v>
      </c>
      <c r="O479" s="95">
        <v>0.25</v>
      </c>
      <c r="P479" s="219">
        <v>4</v>
      </c>
      <c r="Q479" s="205">
        <v>0</v>
      </c>
      <c r="R479" s="205">
        <v>0</v>
      </c>
      <c r="S479" s="205">
        <v>0</v>
      </c>
      <c r="T479" s="205">
        <v>0</v>
      </c>
      <c r="U479" s="205">
        <v>0</v>
      </c>
      <c r="V479" s="205">
        <v>0</v>
      </c>
      <c r="W479" s="205">
        <v>0</v>
      </c>
      <c r="X479" s="205">
        <v>0</v>
      </c>
      <c r="Y479" s="205">
        <v>0</v>
      </c>
      <c r="Z479" s="205">
        <v>0</v>
      </c>
      <c r="AA479" s="205">
        <v>0</v>
      </c>
      <c r="AB479" s="205">
        <v>0</v>
      </c>
      <c r="AC479" s="206">
        <f t="shared" si="101"/>
        <v>0</v>
      </c>
      <c r="AD479" s="206">
        <f t="shared" si="102"/>
        <v>5749999.666666667</v>
      </c>
      <c r="AE479" s="207">
        <f t="shared" si="103"/>
        <v>0.33333333302289248</v>
      </c>
      <c r="AF479" s="206"/>
    </row>
    <row r="480" spans="1:32" ht="15" customHeight="1">
      <c r="A480" s="77"/>
      <c r="B480" s="76" t="s">
        <v>694</v>
      </c>
      <c r="C480" s="76"/>
      <c r="D480" s="92">
        <v>39753</v>
      </c>
      <c r="E480" s="76"/>
      <c r="F480" s="76"/>
      <c r="G480" s="202"/>
      <c r="H480" s="203">
        <v>5750000</v>
      </c>
      <c r="I480" s="202"/>
      <c r="J480" s="202"/>
      <c r="K480" s="92">
        <v>39753</v>
      </c>
      <c r="L480" s="78">
        <f t="shared" si="99"/>
        <v>41213</v>
      </c>
      <c r="M480" s="204">
        <v>5749999.666666667</v>
      </c>
      <c r="N480" s="204">
        <f t="shared" si="100"/>
        <v>0.33333333302289248</v>
      </c>
      <c r="O480" s="95">
        <v>0.25</v>
      </c>
      <c r="P480" s="219">
        <v>4</v>
      </c>
      <c r="Q480" s="205">
        <v>0</v>
      </c>
      <c r="R480" s="205">
        <v>0</v>
      </c>
      <c r="S480" s="205">
        <v>0</v>
      </c>
      <c r="T480" s="205">
        <v>0</v>
      </c>
      <c r="U480" s="205">
        <v>0</v>
      </c>
      <c r="V480" s="205">
        <v>0</v>
      </c>
      <c r="W480" s="205">
        <v>0</v>
      </c>
      <c r="X480" s="205">
        <v>0</v>
      </c>
      <c r="Y480" s="205">
        <v>0</v>
      </c>
      <c r="Z480" s="205">
        <v>0</v>
      </c>
      <c r="AA480" s="205">
        <v>0</v>
      </c>
      <c r="AB480" s="205">
        <v>0</v>
      </c>
      <c r="AC480" s="206">
        <f t="shared" si="101"/>
        <v>0</v>
      </c>
      <c r="AD480" s="206">
        <f t="shared" si="102"/>
        <v>5749999.666666667</v>
      </c>
      <c r="AE480" s="207">
        <f t="shared" si="103"/>
        <v>0.33333333302289248</v>
      </c>
      <c r="AF480" s="206"/>
    </row>
    <row r="481" spans="1:32" ht="15" customHeight="1">
      <c r="A481" s="77"/>
      <c r="B481" s="76" t="s">
        <v>694</v>
      </c>
      <c r="C481" s="76"/>
      <c r="D481" s="92">
        <v>39753</v>
      </c>
      <c r="E481" s="76"/>
      <c r="F481" s="76"/>
      <c r="G481" s="202"/>
      <c r="H481" s="203">
        <v>5750000</v>
      </c>
      <c r="I481" s="202"/>
      <c r="J481" s="202"/>
      <c r="K481" s="92">
        <v>39753</v>
      </c>
      <c r="L481" s="78">
        <f t="shared" si="99"/>
        <v>41213</v>
      </c>
      <c r="M481" s="204">
        <v>5749999.666666667</v>
      </c>
      <c r="N481" s="204">
        <f t="shared" si="100"/>
        <v>0.33333333302289248</v>
      </c>
      <c r="O481" s="95">
        <v>0.25</v>
      </c>
      <c r="P481" s="219">
        <v>4</v>
      </c>
      <c r="Q481" s="205">
        <v>0</v>
      </c>
      <c r="R481" s="205">
        <v>0</v>
      </c>
      <c r="S481" s="205">
        <v>0</v>
      </c>
      <c r="T481" s="205">
        <v>0</v>
      </c>
      <c r="U481" s="205">
        <v>0</v>
      </c>
      <c r="V481" s="205">
        <v>0</v>
      </c>
      <c r="W481" s="205">
        <v>0</v>
      </c>
      <c r="X481" s="205">
        <v>0</v>
      </c>
      <c r="Y481" s="205">
        <v>0</v>
      </c>
      <c r="Z481" s="205">
        <v>0</v>
      </c>
      <c r="AA481" s="205">
        <v>0</v>
      </c>
      <c r="AB481" s="205">
        <v>0</v>
      </c>
      <c r="AC481" s="206">
        <f t="shared" si="101"/>
        <v>0</v>
      </c>
      <c r="AD481" s="206">
        <f t="shared" si="102"/>
        <v>5749999.666666667</v>
      </c>
      <c r="AE481" s="207">
        <f t="shared" si="103"/>
        <v>0.33333333302289248</v>
      </c>
      <c r="AF481" s="206"/>
    </row>
    <row r="482" spans="1:32" ht="15" customHeight="1">
      <c r="A482" s="77"/>
      <c r="B482" s="76" t="s">
        <v>695</v>
      </c>
      <c r="C482" s="76"/>
      <c r="D482" s="92">
        <v>39757</v>
      </c>
      <c r="E482" s="76"/>
      <c r="F482" s="76"/>
      <c r="G482" s="202"/>
      <c r="H482" s="203">
        <v>36500000</v>
      </c>
      <c r="I482" s="202"/>
      <c r="J482" s="202"/>
      <c r="K482" s="92">
        <v>39757</v>
      </c>
      <c r="L482" s="78">
        <f t="shared" si="99"/>
        <v>41217</v>
      </c>
      <c r="M482" s="204">
        <v>36499999.666666664</v>
      </c>
      <c r="N482" s="204">
        <f t="shared" si="100"/>
        <v>0.3333333358168602</v>
      </c>
      <c r="O482" s="95">
        <v>0.25</v>
      </c>
      <c r="P482" s="219">
        <v>4</v>
      </c>
      <c r="Q482" s="205">
        <v>0</v>
      </c>
      <c r="R482" s="205">
        <v>0</v>
      </c>
      <c r="S482" s="205">
        <v>0</v>
      </c>
      <c r="T482" s="205">
        <v>0</v>
      </c>
      <c r="U482" s="205">
        <v>0</v>
      </c>
      <c r="V482" s="205">
        <v>0</v>
      </c>
      <c r="W482" s="205">
        <v>0</v>
      </c>
      <c r="X482" s="205">
        <v>0</v>
      </c>
      <c r="Y482" s="205">
        <v>0</v>
      </c>
      <c r="Z482" s="205">
        <v>0</v>
      </c>
      <c r="AA482" s="205">
        <v>0</v>
      </c>
      <c r="AB482" s="205">
        <v>0</v>
      </c>
      <c r="AC482" s="206">
        <f t="shared" si="101"/>
        <v>0</v>
      </c>
      <c r="AD482" s="206">
        <f t="shared" si="102"/>
        <v>36499999.666666664</v>
      </c>
      <c r="AE482" s="207">
        <f t="shared" si="103"/>
        <v>0.3333333358168602</v>
      </c>
      <c r="AF482" s="206"/>
    </row>
    <row r="483" spans="1:32" ht="15" customHeight="1">
      <c r="A483" s="77"/>
      <c r="B483" s="76" t="s">
        <v>696</v>
      </c>
      <c r="C483" s="76"/>
      <c r="D483" s="92">
        <v>39757</v>
      </c>
      <c r="E483" s="76"/>
      <c r="F483" s="76"/>
      <c r="G483" s="202"/>
      <c r="H483" s="203">
        <v>36500000</v>
      </c>
      <c r="I483" s="202"/>
      <c r="J483" s="202"/>
      <c r="K483" s="92">
        <v>39757</v>
      </c>
      <c r="L483" s="78">
        <f t="shared" si="99"/>
        <v>41217</v>
      </c>
      <c r="M483" s="204">
        <v>36499999.666666664</v>
      </c>
      <c r="N483" s="204">
        <f t="shared" si="100"/>
        <v>0.3333333358168602</v>
      </c>
      <c r="O483" s="95">
        <v>0.25</v>
      </c>
      <c r="P483" s="219">
        <v>4</v>
      </c>
      <c r="Q483" s="205">
        <v>0</v>
      </c>
      <c r="R483" s="205">
        <v>0</v>
      </c>
      <c r="S483" s="205">
        <v>0</v>
      </c>
      <c r="T483" s="205">
        <v>0</v>
      </c>
      <c r="U483" s="205">
        <v>0</v>
      </c>
      <c r="V483" s="205">
        <v>0</v>
      </c>
      <c r="W483" s="205">
        <v>0</v>
      </c>
      <c r="X483" s="205">
        <v>0</v>
      </c>
      <c r="Y483" s="205">
        <v>0</v>
      </c>
      <c r="Z483" s="205">
        <v>0</v>
      </c>
      <c r="AA483" s="205">
        <v>0</v>
      </c>
      <c r="AB483" s="205">
        <v>0</v>
      </c>
      <c r="AC483" s="206">
        <f t="shared" si="101"/>
        <v>0</v>
      </c>
      <c r="AD483" s="206">
        <f t="shared" si="102"/>
        <v>36499999.666666664</v>
      </c>
      <c r="AE483" s="207">
        <f t="shared" si="103"/>
        <v>0.3333333358168602</v>
      </c>
      <c r="AF483" s="206"/>
    </row>
    <row r="484" spans="1:32" ht="15" customHeight="1">
      <c r="A484" s="77"/>
      <c r="B484" s="76" t="s">
        <v>697</v>
      </c>
      <c r="C484" s="76"/>
      <c r="D484" s="92">
        <v>39763</v>
      </c>
      <c r="E484" s="76"/>
      <c r="F484" s="76"/>
      <c r="G484" s="202"/>
      <c r="H484" s="203">
        <v>59405400</v>
      </c>
      <c r="I484" s="202"/>
      <c r="J484" s="202"/>
      <c r="K484" s="92">
        <v>39763</v>
      </c>
      <c r="L484" s="78">
        <f t="shared" si="99"/>
        <v>41223</v>
      </c>
      <c r="M484" s="204">
        <v>59405400</v>
      </c>
      <c r="N484" s="204">
        <f t="shared" si="100"/>
        <v>0</v>
      </c>
      <c r="O484" s="95">
        <v>0.25</v>
      </c>
      <c r="P484" s="219">
        <v>4</v>
      </c>
      <c r="Q484" s="205">
        <v>0</v>
      </c>
      <c r="R484" s="205">
        <v>0</v>
      </c>
      <c r="S484" s="205">
        <v>0</v>
      </c>
      <c r="T484" s="205">
        <v>0</v>
      </c>
      <c r="U484" s="205">
        <v>0</v>
      </c>
      <c r="V484" s="205">
        <v>0</v>
      </c>
      <c r="W484" s="205">
        <v>0</v>
      </c>
      <c r="X484" s="205">
        <v>0</v>
      </c>
      <c r="Y484" s="205">
        <v>0</v>
      </c>
      <c r="Z484" s="205">
        <v>0</v>
      </c>
      <c r="AA484" s="205">
        <v>0</v>
      </c>
      <c r="AB484" s="205">
        <v>0</v>
      </c>
      <c r="AC484" s="206">
        <f t="shared" si="101"/>
        <v>0</v>
      </c>
      <c r="AD484" s="206">
        <f t="shared" si="102"/>
        <v>59405400</v>
      </c>
      <c r="AE484" s="207">
        <f t="shared" si="103"/>
        <v>0</v>
      </c>
      <c r="AF484" s="206"/>
    </row>
    <row r="485" spans="1:32" ht="15" customHeight="1">
      <c r="A485" s="77"/>
      <c r="B485" s="76" t="s">
        <v>698</v>
      </c>
      <c r="C485" s="76"/>
      <c r="D485" s="92">
        <v>39764</v>
      </c>
      <c r="E485" s="76"/>
      <c r="F485" s="76"/>
      <c r="G485" s="202"/>
      <c r="H485" s="203">
        <v>7750000</v>
      </c>
      <c r="I485" s="202"/>
      <c r="J485" s="202"/>
      <c r="K485" s="92">
        <v>39764</v>
      </c>
      <c r="L485" s="78">
        <f t="shared" si="99"/>
        <v>41224</v>
      </c>
      <c r="M485" s="204">
        <v>7750000.333333333</v>
      </c>
      <c r="N485" s="204">
        <f t="shared" si="100"/>
        <v>-0.33333333302289248</v>
      </c>
      <c r="O485" s="95">
        <v>0.25</v>
      </c>
      <c r="P485" s="219">
        <v>4</v>
      </c>
      <c r="Q485" s="205">
        <v>0</v>
      </c>
      <c r="R485" s="205">
        <v>0</v>
      </c>
      <c r="S485" s="205">
        <v>0</v>
      </c>
      <c r="T485" s="205">
        <v>0</v>
      </c>
      <c r="U485" s="205">
        <v>0</v>
      </c>
      <c r="V485" s="205">
        <v>0</v>
      </c>
      <c r="W485" s="205">
        <v>0</v>
      </c>
      <c r="X485" s="205">
        <v>0</v>
      </c>
      <c r="Y485" s="205">
        <v>0</v>
      </c>
      <c r="Z485" s="205">
        <v>0</v>
      </c>
      <c r="AA485" s="205">
        <v>0</v>
      </c>
      <c r="AB485" s="205">
        <v>0</v>
      </c>
      <c r="AC485" s="206">
        <f t="shared" si="101"/>
        <v>0</v>
      </c>
      <c r="AD485" s="206">
        <f t="shared" si="102"/>
        <v>7750000.333333333</v>
      </c>
      <c r="AE485" s="207">
        <f t="shared" si="103"/>
        <v>-0.33333333302289248</v>
      </c>
      <c r="AF485" s="206"/>
    </row>
    <row r="486" spans="1:32" ht="15" customHeight="1">
      <c r="A486" s="77"/>
      <c r="B486" s="76" t="s">
        <v>699</v>
      </c>
      <c r="C486" s="76"/>
      <c r="D486" s="92">
        <v>39763</v>
      </c>
      <c r="E486" s="76"/>
      <c r="F486" s="76"/>
      <c r="G486" s="202"/>
      <c r="H486" s="203">
        <v>6860000</v>
      </c>
      <c r="I486" s="202"/>
      <c r="J486" s="202"/>
      <c r="K486" s="92">
        <v>39763</v>
      </c>
      <c r="L486" s="78">
        <f t="shared" si="99"/>
        <v>41223</v>
      </c>
      <c r="M486" s="204">
        <v>6859999.666666667</v>
      </c>
      <c r="N486" s="204">
        <f t="shared" si="100"/>
        <v>0.33333333302289248</v>
      </c>
      <c r="O486" s="95">
        <v>0.25</v>
      </c>
      <c r="P486" s="219">
        <v>4</v>
      </c>
      <c r="Q486" s="205">
        <v>0</v>
      </c>
      <c r="R486" s="205">
        <v>0</v>
      </c>
      <c r="S486" s="205">
        <v>0</v>
      </c>
      <c r="T486" s="205">
        <v>0</v>
      </c>
      <c r="U486" s="205">
        <v>0</v>
      </c>
      <c r="V486" s="205">
        <v>0</v>
      </c>
      <c r="W486" s="205">
        <v>0</v>
      </c>
      <c r="X486" s="205">
        <v>0</v>
      </c>
      <c r="Y486" s="205">
        <v>0</v>
      </c>
      <c r="Z486" s="205">
        <v>0</v>
      </c>
      <c r="AA486" s="205">
        <v>0</v>
      </c>
      <c r="AB486" s="205">
        <v>0</v>
      </c>
      <c r="AC486" s="206">
        <f t="shared" si="101"/>
        <v>0</v>
      </c>
      <c r="AD486" s="206">
        <f t="shared" si="102"/>
        <v>6859999.666666667</v>
      </c>
      <c r="AE486" s="207">
        <f t="shared" si="103"/>
        <v>0.33333333302289248</v>
      </c>
      <c r="AF486" s="206"/>
    </row>
    <row r="487" spans="1:32" ht="15" customHeight="1">
      <c r="A487" s="77"/>
      <c r="B487" s="76" t="s">
        <v>700</v>
      </c>
      <c r="C487" s="76"/>
      <c r="D487" s="92">
        <v>39766</v>
      </c>
      <c r="E487" s="76"/>
      <c r="F487" s="76"/>
      <c r="G487" s="202"/>
      <c r="H487" s="203">
        <v>7258385</v>
      </c>
      <c r="I487" s="202"/>
      <c r="J487" s="202"/>
      <c r="K487" s="92">
        <v>39766</v>
      </c>
      <c r="L487" s="78">
        <f t="shared" si="99"/>
        <v>41226</v>
      </c>
      <c r="M487" s="204">
        <v>7258385.041666667</v>
      </c>
      <c r="N487" s="204">
        <f t="shared" si="100"/>
        <v>-4.1666666977107525E-2</v>
      </c>
      <c r="O487" s="95">
        <v>0.25</v>
      </c>
      <c r="P487" s="219">
        <v>4</v>
      </c>
      <c r="Q487" s="205">
        <v>0</v>
      </c>
      <c r="R487" s="205">
        <v>0</v>
      </c>
      <c r="S487" s="205">
        <v>0</v>
      </c>
      <c r="T487" s="205">
        <v>0</v>
      </c>
      <c r="U487" s="205">
        <v>0</v>
      </c>
      <c r="V487" s="205">
        <v>0</v>
      </c>
      <c r="W487" s="205">
        <v>0</v>
      </c>
      <c r="X487" s="205">
        <v>0</v>
      </c>
      <c r="Y487" s="205">
        <v>0</v>
      </c>
      <c r="Z487" s="205">
        <v>0</v>
      </c>
      <c r="AA487" s="205">
        <v>0</v>
      </c>
      <c r="AB487" s="205">
        <v>0</v>
      </c>
      <c r="AC487" s="206">
        <f t="shared" si="101"/>
        <v>0</v>
      </c>
      <c r="AD487" s="206">
        <f t="shared" si="102"/>
        <v>7258385.041666667</v>
      </c>
      <c r="AE487" s="207">
        <f t="shared" si="103"/>
        <v>-4.1666666977107525E-2</v>
      </c>
      <c r="AF487" s="206"/>
    </row>
    <row r="488" spans="1:32" ht="15" customHeight="1">
      <c r="A488" s="77"/>
      <c r="B488" s="76" t="s">
        <v>701</v>
      </c>
      <c r="C488" s="76"/>
      <c r="D488" s="92">
        <v>39766</v>
      </c>
      <c r="E488" s="76"/>
      <c r="F488" s="76"/>
      <c r="G488" s="202"/>
      <c r="H488" s="203">
        <v>741000</v>
      </c>
      <c r="I488" s="202"/>
      <c r="J488" s="202"/>
      <c r="K488" s="92">
        <v>39766</v>
      </c>
      <c r="L488" s="78">
        <f t="shared" si="99"/>
        <v>41226</v>
      </c>
      <c r="M488" s="204">
        <v>741000</v>
      </c>
      <c r="N488" s="204">
        <f t="shared" si="100"/>
        <v>0</v>
      </c>
      <c r="O488" s="95">
        <v>0.25</v>
      </c>
      <c r="P488" s="219">
        <v>4</v>
      </c>
      <c r="Q488" s="205">
        <v>0</v>
      </c>
      <c r="R488" s="205">
        <v>0</v>
      </c>
      <c r="S488" s="205">
        <v>0</v>
      </c>
      <c r="T488" s="205">
        <v>0</v>
      </c>
      <c r="U488" s="205">
        <v>0</v>
      </c>
      <c r="V488" s="205">
        <v>0</v>
      </c>
      <c r="W488" s="205">
        <v>0</v>
      </c>
      <c r="X488" s="205">
        <v>0</v>
      </c>
      <c r="Y488" s="205">
        <v>0</v>
      </c>
      <c r="Z488" s="205">
        <v>0</v>
      </c>
      <c r="AA488" s="205">
        <v>0</v>
      </c>
      <c r="AB488" s="205">
        <v>0</v>
      </c>
      <c r="AC488" s="206">
        <f t="shared" si="101"/>
        <v>0</v>
      </c>
      <c r="AD488" s="206">
        <f t="shared" si="102"/>
        <v>741000</v>
      </c>
      <c r="AE488" s="207">
        <f t="shared" si="103"/>
        <v>0</v>
      </c>
      <c r="AF488" s="206"/>
    </row>
    <row r="489" spans="1:32" ht="15" customHeight="1">
      <c r="A489" s="77"/>
      <c r="B489" s="76" t="s">
        <v>702</v>
      </c>
      <c r="C489" s="76"/>
      <c r="D489" s="92">
        <v>39766</v>
      </c>
      <c r="E489" s="76"/>
      <c r="F489" s="76"/>
      <c r="G489" s="202"/>
      <c r="H489" s="203">
        <v>741000</v>
      </c>
      <c r="I489" s="202"/>
      <c r="J489" s="202"/>
      <c r="K489" s="92">
        <v>39766</v>
      </c>
      <c r="L489" s="78">
        <f t="shared" si="99"/>
        <v>41226</v>
      </c>
      <c r="M489" s="204">
        <v>741000</v>
      </c>
      <c r="N489" s="204">
        <f t="shared" si="100"/>
        <v>0</v>
      </c>
      <c r="O489" s="95">
        <v>0.25</v>
      </c>
      <c r="P489" s="219">
        <v>4</v>
      </c>
      <c r="Q489" s="205">
        <v>0</v>
      </c>
      <c r="R489" s="205">
        <v>0</v>
      </c>
      <c r="S489" s="205">
        <v>0</v>
      </c>
      <c r="T489" s="205">
        <v>0</v>
      </c>
      <c r="U489" s="205">
        <v>0</v>
      </c>
      <c r="V489" s="205">
        <v>0</v>
      </c>
      <c r="W489" s="205">
        <v>0</v>
      </c>
      <c r="X489" s="205">
        <v>0</v>
      </c>
      <c r="Y489" s="205">
        <v>0</v>
      </c>
      <c r="Z489" s="205">
        <v>0</v>
      </c>
      <c r="AA489" s="205">
        <v>0</v>
      </c>
      <c r="AB489" s="205">
        <v>0</v>
      </c>
      <c r="AC489" s="206">
        <f t="shared" si="101"/>
        <v>0</v>
      </c>
      <c r="AD489" s="206">
        <f t="shared" si="102"/>
        <v>741000</v>
      </c>
      <c r="AE489" s="207">
        <f t="shared" si="103"/>
        <v>0</v>
      </c>
      <c r="AF489" s="206"/>
    </row>
    <row r="490" spans="1:32" ht="15" customHeight="1">
      <c r="A490" s="77"/>
      <c r="B490" s="76" t="s">
        <v>703</v>
      </c>
      <c r="C490" s="76"/>
      <c r="D490" s="92">
        <v>39766</v>
      </c>
      <c r="E490" s="76"/>
      <c r="F490" s="76"/>
      <c r="G490" s="202"/>
      <c r="H490" s="203">
        <v>741000</v>
      </c>
      <c r="I490" s="202"/>
      <c r="J490" s="202"/>
      <c r="K490" s="92">
        <v>39766</v>
      </c>
      <c r="L490" s="78">
        <f t="shared" si="99"/>
        <v>41226</v>
      </c>
      <c r="M490" s="204">
        <v>741000</v>
      </c>
      <c r="N490" s="204">
        <f t="shared" si="100"/>
        <v>0</v>
      </c>
      <c r="O490" s="95">
        <v>0.25</v>
      </c>
      <c r="P490" s="219">
        <v>4</v>
      </c>
      <c r="Q490" s="205">
        <v>0</v>
      </c>
      <c r="R490" s="205">
        <v>0</v>
      </c>
      <c r="S490" s="205">
        <v>0</v>
      </c>
      <c r="T490" s="205">
        <v>0</v>
      </c>
      <c r="U490" s="205">
        <v>0</v>
      </c>
      <c r="V490" s="205">
        <v>0</v>
      </c>
      <c r="W490" s="205">
        <v>0</v>
      </c>
      <c r="X490" s="205">
        <v>0</v>
      </c>
      <c r="Y490" s="205">
        <v>0</v>
      </c>
      <c r="Z490" s="205">
        <v>0</v>
      </c>
      <c r="AA490" s="205">
        <v>0</v>
      </c>
      <c r="AB490" s="205">
        <v>0</v>
      </c>
      <c r="AC490" s="206">
        <f t="shared" si="101"/>
        <v>0</v>
      </c>
      <c r="AD490" s="206">
        <f t="shared" si="102"/>
        <v>741000</v>
      </c>
      <c r="AE490" s="207">
        <f t="shared" si="103"/>
        <v>0</v>
      </c>
      <c r="AF490" s="206"/>
    </row>
    <row r="491" spans="1:32" ht="15" customHeight="1">
      <c r="A491" s="77"/>
      <c r="B491" s="76" t="s">
        <v>704</v>
      </c>
      <c r="C491" s="76"/>
      <c r="D491" s="92">
        <v>39766</v>
      </c>
      <c r="E491" s="76"/>
      <c r="F491" s="76"/>
      <c r="G491" s="202"/>
      <c r="H491" s="203">
        <v>741000</v>
      </c>
      <c r="I491" s="202"/>
      <c r="J491" s="202"/>
      <c r="K491" s="92">
        <v>39766</v>
      </c>
      <c r="L491" s="78">
        <f t="shared" si="99"/>
        <v>41226</v>
      </c>
      <c r="M491" s="204">
        <v>741000</v>
      </c>
      <c r="N491" s="204">
        <f t="shared" si="100"/>
        <v>0</v>
      </c>
      <c r="O491" s="95">
        <v>0.25</v>
      </c>
      <c r="P491" s="219">
        <v>4</v>
      </c>
      <c r="Q491" s="205">
        <v>0</v>
      </c>
      <c r="R491" s="205">
        <v>0</v>
      </c>
      <c r="S491" s="205">
        <v>0</v>
      </c>
      <c r="T491" s="205">
        <v>0</v>
      </c>
      <c r="U491" s="205">
        <v>0</v>
      </c>
      <c r="V491" s="205">
        <v>0</v>
      </c>
      <c r="W491" s="205">
        <v>0</v>
      </c>
      <c r="X491" s="205">
        <v>0</v>
      </c>
      <c r="Y491" s="205">
        <v>0</v>
      </c>
      <c r="Z491" s="205">
        <v>0</v>
      </c>
      <c r="AA491" s="205">
        <v>0</v>
      </c>
      <c r="AB491" s="205">
        <v>0</v>
      </c>
      <c r="AC491" s="206">
        <f t="shared" si="101"/>
        <v>0</v>
      </c>
      <c r="AD491" s="206">
        <f t="shared" si="102"/>
        <v>741000</v>
      </c>
      <c r="AE491" s="207">
        <f t="shared" si="103"/>
        <v>0</v>
      </c>
      <c r="AF491" s="206"/>
    </row>
    <row r="492" spans="1:32" ht="15" customHeight="1">
      <c r="A492" s="77"/>
      <c r="B492" s="76" t="s">
        <v>705</v>
      </c>
      <c r="C492" s="76"/>
      <c r="D492" s="92">
        <v>39766</v>
      </c>
      <c r="E492" s="76"/>
      <c r="F492" s="76"/>
      <c r="G492" s="202"/>
      <c r="H492" s="203">
        <v>14007000</v>
      </c>
      <c r="I492" s="202"/>
      <c r="J492" s="202"/>
      <c r="K492" s="92">
        <v>39766</v>
      </c>
      <c r="L492" s="78">
        <f t="shared" si="99"/>
        <v>41226</v>
      </c>
      <c r="M492" s="204">
        <v>14007000</v>
      </c>
      <c r="N492" s="204">
        <f t="shared" si="100"/>
        <v>0</v>
      </c>
      <c r="O492" s="95">
        <v>0.25</v>
      </c>
      <c r="P492" s="219">
        <v>4</v>
      </c>
      <c r="Q492" s="205">
        <v>0</v>
      </c>
      <c r="R492" s="205">
        <v>0</v>
      </c>
      <c r="S492" s="205">
        <v>0</v>
      </c>
      <c r="T492" s="205">
        <v>0</v>
      </c>
      <c r="U492" s="205">
        <v>0</v>
      </c>
      <c r="V492" s="205">
        <v>0</v>
      </c>
      <c r="W492" s="205">
        <v>0</v>
      </c>
      <c r="X492" s="205">
        <v>0</v>
      </c>
      <c r="Y492" s="205">
        <v>0</v>
      </c>
      <c r="Z492" s="205">
        <v>0</v>
      </c>
      <c r="AA492" s="205">
        <v>0</v>
      </c>
      <c r="AB492" s="205">
        <v>0</v>
      </c>
      <c r="AC492" s="206">
        <f t="shared" si="101"/>
        <v>0</v>
      </c>
      <c r="AD492" s="206">
        <f t="shared" si="102"/>
        <v>14007000</v>
      </c>
      <c r="AE492" s="207">
        <f t="shared" si="103"/>
        <v>0</v>
      </c>
      <c r="AF492" s="206"/>
    </row>
    <row r="493" spans="1:32" ht="15" customHeight="1">
      <c r="A493" s="77"/>
      <c r="B493" s="76" t="s">
        <v>706</v>
      </c>
      <c r="C493" s="76"/>
      <c r="D493" s="92">
        <v>39766</v>
      </c>
      <c r="E493" s="76"/>
      <c r="F493" s="76"/>
      <c r="G493" s="202"/>
      <c r="H493" s="203">
        <v>36630000</v>
      </c>
      <c r="I493" s="202"/>
      <c r="J493" s="202"/>
      <c r="K493" s="92">
        <v>39766</v>
      </c>
      <c r="L493" s="78">
        <f t="shared" si="99"/>
        <v>41226</v>
      </c>
      <c r="M493" s="204">
        <v>36630000</v>
      </c>
      <c r="N493" s="204">
        <f t="shared" si="100"/>
        <v>0</v>
      </c>
      <c r="O493" s="95">
        <v>0.25</v>
      </c>
      <c r="P493" s="219">
        <v>4</v>
      </c>
      <c r="Q493" s="205">
        <v>0</v>
      </c>
      <c r="R493" s="205">
        <v>0</v>
      </c>
      <c r="S493" s="205">
        <v>0</v>
      </c>
      <c r="T493" s="205">
        <v>0</v>
      </c>
      <c r="U493" s="205">
        <v>0</v>
      </c>
      <c r="V493" s="205">
        <v>0</v>
      </c>
      <c r="W493" s="205">
        <v>0</v>
      </c>
      <c r="X493" s="205">
        <v>0</v>
      </c>
      <c r="Y493" s="205">
        <v>0</v>
      </c>
      <c r="Z493" s="205">
        <v>0</v>
      </c>
      <c r="AA493" s="205">
        <v>0</v>
      </c>
      <c r="AB493" s="205">
        <v>0</v>
      </c>
      <c r="AC493" s="206">
        <f t="shared" si="101"/>
        <v>0</v>
      </c>
      <c r="AD493" s="206">
        <f t="shared" si="102"/>
        <v>36630000</v>
      </c>
      <c r="AE493" s="207">
        <f t="shared" si="103"/>
        <v>0</v>
      </c>
      <c r="AF493" s="206"/>
    </row>
    <row r="494" spans="1:32" ht="15" customHeight="1">
      <c r="A494" s="77"/>
      <c r="B494" s="76" t="s">
        <v>707</v>
      </c>
      <c r="C494" s="76"/>
      <c r="D494" s="92">
        <v>39766</v>
      </c>
      <c r="E494" s="76"/>
      <c r="F494" s="76"/>
      <c r="G494" s="202"/>
      <c r="H494" s="203">
        <v>34581000</v>
      </c>
      <c r="I494" s="202"/>
      <c r="J494" s="202"/>
      <c r="K494" s="92">
        <v>39766</v>
      </c>
      <c r="L494" s="78">
        <f t="shared" si="99"/>
        <v>41226</v>
      </c>
      <c r="M494" s="204">
        <v>34581000</v>
      </c>
      <c r="N494" s="204">
        <f t="shared" si="100"/>
        <v>0</v>
      </c>
      <c r="O494" s="95">
        <v>0.25</v>
      </c>
      <c r="P494" s="219">
        <v>4</v>
      </c>
      <c r="Q494" s="205">
        <v>0</v>
      </c>
      <c r="R494" s="205">
        <v>0</v>
      </c>
      <c r="S494" s="205">
        <v>0</v>
      </c>
      <c r="T494" s="205">
        <v>0</v>
      </c>
      <c r="U494" s="205">
        <v>0</v>
      </c>
      <c r="V494" s="205">
        <v>0</v>
      </c>
      <c r="W494" s="205">
        <v>0</v>
      </c>
      <c r="X494" s="205">
        <v>0</v>
      </c>
      <c r="Y494" s="205">
        <v>0</v>
      </c>
      <c r="Z494" s="205">
        <v>0</v>
      </c>
      <c r="AA494" s="205">
        <v>0</v>
      </c>
      <c r="AB494" s="205">
        <v>0</v>
      </c>
      <c r="AC494" s="206">
        <f t="shared" si="101"/>
        <v>0</v>
      </c>
      <c r="AD494" s="206">
        <f t="shared" si="102"/>
        <v>34581000</v>
      </c>
      <c r="AE494" s="207">
        <f t="shared" si="103"/>
        <v>0</v>
      </c>
      <c r="AF494" s="206"/>
    </row>
    <row r="495" spans="1:32" ht="15" customHeight="1">
      <c r="A495" s="77"/>
      <c r="B495" s="76" t="s">
        <v>708</v>
      </c>
      <c r="C495" s="76"/>
      <c r="D495" s="93">
        <v>39769</v>
      </c>
      <c r="E495" s="76"/>
      <c r="F495" s="76"/>
      <c r="G495" s="202"/>
      <c r="H495" s="203">
        <v>5280000</v>
      </c>
      <c r="I495" s="202"/>
      <c r="J495" s="202"/>
      <c r="K495" s="93">
        <v>39769</v>
      </c>
      <c r="L495" s="78">
        <f t="shared" si="99"/>
        <v>41229</v>
      </c>
      <c r="M495" s="204">
        <v>5280000</v>
      </c>
      <c r="N495" s="204">
        <f t="shared" si="100"/>
        <v>0</v>
      </c>
      <c r="O495" s="95">
        <v>0.25</v>
      </c>
      <c r="P495" s="219">
        <v>4</v>
      </c>
      <c r="Q495" s="205">
        <v>0</v>
      </c>
      <c r="R495" s="205">
        <v>0</v>
      </c>
      <c r="S495" s="205">
        <v>0</v>
      </c>
      <c r="T495" s="205">
        <v>0</v>
      </c>
      <c r="U495" s="205">
        <v>0</v>
      </c>
      <c r="V495" s="205">
        <v>0</v>
      </c>
      <c r="W495" s="205">
        <v>0</v>
      </c>
      <c r="X495" s="205">
        <v>0</v>
      </c>
      <c r="Y495" s="205">
        <v>0</v>
      </c>
      <c r="Z495" s="205">
        <v>0</v>
      </c>
      <c r="AA495" s="205">
        <v>0</v>
      </c>
      <c r="AB495" s="205">
        <v>0</v>
      </c>
      <c r="AC495" s="206">
        <f t="shared" si="101"/>
        <v>0</v>
      </c>
      <c r="AD495" s="206">
        <f t="shared" si="102"/>
        <v>5280000</v>
      </c>
      <c r="AE495" s="207">
        <f t="shared" si="103"/>
        <v>0</v>
      </c>
      <c r="AF495" s="206"/>
    </row>
    <row r="496" spans="1:32" ht="15" customHeight="1">
      <c r="A496" s="77"/>
      <c r="B496" s="76" t="s">
        <v>709</v>
      </c>
      <c r="C496" s="76"/>
      <c r="D496" s="93">
        <v>39769</v>
      </c>
      <c r="E496" s="76"/>
      <c r="F496" s="76"/>
      <c r="G496" s="202"/>
      <c r="H496" s="203">
        <v>3400000</v>
      </c>
      <c r="I496" s="202"/>
      <c r="J496" s="202"/>
      <c r="K496" s="93">
        <v>39769</v>
      </c>
      <c r="L496" s="78">
        <f t="shared" si="99"/>
        <v>41229</v>
      </c>
      <c r="M496" s="204">
        <v>3400000.3333333335</v>
      </c>
      <c r="N496" s="204">
        <f t="shared" si="100"/>
        <v>-0.33333333348855376</v>
      </c>
      <c r="O496" s="95">
        <v>0.25</v>
      </c>
      <c r="P496" s="219">
        <v>4</v>
      </c>
      <c r="Q496" s="205">
        <v>0</v>
      </c>
      <c r="R496" s="205">
        <v>0</v>
      </c>
      <c r="S496" s="205">
        <v>0</v>
      </c>
      <c r="T496" s="205">
        <v>0</v>
      </c>
      <c r="U496" s="205">
        <v>0</v>
      </c>
      <c r="V496" s="205">
        <v>0</v>
      </c>
      <c r="W496" s="205">
        <v>0</v>
      </c>
      <c r="X496" s="205">
        <v>0</v>
      </c>
      <c r="Y496" s="205">
        <v>0</v>
      </c>
      <c r="Z496" s="205">
        <v>0</v>
      </c>
      <c r="AA496" s="205">
        <v>0</v>
      </c>
      <c r="AB496" s="205">
        <v>0</v>
      </c>
      <c r="AC496" s="206">
        <f t="shared" si="101"/>
        <v>0</v>
      </c>
      <c r="AD496" s="206">
        <f t="shared" si="102"/>
        <v>3400000.3333333335</v>
      </c>
      <c r="AE496" s="207">
        <f t="shared" si="103"/>
        <v>-0.33333333348855376</v>
      </c>
      <c r="AF496" s="206"/>
    </row>
    <row r="497" spans="1:32" ht="15" customHeight="1">
      <c r="A497" s="77"/>
      <c r="B497" s="76" t="s">
        <v>710</v>
      </c>
      <c r="C497" s="76"/>
      <c r="D497" s="92">
        <v>39770</v>
      </c>
      <c r="E497" s="76"/>
      <c r="F497" s="76"/>
      <c r="G497" s="202"/>
      <c r="H497" s="203">
        <v>768000</v>
      </c>
      <c r="I497" s="202"/>
      <c r="J497" s="202"/>
      <c r="K497" s="92">
        <v>39770</v>
      </c>
      <c r="L497" s="78">
        <f t="shared" si="99"/>
        <v>41230</v>
      </c>
      <c r="M497" s="204">
        <v>768000</v>
      </c>
      <c r="N497" s="204">
        <f t="shared" si="100"/>
        <v>0</v>
      </c>
      <c r="O497" s="95">
        <v>0.25</v>
      </c>
      <c r="P497" s="219">
        <v>4</v>
      </c>
      <c r="Q497" s="205">
        <v>0</v>
      </c>
      <c r="R497" s="205">
        <v>0</v>
      </c>
      <c r="S497" s="205">
        <v>0</v>
      </c>
      <c r="T497" s="205">
        <v>0</v>
      </c>
      <c r="U497" s="205">
        <v>0</v>
      </c>
      <c r="V497" s="205">
        <v>0</v>
      </c>
      <c r="W497" s="205">
        <v>0</v>
      </c>
      <c r="X497" s="205">
        <v>0</v>
      </c>
      <c r="Y497" s="205">
        <v>0</v>
      </c>
      <c r="Z497" s="205">
        <v>0</v>
      </c>
      <c r="AA497" s="205">
        <v>0</v>
      </c>
      <c r="AB497" s="205">
        <v>0</v>
      </c>
      <c r="AC497" s="206">
        <f t="shared" si="101"/>
        <v>0</v>
      </c>
      <c r="AD497" s="206">
        <f t="shared" si="102"/>
        <v>768000</v>
      </c>
      <c r="AE497" s="207">
        <f t="shared" si="103"/>
        <v>0</v>
      </c>
      <c r="AF497" s="206"/>
    </row>
    <row r="498" spans="1:32" ht="15" customHeight="1">
      <c r="A498" s="77"/>
      <c r="B498" s="76" t="s">
        <v>710</v>
      </c>
      <c r="C498" s="76"/>
      <c r="D498" s="92">
        <v>39770</v>
      </c>
      <c r="E498" s="76"/>
      <c r="F498" s="76"/>
      <c r="G498" s="202"/>
      <c r="H498" s="203">
        <v>768000</v>
      </c>
      <c r="I498" s="202"/>
      <c r="J498" s="202"/>
      <c r="K498" s="92">
        <v>39770</v>
      </c>
      <c r="L498" s="78">
        <f t="shared" si="99"/>
        <v>41230</v>
      </c>
      <c r="M498" s="204">
        <v>768000</v>
      </c>
      <c r="N498" s="204">
        <f t="shared" si="100"/>
        <v>0</v>
      </c>
      <c r="O498" s="95">
        <v>0.25</v>
      </c>
      <c r="P498" s="219">
        <v>4</v>
      </c>
      <c r="Q498" s="205">
        <v>0</v>
      </c>
      <c r="R498" s="205">
        <v>0</v>
      </c>
      <c r="S498" s="205">
        <v>0</v>
      </c>
      <c r="T498" s="205">
        <v>0</v>
      </c>
      <c r="U498" s="205">
        <v>0</v>
      </c>
      <c r="V498" s="205">
        <v>0</v>
      </c>
      <c r="W498" s="205">
        <v>0</v>
      </c>
      <c r="X498" s="205">
        <v>0</v>
      </c>
      <c r="Y498" s="205">
        <v>0</v>
      </c>
      <c r="Z498" s="205">
        <v>0</v>
      </c>
      <c r="AA498" s="205">
        <v>0</v>
      </c>
      <c r="AB498" s="205">
        <v>0</v>
      </c>
      <c r="AC498" s="206">
        <f t="shared" si="101"/>
        <v>0</v>
      </c>
      <c r="AD498" s="206">
        <f t="shared" si="102"/>
        <v>768000</v>
      </c>
      <c r="AE498" s="207">
        <f t="shared" si="103"/>
        <v>0</v>
      </c>
      <c r="AF498" s="206"/>
    </row>
    <row r="499" spans="1:32" ht="15" customHeight="1">
      <c r="A499" s="77"/>
      <c r="B499" s="76" t="s">
        <v>710</v>
      </c>
      <c r="C499" s="76"/>
      <c r="D499" s="92">
        <v>39770</v>
      </c>
      <c r="E499" s="76"/>
      <c r="F499" s="76"/>
      <c r="G499" s="202"/>
      <c r="H499" s="203">
        <v>768000</v>
      </c>
      <c r="I499" s="202"/>
      <c r="J499" s="202"/>
      <c r="K499" s="92">
        <v>39770</v>
      </c>
      <c r="L499" s="78">
        <f t="shared" si="99"/>
        <v>41230</v>
      </c>
      <c r="M499" s="204">
        <v>768000</v>
      </c>
      <c r="N499" s="204">
        <f t="shared" si="100"/>
        <v>0</v>
      </c>
      <c r="O499" s="95">
        <v>0.25</v>
      </c>
      <c r="P499" s="219">
        <v>4</v>
      </c>
      <c r="Q499" s="205">
        <v>0</v>
      </c>
      <c r="R499" s="205">
        <v>0</v>
      </c>
      <c r="S499" s="205">
        <v>0</v>
      </c>
      <c r="T499" s="205">
        <v>0</v>
      </c>
      <c r="U499" s="205">
        <v>0</v>
      </c>
      <c r="V499" s="205">
        <v>0</v>
      </c>
      <c r="W499" s="205">
        <v>0</v>
      </c>
      <c r="X499" s="205">
        <v>0</v>
      </c>
      <c r="Y499" s="205">
        <v>0</v>
      </c>
      <c r="Z499" s="205">
        <v>0</v>
      </c>
      <c r="AA499" s="205">
        <v>0</v>
      </c>
      <c r="AB499" s="205">
        <v>0</v>
      </c>
      <c r="AC499" s="206">
        <f t="shared" si="101"/>
        <v>0</v>
      </c>
      <c r="AD499" s="206">
        <f t="shared" si="102"/>
        <v>768000</v>
      </c>
      <c r="AE499" s="207">
        <f t="shared" si="103"/>
        <v>0</v>
      </c>
      <c r="AF499" s="206"/>
    </row>
    <row r="500" spans="1:32" ht="15" customHeight="1">
      <c r="A500" s="77"/>
      <c r="B500" s="76" t="s">
        <v>710</v>
      </c>
      <c r="C500" s="76"/>
      <c r="D500" s="92">
        <v>39770</v>
      </c>
      <c r="E500" s="76"/>
      <c r="F500" s="76"/>
      <c r="G500" s="202"/>
      <c r="H500" s="203">
        <v>768000</v>
      </c>
      <c r="I500" s="202"/>
      <c r="J500" s="202"/>
      <c r="K500" s="92">
        <v>39770</v>
      </c>
      <c r="L500" s="78">
        <f t="shared" si="99"/>
        <v>41230</v>
      </c>
      <c r="M500" s="204">
        <v>768000</v>
      </c>
      <c r="N500" s="204">
        <f t="shared" si="100"/>
        <v>0</v>
      </c>
      <c r="O500" s="95">
        <v>0.25</v>
      </c>
      <c r="P500" s="219">
        <v>4</v>
      </c>
      <c r="Q500" s="205">
        <v>0</v>
      </c>
      <c r="R500" s="205">
        <v>0</v>
      </c>
      <c r="S500" s="205">
        <v>0</v>
      </c>
      <c r="T500" s="205">
        <v>0</v>
      </c>
      <c r="U500" s="205">
        <v>0</v>
      </c>
      <c r="V500" s="205">
        <v>0</v>
      </c>
      <c r="W500" s="205">
        <v>0</v>
      </c>
      <c r="X500" s="205">
        <v>0</v>
      </c>
      <c r="Y500" s="205">
        <v>0</v>
      </c>
      <c r="Z500" s="205">
        <v>0</v>
      </c>
      <c r="AA500" s="205">
        <v>0</v>
      </c>
      <c r="AB500" s="205">
        <v>0</v>
      </c>
      <c r="AC500" s="206">
        <f t="shared" si="101"/>
        <v>0</v>
      </c>
      <c r="AD500" s="206">
        <f t="shared" si="102"/>
        <v>768000</v>
      </c>
      <c r="AE500" s="207">
        <f t="shared" si="103"/>
        <v>0</v>
      </c>
      <c r="AF500" s="206"/>
    </row>
    <row r="501" spans="1:32" ht="15" customHeight="1">
      <c r="A501" s="77"/>
      <c r="B501" s="76" t="s">
        <v>711</v>
      </c>
      <c r="C501" s="76"/>
      <c r="D501" s="92">
        <v>39770</v>
      </c>
      <c r="E501" s="76"/>
      <c r="F501" s="76"/>
      <c r="G501" s="202"/>
      <c r="H501" s="203">
        <v>981000</v>
      </c>
      <c r="I501" s="202"/>
      <c r="J501" s="202"/>
      <c r="K501" s="92">
        <v>39770</v>
      </c>
      <c r="L501" s="78">
        <f t="shared" si="99"/>
        <v>41230</v>
      </c>
      <c r="M501" s="204">
        <v>981000</v>
      </c>
      <c r="N501" s="204">
        <f t="shared" si="100"/>
        <v>0</v>
      </c>
      <c r="O501" s="95">
        <v>0.25</v>
      </c>
      <c r="P501" s="219">
        <v>4</v>
      </c>
      <c r="Q501" s="205">
        <v>0</v>
      </c>
      <c r="R501" s="205">
        <v>0</v>
      </c>
      <c r="S501" s="205">
        <v>0</v>
      </c>
      <c r="T501" s="205">
        <v>0</v>
      </c>
      <c r="U501" s="205">
        <v>0</v>
      </c>
      <c r="V501" s="205">
        <v>0</v>
      </c>
      <c r="W501" s="205">
        <v>0</v>
      </c>
      <c r="X501" s="205">
        <v>0</v>
      </c>
      <c r="Y501" s="205">
        <v>0</v>
      </c>
      <c r="Z501" s="205">
        <v>0</v>
      </c>
      <c r="AA501" s="205">
        <v>0</v>
      </c>
      <c r="AB501" s="205">
        <v>0</v>
      </c>
      <c r="AC501" s="206">
        <f t="shared" si="101"/>
        <v>0</v>
      </c>
      <c r="AD501" s="206">
        <f t="shared" si="102"/>
        <v>981000</v>
      </c>
      <c r="AE501" s="207">
        <f t="shared" si="103"/>
        <v>0</v>
      </c>
      <c r="AF501" s="206"/>
    </row>
    <row r="502" spans="1:32" ht="15" customHeight="1">
      <c r="A502" s="77"/>
      <c r="B502" s="76" t="s">
        <v>711</v>
      </c>
      <c r="C502" s="76"/>
      <c r="D502" s="92">
        <v>39770</v>
      </c>
      <c r="E502" s="76"/>
      <c r="F502" s="76"/>
      <c r="G502" s="202"/>
      <c r="H502" s="203">
        <v>981000</v>
      </c>
      <c r="I502" s="202"/>
      <c r="J502" s="202"/>
      <c r="K502" s="92">
        <v>39770</v>
      </c>
      <c r="L502" s="78">
        <f t="shared" si="99"/>
        <v>41230</v>
      </c>
      <c r="M502" s="204">
        <v>981000</v>
      </c>
      <c r="N502" s="204">
        <f t="shared" si="100"/>
        <v>0</v>
      </c>
      <c r="O502" s="95">
        <v>0.25</v>
      </c>
      <c r="P502" s="219">
        <v>4</v>
      </c>
      <c r="Q502" s="205">
        <v>0</v>
      </c>
      <c r="R502" s="205">
        <v>0</v>
      </c>
      <c r="S502" s="205">
        <v>0</v>
      </c>
      <c r="T502" s="205">
        <v>0</v>
      </c>
      <c r="U502" s="205">
        <v>0</v>
      </c>
      <c r="V502" s="205">
        <v>0</v>
      </c>
      <c r="W502" s="205">
        <v>0</v>
      </c>
      <c r="X502" s="205">
        <v>0</v>
      </c>
      <c r="Y502" s="205">
        <v>0</v>
      </c>
      <c r="Z502" s="205">
        <v>0</v>
      </c>
      <c r="AA502" s="205">
        <v>0</v>
      </c>
      <c r="AB502" s="205">
        <v>0</v>
      </c>
      <c r="AC502" s="206">
        <f t="shared" si="101"/>
        <v>0</v>
      </c>
      <c r="AD502" s="206">
        <f t="shared" si="102"/>
        <v>981000</v>
      </c>
      <c r="AE502" s="207">
        <f t="shared" si="103"/>
        <v>0</v>
      </c>
      <c r="AF502" s="206"/>
    </row>
    <row r="503" spans="1:32" ht="15" customHeight="1">
      <c r="A503" s="77"/>
      <c r="B503" s="76" t="s">
        <v>711</v>
      </c>
      <c r="C503" s="76"/>
      <c r="D503" s="92">
        <v>39770</v>
      </c>
      <c r="E503" s="76"/>
      <c r="F503" s="76"/>
      <c r="G503" s="202"/>
      <c r="H503" s="203">
        <v>981000</v>
      </c>
      <c r="I503" s="202"/>
      <c r="J503" s="202"/>
      <c r="K503" s="92">
        <v>39770</v>
      </c>
      <c r="L503" s="78">
        <f t="shared" si="99"/>
        <v>41230</v>
      </c>
      <c r="M503" s="204">
        <v>981000</v>
      </c>
      <c r="N503" s="204">
        <f t="shared" si="100"/>
        <v>0</v>
      </c>
      <c r="O503" s="95">
        <v>0.25</v>
      </c>
      <c r="P503" s="219">
        <v>4</v>
      </c>
      <c r="Q503" s="205">
        <v>0</v>
      </c>
      <c r="R503" s="205">
        <v>0</v>
      </c>
      <c r="S503" s="205">
        <v>0</v>
      </c>
      <c r="T503" s="205">
        <v>0</v>
      </c>
      <c r="U503" s="205">
        <v>0</v>
      </c>
      <c r="V503" s="205">
        <v>0</v>
      </c>
      <c r="W503" s="205">
        <v>0</v>
      </c>
      <c r="X503" s="205">
        <v>0</v>
      </c>
      <c r="Y503" s="205">
        <v>0</v>
      </c>
      <c r="Z503" s="205">
        <v>0</v>
      </c>
      <c r="AA503" s="205">
        <v>0</v>
      </c>
      <c r="AB503" s="205">
        <v>0</v>
      </c>
      <c r="AC503" s="206">
        <f t="shared" si="101"/>
        <v>0</v>
      </c>
      <c r="AD503" s="206">
        <f t="shared" si="102"/>
        <v>981000</v>
      </c>
      <c r="AE503" s="207">
        <f t="shared" si="103"/>
        <v>0</v>
      </c>
      <c r="AF503" s="206"/>
    </row>
    <row r="504" spans="1:32" ht="15" customHeight="1">
      <c r="A504" s="77"/>
      <c r="B504" s="76" t="s">
        <v>712</v>
      </c>
      <c r="C504" s="76"/>
      <c r="D504" s="92">
        <v>39771</v>
      </c>
      <c r="E504" s="76"/>
      <c r="F504" s="76"/>
      <c r="G504" s="202"/>
      <c r="H504" s="203">
        <v>11277000</v>
      </c>
      <c r="I504" s="202"/>
      <c r="J504" s="202"/>
      <c r="K504" s="92">
        <v>39771</v>
      </c>
      <c r="L504" s="78">
        <f t="shared" si="99"/>
        <v>41231</v>
      </c>
      <c r="M504" s="204">
        <v>11277000</v>
      </c>
      <c r="N504" s="204">
        <f t="shared" si="100"/>
        <v>0</v>
      </c>
      <c r="O504" s="95">
        <v>0.25</v>
      </c>
      <c r="P504" s="219">
        <v>4</v>
      </c>
      <c r="Q504" s="205">
        <v>0</v>
      </c>
      <c r="R504" s="205">
        <v>0</v>
      </c>
      <c r="S504" s="205">
        <v>0</v>
      </c>
      <c r="T504" s="205">
        <v>0</v>
      </c>
      <c r="U504" s="205">
        <v>0</v>
      </c>
      <c r="V504" s="205">
        <v>0</v>
      </c>
      <c r="W504" s="205">
        <v>0</v>
      </c>
      <c r="X504" s="205">
        <v>0</v>
      </c>
      <c r="Y504" s="205">
        <v>0</v>
      </c>
      <c r="Z504" s="205">
        <v>0</v>
      </c>
      <c r="AA504" s="205">
        <v>0</v>
      </c>
      <c r="AB504" s="205">
        <v>0</v>
      </c>
      <c r="AC504" s="206">
        <f t="shared" si="101"/>
        <v>0</v>
      </c>
      <c r="AD504" s="206">
        <f t="shared" si="102"/>
        <v>11277000</v>
      </c>
      <c r="AE504" s="207">
        <f t="shared" si="103"/>
        <v>0</v>
      </c>
      <c r="AF504" s="206"/>
    </row>
    <row r="505" spans="1:32" ht="15" customHeight="1">
      <c r="A505" s="77"/>
      <c r="B505" s="76" t="s">
        <v>713</v>
      </c>
      <c r="C505" s="76"/>
      <c r="D505" s="92">
        <v>39772</v>
      </c>
      <c r="E505" s="76"/>
      <c r="F505" s="76"/>
      <c r="G505" s="202"/>
      <c r="H505" s="203">
        <v>8180000</v>
      </c>
      <c r="I505" s="202"/>
      <c r="J505" s="202"/>
      <c r="K505" s="92">
        <v>39772</v>
      </c>
      <c r="L505" s="78">
        <f t="shared" ref="L505:L568" si="104">K505+(P505*365)</f>
        <v>41232</v>
      </c>
      <c r="M505" s="204">
        <v>8179999.666666667</v>
      </c>
      <c r="N505" s="204">
        <f t="shared" ref="N505:N568" si="105">H505-M505</f>
        <v>0.33333333302289248</v>
      </c>
      <c r="O505" s="95">
        <v>0.25</v>
      </c>
      <c r="P505" s="219">
        <v>4</v>
      </c>
      <c r="Q505" s="205">
        <v>0</v>
      </c>
      <c r="R505" s="205">
        <v>0</v>
      </c>
      <c r="S505" s="205">
        <v>0</v>
      </c>
      <c r="T505" s="205">
        <v>0</v>
      </c>
      <c r="U505" s="205">
        <v>0</v>
      </c>
      <c r="V505" s="205">
        <v>0</v>
      </c>
      <c r="W505" s="205">
        <v>0</v>
      </c>
      <c r="X505" s="205">
        <v>0</v>
      </c>
      <c r="Y505" s="205">
        <v>0</v>
      </c>
      <c r="Z505" s="205">
        <v>0</v>
      </c>
      <c r="AA505" s="205">
        <v>0</v>
      </c>
      <c r="AB505" s="205">
        <v>0</v>
      </c>
      <c r="AC505" s="206">
        <f t="shared" ref="AC505:AC568" si="106">SUM(Q505:AB505)</f>
        <v>0</v>
      </c>
      <c r="AD505" s="206">
        <f t="shared" ref="AD505:AD568" si="107">AC505+M505</f>
        <v>8179999.666666667</v>
      </c>
      <c r="AE505" s="207">
        <f t="shared" ref="AE505:AE568" si="108">H505-AD505</f>
        <v>0.33333333302289248</v>
      </c>
      <c r="AF505" s="206"/>
    </row>
    <row r="506" spans="1:32" ht="15" customHeight="1">
      <c r="A506" s="77"/>
      <c r="B506" s="76" t="s">
        <v>714</v>
      </c>
      <c r="C506" s="76"/>
      <c r="D506" s="92">
        <v>39773</v>
      </c>
      <c r="E506" s="76"/>
      <c r="F506" s="76"/>
      <c r="G506" s="202"/>
      <c r="H506" s="203">
        <v>11260800</v>
      </c>
      <c r="I506" s="202"/>
      <c r="J506" s="202"/>
      <c r="K506" s="92">
        <v>39773</v>
      </c>
      <c r="L506" s="78">
        <f t="shared" si="104"/>
        <v>41233</v>
      </c>
      <c r="M506" s="204">
        <v>11260800</v>
      </c>
      <c r="N506" s="204">
        <f t="shared" si="105"/>
        <v>0</v>
      </c>
      <c r="O506" s="95">
        <v>0.25</v>
      </c>
      <c r="P506" s="219">
        <v>4</v>
      </c>
      <c r="Q506" s="205">
        <v>0</v>
      </c>
      <c r="R506" s="205">
        <v>0</v>
      </c>
      <c r="S506" s="205">
        <v>0</v>
      </c>
      <c r="T506" s="205">
        <v>0</v>
      </c>
      <c r="U506" s="205">
        <v>0</v>
      </c>
      <c r="V506" s="205">
        <v>0</v>
      </c>
      <c r="W506" s="205">
        <v>0</v>
      </c>
      <c r="X506" s="205">
        <v>0</v>
      </c>
      <c r="Y506" s="205">
        <v>0</v>
      </c>
      <c r="Z506" s="205">
        <v>0</v>
      </c>
      <c r="AA506" s="205">
        <v>0</v>
      </c>
      <c r="AB506" s="205">
        <v>0</v>
      </c>
      <c r="AC506" s="206">
        <f t="shared" si="106"/>
        <v>0</v>
      </c>
      <c r="AD506" s="206">
        <f t="shared" si="107"/>
        <v>11260800</v>
      </c>
      <c r="AE506" s="207">
        <f t="shared" si="108"/>
        <v>0</v>
      </c>
      <c r="AF506" s="206"/>
    </row>
    <row r="507" spans="1:32" ht="15" customHeight="1">
      <c r="A507" s="77"/>
      <c r="B507" s="76" t="s">
        <v>715</v>
      </c>
      <c r="C507" s="76"/>
      <c r="D507" s="92">
        <v>39773</v>
      </c>
      <c r="E507" s="76"/>
      <c r="F507" s="76"/>
      <c r="G507" s="202"/>
      <c r="H507" s="203">
        <v>11824000</v>
      </c>
      <c r="I507" s="202"/>
      <c r="J507" s="202"/>
      <c r="K507" s="92">
        <v>39773</v>
      </c>
      <c r="L507" s="78">
        <f t="shared" si="104"/>
        <v>41233</v>
      </c>
      <c r="M507" s="204">
        <v>11824000.333333334</v>
      </c>
      <c r="N507" s="204">
        <f t="shared" si="105"/>
        <v>-0.33333333395421505</v>
      </c>
      <c r="O507" s="95">
        <v>0.25</v>
      </c>
      <c r="P507" s="219">
        <v>4</v>
      </c>
      <c r="Q507" s="205">
        <v>0</v>
      </c>
      <c r="R507" s="205">
        <v>0</v>
      </c>
      <c r="S507" s="205">
        <v>0</v>
      </c>
      <c r="T507" s="205">
        <v>0</v>
      </c>
      <c r="U507" s="205">
        <v>0</v>
      </c>
      <c r="V507" s="205">
        <v>0</v>
      </c>
      <c r="W507" s="205">
        <v>0</v>
      </c>
      <c r="X507" s="205">
        <v>0</v>
      </c>
      <c r="Y507" s="205">
        <v>0</v>
      </c>
      <c r="Z507" s="205">
        <v>0</v>
      </c>
      <c r="AA507" s="205">
        <v>0</v>
      </c>
      <c r="AB507" s="205">
        <v>0</v>
      </c>
      <c r="AC507" s="206">
        <f t="shared" si="106"/>
        <v>0</v>
      </c>
      <c r="AD507" s="206">
        <f t="shared" si="107"/>
        <v>11824000.333333334</v>
      </c>
      <c r="AE507" s="207">
        <f t="shared" si="108"/>
        <v>-0.33333333395421505</v>
      </c>
      <c r="AF507" s="206"/>
    </row>
    <row r="508" spans="1:32" ht="15" customHeight="1">
      <c r="A508" s="77"/>
      <c r="B508" s="76" t="s">
        <v>716</v>
      </c>
      <c r="C508" s="76"/>
      <c r="D508" s="92">
        <v>39773</v>
      </c>
      <c r="E508" s="76"/>
      <c r="F508" s="76"/>
      <c r="G508" s="202"/>
      <c r="H508" s="203">
        <v>13583855</v>
      </c>
      <c r="I508" s="202"/>
      <c r="J508" s="202"/>
      <c r="K508" s="92">
        <v>39773</v>
      </c>
      <c r="L508" s="78">
        <f t="shared" si="104"/>
        <v>41233</v>
      </c>
      <c r="M508" s="204">
        <v>13583855.291666666</v>
      </c>
      <c r="N508" s="204">
        <f t="shared" si="105"/>
        <v>-0.29166666604578495</v>
      </c>
      <c r="O508" s="95">
        <v>0.25</v>
      </c>
      <c r="P508" s="219">
        <v>4</v>
      </c>
      <c r="Q508" s="205">
        <v>0</v>
      </c>
      <c r="R508" s="205">
        <v>0</v>
      </c>
      <c r="S508" s="205">
        <v>0</v>
      </c>
      <c r="T508" s="205">
        <v>0</v>
      </c>
      <c r="U508" s="205">
        <v>0</v>
      </c>
      <c r="V508" s="205">
        <v>0</v>
      </c>
      <c r="W508" s="205">
        <v>0</v>
      </c>
      <c r="X508" s="205">
        <v>0</v>
      </c>
      <c r="Y508" s="205">
        <v>0</v>
      </c>
      <c r="Z508" s="205">
        <v>0</v>
      </c>
      <c r="AA508" s="205">
        <v>0</v>
      </c>
      <c r="AB508" s="205">
        <v>0</v>
      </c>
      <c r="AC508" s="206">
        <f t="shared" si="106"/>
        <v>0</v>
      </c>
      <c r="AD508" s="206">
        <f t="shared" si="107"/>
        <v>13583855.291666666</v>
      </c>
      <c r="AE508" s="207">
        <f t="shared" si="108"/>
        <v>-0.29166666604578495</v>
      </c>
      <c r="AF508" s="206"/>
    </row>
    <row r="509" spans="1:32" ht="15" customHeight="1">
      <c r="A509" s="77"/>
      <c r="B509" s="76" t="s">
        <v>717</v>
      </c>
      <c r="C509" s="76"/>
      <c r="D509" s="92">
        <v>39773</v>
      </c>
      <c r="E509" s="76"/>
      <c r="F509" s="76"/>
      <c r="G509" s="202"/>
      <c r="H509" s="203">
        <v>11260800</v>
      </c>
      <c r="I509" s="202"/>
      <c r="J509" s="202"/>
      <c r="K509" s="92">
        <v>39773</v>
      </c>
      <c r="L509" s="78">
        <f t="shared" si="104"/>
        <v>41233</v>
      </c>
      <c r="M509" s="204">
        <v>11260800</v>
      </c>
      <c r="N509" s="204">
        <f t="shared" si="105"/>
        <v>0</v>
      </c>
      <c r="O509" s="95">
        <v>0.25</v>
      </c>
      <c r="P509" s="219">
        <v>4</v>
      </c>
      <c r="Q509" s="205">
        <v>0</v>
      </c>
      <c r="R509" s="205">
        <v>0</v>
      </c>
      <c r="S509" s="205">
        <v>0</v>
      </c>
      <c r="T509" s="205">
        <v>0</v>
      </c>
      <c r="U509" s="205">
        <v>0</v>
      </c>
      <c r="V509" s="205">
        <v>0</v>
      </c>
      <c r="W509" s="205">
        <v>0</v>
      </c>
      <c r="X509" s="205">
        <v>0</v>
      </c>
      <c r="Y509" s="205">
        <v>0</v>
      </c>
      <c r="Z509" s="205">
        <v>0</v>
      </c>
      <c r="AA509" s="205">
        <v>0</v>
      </c>
      <c r="AB509" s="205">
        <v>0</v>
      </c>
      <c r="AC509" s="206">
        <f t="shared" si="106"/>
        <v>0</v>
      </c>
      <c r="AD509" s="206">
        <f t="shared" si="107"/>
        <v>11260800</v>
      </c>
      <c r="AE509" s="207">
        <f t="shared" si="108"/>
        <v>0</v>
      </c>
      <c r="AF509" s="206"/>
    </row>
    <row r="510" spans="1:32" ht="15" customHeight="1">
      <c r="A510" s="77"/>
      <c r="B510" s="76" t="s">
        <v>718</v>
      </c>
      <c r="C510" s="76"/>
      <c r="D510" s="92">
        <v>39773</v>
      </c>
      <c r="E510" s="76"/>
      <c r="F510" s="76"/>
      <c r="G510" s="202"/>
      <c r="H510" s="203">
        <v>13208065</v>
      </c>
      <c r="I510" s="202"/>
      <c r="J510" s="202"/>
      <c r="K510" s="92">
        <v>39773</v>
      </c>
      <c r="L510" s="78">
        <f t="shared" si="104"/>
        <v>41233</v>
      </c>
      <c r="M510" s="204">
        <v>13208064.708333334</v>
      </c>
      <c r="N510" s="204">
        <f t="shared" si="105"/>
        <v>0.29166666604578495</v>
      </c>
      <c r="O510" s="95">
        <v>0.25</v>
      </c>
      <c r="P510" s="219">
        <v>4</v>
      </c>
      <c r="Q510" s="205">
        <v>0</v>
      </c>
      <c r="R510" s="205">
        <v>0</v>
      </c>
      <c r="S510" s="205">
        <v>0</v>
      </c>
      <c r="T510" s="205">
        <v>0</v>
      </c>
      <c r="U510" s="205">
        <v>0</v>
      </c>
      <c r="V510" s="205">
        <v>0</v>
      </c>
      <c r="W510" s="205">
        <v>0</v>
      </c>
      <c r="X510" s="205">
        <v>0</v>
      </c>
      <c r="Y510" s="205">
        <v>0</v>
      </c>
      <c r="Z510" s="205">
        <v>0</v>
      </c>
      <c r="AA510" s="205">
        <v>0</v>
      </c>
      <c r="AB510" s="205">
        <v>0</v>
      </c>
      <c r="AC510" s="206">
        <f t="shared" si="106"/>
        <v>0</v>
      </c>
      <c r="AD510" s="206">
        <f t="shared" si="107"/>
        <v>13208064.708333334</v>
      </c>
      <c r="AE510" s="207">
        <f t="shared" si="108"/>
        <v>0.29166666604578495</v>
      </c>
      <c r="AF510" s="206"/>
    </row>
    <row r="511" spans="1:32" ht="15" customHeight="1">
      <c r="A511" s="77"/>
      <c r="B511" s="76" t="s">
        <v>716</v>
      </c>
      <c r="C511" s="76"/>
      <c r="D511" s="92">
        <v>39773</v>
      </c>
      <c r="E511" s="76"/>
      <c r="F511" s="76"/>
      <c r="G511" s="202"/>
      <c r="H511" s="203">
        <v>13583855</v>
      </c>
      <c r="I511" s="202"/>
      <c r="J511" s="202"/>
      <c r="K511" s="92">
        <v>39773</v>
      </c>
      <c r="L511" s="78">
        <f t="shared" si="104"/>
        <v>41233</v>
      </c>
      <c r="M511" s="204">
        <v>13583855.291666666</v>
      </c>
      <c r="N511" s="204">
        <f t="shared" si="105"/>
        <v>-0.29166666604578495</v>
      </c>
      <c r="O511" s="95">
        <v>0.25</v>
      </c>
      <c r="P511" s="219">
        <v>4</v>
      </c>
      <c r="Q511" s="205">
        <v>0</v>
      </c>
      <c r="R511" s="205">
        <v>0</v>
      </c>
      <c r="S511" s="205">
        <v>0</v>
      </c>
      <c r="T511" s="205">
        <v>0</v>
      </c>
      <c r="U511" s="205">
        <v>0</v>
      </c>
      <c r="V511" s="205">
        <v>0</v>
      </c>
      <c r="W511" s="205">
        <v>0</v>
      </c>
      <c r="X511" s="205">
        <v>0</v>
      </c>
      <c r="Y511" s="205">
        <v>0</v>
      </c>
      <c r="Z511" s="205">
        <v>0</v>
      </c>
      <c r="AA511" s="205">
        <v>0</v>
      </c>
      <c r="AB511" s="205">
        <v>0</v>
      </c>
      <c r="AC511" s="206">
        <f t="shared" si="106"/>
        <v>0</v>
      </c>
      <c r="AD511" s="206">
        <f t="shared" si="107"/>
        <v>13583855.291666666</v>
      </c>
      <c r="AE511" s="207">
        <f t="shared" si="108"/>
        <v>-0.29166666604578495</v>
      </c>
      <c r="AF511" s="206"/>
    </row>
    <row r="512" spans="1:32" ht="15" customHeight="1">
      <c r="A512" s="77"/>
      <c r="B512" s="76" t="s">
        <v>719</v>
      </c>
      <c r="C512" s="76"/>
      <c r="D512" s="92">
        <v>39777</v>
      </c>
      <c r="E512" s="76"/>
      <c r="F512" s="76"/>
      <c r="G512" s="202"/>
      <c r="H512" s="203">
        <v>4500000</v>
      </c>
      <c r="I512" s="202"/>
      <c r="J512" s="202"/>
      <c r="K512" s="92">
        <v>39777</v>
      </c>
      <c r="L512" s="78">
        <f t="shared" si="104"/>
        <v>41237</v>
      </c>
      <c r="M512" s="204">
        <v>4500000</v>
      </c>
      <c r="N512" s="204">
        <f t="shared" si="105"/>
        <v>0</v>
      </c>
      <c r="O512" s="95">
        <v>0.25</v>
      </c>
      <c r="P512" s="219">
        <v>4</v>
      </c>
      <c r="Q512" s="205">
        <v>0</v>
      </c>
      <c r="R512" s="205">
        <v>0</v>
      </c>
      <c r="S512" s="205">
        <v>0</v>
      </c>
      <c r="T512" s="205">
        <v>0</v>
      </c>
      <c r="U512" s="205">
        <v>0</v>
      </c>
      <c r="V512" s="205">
        <v>0</v>
      </c>
      <c r="W512" s="205">
        <v>0</v>
      </c>
      <c r="X512" s="205">
        <v>0</v>
      </c>
      <c r="Y512" s="205">
        <v>0</v>
      </c>
      <c r="Z512" s="205">
        <v>0</v>
      </c>
      <c r="AA512" s="205">
        <v>0</v>
      </c>
      <c r="AB512" s="205">
        <v>0</v>
      </c>
      <c r="AC512" s="206">
        <f t="shared" si="106"/>
        <v>0</v>
      </c>
      <c r="AD512" s="206">
        <f t="shared" si="107"/>
        <v>4500000</v>
      </c>
      <c r="AE512" s="207">
        <f t="shared" si="108"/>
        <v>0</v>
      </c>
      <c r="AF512" s="206"/>
    </row>
    <row r="513" spans="1:32" ht="15" customHeight="1">
      <c r="A513" s="77"/>
      <c r="B513" s="76" t="s">
        <v>720</v>
      </c>
      <c r="C513" s="76"/>
      <c r="D513" s="92">
        <v>39777</v>
      </c>
      <c r="E513" s="76"/>
      <c r="F513" s="76"/>
      <c r="G513" s="202"/>
      <c r="H513" s="203">
        <v>2520000</v>
      </c>
      <c r="I513" s="202"/>
      <c r="J513" s="202"/>
      <c r="K513" s="92">
        <v>39777</v>
      </c>
      <c r="L513" s="78">
        <f t="shared" si="104"/>
        <v>41237</v>
      </c>
      <c r="M513" s="204">
        <v>2520000</v>
      </c>
      <c r="N513" s="204">
        <f t="shared" si="105"/>
        <v>0</v>
      </c>
      <c r="O513" s="95">
        <v>0.25</v>
      </c>
      <c r="P513" s="219">
        <v>4</v>
      </c>
      <c r="Q513" s="205">
        <v>0</v>
      </c>
      <c r="R513" s="205">
        <v>0</v>
      </c>
      <c r="S513" s="205">
        <v>0</v>
      </c>
      <c r="T513" s="205">
        <v>0</v>
      </c>
      <c r="U513" s="205">
        <v>0</v>
      </c>
      <c r="V513" s="205">
        <v>0</v>
      </c>
      <c r="W513" s="205">
        <v>0</v>
      </c>
      <c r="X513" s="205">
        <v>0</v>
      </c>
      <c r="Y513" s="205">
        <v>0</v>
      </c>
      <c r="Z513" s="205">
        <v>0</v>
      </c>
      <c r="AA513" s="205">
        <v>0</v>
      </c>
      <c r="AB513" s="205">
        <v>0</v>
      </c>
      <c r="AC513" s="206">
        <f t="shared" si="106"/>
        <v>0</v>
      </c>
      <c r="AD513" s="206">
        <f t="shared" si="107"/>
        <v>2520000</v>
      </c>
      <c r="AE513" s="207">
        <f t="shared" si="108"/>
        <v>0</v>
      </c>
      <c r="AF513" s="206"/>
    </row>
    <row r="514" spans="1:32" ht="15" customHeight="1">
      <c r="A514" s="77"/>
      <c r="B514" s="76" t="s">
        <v>713</v>
      </c>
      <c r="C514" s="76"/>
      <c r="D514" s="92">
        <v>39779</v>
      </c>
      <c r="E514" s="76"/>
      <c r="F514" s="76"/>
      <c r="G514" s="202"/>
      <c r="H514" s="203">
        <v>18072000</v>
      </c>
      <c r="I514" s="202"/>
      <c r="J514" s="202"/>
      <c r="K514" s="92">
        <v>39779</v>
      </c>
      <c r="L514" s="78">
        <f t="shared" si="104"/>
        <v>41239</v>
      </c>
      <c r="M514" s="204">
        <v>18072000</v>
      </c>
      <c r="N514" s="204">
        <f t="shared" si="105"/>
        <v>0</v>
      </c>
      <c r="O514" s="95">
        <v>0.25</v>
      </c>
      <c r="P514" s="219">
        <v>4</v>
      </c>
      <c r="Q514" s="205">
        <v>0</v>
      </c>
      <c r="R514" s="205">
        <v>0</v>
      </c>
      <c r="S514" s="205">
        <v>0</v>
      </c>
      <c r="T514" s="205">
        <v>0</v>
      </c>
      <c r="U514" s="205">
        <v>0</v>
      </c>
      <c r="V514" s="205">
        <v>0</v>
      </c>
      <c r="W514" s="205">
        <v>0</v>
      </c>
      <c r="X514" s="205">
        <v>0</v>
      </c>
      <c r="Y514" s="205">
        <v>0</v>
      </c>
      <c r="Z514" s="205">
        <v>0</v>
      </c>
      <c r="AA514" s="205">
        <v>0</v>
      </c>
      <c r="AB514" s="205">
        <v>0</v>
      </c>
      <c r="AC514" s="206">
        <f t="shared" si="106"/>
        <v>0</v>
      </c>
      <c r="AD514" s="206">
        <f t="shared" si="107"/>
        <v>18072000</v>
      </c>
      <c r="AE514" s="207">
        <f t="shared" si="108"/>
        <v>0</v>
      </c>
      <c r="AF514" s="206"/>
    </row>
    <row r="515" spans="1:32" ht="15" customHeight="1">
      <c r="A515" s="77"/>
      <c r="B515" s="76" t="s">
        <v>721</v>
      </c>
      <c r="C515" s="76"/>
      <c r="D515" s="92">
        <v>39782</v>
      </c>
      <c r="E515" s="76"/>
      <c r="F515" s="76"/>
      <c r="G515" s="202"/>
      <c r="H515" s="203">
        <v>580000</v>
      </c>
      <c r="I515" s="202"/>
      <c r="J515" s="202"/>
      <c r="K515" s="92">
        <v>39782</v>
      </c>
      <c r="L515" s="78">
        <f t="shared" si="104"/>
        <v>41242</v>
      </c>
      <c r="M515" s="204">
        <v>580000.33333333337</v>
      </c>
      <c r="N515" s="204">
        <f t="shared" si="105"/>
        <v>-0.33333333337213844</v>
      </c>
      <c r="O515" s="95">
        <v>0.25</v>
      </c>
      <c r="P515" s="219">
        <v>4</v>
      </c>
      <c r="Q515" s="205">
        <v>0</v>
      </c>
      <c r="R515" s="205">
        <v>0</v>
      </c>
      <c r="S515" s="205">
        <v>0</v>
      </c>
      <c r="T515" s="205">
        <v>0</v>
      </c>
      <c r="U515" s="205">
        <v>0</v>
      </c>
      <c r="V515" s="205">
        <v>0</v>
      </c>
      <c r="W515" s="205">
        <v>0</v>
      </c>
      <c r="X515" s="205">
        <v>0</v>
      </c>
      <c r="Y515" s="205">
        <v>0</v>
      </c>
      <c r="Z515" s="205">
        <v>0</v>
      </c>
      <c r="AA515" s="205">
        <v>0</v>
      </c>
      <c r="AB515" s="205">
        <v>0</v>
      </c>
      <c r="AC515" s="206">
        <f t="shared" si="106"/>
        <v>0</v>
      </c>
      <c r="AD515" s="206">
        <f t="shared" si="107"/>
        <v>580000.33333333337</v>
      </c>
      <c r="AE515" s="207">
        <f t="shared" si="108"/>
        <v>-0.33333333337213844</v>
      </c>
      <c r="AF515" s="206"/>
    </row>
    <row r="516" spans="1:32" ht="15" customHeight="1">
      <c r="A516" s="77"/>
      <c r="B516" s="76" t="s">
        <v>721</v>
      </c>
      <c r="C516" s="76"/>
      <c r="D516" s="92">
        <v>39782</v>
      </c>
      <c r="E516" s="76"/>
      <c r="F516" s="76"/>
      <c r="G516" s="202"/>
      <c r="H516" s="203">
        <v>580000</v>
      </c>
      <c r="I516" s="202"/>
      <c r="J516" s="202"/>
      <c r="K516" s="92">
        <v>39782</v>
      </c>
      <c r="L516" s="78">
        <f t="shared" si="104"/>
        <v>41242</v>
      </c>
      <c r="M516" s="204">
        <v>580000.33333333337</v>
      </c>
      <c r="N516" s="204">
        <f t="shared" si="105"/>
        <v>-0.33333333337213844</v>
      </c>
      <c r="O516" s="95">
        <v>0.25</v>
      </c>
      <c r="P516" s="219">
        <v>4</v>
      </c>
      <c r="Q516" s="205">
        <v>0</v>
      </c>
      <c r="R516" s="205">
        <v>0</v>
      </c>
      <c r="S516" s="205">
        <v>0</v>
      </c>
      <c r="T516" s="205">
        <v>0</v>
      </c>
      <c r="U516" s="205">
        <v>0</v>
      </c>
      <c r="V516" s="205">
        <v>0</v>
      </c>
      <c r="W516" s="205">
        <v>0</v>
      </c>
      <c r="X516" s="205">
        <v>0</v>
      </c>
      <c r="Y516" s="205">
        <v>0</v>
      </c>
      <c r="Z516" s="205">
        <v>0</v>
      </c>
      <c r="AA516" s="205">
        <v>0</v>
      </c>
      <c r="AB516" s="205">
        <v>0</v>
      </c>
      <c r="AC516" s="206">
        <f t="shared" si="106"/>
        <v>0</v>
      </c>
      <c r="AD516" s="206">
        <f t="shared" si="107"/>
        <v>580000.33333333337</v>
      </c>
      <c r="AE516" s="207">
        <f t="shared" si="108"/>
        <v>-0.33333333337213844</v>
      </c>
      <c r="AF516" s="206"/>
    </row>
    <row r="517" spans="1:32" ht="15" customHeight="1">
      <c r="A517" s="77"/>
      <c r="B517" s="76" t="s">
        <v>721</v>
      </c>
      <c r="C517" s="76"/>
      <c r="D517" s="92">
        <v>39782</v>
      </c>
      <c r="E517" s="76"/>
      <c r="F517" s="76"/>
      <c r="G517" s="202"/>
      <c r="H517" s="203">
        <v>580000</v>
      </c>
      <c r="I517" s="202"/>
      <c r="J517" s="202"/>
      <c r="K517" s="92">
        <v>39782</v>
      </c>
      <c r="L517" s="78">
        <f t="shared" si="104"/>
        <v>41242</v>
      </c>
      <c r="M517" s="204">
        <v>580000.33333333337</v>
      </c>
      <c r="N517" s="204">
        <f t="shared" si="105"/>
        <v>-0.33333333337213844</v>
      </c>
      <c r="O517" s="95">
        <v>0.25</v>
      </c>
      <c r="P517" s="219">
        <v>4</v>
      </c>
      <c r="Q517" s="205">
        <v>0</v>
      </c>
      <c r="R517" s="205">
        <v>0</v>
      </c>
      <c r="S517" s="205">
        <v>0</v>
      </c>
      <c r="T517" s="205">
        <v>0</v>
      </c>
      <c r="U517" s="205">
        <v>0</v>
      </c>
      <c r="V517" s="205">
        <v>0</v>
      </c>
      <c r="W517" s="205">
        <v>0</v>
      </c>
      <c r="X517" s="205">
        <v>0</v>
      </c>
      <c r="Y517" s="205">
        <v>0</v>
      </c>
      <c r="Z517" s="205">
        <v>0</v>
      </c>
      <c r="AA517" s="205">
        <v>0</v>
      </c>
      <c r="AB517" s="205">
        <v>0</v>
      </c>
      <c r="AC517" s="206">
        <f t="shared" si="106"/>
        <v>0</v>
      </c>
      <c r="AD517" s="206">
        <f t="shared" si="107"/>
        <v>580000.33333333337</v>
      </c>
      <c r="AE517" s="207">
        <f t="shared" si="108"/>
        <v>-0.33333333337213844</v>
      </c>
      <c r="AF517" s="206"/>
    </row>
    <row r="518" spans="1:32" ht="15" customHeight="1">
      <c r="A518" s="77"/>
      <c r="B518" s="76" t="s">
        <v>721</v>
      </c>
      <c r="C518" s="76"/>
      <c r="D518" s="92">
        <v>39782</v>
      </c>
      <c r="E518" s="76"/>
      <c r="F518" s="76"/>
      <c r="G518" s="202"/>
      <c r="H518" s="203">
        <v>580000</v>
      </c>
      <c r="I518" s="202"/>
      <c r="J518" s="202"/>
      <c r="K518" s="92">
        <v>39782</v>
      </c>
      <c r="L518" s="78">
        <f t="shared" si="104"/>
        <v>41242</v>
      </c>
      <c r="M518" s="204">
        <v>580000.33333333337</v>
      </c>
      <c r="N518" s="204">
        <f t="shared" si="105"/>
        <v>-0.33333333337213844</v>
      </c>
      <c r="O518" s="95">
        <v>0.25</v>
      </c>
      <c r="P518" s="219">
        <v>4</v>
      </c>
      <c r="Q518" s="205">
        <v>0</v>
      </c>
      <c r="R518" s="205">
        <v>0</v>
      </c>
      <c r="S518" s="205">
        <v>0</v>
      </c>
      <c r="T518" s="205">
        <v>0</v>
      </c>
      <c r="U518" s="205">
        <v>0</v>
      </c>
      <c r="V518" s="205">
        <v>0</v>
      </c>
      <c r="W518" s="205">
        <v>0</v>
      </c>
      <c r="X518" s="205">
        <v>0</v>
      </c>
      <c r="Y518" s="205">
        <v>0</v>
      </c>
      <c r="Z518" s="205">
        <v>0</v>
      </c>
      <c r="AA518" s="205">
        <v>0</v>
      </c>
      <c r="AB518" s="205">
        <v>0</v>
      </c>
      <c r="AC518" s="206">
        <f t="shared" si="106"/>
        <v>0</v>
      </c>
      <c r="AD518" s="206">
        <f t="shared" si="107"/>
        <v>580000.33333333337</v>
      </c>
      <c r="AE518" s="207">
        <f t="shared" si="108"/>
        <v>-0.33333333337213844</v>
      </c>
      <c r="AF518" s="206"/>
    </row>
    <row r="519" spans="1:32" ht="15" customHeight="1">
      <c r="A519" s="77"/>
      <c r="B519" s="76" t="s">
        <v>721</v>
      </c>
      <c r="C519" s="76"/>
      <c r="D519" s="92">
        <v>39782</v>
      </c>
      <c r="E519" s="76"/>
      <c r="F519" s="76"/>
      <c r="G519" s="202"/>
      <c r="H519" s="203">
        <v>580000</v>
      </c>
      <c r="I519" s="202"/>
      <c r="J519" s="202"/>
      <c r="K519" s="92">
        <v>39782</v>
      </c>
      <c r="L519" s="78">
        <f t="shared" si="104"/>
        <v>41242</v>
      </c>
      <c r="M519" s="204">
        <v>580000.33333333337</v>
      </c>
      <c r="N519" s="204">
        <f t="shared" si="105"/>
        <v>-0.33333333337213844</v>
      </c>
      <c r="O519" s="95">
        <v>0.25</v>
      </c>
      <c r="P519" s="219">
        <v>4</v>
      </c>
      <c r="Q519" s="205">
        <v>0</v>
      </c>
      <c r="R519" s="205">
        <v>0</v>
      </c>
      <c r="S519" s="205">
        <v>0</v>
      </c>
      <c r="T519" s="205">
        <v>0</v>
      </c>
      <c r="U519" s="205">
        <v>0</v>
      </c>
      <c r="V519" s="205">
        <v>0</v>
      </c>
      <c r="W519" s="205">
        <v>0</v>
      </c>
      <c r="X519" s="205">
        <v>0</v>
      </c>
      <c r="Y519" s="205">
        <v>0</v>
      </c>
      <c r="Z519" s="205">
        <v>0</v>
      </c>
      <c r="AA519" s="205">
        <v>0</v>
      </c>
      <c r="AB519" s="205">
        <v>0</v>
      </c>
      <c r="AC519" s="206">
        <f t="shared" si="106"/>
        <v>0</v>
      </c>
      <c r="AD519" s="206">
        <f t="shared" si="107"/>
        <v>580000.33333333337</v>
      </c>
      <c r="AE519" s="207">
        <f t="shared" si="108"/>
        <v>-0.33333333337213844</v>
      </c>
      <c r="AF519" s="206"/>
    </row>
    <row r="520" spans="1:32" ht="15" customHeight="1">
      <c r="A520" s="77"/>
      <c r="B520" s="76" t="s">
        <v>721</v>
      </c>
      <c r="C520" s="76"/>
      <c r="D520" s="92">
        <v>39782</v>
      </c>
      <c r="E520" s="76"/>
      <c r="F520" s="76"/>
      <c r="G520" s="202"/>
      <c r="H520" s="203">
        <v>580000</v>
      </c>
      <c r="I520" s="202"/>
      <c r="J520" s="202"/>
      <c r="K520" s="92">
        <v>39782</v>
      </c>
      <c r="L520" s="78">
        <f t="shared" si="104"/>
        <v>41242</v>
      </c>
      <c r="M520" s="204">
        <v>580000.33333333337</v>
      </c>
      <c r="N520" s="204">
        <f t="shared" si="105"/>
        <v>-0.33333333337213844</v>
      </c>
      <c r="O520" s="95">
        <v>0.25</v>
      </c>
      <c r="P520" s="219">
        <v>4</v>
      </c>
      <c r="Q520" s="205">
        <v>0</v>
      </c>
      <c r="R520" s="205">
        <v>0</v>
      </c>
      <c r="S520" s="205">
        <v>0</v>
      </c>
      <c r="T520" s="205">
        <v>0</v>
      </c>
      <c r="U520" s="205">
        <v>0</v>
      </c>
      <c r="V520" s="205">
        <v>0</v>
      </c>
      <c r="W520" s="205">
        <v>0</v>
      </c>
      <c r="X520" s="205">
        <v>0</v>
      </c>
      <c r="Y520" s="205">
        <v>0</v>
      </c>
      <c r="Z520" s="205">
        <v>0</v>
      </c>
      <c r="AA520" s="205">
        <v>0</v>
      </c>
      <c r="AB520" s="205">
        <v>0</v>
      </c>
      <c r="AC520" s="206">
        <f t="shared" si="106"/>
        <v>0</v>
      </c>
      <c r="AD520" s="206">
        <f t="shared" si="107"/>
        <v>580000.33333333337</v>
      </c>
      <c r="AE520" s="207">
        <f t="shared" si="108"/>
        <v>-0.33333333337213844</v>
      </c>
      <c r="AF520" s="206"/>
    </row>
    <row r="521" spans="1:32" ht="15" customHeight="1">
      <c r="A521" s="77"/>
      <c r="B521" s="76" t="s">
        <v>721</v>
      </c>
      <c r="C521" s="76"/>
      <c r="D521" s="92">
        <v>39782</v>
      </c>
      <c r="E521" s="76"/>
      <c r="F521" s="76"/>
      <c r="G521" s="202"/>
      <c r="H521" s="203">
        <v>580000</v>
      </c>
      <c r="I521" s="202"/>
      <c r="J521" s="202"/>
      <c r="K521" s="92">
        <v>39782</v>
      </c>
      <c r="L521" s="78">
        <f t="shared" si="104"/>
        <v>41242</v>
      </c>
      <c r="M521" s="204">
        <v>580000.33333333337</v>
      </c>
      <c r="N521" s="204">
        <f t="shared" si="105"/>
        <v>-0.33333333337213844</v>
      </c>
      <c r="O521" s="95">
        <v>0.25</v>
      </c>
      <c r="P521" s="219">
        <v>4</v>
      </c>
      <c r="Q521" s="205">
        <v>0</v>
      </c>
      <c r="R521" s="205">
        <v>0</v>
      </c>
      <c r="S521" s="205">
        <v>0</v>
      </c>
      <c r="T521" s="205">
        <v>0</v>
      </c>
      <c r="U521" s="205">
        <v>0</v>
      </c>
      <c r="V521" s="205">
        <v>0</v>
      </c>
      <c r="W521" s="205">
        <v>0</v>
      </c>
      <c r="X521" s="205">
        <v>0</v>
      </c>
      <c r="Y521" s="205">
        <v>0</v>
      </c>
      <c r="Z521" s="205">
        <v>0</v>
      </c>
      <c r="AA521" s="205">
        <v>0</v>
      </c>
      <c r="AB521" s="205">
        <v>0</v>
      </c>
      <c r="AC521" s="206">
        <f t="shared" si="106"/>
        <v>0</v>
      </c>
      <c r="AD521" s="206">
        <f t="shared" si="107"/>
        <v>580000.33333333337</v>
      </c>
      <c r="AE521" s="207">
        <f t="shared" si="108"/>
        <v>-0.33333333337213844</v>
      </c>
      <c r="AF521" s="206"/>
    </row>
    <row r="522" spans="1:32" ht="15" customHeight="1">
      <c r="A522" s="77"/>
      <c r="B522" s="76" t="s">
        <v>721</v>
      </c>
      <c r="C522" s="76"/>
      <c r="D522" s="92">
        <v>39782</v>
      </c>
      <c r="E522" s="76"/>
      <c r="F522" s="76"/>
      <c r="G522" s="202"/>
      <c r="H522" s="203">
        <v>580000</v>
      </c>
      <c r="I522" s="202"/>
      <c r="J522" s="202"/>
      <c r="K522" s="92">
        <v>39782</v>
      </c>
      <c r="L522" s="78">
        <f t="shared" si="104"/>
        <v>41242</v>
      </c>
      <c r="M522" s="204">
        <v>580000.33333333337</v>
      </c>
      <c r="N522" s="204">
        <f t="shared" si="105"/>
        <v>-0.33333333337213844</v>
      </c>
      <c r="O522" s="95">
        <v>0.25</v>
      </c>
      <c r="P522" s="219">
        <v>4</v>
      </c>
      <c r="Q522" s="205">
        <v>0</v>
      </c>
      <c r="R522" s="205">
        <v>0</v>
      </c>
      <c r="S522" s="205">
        <v>0</v>
      </c>
      <c r="T522" s="205">
        <v>0</v>
      </c>
      <c r="U522" s="205">
        <v>0</v>
      </c>
      <c r="V522" s="205">
        <v>0</v>
      </c>
      <c r="W522" s="205">
        <v>0</v>
      </c>
      <c r="X522" s="205">
        <v>0</v>
      </c>
      <c r="Y522" s="205">
        <v>0</v>
      </c>
      <c r="Z522" s="205">
        <v>0</v>
      </c>
      <c r="AA522" s="205">
        <v>0</v>
      </c>
      <c r="AB522" s="205">
        <v>0</v>
      </c>
      <c r="AC522" s="206">
        <f t="shared" si="106"/>
        <v>0</v>
      </c>
      <c r="AD522" s="206">
        <f t="shared" si="107"/>
        <v>580000.33333333337</v>
      </c>
      <c r="AE522" s="207">
        <f t="shared" si="108"/>
        <v>-0.33333333337213844</v>
      </c>
      <c r="AF522" s="206"/>
    </row>
    <row r="523" spans="1:32" ht="15" customHeight="1">
      <c r="A523" s="77"/>
      <c r="B523" s="76" t="s">
        <v>721</v>
      </c>
      <c r="C523" s="76"/>
      <c r="D523" s="92">
        <v>39782</v>
      </c>
      <c r="E523" s="76"/>
      <c r="F523" s="76"/>
      <c r="G523" s="202"/>
      <c r="H523" s="203">
        <v>580000</v>
      </c>
      <c r="I523" s="202"/>
      <c r="J523" s="202"/>
      <c r="K523" s="92">
        <v>39782</v>
      </c>
      <c r="L523" s="78">
        <f t="shared" si="104"/>
        <v>41242</v>
      </c>
      <c r="M523" s="204">
        <v>580000.33333333337</v>
      </c>
      <c r="N523" s="204">
        <f t="shared" si="105"/>
        <v>-0.33333333337213844</v>
      </c>
      <c r="O523" s="95">
        <v>0.25</v>
      </c>
      <c r="P523" s="219">
        <v>4</v>
      </c>
      <c r="Q523" s="205">
        <v>0</v>
      </c>
      <c r="R523" s="205">
        <v>0</v>
      </c>
      <c r="S523" s="205">
        <v>0</v>
      </c>
      <c r="T523" s="205">
        <v>0</v>
      </c>
      <c r="U523" s="205">
        <v>0</v>
      </c>
      <c r="V523" s="205">
        <v>0</v>
      </c>
      <c r="W523" s="205">
        <v>0</v>
      </c>
      <c r="X523" s="205">
        <v>0</v>
      </c>
      <c r="Y523" s="205">
        <v>0</v>
      </c>
      <c r="Z523" s="205">
        <v>0</v>
      </c>
      <c r="AA523" s="205">
        <v>0</v>
      </c>
      <c r="AB523" s="205">
        <v>0</v>
      </c>
      <c r="AC523" s="206">
        <f t="shared" si="106"/>
        <v>0</v>
      </c>
      <c r="AD523" s="206">
        <f t="shared" si="107"/>
        <v>580000.33333333337</v>
      </c>
      <c r="AE523" s="207">
        <f t="shared" si="108"/>
        <v>-0.33333333337213844</v>
      </c>
      <c r="AF523" s="206"/>
    </row>
    <row r="524" spans="1:32" ht="15" customHeight="1">
      <c r="A524" s="77"/>
      <c r="B524" s="76" t="s">
        <v>721</v>
      </c>
      <c r="C524" s="76"/>
      <c r="D524" s="92">
        <v>39782</v>
      </c>
      <c r="E524" s="76"/>
      <c r="F524" s="76"/>
      <c r="G524" s="202"/>
      <c r="H524" s="203">
        <v>580000</v>
      </c>
      <c r="I524" s="202"/>
      <c r="J524" s="202"/>
      <c r="K524" s="92">
        <v>39782</v>
      </c>
      <c r="L524" s="78">
        <f t="shared" si="104"/>
        <v>41242</v>
      </c>
      <c r="M524" s="204">
        <v>580000.33333333337</v>
      </c>
      <c r="N524" s="204">
        <f t="shared" si="105"/>
        <v>-0.33333333337213844</v>
      </c>
      <c r="O524" s="95">
        <v>0.25</v>
      </c>
      <c r="P524" s="219">
        <v>4</v>
      </c>
      <c r="Q524" s="205">
        <v>0</v>
      </c>
      <c r="R524" s="205">
        <v>0</v>
      </c>
      <c r="S524" s="205">
        <v>0</v>
      </c>
      <c r="T524" s="205">
        <v>0</v>
      </c>
      <c r="U524" s="205">
        <v>0</v>
      </c>
      <c r="V524" s="205">
        <v>0</v>
      </c>
      <c r="W524" s="205">
        <v>0</v>
      </c>
      <c r="X524" s="205">
        <v>0</v>
      </c>
      <c r="Y524" s="205">
        <v>0</v>
      </c>
      <c r="Z524" s="205">
        <v>0</v>
      </c>
      <c r="AA524" s="205">
        <v>0</v>
      </c>
      <c r="AB524" s="205">
        <v>0</v>
      </c>
      <c r="AC524" s="206">
        <f t="shared" si="106"/>
        <v>0</v>
      </c>
      <c r="AD524" s="206">
        <f t="shared" si="107"/>
        <v>580000.33333333337</v>
      </c>
      <c r="AE524" s="207">
        <f t="shared" si="108"/>
        <v>-0.33333333337213844</v>
      </c>
      <c r="AF524" s="206"/>
    </row>
    <row r="525" spans="1:32" ht="15" customHeight="1">
      <c r="A525" s="77"/>
      <c r="B525" s="76" t="s">
        <v>721</v>
      </c>
      <c r="C525" s="76"/>
      <c r="D525" s="92">
        <v>39782</v>
      </c>
      <c r="E525" s="76"/>
      <c r="F525" s="76"/>
      <c r="G525" s="202"/>
      <c r="H525" s="203">
        <v>580000</v>
      </c>
      <c r="I525" s="202"/>
      <c r="J525" s="202"/>
      <c r="K525" s="92">
        <v>39782</v>
      </c>
      <c r="L525" s="78">
        <f t="shared" si="104"/>
        <v>41242</v>
      </c>
      <c r="M525" s="204">
        <v>580000.33333333337</v>
      </c>
      <c r="N525" s="204">
        <f t="shared" si="105"/>
        <v>-0.33333333337213844</v>
      </c>
      <c r="O525" s="95">
        <v>0.25</v>
      </c>
      <c r="P525" s="219">
        <v>4</v>
      </c>
      <c r="Q525" s="205">
        <v>0</v>
      </c>
      <c r="R525" s="205">
        <v>0</v>
      </c>
      <c r="S525" s="205">
        <v>0</v>
      </c>
      <c r="T525" s="205">
        <v>0</v>
      </c>
      <c r="U525" s="205">
        <v>0</v>
      </c>
      <c r="V525" s="205">
        <v>0</v>
      </c>
      <c r="W525" s="205">
        <v>0</v>
      </c>
      <c r="X525" s="205">
        <v>0</v>
      </c>
      <c r="Y525" s="205">
        <v>0</v>
      </c>
      <c r="Z525" s="205">
        <v>0</v>
      </c>
      <c r="AA525" s="205">
        <v>0</v>
      </c>
      <c r="AB525" s="205">
        <v>0</v>
      </c>
      <c r="AC525" s="206">
        <f t="shared" si="106"/>
        <v>0</v>
      </c>
      <c r="AD525" s="206">
        <f t="shared" si="107"/>
        <v>580000.33333333337</v>
      </c>
      <c r="AE525" s="207">
        <f t="shared" si="108"/>
        <v>-0.33333333337213844</v>
      </c>
      <c r="AF525" s="206"/>
    </row>
    <row r="526" spans="1:32" ht="15" customHeight="1">
      <c r="A526" s="77"/>
      <c r="B526" s="76" t="s">
        <v>721</v>
      </c>
      <c r="C526" s="76"/>
      <c r="D526" s="92">
        <v>39782</v>
      </c>
      <c r="E526" s="76"/>
      <c r="F526" s="76"/>
      <c r="G526" s="202"/>
      <c r="H526" s="203">
        <v>580000</v>
      </c>
      <c r="I526" s="202"/>
      <c r="J526" s="202"/>
      <c r="K526" s="92">
        <v>39782</v>
      </c>
      <c r="L526" s="78">
        <f t="shared" si="104"/>
        <v>41242</v>
      </c>
      <c r="M526" s="204">
        <v>580000.33333333337</v>
      </c>
      <c r="N526" s="204">
        <f t="shared" si="105"/>
        <v>-0.33333333337213844</v>
      </c>
      <c r="O526" s="95">
        <v>0.25</v>
      </c>
      <c r="P526" s="219">
        <v>4</v>
      </c>
      <c r="Q526" s="205">
        <v>0</v>
      </c>
      <c r="R526" s="205">
        <v>0</v>
      </c>
      <c r="S526" s="205">
        <v>0</v>
      </c>
      <c r="T526" s="205">
        <v>0</v>
      </c>
      <c r="U526" s="205">
        <v>0</v>
      </c>
      <c r="V526" s="205">
        <v>0</v>
      </c>
      <c r="W526" s="205">
        <v>0</v>
      </c>
      <c r="X526" s="205">
        <v>0</v>
      </c>
      <c r="Y526" s="205">
        <v>0</v>
      </c>
      <c r="Z526" s="205">
        <v>0</v>
      </c>
      <c r="AA526" s="205">
        <v>0</v>
      </c>
      <c r="AB526" s="205">
        <v>0</v>
      </c>
      <c r="AC526" s="206">
        <f t="shared" si="106"/>
        <v>0</v>
      </c>
      <c r="AD526" s="206">
        <f t="shared" si="107"/>
        <v>580000.33333333337</v>
      </c>
      <c r="AE526" s="207">
        <f t="shared" si="108"/>
        <v>-0.33333333337213844</v>
      </c>
      <c r="AF526" s="206"/>
    </row>
    <row r="527" spans="1:32" ht="15" customHeight="1">
      <c r="A527" s="77"/>
      <c r="B527" s="76" t="s">
        <v>721</v>
      </c>
      <c r="C527" s="76"/>
      <c r="D527" s="92">
        <v>39782</v>
      </c>
      <c r="E527" s="76"/>
      <c r="F527" s="76"/>
      <c r="G527" s="202"/>
      <c r="H527" s="203">
        <v>580000</v>
      </c>
      <c r="I527" s="202"/>
      <c r="J527" s="202"/>
      <c r="K527" s="92">
        <v>39782</v>
      </c>
      <c r="L527" s="78">
        <f t="shared" si="104"/>
        <v>41242</v>
      </c>
      <c r="M527" s="204">
        <v>580000.33333333337</v>
      </c>
      <c r="N527" s="204">
        <f t="shared" si="105"/>
        <v>-0.33333333337213844</v>
      </c>
      <c r="O527" s="95">
        <v>0.25</v>
      </c>
      <c r="P527" s="219">
        <v>4</v>
      </c>
      <c r="Q527" s="205">
        <v>0</v>
      </c>
      <c r="R527" s="205">
        <v>0</v>
      </c>
      <c r="S527" s="205">
        <v>0</v>
      </c>
      <c r="T527" s="205">
        <v>0</v>
      </c>
      <c r="U527" s="205">
        <v>0</v>
      </c>
      <c r="V527" s="205">
        <v>0</v>
      </c>
      <c r="W527" s="205">
        <v>0</v>
      </c>
      <c r="X527" s="205">
        <v>0</v>
      </c>
      <c r="Y527" s="205">
        <v>0</v>
      </c>
      <c r="Z527" s="205">
        <v>0</v>
      </c>
      <c r="AA527" s="205">
        <v>0</v>
      </c>
      <c r="AB527" s="205">
        <v>0</v>
      </c>
      <c r="AC527" s="206">
        <f t="shared" si="106"/>
        <v>0</v>
      </c>
      <c r="AD527" s="206">
        <f t="shared" si="107"/>
        <v>580000.33333333337</v>
      </c>
      <c r="AE527" s="207">
        <f t="shared" si="108"/>
        <v>-0.33333333337213844</v>
      </c>
      <c r="AF527" s="206"/>
    </row>
    <row r="528" spans="1:32" ht="15" customHeight="1">
      <c r="A528" s="77"/>
      <c r="B528" s="76" t="s">
        <v>721</v>
      </c>
      <c r="C528" s="76"/>
      <c r="D528" s="92">
        <v>39782</v>
      </c>
      <c r="E528" s="76"/>
      <c r="F528" s="76"/>
      <c r="G528" s="202"/>
      <c r="H528" s="203">
        <v>580000</v>
      </c>
      <c r="I528" s="202"/>
      <c r="J528" s="202"/>
      <c r="K528" s="92">
        <v>39782</v>
      </c>
      <c r="L528" s="78">
        <f t="shared" si="104"/>
        <v>41242</v>
      </c>
      <c r="M528" s="204">
        <v>580000.33333333337</v>
      </c>
      <c r="N528" s="204">
        <f t="shared" si="105"/>
        <v>-0.33333333337213844</v>
      </c>
      <c r="O528" s="95">
        <v>0.25</v>
      </c>
      <c r="P528" s="219">
        <v>4</v>
      </c>
      <c r="Q528" s="205">
        <v>0</v>
      </c>
      <c r="R528" s="205">
        <v>0</v>
      </c>
      <c r="S528" s="205">
        <v>0</v>
      </c>
      <c r="T528" s="205">
        <v>0</v>
      </c>
      <c r="U528" s="205">
        <v>0</v>
      </c>
      <c r="V528" s="205">
        <v>0</v>
      </c>
      <c r="W528" s="205">
        <v>0</v>
      </c>
      <c r="X528" s="205">
        <v>0</v>
      </c>
      <c r="Y528" s="205">
        <v>0</v>
      </c>
      <c r="Z528" s="205">
        <v>0</v>
      </c>
      <c r="AA528" s="205">
        <v>0</v>
      </c>
      <c r="AB528" s="205">
        <v>0</v>
      </c>
      <c r="AC528" s="206">
        <f t="shared" si="106"/>
        <v>0</v>
      </c>
      <c r="AD528" s="206">
        <f t="shared" si="107"/>
        <v>580000.33333333337</v>
      </c>
      <c r="AE528" s="207">
        <f t="shared" si="108"/>
        <v>-0.33333333337213844</v>
      </c>
      <c r="AF528" s="206"/>
    </row>
    <row r="529" spans="1:32" ht="15" customHeight="1">
      <c r="A529" s="77"/>
      <c r="B529" s="76" t="s">
        <v>721</v>
      </c>
      <c r="C529" s="76"/>
      <c r="D529" s="92">
        <v>39782</v>
      </c>
      <c r="E529" s="76"/>
      <c r="F529" s="76"/>
      <c r="G529" s="202"/>
      <c r="H529" s="203">
        <v>580000</v>
      </c>
      <c r="I529" s="202"/>
      <c r="J529" s="202"/>
      <c r="K529" s="92">
        <v>39782</v>
      </c>
      <c r="L529" s="78">
        <f t="shared" si="104"/>
        <v>41242</v>
      </c>
      <c r="M529" s="204">
        <v>580000.33333333337</v>
      </c>
      <c r="N529" s="204">
        <f t="shared" si="105"/>
        <v>-0.33333333337213844</v>
      </c>
      <c r="O529" s="95">
        <v>0.25</v>
      </c>
      <c r="P529" s="219">
        <v>4</v>
      </c>
      <c r="Q529" s="205">
        <v>0</v>
      </c>
      <c r="R529" s="205">
        <v>0</v>
      </c>
      <c r="S529" s="205">
        <v>0</v>
      </c>
      <c r="T529" s="205">
        <v>0</v>
      </c>
      <c r="U529" s="205">
        <v>0</v>
      </c>
      <c r="V529" s="205">
        <v>0</v>
      </c>
      <c r="W529" s="205">
        <v>0</v>
      </c>
      <c r="X529" s="205">
        <v>0</v>
      </c>
      <c r="Y529" s="205">
        <v>0</v>
      </c>
      <c r="Z529" s="205">
        <v>0</v>
      </c>
      <c r="AA529" s="205">
        <v>0</v>
      </c>
      <c r="AB529" s="205">
        <v>0</v>
      </c>
      <c r="AC529" s="206">
        <f t="shared" si="106"/>
        <v>0</v>
      </c>
      <c r="AD529" s="206">
        <f t="shared" si="107"/>
        <v>580000.33333333337</v>
      </c>
      <c r="AE529" s="207">
        <f t="shared" si="108"/>
        <v>-0.33333333337213844</v>
      </c>
      <c r="AF529" s="206"/>
    </row>
    <row r="530" spans="1:32" ht="15" customHeight="1">
      <c r="A530" s="77"/>
      <c r="B530" s="76" t="s">
        <v>721</v>
      </c>
      <c r="C530" s="76"/>
      <c r="D530" s="92">
        <v>39782</v>
      </c>
      <c r="E530" s="76"/>
      <c r="F530" s="76"/>
      <c r="G530" s="202"/>
      <c r="H530" s="203">
        <v>580000</v>
      </c>
      <c r="I530" s="202"/>
      <c r="J530" s="202"/>
      <c r="K530" s="92">
        <v>39782</v>
      </c>
      <c r="L530" s="78">
        <f t="shared" si="104"/>
        <v>41242</v>
      </c>
      <c r="M530" s="204">
        <v>580000.33333333337</v>
      </c>
      <c r="N530" s="204">
        <f t="shared" si="105"/>
        <v>-0.33333333337213844</v>
      </c>
      <c r="O530" s="95">
        <v>0.25</v>
      </c>
      <c r="P530" s="219">
        <v>4</v>
      </c>
      <c r="Q530" s="205">
        <v>0</v>
      </c>
      <c r="R530" s="205">
        <v>0</v>
      </c>
      <c r="S530" s="205">
        <v>0</v>
      </c>
      <c r="T530" s="205">
        <v>0</v>
      </c>
      <c r="U530" s="205">
        <v>0</v>
      </c>
      <c r="V530" s="205">
        <v>0</v>
      </c>
      <c r="W530" s="205">
        <v>0</v>
      </c>
      <c r="X530" s="205">
        <v>0</v>
      </c>
      <c r="Y530" s="205">
        <v>0</v>
      </c>
      <c r="Z530" s="205">
        <v>0</v>
      </c>
      <c r="AA530" s="205">
        <v>0</v>
      </c>
      <c r="AB530" s="205">
        <v>0</v>
      </c>
      <c r="AC530" s="206">
        <f t="shared" si="106"/>
        <v>0</v>
      </c>
      <c r="AD530" s="206">
        <f t="shared" si="107"/>
        <v>580000.33333333337</v>
      </c>
      <c r="AE530" s="207">
        <f t="shared" si="108"/>
        <v>-0.33333333337213844</v>
      </c>
      <c r="AF530" s="206"/>
    </row>
    <row r="531" spans="1:32" ht="15" customHeight="1">
      <c r="A531" s="77"/>
      <c r="B531" s="76" t="s">
        <v>721</v>
      </c>
      <c r="C531" s="76"/>
      <c r="D531" s="92">
        <v>39782</v>
      </c>
      <c r="E531" s="76"/>
      <c r="F531" s="76"/>
      <c r="G531" s="202"/>
      <c r="H531" s="203">
        <v>580000</v>
      </c>
      <c r="I531" s="202"/>
      <c r="J531" s="202"/>
      <c r="K531" s="92">
        <v>39782</v>
      </c>
      <c r="L531" s="78">
        <f t="shared" si="104"/>
        <v>41242</v>
      </c>
      <c r="M531" s="204">
        <v>580000.33333333337</v>
      </c>
      <c r="N531" s="204">
        <f t="shared" si="105"/>
        <v>-0.33333333337213844</v>
      </c>
      <c r="O531" s="95">
        <v>0.25</v>
      </c>
      <c r="P531" s="219">
        <v>4</v>
      </c>
      <c r="Q531" s="205">
        <v>0</v>
      </c>
      <c r="R531" s="205">
        <v>0</v>
      </c>
      <c r="S531" s="205">
        <v>0</v>
      </c>
      <c r="T531" s="205">
        <v>0</v>
      </c>
      <c r="U531" s="205">
        <v>0</v>
      </c>
      <c r="V531" s="205">
        <v>0</v>
      </c>
      <c r="W531" s="205">
        <v>0</v>
      </c>
      <c r="X531" s="205">
        <v>0</v>
      </c>
      <c r="Y531" s="205">
        <v>0</v>
      </c>
      <c r="Z531" s="205">
        <v>0</v>
      </c>
      <c r="AA531" s="205">
        <v>0</v>
      </c>
      <c r="AB531" s="205">
        <v>0</v>
      </c>
      <c r="AC531" s="206">
        <f t="shared" si="106"/>
        <v>0</v>
      </c>
      <c r="AD531" s="206">
        <f t="shared" si="107"/>
        <v>580000.33333333337</v>
      </c>
      <c r="AE531" s="207">
        <f t="shared" si="108"/>
        <v>-0.33333333337213844</v>
      </c>
      <c r="AF531" s="206"/>
    </row>
    <row r="532" spans="1:32" ht="15" customHeight="1">
      <c r="A532" s="77"/>
      <c r="B532" s="76" t="s">
        <v>721</v>
      </c>
      <c r="C532" s="76"/>
      <c r="D532" s="92">
        <v>39782</v>
      </c>
      <c r="E532" s="76"/>
      <c r="F532" s="76"/>
      <c r="G532" s="202"/>
      <c r="H532" s="203">
        <v>580000</v>
      </c>
      <c r="I532" s="202"/>
      <c r="J532" s="202"/>
      <c r="K532" s="92">
        <v>39782</v>
      </c>
      <c r="L532" s="78">
        <f t="shared" si="104"/>
        <v>41242</v>
      </c>
      <c r="M532" s="204">
        <v>580000.33333333337</v>
      </c>
      <c r="N532" s="204">
        <f t="shared" si="105"/>
        <v>-0.33333333337213844</v>
      </c>
      <c r="O532" s="95">
        <v>0.25</v>
      </c>
      <c r="P532" s="219">
        <v>4</v>
      </c>
      <c r="Q532" s="205">
        <v>0</v>
      </c>
      <c r="R532" s="205">
        <v>0</v>
      </c>
      <c r="S532" s="205">
        <v>0</v>
      </c>
      <c r="T532" s="205">
        <v>0</v>
      </c>
      <c r="U532" s="205">
        <v>0</v>
      </c>
      <c r="V532" s="205">
        <v>0</v>
      </c>
      <c r="W532" s="205">
        <v>0</v>
      </c>
      <c r="X532" s="205">
        <v>0</v>
      </c>
      <c r="Y532" s="205">
        <v>0</v>
      </c>
      <c r="Z532" s="205">
        <v>0</v>
      </c>
      <c r="AA532" s="205">
        <v>0</v>
      </c>
      <c r="AB532" s="205">
        <v>0</v>
      </c>
      <c r="AC532" s="206">
        <f t="shared" si="106"/>
        <v>0</v>
      </c>
      <c r="AD532" s="206">
        <f t="shared" si="107"/>
        <v>580000.33333333337</v>
      </c>
      <c r="AE532" s="207">
        <f t="shared" si="108"/>
        <v>-0.33333333337213844</v>
      </c>
      <c r="AF532" s="206"/>
    </row>
    <row r="533" spans="1:32" ht="15" customHeight="1">
      <c r="A533" s="77"/>
      <c r="B533" s="76" t="s">
        <v>721</v>
      </c>
      <c r="C533" s="76"/>
      <c r="D533" s="92">
        <v>39782</v>
      </c>
      <c r="E533" s="76"/>
      <c r="F533" s="76"/>
      <c r="G533" s="202"/>
      <c r="H533" s="203">
        <v>580000</v>
      </c>
      <c r="I533" s="202"/>
      <c r="J533" s="202"/>
      <c r="K533" s="92">
        <v>39782</v>
      </c>
      <c r="L533" s="78">
        <f t="shared" si="104"/>
        <v>41242</v>
      </c>
      <c r="M533" s="204">
        <v>580000.33333333337</v>
      </c>
      <c r="N533" s="204">
        <f t="shared" si="105"/>
        <v>-0.33333333337213844</v>
      </c>
      <c r="O533" s="95">
        <v>0.25</v>
      </c>
      <c r="P533" s="219">
        <v>4</v>
      </c>
      <c r="Q533" s="205">
        <v>0</v>
      </c>
      <c r="R533" s="205">
        <v>0</v>
      </c>
      <c r="S533" s="205">
        <v>0</v>
      </c>
      <c r="T533" s="205">
        <v>0</v>
      </c>
      <c r="U533" s="205">
        <v>0</v>
      </c>
      <c r="V533" s="205">
        <v>0</v>
      </c>
      <c r="W533" s="205">
        <v>0</v>
      </c>
      <c r="X533" s="205">
        <v>0</v>
      </c>
      <c r="Y533" s="205">
        <v>0</v>
      </c>
      <c r="Z533" s="205">
        <v>0</v>
      </c>
      <c r="AA533" s="205">
        <v>0</v>
      </c>
      <c r="AB533" s="205">
        <v>0</v>
      </c>
      <c r="AC533" s="206">
        <f t="shared" si="106"/>
        <v>0</v>
      </c>
      <c r="AD533" s="206">
        <f t="shared" si="107"/>
        <v>580000.33333333337</v>
      </c>
      <c r="AE533" s="207">
        <f t="shared" si="108"/>
        <v>-0.33333333337213844</v>
      </c>
      <c r="AF533" s="206"/>
    </row>
    <row r="534" spans="1:32" ht="15" customHeight="1">
      <c r="A534" s="77"/>
      <c r="B534" s="76" t="s">
        <v>721</v>
      </c>
      <c r="C534" s="76"/>
      <c r="D534" s="92">
        <v>39782</v>
      </c>
      <c r="E534" s="76"/>
      <c r="F534" s="76"/>
      <c r="G534" s="202"/>
      <c r="H534" s="203">
        <v>580000</v>
      </c>
      <c r="I534" s="202"/>
      <c r="J534" s="202"/>
      <c r="K534" s="92">
        <v>39782</v>
      </c>
      <c r="L534" s="78">
        <f t="shared" si="104"/>
        <v>41242</v>
      </c>
      <c r="M534" s="204">
        <v>580000.33333333337</v>
      </c>
      <c r="N534" s="204">
        <f t="shared" si="105"/>
        <v>-0.33333333337213844</v>
      </c>
      <c r="O534" s="95">
        <v>0.25</v>
      </c>
      <c r="P534" s="219">
        <v>4</v>
      </c>
      <c r="Q534" s="205">
        <v>0</v>
      </c>
      <c r="R534" s="205">
        <v>0</v>
      </c>
      <c r="S534" s="205">
        <v>0</v>
      </c>
      <c r="T534" s="205">
        <v>0</v>
      </c>
      <c r="U534" s="205">
        <v>0</v>
      </c>
      <c r="V534" s="205">
        <v>0</v>
      </c>
      <c r="W534" s="205">
        <v>0</v>
      </c>
      <c r="X534" s="205">
        <v>0</v>
      </c>
      <c r="Y534" s="205">
        <v>0</v>
      </c>
      <c r="Z534" s="205">
        <v>0</v>
      </c>
      <c r="AA534" s="205">
        <v>0</v>
      </c>
      <c r="AB534" s="205">
        <v>0</v>
      </c>
      <c r="AC534" s="206">
        <f t="shared" si="106"/>
        <v>0</v>
      </c>
      <c r="AD534" s="206">
        <f t="shared" si="107"/>
        <v>580000.33333333337</v>
      </c>
      <c r="AE534" s="207">
        <f t="shared" si="108"/>
        <v>-0.33333333337213844</v>
      </c>
      <c r="AF534" s="206"/>
    </row>
    <row r="535" spans="1:32" ht="15" customHeight="1">
      <c r="A535" s="77"/>
      <c r="B535" s="76" t="s">
        <v>721</v>
      </c>
      <c r="C535" s="76"/>
      <c r="D535" s="92">
        <v>39782</v>
      </c>
      <c r="E535" s="76"/>
      <c r="F535" s="76"/>
      <c r="G535" s="202"/>
      <c r="H535" s="203">
        <v>580000</v>
      </c>
      <c r="I535" s="202"/>
      <c r="J535" s="202"/>
      <c r="K535" s="92">
        <v>39782</v>
      </c>
      <c r="L535" s="78">
        <f t="shared" si="104"/>
        <v>41242</v>
      </c>
      <c r="M535" s="204">
        <v>580000.33333333337</v>
      </c>
      <c r="N535" s="204">
        <f t="shared" si="105"/>
        <v>-0.33333333337213844</v>
      </c>
      <c r="O535" s="95">
        <v>0.25</v>
      </c>
      <c r="P535" s="219">
        <v>4</v>
      </c>
      <c r="Q535" s="205">
        <v>0</v>
      </c>
      <c r="R535" s="205">
        <v>0</v>
      </c>
      <c r="S535" s="205">
        <v>0</v>
      </c>
      <c r="T535" s="205">
        <v>0</v>
      </c>
      <c r="U535" s="205">
        <v>0</v>
      </c>
      <c r="V535" s="205">
        <v>0</v>
      </c>
      <c r="W535" s="205">
        <v>0</v>
      </c>
      <c r="X535" s="205">
        <v>0</v>
      </c>
      <c r="Y535" s="205">
        <v>0</v>
      </c>
      <c r="Z535" s="205">
        <v>0</v>
      </c>
      <c r="AA535" s="205">
        <v>0</v>
      </c>
      <c r="AB535" s="205">
        <v>0</v>
      </c>
      <c r="AC535" s="206">
        <f t="shared" si="106"/>
        <v>0</v>
      </c>
      <c r="AD535" s="206">
        <f t="shared" si="107"/>
        <v>580000.33333333337</v>
      </c>
      <c r="AE535" s="207">
        <f t="shared" si="108"/>
        <v>-0.33333333337213844</v>
      </c>
      <c r="AF535" s="206"/>
    </row>
    <row r="536" spans="1:32" ht="15" customHeight="1">
      <c r="A536" s="77"/>
      <c r="B536" s="76" t="s">
        <v>721</v>
      </c>
      <c r="C536" s="76"/>
      <c r="D536" s="92">
        <v>39782</v>
      </c>
      <c r="E536" s="76"/>
      <c r="F536" s="76"/>
      <c r="G536" s="202"/>
      <c r="H536" s="203">
        <v>580000</v>
      </c>
      <c r="I536" s="202"/>
      <c r="J536" s="202"/>
      <c r="K536" s="92">
        <v>39782</v>
      </c>
      <c r="L536" s="78">
        <f t="shared" si="104"/>
        <v>41242</v>
      </c>
      <c r="M536" s="204">
        <v>580000.33333333337</v>
      </c>
      <c r="N536" s="204">
        <f t="shared" si="105"/>
        <v>-0.33333333337213844</v>
      </c>
      <c r="O536" s="95">
        <v>0.25</v>
      </c>
      <c r="P536" s="219">
        <v>4</v>
      </c>
      <c r="Q536" s="205">
        <v>0</v>
      </c>
      <c r="R536" s="205">
        <v>0</v>
      </c>
      <c r="S536" s="205">
        <v>0</v>
      </c>
      <c r="T536" s="205">
        <v>0</v>
      </c>
      <c r="U536" s="205">
        <v>0</v>
      </c>
      <c r="V536" s="205">
        <v>0</v>
      </c>
      <c r="W536" s="205">
        <v>0</v>
      </c>
      <c r="X536" s="205">
        <v>0</v>
      </c>
      <c r="Y536" s="205">
        <v>0</v>
      </c>
      <c r="Z536" s="205">
        <v>0</v>
      </c>
      <c r="AA536" s="205">
        <v>0</v>
      </c>
      <c r="AB536" s="205">
        <v>0</v>
      </c>
      <c r="AC536" s="206">
        <f t="shared" si="106"/>
        <v>0</v>
      </c>
      <c r="AD536" s="206">
        <f t="shared" si="107"/>
        <v>580000.33333333337</v>
      </c>
      <c r="AE536" s="207">
        <f t="shared" si="108"/>
        <v>-0.33333333337213844</v>
      </c>
      <c r="AF536" s="206"/>
    </row>
    <row r="537" spans="1:32" ht="15" customHeight="1">
      <c r="A537" s="77"/>
      <c r="B537" s="76" t="s">
        <v>721</v>
      </c>
      <c r="C537" s="76"/>
      <c r="D537" s="92">
        <v>39782</v>
      </c>
      <c r="E537" s="76"/>
      <c r="F537" s="76"/>
      <c r="G537" s="202"/>
      <c r="H537" s="203">
        <v>580000</v>
      </c>
      <c r="I537" s="202"/>
      <c r="J537" s="202"/>
      <c r="K537" s="92">
        <v>39782</v>
      </c>
      <c r="L537" s="78">
        <f t="shared" si="104"/>
        <v>41242</v>
      </c>
      <c r="M537" s="204">
        <v>580000.33333333337</v>
      </c>
      <c r="N537" s="204">
        <f t="shared" si="105"/>
        <v>-0.33333333337213844</v>
      </c>
      <c r="O537" s="95">
        <v>0.25</v>
      </c>
      <c r="P537" s="219">
        <v>4</v>
      </c>
      <c r="Q537" s="205">
        <v>0</v>
      </c>
      <c r="R537" s="205">
        <v>0</v>
      </c>
      <c r="S537" s="205">
        <v>0</v>
      </c>
      <c r="T537" s="205">
        <v>0</v>
      </c>
      <c r="U537" s="205">
        <v>0</v>
      </c>
      <c r="V537" s="205">
        <v>0</v>
      </c>
      <c r="W537" s="205">
        <v>0</v>
      </c>
      <c r="X537" s="205">
        <v>0</v>
      </c>
      <c r="Y537" s="205">
        <v>0</v>
      </c>
      <c r="Z537" s="205">
        <v>0</v>
      </c>
      <c r="AA537" s="205">
        <v>0</v>
      </c>
      <c r="AB537" s="205">
        <v>0</v>
      </c>
      <c r="AC537" s="206">
        <f t="shared" si="106"/>
        <v>0</v>
      </c>
      <c r="AD537" s="206">
        <f t="shared" si="107"/>
        <v>580000.33333333337</v>
      </c>
      <c r="AE537" s="207">
        <f t="shared" si="108"/>
        <v>-0.33333333337213844</v>
      </c>
      <c r="AF537" s="206"/>
    </row>
    <row r="538" spans="1:32" ht="15" customHeight="1">
      <c r="A538" s="77"/>
      <c r="B538" s="76" t="s">
        <v>721</v>
      </c>
      <c r="C538" s="76"/>
      <c r="D538" s="92">
        <v>39782</v>
      </c>
      <c r="E538" s="76"/>
      <c r="F538" s="76"/>
      <c r="G538" s="202"/>
      <c r="H538" s="203">
        <v>580000</v>
      </c>
      <c r="I538" s="202"/>
      <c r="J538" s="202"/>
      <c r="K538" s="92">
        <v>39782</v>
      </c>
      <c r="L538" s="78">
        <f t="shared" si="104"/>
        <v>41242</v>
      </c>
      <c r="M538" s="204">
        <v>580000.33333333337</v>
      </c>
      <c r="N538" s="204">
        <f t="shared" si="105"/>
        <v>-0.33333333337213844</v>
      </c>
      <c r="O538" s="95">
        <v>0.25</v>
      </c>
      <c r="P538" s="219">
        <v>4</v>
      </c>
      <c r="Q538" s="205">
        <v>0</v>
      </c>
      <c r="R538" s="205">
        <v>0</v>
      </c>
      <c r="S538" s="205">
        <v>0</v>
      </c>
      <c r="T538" s="205">
        <v>0</v>
      </c>
      <c r="U538" s="205">
        <v>0</v>
      </c>
      <c r="V538" s="205">
        <v>0</v>
      </c>
      <c r="W538" s="205">
        <v>0</v>
      </c>
      <c r="X538" s="205">
        <v>0</v>
      </c>
      <c r="Y538" s="205">
        <v>0</v>
      </c>
      <c r="Z538" s="205">
        <v>0</v>
      </c>
      <c r="AA538" s="205">
        <v>0</v>
      </c>
      <c r="AB538" s="205">
        <v>0</v>
      </c>
      <c r="AC538" s="206">
        <f t="shared" si="106"/>
        <v>0</v>
      </c>
      <c r="AD538" s="206">
        <f t="shared" si="107"/>
        <v>580000.33333333337</v>
      </c>
      <c r="AE538" s="207">
        <f t="shared" si="108"/>
        <v>-0.33333333337213844</v>
      </c>
      <c r="AF538" s="206"/>
    </row>
    <row r="539" spans="1:32" ht="15" customHeight="1">
      <c r="A539" s="77"/>
      <c r="B539" s="76" t="s">
        <v>721</v>
      </c>
      <c r="C539" s="76"/>
      <c r="D539" s="92">
        <v>39782</v>
      </c>
      <c r="E539" s="76"/>
      <c r="F539" s="76"/>
      <c r="G539" s="202"/>
      <c r="H539" s="203">
        <v>580000</v>
      </c>
      <c r="I539" s="202"/>
      <c r="J539" s="202"/>
      <c r="K539" s="92">
        <v>39782</v>
      </c>
      <c r="L539" s="78">
        <f t="shared" si="104"/>
        <v>41242</v>
      </c>
      <c r="M539" s="204">
        <v>580000.33333333337</v>
      </c>
      <c r="N539" s="204">
        <f t="shared" si="105"/>
        <v>-0.33333333337213844</v>
      </c>
      <c r="O539" s="95">
        <v>0.25</v>
      </c>
      <c r="P539" s="219">
        <v>4</v>
      </c>
      <c r="Q539" s="205">
        <v>0</v>
      </c>
      <c r="R539" s="205">
        <v>0</v>
      </c>
      <c r="S539" s="205">
        <v>0</v>
      </c>
      <c r="T539" s="205">
        <v>0</v>
      </c>
      <c r="U539" s="205">
        <v>0</v>
      </c>
      <c r="V539" s="205">
        <v>0</v>
      </c>
      <c r="W539" s="205">
        <v>0</v>
      </c>
      <c r="X539" s="205">
        <v>0</v>
      </c>
      <c r="Y539" s="205">
        <v>0</v>
      </c>
      <c r="Z539" s="205">
        <v>0</v>
      </c>
      <c r="AA539" s="205">
        <v>0</v>
      </c>
      <c r="AB539" s="205">
        <v>0</v>
      </c>
      <c r="AC539" s="206">
        <f t="shared" si="106"/>
        <v>0</v>
      </c>
      <c r="AD539" s="206">
        <f t="shared" si="107"/>
        <v>580000.33333333337</v>
      </c>
      <c r="AE539" s="207">
        <f t="shared" si="108"/>
        <v>-0.33333333337213844</v>
      </c>
      <c r="AF539" s="206"/>
    </row>
    <row r="540" spans="1:32" ht="15" customHeight="1">
      <c r="A540" s="77"/>
      <c r="B540" s="76" t="s">
        <v>721</v>
      </c>
      <c r="C540" s="76"/>
      <c r="D540" s="92">
        <v>39782</v>
      </c>
      <c r="E540" s="76"/>
      <c r="F540" s="76"/>
      <c r="G540" s="202"/>
      <c r="H540" s="203">
        <v>580000</v>
      </c>
      <c r="I540" s="202"/>
      <c r="J540" s="202"/>
      <c r="K540" s="92">
        <v>39782</v>
      </c>
      <c r="L540" s="78">
        <f t="shared" si="104"/>
        <v>41242</v>
      </c>
      <c r="M540" s="204">
        <v>580000.33333333337</v>
      </c>
      <c r="N540" s="204">
        <f t="shared" si="105"/>
        <v>-0.33333333337213844</v>
      </c>
      <c r="O540" s="95">
        <v>0.25</v>
      </c>
      <c r="P540" s="219">
        <v>4</v>
      </c>
      <c r="Q540" s="205">
        <v>0</v>
      </c>
      <c r="R540" s="205">
        <v>0</v>
      </c>
      <c r="S540" s="205">
        <v>0</v>
      </c>
      <c r="T540" s="205">
        <v>0</v>
      </c>
      <c r="U540" s="205">
        <v>0</v>
      </c>
      <c r="V540" s="205">
        <v>0</v>
      </c>
      <c r="W540" s="205">
        <v>0</v>
      </c>
      <c r="X540" s="205">
        <v>0</v>
      </c>
      <c r="Y540" s="205">
        <v>0</v>
      </c>
      <c r="Z540" s="205">
        <v>0</v>
      </c>
      <c r="AA540" s="205">
        <v>0</v>
      </c>
      <c r="AB540" s="205">
        <v>0</v>
      </c>
      <c r="AC540" s="206">
        <f t="shared" si="106"/>
        <v>0</v>
      </c>
      <c r="AD540" s="206">
        <f t="shared" si="107"/>
        <v>580000.33333333337</v>
      </c>
      <c r="AE540" s="207">
        <f t="shared" si="108"/>
        <v>-0.33333333337213844</v>
      </c>
      <c r="AF540" s="206"/>
    </row>
    <row r="541" spans="1:32" ht="15" customHeight="1">
      <c r="A541" s="77"/>
      <c r="B541" s="76" t="s">
        <v>721</v>
      </c>
      <c r="C541" s="76"/>
      <c r="D541" s="92">
        <v>39782</v>
      </c>
      <c r="E541" s="76"/>
      <c r="F541" s="76"/>
      <c r="G541" s="202"/>
      <c r="H541" s="203">
        <v>580000</v>
      </c>
      <c r="I541" s="202"/>
      <c r="J541" s="202"/>
      <c r="K541" s="92">
        <v>39782</v>
      </c>
      <c r="L541" s="78">
        <f t="shared" si="104"/>
        <v>41242</v>
      </c>
      <c r="M541" s="204">
        <v>580000.33333333337</v>
      </c>
      <c r="N541" s="204">
        <f t="shared" si="105"/>
        <v>-0.33333333337213844</v>
      </c>
      <c r="O541" s="95">
        <v>0.25</v>
      </c>
      <c r="P541" s="219">
        <v>4</v>
      </c>
      <c r="Q541" s="205">
        <v>0</v>
      </c>
      <c r="R541" s="205">
        <v>0</v>
      </c>
      <c r="S541" s="205">
        <v>0</v>
      </c>
      <c r="T541" s="205">
        <v>0</v>
      </c>
      <c r="U541" s="205">
        <v>0</v>
      </c>
      <c r="V541" s="205">
        <v>0</v>
      </c>
      <c r="W541" s="205">
        <v>0</v>
      </c>
      <c r="X541" s="205">
        <v>0</v>
      </c>
      <c r="Y541" s="205">
        <v>0</v>
      </c>
      <c r="Z541" s="205">
        <v>0</v>
      </c>
      <c r="AA541" s="205">
        <v>0</v>
      </c>
      <c r="AB541" s="205">
        <v>0</v>
      </c>
      <c r="AC541" s="206">
        <f t="shared" si="106"/>
        <v>0</v>
      </c>
      <c r="AD541" s="206">
        <f t="shared" si="107"/>
        <v>580000.33333333337</v>
      </c>
      <c r="AE541" s="207">
        <f t="shared" si="108"/>
        <v>-0.33333333337213844</v>
      </c>
      <c r="AF541" s="206"/>
    </row>
    <row r="542" spans="1:32" ht="15" customHeight="1">
      <c r="A542" s="77"/>
      <c r="B542" s="76" t="s">
        <v>721</v>
      </c>
      <c r="C542" s="76"/>
      <c r="D542" s="92">
        <v>39782</v>
      </c>
      <c r="E542" s="76"/>
      <c r="F542" s="76"/>
      <c r="G542" s="202"/>
      <c r="H542" s="203">
        <v>580000</v>
      </c>
      <c r="I542" s="202"/>
      <c r="J542" s="202"/>
      <c r="K542" s="92">
        <v>39782</v>
      </c>
      <c r="L542" s="78">
        <f t="shared" si="104"/>
        <v>41242</v>
      </c>
      <c r="M542" s="204">
        <v>580000.33333333337</v>
      </c>
      <c r="N542" s="204">
        <f t="shared" si="105"/>
        <v>-0.33333333337213844</v>
      </c>
      <c r="O542" s="95">
        <v>0.25</v>
      </c>
      <c r="P542" s="219">
        <v>4</v>
      </c>
      <c r="Q542" s="205">
        <v>0</v>
      </c>
      <c r="R542" s="205">
        <v>0</v>
      </c>
      <c r="S542" s="205">
        <v>0</v>
      </c>
      <c r="T542" s="205">
        <v>0</v>
      </c>
      <c r="U542" s="205">
        <v>0</v>
      </c>
      <c r="V542" s="205">
        <v>0</v>
      </c>
      <c r="W542" s="205">
        <v>0</v>
      </c>
      <c r="X542" s="205">
        <v>0</v>
      </c>
      <c r="Y542" s="205">
        <v>0</v>
      </c>
      <c r="Z542" s="205">
        <v>0</v>
      </c>
      <c r="AA542" s="205">
        <v>0</v>
      </c>
      <c r="AB542" s="205">
        <v>0</v>
      </c>
      <c r="AC542" s="206">
        <f t="shared" si="106"/>
        <v>0</v>
      </c>
      <c r="AD542" s="206">
        <f t="shared" si="107"/>
        <v>580000.33333333337</v>
      </c>
      <c r="AE542" s="207">
        <f t="shared" si="108"/>
        <v>-0.33333333337213844</v>
      </c>
      <c r="AF542" s="206"/>
    </row>
    <row r="543" spans="1:32" ht="15" customHeight="1">
      <c r="A543" s="77"/>
      <c r="B543" s="76" t="s">
        <v>721</v>
      </c>
      <c r="C543" s="76"/>
      <c r="D543" s="92">
        <v>39782</v>
      </c>
      <c r="E543" s="76"/>
      <c r="F543" s="76"/>
      <c r="G543" s="202"/>
      <c r="H543" s="203">
        <v>580000</v>
      </c>
      <c r="I543" s="202"/>
      <c r="J543" s="202"/>
      <c r="K543" s="92">
        <v>39782</v>
      </c>
      <c r="L543" s="78">
        <f t="shared" si="104"/>
        <v>41242</v>
      </c>
      <c r="M543" s="204">
        <v>580000.33333333337</v>
      </c>
      <c r="N543" s="204">
        <f t="shared" si="105"/>
        <v>-0.33333333337213844</v>
      </c>
      <c r="O543" s="95">
        <v>0.25</v>
      </c>
      <c r="P543" s="219">
        <v>4</v>
      </c>
      <c r="Q543" s="205">
        <v>0</v>
      </c>
      <c r="R543" s="205">
        <v>0</v>
      </c>
      <c r="S543" s="205">
        <v>0</v>
      </c>
      <c r="T543" s="205">
        <v>0</v>
      </c>
      <c r="U543" s="205">
        <v>0</v>
      </c>
      <c r="V543" s="205">
        <v>0</v>
      </c>
      <c r="W543" s="205">
        <v>0</v>
      </c>
      <c r="X543" s="205">
        <v>0</v>
      </c>
      <c r="Y543" s="205">
        <v>0</v>
      </c>
      <c r="Z543" s="205">
        <v>0</v>
      </c>
      <c r="AA543" s="205">
        <v>0</v>
      </c>
      <c r="AB543" s="205">
        <v>0</v>
      </c>
      <c r="AC543" s="206">
        <f t="shared" si="106"/>
        <v>0</v>
      </c>
      <c r="AD543" s="206">
        <f t="shared" si="107"/>
        <v>580000.33333333337</v>
      </c>
      <c r="AE543" s="207">
        <f t="shared" si="108"/>
        <v>-0.33333333337213844</v>
      </c>
      <c r="AF543" s="206"/>
    </row>
    <row r="544" spans="1:32" ht="15" customHeight="1">
      <c r="A544" s="77"/>
      <c r="B544" s="76" t="s">
        <v>721</v>
      </c>
      <c r="C544" s="76"/>
      <c r="D544" s="92">
        <v>39782</v>
      </c>
      <c r="E544" s="76"/>
      <c r="F544" s="76"/>
      <c r="G544" s="202"/>
      <c r="H544" s="203">
        <v>580000</v>
      </c>
      <c r="I544" s="202"/>
      <c r="J544" s="202"/>
      <c r="K544" s="92">
        <v>39782</v>
      </c>
      <c r="L544" s="78">
        <f t="shared" si="104"/>
        <v>41242</v>
      </c>
      <c r="M544" s="204">
        <v>580000.33333333337</v>
      </c>
      <c r="N544" s="204">
        <f t="shared" si="105"/>
        <v>-0.33333333337213844</v>
      </c>
      <c r="O544" s="95">
        <v>0.25</v>
      </c>
      <c r="P544" s="219">
        <v>4</v>
      </c>
      <c r="Q544" s="205">
        <v>0</v>
      </c>
      <c r="R544" s="205">
        <v>0</v>
      </c>
      <c r="S544" s="205">
        <v>0</v>
      </c>
      <c r="T544" s="205">
        <v>0</v>
      </c>
      <c r="U544" s="205">
        <v>0</v>
      </c>
      <c r="V544" s="205">
        <v>0</v>
      </c>
      <c r="W544" s="205">
        <v>0</v>
      </c>
      <c r="X544" s="205">
        <v>0</v>
      </c>
      <c r="Y544" s="205">
        <v>0</v>
      </c>
      <c r="Z544" s="205">
        <v>0</v>
      </c>
      <c r="AA544" s="205">
        <v>0</v>
      </c>
      <c r="AB544" s="205">
        <v>0</v>
      </c>
      <c r="AC544" s="206">
        <f t="shared" si="106"/>
        <v>0</v>
      </c>
      <c r="AD544" s="206">
        <f t="shared" si="107"/>
        <v>580000.33333333337</v>
      </c>
      <c r="AE544" s="207">
        <f t="shared" si="108"/>
        <v>-0.33333333337213844</v>
      </c>
      <c r="AF544" s="206"/>
    </row>
    <row r="545" spans="1:32" ht="15" customHeight="1">
      <c r="A545" s="77"/>
      <c r="B545" s="76" t="s">
        <v>721</v>
      </c>
      <c r="C545" s="76"/>
      <c r="D545" s="92">
        <v>39782</v>
      </c>
      <c r="E545" s="76"/>
      <c r="F545" s="76"/>
      <c r="G545" s="202"/>
      <c r="H545" s="203">
        <v>580000</v>
      </c>
      <c r="I545" s="202"/>
      <c r="J545" s="202"/>
      <c r="K545" s="92">
        <v>39782</v>
      </c>
      <c r="L545" s="78">
        <f t="shared" si="104"/>
        <v>41242</v>
      </c>
      <c r="M545" s="204">
        <v>580000.33333333337</v>
      </c>
      <c r="N545" s="204">
        <f t="shared" si="105"/>
        <v>-0.33333333337213844</v>
      </c>
      <c r="O545" s="95">
        <v>0.25</v>
      </c>
      <c r="P545" s="219">
        <v>4</v>
      </c>
      <c r="Q545" s="205">
        <v>0</v>
      </c>
      <c r="R545" s="205">
        <v>0</v>
      </c>
      <c r="S545" s="205">
        <v>0</v>
      </c>
      <c r="T545" s="205">
        <v>0</v>
      </c>
      <c r="U545" s="205">
        <v>0</v>
      </c>
      <c r="V545" s="205">
        <v>0</v>
      </c>
      <c r="W545" s="205">
        <v>0</v>
      </c>
      <c r="X545" s="205">
        <v>0</v>
      </c>
      <c r="Y545" s="205">
        <v>0</v>
      </c>
      <c r="Z545" s="205">
        <v>0</v>
      </c>
      <c r="AA545" s="205">
        <v>0</v>
      </c>
      <c r="AB545" s="205">
        <v>0</v>
      </c>
      <c r="AC545" s="206">
        <f t="shared" si="106"/>
        <v>0</v>
      </c>
      <c r="AD545" s="206">
        <f t="shared" si="107"/>
        <v>580000.33333333337</v>
      </c>
      <c r="AE545" s="207">
        <f t="shared" si="108"/>
        <v>-0.33333333337213844</v>
      </c>
      <c r="AF545" s="206"/>
    </row>
    <row r="546" spans="1:32" ht="15" customHeight="1">
      <c r="A546" s="77"/>
      <c r="B546" s="76" t="s">
        <v>721</v>
      </c>
      <c r="C546" s="76"/>
      <c r="D546" s="92">
        <v>39782</v>
      </c>
      <c r="E546" s="76"/>
      <c r="F546" s="76"/>
      <c r="G546" s="202"/>
      <c r="H546" s="203">
        <v>580000</v>
      </c>
      <c r="I546" s="202"/>
      <c r="J546" s="202"/>
      <c r="K546" s="92">
        <v>39782</v>
      </c>
      <c r="L546" s="78">
        <f t="shared" si="104"/>
        <v>41242</v>
      </c>
      <c r="M546" s="204">
        <v>580000.33333333337</v>
      </c>
      <c r="N546" s="204">
        <f t="shared" si="105"/>
        <v>-0.33333333337213844</v>
      </c>
      <c r="O546" s="95">
        <v>0.25</v>
      </c>
      <c r="P546" s="219">
        <v>4</v>
      </c>
      <c r="Q546" s="205">
        <v>0</v>
      </c>
      <c r="R546" s="205">
        <v>0</v>
      </c>
      <c r="S546" s="205">
        <v>0</v>
      </c>
      <c r="T546" s="205">
        <v>0</v>
      </c>
      <c r="U546" s="205">
        <v>0</v>
      </c>
      <c r="V546" s="205">
        <v>0</v>
      </c>
      <c r="W546" s="205">
        <v>0</v>
      </c>
      <c r="X546" s="205">
        <v>0</v>
      </c>
      <c r="Y546" s="205">
        <v>0</v>
      </c>
      <c r="Z546" s="205">
        <v>0</v>
      </c>
      <c r="AA546" s="205">
        <v>0</v>
      </c>
      <c r="AB546" s="205">
        <v>0</v>
      </c>
      <c r="AC546" s="206">
        <f t="shared" si="106"/>
        <v>0</v>
      </c>
      <c r="AD546" s="206">
        <f t="shared" si="107"/>
        <v>580000.33333333337</v>
      </c>
      <c r="AE546" s="207">
        <f t="shared" si="108"/>
        <v>-0.33333333337213844</v>
      </c>
      <c r="AF546" s="206"/>
    </row>
    <row r="547" spans="1:32" ht="15" customHeight="1">
      <c r="A547" s="77"/>
      <c r="B547" s="76" t="s">
        <v>721</v>
      </c>
      <c r="C547" s="76"/>
      <c r="D547" s="92">
        <v>39782</v>
      </c>
      <c r="E547" s="76"/>
      <c r="F547" s="76"/>
      <c r="G547" s="202"/>
      <c r="H547" s="203">
        <v>580000</v>
      </c>
      <c r="I547" s="202"/>
      <c r="J547" s="202"/>
      <c r="K547" s="92">
        <v>39782</v>
      </c>
      <c r="L547" s="78">
        <f t="shared" si="104"/>
        <v>41242</v>
      </c>
      <c r="M547" s="204">
        <v>580000.33333333337</v>
      </c>
      <c r="N547" s="204">
        <f t="shared" si="105"/>
        <v>-0.33333333337213844</v>
      </c>
      <c r="O547" s="95">
        <v>0.25</v>
      </c>
      <c r="P547" s="219">
        <v>4</v>
      </c>
      <c r="Q547" s="205">
        <v>0</v>
      </c>
      <c r="R547" s="205">
        <v>0</v>
      </c>
      <c r="S547" s="205">
        <v>0</v>
      </c>
      <c r="T547" s="205">
        <v>0</v>
      </c>
      <c r="U547" s="205">
        <v>0</v>
      </c>
      <c r="V547" s="205">
        <v>0</v>
      </c>
      <c r="W547" s="205">
        <v>0</v>
      </c>
      <c r="X547" s="205">
        <v>0</v>
      </c>
      <c r="Y547" s="205">
        <v>0</v>
      </c>
      <c r="Z547" s="205">
        <v>0</v>
      </c>
      <c r="AA547" s="205">
        <v>0</v>
      </c>
      <c r="AB547" s="205">
        <v>0</v>
      </c>
      <c r="AC547" s="206">
        <f t="shared" si="106"/>
        <v>0</v>
      </c>
      <c r="AD547" s="206">
        <f t="shared" si="107"/>
        <v>580000.33333333337</v>
      </c>
      <c r="AE547" s="207">
        <f t="shared" si="108"/>
        <v>-0.33333333337213844</v>
      </c>
      <c r="AF547" s="206"/>
    </row>
    <row r="548" spans="1:32" ht="15" customHeight="1">
      <c r="A548" s="77"/>
      <c r="B548" s="76" t="s">
        <v>721</v>
      </c>
      <c r="C548" s="76"/>
      <c r="D548" s="92">
        <v>39782</v>
      </c>
      <c r="E548" s="76"/>
      <c r="F548" s="76"/>
      <c r="G548" s="202"/>
      <c r="H548" s="203">
        <v>580000</v>
      </c>
      <c r="I548" s="202"/>
      <c r="J548" s="202"/>
      <c r="K548" s="92">
        <v>39782</v>
      </c>
      <c r="L548" s="78">
        <f t="shared" si="104"/>
        <v>41242</v>
      </c>
      <c r="M548" s="204">
        <v>580000.33333333337</v>
      </c>
      <c r="N548" s="204">
        <f t="shared" si="105"/>
        <v>-0.33333333337213844</v>
      </c>
      <c r="O548" s="95">
        <v>0.25</v>
      </c>
      <c r="P548" s="219">
        <v>4</v>
      </c>
      <c r="Q548" s="205">
        <v>0</v>
      </c>
      <c r="R548" s="205">
        <v>0</v>
      </c>
      <c r="S548" s="205">
        <v>0</v>
      </c>
      <c r="T548" s="205">
        <v>0</v>
      </c>
      <c r="U548" s="205">
        <v>0</v>
      </c>
      <c r="V548" s="205">
        <v>0</v>
      </c>
      <c r="W548" s="205">
        <v>0</v>
      </c>
      <c r="X548" s="205">
        <v>0</v>
      </c>
      <c r="Y548" s="205">
        <v>0</v>
      </c>
      <c r="Z548" s="205">
        <v>0</v>
      </c>
      <c r="AA548" s="205">
        <v>0</v>
      </c>
      <c r="AB548" s="205">
        <v>0</v>
      </c>
      <c r="AC548" s="206">
        <f t="shared" si="106"/>
        <v>0</v>
      </c>
      <c r="AD548" s="206">
        <f t="shared" si="107"/>
        <v>580000.33333333337</v>
      </c>
      <c r="AE548" s="207">
        <f t="shared" si="108"/>
        <v>-0.33333333337213844</v>
      </c>
      <c r="AF548" s="206"/>
    </row>
    <row r="549" spans="1:32" ht="15" customHeight="1">
      <c r="A549" s="77"/>
      <c r="B549" s="76" t="s">
        <v>721</v>
      </c>
      <c r="C549" s="76"/>
      <c r="D549" s="92">
        <v>39782</v>
      </c>
      <c r="E549" s="76"/>
      <c r="F549" s="76"/>
      <c r="G549" s="202"/>
      <c r="H549" s="203">
        <v>580000</v>
      </c>
      <c r="I549" s="202"/>
      <c r="J549" s="202"/>
      <c r="K549" s="92">
        <v>39782</v>
      </c>
      <c r="L549" s="78">
        <f t="shared" si="104"/>
        <v>41242</v>
      </c>
      <c r="M549" s="204">
        <v>580000.33333333337</v>
      </c>
      <c r="N549" s="204">
        <f t="shared" si="105"/>
        <v>-0.33333333337213844</v>
      </c>
      <c r="O549" s="95">
        <v>0.25</v>
      </c>
      <c r="P549" s="219">
        <v>4</v>
      </c>
      <c r="Q549" s="205">
        <v>0</v>
      </c>
      <c r="R549" s="205">
        <v>0</v>
      </c>
      <c r="S549" s="205">
        <v>0</v>
      </c>
      <c r="T549" s="205">
        <v>0</v>
      </c>
      <c r="U549" s="205">
        <v>0</v>
      </c>
      <c r="V549" s="205">
        <v>0</v>
      </c>
      <c r="W549" s="205">
        <v>0</v>
      </c>
      <c r="X549" s="205">
        <v>0</v>
      </c>
      <c r="Y549" s="205">
        <v>0</v>
      </c>
      <c r="Z549" s="205">
        <v>0</v>
      </c>
      <c r="AA549" s="205">
        <v>0</v>
      </c>
      <c r="AB549" s="205">
        <v>0</v>
      </c>
      <c r="AC549" s="206">
        <f t="shared" si="106"/>
        <v>0</v>
      </c>
      <c r="AD549" s="206">
        <f t="shared" si="107"/>
        <v>580000.33333333337</v>
      </c>
      <c r="AE549" s="207">
        <f t="shared" si="108"/>
        <v>-0.33333333337213844</v>
      </c>
      <c r="AF549" s="206"/>
    </row>
    <row r="550" spans="1:32" ht="15" customHeight="1">
      <c r="A550" s="77"/>
      <c r="B550" s="76" t="s">
        <v>721</v>
      </c>
      <c r="C550" s="76"/>
      <c r="D550" s="92">
        <v>39782</v>
      </c>
      <c r="E550" s="76"/>
      <c r="F550" s="76"/>
      <c r="G550" s="202"/>
      <c r="H550" s="203">
        <v>580000</v>
      </c>
      <c r="I550" s="202"/>
      <c r="J550" s="202"/>
      <c r="K550" s="92">
        <v>39782</v>
      </c>
      <c r="L550" s="78">
        <f t="shared" si="104"/>
        <v>41242</v>
      </c>
      <c r="M550" s="204">
        <v>580000.33333333337</v>
      </c>
      <c r="N550" s="204">
        <f t="shared" si="105"/>
        <v>-0.33333333337213844</v>
      </c>
      <c r="O550" s="95">
        <v>0.25</v>
      </c>
      <c r="P550" s="219">
        <v>4</v>
      </c>
      <c r="Q550" s="205">
        <v>0</v>
      </c>
      <c r="R550" s="205">
        <v>0</v>
      </c>
      <c r="S550" s="205">
        <v>0</v>
      </c>
      <c r="T550" s="205">
        <v>0</v>
      </c>
      <c r="U550" s="205">
        <v>0</v>
      </c>
      <c r="V550" s="205">
        <v>0</v>
      </c>
      <c r="W550" s="205">
        <v>0</v>
      </c>
      <c r="X550" s="205">
        <v>0</v>
      </c>
      <c r="Y550" s="205">
        <v>0</v>
      </c>
      <c r="Z550" s="205">
        <v>0</v>
      </c>
      <c r="AA550" s="205">
        <v>0</v>
      </c>
      <c r="AB550" s="205">
        <v>0</v>
      </c>
      <c r="AC550" s="206">
        <f t="shared" si="106"/>
        <v>0</v>
      </c>
      <c r="AD550" s="206">
        <f t="shared" si="107"/>
        <v>580000.33333333337</v>
      </c>
      <c r="AE550" s="207">
        <f t="shared" si="108"/>
        <v>-0.33333333337213844</v>
      </c>
      <c r="AF550" s="206"/>
    </row>
    <row r="551" spans="1:32" ht="15" customHeight="1">
      <c r="A551" s="77"/>
      <c r="B551" s="76" t="s">
        <v>721</v>
      </c>
      <c r="C551" s="76"/>
      <c r="D551" s="92">
        <v>39782</v>
      </c>
      <c r="E551" s="76"/>
      <c r="F551" s="76"/>
      <c r="G551" s="202"/>
      <c r="H551" s="203">
        <v>580000</v>
      </c>
      <c r="I551" s="202"/>
      <c r="J551" s="202"/>
      <c r="K551" s="92">
        <v>39782</v>
      </c>
      <c r="L551" s="78">
        <f t="shared" si="104"/>
        <v>41242</v>
      </c>
      <c r="M551" s="204">
        <v>580000.33333333337</v>
      </c>
      <c r="N551" s="204">
        <f t="shared" si="105"/>
        <v>-0.33333333337213844</v>
      </c>
      <c r="O551" s="95">
        <v>0.25</v>
      </c>
      <c r="P551" s="219">
        <v>4</v>
      </c>
      <c r="Q551" s="205">
        <v>0</v>
      </c>
      <c r="R551" s="205">
        <v>0</v>
      </c>
      <c r="S551" s="205">
        <v>0</v>
      </c>
      <c r="T551" s="205">
        <v>0</v>
      </c>
      <c r="U551" s="205">
        <v>0</v>
      </c>
      <c r="V551" s="205">
        <v>0</v>
      </c>
      <c r="W551" s="205">
        <v>0</v>
      </c>
      <c r="X551" s="205">
        <v>0</v>
      </c>
      <c r="Y551" s="205">
        <v>0</v>
      </c>
      <c r="Z551" s="205">
        <v>0</v>
      </c>
      <c r="AA551" s="205">
        <v>0</v>
      </c>
      <c r="AB551" s="205">
        <v>0</v>
      </c>
      <c r="AC551" s="206">
        <f t="shared" si="106"/>
        <v>0</v>
      </c>
      <c r="AD551" s="206">
        <f t="shared" si="107"/>
        <v>580000.33333333337</v>
      </c>
      <c r="AE551" s="207">
        <f t="shared" si="108"/>
        <v>-0.33333333337213844</v>
      </c>
      <c r="AF551" s="206"/>
    </row>
    <row r="552" spans="1:32" ht="15" customHeight="1">
      <c r="A552" s="77"/>
      <c r="B552" s="76" t="s">
        <v>721</v>
      </c>
      <c r="C552" s="76"/>
      <c r="D552" s="92">
        <v>39782</v>
      </c>
      <c r="E552" s="76"/>
      <c r="F552" s="76"/>
      <c r="G552" s="202"/>
      <c r="H552" s="203">
        <v>580000</v>
      </c>
      <c r="I552" s="202"/>
      <c r="J552" s="202"/>
      <c r="K552" s="92">
        <v>39782</v>
      </c>
      <c r="L552" s="78">
        <f t="shared" si="104"/>
        <v>41242</v>
      </c>
      <c r="M552" s="204">
        <v>580000.33333333337</v>
      </c>
      <c r="N552" s="204">
        <f t="shared" si="105"/>
        <v>-0.33333333337213844</v>
      </c>
      <c r="O552" s="95">
        <v>0.25</v>
      </c>
      <c r="P552" s="219">
        <v>4</v>
      </c>
      <c r="Q552" s="205">
        <v>0</v>
      </c>
      <c r="R552" s="205">
        <v>0</v>
      </c>
      <c r="S552" s="205">
        <v>0</v>
      </c>
      <c r="T552" s="205">
        <v>0</v>
      </c>
      <c r="U552" s="205">
        <v>0</v>
      </c>
      <c r="V552" s="205">
        <v>0</v>
      </c>
      <c r="W552" s="205">
        <v>0</v>
      </c>
      <c r="X552" s="205">
        <v>0</v>
      </c>
      <c r="Y552" s="205">
        <v>0</v>
      </c>
      <c r="Z552" s="205">
        <v>0</v>
      </c>
      <c r="AA552" s="205">
        <v>0</v>
      </c>
      <c r="AB552" s="205">
        <v>0</v>
      </c>
      <c r="AC552" s="206">
        <f t="shared" si="106"/>
        <v>0</v>
      </c>
      <c r="AD552" s="206">
        <f t="shared" si="107"/>
        <v>580000.33333333337</v>
      </c>
      <c r="AE552" s="207">
        <f t="shared" si="108"/>
        <v>-0.33333333337213844</v>
      </c>
      <c r="AF552" s="206"/>
    </row>
    <row r="553" spans="1:32" ht="15" customHeight="1">
      <c r="A553" s="77"/>
      <c r="B553" s="76" t="s">
        <v>721</v>
      </c>
      <c r="C553" s="76"/>
      <c r="D553" s="92">
        <v>39782</v>
      </c>
      <c r="E553" s="76"/>
      <c r="F553" s="76"/>
      <c r="G553" s="202"/>
      <c r="H553" s="203">
        <v>580000</v>
      </c>
      <c r="I553" s="202"/>
      <c r="J553" s="202"/>
      <c r="K553" s="92">
        <v>39782</v>
      </c>
      <c r="L553" s="78">
        <f t="shared" si="104"/>
        <v>41242</v>
      </c>
      <c r="M553" s="204">
        <v>580000.33333333337</v>
      </c>
      <c r="N553" s="204">
        <f t="shared" si="105"/>
        <v>-0.33333333337213844</v>
      </c>
      <c r="O553" s="95">
        <v>0.25</v>
      </c>
      <c r="P553" s="219">
        <v>4</v>
      </c>
      <c r="Q553" s="205">
        <v>0</v>
      </c>
      <c r="R553" s="205">
        <v>0</v>
      </c>
      <c r="S553" s="205">
        <v>0</v>
      </c>
      <c r="T553" s="205">
        <v>0</v>
      </c>
      <c r="U553" s="205">
        <v>0</v>
      </c>
      <c r="V553" s="205">
        <v>0</v>
      </c>
      <c r="W553" s="205">
        <v>0</v>
      </c>
      <c r="X553" s="205">
        <v>0</v>
      </c>
      <c r="Y553" s="205">
        <v>0</v>
      </c>
      <c r="Z553" s="205">
        <v>0</v>
      </c>
      <c r="AA553" s="205">
        <v>0</v>
      </c>
      <c r="AB553" s="205">
        <v>0</v>
      </c>
      <c r="AC553" s="206">
        <f t="shared" si="106"/>
        <v>0</v>
      </c>
      <c r="AD553" s="206">
        <f t="shared" si="107"/>
        <v>580000.33333333337</v>
      </c>
      <c r="AE553" s="207">
        <f t="shared" si="108"/>
        <v>-0.33333333337213844</v>
      </c>
      <c r="AF553" s="206"/>
    </row>
    <row r="554" spans="1:32" ht="15" customHeight="1">
      <c r="A554" s="77"/>
      <c r="B554" s="76" t="s">
        <v>721</v>
      </c>
      <c r="C554" s="76"/>
      <c r="D554" s="92">
        <v>39782</v>
      </c>
      <c r="E554" s="76"/>
      <c r="F554" s="76"/>
      <c r="G554" s="202"/>
      <c r="H554" s="203">
        <v>580000</v>
      </c>
      <c r="I554" s="202"/>
      <c r="J554" s="202"/>
      <c r="K554" s="92">
        <v>39782</v>
      </c>
      <c r="L554" s="78">
        <f t="shared" si="104"/>
        <v>41242</v>
      </c>
      <c r="M554" s="204">
        <v>580000.33333333337</v>
      </c>
      <c r="N554" s="204">
        <f t="shared" si="105"/>
        <v>-0.33333333337213844</v>
      </c>
      <c r="O554" s="95">
        <v>0.25</v>
      </c>
      <c r="P554" s="219">
        <v>4</v>
      </c>
      <c r="Q554" s="205">
        <v>0</v>
      </c>
      <c r="R554" s="205">
        <v>0</v>
      </c>
      <c r="S554" s="205">
        <v>0</v>
      </c>
      <c r="T554" s="205">
        <v>0</v>
      </c>
      <c r="U554" s="205">
        <v>0</v>
      </c>
      <c r="V554" s="205">
        <v>0</v>
      </c>
      <c r="W554" s="205">
        <v>0</v>
      </c>
      <c r="X554" s="205">
        <v>0</v>
      </c>
      <c r="Y554" s="205">
        <v>0</v>
      </c>
      <c r="Z554" s="205">
        <v>0</v>
      </c>
      <c r="AA554" s="205">
        <v>0</v>
      </c>
      <c r="AB554" s="205">
        <v>0</v>
      </c>
      <c r="AC554" s="206">
        <f t="shared" si="106"/>
        <v>0</v>
      </c>
      <c r="AD554" s="206">
        <f t="shared" si="107"/>
        <v>580000.33333333337</v>
      </c>
      <c r="AE554" s="207">
        <f t="shared" si="108"/>
        <v>-0.33333333337213844</v>
      </c>
      <c r="AF554" s="206"/>
    </row>
    <row r="555" spans="1:32" ht="15" customHeight="1">
      <c r="A555" s="77"/>
      <c r="B555" s="76" t="s">
        <v>721</v>
      </c>
      <c r="C555" s="76"/>
      <c r="D555" s="92">
        <v>39782</v>
      </c>
      <c r="E555" s="76"/>
      <c r="F555" s="76"/>
      <c r="G555" s="202"/>
      <c r="H555" s="203">
        <v>580000</v>
      </c>
      <c r="I555" s="202"/>
      <c r="J555" s="202"/>
      <c r="K555" s="92">
        <v>39782</v>
      </c>
      <c r="L555" s="78">
        <f t="shared" si="104"/>
        <v>41242</v>
      </c>
      <c r="M555" s="204">
        <v>580000.33333333337</v>
      </c>
      <c r="N555" s="204">
        <f t="shared" si="105"/>
        <v>-0.33333333337213844</v>
      </c>
      <c r="O555" s="95">
        <v>0.25</v>
      </c>
      <c r="P555" s="219">
        <v>4</v>
      </c>
      <c r="Q555" s="205">
        <v>0</v>
      </c>
      <c r="R555" s="205">
        <v>0</v>
      </c>
      <c r="S555" s="205">
        <v>0</v>
      </c>
      <c r="T555" s="205">
        <v>0</v>
      </c>
      <c r="U555" s="205">
        <v>0</v>
      </c>
      <c r="V555" s="205">
        <v>0</v>
      </c>
      <c r="W555" s="205">
        <v>0</v>
      </c>
      <c r="X555" s="205">
        <v>0</v>
      </c>
      <c r="Y555" s="205">
        <v>0</v>
      </c>
      <c r="Z555" s="205">
        <v>0</v>
      </c>
      <c r="AA555" s="205">
        <v>0</v>
      </c>
      <c r="AB555" s="205">
        <v>0</v>
      </c>
      <c r="AC555" s="206">
        <f t="shared" si="106"/>
        <v>0</v>
      </c>
      <c r="AD555" s="206">
        <f t="shared" si="107"/>
        <v>580000.33333333337</v>
      </c>
      <c r="AE555" s="207">
        <f t="shared" si="108"/>
        <v>-0.33333333337213844</v>
      </c>
      <c r="AF555" s="206"/>
    </row>
    <row r="556" spans="1:32" ht="15" customHeight="1">
      <c r="A556" s="77"/>
      <c r="B556" s="76" t="s">
        <v>721</v>
      </c>
      <c r="C556" s="76"/>
      <c r="D556" s="92">
        <v>39782</v>
      </c>
      <c r="E556" s="76"/>
      <c r="F556" s="76"/>
      <c r="G556" s="202"/>
      <c r="H556" s="203">
        <v>580000</v>
      </c>
      <c r="I556" s="202"/>
      <c r="J556" s="202"/>
      <c r="K556" s="92">
        <v>39782</v>
      </c>
      <c r="L556" s="78">
        <f t="shared" si="104"/>
        <v>41242</v>
      </c>
      <c r="M556" s="204">
        <v>580000.33333333337</v>
      </c>
      <c r="N556" s="204">
        <f t="shared" si="105"/>
        <v>-0.33333333337213844</v>
      </c>
      <c r="O556" s="95">
        <v>0.25</v>
      </c>
      <c r="P556" s="219">
        <v>4</v>
      </c>
      <c r="Q556" s="205">
        <v>0</v>
      </c>
      <c r="R556" s="205">
        <v>0</v>
      </c>
      <c r="S556" s="205">
        <v>0</v>
      </c>
      <c r="T556" s="205">
        <v>0</v>
      </c>
      <c r="U556" s="205">
        <v>0</v>
      </c>
      <c r="V556" s="205">
        <v>0</v>
      </c>
      <c r="W556" s="205">
        <v>0</v>
      </c>
      <c r="X556" s="205">
        <v>0</v>
      </c>
      <c r="Y556" s="205">
        <v>0</v>
      </c>
      <c r="Z556" s="205">
        <v>0</v>
      </c>
      <c r="AA556" s="205">
        <v>0</v>
      </c>
      <c r="AB556" s="205">
        <v>0</v>
      </c>
      <c r="AC556" s="206">
        <f t="shared" si="106"/>
        <v>0</v>
      </c>
      <c r="AD556" s="206">
        <f t="shared" si="107"/>
        <v>580000.33333333337</v>
      </c>
      <c r="AE556" s="207">
        <f t="shared" si="108"/>
        <v>-0.33333333337213844</v>
      </c>
      <c r="AF556" s="206"/>
    </row>
    <row r="557" spans="1:32" ht="15" customHeight="1">
      <c r="A557" s="77"/>
      <c r="B557" s="76" t="s">
        <v>721</v>
      </c>
      <c r="C557" s="76"/>
      <c r="D557" s="92">
        <v>39782</v>
      </c>
      <c r="E557" s="76"/>
      <c r="F557" s="76"/>
      <c r="G557" s="202"/>
      <c r="H557" s="203">
        <v>580000</v>
      </c>
      <c r="I557" s="202"/>
      <c r="J557" s="202"/>
      <c r="K557" s="92">
        <v>39782</v>
      </c>
      <c r="L557" s="78">
        <f t="shared" si="104"/>
        <v>41242</v>
      </c>
      <c r="M557" s="204">
        <v>580000.33333333337</v>
      </c>
      <c r="N557" s="204">
        <f t="shared" si="105"/>
        <v>-0.33333333337213844</v>
      </c>
      <c r="O557" s="95">
        <v>0.25</v>
      </c>
      <c r="P557" s="219">
        <v>4</v>
      </c>
      <c r="Q557" s="205">
        <v>0</v>
      </c>
      <c r="R557" s="205">
        <v>0</v>
      </c>
      <c r="S557" s="205">
        <v>0</v>
      </c>
      <c r="T557" s="205">
        <v>0</v>
      </c>
      <c r="U557" s="205">
        <v>0</v>
      </c>
      <c r="V557" s="205">
        <v>0</v>
      </c>
      <c r="W557" s="205">
        <v>0</v>
      </c>
      <c r="X557" s="205">
        <v>0</v>
      </c>
      <c r="Y557" s="205">
        <v>0</v>
      </c>
      <c r="Z557" s="205">
        <v>0</v>
      </c>
      <c r="AA557" s="205">
        <v>0</v>
      </c>
      <c r="AB557" s="205">
        <v>0</v>
      </c>
      <c r="AC557" s="206">
        <f t="shared" si="106"/>
        <v>0</v>
      </c>
      <c r="AD557" s="206">
        <f t="shared" si="107"/>
        <v>580000.33333333337</v>
      </c>
      <c r="AE557" s="207">
        <f t="shared" si="108"/>
        <v>-0.33333333337213844</v>
      </c>
      <c r="AF557" s="206"/>
    </row>
    <row r="558" spans="1:32" ht="15" customHeight="1">
      <c r="A558" s="77"/>
      <c r="B558" s="76" t="s">
        <v>721</v>
      </c>
      <c r="C558" s="76"/>
      <c r="D558" s="92">
        <v>39782</v>
      </c>
      <c r="E558" s="76"/>
      <c r="F558" s="76"/>
      <c r="G558" s="202"/>
      <c r="H558" s="203">
        <v>580000</v>
      </c>
      <c r="I558" s="202"/>
      <c r="J558" s="202"/>
      <c r="K558" s="92">
        <v>39782</v>
      </c>
      <c r="L558" s="78">
        <f t="shared" si="104"/>
        <v>41242</v>
      </c>
      <c r="M558" s="204">
        <v>580000.33333333337</v>
      </c>
      <c r="N558" s="204">
        <f t="shared" si="105"/>
        <v>-0.33333333337213844</v>
      </c>
      <c r="O558" s="95">
        <v>0.25</v>
      </c>
      <c r="P558" s="219">
        <v>4</v>
      </c>
      <c r="Q558" s="205">
        <v>0</v>
      </c>
      <c r="R558" s="205">
        <v>0</v>
      </c>
      <c r="S558" s="205">
        <v>0</v>
      </c>
      <c r="T558" s="205">
        <v>0</v>
      </c>
      <c r="U558" s="205">
        <v>0</v>
      </c>
      <c r="V558" s="205">
        <v>0</v>
      </c>
      <c r="W558" s="205">
        <v>0</v>
      </c>
      <c r="X558" s="205">
        <v>0</v>
      </c>
      <c r="Y558" s="205">
        <v>0</v>
      </c>
      <c r="Z558" s="205">
        <v>0</v>
      </c>
      <c r="AA558" s="205">
        <v>0</v>
      </c>
      <c r="AB558" s="205">
        <v>0</v>
      </c>
      <c r="AC558" s="206">
        <f t="shared" si="106"/>
        <v>0</v>
      </c>
      <c r="AD558" s="206">
        <f t="shared" si="107"/>
        <v>580000.33333333337</v>
      </c>
      <c r="AE558" s="207">
        <f t="shared" si="108"/>
        <v>-0.33333333337213844</v>
      </c>
      <c r="AF558" s="206"/>
    </row>
    <row r="559" spans="1:32" ht="15" customHeight="1">
      <c r="A559" s="77"/>
      <c r="B559" s="76" t="s">
        <v>722</v>
      </c>
      <c r="C559" s="76"/>
      <c r="D559" s="92">
        <v>39813</v>
      </c>
      <c r="E559" s="76"/>
      <c r="F559" s="76"/>
      <c r="G559" s="202"/>
      <c r="H559" s="203">
        <v>1051466</v>
      </c>
      <c r="I559" s="202"/>
      <c r="J559" s="202"/>
      <c r="K559" s="92">
        <v>39813</v>
      </c>
      <c r="L559" s="78">
        <f t="shared" si="104"/>
        <v>41273</v>
      </c>
      <c r="M559" s="204">
        <v>1051466.4583333333</v>
      </c>
      <c r="N559" s="204">
        <f t="shared" si="105"/>
        <v>-0.45833333325572312</v>
      </c>
      <c r="O559" s="95">
        <v>0.25</v>
      </c>
      <c r="P559" s="219">
        <v>4</v>
      </c>
      <c r="Q559" s="205">
        <v>0</v>
      </c>
      <c r="R559" s="205">
        <v>0</v>
      </c>
      <c r="S559" s="205">
        <v>0</v>
      </c>
      <c r="T559" s="205">
        <v>0</v>
      </c>
      <c r="U559" s="205">
        <v>0</v>
      </c>
      <c r="V559" s="205">
        <v>0</v>
      </c>
      <c r="W559" s="205">
        <v>0</v>
      </c>
      <c r="X559" s="205">
        <v>0</v>
      </c>
      <c r="Y559" s="205">
        <v>0</v>
      </c>
      <c r="Z559" s="205">
        <v>0</v>
      </c>
      <c r="AA559" s="205">
        <v>0</v>
      </c>
      <c r="AB559" s="205">
        <v>0</v>
      </c>
      <c r="AC559" s="206">
        <f t="shared" si="106"/>
        <v>0</v>
      </c>
      <c r="AD559" s="206">
        <f t="shared" si="107"/>
        <v>1051466.4583333333</v>
      </c>
      <c r="AE559" s="207">
        <f t="shared" si="108"/>
        <v>-0.45833333325572312</v>
      </c>
      <c r="AF559" s="206"/>
    </row>
    <row r="560" spans="1:32" ht="15" customHeight="1">
      <c r="A560" s="77"/>
      <c r="B560" s="76" t="s">
        <v>722</v>
      </c>
      <c r="C560" s="76"/>
      <c r="D560" s="92">
        <v>39813</v>
      </c>
      <c r="E560" s="76"/>
      <c r="F560" s="76"/>
      <c r="G560" s="202"/>
      <c r="H560" s="203">
        <v>1051466</v>
      </c>
      <c r="I560" s="202"/>
      <c r="J560" s="202"/>
      <c r="K560" s="92">
        <v>39813</v>
      </c>
      <c r="L560" s="78">
        <f t="shared" si="104"/>
        <v>41273</v>
      </c>
      <c r="M560" s="204">
        <v>1051466.4583333333</v>
      </c>
      <c r="N560" s="204">
        <f t="shared" si="105"/>
        <v>-0.45833333325572312</v>
      </c>
      <c r="O560" s="95">
        <v>0.25</v>
      </c>
      <c r="P560" s="219">
        <v>4</v>
      </c>
      <c r="Q560" s="205">
        <v>0</v>
      </c>
      <c r="R560" s="205">
        <v>0</v>
      </c>
      <c r="S560" s="205">
        <v>0</v>
      </c>
      <c r="T560" s="205">
        <v>0</v>
      </c>
      <c r="U560" s="205">
        <v>0</v>
      </c>
      <c r="V560" s="205">
        <v>0</v>
      </c>
      <c r="W560" s="205">
        <v>0</v>
      </c>
      <c r="X560" s="205">
        <v>0</v>
      </c>
      <c r="Y560" s="205">
        <v>0</v>
      </c>
      <c r="Z560" s="205">
        <v>0</v>
      </c>
      <c r="AA560" s="205">
        <v>0</v>
      </c>
      <c r="AB560" s="205">
        <v>0</v>
      </c>
      <c r="AC560" s="206">
        <f t="shared" si="106"/>
        <v>0</v>
      </c>
      <c r="AD560" s="206">
        <f t="shared" si="107"/>
        <v>1051466.4583333333</v>
      </c>
      <c r="AE560" s="207">
        <f t="shared" si="108"/>
        <v>-0.45833333325572312</v>
      </c>
      <c r="AF560" s="206"/>
    </row>
    <row r="561" spans="1:32" ht="15" customHeight="1">
      <c r="A561" s="77"/>
      <c r="B561" s="76" t="s">
        <v>723</v>
      </c>
      <c r="C561" s="76"/>
      <c r="D561" s="92">
        <v>39813</v>
      </c>
      <c r="E561" s="76"/>
      <c r="F561" s="76"/>
      <c r="G561" s="202"/>
      <c r="H561" s="203">
        <v>638343</v>
      </c>
      <c r="I561" s="202"/>
      <c r="J561" s="202"/>
      <c r="K561" s="92">
        <v>39813</v>
      </c>
      <c r="L561" s="78">
        <f t="shared" si="104"/>
        <v>41273</v>
      </c>
      <c r="M561" s="204">
        <v>638342.9375</v>
      </c>
      <c r="N561" s="204">
        <f t="shared" si="105"/>
        <v>6.25E-2</v>
      </c>
      <c r="O561" s="95">
        <v>0.25</v>
      </c>
      <c r="P561" s="219">
        <v>4</v>
      </c>
      <c r="Q561" s="205">
        <v>0</v>
      </c>
      <c r="R561" s="205">
        <v>0</v>
      </c>
      <c r="S561" s="205">
        <v>0</v>
      </c>
      <c r="T561" s="205">
        <v>0</v>
      </c>
      <c r="U561" s="205">
        <v>0</v>
      </c>
      <c r="V561" s="205">
        <v>0</v>
      </c>
      <c r="W561" s="205">
        <v>0</v>
      </c>
      <c r="X561" s="205">
        <v>0</v>
      </c>
      <c r="Y561" s="205">
        <v>0</v>
      </c>
      <c r="Z561" s="205">
        <v>0</v>
      </c>
      <c r="AA561" s="205">
        <v>0</v>
      </c>
      <c r="AB561" s="205">
        <v>0</v>
      </c>
      <c r="AC561" s="206">
        <f t="shared" si="106"/>
        <v>0</v>
      </c>
      <c r="AD561" s="206">
        <f t="shared" si="107"/>
        <v>638342.9375</v>
      </c>
      <c r="AE561" s="207">
        <f t="shared" si="108"/>
        <v>6.25E-2</v>
      </c>
      <c r="AF561" s="206"/>
    </row>
    <row r="562" spans="1:32" ht="15" customHeight="1">
      <c r="A562" s="77"/>
      <c r="B562" s="76" t="s">
        <v>723</v>
      </c>
      <c r="C562" s="76"/>
      <c r="D562" s="92">
        <v>39813</v>
      </c>
      <c r="E562" s="76"/>
      <c r="F562" s="76"/>
      <c r="G562" s="202"/>
      <c r="H562" s="203">
        <v>638343</v>
      </c>
      <c r="I562" s="202"/>
      <c r="J562" s="202"/>
      <c r="K562" s="92">
        <v>39813</v>
      </c>
      <c r="L562" s="78">
        <f t="shared" si="104"/>
        <v>41273</v>
      </c>
      <c r="M562" s="204">
        <v>638342.9375</v>
      </c>
      <c r="N562" s="204">
        <f t="shared" si="105"/>
        <v>6.25E-2</v>
      </c>
      <c r="O562" s="95">
        <v>0.25</v>
      </c>
      <c r="P562" s="219">
        <v>4</v>
      </c>
      <c r="Q562" s="205">
        <v>0</v>
      </c>
      <c r="R562" s="205">
        <v>0</v>
      </c>
      <c r="S562" s="205">
        <v>0</v>
      </c>
      <c r="T562" s="205">
        <v>0</v>
      </c>
      <c r="U562" s="205">
        <v>0</v>
      </c>
      <c r="V562" s="205">
        <v>0</v>
      </c>
      <c r="W562" s="205">
        <v>0</v>
      </c>
      <c r="X562" s="205">
        <v>0</v>
      </c>
      <c r="Y562" s="205">
        <v>0</v>
      </c>
      <c r="Z562" s="205">
        <v>0</v>
      </c>
      <c r="AA562" s="205">
        <v>0</v>
      </c>
      <c r="AB562" s="205">
        <v>0</v>
      </c>
      <c r="AC562" s="206">
        <f t="shared" si="106"/>
        <v>0</v>
      </c>
      <c r="AD562" s="206">
        <f t="shared" si="107"/>
        <v>638342.9375</v>
      </c>
      <c r="AE562" s="207">
        <f t="shared" si="108"/>
        <v>6.25E-2</v>
      </c>
      <c r="AF562" s="206"/>
    </row>
    <row r="563" spans="1:32" ht="15" customHeight="1">
      <c r="A563" s="77"/>
      <c r="B563" s="76" t="s">
        <v>723</v>
      </c>
      <c r="C563" s="76"/>
      <c r="D563" s="92">
        <v>39813</v>
      </c>
      <c r="E563" s="76"/>
      <c r="F563" s="76"/>
      <c r="G563" s="202"/>
      <c r="H563" s="203">
        <v>638343</v>
      </c>
      <c r="I563" s="202"/>
      <c r="J563" s="202"/>
      <c r="K563" s="92">
        <v>39813</v>
      </c>
      <c r="L563" s="78">
        <f t="shared" si="104"/>
        <v>41273</v>
      </c>
      <c r="M563" s="204">
        <v>638342.9375</v>
      </c>
      <c r="N563" s="204">
        <f t="shared" si="105"/>
        <v>6.25E-2</v>
      </c>
      <c r="O563" s="95">
        <v>0.25</v>
      </c>
      <c r="P563" s="219">
        <v>4</v>
      </c>
      <c r="Q563" s="205">
        <v>0</v>
      </c>
      <c r="R563" s="205">
        <v>0</v>
      </c>
      <c r="S563" s="205">
        <v>0</v>
      </c>
      <c r="T563" s="205">
        <v>0</v>
      </c>
      <c r="U563" s="205">
        <v>0</v>
      </c>
      <c r="V563" s="205">
        <v>0</v>
      </c>
      <c r="W563" s="205">
        <v>0</v>
      </c>
      <c r="X563" s="205">
        <v>0</v>
      </c>
      <c r="Y563" s="205">
        <v>0</v>
      </c>
      <c r="Z563" s="205">
        <v>0</v>
      </c>
      <c r="AA563" s="205">
        <v>0</v>
      </c>
      <c r="AB563" s="205">
        <v>0</v>
      </c>
      <c r="AC563" s="206">
        <f t="shared" si="106"/>
        <v>0</v>
      </c>
      <c r="AD563" s="206">
        <f t="shared" si="107"/>
        <v>638342.9375</v>
      </c>
      <c r="AE563" s="207">
        <f t="shared" si="108"/>
        <v>6.25E-2</v>
      </c>
      <c r="AF563" s="206"/>
    </row>
    <row r="564" spans="1:32" ht="15" customHeight="1">
      <c r="A564" s="77"/>
      <c r="B564" s="76" t="s">
        <v>723</v>
      </c>
      <c r="C564" s="76"/>
      <c r="D564" s="92">
        <v>39813</v>
      </c>
      <c r="E564" s="76"/>
      <c r="F564" s="76"/>
      <c r="G564" s="202"/>
      <c r="H564" s="203">
        <v>638343</v>
      </c>
      <c r="I564" s="202"/>
      <c r="J564" s="202"/>
      <c r="K564" s="92">
        <v>39813</v>
      </c>
      <c r="L564" s="78">
        <f t="shared" si="104"/>
        <v>41273</v>
      </c>
      <c r="M564" s="204">
        <v>638342.9375</v>
      </c>
      <c r="N564" s="204">
        <f t="shared" si="105"/>
        <v>6.25E-2</v>
      </c>
      <c r="O564" s="95">
        <v>0.25</v>
      </c>
      <c r="P564" s="219">
        <v>4</v>
      </c>
      <c r="Q564" s="205">
        <v>0</v>
      </c>
      <c r="R564" s="205">
        <v>0</v>
      </c>
      <c r="S564" s="205">
        <v>0</v>
      </c>
      <c r="T564" s="205">
        <v>0</v>
      </c>
      <c r="U564" s="205">
        <v>0</v>
      </c>
      <c r="V564" s="205">
        <v>0</v>
      </c>
      <c r="W564" s="205">
        <v>0</v>
      </c>
      <c r="X564" s="205">
        <v>0</v>
      </c>
      <c r="Y564" s="205">
        <v>0</v>
      </c>
      <c r="Z564" s="205">
        <v>0</v>
      </c>
      <c r="AA564" s="205">
        <v>0</v>
      </c>
      <c r="AB564" s="205">
        <v>0</v>
      </c>
      <c r="AC564" s="206">
        <f t="shared" si="106"/>
        <v>0</v>
      </c>
      <c r="AD564" s="206">
        <f t="shared" si="107"/>
        <v>638342.9375</v>
      </c>
      <c r="AE564" s="207">
        <f t="shared" si="108"/>
        <v>6.25E-2</v>
      </c>
      <c r="AF564" s="206"/>
    </row>
    <row r="565" spans="1:32" ht="15" customHeight="1">
      <c r="A565" s="77"/>
      <c r="B565" s="76" t="s">
        <v>723</v>
      </c>
      <c r="C565" s="76"/>
      <c r="D565" s="92">
        <v>39813</v>
      </c>
      <c r="E565" s="76"/>
      <c r="F565" s="76"/>
      <c r="G565" s="202"/>
      <c r="H565" s="203">
        <v>638343</v>
      </c>
      <c r="I565" s="202"/>
      <c r="J565" s="202"/>
      <c r="K565" s="92">
        <v>39813</v>
      </c>
      <c r="L565" s="78">
        <f t="shared" si="104"/>
        <v>41273</v>
      </c>
      <c r="M565" s="204">
        <v>638342.9375</v>
      </c>
      <c r="N565" s="204">
        <f t="shared" si="105"/>
        <v>6.25E-2</v>
      </c>
      <c r="O565" s="95">
        <v>0.25</v>
      </c>
      <c r="P565" s="219">
        <v>4</v>
      </c>
      <c r="Q565" s="205">
        <v>0</v>
      </c>
      <c r="R565" s="205">
        <v>0</v>
      </c>
      <c r="S565" s="205">
        <v>0</v>
      </c>
      <c r="T565" s="205">
        <v>0</v>
      </c>
      <c r="U565" s="205">
        <v>0</v>
      </c>
      <c r="V565" s="205">
        <v>0</v>
      </c>
      <c r="W565" s="205">
        <v>0</v>
      </c>
      <c r="X565" s="205">
        <v>0</v>
      </c>
      <c r="Y565" s="205">
        <v>0</v>
      </c>
      <c r="Z565" s="205">
        <v>0</v>
      </c>
      <c r="AA565" s="205">
        <v>0</v>
      </c>
      <c r="AB565" s="205">
        <v>0</v>
      </c>
      <c r="AC565" s="206">
        <f t="shared" si="106"/>
        <v>0</v>
      </c>
      <c r="AD565" s="206">
        <f t="shared" si="107"/>
        <v>638342.9375</v>
      </c>
      <c r="AE565" s="207">
        <f t="shared" si="108"/>
        <v>6.25E-2</v>
      </c>
      <c r="AF565" s="206"/>
    </row>
    <row r="566" spans="1:32" ht="15" customHeight="1">
      <c r="A566" s="77"/>
      <c r="B566" s="76" t="s">
        <v>723</v>
      </c>
      <c r="C566" s="76"/>
      <c r="D566" s="92">
        <v>39813</v>
      </c>
      <c r="E566" s="76"/>
      <c r="F566" s="76"/>
      <c r="G566" s="202"/>
      <c r="H566" s="203">
        <v>638343</v>
      </c>
      <c r="I566" s="202"/>
      <c r="J566" s="202"/>
      <c r="K566" s="92">
        <v>39813</v>
      </c>
      <c r="L566" s="78">
        <f t="shared" si="104"/>
        <v>41273</v>
      </c>
      <c r="M566" s="204">
        <v>638342.9375</v>
      </c>
      <c r="N566" s="204">
        <f t="shared" si="105"/>
        <v>6.25E-2</v>
      </c>
      <c r="O566" s="95">
        <v>0.25</v>
      </c>
      <c r="P566" s="219">
        <v>4</v>
      </c>
      <c r="Q566" s="205">
        <v>0</v>
      </c>
      <c r="R566" s="205">
        <v>0</v>
      </c>
      <c r="S566" s="205">
        <v>0</v>
      </c>
      <c r="T566" s="205">
        <v>0</v>
      </c>
      <c r="U566" s="205">
        <v>0</v>
      </c>
      <c r="V566" s="205">
        <v>0</v>
      </c>
      <c r="W566" s="205">
        <v>0</v>
      </c>
      <c r="X566" s="205">
        <v>0</v>
      </c>
      <c r="Y566" s="205">
        <v>0</v>
      </c>
      <c r="Z566" s="205">
        <v>0</v>
      </c>
      <c r="AA566" s="205">
        <v>0</v>
      </c>
      <c r="AB566" s="205">
        <v>0</v>
      </c>
      <c r="AC566" s="206">
        <f t="shared" si="106"/>
        <v>0</v>
      </c>
      <c r="AD566" s="206">
        <f t="shared" si="107"/>
        <v>638342.9375</v>
      </c>
      <c r="AE566" s="207">
        <f t="shared" si="108"/>
        <v>6.25E-2</v>
      </c>
      <c r="AF566" s="206"/>
    </row>
    <row r="567" spans="1:32" ht="15" customHeight="1">
      <c r="A567" s="77"/>
      <c r="B567" s="76" t="s">
        <v>723</v>
      </c>
      <c r="C567" s="76"/>
      <c r="D567" s="92">
        <v>39813</v>
      </c>
      <c r="E567" s="76"/>
      <c r="F567" s="76"/>
      <c r="G567" s="202"/>
      <c r="H567" s="203">
        <v>638343</v>
      </c>
      <c r="I567" s="202"/>
      <c r="J567" s="202"/>
      <c r="K567" s="92">
        <v>39813</v>
      </c>
      <c r="L567" s="78">
        <f t="shared" si="104"/>
        <v>41273</v>
      </c>
      <c r="M567" s="204">
        <v>638342.9375</v>
      </c>
      <c r="N567" s="204">
        <f t="shared" si="105"/>
        <v>6.25E-2</v>
      </c>
      <c r="O567" s="95">
        <v>0.25</v>
      </c>
      <c r="P567" s="219">
        <v>4</v>
      </c>
      <c r="Q567" s="205">
        <v>0</v>
      </c>
      <c r="R567" s="205">
        <v>0</v>
      </c>
      <c r="S567" s="205">
        <v>0</v>
      </c>
      <c r="T567" s="205">
        <v>0</v>
      </c>
      <c r="U567" s="205">
        <v>0</v>
      </c>
      <c r="V567" s="205">
        <v>0</v>
      </c>
      <c r="W567" s="205">
        <v>0</v>
      </c>
      <c r="X567" s="205">
        <v>0</v>
      </c>
      <c r="Y567" s="205">
        <v>0</v>
      </c>
      <c r="Z567" s="205">
        <v>0</v>
      </c>
      <c r="AA567" s="205">
        <v>0</v>
      </c>
      <c r="AB567" s="205">
        <v>0</v>
      </c>
      <c r="AC567" s="206">
        <f t="shared" si="106"/>
        <v>0</v>
      </c>
      <c r="AD567" s="206">
        <f t="shared" si="107"/>
        <v>638342.9375</v>
      </c>
      <c r="AE567" s="207">
        <f t="shared" si="108"/>
        <v>6.25E-2</v>
      </c>
      <c r="AF567" s="206"/>
    </row>
    <row r="568" spans="1:32" ht="15" customHeight="1">
      <c r="A568" s="77"/>
      <c r="B568" s="76" t="s">
        <v>723</v>
      </c>
      <c r="C568" s="76"/>
      <c r="D568" s="92">
        <v>39813</v>
      </c>
      <c r="E568" s="76"/>
      <c r="F568" s="76"/>
      <c r="G568" s="202"/>
      <c r="H568" s="203">
        <v>638343</v>
      </c>
      <c r="I568" s="202"/>
      <c r="J568" s="202"/>
      <c r="K568" s="92">
        <v>39813</v>
      </c>
      <c r="L568" s="78">
        <f t="shared" si="104"/>
        <v>41273</v>
      </c>
      <c r="M568" s="204">
        <v>638342.9375</v>
      </c>
      <c r="N568" s="204">
        <f t="shared" si="105"/>
        <v>6.25E-2</v>
      </c>
      <c r="O568" s="95">
        <v>0.25</v>
      </c>
      <c r="P568" s="219">
        <v>4</v>
      </c>
      <c r="Q568" s="205">
        <v>0</v>
      </c>
      <c r="R568" s="205">
        <v>0</v>
      </c>
      <c r="S568" s="205">
        <v>0</v>
      </c>
      <c r="T568" s="205">
        <v>0</v>
      </c>
      <c r="U568" s="205">
        <v>0</v>
      </c>
      <c r="V568" s="205">
        <v>0</v>
      </c>
      <c r="W568" s="205">
        <v>0</v>
      </c>
      <c r="X568" s="205">
        <v>0</v>
      </c>
      <c r="Y568" s="205">
        <v>0</v>
      </c>
      <c r="Z568" s="205">
        <v>0</v>
      </c>
      <c r="AA568" s="205">
        <v>0</v>
      </c>
      <c r="AB568" s="205">
        <v>0</v>
      </c>
      <c r="AC568" s="206">
        <f t="shared" si="106"/>
        <v>0</v>
      </c>
      <c r="AD568" s="206">
        <f t="shared" si="107"/>
        <v>638342.9375</v>
      </c>
      <c r="AE568" s="207">
        <f t="shared" si="108"/>
        <v>6.25E-2</v>
      </c>
      <c r="AF568" s="206"/>
    </row>
    <row r="569" spans="1:32" ht="15" customHeight="1">
      <c r="A569" s="77"/>
      <c r="B569" s="76" t="s">
        <v>723</v>
      </c>
      <c r="C569" s="76"/>
      <c r="D569" s="92">
        <v>39813</v>
      </c>
      <c r="E569" s="76"/>
      <c r="F569" s="76"/>
      <c r="G569" s="202"/>
      <c r="H569" s="203">
        <v>638343</v>
      </c>
      <c r="I569" s="202"/>
      <c r="J569" s="202"/>
      <c r="K569" s="92">
        <v>39813</v>
      </c>
      <c r="L569" s="78">
        <f t="shared" ref="L569:L632" si="109">K569+(P569*365)</f>
        <v>41273</v>
      </c>
      <c r="M569" s="204">
        <v>638342.9375</v>
      </c>
      <c r="N569" s="204">
        <f t="shared" ref="N569:N632" si="110">H569-M569</f>
        <v>6.25E-2</v>
      </c>
      <c r="O569" s="95">
        <v>0.25</v>
      </c>
      <c r="P569" s="219">
        <v>4</v>
      </c>
      <c r="Q569" s="205">
        <v>0</v>
      </c>
      <c r="R569" s="205">
        <v>0</v>
      </c>
      <c r="S569" s="205">
        <v>0</v>
      </c>
      <c r="T569" s="205">
        <v>0</v>
      </c>
      <c r="U569" s="205">
        <v>0</v>
      </c>
      <c r="V569" s="205">
        <v>0</v>
      </c>
      <c r="W569" s="205">
        <v>0</v>
      </c>
      <c r="X569" s="205">
        <v>0</v>
      </c>
      <c r="Y569" s="205">
        <v>0</v>
      </c>
      <c r="Z569" s="205">
        <v>0</v>
      </c>
      <c r="AA569" s="205">
        <v>0</v>
      </c>
      <c r="AB569" s="205">
        <v>0</v>
      </c>
      <c r="AC569" s="206">
        <f t="shared" ref="AC569:AC632" si="111">SUM(Q569:AB569)</f>
        <v>0</v>
      </c>
      <c r="AD569" s="206">
        <f t="shared" ref="AD569:AD632" si="112">AC569+M569</f>
        <v>638342.9375</v>
      </c>
      <c r="AE569" s="207">
        <f t="shared" ref="AE569:AE632" si="113">H569-AD569</f>
        <v>6.25E-2</v>
      </c>
      <c r="AF569" s="206"/>
    </row>
    <row r="570" spans="1:32" ht="15" customHeight="1">
      <c r="A570" s="77"/>
      <c r="B570" s="76" t="s">
        <v>723</v>
      </c>
      <c r="C570" s="76"/>
      <c r="D570" s="92">
        <v>39813</v>
      </c>
      <c r="E570" s="76"/>
      <c r="F570" s="76"/>
      <c r="G570" s="202"/>
      <c r="H570" s="203">
        <v>638343</v>
      </c>
      <c r="I570" s="202"/>
      <c r="J570" s="202"/>
      <c r="K570" s="92">
        <v>39813</v>
      </c>
      <c r="L570" s="78">
        <f t="shared" si="109"/>
        <v>41273</v>
      </c>
      <c r="M570" s="204">
        <v>638342.9375</v>
      </c>
      <c r="N570" s="204">
        <f t="shared" si="110"/>
        <v>6.25E-2</v>
      </c>
      <c r="O570" s="95">
        <v>0.25</v>
      </c>
      <c r="P570" s="219">
        <v>4</v>
      </c>
      <c r="Q570" s="205">
        <v>0</v>
      </c>
      <c r="R570" s="205">
        <v>0</v>
      </c>
      <c r="S570" s="205">
        <v>0</v>
      </c>
      <c r="T570" s="205">
        <v>0</v>
      </c>
      <c r="U570" s="205">
        <v>0</v>
      </c>
      <c r="V570" s="205">
        <v>0</v>
      </c>
      <c r="W570" s="205">
        <v>0</v>
      </c>
      <c r="X570" s="205">
        <v>0</v>
      </c>
      <c r="Y570" s="205">
        <v>0</v>
      </c>
      <c r="Z570" s="205">
        <v>0</v>
      </c>
      <c r="AA570" s="205">
        <v>0</v>
      </c>
      <c r="AB570" s="205">
        <v>0</v>
      </c>
      <c r="AC570" s="206">
        <f t="shared" si="111"/>
        <v>0</v>
      </c>
      <c r="AD570" s="206">
        <f t="shared" si="112"/>
        <v>638342.9375</v>
      </c>
      <c r="AE570" s="207">
        <f t="shared" si="113"/>
        <v>6.25E-2</v>
      </c>
      <c r="AF570" s="206"/>
    </row>
    <row r="571" spans="1:32" ht="15" customHeight="1">
      <c r="A571" s="77"/>
      <c r="B571" s="76" t="s">
        <v>724</v>
      </c>
      <c r="C571" s="76"/>
      <c r="D571" s="92">
        <v>39813</v>
      </c>
      <c r="E571" s="76"/>
      <c r="F571" s="76"/>
      <c r="G571" s="202"/>
      <c r="H571" s="203">
        <v>1862483</v>
      </c>
      <c r="I571" s="202"/>
      <c r="J571" s="202"/>
      <c r="K571" s="92">
        <v>39813</v>
      </c>
      <c r="L571" s="78">
        <f t="shared" si="109"/>
        <v>41273</v>
      </c>
      <c r="M571" s="204">
        <v>1862483.0208333333</v>
      </c>
      <c r="N571" s="204">
        <f t="shared" si="110"/>
        <v>-2.0833333255723119E-2</v>
      </c>
      <c r="O571" s="95">
        <v>0.25</v>
      </c>
      <c r="P571" s="219">
        <v>4</v>
      </c>
      <c r="Q571" s="205">
        <v>0</v>
      </c>
      <c r="R571" s="205">
        <v>0</v>
      </c>
      <c r="S571" s="205">
        <v>0</v>
      </c>
      <c r="T571" s="205">
        <v>0</v>
      </c>
      <c r="U571" s="205">
        <v>0</v>
      </c>
      <c r="V571" s="205">
        <v>0</v>
      </c>
      <c r="W571" s="205">
        <v>0</v>
      </c>
      <c r="X571" s="205">
        <v>0</v>
      </c>
      <c r="Y571" s="205">
        <v>0</v>
      </c>
      <c r="Z571" s="205">
        <v>0</v>
      </c>
      <c r="AA571" s="205">
        <v>0</v>
      </c>
      <c r="AB571" s="205">
        <v>0</v>
      </c>
      <c r="AC571" s="206">
        <f t="shared" si="111"/>
        <v>0</v>
      </c>
      <c r="AD571" s="206">
        <f t="shared" si="112"/>
        <v>1862483.0208333333</v>
      </c>
      <c r="AE571" s="207">
        <f t="shared" si="113"/>
        <v>-2.0833333255723119E-2</v>
      </c>
      <c r="AF571" s="206"/>
    </row>
    <row r="572" spans="1:32" ht="15" customHeight="1">
      <c r="A572" s="77"/>
      <c r="B572" s="76" t="s">
        <v>724</v>
      </c>
      <c r="C572" s="76"/>
      <c r="D572" s="92">
        <v>39813</v>
      </c>
      <c r="E572" s="76"/>
      <c r="F572" s="76"/>
      <c r="G572" s="202"/>
      <c r="H572" s="203">
        <v>1862483</v>
      </c>
      <c r="I572" s="202"/>
      <c r="J572" s="202"/>
      <c r="K572" s="92">
        <v>39813</v>
      </c>
      <c r="L572" s="78">
        <f t="shared" si="109"/>
        <v>41273</v>
      </c>
      <c r="M572" s="204">
        <v>1862483.0208333333</v>
      </c>
      <c r="N572" s="204">
        <f t="shared" si="110"/>
        <v>-2.0833333255723119E-2</v>
      </c>
      <c r="O572" s="95">
        <v>0.25</v>
      </c>
      <c r="P572" s="219">
        <v>4</v>
      </c>
      <c r="Q572" s="205">
        <v>0</v>
      </c>
      <c r="R572" s="205">
        <v>0</v>
      </c>
      <c r="S572" s="205">
        <v>0</v>
      </c>
      <c r="T572" s="205">
        <v>0</v>
      </c>
      <c r="U572" s="205">
        <v>0</v>
      </c>
      <c r="V572" s="205">
        <v>0</v>
      </c>
      <c r="W572" s="205">
        <v>0</v>
      </c>
      <c r="X572" s="205">
        <v>0</v>
      </c>
      <c r="Y572" s="205">
        <v>0</v>
      </c>
      <c r="Z572" s="205">
        <v>0</v>
      </c>
      <c r="AA572" s="205">
        <v>0</v>
      </c>
      <c r="AB572" s="205">
        <v>0</v>
      </c>
      <c r="AC572" s="206">
        <f t="shared" si="111"/>
        <v>0</v>
      </c>
      <c r="AD572" s="206">
        <f t="shared" si="112"/>
        <v>1862483.0208333333</v>
      </c>
      <c r="AE572" s="207">
        <f t="shared" si="113"/>
        <v>-2.0833333255723119E-2</v>
      </c>
      <c r="AF572" s="206"/>
    </row>
    <row r="573" spans="1:32" ht="15" customHeight="1">
      <c r="A573" s="77"/>
      <c r="B573" s="76" t="s">
        <v>725</v>
      </c>
      <c r="C573" s="76"/>
      <c r="D573" s="92">
        <v>39813</v>
      </c>
      <c r="E573" s="76"/>
      <c r="F573" s="76"/>
      <c r="G573" s="202"/>
      <c r="H573" s="203">
        <v>3780185</v>
      </c>
      <c r="I573" s="202"/>
      <c r="J573" s="202"/>
      <c r="K573" s="92">
        <v>39813</v>
      </c>
      <c r="L573" s="78">
        <f t="shared" si="109"/>
        <v>41273</v>
      </c>
      <c r="M573" s="204">
        <v>3780184.8958333335</v>
      </c>
      <c r="N573" s="204">
        <f t="shared" si="110"/>
        <v>0.10416666651144624</v>
      </c>
      <c r="O573" s="95">
        <v>0.25</v>
      </c>
      <c r="P573" s="219">
        <v>4</v>
      </c>
      <c r="Q573" s="205">
        <v>0</v>
      </c>
      <c r="R573" s="205">
        <v>0</v>
      </c>
      <c r="S573" s="205">
        <v>0</v>
      </c>
      <c r="T573" s="205">
        <v>0</v>
      </c>
      <c r="U573" s="205">
        <v>0</v>
      </c>
      <c r="V573" s="205">
        <v>0</v>
      </c>
      <c r="W573" s="205">
        <v>0</v>
      </c>
      <c r="X573" s="205">
        <v>0</v>
      </c>
      <c r="Y573" s="205">
        <v>0</v>
      </c>
      <c r="Z573" s="205">
        <v>0</v>
      </c>
      <c r="AA573" s="205">
        <v>0</v>
      </c>
      <c r="AB573" s="205">
        <v>0</v>
      </c>
      <c r="AC573" s="206">
        <f t="shared" si="111"/>
        <v>0</v>
      </c>
      <c r="AD573" s="206">
        <f t="shared" si="112"/>
        <v>3780184.8958333335</v>
      </c>
      <c r="AE573" s="207">
        <f t="shared" si="113"/>
        <v>0.10416666651144624</v>
      </c>
      <c r="AF573" s="206"/>
    </row>
    <row r="574" spans="1:32" ht="15" customHeight="1">
      <c r="A574" s="77"/>
      <c r="B574" s="76" t="s">
        <v>725</v>
      </c>
      <c r="C574" s="76"/>
      <c r="D574" s="92">
        <v>39813</v>
      </c>
      <c r="E574" s="76"/>
      <c r="F574" s="76"/>
      <c r="G574" s="202"/>
      <c r="H574" s="203">
        <v>3780185</v>
      </c>
      <c r="I574" s="202"/>
      <c r="J574" s="202"/>
      <c r="K574" s="92">
        <v>39813</v>
      </c>
      <c r="L574" s="78">
        <f t="shared" si="109"/>
        <v>41273</v>
      </c>
      <c r="M574" s="204">
        <v>3780184.8958333335</v>
      </c>
      <c r="N574" s="204">
        <f t="shared" si="110"/>
        <v>0.10416666651144624</v>
      </c>
      <c r="O574" s="95">
        <v>0.25</v>
      </c>
      <c r="P574" s="219">
        <v>4</v>
      </c>
      <c r="Q574" s="205">
        <v>0</v>
      </c>
      <c r="R574" s="205">
        <v>0</v>
      </c>
      <c r="S574" s="205">
        <v>0</v>
      </c>
      <c r="T574" s="205">
        <v>0</v>
      </c>
      <c r="U574" s="205">
        <v>0</v>
      </c>
      <c r="V574" s="205">
        <v>0</v>
      </c>
      <c r="W574" s="205">
        <v>0</v>
      </c>
      <c r="X574" s="205">
        <v>0</v>
      </c>
      <c r="Y574" s="205">
        <v>0</v>
      </c>
      <c r="Z574" s="205">
        <v>0</v>
      </c>
      <c r="AA574" s="205">
        <v>0</v>
      </c>
      <c r="AB574" s="205">
        <v>0</v>
      </c>
      <c r="AC574" s="206">
        <f t="shared" si="111"/>
        <v>0</v>
      </c>
      <c r="AD574" s="206">
        <f t="shared" si="112"/>
        <v>3780184.8958333335</v>
      </c>
      <c r="AE574" s="207">
        <f t="shared" si="113"/>
        <v>0.10416666651144624</v>
      </c>
      <c r="AF574" s="206"/>
    </row>
    <row r="575" spans="1:32" ht="15" customHeight="1">
      <c r="A575" s="77"/>
      <c r="B575" s="76" t="s">
        <v>726</v>
      </c>
      <c r="C575" s="76"/>
      <c r="D575" s="92">
        <v>39813</v>
      </c>
      <c r="E575" s="76"/>
      <c r="F575" s="76"/>
      <c r="G575" s="202"/>
      <c r="H575" s="203">
        <v>1759429</v>
      </c>
      <c r="I575" s="202"/>
      <c r="J575" s="202"/>
      <c r="K575" s="92">
        <v>39813</v>
      </c>
      <c r="L575" s="78">
        <f t="shared" si="109"/>
        <v>41273</v>
      </c>
      <c r="M575" s="204">
        <v>1759428.9791666667</v>
      </c>
      <c r="N575" s="204">
        <f t="shared" si="110"/>
        <v>2.0833333255723119E-2</v>
      </c>
      <c r="O575" s="95">
        <v>0.25</v>
      </c>
      <c r="P575" s="219">
        <v>4</v>
      </c>
      <c r="Q575" s="205">
        <v>0</v>
      </c>
      <c r="R575" s="205">
        <v>0</v>
      </c>
      <c r="S575" s="205">
        <v>0</v>
      </c>
      <c r="T575" s="205">
        <v>0</v>
      </c>
      <c r="U575" s="205">
        <v>0</v>
      </c>
      <c r="V575" s="205">
        <v>0</v>
      </c>
      <c r="W575" s="205">
        <v>0</v>
      </c>
      <c r="X575" s="205">
        <v>0</v>
      </c>
      <c r="Y575" s="205">
        <v>0</v>
      </c>
      <c r="Z575" s="205">
        <v>0</v>
      </c>
      <c r="AA575" s="205">
        <v>0</v>
      </c>
      <c r="AB575" s="205">
        <v>0</v>
      </c>
      <c r="AC575" s="206">
        <f t="shared" si="111"/>
        <v>0</v>
      </c>
      <c r="AD575" s="206">
        <f t="shared" si="112"/>
        <v>1759428.9791666667</v>
      </c>
      <c r="AE575" s="207">
        <f t="shared" si="113"/>
        <v>2.0833333255723119E-2</v>
      </c>
      <c r="AF575" s="206"/>
    </row>
    <row r="576" spans="1:32" ht="15" customHeight="1">
      <c r="A576" s="77"/>
      <c r="B576" s="76" t="s">
        <v>726</v>
      </c>
      <c r="C576" s="76"/>
      <c r="D576" s="92">
        <v>39813</v>
      </c>
      <c r="E576" s="76"/>
      <c r="F576" s="76"/>
      <c r="G576" s="202"/>
      <c r="H576" s="203">
        <v>1759429</v>
      </c>
      <c r="I576" s="202"/>
      <c r="J576" s="202"/>
      <c r="K576" s="92">
        <v>39813</v>
      </c>
      <c r="L576" s="78">
        <f t="shared" si="109"/>
        <v>41273</v>
      </c>
      <c r="M576" s="204">
        <v>1759428.9791666667</v>
      </c>
      <c r="N576" s="204">
        <f t="shared" si="110"/>
        <v>2.0833333255723119E-2</v>
      </c>
      <c r="O576" s="95">
        <v>0.25</v>
      </c>
      <c r="P576" s="219">
        <v>4</v>
      </c>
      <c r="Q576" s="205">
        <v>0</v>
      </c>
      <c r="R576" s="205">
        <v>0</v>
      </c>
      <c r="S576" s="205">
        <v>0</v>
      </c>
      <c r="T576" s="205">
        <v>0</v>
      </c>
      <c r="U576" s="205">
        <v>0</v>
      </c>
      <c r="V576" s="205">
        <v>0</v>
      </c>
      <c r="W576" s="205">
        <v>0</v>
      </c>
      <c r="X576" s="205">
        <v>0</v>
      </c>
      <c r="Y576" s="205">
        <v>0</v>
      </c>
      <c r="Z576" s="205">
        <v>0</v>
      </c>
      <c r="AA576" s="205">
        <v>0</v>
      </c>
      <c r="AB576" s="205">
        <v>0</v>
      </c>
      <c r="AC576" s="206">
        <f t="shared" si="111"/>
        <v>0</v>
      </c>
      <c r="AD576" s="206">
        <f t="shared" si="112"/>
        <v>1759428.9791666667</v>
      </c>
      <c r="AE576" s="207">
        <f t="shared" si="113"/>
        <v>2.0833333255723119E-2</v>
      </c>
      <c r="AF576" s="206"/>
    </row>
    <row r="577" spans="1:32" ht="15" customHeight="1">
      <c r="A577" s="77"/>
      <c r="B577" s="76" t="s">
        <v>727</v>
      </c>
      <c r="C577" s="76"/>
      <c r="D577" s="92">
        <v>39813</v>
      </c>
      <c r="E577" s="76"/>
      <c r="F577" s="76"/>
      <c r="G577" s="202"/>
      <c r="H577" s="203">
        <v>571851</v>
      </c>
      <c r="I577" s="202"/>
      <c r="J577" s="202"/>
      <c r="K577" s="92">
        <v>39813</v>
      </c>
      <c r="L577" s="78">
        <f t="shared" si="109"/>
        <v>41273</v>
      </c>
      <c r="M577" s="204">
        <v>571851.1875</v>
      </c>
      <c r="N577" s="204">
        <f t="shared" si="110"/>
        <v>-0.1875</v>
      </c>
      <c r="O577" s="95">
        <v>0.25</v>
      </c>
      <c r="P577" s="219">
        <v>4</v>
      </c>
      <c r="Q577" s="205">
        <v>0</v>
      </c>
      <c r="R577" s="205">
        <v>0</v>
      </c>
      <c r="S577" s="205">
        <v>0</v>
      </c>
      <c r="T577" s="205">
        <v>0</v>
      </c>
      <c r="U577" s="205">
        <v>0</v>
      </c>
      <c r="V577" s="205">
        <v>0</v>
      </c>
      <c r="W577" s="205">
        <v>0</v>
      </c>
      <c r="X577" s="205">
        <v>0</v>
      </c>
      <c r="Y577" s="205">
        <v>0</v>
      </c>
      <c r="Z577" s="205">
        <v>0</v>
      </c>
      <c r="AA577" s="205">
        <v>0</v>
      </c>
      <c r="AB577" s="205">
        <v>0</v>
      </c>
      <c r="AC577" s="206">
        <f t="shared" si="111"/>
        <v>0</v>
      </c>
      <c r="AD577" s="206">
        <f t="shared" si="112"/>
        <v>571851.1875</v>
      </c>
      <c r="AE577" s="207">
        <f t="shared" si="113"/>
        <v>-0.1875</v>
      </c>
      <c r="AF577" s="206"/>
    </row>
    <row r="578" spans="1:32" ht="15" customHeight="1">
      <c r="A578" s="77"/>
      <c r="B578" s="76" t="s">
        <v>727</v>
      </c>
      <c r="C578" s="76"/>
      <c r="D578" s="92">
        <v>39813</v>
      </c>
      <c r="E578" s="76"/>
      <c r="F578" s="76"/>
      <c r="G578" s="202"/>
      <c r="H578" s="203">
        <v>571851</v>
      </c>
      <c r="I578" s="202"/>
      <c r="J578" s="202"/>
      <c r="K578" s="92">
        <v>39813</v>
      </c>
      <c r="L578" s="78">
        <f t="shared" si="109"/>
        <v>41273</v>
      </c>
      <c r="M578" s="204">
        <v>571851.1875</v>
      </c>
      <c r="N578" s="204">
        <f t="shared" si="110"/>
        <v>-0.1875</v>
      </c>
      <c r="O578" s="95">
        <v>0.25</v>
      </c>
      <c r="P578" s="219">
        <v>4</v>
      </c>
      <c r="Q578" s="205">
        <v>0</v>
      </c>
      <c r="R578" s="205">
        <v>0</v>
      </c>
      <c r="S578" s="205">
        <v>0</v>
      </c>
      <c r="T578" s="205">
        <v>0</v>
      </c>
      <c r="U578" s="205">
        <v>0</v>
      </c>
      <c r="V578" s="205">
        <v>0</v>
      </c>
      <c r="W578" s="205">
        <v>0</v>
      </c>
      <c r="X578" s="205">
        <v>0</v>
      </c>
      <c r="Y578" s="205">
        <v>0</v>
      </c>
      <c r="Z578" s="205">
        <v>0</v>
      </c>
      <c r="AA578" s="205">
        <v>0</v>
      </c>
      <c r="AB578" s="205">
        <v>0</v>
      </c>
      <c r="AC578" s="206">
        <f t="shared" si="111"/>
        <v>0</v>
      </c>
      <c r="AD578" s="206">
        <f t="shared" si="112"/>
        <v>571851.1875</v>
      </c>
      <c r="AE578" s="207">
        <f t="shared" si="113"/>
        <v>-0.1875</v>
      </c>
      <c r="AF578" s="206"/>
    </row>
    <row r="579" spans="1:32" ht="15" customHeight="1">
      <c r="A579" s="77"/>
      <c r="B579" s="76" t="s">
        <v>728</v>
      </c>
      <c r="C579" s="76"/>
      <c r="D579" s="92">
        <v>39813</v>
      </c>
      <c r="E579" s="76"/>
      <c r="F579" s="76"/>
      <c r="G579" s="202"/>
      <c r="H579" s="203">
        <v>1028595</v>
      </c>
      <c r="I579" s="202"/>
      <c r="J579" s="202"/>
      <c r="K579" s="92">
        <v>39813</v>
      </c>
      <c r="L579" s="78">
        <f t="shared" si="109"/>
        <v>41273</v>
      </c>
      <c r="M579" s="204">
        <v>1028594.6875</v>
      </c>
      <c r="N579" s="204">
        <f t="shared" si="110"/>
        <v>0.3125</v>
      </c>
      <c r="O579" s="95">
        <v>0.25</v>
      </c>
      <c r="P579" s="219">
        <v>4</v>
      </c>
      <c r="Q579" s="205">
        <v>0</v>
      </c>
      <c r="R579" s="205">
        <v>0</v>
      </c>
      <c r="S579" s="205">
        <v>0</v>
      </c>
      <c r="T579" s="205">
        <v>0</v>
      </c>
      <c r="U579" s="205">
        <v>0</v>
      </c>
      <c r="V579" s="205">
        <v>0</v>
      </c>
      <c r="W579" s="205">
        <v>0</v>
      </c>
      <c r="X579" s="205">
        <v>0</v>
      </c>
      <c r="Y579" s="205">
        <v>0</v>
      </c>
      <c r="Z579" s="205">
        <v>0</v>
      </c>
      <c r="AA579" s="205">
        <v>0</v>
      </c>
      <c r="AB579" s="205">
        <v>0</v>
      </c>
      <c r="AC579" s="206">
        <f t="shared" si="111"/>
        <v>0</v>
      </c>
      <c r="AD579" s="206">
        <f t="shared" si="112"/>
        <v>1028594.6875</v>
      </c>
      <c r="AE579" s="207">
        <f t="shared" si="113"/>
        <v>0.3125</v>
      </c>
      <c r="AF579" s="206"/>
    </row>
    <row r="580" spans="1:32" ht="15" customHeight="1">
      <c r="A580" s="77"/>
      <c r="B580" s="76" t="s">
        <v>729</v>
      </c>
      <c r="C580" s="76"/>
      <c r="D580" s="92">
        <v>39813</v>
      </c>
      <c r="E580" s="76"/>
      <c r="F580" s="76"/>
      <c r="G580" s="202"/>
      <c r="H580" s="203">
        <v>675465</v>
      </c>
      <c r="I580" s="202"/>
      <c r="J580" s="202"/>
      <c r="K580" s="92">
        <v>39813</v>
      </c>
      <c r="L580" s="78">
        <f t="shared" si="109"/>
        <v>41273</v>
      </c>
      <c r="M580" s="204">
        <v>675464.5625</v>
      </c>
      <c r="N580" s="204">
        <f t="shared" si="110"/>
        <v>0.4375</v>
      </c>
      <c r="O580" s="95">
        <v>0.25</v>
      </c>
      <c r="P580" s="219">
        <v>4</v>
      </c>
      <c r="Q580" s="205">
        <v>0</v>
      </c>
      <c r="R580" s="205">
        <v>0</v>
      </c>
      <c r="S580" s="205">
        <v>0</v>
      </c>
      <c r="T580" s="205">
        <v>0</v>
      </c>
      <c r="U580" s="205">
        <v>0</v>
      </c>
      <c r="V580" s="205">
        <v>0</v>
      </c>
      <c r="W580" s="205">
        <v>0</v>
      </c>
      <c r="X580" s="205">
        <v>0</v>
      </c>
      <c r="Y580" s="205">
        <v>0</v>
      </c>
      <c r="Z580" s="205">
        <v>0</v>
      </c>
      <c r="AA580" s="205">
        <v>0</v>
      </c>
      <c r="AB580" s="205">
        <v>0</v>
      </c>
      <c r="AC580" s="206">
        <f t="shared" si="111"/>
        <v>0</v>
      </c>
      <c r="AD580" s="206">
        <f t="shared" si="112"/>
        <v>675464.5625</v>
      </c>
      <c r="AE580" s="207">
        <f t="shared" si="113"/>
        <v>0.4375</v>
      </c>
      <c r="AF580" s="206"/>
    </row>
    <row r="581" spans="1:32" ht="15" customHeight="1">
      <c r="A581" s="77"/>
      <c r="B581" s="76" t="s">
        <v>730</v>
      </c>
      <c r="C581" s="76"/>
      <c r="D581" s="92">
        <v>39813</v>
      </c>
      <c r="E581" s="76"/>
      <c r="F581" s="76"/>
      <c r="G581" s="202"/>
      <c r="H581" s="203">
        <v>5054905</v>
      </c>
      <c r="I581" s="202"/>
      <c r="J581" s="202"/>
      <c r="K581" s="92">
        <v>39813</v>
      </c>
      <c r="L581" s="78">
        <f t="shared" si="109"/>
        <v>41273</v>
      </c>
      <c r="M581" s="204">
        <v>5054904.729166667</v>
      </c>
      <c r="N581" s="204">
        <f t="shared" si="110"/>
        <v>0.27083333302289248</v>
      </c>
      <c r="O581" s="95">
        <v>0.25</v>
      </c>
      <c r="P581" s="219">
        <v>4</v>
      </c>
      <c r="Q581" s="205">
        <v>0</v>
      </c>
      <c r="R581" s="205">
        <v>0</v>
      </c>
      <c r="S581" s="205">
        <v>0</v>
      </c>
      <c r="T581" s="205">
        <v>0</v>
      </c>
      <c r="U581" s="205">
        <v>0</v>
      </c>
      <c r="V581" s="205">
        <v>0</v>
      </c>
      <c r="W581" s="205">
        <v>0</v>
      </c>
      <c r="X581" s="205">
        <v>0</v>
      </c>
      <c r="Y581" s="205">
        <v>0</v>
      </c>
      <c r="Z581" s="205">
        <v>0</v>
      </c>
      <c r="AA581" s="205">
        <v>0</v>
      </c>
      <c r="AB581" s="205">
        <v>0</v>
      </c>
      <c r="AC581" s="206">
        <f t="shared" si="111"/>
        <v>0</v>
      </c>
      <c r="AD581" s="206">
        <f t="shared" si="112"/>
        <v>5054904.729166667</v>
      </c>
      <c r="AE581" s="207">
        <f t="shared" si="113"/>
        <v>0.27083333302289248</v>
      </c>
      <c r="AF581" s="206"/>
    </row>
    <row r="582" spans="1:32" ht="15" customHeight="1">
      <c r="A582" s="77"/>
      <c r="B582" s="76" t="s">
        <v>730</v>
      </c>
      <c r="C582" s="76"/>
      <c r="D582" s="92">
        <v>39813</v>
      </c>
      <c r="E582" s="76"/>
      <c r="F582" s="76"/>
      <c r="G582" s="202"/>
      <c r="H582" s="203">
        <v>5054905</v>
      </c>
      <c r="I582" s="202"/>
      <c r="J582" s="202"/>
      <c r="K582" s="92">
        <v>39813</v>
      </c>
      <c r="L582" s="78">
        <f t="shared" si="109"/>
        <v>41273</v>
      </c>
      <c r="M582" s="204">
        <v>5054904.729166667</v>
      </c>
      <c r="N582" s="204">
        <f t="shared" si="110"/>
        <v>0.27083333302289248</v>
      </c>
      <c r="O582" s="95">
        <v>0.25</v>
      </c>
      <c r="P582" s="219">
        <v>4</v>
      </c>
      <c r="Q582" s="205">
        <v>0</v>
      </c>
      <c r="R582" s="205">
        <v>0</v>
      </c>
      <c r="S582" s="205">
        <v>0</v>
      </c>
      <c r="T582" s="205">
        <v>0</v>
      </c>
      <c r="U582" s="205">
        <v>0</v>
      </c>
      <c r="V582" s="205">
        <v>0</v>
      </c>
      <c r="W582" s="205">
        <v>0</v>
      </c>
      <c r="X582" s="205">
        <v>0</v>
      </c>
      <c r="Y582" s="205">
        <v>0</v>
      </c>
      <c r="Z582" s="205">
        <v>0</v>
      </c>
      <c r="AA582" s="205">
        <v>0</v>
      </c>
      <c r="AB582" s="205">
        <v>0</v>
      </c>
      <c r="AC582" s="206">
        <f t="shared" si="111"/>
        <v>0</v>
      </c>
      <c r="AD582" s="206">
        <f t="shared" si="112"/>
        <v>5054904.729166667</v>
      </c>
      <c r="AE582" s="207">
        <f t="shared" si="113"/>
        <v>0.27083333302289248</v>
      </c>
      <c r="AF582" s="206"/>
    </row>
    <row r="583" spans="1:32" ht="15" customHeight="1">
      <c r="A583" s="77"/>
      <c r="B583" s="76" t="s">
        <v>730</v>
      </c>
      <c r="C583" s="76"/>
      <c r="D583" s="92">
        <v>39813</v>
      </c>
      <c r="E583" s="76"/>
      <c r="F583" s="76"/>
      <c r="G583" s="202"/>
      <c r="H583" s="203">
        <v>5054905</v>
      </c>
      <c r="I583" s="202"/>
      <c r="J583" s="202"/>
      <c r="K583" s="92">
        <v>39813</v>
      </c>
      <c r="L583" s="78">
        <f t="shared" si="109"/>
        <v>41273</v>
      </c>
      <c r="M583" s="204">
        <v>5054904.729166667</v>
      </c>
      <c r="N583" s="204">
        <f t="shared" si="110"/>
        <v>0.27083333302289248</v>
      </c>
      <c r="O583" s="95">
        <v>0.25</v>
      </c>
      <c r="P583" s="219">
        <v>4</v>
      </c>
      <c r="Q583" s="205">
        <v>0</v>
      </c>
      <c r="R583" s="205">
        <v>0</v>
      </c>
      <c r="S583" s="205">
        <v>0</v>
      </c>
      <c r="T583" s="205">
        <v>0</v>
      </c>
      <c r="U583" s="205">
        <v>0</v>
      </c>
      <c r="V583" s="205">
        <v>0</v>
      </c>
      <c r="W583" s="205">
        <v>0</v>
      </c>
      <c r="X583" s="205">
        <v>0</v>
      </c>
      <c r="Y583" s="205">
        <v>0</v>
      </c>
      <c r="Z583" s="205">
        <v>0</v>
      </c>
      <c r="AA583" s="205">
        <v>0</v>
      </c>
      <c r="AB583" s="205">
        <v>0</v>
      </c>
      <c r="AC583" s="206">
        <f t="shared" si="111"/>
        <v>0</v>
      </c>
      <c r="AD583" s="206">
        <f t="shared" si="112"/>
        <v>5054904.729166667</v>
      </c>
      <c r="AE583" s="207">
        <f t="shared" si="113"/>
        <v>0.27083333302289248</v>
      </c>
      <c r="AF583" s="206"/>
    </row>
    <row r="584" spans="1:32" ht="15" customHeight="1">
      <c r="A584" s="77"/>
      <c r="B584" s="76" t="s">
        <v>730</v>
      </c>
      <c r="C584" s="76"/>
      <c r="D584" s="92">
        <v>39813</v>
      </c>
      <c r="E584" s="76"/>
      <c r="F584" s="76"/>
      <c r="G584" s="202"/>
      <c r="H584" s="203">
        <v>5054905</v>
      </c>
      <c r="I584" s="202"/>
      <c r="J584" s="202"/>
      <c r="K584" s="92">
        <v>39813</v>
      </c>
      <c r="L584" s="78">
        <f t="shared" si="109"/>
        <v>41273</v>
      </c>
      <c r="M584" s="204">
        <v>5054904.729166667</v>
      </c>
      <c r="N584" s="204">
        <f t="shared" si="110"/>
        <v>0.27083333302289248</v>
      </c>
      <c r="O584" s="95">
        <v>0.25</v>
      </c>
      <c r="P584" s="219">
        <v>4</v>
      </c>
      <c r="Q584" s="205">
        <v>0</v>
      </c>
      <c r="R584" s="205">
        <v>0</v>
      </c>
      <c r="S584" s="205">
        <v>0</v>
      </c>
      <c r="T584" s="205">
        <v>0</v>
      </c>
      <c r="U584" s="205">
        <v>0</v>
      </c>
      <c r="V584" s="205">
        <v>0</v>
      </c>
      <c r="W584" s="205">
        <v>0</v>
      </c>
      <c r="X584" s="205">
        <v>0</v>
      </c>
      <c r="Y584" s="205">
        <v>0</v>
      </c>
      <c r="Z584" s="205">
        <v>0</v>
      </c>
      <c r="AA584" s="205">
        <v>0</v>
      </c>
      <c r="AB584" s="205">
        <v>0</v>
      </c>
      <c r="AC584" s="206">
        <f t="shared" si="111"/>
        <v>0</v>
      </c>
      <c r="AD584" s="206">
        <f t="shared" si="112"/>
        <v>5054904.729166667</v>
      </c>
      <c r="AE584" s="207">
        <f t="shared" si="113"/>
        <v>0.27083333302289248</v>
      </c>
      <c r="AF584" s="206"/>
    </row>
    <row r="585" spans="1:32" ht="15" customHeight="1">
      <c r="A585" s="77"/>
      <c r="B585" s="76" t="s">
        <v>731</v>
      </c>
      <c r="C585" s="76"/>
      <c r="D585" s="92">
        <v>39813</v>
      </c>
      <c r="E585" s="76"/>
      <c r="F585" s="76"/>
      <c r="G585" s="202"/>
      <c r="H585" s="203">
        <v>1500587</v>
      </c>
      <c r="I585" s="202"/>
      <c r="J585" s="202"/>
      <c r="K585" s="92">
        <v>39813</v>
      </c>
      <c r="L585" s="78">
        <f t="shared" si="109"/>
        <v>41273</v>
      </c>
      <c r="M585" s="204">
        <v>1500586.5208333333</v>
      </c>
      <c r="N585" s="204">
        <f t="shared" si="110"/>
        <v>0.47916666674427688</v>
      </c>
      <c r="O585" s="95">
        <v>0.25</v>
      </c>
      <c r="P585" s="219">
        <v>4</v>
      </c>
      <c r="Q585" s="205">
        <v>0</v>
      </c>
      <c r="R585" s="205">
        <v>0</v>
      </c>
      <c r="S585" s="205">
        <v>0</v>
      </c>
      <c r="T585" s="205">
        <v>0</v>
      </c>
      <c r="U585" s="205">
        <v>0</v>
      </c>
      <c r="V585" s="205">
        <v>0</v>
      </c>
      <c r="W585" s="205">
        <v>0</v>
      </c>
      <c r="X585" s="205">
        <v>0</v>
      </c>
      <c r="Y585" s="205">
        <v>0</v>
      </c>
      <c r="Z585" s="205">
        <v>0</v>
      </c>
      <c r="AA585" s="205">
        <v>0</v>
      </c>
      <c r="AB585" s="205">
        <v>0</v>
      </c>
      <c r="AC585" s="206">
        <f t="shared" si="111"/>
        <v>0</v>
      </c>
      <c r="AD585" s="206">
        <f t="shared" si="112"/>
        <v>1500586.5208333333</v>
      </c>
      <c r="AE585" s="207">
        <f t="shared" si="113"/>
        <v>0.47916666674427688</v>
      </c>
      <c r="AF585" s="206"/>
    </row>
    <row r="586" spans="1:32" ht="15" customHeight="1">
      <c r="A586" s="77"/>
      <c r="B586" s="76" t="s">
        <v>731</v>
      </c>
      <c r="C586" s="76"/>
      <c r="D586" s="92">
        <v>39813</v>
      </c>
      <c r="E586" s="76"/>
      <c r="F586" s="76"/>
      <c r="G586" s="202"/>
      <c r="H586" s="203">
        <v>1500587</v>
      </c>
      <c r="I586" s="202"/>
      <c r="J586" s="202"/>
      <c r="K586" s="92">
        <v>39813</v>
      </c>
      <c r="L586" s="78">
        <f t="shared" si="109"/>
        <v>41273</v>
      </c>
      <c r="M586" s="204">
        <v>1500586.5208333333</v>
      </c>
      <c r="N586" s="204">
        <f t="shared" si="110"/>
        <v>0.47916666674427688</v>
      </c>
      <c r="O586" s="95">
        <v>0.25</v>
      </c>
      <c r="P586" s="219">
        <v>4</v>
      </c>
      <c r="Q586" s="205">
        <v>0</v>
      </c>
      <c r="R586" s="205">
        <v>0</v>
      </c>
      <c r="S586" s="205">
        <v>0</v>
      </c>
      <c r="T586" s="205">
        <v>0</v>
      </c>
      <c r="U586" s="205">
        <v>0</v>
      </c>
      <c r="V586" s="205">
        <v>0</v>
      </c>
      <c r="W586" s="205">
        <v>0</v>
      </c>
      <c r="X586" s="205">
        <v>0</v>
      </c>
      <c r="Y586" s="205">
        <v>0</v>
      </c>
      <c r="Z586" s="205">
        <v>0</v>
      </c>
      <c r="AA586" s="205">
        <v>0</v>
      </c>
      <c r="AB586" s="205">
        <v>0</v>
      </c>
      <c r="AC586" s="206">
        <f t="shared" si="111"/>
        <v>0</v>
      </c>
      <c r="AD586" s="206">
        <f t="shared" si="112"/>
        <v>1500586.5208333333</v>
      </c>
      <c r="AE586" s="207">
        <f t="shared" si="113"/>
        <v>0.47916666674427688</v>
      </c>
      <c r="AF586" s="206"/>
    </row>
    <row r="587" spans="1:32" ht="15" customHeight="1">
      <c r="A587" s="77"/>
      <c r="B587" s="76" t="s">
        <v>731</v>
      </c>
      <c r="C587" s="76"/>
      <c r="D587" s="92">
        <v>39813</v>
      </c>
      <c r="E587" s="76"/>
      <c r="F587" s="76"/>
      <c r="G587" s="202"/>
      <c r="H587" s="203">
        <v>1500587</v>
      </c>
      <c r="I587" s="202"/>
      <c r="J587" s="202"/>
      <c r="K587" s="92">
        <v>39813</v>
      </c>
      <c r="L587" s="78">
        <f t="shared" si="109"/>
        <v>41273</v>
      </c>
      <c r="M587" s="204">
        <v>1500586.5208333333</v>
      </c>
      <c r="N587" s="204">
        <f t="shared" si="110"/>
        <v>0.47916666674427688</v>
      </c>
      <c r="O587" s="95">
        <v>0.25</v>
      </c>
      <c r="P587" s="219">
        <v>4</v>
      </c>
      <c r="Q587" s="205">
        <v>0</v>
      </c>
      <c r="R587" s="205">
        <v>0</v>
      </c>
      <c r="S587" s="205">
        <v>0</v>
      </c>
      <c r="T587" s="205">
        <v>0</v>
      </c>
      <c r="U587" s="205">
        <v>0</v>
      </c>
      <c r="V587" s="205">
        <v>0</v>
      </c>
      <c r="W587" s="205">
        <v>0</v>
      </c>
      <c r="X587" s="205">
        <v>0</v>
      </c>
      <c r="Y587" s="205">
        <v>0</v>
      </c>
      <c r="Z587" s="205">
        <v>0</v>
      </c>
      <c r="AA587" s="205">
        <v>0</v>
      </c>
      <c r="AB587" s="205">
        <v>0</v>
      </c>
      <c r="AC587" s="206">
        <f t="shared" si="111"/>
        <v>0</v>
      </c>
      <c r="AD587" s="206">
        <f t="shared" si="112"/>
        <v>1500586.5208333333</v>
      </c>
      <c r="AE587" s="207">
        <f t="shared" si="113"/>
        <v>0.47916666674427688</v>
      </c>
      <c r="AF587" s="206"/>
    </row>
    <row r="588" spans="1:32" ht="15" customHeight="1">
      <c r="A588" s="77"/>
      <c r="B588" s="76" t="s">
        <v>731</v>
      </c>
      <c r="C588" s="76"/>
      <c r="D588" s="92">
        <v>39813</v>
      </c>
      <c r="E588" s="76"/>
      <c r="F588" s="76"/>
      <c r="G588" s="202"/>
      <c r="H588" s="203">
        <v>1500587</v>
      </c>
      <c r="I588" s="202"/>
      <c r="J588" s="202"/>
      <c r="K588" s="92">
        <v>39813</v>
      </c>
      <c r="L588" s="78">
        <f t="shared" si="109"/>
        <v>41273</v>
      </c>
      <c r="M588" s="204">
        <v>1500586.5208333333</v>
      </c>
      <c r="N588" s="204">
        <f t="shared" si="110"/>
        <v>0.47916666674427688</v>
      </c>
      <c r="O588" s="95">
        <v>0.25</v>
      </c>
      <c r="P588" s="219">
        <v>4</v>
      </c>
      <c r="Q588" s="205">
        <v>0</v>
      </c>
      <c r="R588" s="205">
        <v>0</v>
      </c>
      <c r="S588" s="205">
        <v>0</v>
      </c>
      <c r="T588" s="205">
        <v>0</v>
      </c>
      <c r="U588" s="205">
        <v>0</v>
      </c>
      <c r="V588" s="205">
        <v>0</v>
      </c>
      <c r="W588" s="205">
        <v>0</v>
      </c>
      <c r="X588" s="205">
        <v>0</v>
      </c>
      <c r="Y588" s="205">
        <v>0</v>
      </c>
      <c r="Z588" s="205">
        <v>0</v>
      </c>
      <c r="AA588" s="205">
        <v>0</v>
      </c>
      <c r="AB588" s="205">
        <v>0</v>
      </c>
      <c r="AC588" s="206">
        <f t="shared" si="111"/>
        <v>0</v>
      </c>
      <c r="AD588" s="206">
        <f t="shared" si="112"/>
        <v>1500586.5208333333</v>
      </c>
      <c r="AE588" s="207">
        <f t="shared" si="113"/>
        <v>0.47916666674427688</v>
      </c>
      <c r="AF588" s="206"/>
    </row>
    <row r="589" spans="1:32" ht="15" customHeight="1">
      <c r="A589" s="77"/>
      <c r="B589" s="76" t="s">
        <v>732</v>
      </c>
      <c r="C589" s="76"/>
      <c r="D589" s="92">
        <v>39813</v>
      </c>
      <c r="E589" s="76"/>
      <c r="F589" s="76"/>
      <c r="G589" s="202"/>
      <c r="H589" s="203">
        <v>4746956</v>
      </c>
      <c r="I589" s="202"/>
      <c r="J589" s="202"/>
      <c r="K589" s="92">
        <v>39813</v>
      </c>
      <c r="L589" s="78">
        <f t="shared" si="109"/>
        <v>41273</v>
      </c>
      <c r="M589" s="204">
        <v>4746955.583333333</v>
      </c>
      <c r="N589" s="204">
        <f t="shared" si="110"/>
        <v>0.41666666697710752</v>
      </c>
      <c r="O589" s="95">
        <v>0.25</v>
      </c>
      <c r="P589" s="219">
        <v>4</v>
      </c>
      <c r="Q589" s="205">
        <v>0</v>
      </c>
      <c r="R589" s="205">
        <v>0</v>
      </c>
      <c r="S589" s="205">
        <v>0</v>
      </c>
      <c r="T589" s="205">
        <v>0</v>
      </c>
      <c r="U589" s="205">
        <v>0</v>
      </c>
      <c r="V589" s="205">
        <v>0</v>
      </c>
      <c r="W589" s="205">
        <v>0</v>
      </c>
      <c r="X589" s="205">
        <v>0</v>
      </c>
      <c r="Y589" s="205">
        <v>0</v>
      </c>
      <c r="Z589" s="205">
        <v>0</v>
      </c>
      <c r="AA589" s="205">
        <v>0</v>
      </c>
      <c r="AB589" s="205">
        <v>0</v>
      </c>
      <c r="AC589" s="206">
        <f t="shared" si="111"/>
        <v>0</v>
      </c>
      <c r="AD589" s="206">
        <f t="shared" si="112"/>
        <v>4746955.583333333</v>
      </c>
      <c r="AE589" s="207">
        <f t="shared" si="113"/>
        <v>0.41666666697710752</v>
      </c>
      <c r="AF589" s="206"/>
    </row>
    <row r="590" spans="1:32" ht="15" customHeight="1">
      <c r="A590" s="77"/>
      <c r="B590" s="76" t="s">
        <v>732</v>
      </c>
      <c r="C590" s="76"/>
      <c r="D590" s="92">
        <v>39813</v>
      </c>
      <c r="E590" s="76"/>
      <c r="F590" s="76"/>
      <c r="G590" s="202"/>
      <c r="H590" s="203">
        <v>4746956</v>
      </c>
      <c r="I590" s="202"/>
      <c r="J590" s="202"/>
      <c r="K590" s="92">
        <v>39813</v>
      </c>
      <c r="L590" s="78">
        <f t="shared" si="109"/>
        <v>41273</v>
      </c>
      <c r="M590" s="204">
        <v>4746955.583333333</v>
      </c>
      <c r="N590" s="204">
        <f t="shared" si="110"/>
        <v>0.41666666697710752</v>
      </c>
      <c r="O590" s="95">
        <v>0.25</v>
      </c>
      <c r="P590" s="219">
        <v>4</v>
      </c>
      <c r="Q590" s="205">
        <v>0</v>
      </c>
      <c r="R590" s="205">
        <v>0</v>
      </c>
      <c r="S590" s="205">
        <v>0</v>
      </c>
      <c r="T590" s="205">
        <v>0</v>
      </c>
      <c r="U590" s="205">
        <v>0</v>
      </c>
      <c r="V590" s="205">
        <v>0</v>
      </c>
      <c r="W590" s="205">
        <v>0</v>
      </c>
      <c r="X590" s="205">
        <v>0</v>
      </c>
      <c r="Y590" s="205">
        <v>0</v>
      </c>
      <c r="Z590" s="205">
        <v>0</v>
      </c>
      <c r="AA590" s="205">
        <v>0</v>
      </c>
      <c r="AB590" s="205">
        <v>0</v>
      </c>
      <c r="AC590" s="206">
        <f t="shared" si="111"/>
        <v>0</v>
      </c>
      <c r="AD590" s="206">
        <f t="shared" si="112"/>
        <v>4746955.583333333</v>
      </c>
      <c r="AE590" s="207">
        <f t="shared" si="113"/>
        <v>0.41666666697710752</v>
      </c>
      <c r="AF590" s="206"/>
    </row>
    <row r="591" spans="1:32" ht="15" customHeight="1">
      <c r="A591" s="77"/>
      <c r="B591" s="76" t="s">
        <v>732</v>
      </c>
      <c r="C591" s="76"/>
      <c r="D591" s="92">
        <v>39813</v>
      </c>
      <c r="E591" s="76"/>
      <c r="F591" s="76"/>
      <c r="G591" s="202"/>
      <c r="H591" s="203">
        <v>4746956</v>
      </c>
      <c r="I591" s="202"/>
      <c r="J591" s="202"/>
      <c r="K591" s="92">
        <v>39813</v>
      </c>
      <c r="L591" s="78">
        <f t="shared" si="109"/>
        <v>41273</v>
      </c>
      <c r="M591" s="204">
        <v>4746955.583333333</v>
      </c>
      <c r="N591" s="204">
        <f t="shared" si="110"/>
        <v>0.41666666697710752</v>
      </c>
      <c r="O591" s="95">
        <v>0.25</v>
      </c>
      <c r="P591" s="219">
        <v>4</v>
      </c>
      <c r="Q591" s="205">
        <v>0</v>
      </c>
      <c r="R591" s="205">
        <v>0</v>
      </c>
      <c r="S591" s="205">
        <v>0</v>
      </c>
      <c r="T591" s="205">
        <v>0</v>
      </c>
      <c r="U591" s="205">
        <v>0</v>
      </c>
      <c r="V591" s="205">
        <v>0</v>
      </c>
      <c r="W591" s="205">
        <v>0</v>
      </c>
      <c r="X591" s="205">
        <v>0</v>
      </c>
      <c r="Y591" s="205">
        <v>0</v>
      </c>
      <c r="Z591" s="205">
        <v>0</v>
      </c>
      <c r="AA591" s="205">
        <v>0</v>
      </c>
      <c r="AB591" s="205">
        <v>0</v>
      </c>
      <c r="AC591" s="206">
        <f t="shared" si="111"/>
        <v>0</v>
      </c>
      <c r="AD591" s="206">
        <f t="shared" si="112"/>
        <v>4746955.583333333</v>
      </c>
      <c r="AE591" s="207">
        <f t="shared" si="113"/>
        <v>0.41666666697710752</v>
      </c>
      <c r="AF591" s="206"/>
    </row>
    <row r="592" spans="1:32" ht="15" customHeight="1">
      <c r="A592" s="77"/>
      <c r="B592" s="76" t="s">
        <v>733</v>
      </c>
      <c r="C592" s="76"/>
      <c r="D592" s="92">
        <v>39813</v>
      </c>
      <c r="E592" s="76"/>
      <c r="F592" s="76"/>
      <c r="G592" s="202"/>
      <c r="H592" s="203">
        <v>46419198</v>
      </c>
      <c r="I592" s="202"/>
      <c r="J592" s="202"/>
      <c r="K592" s="92">
        <v>39813</v>
      </c>
      <c r="L592" s="78">
        <f t="shared" si="109"/>
        <v>41273</v>
      </c>
      <c r="M592" s="204">
        <v>46419198.375</v>
      </c>
      <c r="N592" s="204">
        <f t="shared" si="110"/>
        <v>-0.375</v>
      </c>
      <c r="O592" s="95">
        <v>0.25</v>
      </c>
      <c r="P592" s="219">
        <v>4</v>
      </c>
      <c r="Q592" s="205">
        <v>0</v>
      </c>
      <c r="R592" s="205">
        <v>0</v>
      </c>
      <c r="S592" s="205">
        <v>0</v>
      </c>
      <c r="T592" s="205">
        <v>0</v>
      </c>
      <c r="U592" s="205">
        <v>0</v>
      </c>
      <c r="V592" s="205">
        <v>0</v>
      </c>
      <c r="W592" s="205">
        <v>0</v>
      </c>
      <c r="X592" s="205">
        <v>0</v>
      </c>
      <c r="Y592" s="205">
        <v>0</v>
      </c>
      <c r="Z592" s="205">
        <v>0</v>
      </c>
      <c r="AA592" s="205">
        <v>0</v>
      </c>
      <c r="AB592" s="205">
        <v>0</v>
      </c>
      <c r="AC592" s="206">
        <f t="shared" si="111"/>
        <v>0</v>
      </c>
      <c r="AD592" s="206">
        <f t="shared" si="112"/>
        <v>46419198.375</v>
      </c>
      <c r="AE592" s="207">
        <f t="shared" si="113"/>
        <v>-0.375</v>
      </c>
      <c r="AF592" s="206"/>
    </row>
    <row r="593" spans="1:32" ht="15" customHeight="1">
      <c r="A593" s="77"/>
      <c r="B593" s="76" t="s">
        <v>734</v>
      </c>
      <c r="C593" s="76"/>
      <c r="D593" s="92">
        <v>39813</v>
      </c>
      <c r="E593" s="76"/>
      <c r="F593" s="76"/>
      <c r="G593" s="202"/>
      <c r="H593" s="203">
        <v>13315050</v>
      </c>
      <c r="I593" s="202"/>
      <c r="J593" s="202"/>
      <c r="K593" s="92">
        <v>39813</v>
      </c>
      <c r="L593" s="78">
        <f t="shared" si="109"/>
        <v>41273</v>
      </c>
      <c r="M593" s="204">
        <v>13315049.625</v>
      </c>
      <c r="N593" s="204">
        <f t="shared" si="110"/>
        <v>0.375</v>
      </c>
      <c r="O593" s="95">
        <v>0.25</v>
      </c>
      <c r="P593" s="219">
        <v>4</v>
      </c>
      <c r="Q593" s="205">
        <v>0</v>
      </c>
      <c r="R593" s="205">
        <v>0</v>
      </c>
      <c r="S593" s="205">
        <v>0</v>
      </c>
      <c r="T593" s="205">
        <v>0</v>
      </c>
      <c r="U593" s="205">
        <v>0</v>
      </c>
      <c r="V593" s="205">
        <v>0</v>
      </c>
      <c r="W593" s="205">
        <v>0</v>
      </c>
      <c r="X593" s="205">
        <v>0</v>
      </c>
      <c r="Y593" s="205">
        <v>0</v>
      </c>
      <c r="Z593" s="205">
        <v>0</v>
      </c>
      <c r="AA593" s="205">
        <v>0</v>
      </c>
      <c r="AB593" s="205">
        <v>0</v>
      </c>
      <c r="AC593" s="206">
        <f t="shared" si="111"/>
        <v>0</v>
      </c>
      <c r="AD593" s="206">
        <f t="shared" si="112"/>
        <v>13315049.625</v>
      </c>
      <c r="AE593" s="207">
        <f t="shared" si="113"/>
        <v>0.375</v>
      </c>
      <c r="AF593" s="206"/>
    </row>
    <row r="594" spans="1:32" ht="15" customHeight="1">
      <c r="A594" s="77"/>
      <c r="B594" s="76" t="s">
        <v>735</v>
      </c>
      <c r="C594" s="76"/>
      <c r="D594" s="90">
        <v>40073</v>
      </c>
      <c r="E594" s="76"/>
      <c r="F594" s="76"/>
      <c r="G594" s="202"/>
      <c r="H594" s="203">
        <v>230000</v>
      </c>
      <c r="I594" s="202"/>
      <c r="J594" s="202"/>
      <c r="K594" s="90">
        <v>40073</v>
      </c>
      <c r="L594" s="78">
        <f t="shared" si="109"/>
        <v>41533</v>
      </c>
      <c r="M594" s="204">
        <v>230000</v>
      </c>
      <c r="N594" s="204">
        <f t="shared" si="110"/>
        <v>0</v>
      </c>
      <c r="O594" s="95">
        <v>0.25</v>
      </c>
      <c r="P594" s="219">
        <v>4</v>
      </c>
      <c r="Q594" s="205">
        <v>0</v>
      </c>
      <c r="R594" s="205">
        <v>0</v>
      </c>
      <c r="S594" s="205">
        <v>0</v>
      </c>
      <c r="T594" s="205">
        <v>0</v>
      </c>
      <c r="U594" s="205">
        <v>0</v>
      </c>
      <c r="V594" s="205">
        <v>0</v>
      </c>
      <c r="W594" s="205">
        <v>0</v>
      </c>
      <c r="X594" s="205">
        <v>0</v>
      </c>
      <c r="Y594" s="205">
        <v>0</v>
      </c>
      <c r="Z594" s="205">
        <v>0</v>
      </c>
      <c r="AA594" s="205">
        <v>0</v>
      </c>
      <c r="AB594" s="205">
        <v>0</v>
      </c>
      <c r="AC594" s="206">
        <f t="shared" si="111"/>
        <v>0</v>
      </c>
      <c r="AD594" s="206">
        <f t="shared" si="112"/>
        <v>230000</v>
      </c>
      <c r="AE594" s="207">
        <f t="shared" si="113"/>
        <v>0</v>
      </c>
      <c r="AF594" s="206"/>
    </row>
    <row r="595" spans="1:32" ht="15" customHeight="1">
      <c r="A595" s="77"/>
      <c r="B595" s="76" t="s">
        <v>735</v>
      </c>
      <c r="C595" s="76"/>
      <c r="D595" s="90">
        <v>40073</v>
      </c>
      <c r="E595" s="76"/>
      <c r="F595" s="76"/>
      <c r="G595" s="202"/>
      <c r="H595" s="203">
        <v>230000</v>
      </c>
      <c r="I595" s="202"/>
      <c r="J595" s="202"/>
      <c r="K595" s="90">
        <v>40073</v>
      </c>
      <c r="L595" s="78">
        <f t="shared" si="109"/>
        <v>41533</v>
      </c>
      <c r="M595" s="204">
        <v>230000</v>
      </c>
      <c r="N595" s="204">
        <f t="shared" si="110"/>
        <v>0</v>
      </c>
      <c r="O595" s="95">
        <v>0.25</v>
      </c>
      <c r="P595" s="219">
        <v>4</v>
      </c>
      <c r="Q595" s="205">
        <v>0</v>
      </c>
      <c r="R595" s="205">
        <v>0</v>
      </c>
      <c r="S595" s="205">
        <v>0</v>
      </c>
      <c r="T595" s="205">
        <v>0</v>
      </c>
      <c r="U595" s="205">
        <v>0</v>
      </c>
      <c r="V595" s="205">
        <v>0</v>
      </c>
      <c r="W595" s="205">
        <v>0</v>
      </c>
      <c r="X595" s="205">
        <v>0</v>
      </c>
      <c r="Y595" s="205">
        <v>0</v>
      </c>
      <c r="Z595" s="205">
        <v>0</v>
      </c>
      <c r="AA595" s="205">
        <v>0</v>
      </c>
      <c r="AB595" s="205">
        <v>0</v>
      </c>
      <c r="AC595" s="206">
        <f t="shared" si="111"/>
        <v>0</v>
      </c>
      <c r="AD595" s="206">
        <f t="shared" si="112"/>
        <v>230000</v>
      </c>
      <c r="AE595" s="207">
        <f t="shared" si="113"/>
        <v>0</v>
      </c>
      <c r="AF595" s="206"/>
    </row>
    <row r="596" spans="1:32" ht="15" customHeight="1">
      <c r="A596" s="77"/>
      <c r="B596" s="76" t="s">
        <v>735</v>
      </c>
      <c r="C596" s="76"/>
      <c r="D596" s="90">
        <v>40073</v>
      </c>
      <c r="E596" s="76"/>
      <c r="F596" s="76"/>
      <c r="G596" s="202"/>
      <c r="H596" s="203">
        <v>230000</v>
      </c>
      <c r="I596" s="202"/>
      <c r="J596" s="202"/>
      <c r="K596" s="90">
        <v>40073</v>
      </c>
      <c r="L596" s="78">
        <f t="shared" si="109"/>
        <v>41533</v>
      </c>
      <c r="M596" s="204">
        <v>230000</v>
      </c>
      <c r="N596" s="204">
        <f t="shared" si="110"/>
        <v>0</v>
      </c>
      <c r="O596" s="95">
        <v>0.25</v>
      </c>
      <c r="P596" s="219">
        <v>4</v>
      </c>
      <c r="Q596" s="205">
        <v>0</v>
      </c>
      <c r="R596" s="205">
        <v>0</v>
      </c>
      <c r="S596" s="205">
        <v>0</v>
      </c>
      <c r="T596" s="205">
        <v>0</v>
      </c>
      <c r="U596" s="205">
        <v>0</v>
      </c>
      <c r="V596" s="205">
        <v>0</v>
      </c>
      <c r="W596" s="205">
        <v>0</v>
      </c>
      <c r="X596" s="205">
        <v>0</v>
      </c>
      <c r="Y596" s="205">
        <v>0</v>
      </c>
      <c r="Z596" s="205">
        <v>0</v>
      </c>
      <c r="AA596" s="205">
        <v>0</v>
      </c>
      <c r="AB596" s="205">
        <v>0</v>
      </c>
      <c r="AC596" s="206">
        <f t="shared" si="111"/>
        <v>0</v>
      </c>
      <c r="AD596" s="206">
        <f t="shared" si="112"/>
        <v>230000</v>
      </c>
      <c r="AE596" s="207">
        <f t="shared" si="113"/>
        <v>0</v>
      </c>
      <c r="AF596" s="206"/>
    </row>
    <row r="597" spans="1:32" ht="15" customHeight="1">
      <c r="A597" s="77"/>
      <c r="B597" s="76" t="s">
        <v>735</v>
      </c>
      <c r="C597" s="76"/>
      <c r="D597" s="90">
        <v>40073</v>
      </c>
      <c r="E597" s="76"/>
      <c r="F597" s="76"/>
      <c r="G597" s="202"/>
      <c r="H597" s="203">
        <v>230000</v>
      </c>
      <c r="I597" s="202"/>
      <c r="J597" s="202"/>
      <c r="K597" s="90">
        <v>40073</v>
      </c>
      <c r="L597" s="78">
        <f t="shared" si="109"/>
        <v>41533</v>
      </c>
      <c r="M597" s="204">
        <v>230000</v>
      </c>
      <c r="N597" s="204">
        <f t="shared" si="110"/>
        <v>0</v>
      </c>
      <c r="O597" s="95">
        <v>0.25</v>
      </c>
      <c r="P597" s="219">
        <v>4</v>
      </c>
      <c r="Q597" s="205">
        <v>0</v>
      </c>
      <c r="R597" s="205">
        <v>0</v>
      </c>
      <c r="S597" s="205">
        <v>0</v>
      </c>
      <c r="T597" s="205">
        <v>0</v>
      </c>
      <c r="U597" s="205">
        <v>0</v>
      </c>
      <c r="V597" s="205">
        <v>0</v>
      </c>
      <c r="W597" s="205">
        <v>0</v>
      </c>
      <c r="X597" s="205">
        <v>0</v>
      </c>
      <c r="Y597" s="205">
        <v>0</v>
      </c>
      <c r="Z597" s="205">
        <v>0</v>
      </c>
      <c r="AA597" s="205">
        <v>0</v>
      </c>
      <c r="AB597" s="205">
        <v>0</v>
      </c>
      <c r="AC597" s="206">
        <f t="shared" si="111"/>
        <v>0</v>
      </c>
      <c r="AD597" s="206">
        <f t="shared" si="112"/>
        <v>230000</v>
      </c>
      <c r="AE597" s="207">
        <f t="shared" si="113"/>
        <v>0</v>
      </c>
      <c r="AF597" s="206"/>
    </row>
    <row r="598" spans="1:32" ht="15" customHeight="1">
      <c r="A598" s="77"/>
      <c r="B598" s="76" t="s">
        <v>735</v>
      </c>
      <c r="C598" s="76"/>
      <c r="D598" s="90">
        <v>40073</v>
      </c>
      <c r="E598" s="76"/>
      <c r="F598" s="76"/>
      <c r="G598" s="202"/>
      <c r="H598" s="203">
        <v>230000</v>
      </c>
      <c r="I598" s="202"/>
      <c r="J598" s="202"/>
      <c r="K598" s="90">
        <v>40073</v>
      </c>
      <c r="L598" s="78">
        <f t="shared" si="109"/>
        <v>41533</v>
      </c>
      <c r="M598" s="204">
        <v>230000</v>
      </c>
      <c r="N598" s="204">
        <f t="shared" si="110"/>
        <v>0</v>
      </c>
      <c r="O598" s="95">
        <v>0.25</v>
      </c>
      <c r="P598" s="219">
        <v>4</v>
      </c>
      <c r="Q598" s="205">
        <v>0</v>
      </c>
      <c r="R598" s="205">
        <v>0</v>
      </c>
      <c r="S598" s="205">
        <v>0</v>
      </c>
      <c r="T598" s="205">
        <v>0</v>
      </c>
      <c r="U598" s="205">
        <v>0</v>
      </c>
      <c r="V598" s="205">
        <v>0</v>
      </c>
      <c r="W598" s="205">
        <v>0</v>
      </c>
      <c r="X598" s="205">
        <v>0</v>
      </c>
      <c r="Y598" s="205">
        <v>0</v>
      </c>
      <c r="Z598" s="205">
        <v>0</v>
      </c>
      <c r="AA598" s="205">
        <v>0</v>
      </c>
      <c r="AB598" s="205">
        <v>0</v>
      </c>
      <c r="AC598" s="206">
        <f t="shared" si="111"/>
        <v>0</v>
      </c>
      <c r="AD598" s="206">
        <f t="shared" si="112"/>
        <v>230000</v>
      </c>
      <c r="AE598" s="207">
        <f t="shared" si="113"/>
        <v>0</v>
      </c>
      <c r="AF598" s="206"/>
    </row>
    <row r="599" spans="1:32" ht="15" customHeight="1">
      <c r="A599" s="77"/>
      <c r="B599" s="76" t="s">
        <v>735</v>
      </c>
      <c r="C599" s="76"/>
      <c r="D599" s="90">
        <v>40073</v>
      </c>
      <c r="E599" s="76"/>
      <c r="F599" s="76"/>
      <c r="G599" s="202"/>
      <c r="H599" s="203">
        <v>230000</v>
      </c>
      <c r="I599" s="202"/>
      <c r="J599" s="202"/>
      <c r="K599" s="90">
        <v>40073</v>
      </c>
      <c r="L599" s="78">
        <f t="shared" si="109"/>
        <v>41533</v>
      </c>
      <c r="M599" s="204">
        <v>230000</v>
      </c>
      <c r="N599" s="204">
        <f t="shared" si="110"/>
        <v>0</v>
      </c>
      <c r="O599" s="95">
        <v>0.25</v>
      </c>
      <c r="P599" s="219">
        <v>4</v>
      </c>
      <c r="Q599" s="205">
        <v>0</v>
      </c>
      <c r="R599" s="205">
        <v>0</v>
      </c>
      <c r="S599" s="205">
        <v>0</v>
      </c>
      <c r="T599" s="205">
        <v>0</v>
      </c>
      <c r="U599" s="205">
        <v>0</v>
      </c>
      <c r="V599" s="205">
        <v>0</v>
      </c>
      <c r="W599" s="205">
        <v>0</v>
      </c>
      <c r="X599" s="205">
        <v>0</v>
      </c>
      <c r="Y599" s="205">
        <v>0</v>
      </c>
      <c r="Z599" s="205">
        <v>0</v>
      </c>
      <c r="AA599" s="205">
        <v>0</v>
      </c>
      <c r="AB599" s="205">
        <v>0</v>
      </c>
      <c r="AC599" s="206">
        <f t="shared" si="111"/>
        <v>0</v>
      </c>
      <c r="AD599" s="206">
        <f t="shared" si="112"/>
        <v>230000</v>
      </c>
      <c r="AE599" s="207">
        <f t="shared" si="113"/>
        <v>0</v>
      </c>
      <c r="AF599" s="206"/>
    </row>
    <row r="600" spans="1:32" ht="15" customHeight="1">
      <c r="A600" s="77"/>
      <c r="B600" s="76" t="s">
        <v>735</v>
      </c>
      <c r="C600" s="76"/>
      <c r="D600" s="90">
        <v>40073</v>
      </c>
      <c r="E600" s="76"/>
      <c r="F600" s="76"/>
      <c r="G600" s="202"/>
      <c r="H600" s="203">
        <v>230000</v>
      </c>
      <c r="I600" s="202"/>
      <c r="J600" s="202"/>
      <c r="K600" s="90">
        <v>40073</v>
      </c>
      <c r="L600" s="78">
        <f t="shared" si="109"/>
        <v>41533</v>
      </c>
      <c r="M600" s="204">
        <v>230000</v>
      </c>
      <c r="N600" s="204">
        <f t="shared" si="110"/>
        <v>0</v>
      </c>
      <c r="O600" s="95">
        <v>0.25</v>
      </c>
      <c r="P600" s="219">
        <v>4</v>
      </c>
      <c r="Q600" s="205">
        <v>0</v>
      </c>
      <c r="R600" s="205">
        <v>0</v>
      </c>
      <c r="S600" s="205">
        <v>0</v>
      </c>
      <c r="T600" s="205">
        <v>0</v>
      </c>
      <c r="U600" s="205">
        <v>0</v>
      </c>
      <c r="V600" s="205">
        <v>0</v>
      </c>
      <c r="W600" s="205">
        <v>0</v>
      </c>
      <c r="X600" s="205">
        <v>0</v>
      </c>
      <c r="Y600" s="205">
        <v>0</v>
      </c>
      <c r="Z600" s="205">
        <v>0</v>
      </c>
      <c r="AA600" s="205">
        <v>0</v>
      </c>
      <c r="AB600" s="205">
        <v>0</v>
      </c>
      <c r="AC600" s="206">
        <f t="shared" si="111"/>
        <v>0</v>
      </c>
      <c r="AD600" s="206">
        <f t="shared" si="112"/>
        <v>230000</v>
      </c>
      <c r="AE600" s="207">
        <f t="shared" si="113"/>
        <v>0</v>
      </c>
      <c r="AF600" s="206"/>
    </row>
    <row r="601" spans="1:32" ht="15" customHeight="1">
      <c r="A601" s="77"/>
      <c r="B601" s="76" t="s">
        <v>735</v>
      </c>
      <c r="C601" s="76"/>
      <c r="D601" s="90">
        <v>40073</v>
      </c>
      <c r="E601" s="76"/>
      <c r="F601" s="76"/>
      <c r="G601" s="202"/>
      <c r="H601" s="203">
        <v>230000</v>
      </c>
      <c r="I601" s="202"/>
      <c r="J601" s="202"/>
      <c r="K601" s="90">
        <v>40073</v>
      </c>
      <c r="L601" s="78">
        <f t="shared" si="109"/>
        <v>41533</v>
      </c>
      <c r="M601" s="204">
        <v>230000</v>
      </c>
      <c r="N601" s="204">
        <f t="shared" si="110"/>
        <v>0</v>
      </c>
      <c r="O601" s="95">
        <v>0.25</v>
      </c>
      <c r="P601" s="219">
        <v>4</v>
      </c>
      <c r="Q601" s="205">
        <v>0</v>
      </c>
      <c r="R601" s="205">
        <v>0</v>
      </c>
      <c r="S601" s="205">
        <v>0</v>
      </c>
      <c r="T601" s="205">
        <v>0</v>
      </c>
      <c r="U601" s="205">
        <v>0</v>
      </c>
      <c r="V601" s="205">
        <v>0</v>
      </c>
      <c r="W601" s="205">
        <v>0</v>
      </c>
      <c r="X601" s="205">
        <v>0</v>
      </c>
      <c r="Y601" s="205">
        <v>0</v>
      </c>
      <c r="Z601" s="205">
        <v>0</v>
      </c>
      <c r="AA601" s="205">
        <v>0</v>
      </c>
      <c r="AB601" s="205">
        <v>0</v>
      </c>
      <c r="AC601" s="206">
        <f t="shared" si="111"/>
        <v>0</v>
      </c>
      <c r="AD601" s="206">
        <f t="shared" si="112"/>
        <v>230000</v>
      </c>
      <c r="AE601" s="207">
        <f t="shared" si="113"/>
        <v>0</v>
      </c>
      <c r="AF601" s="206"/>
    </row>
    <row r="602" spans="1:32" ht="15" customHeight="1">
      <c r="A602" s="77"/>
      <c r="B602" s="76" t="s">
        <v>735</v>
      </c>
      <c r="C602" s="76"/>
      <c r="D602" s="90">
        <v>40073</v>
      </c>
      <c r="E602" s="76"/>
      <c r="F602" s="76"/>
      <c r="G602" s="202"/>
      <c r="H602" s="203">
        <v>230000</v>
      </c>
      <c r="I602" s="202"/>
      <c r="J602" s="202"/>
      <c r="K602" s="90">
        <v>40073</v>
      </c>
      <c r="L602" s="78">
        <f t="shared" si="109"/>
        <v>41533</v>
      </c>
      <c r="M602" s="204">
        <v>230000</v>
      </c>
      <c r="N602" s="204">
        <f t="shared" si="110"/>
        <v>0</v>
      </c>
      <c r="O602" s="95">
        <v>0.25</v>
      </c>
      <c r="P602" s="219">
        <v>4</v>
      </c>
      <c r="Q602" s="205">
        <v>0</v>
      </c>
      <c r="R602" s="205">
        <v>0</v>
      </c>
      <c r="S602" s="205">
        <v>0</v>
      </c>
      <c r="T602" s="205">
        <v>0</v>
      </c>
      <c r="U602" s="205">
        <v>0</v>
      </c>
      <c r="V602" s="205">
        <v>0</v>
      </c>
      <c r="W602" s="205">
        <v>0</v>
      </c>
      <c r="X602" s="205">
        <v>0</v>
      </c>
      <c r="Y602" s="205">
        <v>0</v>
      </c>
      <c r="Z602" s="205">
        <v>0</v>
      </c>
      <c r="AA602" s="205">
        <v>0</v>
      </c>
      <c r="AB602" s="205">
        <v>0</v>
      </c>
      <c r="AC602" s="206">
        <f t="shared" si="111"/>
        <v>0</v>
      </c>
      <c r="AD602" s="206">
        <f t="shared" si="112"/>
        <v>230000</v>
      </c>
      <c r="AE602" s="207">
        <f t="shared" si="113"/>
        <v>0</v>
      </c>
      <c r="AF602" s="206"/>
    </row>
    <row r="603" spans="1:32" ht="15" customHeight="1">
      <c r="A603" s="77"/>
      <c r="B603" s="76" t="s">
        <v>735</v>
      </c>
      <c r="C603" s="76"/>
      <c r="D603" s="90">
        <v>40073</v>
      </c>
      <c r="E603" s="76"/>
      <c r="F603" s="76"/>
      <c r="G603" s="202"/>
      <c r="H603" s="203">
        <v>230000</v>
      </c>
      <c r="I603" s="202"/>
      <c r="J603" s="202"/>
      <c r="K603" s="90">
        <v>40073</v>
      </c>
      <c r="L603" s="78">
        <f t="shared" si="109"/>
        <v>41533</v>
      </c>
      <c r="M603" s="204">
        <v>230000</v>
      </c>
      <c r="N603" s="204">
        <f t="shared" si="110"/>
        <v>0</v>
      </c>
      <c r="O603" s="95">
        <v>0.25</v>
      </c>
      <c r="P603" s="219">
        <v>4</v>
      </c>
      <c r="Q603" s="205">
        <v>0</v>
      </c>
      <c r="R603" s="205">
        <v>0</v>
      </c>
      <c r="S603" s="205">
        <v>0</v>
      </c>
      <c r="T603" s="205">
        <v>0</v>
      </c>
      <c r="U603" s="205">
        <v>0</v>
      </c>
      <c r="V603" s="205">
        <v>0</v>
      </c>
      <c r="W603" s="205">
        <v>0</v>
      </c>
      <c r="X603" s="205">
        <v>0</v>
      </c>
      <c r="Y603" s="205">
        <v>0</v>
      </c>
      <c r="Z603" s="205">
        <v>0</v>
      </c>
      <c r="AA603" s="205">
        <v>0</v>
      </c>
      <c r="AB603" s="205">
        <v>0</v>
      </c>
      <c r="AC603" s="206">
        <f t="shared" si="111"/>
        <v>0</v>
      </c>
      <c r="AD603" s="206">
        <f t="shared" si="112"/>
        <v>230000</v>
      </c>
      <c r="AE603" s="207">
        <f t="shared" si="113"/>
        <v>0</v>
      </c>
      <c r="AF603" s="206"/>
    </row>
    <row r="604" spans="1:32" ht="15" customHeight="1">
      <c r="A604" s="77"/>
      <c r="B604" s="76" t="s">
        <v>735</v>
      </c>
      <c r="C604" s="76"/>
      <c r="D604" s="90">
        <v>40073</v>
      </c>
      <c r="E604" s="76"/>
      <c r="F604" s="76"/>
      <c r="G604" s="202"/>
      <c r="H604" s="203">
        <v>230000</v>
      </c>
      <c r="I604" s="202"/>
      <c r="J604" s="202"/>
      <c r="K604" s="90">
        <v>40073</v>
      </c>
      <c r="L604" s="78">
        <f t="shared" si="109"/>
        <v>41533</v>
      </c>
      <c r="M604" s="204">
        <v>230000</v>
      </c>
      <c r="N604" s="204">
        <f t="shared" si="110"/>
        <v>0</v>
      </c>
      <c r="O604" s="95">
        <v>0.25</v>
      </c>
      <c r="P604" s="219">
        <v>4</v>
      </c>
      <c r="Q604" s="205">
        <v>0</v>
      </c>
      <c r="R604" s="205">
        <v>0</v>
      </c>
      <c r="S604" s="205">
        <v>0</v>
      </c>
      <c r="T604" s="205">
        <v>0</v>
      </c>
      <c r="U604" s="205">
        <v>0</v>
      </c>
      <c r="V604" s="205">
        <v>0</v>
      </c>
      <c r="W604" s="205">
        <v>0</v>
      </c>
      <c r="X604" s="205">
        <v>0</v>
      </c>
      <c r="Y604" s="205">
        <v>0</v>
      </c>
      <c r="Z604" s="205">
        <v>0</v>
      </c>
      <c r="AA604" s="205">
        <v>0</v>
      </c>
      <c r="AB604" s="205">
        <v>0</v>
      </c>
      <c r="AC604" s="206">
        <f t="shared" si="111"/>
        <v>0</v>
      </c>
      <c r="AD604" s="206">
        <f t="shared" si="112"/>
        <v>230000</v>
      </c>
      <c r="AE604" s="207">
        <f t="shared" si="113"/>
        <v>0</v>
      </c>
      <c r="AF604" s="206"/>
    </row>
    <row r="605" spans="1:32" ht="15" customHeight="1">
      <c r="A605" s="77"/>
      <c r="B605" s="76" t="s">
        <v>735</v>
      </c>
      <c r="C605" s="76"/>
      <c r="D605" s="90">
        <v>40073</v>
      </c>
      <c r="E605" s="76"/>
      <c r="F605" s="76"/>
      <c r="G605" s="202"/>
      <c r="H605" s="203">
        <v>230000</v>
      </c>
      <c r="I605" s="202"/>
      <c r="J605" s="202"/>
      <c r="K605" s="90">
        <v>40073</v>
      </c>
      <c r="L605" s="78">
        <f t="shared" si="109"/>
        <v>41533</v>
      </c>
      <c r="M605" s="204">
        <v>230000</v>
      </c>
      <c r="N605" s="204">
        <f t="shared" si="110"/>
        <v>0</v>
      </c>
      <c r="O605" s="95">
        <v>0.25</v>
      </c>
      <c r="P605" s="219">
        <v>4</v>
      </c>
      <c r="Q605" s="205">
        <v>0</v>
      </c>
      <c r="R605" s="205">
        <v>0</v>
      </c>
      <c r="S605" s="205">
        <v>0</v>
      </c>
      <c r="T605" s="205">
        <v>0</v>
      </c>
      <c r="U605" s="205">
        <v>0</v>
      </c>
      <c r="V605" s="205">
        <v>0</v>
      </c>
      <c r="W605" s="205">
        <v>0</v>
      </c>
      <c r="X605" s="205">
        <v>0</v>
      </c>
      <c r="Y605" s="205">
        <v>0</v>
      </c>
      <c r="Z605" s="205">
        <v>0</v>
      </c>
      <c r="AA605" s="205">
        <v>0</v>
      </c>
      <c r="AB605" s="205">
        <v>0</v>
      </c>
      <c r="AC605" s="206">
        <f t="shared" si="111"/>
        <v>0</v>
      </c>
      <c r="AD605" s="206">
        <f t="shared" si="112"/>
        <v>230000</v>
      </c>
      <c r="AE605" s="207">
        <f t="shared" si="113"/>
        <v>0</v>
      </c>
      <c r="AF605" s="206"/>
    </row>
    <row r="606" spans="1:32" ht="15" customHeight="1">
      <c r="A606" s="77"/>
      <c r="B606" s="76" t="s">
        <v>735</v>
      </c>
      <c r="C606" s="76"/>
      <c r="D606" s="90">
        <v>40073</v>
      </c>
      <c r="E606" s="76"/>
      <c r="F606" s="76"/>
      <c r="G606" s="202"/>
      <c r="H606" s="203">
        <v>230000</v>
      </c>
      <c r="I606" s="202"/>
      <c r="J606" s="202"/>
      <c r="K606" s="90">
        <v>40073</v>
      </c>
      <c r="L606" s="78">
        <f t="shared" si="109"/>
        <v>41533</v>
      </c>
      <c r="M606" s="204">
        <v>230000</v>
      </c>
      <c r="N606" s="204">
        <f t="shared" si="110"/>
        <v>0</v>
      </c>
      <c r="O606" s="95">
        <v>0.25</v>
      </c>
      <c r="P606" s="219">
        <v>4</v>
      </c>
      <c r="Q606" s="205">
        <v>0</v>
      </c>
      <c r="R606" s="205">
        <v>0</v>
      </c>
      <c r="S606" s="205">
        <v>0</v>
      </c>
      <c r="T606" s="205">
        <v>0</v>
      </c>
      <c r="U606" s="205">
        <v>0</v>
      </c>
      <c r="V606" s="205">
        <v>0</v>
      </c>
      <c r="W606" s="205">
        <v>0</v>
      </c>
      <c r="X606" s="205">
        <v>0</v>
      </c>
      <c r="Y606" s="205">
        <v>0</v>
      </c>
      <c r="Z606" s="205">
        <v>0</v>
      </c>
      <c r="AA606" s="205">
        <v>0</v>
      </c>
      <c r="AB606" s="205">
        <v>0</v>
      </c>
      <c r="AC606" s="206">
        <f t="shared" si="111"/>
        <v>0</v>
      </c>
      <c r="AD606" s="206">
        <f t="shared" si="112"/>
        <v>230000</v>
      </c>
      <c r="AE606" s="207">
        <f t="shared" si="113"/>
        <v>0</v>
      </c>
      <c r="AF606" s="206"/>
    </row>
    <row r="607" spans="1:32" ht="15" customHeight="1">
      <c r="A607" s="77"/>
      <c r="B607" s="76" t="s">
        <v>735</v>
      </c>
      <c r="C607" s="76"/>
      <c r="D607" s="90">
        <v>40073</v>
      </c>
      <c r="E607" s="76"/>
      <c r="F607" s="76"/>
      <c r="G607" s="202"/>
      <c r="H607" s="203">
        <v>230000</v>
      </c>
      <c r="I607" s="202"/>
      <c r="J607" s="202"/>
      <c r="K607" s="90">
        <v>40073</v>
      </c>
      <c r="L607" s="78">
        <f t="shared" si="109"/>
        <v>41533</v>
      </c>
      <c r="M607" s="204">
        <v>230000</v>
      </c>
      <c r="N607" s="204">
        <f t="shared" si="110"/>
        <v>0</v>
      </c>
      <c r="O607" s="95">
        <v>0.25</v>
      </c>
      <c r="P607" s="219">
        <v>4</v>
      </c>
      <c r="Q607" s="205">
        <v>0</v>
      </c>
      <c r="R607" s="205">
        <v>0</v>
      </c>
      <c r="S607" s="205">
        <v>0</v>
      </c>
      <c r="T607" s="205">
        <v>0</v>
      </c>
      <c r="U607" s="205">
        <v>0</v>
      </c>
      <c r="V607" s="205">
        <v>0</v>
      </c>
      <c r="W607" s="205">
        <v>0</v>
      </c>
      <c r="X607" s="205">
        <v>0</v>
      </c>
      <c r="Y607" s="205">
        <v>0</v>
      </c>
      <c r="Z607" s="205">
        <v>0</v>
      </c>
      <c r="AA607" s="205">
        <v>0</v>
      </c>
      <c r="AB607" s="205">
        <v>0</v>
      </c>
      <c r="AC607" s="206">
        <f t="shared" si="111"/>
        <v>0</v>
      </c>
      <c r="AD607" s="206">
        <f t="shared" si="112"/>
        <v>230000</v>
      </c>
      <c r="AE607" s="207">
        <f t="shared" si="113"/>
        <v>0</v>
      </c>
      <c r="AF607" s="206"/>
    </row>
    <row r="608" spans="1:32" ht="15" customHeight="1">
      <c r="A608" s="77"/>
      <c r="B608" s="76" t="s">
        <v>735</v>
      </c>
      <c r="C608" s="76"/>
      <c r="D608" s="90">
        <v>40073</v>
      </c>
      <c r="E608" s="76"/>
      <c r="F608" s="76"/>
      <c r="G608" s="202"/>
      <c r="H608" s="203">
        <v>230000</v>
      </c>
      <c r="I608" s="202"/>
      <c r="J608" s="202"/>
      <c r="K608" s="90">
        <v>40073</v>
      </c>
      <c r="L608" s="78">
        <f t="shared" si="109"/>
        <v>41533</v>
      </c>
      <c r="M608" s="204">
        <v>230000</v>
      </c>
      <c r="N608" s="204">
        <f t="shared" si="110"/>
        <v>0</v>
      </c>
      <c r="O608" s="95">
        <v>0.25</v>
      </c>
      <c r="P608" s="219">
        <v>4</v>
      </c>
      <c r="Q608" s="205">
        <v>0</v>
      </c>
      <c r="R608" s="205">
        <v>0</v>
      </c>
      <c r="S608" s="205">
        <v>0</v>
      </c>
      <c r="T608" s="205">
        <v>0</v>
      </c>
      <c r="U608" s="205">
        <v>0</v>
      </c>
      <c r="V608" s="205">
        <v>0</v>
      </c>
      <c r="W608" s="205">
        <v>0</v>
      </c>
      <c r="X608" s="205">
        <v>0</v>
      </c>
      <c r="Y608" s="205">
        <v>0</v>
      </c>
      <c r="Z608" s="205">
        <v>0</v>
      </c>
      <c r="AA608" s="205">
        <v>0</v>
      </c>
      <c r="AB608" s="205">
        <v>0</v>
      </c>
      <c r="AC608" s="206">
        <f t="shared" si="111"/>
        <v>0</v>
      </c>
      <c r="AD608" s="206">
        <f t="shared" si="112"/>
        <v>230000</v>
      </c>
      <c r="AE608" s="207">
        <f t="shared" si="113"/>
        <v>0</v>
      </c>
      <c r="AF608" s="206"/>
    </row>
    <row r="609" spans="1:32" ht="15" customHeight="1">
      <c r="A609" s="77"/>
      <c r="B609" s="76" t="s">
        <v>735</v>
      </c>
      <c r="C609" s="76"/>
      <c r="D609" s="90">
        <v>40073</v>
      </c>
      <c r="E609" s="76"/>
      <c r="F609" s="76"/>
      <c r="G609" s="202"/>
      <c r="H609" s="203">
        <v>230000</v>
      </c>
      <c r="I609" s="202"/>
      <c r="J609" s="202"/>
      <c r="K609" s="90">
        <v>40073</v>
      </c>
      <c r="L609" s="78">
        <f t="shared" si="109"/>
        <v>41533</v>
      </c>
      <c r="M609" s="204">
        <v>230000</v>
      </c>
      <c r="N609" s="204">
        <f t="shared" si="110"/>
        <v>0</v>
      </c>
      <c r="O609" s="95">
        <v>0.25</v>
      </c>
      <c r="P609" s="219">
        <v>4</v>
      </c>
      <c r="Q609" s="205">
        <v>0</v>
      </c>
      <c r="R609" s="205">
        <v>0</v>
      </c>
      <c r="S609" s="205">
        <v>0</v>
      </c>
      <c r="T609" s="205">
        <v>0</v>
      </c>
      <c r="U609" s="205">
        <v>0</v>
      </c>
      <c r="V609" s="205">
        <v>0</v>
      </c>
      <c r="W609" s="205">
        <v>0</v>
      </c>
      <c r="X609" s="205">
        <v>0</v>
      </c>
      <c r="Y609" s="205">
        <v>0</v>
      </c>
      <c r="Z609" s="205">
        <v>0</v>
      </c>
      <c r="AA609" s="205">
        <v>0</v>
      </c>
      <c r="AB609" s="205">
        <v>0</v>
      </c>
      <c r="AC609" s="206">
        <f t="shared" si="111"/>
        <v>0</v>
      </c>
      <c r="AD609" s="206">
        <f t="shared" si="112"/>
        <v>230000</v>
      </c>
      <c r="AE609" s="207">
        <f t="shared" si="113"/>
        <v>0</v>
      </c>
      <c r="AF609" s="206"/>
    </row>
    <row r="610" spans="1:32" ht="15" customHeight="1">
      <c r="A610" s="77"/>
      <c r="B610" s="76" t="s">
        <v>735</v>
      </c>
      <c r="C610" s="76"/>
      <c r="D610" s="90">
        <v>40073</v>
      </c>
      <c r="E610" s="76"/>
      <c r="F610" s="76"/>
      <c r="G610" s="202"/>
      <c r="H610" s="203">
        <v>230000</v>
      </c>
      <c r="I610" s="202"/>
      <c r="J610" s="202"/>
      <c r="K610" s="90">
        <v>40073</v>
      </c>
      <c r="L610" s="78">
        <f t="shared" si="109"/>
        <v>41533</v>
      </c>
      <c r="M610" s="204">
        <v>230000</v>
      </c>
      <c r="N610" s="204">
        <f t="shared" si="110"/>
        <v>0</v>
      </c>
      <c r="O610" s="95">
        <v>0.25</v>
      </c>
      <c r="P610" s="219">
        <v>4</v>
      </c>
      <c r="Q610" s="205">
        <v>0</v>
      </c>
      <c r="R610" s="205">
        <v>0</v>
      </c>
      <c r="S610" s="205">
        <v>0</v>
      </c>
      <c r="T610" s="205">
        <v>0</v>
      </c>
      <c r="U610" s="205">
        <v>0</v>
      </c>
      <c r="V610" s="205">
        <v>0</v>
      </c>
      <c r="W610" s="205">
        <v>0</v>
      </c>
      <c r="X610" s="205">
        <v>0</v>
      </c>
      <c r="Y610" s="205">
        <v>0</v>
      </c>
      <c r="Z610" s="205">
        <v>0</v>
      </c>
      <c r="AA610" s="205">
        <v>0</v>
      </c>
      <c r="AB610" s="205">
        <v>0</v>
      </c>
      <c r="AC610" s="206">
        <f t="shared" si="111"/>
        <v>0</v>
      </c>
      <c r="AD610" s="206">
        <f t="shared" si="112"/>
        <v>230000</v>
      </c>
      <c r="AE610" s="207">
        <f t="shared" si="113"/>
        <v>0</v>
      </c>
      <c r="AF610" s="206"/>
    </row>
    <row r="611" spans="1:32" ht="15" customHeight="1">
      <c r="A611" s="77"/>
      <c r="B611" s="76" t="s">
        <v>735</v>
      </c>
      <c r="C611" s="76"/>
      <c r="D611" s="90">
        <v>40073</v>
      </c>
      <c r="E611" s="76"/>
      <c r="F611" s="76"/>
      <c r="G611" s="202"/>
      <c r="H611" s="203">
        <v>230000</v>
      </c>
      <c r="I611" s="202"/>
      <c r="J611" s="202"/>
      <c r="K611" s="90">
        <v>40073</v>
      </c>
      <c r="L611" s="78">
        <f t="shared" si="109"/>
        <v>41533</v>
      </c>
      <c r="M611" s="204">
        <v>230000</v>
      </c>
      <c r="N611" s="204">
        <f t="shared" si="110"/>
        <v>0</v>
      </c>
      <c r="O611" s="95">
        <v>0.25</v>
      </c>
      <c r="P611" s="219">
        <v>4</v>
      </c>
      <c r="Q611" s="205">
        <v>0</v>
      </c>
      <c r="R611" s="205">
        <v>0</v>
      </c>
      <c r="S611" s="205">
        <v>0</v>
      </c>
      <c r="T611" s="205">
        <v>0</v>
      </c>
      <c r="U611" s="205">
        <v>0</v>
      </c>
      <c r="V611" s="205">
        <v>0</v>
      </c>
      <c r="W611" s="205">
        <v>0</v>
      </c>
      <c r="X611" s="205">
        <v>0</v>
      </c>
      <c r="Y611" s="205">
        <v>0</v>
      </c>
      <c r="Z611" s="205">
        <v>0</v>
      </c>
      <c r="AA611" s="205">
        <v>0</v>
      </c>
      <c r="AB611" s="205">
        <v>0</v>
      </c>
      <c r="AC611" s="206">
        <f t="shared" si="111"/>
        <v>0</v>
      </c>
      <c r="AD611" s="206">
        <f t="shared" si="112"/>
        <v>230000</v>
      </c>
      <c r="AE611" s="207">
        <f t="shared" si="113"/>
        <v>0</v>
      </c>
      <c r="AF611" s="206"/>
    </row>
    <row r="612" spans="1:32" ht="15" customHeight="1">
      <c r="A612" s="77"/>
      <c r="B612" s="76" t="s">
        <v>735</v>
      </c>
      <c r="C612" s="76"/>
      <c r="D612" s="90">
        <v>40073</v>
      </c>
      <c r="E612" s="76"/>
      <c r="F612" s="76"/>
      <c r="G612" s="202"/>
      <c r="H612" s="203">
        <v>230000</v>
      </c>
      <c r="I612" s="202"/>
      <c r="J612" s="202"/>
      <c r="K612" s="90">
        <v>40073</v>
      </c>
      <c r="L612" s="78">
        <f t="shared" si="109"/>
        <v>41533</v>
      </c>
      <c r="M612" s="204">
        <v>230000</v>
      </c>
      <c r="N612" s="204">
        <f t="shared" si="110"/>
        <v>0</v>
      </c>
      <c r="O612" s="95">
        <v>0.25</v>
      </c>
      <c r="P612" s="219">
        <v>4</v>
      </c>
      <c r="Q612" s="205">
        <v>0</v>
      </c>
      <c r="R612" s="205">
        <v>0</v>
      </c>
      <c r="S612" s="205">
        <v>0</v>
      </c>
      <c r="T612" s="205">
        <v>0</v>
      </c>
      <c r="U612" s="205">
        <v>0</v>
      </c>
      <c r="V612" s="205">
        <v>0</v>
      </c>
      <c r="W612" s="205">
        <v>0</v>
      </c>
      <c r="X612" s="205">
        <v>0</v>
      </c>
      <c r="Y612" s="205">
        <v>0</v>
      </c>
      <c r="Z612" s="205">
        <v>0</v>
      </c>
      <c r="AA612" s="205">
        <v>0</v>
      </c>
      <c r="AB612" s="205">
        <v>0</v>
      </c>
      <c r="AC612" s="206">
        <f t="shared" si="111"/>
        <v>0</v>
      </c>
      <c r="AD612" s="206">
        <f t="shared" si="112"/>
        <v>230000</v>
      </c>
      <c r="AE612" s="207">
        <f t="shared" si="113"/>
        <v>0</v>
      </c>
      <c r="AF612" s="206"/>
    </row>
    <row r="613" spans="1:32" ht="15" customHeight="1">
      <c r="A613" s="77"/>
      <c r="B613" s="76" t="s">
        <v>735</v>
      </c>
      <c r="C613" s="76"/>
      <c r="D613" s="90">
        <v>40073</v>
      </c>
      <c r="E613" s="76"/>
      <c r="F613" s="76"/>
      <c r="G613" s="202"/>
      <c r="H613" s="203">
        <v>230000</v>
      </c>
      <c r="I613" s="202"/>
      <c r="J613" s="202"/>
      <c r="K613" s="90">
        <v>40073</v>
      </c>
      <c r="L613" s="78">
        <f t="shared" si="109"/>
        <v>41533</v>
      </c>
      <c r="M613" s="204">
        <v>230000</v>
      </c>
      <c r="N613" s="204">
        <f t="shared" si="110"/>
        <v>0</v>
      </c>
      <c r="O613" s="95">
        <v>0.25</v>
      </c>
      <c r="P613" s="219">
        <v>4</v>
      </c>
      <c r="Q613" s="205">
        <v>0</v>
      </c>
      <c r="R613" s="205">
        <v>0</v>
      </c>
      <c r="S613" s="205">
        <v>0</v>
      </c>
      <c r="T613" s="205">
        <v>0</v>
      </c>
      <c r="U613" s="205">
        <v>0</v>
      </c>
      <c r="V613" s="205">
        <v>0</v>
      </c>
      <c r="W613" s="205">
        <v>0</v>
      </c>
      <c r="X613" s="205">
        <v>0</v>
      </c>
      <c r="Y613" s="205">
        <v>0</v>
      </c>
      <c r="Z613" s="205">
        <v>0</v>
      </c>
      <c r="AA613" s="205">
        <v>0</v>
      </c>
      <c r="AB613" s="205">
        <v>0</v>
      </c>
      <c r="AC613" s="206">
        <f t="shared" si="111"/>
        <v>0</v>
      </c>
      <c r="AD613" s="206">
        <f t="shared" si="112"/>
        <v>230000</v>
      </c>
      <c r="AE613" s="207">
        <f t="shared" si="113"/>
        <v>0</v>
      </c>
      <c r="AF613" s="206"/>
    </row>
    <row r="614" spans="1:32" ht="15" customHeight="1">
      <c r="A614" s="77"/>
      <c r="B614" s="76" t="s">
        <v>735</v>
      </c>
      <c r="C614" s="76"/>
      <c r="D614" s="90">
        <v>40073</v>
      </c>
      <c r="E614" s="76"/>
      <c r="F614" s="76"/>
      <c r="G614" s="202"/>
      <c r="H614" s="203">
        <v>230000</v>
      </c>
      <c r="I614" s="202"/>
      <c r="J614" s="202"/>
      <c r="K614" s="90">
        <v>40073</v>
      </c>
      <c r="L614" s="78">
        <f t="shared" si="109"/>
        <v>41533</v>
      </c>
      <c r="M614" s="204">
        <v>230000</v>
      </c>
      <c r="N614" s="204">
        <f t="shared" si="110"/>
        <v>0</v>
      </c>
      <c r="O614" s="95">
        <v>0.25</v>
      </c>
      <c r="P614" s="219">
        <v>4</v>
      </c>
      <c r="Q614" s="205">
        <v>0</v>
      </c>
      <c r="R614" s="205">
        <v>0</v>
      </c>
      <c r="S614" s="205">
        <v>0</v>
      </c>
      <c r="T614" s="205">
        <v>0</v>
      </c>
      <c r="U614" s="205">
        <v>0</v>
      </c>
      <c r="V614" s="205">
        <v>0</v>
      </c>
      <c r="W614" s="205">
        <v>0</v>
      </c>
      <c r="X614" s="205">
        <v>0</v>
      </c>
      <c r="Y614" s="205">
        <v>0</v>
      </c>
      <c r="Z614" s="205">
        <v>0</v>
      </c>
      <c r="AA614" s="205">
        <v>0</v>
      </c>
      <c r="AB614" s="205">
        <v>0</v>
      </c>
      <c r="AC614" s="206">
        <f t="shared" si="111"/>
        <v>0</v>
      </c>
      <c r="AD614" s="206">
        <f t="shared" si="112"/>
        <v>230000</v>
      </c>
      <c r="AE614" s="207">
        <f t="shared" si="113"/>
        <v>0</v>
      </c>
      <c r="AF614" s="206"/>
    </row>
    <row r="615" spans="1:32" ht="15" customHeight="1">
      <c r="A615" s="77"/>
      <c r="B615" s="76" t="s">
        <v>735</v>
      </c>
      <c r="C615" s="76"/>
      <c r="D615" s="90">
        <v>40073</v>
      </c>
      <c r="E615" s="76"/>
      <c r="F615" s="76"/>
      <c r="G615" s="202"/>
      <c r="H615" s="203">
        <v>230000</v>
      </c>
      <c r="I615" s="202"/>
      <c r="J615" s="202"/>
      <c r="K615" s="90">
        <v>40073</v>
      </c>
      <c r="L615" s="78">
        <f t="shared" si="109"/>
        <v>41533</v>
      </c>
      <c r="M615" s="204">
        <v>230000</v>
      </c>
      <c r="N615" s="204">
        <f t="shared" si="110"/>
        <v>0</v>
      </c>
      <c r="O615" s="95">
        <v>0.25</v>
      </c>
      <c r="P615" s="219">
        <v>4</v>
      </c>
      <c r="Q615" s="205">
        <v>0</v>
      </c>
      <c r="R615" s="205">
        <v>0</v>
      </c>
      <c r="S615" s="205">
        <v>0</v>
      </c>
      <c r="T615" s="205">
        <v>0</v>
      </c>
      <c r="U615" s="205">
        <v>0</v>
      </c>
      <c r="V615" s="205">
        <v>0</v>
      </c>
      <c r="W615" s="205">
        <v>0</v>
      </c>
      <c r="X615" s="205">
        <v>0</v>
      </c>
      <c r="Y615" s="205">
        <v>0</v>
      </c>
      <c r="Z615" s="205">
        <v>0</v>
      </c>
      <c r="AA615" s="205">
        <v>0</v>
      </c>
      <c r="AB615" s="205">
        <v>0</v>
      </c>
      <c r="AC615" s="206">
        <f t="shared" si="111"/>
        <v>0</v>
      </c>
      <c r="AD615" s="206">
        <f t="shared" si="112"/>
        <v>230000</v>
      </c>
      <c r="AE615" s="207">
        <f t="shared" si="113"/>
        <v>0</v>
      </c>
      <c r="AF615" s="206"/>
    </row>
    <row r="616" spans="1:32" ht="15" customHeight="1">
      <c r="A616" s="77"/>
      <c r="B616" s="76" t="s">
        <v>735</v>
      </c>
      <c r="C616" s="76"/>
      <c r="D616" s="90">
        <v>40073</v>
      </c>
      <c r="E616" s="76"/>
      <c r="F616" s="76"/>
      <c r="G616" s="202"/>
      <c r="H616" s="203">
        <v>230000</v>
      </c>
      <c r="I616" s="202"/>
      <c r="J616" s="202"/>
      <c r="K616" s="90">
        <v>40073</v>
      </c>
      <c r="L616" s="78">
        <f t="shared" si="109"/>
        <v>41533</v>
      </c>
      <c r="M616" s="204">
        <v>230000</v>
      </c>
      <c r="N616" s="204">
        <f t="shared" si="110"/>
        <v>0</v>
      </c>
      <c r="O616" s="95">
        <v>0.25</v>
      </c>
      <c r="P616" s="219">
        <v>4</v>
      </c>
      <c r="Q616" s="205">
        <v>0</v>
      </c>
      <c r="R616" s="205">
        <v>0</v>
      </c>
      <c r="S616" s="205">
        <v>0</v>
      </c>
      <c r="T616" s="205">
        <v>0</v>
      </c>
      <c r="U616" s="205">
        <v>0</v>
      </c>
      <c r="V616" s="205">
        <v>0</v>
      </c>
      <c r="W616" s="205">
        <v>0</v>
      </c>
      <c r="X616" s="205">
        <v>0</v>
      </c>
      <c r="Y616" s="205">
        <v>0</v>
      </c>
      <c r="Z616" s="205">
        <v>0</v>
      </c>
      <c r="AA616" s="205">
        <v>0</v>
      </c>
      <c r="AB616" s="205">
        <v>0</v>
      </c>
      <c r="AC616" s="206">
        <f t="shared" si="111"/>
        <v>0</v>
      </c>
      <c r="AD616" s="206">
        <f t="shared" si="112"/>
        <v>230000</v>
      </c>
      <c r="AE616" s="207">
        <f t="shared" si="113"/>
        <v>0</v>
      </c>
      <c r="AF616" s="206"/>
    </row>
    <row r="617" spans="1:32" ht="15" customHeight="1">
      <c r="A617" s="77"/>
      <c r="B617" s="76" t="s">
        <v>735</v>
      </c>
      <c r="C617" s="76"/>
      <c r="D617" s="90">
        <v>40073</v>
      </c>
      <c r="E617" s="76"/>
      <c r="F617" s="76"/>
      <c r="G617" s="202"/>
      <c r="H617" s="203">
        <v>230000</v>
      </c>
      <c r="I617" s="202"/>
      <c r="J617" s="202"/>
      <c r="K617" s="90">
        <v>40073</v>
      </c>
      <c r="L617" s="78">
        <f t="shared" si="109"/>
        <v>41533</v>
      </c>
      <c r="M617" s="204">
        <v>230000</v>
      </c>
      <c r="N617" s="204">
        <f t="shared" si="110"/>
        <v>0</v>
      </c>
      <c r="O617" s="95">
        <v>0.25</v>
      </c>
      <c r="P617" s="219">
        <v>4</v>
      </c>
      <c r="Q617" s="205">
        <v>0</v>
      </c>
      <c r="R617" s="205">
        <v>0</v>
      </c>
      <c r="S617" s="205">
        <v>0</v>
      </c>
      <c r="T617" s="205">
        <v>0</v>
      </c>
      <c r="U617" s="205">
        <v>0</v>
      </c>
      <c r="V617" s="205">
        <v>0</v>
      </c>
      <c r="W617" s="205">
        <v>0</v>
      </c>
      <c r="X617" s="205">
        <v>0</v>
      </c>
      <c r="Y617" s="205">
        <v>0</v>
      </c>
      <c r="Z617" s="205">
        <v>0</v>
      </c>
      <c r="AA617" s="205">
        <v>0</v>
      </c>
      <c r="AB617" s="205">
        <v>0</v>
      </c>
      <c r="AC617" s="206">
        <f t="shared" si="111"/>
        <v>0</v>
      </c>
      <c r="AD617" s="206">
        <f t="shared" si="112"/>
        <v>230000</v>
      </c>
      <c r="AE617" s="207">
        <f t="shared" si="113"/>
        <v>0</v>
      </c>
      <c r="AF617" s="206"/>
    </row>
    <row r="618" spans="1:32" ht="15" customHeight="1">
      <c r="A618" s="77"/>
      <c r="B618" s="76" t="s">
        <v>735</v>
      </c>
      <c r="C618" s="76"/>
      <c r="D618" s="90">
        <v>40073</v>
      </c>
      <c r="E618" s="76"/>
      <c r="F618" s="76"/>
      <c r="G618" s="202"/>
      <c r="H618" s="203">
        <v>230000</v>
      </c>
      <c r="I618" s="202"/>
      <c r="J618" s="202"/>
      <c r="K618" s="90">
        <v>40073</v>
      </c>
      <c r="L618" s="78">
        <f t="shared" si="109"/>
        <v>41533</v>
      </c>
      <c r="M618" s="204">
        <v>230000</v>
      </c>
      <c r="N618" s="204">
        <f t="shared" si="110"/>
        <v>0</v>
      </c>
      <c r="O618" s="95">
        <v>0.25</v>
      </c>
      <c r="P618" s="219">
        <v>4</v>
      </c>
      <c r="Q618" s="205">
        <v>0</v>
      </c>
      <c r="R618" s="205">
        <v>0</v>
      </c>
      <c r="S618" s="205">
        <v>0</v>
      </c>
      <c r="T618" s="205">
        <v>0</v>
      </c>
      <c r="U618" s="205">
        <v>0</v>
      </c>
      <c r="V618" s="205">
        <v>0</v>
      </c>
      <c r="W618" s="205">
        <v>0</v>
      </c>
      <c r="X618" s="205">
        <v>0</v>
      </c>
      <c r="Y618" s="205">
        <v>0</v>
      </c>
      <c r="Z618" s="205">
        <v>0</v>
      </c>
      <c r="AA618" s="205">
        <v>0</v>
      </c>
      <c r="AB618" s="205">
        <v>0</v>
      </c>
      <c r="AC618" s="206">
        <f t="shared" si="111"/>
        <v>0</v>
      </c>
      <c r="AD618" s="206">
        <f t="shared" si="112"/>
        <v>230000</v>
      </c>
      <c r="AE618" s="207">
        <f t="shared" si="113"/>
        <v>0</v>
      </c>
      <c r="AF618" s="206"/>
    </row>
    <row r="619" spans="1:32" ht="15" customHeight="1">
      <c r="A619" s="77"/>
      <c r="B619" s="76" t="s">
        <v>735</v>
      </c>
      <c r="C619" s="76"/>
      <c r="D619" s="90">
        <v>40073</v>
      </c>
      <c r="E619" s="76"/>
      <c r="F619" s="76"/>
      <c r="G619" s="202"/>
      <c r="H619" s="203">
        <v>230000</v>
      </c>
      <c r="I619" s="202"/>
      <c r="J619" s="202"/>
      <c r="K619" s="90">
        <v>40073</v>
      </c>
      <c r="L619" s="78">
        <f t="shared" si="109"/>
        <v>41533</v>
      </c>
      <c r="M619" s="204">
        <v>230000</v>
      </c>
      <c r="N619" s="204">
        <f t="shared" si="110"/>
        <v>0</v>
      </c>
      <c r="O619" s="95">
        <v>0.25</v>
      </c>
      <c r="P619" s="219">
        <v>4</v>
      </c>
      <c r="Q619" s="205">
        <v>0</v>
      </c>
      <c r="R619" s="205">
        <v>0</v>
      </c>
      <c r="S619" s="205">
        <v>0</v>
      </c>
      <c r="T619" s="205">
        <v>0</v>
      </c>
      <c r="U619" s="205">
        <v>0</v>
      </c>
      <c r="V619" s="205">
        <v>0</v>
      </c>
      <c r="W619" s="205">
        <v>0</v>
      </c>
      <c r="X619" s="205">
        <v>0</v>
      </c>
      <c r="Y619" s="205">
        <v>0</v>
      </c>
      <c r="Z619" s="205">
        <v>0</v>
      </c>
      <c r="AA619" s="205">
        <v>0</v>
      </c>
      <c r="AB619" s="205">
        <v>0</v>
      </c>
      <c r="AC619" s="206">
        <f t="shared" si="111"/>
        <v>0</v>
      </c>
      <c r="AD619" s="206">
        <f t="shared" si="112"/>
        <v>230000</v>
      </c>
      <c r="AE619" s="207">
        <f t="shared" si="113"/>
        <v>0</v>
      </c>
      <c r="AF619" s="206"/>
    </row>
    <row r="620" spans="1:32" ht="15" customHeight="1">
      <c r="A620" s="77"/>
      <c r="B620" s="76" t="s">
        <v>735</v>
      </c>
      <c r="C620" s="76"/>
      <c r="D620" s="90">
        <v>40073</v>
      </c>
      <c r="E620" s="76"/>
      <c r="F620" s="76"/>
      <c r="G620" s="202"/>
      <c r="H620" s="203">
        <v>230000</v>
      </c>
      <c r="I620" s="202"/>
      <c r="J620" s="202"/>
      <c r="K620" s="90">
        <v>40073</v>
      </c>
      <c r="L620" s="78">
        <f t="shared" si="109"/>
        <v>41533</v>
      </c>
      <c r="M620" s="204">
        <v>230000</v>
      </c>
      <c r="N620" s="204">
        <f t="shared" si="110"/>
        <v>0</v>
      </c>
      <c r="O620" s="95">
        <v>0.25</v>
      </c>
      <c r="P620" s="219">
        <v>4</v>
      </c>
      <c r="Q620" s="205">
        <v>0</v>
      </c>
      <c r="R620" s="205">
        <v>0</v>
      </c>
      <c r="S620" s="205">
        <v>0</v>
      </c>
      <c r="T620" s="205">
        <v>0</v>
      </c>
      <c r="U620" s="205">
        <v>0</v>
      </c>
      <c r="V620" s="205">
        <v>0</v>
      </c>
      <c r="W620" s="205">
        <v>0</v>
      </c>
      <c r="X620" s="205">
        <v>0</v>
      </c>
      <c r="Y620" s="205">
        <v>0</v>
      </c>
      <c r="Z620" s="205">
        <v>0</v>
      </c>
      <c r="AA620" s="205">
        <v>0</v>
      </c>
      <c r="AB620" s="205">
        <v>0</v>
      </c>
      <c r="AC620" s="206">
        <f t="shared" si="111"/>
        <v>0</v>
      </c>
      <c r="AD620" s="206">
        <f t="shared" si="112"/>
        <v>230000</v>
      </c>
      <c r="AE620" s="207">
        <f t="shared" si="113"/>
        <v>0</v>
      </c>
      <c r="AF620" s="206"/>
    </row>
    <row r="621" spans="1:32" ht="15" customHeight="1">
      <c r="A621" s="77"/>
      <c r="B621" s="76" t="s">
        <v>735</v>
      </c>
      <c r="C621" s="76"/>
      <c r="D621" s="90">
        <v>40073</v>
      </c>
      <c r="E621" s="76"/>
      <c r="F621" s="76"/>
      <c r="G621" s="202"/>
      <c r="H621" s="203">
        <v>230000</v>
      </c>
      <c r="I621" s="202"/>
      <c r="J621" s="202"/>
      <c r="K621" s="90">
        <v>40073</v>
      </c>
      <c r="L621" s="78">
        <f t="shared" si="109"/>
        <v>41533</v>
      </c>
      <c r="M621" s="204">
        <v>230000</v>
      </c>
      <c r="N621" s="204">
        <f t="shared" si="110"/>
        <v>0</v>
      </c>
      <c r="O621" s="95">
        <v>0.25</v>
      </c>
      <c r="P621" s="219">
        <v>4</v>
      </c>
      <c r="Q621" s="205">
        <v>0</v>
      </c>
      <c r="R621" s="205">
        <v>0</v>
      </c>
      <c r="S621" s="205">
        <v>0</v>
      </c>
      <c r="T621" s="205">
        <v>0</v>
      </c>
      <c r="U621" s="205">
        <v>0</v>
      </c>
      <c r="V621" s="205">
        <v>0</v>
      </c>
      <c r="W621" s="205">
        <v>0</v>
      </c>
      <c r="X621" s="205">
        <v>0</v>
      </c>
      <c r="Y621" s="205">
        <v>0</v>
      </c>
      <c r="Z621" s="205">
        <v>0</v>
      </c>
      <c r="AA621" s="205">
        <v>0</v>
      </c>
      <c r="AB621" s="205">
        <v>0</v>
      </c>
      <c r="AC621" s="206">
        <f t="shared" si="111"/>
        <v>0</v>
      </c>
      <c r="AD621" s="206">
        <f t="shared" si="112"/>
        <v>230000</v>
      </c>
      <c r="AE621" s="207">
        <f t="shared" si="113"/>
        <v>0</v>
      </c>
      <c r="AF621" s="206"/>
    </row>
    <row r="622" spans="1:32" ht="15" customHeight="1">
      <c r="A622" s="77"/>
      <c r="B622" s="76" t="s">
        <v>735</v>
      </c>
      <c r="C622" s="76"/>
      <c r="D622" s="90">
        <v>40073</v>
      </c>
      <c r="E622" s="76"/>
      <c r="F622" s="76"/>
      <c r="G622" s="202"/>
      <c r="H622" s="203">
        <v>230000</v>
      </c>
      <c r="I622" s="202"/>
      <c r="J622" s="202"/>
      <c r="K622" s="90">
        <v>40073</v>
      </c>
      <c r="L622" s="78">
        <f t="shared" si="109"/>
        <v>41533</v>
      </c>
      <c r="M622" s="204">
        <v>230000</v>
      </c>
      <c r="N622" s="204">
        <f t="shared" si="110"/>
        <v>0</v>
      </c>
      <c r="O622" s="95">
        <v>0.25</v>
      </c>
      <c r="P622" s="219">
        <v>4</v>
      </c>
      <c r="Q622" s="205">
        <v>0</v>
      </c>
      <c r="R622" s="205">
        <v>0</v>
      </c>
      <c r="S622" s="205">
        <v>0</v>
      </c>
      <c r="T622" s="205">
        <v>0</v>
      </c>
      <c r="U622" s="205">
        <v>0</v>
      </c>
      <c r="V622" s="205">
        <v>0</v>
      </c>
      <c r="W622" s="205">
        <v>0</v>
      </c>
      <c r="X622" s="205">
        <v>0</v>
      </c>
      <c r="Y622" s="205">
        <v>0</v>
      </c>
      <c r="Z622" s="205">
        <v>0</v>
      </c>
      <c r="AA622" s="205">
        <v>0</v>
      </c>
      <c r="AB622" s="205">
        <v>0</v>
      </c>
      <c r="AC622" s="206">
        <f t="shared" si="111"/>
        <v>0</v>
      </c>
      <c r="AD622" s="206">
        <f t="shared" si="112"/>
        <v>230000</v>
      </c>
      <c r="AE622" s="207">
        <f t="shared" si="113"/>
        <v>0</v>
      </c>
      <c r="AF622" s="206"/>
    </row>
    <row r="623" spans="1:32" ht="15" customHeight="1">
      <c r="A623" s="77"/>
      <c r="B623" s="76" t="s">
        <v>735</v>
      </c>
      <c r="C623" s="76"/>
      <c r="D623" s="90">
        <v>40073</v>
      </c>
      <c r="E623" s="76"/>
      <c r="F623" s="76"/>
      <c r="G623" s="202"/>
      <c r="H623" s="203">
        <v>230000</v>
      </c>
      <c r="I623" s="202"/>
      <c r="J623" s="202"/>
      <c r="K623" s="90">
        <v>40073</v>
      </c>
      <c r="L623" s="78">
        <f t="shared" si="109"/>
        <v>41533</v>
      </c>
      <c r="M623" s="204">
        <v>230000</v>
      </c>
      <c r="N623" s="204">
        <f t="shared" si="110"/>
        <v>0</v>
      </c>
      <c r="O623" s="95">
        <v>0.25</v>
      </c>
      <c r="P623" s="219">
        <v>4</v>
      </c>
      <c r="Q623" s="205">
        <v>0</v>
      </c>
      <c r="R623" s="205">
        <v>0</v>
      </c>
      <c r="S623" s="205">
        <v>0</v>
      </c>
      <c r="T623" s="205">
        <v>0</v>
      </c>
      <c r="U623" s="205">
        <v>0</v>
      </c>
      <c r="V623" s="205">
        <v>0</v>
      </c>
      <c r="W623" s="205">
        <v>0</v>
      </c>
      <c r="X623" s="205">
        <v>0</v>
      </c>
      <c r="Y623" s="205">
        <v>0</v>
      </c>
      <c r="Z623" s="205">
        <v>0</v>
      </c>
      <c r="AA623" s="205">
        <v>0</v>
      </c>
      <c r="AB623" s="205">
        <v>0</v>
      </c>
      <c r="AC623" s="206">
        <f t="shared" si="111"/>
        <v>0</v>
      </c>
      <c r="AD623" s="206">
        <f t="shared" si="112"/>
        <v>230000</v>
      </c>
      <c r="AE623" s="207">
        <f t="shared" si="113"/>
        <v>0</v>
      </c>
      <c r="AF623" s="206"/>
    </row>
    <row r="624" spans="1:32" ht="15" customHeight="1">
      <c r="A624" s="77"/>
      <c r="B624" s="76" t="s">
        <v>735</v>
      </c>
      <c r="C624" s="76"/>
      <c r="D624" s="90">
        <v>40073</v>
      </c>
      <c r="E624" s="76"/>
      <c r="F624" s="76"/>
      <c r="G624" s="202"/>
      <c r="H624" s="203">
        <v>230000</v>
      </c>
      <c r="I624" s="202"/>
      <c r="J624" s="202"/>
      <c r="K624" s="90">
        <v>40073</v>
      </c>
      <c r="L624" s="78">
        <f t="shared" si="109"/>
        <v>41533</v>
      </c>
      <c r="M624" s="204">
        <v>230000</v>
      </c>
      <c r="N624" s="204">
        <f t="shared" si="110"/>
        <v>0</v>
      </c>
      <c r="O624" s="95">
        <v>0.25</v>
      </c>
      <c r="P624" s="219">
        <v>4</v>
      </c>
      <c r="Q624" s="205">
        <v>0</v>
      </c>
      <c r="R624" s="205">
        <v>0</v>
      </c>
      <c r="S624" s="205">
        <v>0</v>
      </c>
      <c r="T624" s="205">
        <v>0</v>
      </c>
      <c r="U624" s="205">
        <v>0</v>
      </c>
      <c r="V624" s="205">
        <v>0</v>
      </c>
      <c r="W624" s="205">
        <v>0</v>
      </c>
      <c r="X624" s="205">
        <v>0</v>
      </c>
      <c r="Y624" s="205">
        <v>0</v>
      </c>
      <c r="Z624" s="205">
        <v>0</v>
      </c>
      <c r="AA624" s="205">
        <v>0</v>
      </c>
      <c r="AB624" s="205">
        <v>0</v>
      </c>
      <c r="AC624" s="206">
        <f t="shared" si="111"/>
        <v>0</v>
      </c>
      <c r="AD624" s="206">
        <f t="shared" si="112"/>
        <v>230000</v>
      </c>
      <c r="AE624" s="207">
        <f t="shared" si="113"/>
        <v>0</v>
      </c>
      <c r="AF624" s="206"/>
    </row>
    <row r="625" spans="1:32" ht="15" customHeight="1">
      <c r="A625" s="77"/>
      <c r="B625" s="76" t="s">
        <v>735</v>
      </c>
      <c r="C625" s="76"/>
      <c r="D625" s="90">
        <v>40073</v>
      </c>
      <c r="E625" s="76"/>
      <c r="F625" s="76"/>
      <c r="G625" s="202"/>
      <c r="H625" s="203">
        <v>230000</v>
      </c>
      <c r="I625" s="202"/>
      <c r="J625" s="202"/>
      <c r="K625" s="90">
        <v>40073</v>
      </c>
      <c r="L625" s="78">
        <f t="shared" si="109"/>
        <v>41533</v>
      </c>
      <c r="M625" s="204">
        <v>230000</v>
      </c>
      <c r="N625" s="204">
        <f t="shared" si="110"/>
        <v>0</v>
      </c>
      <c r="O625" s="95">
        <v>0.25</v>
      </c>
      <c r="P625" s="219">
        <v>4</v>
      </c>
      <c r="Q625" s="205">
        <v>0</v>
      </c>
      <c r="R625" s="205">
        <v>0</v>
      </c>
      <c r="S625" s="205">
        <v>0</v>
      </c>
      <c r="T625" s="205">
        <v>0</v>
      </c>
      <c r="U625" s="205">
        <v>0</v>
      </c>
      <c r="V625" s="205">
        <v>0</v>
      </c>
      <c r="W625" s="205">
        <v>0</v>
      </c>
      <c r="X625" s="205">
        <v>0</v>
      </c>
      <c r="Y625" s="205">
        <v>0</v>
      </c>
      <c r="Z625" s="205">
        <v>0</v>
      </c>
      <c r="AA625" s="205">
        <v>0</v>
      </c>
      <c r="AB625" s="205">
        <v>0</v>
      </c>
      <c r="AC625" s="206">
        <f t="shared" si="111"/>
        <v>0</v>
      </c>
      <c r="AD625" s="206">
        <f t="shared" si="112"/>
        <v>230000</v>
      </c>
      <c r="AE625" s="207">
        <f t="shared" si="113"/>
        <v>0</v>
      </c>
      <c r="AF625" s="206"/>
    </row>
    <row r="626" spans="1:32" ht="15" customHeight="1">
      <c r="A626" s="77"/>
      <c r="B626" s="76" t="s">
        <v>735</v>
      </c>
      <c r="C626" s="76"/>
      <c r="D626" s="90">
        <v>40073</v>
      </c>
      <c r="E626" s="76"/>
      <c r="F626" s="76"/>
      <c r="G626" s="202"/>
      <c r="H626" s="203">
        <v>230000</v>
      </c>
      <c r="I626" s="202"/>
      <c r="J626" s="202"/>
      <c r="K626" s="90">
        <v>40073</v>
      </c>
      <c r="L626" s="78">
        <f t="shared" si="109"/>
        <v>41533</v>
      </c>
      <c r="M626" s="204">
        <v>230000</v>
      </c>
      <c r="N626" s="204">
        <f t="shared" si="110"/>
        <v>0</v>
      </c>
      <c r="O626" s="95">
        <v>0.25</v>
      </c>
      <c r="P626" s="219">
        <v>4</v>
      </c>
      <c r="Q626" s="205">
        <v>0</v>
      </c>
      <c r="R626" s="205">
        <v>0</v>
      </c>
      <c r="S626" s="205">
        <v>0</v>
      </c>
      <c r="T626" s="205">
        <v>0</v>
      </c>
      <c r="U626" s="205">
        <v>0</v>
      </c>
      <c r="V626" s="205">
        <v>0</v>
      </c>
      <c r="W626" s="205">
        <v>0</v>
      </c>
      <c r="X626" s="205">
        <v>0</v>
      </c>
      <c r="Y626" s="205">
        <v>0</v>
      </c>
      <c r="Z626" s="205">
        <v>0</v>
      </c>
      <c r="AA626" s="205">
        <v>0</v>
      </c>
      <c r="AB626" s="205">
        <v>0</v>
      </c>
      <c r="AC626" s="206">
        <f t="shared" si="111"/>
        <v>0</v>
      </c>
      <c r="AD626" s="206">
        <f t="shared" si="112"/>
        <v>230000</v>
      </c>
      <c r="AE626" s="207">
        <f t="shared" si="113"/>
        <v>0</v>
      </c>
      <c r="AF626" s="206"/>
    </row>
    <row r="627" spans="1:32" ht="15" customHeight="1">
      <c r="A627" s="77"/>
      <c r="B627" s="76" t="s">
        <v>735</v>
      </c>
      <c r="C627" s="76"/>
      <c r="D627" s="90">
        <v>40073</v>
      </c>
      <c r="E627" s="76"/>
      <c r="F627" s="76"/>
      <c r="G627" s="202"/>
      <c r="H627" s="203">
        <v>230000</v>
      </c>
      <c r="I627" s="202"/>
      <c r="J627" s="202"/>
      <c r="K627" s="90">
        <v>40073</v>
      </c>
      <c r="L627" s="78">
        <f t="shared" si="109"/>
        <v>41533</v>
      </c>
      <c r="M627" s="204">
        <v>230000</v>
      </c>
      <c r="N627" s="204">
        <f t="shared" si="110"/>
        <v>0</v>
      </c>
      <c r="O627" s="95">
        <v>0.25</v>
      </c>
      <c r="P627" s="219">
        <v>4</v>
      </c>
      <c r="Q627" s="205">
        <v>0</v>
      </c>
      <c r="R627" s="205">
        <v>0</v>
      </c>
      <c r="S627" s="205">
        <v>0</v>
      </c>
      <c r="T627" s="205">
        <v>0</v>
      </c>
      <c r="U627" s="205">
        <v>0</v>
      </c>
      <c r="V627" s="205">
        <v>0</v>
      </c>
      <c r="W627" s="205">
        <v>0</v>
      </c>
      <c r="X627" s="205">
        <v>0</v>
      </c>
      <c r="Y627" s="205">
        <v>0</v>
      </c>
      <c r="Z627" s="205">
        <v>0</v>
      </c>
      <c r="AA627" s="205">
        <v>0</v>
      </c>
      <c r="AB627" s="205">
        <v>0</v>
      </c>
      <c r="AC627" s="206">
        <f t="shared" si="111"/>
        <v>0</v>
      </c>
      <c r="AD627" s="206">
        <f t="shared" si="112"/>
        <v>230000</v>
      </c>
      <c r="AE627" s="207">
        <f t="shared" si="113"/>
        <v>0</v>
      </c>
      <c r="AF627" s="206"/>
    </row>
    <row r="628" spans="1:32" ht="15" customHeight="1">
      <c r="A628" s="77"/>
      <c r="B628" s="76" t="s">
        <v>735</v>
      </c>
      <c r="C628" s="76"/>
      <c r="D628" s="90">
        <v>40073</v>
      </c>
      <c r="E628" s="76"/>
      <c r="F628" s="76"/>
      <c r="G628" s="202"/>
      <c r="H628" s="203">
        <v>230000</v>
      </c>
      <c r="I628" s="202"/>
      <c r="J628" s="202"/>
      <c r="K628" s="90">
        <v>40073</v>
      </c>
      <c r="L628" s="78">
        <f t="shared" si="109"/>
        <v>41533</v>
      </c>
      <c r="M628" s="204">
        <v>230000</v>
      </c>
      <c r="N628" s="204">
        <f t="shared" si="110"/>
        <v>0</v>
      </c>
      <c r="O628" s="95">
        <v>0.25</v>
      </c>
      <c r="P628" s="219">
        <v>4</v>
      </c>
      <c r="Q628" s="205">
        <v>0</v>
      </c>
      <c r="R628" s="205">
        <v>0</v>
      </c>
      <c r="S628" s="205">
        <v>0</v>
      </c>
      <c r="T628" s="205">
        <v>0</v>
      </c>
      <c r="U628" s="205">
        <v>0</v>
      </c>
      <c r="V628" s="205">
        <v>0</v>
      </c>
      <c r="W628" s="205">
        <v>0</v>
      </c>
      <c r="X628" s="205">
        <v>0</v>
      </c>
      <c r="Y628" s="205">
        <v>0</v>
      </c>
      <c r="Z628" s="205">
        <v>0</v>
      </c>
      <c r="AA628" s="205">
        <v>0</v>
      </c>
      <c r="AB628" s="205">
        <v>0</v>
      </c>
      <c r="AC628" s="206">
        <f t="shared" si="111"/>
        <v>0</v>
      </c>
      <c r="AD628" s="206">
        <f t="shared" si="112"/>
        <v>230000</v>
      </c>
      <c r="AE628" s="207">
        <f t="shared" si="113"/>
        <v>0</v>
      </c>
      <c r="AF628" s="206"/>
    </row>
    <row r="629" spans="1:32" ht="15" customHeight="1">
      <c r="A629" s="77"/>
      <c r="B629" s="76" t="s">
        <v>735</v>
      </c>
      <c r="C629" s="76"/>
      <c r="D629" s="90">
        <v>40073</v>
      </c>
      <c r="E629" s="76"/>
      <c r="F629" s="76"/>
      <c r="G629" s="202"/>
      <c r="H629" s="203">
        <v>230000</v>
      </c>
      <c r="I629" s="202"/>
      <c r="J629" s="202"/>
      <c r="K629" s="90">
        <v>40073</v>
      </c>
      <c r="L629" s="78">
        <f t="shared" si="109"/>
        <v>41533</v>
      </c>
      <c r="M629" s="204">
        <v>230000</v>
      </c>
      <c r="N629" s="204">
        <f t="shared" si="110"/>
        <v>0</v>
      </c>
      <c r="O629" s="95">
        <v>0.25</v>
      </c>
      <c r="P629" s="219">
        <v>4</v>
      </c>
      <c r="Q629" s="205">
        <v>0</v>
      </c>
      <c r="R629" s="205">
        <v>0</v>
      </c>
      <c r="S629" s="205">
        <v>0</v>
      </c>
      <c r="T629" s="205">
        <v>0</v>
      </c>
      <c r="U629" s="205">
        <v>0</v>
      </c>
      <c r="V629" s="205">
        <v>0</v>
      </c>
      <c r="W629" s="205">
        <v>0</v>
      </c>
      <c r="X629" s="205">
        <v>0</v>
      </c>
      <c r="Y629" s="205">
        <v>0</v>
      </c>
      <c r="Z629" s="205">
        <v>0</v>
      </c>
      <c r="AA629" s="205">
        <v>0</v>
      </c>
      <c r="AB629" s="205">
        <v>0</v>
      </c>
      <c r="AC629" s="206">
        <f t="shared" si="111"/>
        <v>0</v>
      </c>
      <c r="AD629" s="206">
        <f t="shared" si="112"/>
        <v>230000</v>
      </c>
      <c r="AE629" s="207">
        <f t="shared" si="113"/>
        <v>0</v>
      </c>
      <c r="AF629" s="206"/>
    </row>
    <row r="630" spans="1:32" ht="15" customHeight="1">
      <c r="A630" s="77"/>
      <c r="B630" s="76" t="s">
        <v>735</v>
      </c>
      <c r="C630" s="76"/>
      <c r="D630" s="90">
        <v>40073</v>
      </c>
      <c r="E630" s="76"/>
      <c r="F630" s="76"/>
      <c r="G630" s="202"/>
      <c r="H630" s="203">
        <v>230000</v>
      </c>
      <c r="I630" s="202"/>
      <c r="J630" s="202"/>
      <c r="K630" s="90">
        <v>40073</v>
      </c>
      <c r="L630" s="78">
        <f t="shared" si="109"/>
        <v>41533</v>
      </c>
      <c r="M630" s="204">
        <v>230000</v>
      </c>
      <c r="N630" s="204">
        <f t="shared" si="110"/>
        <v>0</v>
      </c>
      <c r="O630" s="95">
        <v>0.25</v>
      </c>
      <c r="P630" s="219">
        <v>4</v>
      </c>
      <c r="Q630" s="205">
        <v>0</v>
      </c>
      <c r="R630" s="205">
        <v>0</v>
      </c>
      <c r="S630" s="205">
        <v>0</v>
      </c>
      <c r="T630" s="205">
        <v>0</v>
      </c>
      <c r="U630" s="205">
        <v>0</v>
      </c>
      <c r="V630" s="205">
        <v>0</v>
      </c>
      <c r="W630" s="205">
        <v>0</v>
      </c>
      <c r="X630" s="205">
        <v>0</v>
      </c>
      <c r="Y630" s="205">
        <v>0</v>
      </c>
      <c r="Z630" s="205">
        <v>0</v>
      </c>
      <c r="AA630" s="205">
        <v>0</v>
      </c>
      <c r="AB630" s="205">
        <v>0</v>
      </c>
      <c r="AC630" s="206">
        <f t="shared" si="111"/>
        <v>0</v>
      </c>
      <c r="AD630" s="206">
        <f t="shared" si="112"/>
        <v>230000</v>
      </c>
      <c r="AE630" s="207">
        <f t="shared" si="113"/>
        <v>0</v>
      </c>
      <c r="AF630" s="206"/>
    </row>
    <row r="631" spans="1:32" ht="15" customHeight="1">
      <c r="A631" s="77"/>
      <c r="B631" s="76" t="s">
        <v>735</v>
      </c>
      <c r="C631" s="76"/>
      <c r="D631" s="90">
        <v>40073</v>
      </c>
      <c r="E631" s="76"/>
      <c r="F631" s="76"/>
      <c r="G631" s="202"/>
      <c r="H631" s="203">
        <v>230000</v>
      </c>
      <c r="I631" s="202"/>
      <c r="J631" s="202"/>
      <c r="K631" s="90">
        <v>40073</v>
      </c>
      <c r="L631" s="78">
        <f t="shared" si="109"/>
        <v>41533</v>
      </c>
      <c r="M631" s="204">
        <v>230000</v>
      </c>
      <c r="N631" s="204">
        <f t="shared" si="110"/>
        <v>0</v>
      </c>
      <c r="O631" s="95">
        <v>0.25</v>
      </c>
      <c r="P631" s="219">
        <v>4</v>
      </c>
      <c r="Q631" s="205">
        <v>0</v>
      </c>
      <c r="R631" s="205">
        <v>0</v>
      </c>
      <c r="S631" s="205">
        <v>0</v>
      </c>
      <c r="T631" s="205">
        <v>0</v>
      </c>
      <c r="U631" s="205">
        <v>0</v>
      </c>
      <c r="V631" s="205">
        <v>0</v>
      </c>
      <c r="W631" s="205">
        <v>0</v>
      </c>
      <c r="X631" s="205">
        <v>0</v>
      </c>
      <c r="Y631" s="205">
        <v>0</v>
      </c>
      <c r="Z631" s="205">
        <v>0</v>
      </c>
      <c r="AA631" s="205">
        <v>0</v>
      </c>
      <c r="AB631" s="205">
        <v>0</v>
      </c>
      <c r="AC631" s="206">
        <f t="shared" si="111"/>
        <v>0</v>
      </c>
      <c r="AD631" s="206">
        <f t="shared" si="112"/>
        <v>230000</v>
      </c>
      <c r="AE631" s="207">
        <f t="shared" si="113"/>
        <v>0</v>
      </c>
      <c r="AF631" s="206"/>
    </row>
    <row r="632" spans="1:32" ht="15" customHeight="1">
      <c r="A632" s="77"/>
      <c r="B632" s="76" t="s">
        <v>735</v>
      </c>
      <c r="C632" s="76"/>
      <c r="D632" s="90">
        <v>40073</v>
      </c>
      <c r="E632" s="76"/>
      <c r="F632" s="76"/>
      <c r="G632" s="202"/>
      <c r="H632" s="203">
        <v>230000</v>
      </c>
      <c r="I632" s="202"/>
      <c r="J632" s="202"/>
      <c r="K632" s="90">
        <v>40073</v>
      </c>
      <c r="L632" s="78">
        <f t="shared" si="109"/>
        <v>41533</v>
      </c>
      <c r="M632" s="204">
        <v>230000</v>
      </c>
      <c r="N632" s="204">
        <f t="shared" si="110"/>
        <v>0</v>
      </c>
      <c r="O632" s="95">
        <v>0.25</v>
      </c>
      <c r="P632" s="219">
        <v>4</v>
      </c>
      <c r="Q632" s="205">
        <v>0</v>
      </c>
      <c r="R632" s="205">
        <v>0</v>
      </c>
      <c r="S632" s="205">
        <v>0</v>
      </c>
      <c r="T632" s="205">
        <v>0</v>
      </c>
      <c r="U632" s="205">
        <v>0</v>
      </c>
      <c r="V632" s="205">
        <v>0</v>
      </c>
      <c r="W632" s="205">
        <v>0</v>
      </c>
      <c r="X632" s="205">
        <v>0</v>
      </c>
      <c r="Y632" s="205">
        <v>0</v>
      </c>
      <c r="Z632" s="205">
        <v>0</v>
      </c>
      <c r="AA632" s="205">
        <v>0</v>
      </c>
      <c r="AB632" s="205">
        <v>0</v>
      </c>
      <c r="AC632" s="206">
        <f t="shared" si="111"/>
        <v>0</v>
      </c>
      <c r="AD632" s="206">
        <f t="shared" si="112"/>
        <v>230000</v>
      </c>
      <c r="AE632" s="207">
        <f t="shared" si="113"/>
        <v>0</v>
      </c>
      <c r="AF632" s="206"/>
    </row>
    <row r="633" spans="1:32" ht="15" customHeight="1">
      <c r="A633" s="77"/>
      <c r="B633" s="76" t="s">
        <v>735</v>
      </c>
      <c r="C633" s="76"/>
      <c r="D633" s="90">
        <v>40073</v>
      </c>
      <c r="E633" s="76"/>
      <c r="F633" s="76"/>
      <c r="G633" s="202"/>
      <c r="H633" s="203">
        <v>230000</v>
      </c>
      <c r="I633" s="202"/>
      <c r="J633" s="202"/>
      <c r="K633" s="90">
        <v>40073</v>
      </c>
      <c r="L633" s="78">
        <f t="shared" ref="L633:L696" si="114">K633+(P633*365)</f>
        <v>41533</v>
      </c>
      <c r="M633" s="204">
        <v>230000</v>
      </c>
      <c r="N633" s="204">
        <f t="shared" ref="N633:N696" si="115">H633-M633</f>
        <v>0</v>
      </c>
      <c r="O633" s="95">
        <v>0.25</v>
      </c>
      <c r="P633" s="219">
        <v>4</v>
      </c>
      <c r="Q633" s="205">
        <v>0</v>
      </c>
      <c r="R633" s="205">
        <v>0</v>
      </c>
      <c r="S633" s="205">
        <v>0</v>
      </c>
      <c r="T633" s="205">
        <v>0</v>
      </c>
      <c r="U633" s="205">
        <v>0</v>
      </c>
      <c r="V633" s="205">
        <v>0</v>
      </c>
      <c r="W633" s="205">
        <v>0</v>
      </c>
      <c r="X633" s="205">
        <v>0</v>
      </c>
      <c r="Y633" s="205">
        <v>0</v>
      </c>
      <c r="Z633" s="205">
        <v>0</v>
      </c>
      <c r="AA633" s="205">
        <v>0</v>
      </c>
      <c r="AB633" s="205">
        <v>0</v>
      </c>
      <c r="AC633" s="206">
        <f t="shared" ref="AC633:AC696" si="116">SUM(Q633:AB633)</f>
        <v>0</v>
      </c>
      <c r="AD633" s="206">
        <f t="shared" ref="AD633:AD696" si="117">AC633+M633</f>
        <v>230000</v>
      </c>
      <c r="AE633" s="207">
        <f t="shared" ref="AE633:AE696" si="118">H633-AD633</f>
        <v>0</v>
      </c>
      <c r="AF633" s="206"/>
    </row>
    <row r="634" spans="1:32" ht="15" customHeight="1">
      <c r="A634" s="77"/>
      <c r="B634" s="76" t="s">
        <v>735</v>
      </c>
      <c r="C634" s="76"/>
      <c r="D634" s="90">
        <v>40073</v>
      </c>
      <c r="E634" s="76"/>
      <c r="F634" s="76"/>
      <c r="G634" s="202"/>
      <c r="H634" s="203">
        <v>230000</v>
      </c>
      <c r="I634" s="202"/>
      <c r="J634" s="202"/>
      <c r="K634" s="90">
        <v>40073</v>
      </c>
      <c r="L634" s="78">
        <f t="shared" si="114"/>
        <v>41533</v>
      </c>
      <c r="M634" s="204">
        <v>230000</v>
      </c>
      <c r="N634" s="204">
        <f t="shared" si="115"/>
        <v>0</v>
      </c>
      <c r="O634" s="95">
        <v>0.25</v>
      </c>
      <c r="P634" s="219">
        <v>4</v>
      </c>
      <c r="Q634" s="205">
        <v>0</v>
      </c>
      <c r="R634" s="205">
        <v>0</v>
      </c>
      <c r="S634" s="205">
        <v>0</v>
      </c>
      <c r="T634" s="205">
        <v>0</v>
      </c>
      <c r="U634" s="205">
        <v>0</v>
      </c>
      <c r="V634" s="205">
        <v>0</v>
      </c>
      <c r="W634" s="205">
        <v>0</v>
      </c>
      <c r="X634" s="205">
        <v>0</v>
      </c>
      <c r="Y634" s="205">
        <v>0</v>
      </c>
      <c r="Z634" s="205">
        <v>0</v>
      </c>
      <c r="AA634" s="205">
        <v>0</v>
      </c>
      <c r="AB634" s="205">
        <v>0</v>
      </c>
      <c r="AC634" s="206">
        <f t="shared" si="116"/>
        <v>0</v>
      </c>
      <c r="AD634" s="206">
        <f t="shared" si="117"/>
        <v>230000</v>
      </c>
      <c r="AE634" s="207">
        <f t="shared" si="118"/>
        <v>0</v>
      </c>
      <c r="AF634" s="206"/>
    </row>
    <row r="635" spans="1:32" ht="15" customHeight="1">
      <c r="A635" s="77"/>
      <c r="B635" s="76" t="s">
        <v>735</v>
      </c>
      <c r="C635" s="76"/>
      <c r="D635" s="90">
        <v>40073</v>
      </c>
      <c r="E635" s="76"/>
      <c r="F635" s="76"/>
      <c r="G635" s="202"/>
      <c r="H635" s="203">
        <v>230000</v>
      </c>
      <c r="I635" s="202"/>
      <c r="J635" s="202"/>
      <c r="K635" s="90">
        <v>40073</v>
      </c>
      <c r="L635" s="78">
        <f t="shared" si="114"/>
        <v>41533</v>
      </c>
      <c r="M635" s="204">
        <v>230000</v>
      </c>
      <c r="N635" s="204">
        <f t="shared" si="115"/>
        <v>0</v>
      </c>
      <c r="O635" s="95">
        <v>0.25</v>
      </c>
      <c r="P635" s="219">
        <v>4</v>
      </c>
      <c r="Q635" s="205">
        <v>0</v>
      </c>
      <c r="R635" s="205">
        <v>0</v>
      </c>
      <c r="S635" s="205">
        <v>0</v>
      </c>
      <c r="T635" s="205">
        <v>0</v>
      </c>
      <c r="U635" s="205">
        <v>0</v>
      </c>
      <c r="V635" s="205">
        <v>0</v>
      </c>
      <c r="W635" s="205">
        <v>0</v>
      </c>
      <c r="X635" s="205">
        <v>0</v>
      </c>
      <c r="Y635" s="205">
        <v>0</v>
      </c>
      <c r="Z635" s="205">
        <v>0</v>
      </c>
      <c r="AA635" s="205">
        <v>0</v>
      </c>
      <c r="AB635" s="205">
        <v>0</v>
      </c>
      <c r="AC635" s="206">
        <f t="shared" si="116"/>
        <v>0</v>
      </c>
      <c r="AD635" s="206">
        <f t="shared" si="117"/>
        <v>230000</v>
      </c>
      <c r="AE635" s="207">
        <f t="shared" si="118"/>
        <v>0</v>
      </c>
      <c r="AF635" s="206"/>
    </row>
    <row r="636" spans="1:32" ht="15" customHeight="1">
      <c r="A636" s="77"/>
      <c r="B636" s="76" t="s">
        <v>735</v>
      </c>
      <c r="C636" s="76"/>
      <c r="D636" s="90">
        <v>40073</v>
      </c>
      <c r="E636" s="76"/>
      <c r="F636" s="76"/>
      <c r="G636" s="202"/>
      <c r="H636" s="203">
        <v>230000</v>
      </c>
      <c r="I636" s="202"/>
      <c r="J636" s="202"/>
      <c r="K636" s="90">
        <v>40073</v>
      </c>
      <c r="L636" s="78">
        <f t="shared" si="114"/>
        <v>41533</v>
      </c>
      <c r="M636" s="204">
        <v>230000</v>
      </c>
      <c r="N636" s="204">
        <f t="shared" si="115"/>
        <v>0</v>
      </c>
      <c r="O636" s="95">
        <v>0.25</v>
      </c>
      <c r="P636" s="219">
        <v>4</v>
      </c>
      <c r="Q636" s="205">
        <v>0</v>
      </c>
      <c r="R636" s="205">
        <v>0</v>
      </c>
      <c r="S636" s="205">
        <v>0</v>
      </c>
      <c r="T636" s="205">
        <v>0</v>
      </c>
      <c r="U636" s="205">
        <v>0</v>
      </c>
      <c r="V636" s="205">
        <v>0</v>
      </c>
      <c r="W636" s="205">
        <v>0</v>
      </c>
      <c r="X636" s="205">
        <v>0</v>
      </c>
      <c r="Y636" s="205">
        <v>0</v>
      </c>
      <c r="Z636" s="205">
        <v>0</v>
      </c>
      <c r="AA636" s="205">
        <v>0</v>
      </c>
      <c r="AB636" s="205">
        <v>0</v>
      </c>
      <c r="AC636" s="206">
        <f t="shared" si="116"/>
        <v>0</v>
      </c>
      <c r="AD636" s="206">
        <f t="shared" si="117"/>
        <v>230000</v>
      </c>
      <c r="AE636" s="207">
        <f t="shared" si="118"/>
        <v>0</v>
      </c>
      <c r="AF636" s="206"/>
    </row>
    <row r="637" spans="1:32" ht="15" customHeight="1">
      <c r="A637" s="77"/>
      <c r="B637" s="76" t="s">
        <v>735</v>
      </c>
      <c r="C637" s="76"/>
      <c r="D637" s="90">
        <v>40073</v>
      </c>
      <c r="E637" s="76"/>
      <c r="F637" s="76"/>
      <c r="G637" s="202"/>
      <c r="H637" s="203">
        <v>230000</v>
      </c>
      <c r="I637" s="202"/>
      <c r="J637" s="202"/>
      <c r="K637" s="90">
        <v>40073</v>
      </c>
      <c r="L637" s="78">
        <f t="shared" si="114"/>
        <v>41533</v>
      </c>
      <c r="M637" s="204">
        <v>230000</v>
      </c>
      <c r="N637" s="204">
        <f t="shared" si="115"/>
        <v>0</v>
      </c>
      <c r="O637" s="95">
        <v>0.25</v>
      </c>
      <c r="P637" s="219">
        <v>4</v>
      </c>
      <c r="Q637" s="205">
        <v>0</v>
      </c>
      <c r="R637" s="205">
        <v>0</v>
      </c>
      <c r="S637" s="205">
        <v>0</v>
      </c>
      <c r="T637" s="205">
        <v>0</v>
      </c>
      <c r="U637" s="205">
        <v>0</v>
      </c>
      <c r="V637" s="205">
        <v>0</v>
      </c>
      <c r="W637" s="205">
        <v>0</v>
      </c>
      <c r="X637" s="205">
        <v>0</v>
      </c>
      <c r="Y637" s="205">
        <v>0</v>
      </c>
      <c r="Z637" s="205">
        <v>0</v>
      </c>
      <c r="AA637" s="205">
        <v>0</v>
      </c>
      <c r="AB637" s="205">
        <v>0</v>
      </c>
      <c r="AC637" s="206">
        <f t="shared" si="116"/>
        <v>0</v>
      </c>
      <c r="AD637" s="206">
        <f t="shared" si="117"/>
        <v>230000</v>
      </c>
      <c r="AE637" s="207">
        <f t="shared" si="118"/>
        <v>0</v>
      </c>
      <c r="AF637" s="206"/>
    </row>
    <row r="638" spans="1:32" ht="15" customHeight="1">
      <c r="A638" s="77"/>
      <c r="B638" s="76" t="s">
        <v>735</v>
      </c>
      <c r="C638" s="76"/>
      <c r="D638" s="90">
        <v>40073</v>
      </c>
      <c r="E638" s="76"/>
      <c r="F638" s="76"/>
      <c r="G638" s="202"/>
      <c r="H638" s="203">
        <v>230000</v>
      </c>
      <c r="I638" s="202"/>
      <c r="J638" s="202"/>
      <c r="K638" s="90">
        <v>40073</v>
      </c>
      <c r="L638" s="78">
        <f t="shared" si="114"/>
        <v>41533</v>
      </c>
      <c r="M638" s="204">
        <v>230000</v>
      </c>
      <c r="N638" s="204">
        <f t="shared" si="115"/>
        <v>0</v>
      </c>
      <c r="O638" s="95">
        <v>0.25</v>
      </c>
      <c r="P638" s="219">
        <v>4</v>
      </c>
      <c r="Q638" s="205">
        <v>0</v>
      </c>
      <c r="R638" s="205">
        <v>0</v>
      </c>
      <c r="S638" s="205">
        <v>0</v>
      </c>
      <c r="T638" s="205">
        <v>0</v>
      </c>
      <c r="U638" s="205">
        <v>0</v>
      </c>
      <c r="V638" s="205">
        <v>0</v>
      </c>
      <c r="W638" s="205">
        <v>0</v>
      </c>
      <c r="X638" s="205">
        <v>0</v>
      </c>
      <c r="Y638" s="205">
        <v>0</v>
      </c>
      <c r="Z638" s="205">
        <v>0</v>
      </c>
      <c r="AA638" s="205">
        <v>0</v>
      </c>
      <c r="AB638" s="205">
        <v>0</v>
      </c>
      <c r="AC638" s="206">
        <f t="shared" si="116"/>
        <v>0</v>
      </c>
      <c r="AD638" s="206">
        <f t="shared" si="117"/>
        <v>230000</v>
      </c>
      <c r="AE638" s="207">
        <f t="shared" si="118"/>
        <v>0</v>
      </c>
      <c r="AF638" s="206"/>
    </row>
    <row r="639" spans="1:32" ht="15" customHeight="1">
      <c r="A639" s="77"/>
      <c r="B639" s="76" t="s">
        <v>735</v>
      </c>
      <c r="C639" s="76"/>
      <c r="D639" s="90">
        <v>40073</v>
      </c>
      <c r="E639" s="76"/>
      <c r="F639" s="76"/>
      <c r="G639" s="202"/>
      <c r="H639" s="203">
        <v>230000</v>
      </c>
      <c r="I639" s="202"/>
      <c r="J639" s="202"/>
      <c r="K639" s="90">
        <v>40073</v>
      </c>
      <c r="L639" s="78">
        <f t="shared" si="114"/>
        <v>41533</v>
      </c>
      <c r="M639" s="204">
        <v>230000</v>
      </c>
      <c r="N639" s="204">
        <f t="shared" si="115"/>
        <v>0</v>
      </c>
      <c r="O639" s="95">
        <v>0.25</v>
      </c>
      <c r="P639" s="219">
        <v>4</v>
      </c>
      <c r="Q639" s="205">
        <v>0</v>
      </c>
      <c r="R639" s="205">
        <v>0</v>
      </c>
      <c r="S639" s="205">
        <v>0</v>
      </c>
      <c r="T639" s="205">
        <v>0</v>
      </c>
      <c r="U639" s="205">
        <v>0</v>
      </c>
      <c r="V639" s="205">
        <v>0</v>
      </c>
      <c r="W639" s="205">
        <v>0</v>
      </c>
      <c r="X639" s="205">
        <v>0</v>
      </c>
      <c r="Y639" s="205">
        <v>0</v>
      </c>
      <c r="Z639" s="205">
        <v>0</v>
      </c>
      <c r="AA639" s="205">
        <v>0</v>
      </c>
      <c r="AB639" s="205">
        <v>0</v>
      </c>
      <c r="AC639" s="206">
        <f t="shared" si="116"/>
        <v>0</v>
      </c>
      <c r="AD639" s="206">
        <f t="shared" si="117"/>
        <v>230000</v>
      </c>
      <c r="AE639" s="207">
        <f t="shared" si="118"/>
        <v>0</v>
      </c>
      <c r="AF639" s="206"/>
    </row>
    <row r="640" spans="1:32" ht="15" customHeight="1">
      <c r="A640" s="77"/>
      <c r="B640" s="76" t="s">
        <v>735</v>
      </c>
      <c r="C640" s="76"/>
      <c r="D640" s="90">
        <v>40073</v>
      </c>
      <c r="E640" s="76"/>
      <c r="F640" s="76"/>
      <c r="G640" s="202"/>
      <c r="H640" s="203">
        <v>230000</v>
      </c>
      <c r="I640" s="202"/>
      <c r="J640" s="202"/>
      <c r="K640" s="90">
        <v>40073</v>
      </c>
      <c r="L640" s="78">
        <f t="shared" si="114"/>
        <v>41533</v>
      </c>
      <c r="M640" s="204">
        <v>230000</v>
      </c>
      <c r="N640" s="204">
        <f t="shared" si="115"/>
        <v>0</v>
      </c>
      <c r="O640" s="95">
        <v>0.25</v>
      </c>
      <c r="P640" s="219">
        <v>4</v>
      </c>
      <c r="Q640" s="205">
        <v>0</v>
      </c>
      <c r="R640" s="205">
        <v>0</v>
      </c>
      <c r="S640" s="205">
        <v>0</v>
      </c>
      <c r="T640" s="205">
        <v>0</v>
      </c>
      <c r="U640" s="205">
        <v>0</v>
      </c>
      <c r="V640" s="205">
        <v>0</v>
      </c>
      <c r="W640" s="205">
        <v>0</v>
      </c>
      <c r="X640" s="205">
        <v>0</v>
      </c>
      <c r="Y640" s="205">
        <v>0</v>
      </c>
      <c r="Z640" s="205">
        <v>0</v>
      </c>
      <c r="AA640" s="205">
        <v>0</v>
      </c>
      <c r="AB640" s="205">
        <v>0</v>
      </c>
      <c r="AC640" s="206">
        <f t="shared" si="116"/>
        <v>0</v>
      </c>
      <c r="AD640" s="206">
        <f t="shared" si="117"/>
        <v>230000</v>
      </c>
      <c r="AE640" s="207">
        <f t="shared" si="118"/>
        <v>0</v>
      </c>
      <c r="AF640" s="206"/>
    </row>
    <row r="641" spans="1:32" ht="15" customHeight="1">
      <c r="A641" s="77"/>
      <c r="B641" s="76" t="s">
        <v>735</v>
      </c>
      <c r="C641" s="76"/>
      <c r="D641" s="90">
        <v>40073</v>
      </c>
      <c r="E641" s="76"/>
      <c r="F641" s="76"/>
      <c r="G641" s="202"/>
      <c r="H641" s="203">
        <v>230000</v>
      </c>
      <c r="I641" s="202"/>
      <c r="J641" s="202"/>
      <c r="K641" s="90">
        <v>40073</v>
      </c>
      <c r="L641" s="78">
        <f t="shared" si="114"/>
        <v>41533</v>
      </c>
      <c r="M641" s="204">
        <v>230000</v>
      </c>
      <c r="N641" s="204">
        <f t="shared" si="115"/>
        <v>0</v>
      </c>
      <c r="O641" s="95">
        <v>0.25</v>
      </c>
      <c r="P641" s="219">
        <v>4</v>
      </c>
      <c r="Q641" s="205">
        <v>0</v>
      </c>
      <c r="R641" s="205">
        <v>0</v>
      </c>
      <c r="S641" s="205">
        <v>0</v>
      </c>
      <c r="T641" s="205">
        <v>0</v>
      </c>
      <c r="U641" s="205">
        <v>0</v>
      </c>
      <c r="V641" s="205">
        <v>0</v>
      </c>
      <c r="W641" s="205">
        <v>0</v>
      </c>
      <c r="X641" s="205">
        <v>0</v>
      </c>
      <c r="Y641" s="205">
        <v>0</v>
      </c>
      <c r="Z641" s="205">
        <v>0</v>
      </c>
      <c r="AA641" s="205">
        <v>0</v>
      </c>
      <c r="AB641" s="205">
        <v>0</v>
      </c>
      <c r="AC641" s="206">
        <f t="shared" si="116"/>
        <v>0</v>
      </c>
      <c r="AD641" s="206">
        <f t="shared" si="117"/>
        <v>230000</v>
      </c>
      <c r="AE641" s="207">
        <f t="shared" si="118"/>
        <v>0</v>
      </c>
      <c r="AF641" s="206"/>
    </row>
    <row r="642" spans="1:32" ht="15" customHeight="1">
      <c r="A642" s="77"/>
      <c r="B642" s="76" t="s">
        <v>735</v>
      </c>
      <c r="C642" s="76"/>
      <c r="D642" s="90">
        <v>40073</v>
      </c>
      <c r="E642" s="76"/>
      <c r="F642" s="76"/>
      <c r="G642" s="202"/>
      <c r="H642" s="203">
        <v>230000</v>
      </c>
      <c r="I642" s="202"/>
      <c r="J642" s="202"/>
      <c r="K642" s="90">
        <v>40073</v>
      </c>
      <c r="L642" s="78">
        <f t="shared" si="114"/>
        <v>41533</v>
      </c>
      <c r="M642" s="204">
        <v>230000</v>
      </c>
      <c r="N642" s="204">
        <f t="shared" si="115"/>
        <v>0</v>
      </c>
      <c r="O642" s="95">
        <v>0.25</v>
      </c>
      <c r="P642" s="219">
        <v>4</v>
      </c>
      <c r="Q642" s="205">
        <v>0</v>
      </c>
      <c r="R642" s="205">
        <v>0</v>
      </c>
      <c r="S642" s="205">
        <v>0</v>
      </c>
      <c r="T642" s="205">
        <v>0</v>
      </c>
      <c r="U642" s="205">
        <v>0</v>
      </c>
      <c r="V642" s="205">
        <v>0</v>
      </c>
      <c r="W642" s="205">
        <v>0</v>
      </c>
      <c r="X642" s="205">
        <v>0</v>
      </c>
      <c r="Y642" s="205">
        <v>0</v>
      </c>
      <c r="Z642" s="205">
        <v>0</v>
      </c>
      <c r="AA642" s="205">
        <v>0</v>
      </c>
      <c r="AB642" s="205">
        <v>0</v>
      </c>
      <c r="AC642" s="206">
        <f t="shared" si="116"/>
        <v>0</v>
      </c>
      <c r="AD642" s="206">
        <f t="shared" si="117"/>
        <v>230000</v>
      </c>
      <c r="AE642" s="207">
        <f t="shared" si="118"/>
        <v>0</v>
      </c>
      <c r="AF642" s="206"/>
    </row>
    <row r="643" spans="1:32" ht="15" customHeight="1">
      <c r="A643" s="77"/>
      <c r="B643" s="76" t="s">
        <v>735</v>
      </c>
      <c r="C643" s="76"/>
      <c r="D643" s="90">
        <v>40073</v>
      </c>
      <c r="E643" s="76"/>
      <c r="F643" s="76"/>
      <c r="G643" s="202"/>
      <c r="H643" s="203">
        <v>230000</v>
      </c>
      <c r="I643" s="202"/>
      <c r="J643" s="202"/>
      <c r="K643" s="90">
        <v>40073</v>
      </c>
      <c r="L643" s="78">
        <f t="shared" si="114"/>
        <v>41533</v>
      </c>
      <c r="M643" s="204">
        <v>230000</v>
      </c>
      <c r="N643" s="204">
        <f t="shared" si="115"/>
        <v>0</v>
      </c>
      <c r="O643" s="95">
        <v>0.25</v>
      </c>
      <c r="P643" s="219">
        <v>4</v>
      </c>
      <c r="Q643" s="205">
        <v>0</v>
      </c>
      <c r="R643" s="205">
        <v>0</v>
      </c>
      <c r="S643" s="205">
        <v>0</v>
      </c>
      <c r="T643" s="205">
        <v>0</v>
      </c>
      <c r="U643" s="205">
        <v>0</v>
      </c>
      <c r="V643" s="205">
        <v>0</v>
      </c>
      <c r="W643" s="205">
        <v>0</v>
      </c>
      <c r="X643" s="205">
        <v>0</v>
      </c>
      <c r="Y643" s="205">
        <v>0</v>
      </c>
      <c r="Z643" s="205">
        <v>0</v>
      </c>
      <c r="AA643" s="205">
        <v>0</v>
      </c>
      <c r="AB643" s="205">
        <v>0</v>
      </c>
      <c r="AC643" s="206">
        <f t="shared" si="116"/>
        <v>0</v>
      </c>
      <c r="AD643" s="206">
        <f t="shared" si="117"/>
        <v>230000</v>
      </c>
      <c r="AE643" s="207">
        <f t="shared" si="118"/>
        <v>0</v>
      </c>
      <c r="AF643" s="206"/>
    </row>
    <row r="644" spans="1:32" ht="15" customHeight="1">
      <c r="A644" s="77"/>
      <c r="B644" s="76" t="s">
        <v>735</v>
      </c>
      <c r="C644" s="76"/>
      <c r="D644" s="90">
        <v>40105</v>
      </c>
      <c r="E644" s="76"/>
      <c r="F644" s="76"/>
      <c r="G644" s="202"/>
      <c r="H644" s="203">
        <v>230000</v>
      </c>
      <c r="I644" s="202"/>
      <c r="J644" s="202"/>
      <c r="K644" s="90">
        <v>40105</v>
      </c>
      <c r="L644" s="78">
        <f t="shared" si="114"/>
        <v>41565</v>
      </c>
      <c r="M644" s="204">
        <v>230000</v>
      </c>
      <c r="N644" s="204">
        <f t="shared" si="115"/>
        <v>0</v>
      </c>
      <c r="O644" s="95">
        <v>0.25</v>
      </c>
      <c r="P644" s="219">
        <v>4</v>
      </c>
      <c r="Q644" s="205">
        <v>0</v>
      </c>
      <c r="R644" s="205">
        <v>0</v>
      </c>
      <c r="S644" s="205">
        <v>0</v>
      </c>
      <c r="T644" s="205">
        <v>0</v>
      </c>
      <c r="U644" s="205">
        <v>0</v>
      </c>
      <c r="V644" s="205">
        <v>0</v>
      </c>
      <c r="W644" s="205">
        <v>0</v>
      </c>
      <c r="X644" s="205">
        <v>0</v>
      </c>
      <c r="Y644" s="205">
        <v>0</v>
      </c>
      <c r="Z644" s="205">
        <v>0</v>
      </c>
      <c r="AA644" s="205">
        <v>0</v>
      </c>
      <c r="AB644" s="205">
        <v>0</v>
      </c>
      <c r="AC644" s="206">
        <f t="shared" si="116"/>
        <v>0</v>
      </c>
      <c r="AD644" s="206">
        <f t="shared" si="117"/>
        <v>230000</v>
      </c>
      <c r="AE644" s="207">
        <f t="shared" si="118"/>
        <v>0</v>
      </c>
      <c r="AF644" s="206"/>
    </row>
    <row r="645" spans="1:32" ht="15" customHeight="1">
      <c r="A645" s="77"/>
      <c r="B645" s="76" t="s">
        <v>735</v>
      </c>
      <c r="C645" s="76"/>
      <c r="D645" s="90">
        <v>40105</v>
      </c>
      <c r="E645" s="76"/>
      <c r="F645" s="76"/>
      <c r="G645" s="202"/>
      <c r="H645" s="203">
        <v>230000</v>
      </c>
      <c r="I645" s="202"/>
      <c r="J645" s="202"/>
      <c r="K645" s="90">
        <v>40105</v>
      </c>
      <c r="L645" s="78">
        <f t="shared" si="114"/>
        <v>41565</v>
      </c>
      <c r="M645" s="204">
        <v>230000</v>
      </c>
      <c r="N645" s="204">
        <f t="shared" si="115"/>
        <v>0</v>
      </c>
      <c r="O645" s="95">
        <v>0.25</v>
      </c>
      <c r="P645" s="219">
        <v>4</v>
      </c>
      <c r="Q645" s="205">
        <v>0</v>
      </c>
      <c r="R645" s="205">
        <v>0</v>
      </c>
      <c r="S645" s="205">
        <v>0</v>
      </c>
      <c r="T645" s="205">
        <v>0</v>
      </c>
      <c r="U645" s="205">
        <v>0</v>
      </c>
      <c r="V645" s="205">
        <v>0</v>
      </c>
      <c r="W645" s="205">
        <v>0</v>
      </c>
      <c r="X645" s="205">
        <v>0</v>
      </c>
      <c r="Y645" s="205">
        <v>0</v>
      </c>
      <c r="Z645" s="205">
        <v>0</v>
      </c>
      <c r="AA645" s="205">
        <v>0</v>
      </c>
      <c r="AB645" s="205">
        <v>0</v>
      </c>
      <c r="AC645" s="206">
        <f t="shared" si="116"/>
        <v>0</v>
      </c>
      <c r="AD645" s="206">
        <f t="shared" si="117"/>
        <v>230000</v>
      </c>
      <c r="AE645" s="207">
        <f t="shared" si="118"/>
        <v>0</v>
      </c>
      <c r="AF645" s="206"/>
    </row>
    <row r="646" spans="1:32" ht="15" customHeight="1">
      <c r="A646" s="77"/>
      <c r="B646" s="76" t="s">
        <v>735</v>
      </c>
      <c r="C646" s="76"/>
      <c r="D646" s="90">
        <v>40105</v>
      </c>
      <c r="E646" s="76"/>
      <c r="F646" s="76"/>
      <c r="G646" s="202"/>
      <c r="H646" s="203">
        <v>230000</v>
      </c>
      <c r="I646" s="202"/>
      <c r="J646" s="202"/>
      <c r="K646" s="90">
        <v>40105</v>
      </c>
      <c r="L646" s="78">
        <f t="shared" si="114"/>
        <v>41565</v>
      </c>
      <c r="M646" s="204">
        <v>230000</v>
      </c>
      <c r="N646" s="204">
        <f t="shared" si="115"/>
        <v>0</v>
      </c>
      <c r="O646" s="95">
        <v>0.25</v>
      </c>
      <c r="P646" s="219">
        <v>4</v>
      </c>
      <c r="Q646" s="205">
        <v>0</v>
      </c>
      <c r="R646" s="205">
        <v>0</v>
      </c>
      <c r="S646" s="205">
        <v>0</v>
      </c>
      <c r="T646" s="205">
        <v>0</v>
      </c>
      <c r="U646" s="205">
        <v>0</v>
      </c>
      <c r="V646" s="205">
        <v>0</v>
      </c>
      <c r="W646" s="205">
        <v>0</v>
      </c>
      <c r="X646" s="205">
        <v>0</v>
      </c>
      <c r="Y646" s="205">
        <v>0</v>
      </c>
      <c r="Z646" s="205">
        <v>0</v>
      </c>
      <c r="AA646" s="205">
        <v>0</v>
      </c>
      <c r="AB646" s="205">
        <v>0</v>
      </c>
      <c r="AC646" s="206">
        <f t="shared" si="116"/>
        <v>0</v>
      </c>
      <c r="AD646" s="206">
        <f t="shared" si="117"/>
        <v>230000</v>
      </c>
      <c r="AE646" s="207">
        <f t="shared" si="118"/>
        <v>0</v>
      </c>
      <c r="AF646" s="206"/>
    </row>
    <row r="647" spans="1:32" ht="15" customHeight="1">
      <c r="A647" s="77"/>
      <c r="B647" s="76" t="s">
        <v>735</v>
      </c>
      <c r="C647" s="76"/>
      <c r="D647" s="90">
        <v>40105</v>
      </c>
      <c r="E647" s="76"/>
      <c r="F647" s="76"/>
      <c r="G647" s="202"/>
      <c r="H647" s="203">
        <v>230000</v>
      </c>
      <c r="I647" s="202"/>
      <c r="J647" s="202"/>
      <c r="K647" s="90">
        <v>40105</v>
      </c>
      <c r="L647" s="78">
        <f t="shared" si="114"/>
        <v>41565</v>
      </c>
      <c r="M647" s="204">
        <v>230000</v>
      </c>
      <c r="N647" s="204">
        <f t="shared" si="115"/>
        <v>0</v>
      </c>
      <c r="O647" s="95">
        <v>0.25</v>
      </c>
      <c r="P647" s="219">
        <v>4</v>
      </c>
      <c r="Q647" s="205">
        <v>0</v>
      </c>
      <c r="R647" s="205">
        <v>0</v>
      </c>
      <c r="S647" s="205">
        <v>0</v>
      </c>
      <c r="T647" s="205">
        <v>0</v>
      </c>
      <c r="U647" s="205">
        <v>0</v>
      </c>
      <c r="V647" s="205">
        <v>0</v>
      </c>
      <c r="W647" s="205">
        <v>0</v>
      </c>
      <c r="X647" s="205">
        <v>0</v>
      </c>
      <c r="Y647" s="205">
        <v>0</v>
      </c>
      <c r="Z647" s="205">
        <v>0</v>
      </c>
      <c r="AA647" s="205">
        <v>0</v>
      </c>
      <c r="AB647" s="205">
        <v>0</v>
      </c>
      <c r="AC647" s="206">
        <f t="shared" si="116"/>
        <v>0</v>
      </c>
      <c r="AD647" s="206">
        <f t="shared" si="117"/>
        <v>230000</v>
      </c>
      <c r="AE647" s="207">
        <f t="shared" si="118"/>
        <v>0</v>
      </c>
      <c r="AF647" s="206"/>
    </row>
    <row r="648" spans="1:32" ht="15" customHeight="1">
      <c r="A648" s="77"/>
      <c r="B648" s="76" t="s">
        <v>735</v>
      </c>
      <c r="C648" s="76"/>
      <c r="D648" s="90">
        <v>40105</v>
      </c>
      <c r="E648" s="76"/>
      <c r="F648" s="76"/>
      <c r="G648" s="202"/>
      <c r="H648" s="203">
        <v>230000</v>
      </c>
      <c r="I648" s="202"/>
      <c r="J648" s="202"/>
      <c r="K648" s="90">
        <v>40105</v>
      </c>
      <c r="L648" s="78">
        <f t="shared" si="114"/>
        <v>41565</v>
      </c>
      <c r="M648" s="204">
        <v>230000</v>
      </c>
      <c r="N648" s="204">
        <f t="shared" si="115"/>
        <v>0</v>
      </c>
      <c r="O648" s="95">
        <v>0.25</v>
      </c>
      <c r="P648" s="219">
        <v>4</v>
      </c>
      <c r="Q648" s="205">
        <v>0</v>
      </c>
      <c r="R648" s="205">
        <v>0</v>
      </c>
      <c r="S648" s="205">
        <v>0</v>
      </c>
      <c r="T648" s="205">
        <v>0</v>
      </c>
      <c r="U648" s="205">
        <v>0</v>
      </c>
      <c r="V648" s="205">
        <v>0</v>
      </c>
      <c r="W648" s="205">
        <v>0</v>
      </c>
      <c r="X648" s="205">
        <v>0</v>
      </c>
      <c r="Y648" s="205">
        <v>0</v>
      </c>
      <c r="Z648" s="205">
        <v>0</v>
      </c>
      <c r="AA648" s="205">
        <v>0</v>
      </c>
      <c r="AB648" s="205">
        <v>0</v>
      </c>
      <c r="AC648" s="206">
        <f t="shared" si="116"/>
        <v>0</v>
      </c>
      <c r="AD648" s="206">
        <f t="shared" si="117"/>
        <v>230000</v>
      </c>
      <c r="AE648" s="207">
        <f t="shared" si="118"/>
        <v>0</v>
      </c>
      <c r="AF648" s="206"/>
    </row>
    <row r="649" spans="1:32" ht="15" customHeight="1">
      <c r="A649" s="77"/>
      <c r="B649" s="76" t="s">
        <v>735</v>
      </c>
      <c r="C649" s="76"/>
      <c r="D649" s="90">
        <v>40105</v>
      </c>
      <c r="E649" s="76"/>
      <c r="F649" s="76"/>
      <c r="G649" s="202"/>
      <c r="H649" s="203">
        <v>230000</v>
      </c>
      <c r="I649" s="202"/>
      <c r="J649" s="202"/>
      <c r="K649" s="90">
        <v>40105</v>
      </c>
      <c r="L649" s="78">
        <f t="shared" si="114"/>
        <v>41565</v>
      </c>
      <c r="M649" s="204">
        <v>230000</v>
      </c>
      <c r="N649" s="204">
        <f t="shared" si="115"/>
        <v>0</v>
      </c>
      <c r="O649" s="95">
        <v>0.25</v>
      </c>
      <c r="P649" s="219">
        <v>4</v>
      </c>
      <c r="Q649" s="205">
        <v>0</v>
      </c>
      <c r="R649" s="205">
        <v>0</v>
      </c>
      <c r="S649" s="205">
        <v>0</v>
      </c>
      <c r="T649" s="205">
        <v>0</v>
      </c>
      <c r="U649" s="205">
        <v>0</v>
      </c>
      <c r="V649" s="205">
        <v>0</v>
      </c>
      <c r="W649" s="205">
        <v>0</v>
      </c>
      <c r="X649" s="205">
        <v>0</v>
      </c>
      <c r="Y649" s="205">
        <v>0</v>
      </c>
      <c r="Z649" s="205">
        <v>0</v>
      </c>
      <c r="AA649" s="205">
        <v>0</v>
      </c>
      <c r="AB649" s="205">
        <v>0</v>
      </c>
      <c r="AC649" s="206">
        <f t="shared" si="116"/>
        <v>0</v>
      </c>
      <c r="AD649" s="206">
        <f t="shared" si="117"/>
        <v>230000</v>
      </c>
      <c r="AE649" s="207">
        <f t="shared" si="118"/>
        <v>0</v>
      </c>
      <c r="AF649" s="206"/>
    </row>
    <row r="650" spans="1:32" ht="15" customHeight="1">
      <c r="A650" s="77"/>
      <c r="B650" s="76" t="s">
        <v>735</v>
      </c>
      <c r="C650" s="76"/>
      <c r="D650" s="90">
        <v>40105</v>
      </c>
      <c r="E650" s="76"/>
      <c r="F650" s="76"/>
      <c r="G650" s="202"/>
      <c r="H650" s="203">
        <v>230000</v>
      </c>
      <c r="I650" s="202"/>
      <c r="J650" s="202"/>
      <c r="K650" s="90">
        <v>40105</v>
      </c>
      <c r="L650" s="78">
        <f t="shared" si="114"/>
        <v>41565</v>
      </c>
      <c r="M650" s="204">
        <v>230000</v>
      </c>
      <c r="N650" s="204">
        <f t="shared" si="115"/>
        <v>0</v>
      </c>
      <c r="O650" s="95">
        <v>0.25</v>
      </c>
      <c r="P650" s="219">
        <v>4</v>
      </c>
      <c r="Q650" s="205">
        <v>0</v>
      </c>
      <c r="R650" s="205">
        <v>0</v>
      </c>
      <c r="S650" s="205">
        <v>0</v>
      </c>
      <c r="T650" s="205">
        <v>0</v>
      </c>
      <c r="U650" s="205">
        <v>0</v>
      </c>
      <c r="V650" s="205">
        <v>0</v>
      </c>
      <c r="W650" s="205">
        <v>0</v>
      </c>
      <c r="X650" s="205">
        <v>0</v>
      </c>
      <c r="Y650" s="205">
        <v>0</v>
      </c>
      <c r="Z650" s="205">
        <v>0</v>
      </c>
      <c r="AA650" s="205">
        <v>0</v>
      </c>
      <c r="AB650" s="205">
        <v>0</v>
      </c>
      <c r="AC650" s="206">
        <f t="shared" si="116"/>
        <v>0</v>
      </c>
      <c r="AD650" s="206">
        <f t="shared" si="117"/>
        <v>230000</v>
      </c>
      <c r="AE650" s="207">
        <f t="shared" si="118"/>
        <v>0</v>
      </c>
      <c r="AF650" s="206"/>
    </row>
    <row r="651" spans="1:32" ht="15" customHeight="1">
      <c r="A651" s="77"/>
      <c r="B651" s="76" t="s">
        <v>735</v>
      </c>
      <c r="C651" s="76"/>
      <c r="D651" s="90">
        <v>40105</v>
      </c>
      <c r="E651" s="76"/>
      <c r="F651" s="76"/>
      <c r="G651" s="202"/>
      <c r="H651" s="203">
        <v>230000</v>
      </c>
      <c r="I651" s="202"/>
      <c r="J651" s="202"/>
      <c r="K651" s="90">
        <v>40105</v>
      </c>
      <c r="L651" s="78">
        <f t="shared" si="114"/>
        <v>41565</v>
      </c>
      <c r="M651" s="204">
        <v>230000</v>
      </c>
      <c r="N651" s="204">
        <f t="shared" si="115"/>
        <v>0</v>
      </c>
      <c r="O651" s="95">
        <v>0.25</v>
      </c>
      <c r="P651" s="219">
        <v>4</v>
      </c>
      <c r="Q651" s="205">
        <v>0</v>
      </c>
      <c r="R651" s="205">
        <v>0</v>
      </c>
      <c r="S651" s="205">
        <v>0</v>
      </c>
      <c r="T651" s="205">
        <v>0</v>
      </c>
      <c r="U651" s="205">
        <v>0</v>
      </c>
      <c r="V651" s="205">
        <v>0</v>
      </c>
      <c r="W651" s="205">
        <v>0</v>
      </c>
      <c r="X651" s="205">
        <v>0</v>
      </c>
      <c r="Y651" s="205">
        <v>0</v>
      </c>
      <c r="Z651" s="205">
        <v>0</v>
      </c>
      <c r="AA651" s="205">
        <v>0</v>
      </c>
      <c r="AB651" s="205">
        <v>0</v>
      </c>
      <c r="AC651" s="206">
        <f t="shared" si="116"/>
        <v>0</v>
      </c>
      <c r="AD651" s="206">
        <f t="shared" si="117"/>
        <v>230000</v>
      </c>
      <c r="AE651" s="207">
        <f t="shared" si="118"/>
        <v>0</v>
      </c>
      <c r="AF651" s="206"/>
    </row>
    <row r="652" spans="1:32" ht="15" customHeight="1">
      <c r="A652" s="77"/>
      <c r="B652" s="76" t="s">
        <v>735</v>
      </c>
      <c r="C652" s="76"/>
      <c r="D652" s="90">
        <v>40105</v>
      </c>
      <c r="E652" s="76"/>
      <c r="F652" s="76"/>
      <c r="G652" s="202"/>
      <c r="H652" s="203">
        <v>230000</v>
      </c>
      <c r="I652" s="202"/>
      <c r="J652" s="202"/>
      <c r="K652" s="90">
        <v>40105</v>
      </c>
      <c r="L652" s="78">
        <f t="shared" si="114"/>
        <v>41565</v>
      </c>
      <c r="M652" s="204">
        <v>230000</v>
      </c>
      <c r="N652" s="204">
        <f t="shared" si="115"/>
        <v>0</v>
      </c>
      <c r="O652" s="95">
        <v>0.25</v>
      </c>
      <c r="P652" s="219">
        <v>4</v>
      </c>
      <c r="Q652" s="205">
        <v>0</v>
      </c>
      <c r="R652" s="205">
        <v>0</v>
      </c>
      <c r="S652" s="205">
        <v>0</v>
      </c>
      <c r="T652" s="205">
        <v>0</v>
      </c>
      <c r="U652" s="205">
        <v>0</v>
      </c>
      <c r="V652" s="205">
        <v>0</v>
      </c>
      <c r="W652" s="205">
        <v>0</v>
      </c>
      <c r="X652" s="205">
        <v>0</v>
      </c>
      <c r="Y652" s="205">
        <v>0</v>
      </c>
      <c r="Z652" s="205">
        <v>0</v>
      </c>
      <c r="AA652" s="205">
        <v>0</v>
      </c>
      <c r="AB652" s="205">
        <v>0</v>
      </c>
      <c r="AC652" s="206">
        <f t="shared" si="116"/>
        <v>0</v>
      </c>
      <c r="AD652" s="206">
        <f t="shared" si="117"/>
        <v>230000</v>
      </c>
      <c r="AE652" s="207">
        <f t="shared" si="118"/>
        <v>0</v>
      </c>
      <c r="AF652" s="206"/>
    </row>
    <row r="653" spans="1:32" ht="15" customHeight="1">
      <c r="A653" s="77"/>
      <c r="B653" s="76" t="s">
        <v>735</v>
      </c>
      <c r="C653" s="76"/>
      <c r="D653" s="90">
        <v>40105</v>
      </c>
      <c r="E653" s="76"/>
      <c r="F653" s="76"/>
      <c r="G653" s="202"/>
      <c r="H653" s="203">
        <v>230000</v>
      </c>
      <c r="I653" s="202"/>
      <c r="J653" s="202"/>
      <c r="K653" s="90">
        <v>40105</v>
      </c>
      <c r="L653" s="78">
        <f t="shared" si="114"/>
        <v>41565</v>
      </c>
      <c r="M653" s="204">
        <v>230000</v>
      </c>
      <c r="N653" s="204">
        <f t="shared" si="115"/>
        <v>0</v>
      </c>
      <c r="O653" s="95">
        <v>0.25</v>
      </c>
      <c r="P653" s="219">
        <v>4</v>
      </c>
      <c r="Q653" s="205">
        <v>0</v>
      </c>
      <c r="R653" s="205">
        <v>0</v>
      </c>
      <c r="S653" s="205">
        <v>0</v>
      </c>
      <c r="T653" s="205">
        <v>0</v>
      </c>
      <c r="U653" s="205">
        <v>0</v>
      </c>
      <c r="V653" s="205">
        <v>0</v>
      </c>
      <c r="W653" s="205">
        <v>0</v>
      </c>
      <c r="X653" s="205">
        <v>0</v>
      </c>
      <c r="Y653" s="205">
        <v>0</v>
      </c>
      <c r="Z653" s="205">
        <v>0</v>
      </c>
      <c r="AA653" s="205">
        <v>0</v>
      </c>
      <c r="AB653" s="205">
        <v>0</v>
      </c>
      <c r="AC653" s="206">
        <f t="shared" si="116"/>
        <v>0</v>
      </c>
      <c r="AD653" s="206">
        <f t="shared" si="117"/>
        <v>230000</v>
      </c>
      <c r="AE653" s="207">
        <f t="shared" si="118"/>
        <v>0</v>
      </c>
      <c r="AF653" s="206"/>
    </row>
    <row r="654" spans="1:32" ht="15" customHeight="1">
      <c r="A654" s="77"/>
      <c r="B654" s="76" t="s">
        <v>735</v>
      </c>
      <c r="C654" s="76"/>
      <c r="D654" s="90">
        <v>40105</v>
      </c>
      <c r="E654" s="76"/>
      <c r="F654" s="76"/>
      <c r="G654" s="202"/>
      <c r="H654" s="203">
        <v>230000</v>
      </c>
      <c r="I654" s="202"/>
      <c r="J654" s="202"/>
      <c r="K654" s="90">
        <v>40105</v>
      </c>
      <c r="L654" s="78">
        <f t="shared" si="114"/>
        <v>41565</v>
      </c>
      <c r="M654" s="204">
        <v>230000</v>
      </c>
      <c r="N654" s="204">
        <f t="shared" si="115"/>
        <v>0</v>
      </c>
      <c r="O654" s="95">
        <v>0.25</v>
      </c>
      <c r="P654" s="219">
        <v>4</v>
      </c>
      <c r="Q654" s="205">
        <v>0</v>
      </c>
      <c r="R654" s="205">
        <v>0</v>
      </c>
      <c r="S654" s="205">
        <v>0</v>
      </c>
      <c r="T654" s="205">
        <v>0</v>
      </c>
      <c r="U654" s="205">
        <v>0</v>
      </c>
      <c r="V654" s="205">
        <v>0</v>
      </c>
      <c r="W654" s="205">
        <v>0</v>
      </c>
      <c r="X654" s="205">
        <v>0</v>
      </c>
      <c r="Y654" s="205">
        <v>0</v>
      </c>
      <c r="Z654" s="205">
        <v>0</v>
      </c>
      <c r="AA654" s="205">
        <v>0</v>
      </c>
      <c r="AB654" s="205">
        <v>0</v>
      </c>
      <c r="AC654" s="206">
        <f t="shared" si="116"/>
        <v>0</v>
      </c>
      <c r="AD654" s="206">
        <f t="shared" si="117"/>
        <v>230000</v>
      </c>
      <c r="AE654" s="207">
        <f t="shared" si="118"/>
        <v>0</v>
      </c>
      <c r="AF654" s="206"/>
    </row>
    <row r="655" spans="1:32" ht="15" customHeight="1">
      <c r="A655" s="77"/>
      <c r="B655" s="76" t="s">
        <v>735</v>
      </c>
      <c r="C655" s="76"/>
      <c r="D655" s="90">
        <v>40105</v>
      </c>
      <c r="E655" s="76"/>
      <c r="F655" s="76"/>
      <c r="G655" s="202"/>
      <c r="H655" s="203">
        <v>230000</v>
      </c>
      <c r="I655" s="202"/>
      <c r="J655" s="202"/>
      <c r="K655" s="90">
        <v>40105</v>
      </c>
      <c r="L655" s="78">
        <f t="shared" si="114"/>
        <v>41565</v>
      </c>
      <c r="M655" s="204">
        <v>230000</v>
      </c>
      <c r="N655" s="204">
        <f t="shared" si="115"/>
        <v>0</v>
      </c>
      <c r="O655" s="95">
        <v>0.25</v>
      </c>
      <c r="P655" s="219">
        <v>4</v>
      </c>
      <c r="Q655" s="205">
        <v>0</v>
      </c>
      <c r="R655" s="205">
        <v>0</v>
      </c>
      <c r="S655" s="205">
        <v>0</v>
      </c>
      <c r="T655" s="205">
        <v>0</v>
      </c>
      <c r="U655" s="205">
        <v>0</v>
      </c>
      <c r="V655" s="205">
        <v>0</v>
      </c>
      <c r="W655" s="205">
        <v>0</v>
      </c>
      <c r="X655" s="205">
        <v>0</v>
      </c>
      <c r="Y655" s="205">
        <v>0</v>
      </c>
      <c r="Z655" s="205">
        <v>0</v>
      </c>
      <c r="AA655" s="205">
        <v>0</v>
      </c>
      <c r="AB655" s="205">
        <v>0</v>
      </c>
      <c r="AC655" s="206">
        <f t="shared" si="116"/>
        <v>0</v>
      </c>
      <c r="AD655" s="206">
        <f t="shared" si="117"/>
        <v>230000</v>
      </c>
      <c r="AE655" s="207">
        <f t="shared" si="118"/>
        <v>0</v>
      </c>
      <c r="AF655" s="206"/>
    </row>
    <row r="656" spans="1:32" ht="15" customHeight="1">
      <c r="A656" s="77"/>
      <c r="B656" s="76" t="s">
        <v>735</v>
      </c>
      <c r="C656" s="76"/>
      <c r="D656" s="90">
        <v>40105</v>
      </c>
      <c r="E656" s="76"/>
      <c r="F656" s="76"/>
      <c r="G656" s="202"/>
      <c r="H656" s="203">
        <v>230000</v>
      </c>
      <c r="I656" s="202"/>
      <c r="J656" s="202"/>
      <c r="K656" s="90">
        <v>40105</v>
      </c>
      <c r="L656" s="78">
        <f t="shared" si="114"/>
        <v>41565</v>
      </c>
      <c r="M656" s="204">
        <v>230000</v>
      </c>
      <c r="N656" s="204">
        <f t="shared" si="115"/>
        <v>0</v>
      </c>
      <c r="O656" s="95">
        <v>0.25</v>
      </c>
      <c r="P656" s="219">
        <v>4</v>
      </c>
      <c r="Q656" s="205">
        <v>0</v>
      </c>
      <c r="R656" s="205">
        <v>0</v>
      </c>
      <c r="S656" s="205">
        <v>0</v>
      </c>
      <c r="T656" s="205">
        <v>0</v>
      </c>
      <c r="U656" s="205">
        <v>0</v>
      </c>
      <c r="V656" s="205">
        <v>0</v>
      </c>
      <c r="W656" s="205">
        <v>0</v>
      </c>
      <c r="X656" s="205">
        <v>0</v>
      </c>
      <c r="Y656" s="205">
        <v>0</v>
      </c>
      <c r="Z656" s="205">
        <v>0</v>
      </c>
      <c r="AA656" s="205">
        <v>0</v>
      </c>
      <c r="AB656" s="205">
        <v>0</v>
      </c>
      <c r="AC656" s="206">
        <f t="shared" si="116"/>
        <v>0</v>
      </c>
      <c r="AD656" s="206">
        <f t="shared" si="117"/>
        <v>230000</v>
      </c>
      <c r="AE656" s="207">
        <f t="shared" si="118"/>
        <v>0</v>
      </c>
      <c r="AF656" s="206"/>
    </row>
    <row r="657" spans="1:32" ht="15" customHeight="1">
      <c r="A657" s="77"/>
      <c r="B657" s="76" t="s">
        <v>735</v>
      </c>
      <c r="C657" s="76"/>
      <c r="D657" s="90">
        <v>40105</v>
      </c>
      <c r="E657" s="76"/>
      <c r="F657" s="76"/>
      <c r="G657" s="202"/>
      <c r="H657" s="203">
        <v>230000</v>
      </c>
      <c r="I657" s="202"/>
      <c r="J657" s="202"/>
      <c r="K657" s="90">
        <v>40105</v>
      </c>
      <c r="L657" s="78">
        <f t="shared" si="114"/>
        <v>41565</v>
      </c>
      <c r="M657" s="204">
        <v>230000</v>
      </c>
      <c r="N657" s="204">
        <f t="shared" si="115"/>
        <v>0</v>
      </c>
      <c r="O657" s="95">
        <v>0.25</v>
      </c>
      <c r="P657" s="219">
        <v>4</v>
      </c>
      <c r="Q657" s="205">
        <v>0</v>
      </c>
      <c r="R657" s="205">
        <v>0</v>
      </c>
      <c r="S657" s="205">
        <v>0</v>
      </c>
      <c r="T657" s="205">
        <v>0</v>
      </c>
      <c r="U657" s="205">
        <v>0</v>
      </c>
      <c r="V657" s="205">
        <v>0</v>
      </c>
      <c r="W657" s="205">
        <v>0</v>
      </c>
      <c r="X657" s="205">
        <v>0</v>
      </c>
      <c r="Y657" s="205">
        <v>0</v>
      </c>
      <c r="Z657" s="205">
        <v>0</v>
      </c>
      <c r="AA657" s="205">
        <v>0</v>
      </c>
      <c r="AB657" s="205">
        <v>0</v>
      </c>
      <c r="AC657" s="206">
        <f t="shared" si="116"/>
        <v>0</v>
      </c>
      <c r="AD657" s="206">
        <f t="shared" si="117"/>
        <v>230000</v>
      </c>
      <c r="AE657" s="207">
        <f t="shared" si="118"/>
        <v>0</v>
      </c>
      <c r="AF657" s="206"/>
    </row>
    <row r="658" spans="1:32" ht="15" customHeight="1">
      <c r="A658" s="77"/>
      <c r="B658" s="76" t="s">
        <v>735</v>
      </c>
      <c r="C658" s="76"/>
      <c r="D658" s="90">
        <v>40105</v>
      </c>
      <c r="E658" s="76"/>
      <c r="F658" s="76"/>
      <c r="G658" s="202"/>
      <c r="H658" s="203">
        <v>230000</v>
      </c>
      <c r="I658" s="202"/>
      <c r="J658" s="202"/>
      <c r="K658" s="90">
        <v>40105</v>
      </c>
      <c r="L658" s="78">
        <f t="shared" si="114"/>
        <v>41565</v>
      </c>
      <c r="M658" s="204">
        <v>230000</v>
      </c>
      <c r="N658" s="204">
        <f t="shared" si="115"/>
        <v>0</v>
      </c>
      <c r="O658" s="95">
        <v>0.25</v>
      </c>
      <c r="P658" s="219">
        <v>4</v>
      </c>
      <c r="Q658" s="205">
        <v>0</v>
      </c>
      <c r="R658" s="205">
        <v>0</v>
      </c>
      <c r="S658" s="205">
        <v>0</v>
      </c>
      <c r="T658" s="205">
        <v>0</v>
      </c>
      <c r="U658" s="205">
        <v>0</v>
      </c>
      <c r="V658" s="205">
        <v>0</v>
      </c>
      <c r="W658" s="205">
        <v>0</v>
      </c>
      <c r="X658" s="205">
        <v>0</v>
      </c>
      <c r="Y658" s="205">
        <v>0</v>
      </c>
      <c r="Z658" s="205">
        <v>0</v>
      </c>
      <c r="AA658" s="205">
        <v>0</v>
      </c>
      <c r="AB658" s="205">
        <v>0</v>
      </c>
      <c r="AC658" s="206">
        <f t="shared" si="116"/>
        <v>0</v>
      </c>
      <c r="AD658" s="206">
        <f t="shared" si="117"/>
        <v>230000</v>
      </c>
      <c r="AE658" s="207">
        <f t="shared" si="118"/>
        <v>0</v>
      </c>
      <c r="AF658" s="206"/>
    </row>
    <row r="659" spans="1:32" ht="15" customHeight="1">
      <c r="A659" s="77"/>
      <c r="B659" s="76" t="s">
        <v>735</v>
      </c>
      <c r="C659" s="76"/>
      <c r="D659" s="90">
        <v>40105</v>
      </c>
      <c r="E659" s="76"/>
      <c r="F659" s="76"/>
      <c r="G659" s="202"/>
      <c r="H659" s="203">
        <v>230000</v>
      </c>
      <c r="I659" s="202"/>
      <c r="J659" s="202"/>
      <c r="K659" s="90">
        <v>40105</v>
      </c>
      <c r="L659" s="78">
        <f t="shared" si="114"/>
        <v>41565</v>
      </c>
      <c r="M659" s="204">
        <v>230000</v>
      </c>
      <c r="N659" s="204">
        <f t="shared" si="115"/>
        <v>0</v>
      </c>
      <c r="O659" s="95">
        <v>0.25</v>
      </c>
      <c r="P659" s="219">
        <v>4</v>
      </c>
      <c r="Q659" s="205">
        <v>0</v>
      </c>
      <c r="R659" s="205">
        <v>0</v>
      </c>
      <c r="S659" s="205">
        <v>0</v>
      </c>
      <c r="T659" s="205">
        <v>0</v>
      </c>
      <c r="U659" s="205">
        <v>0</v>
      </c>
      <c r="V659" s="205">
        <v>0</v>
      </c>
      <c r="W659" s="205">
        <v>0</v>
      </c>
      <c r="X659" s="205">
        <v>0</v>
      </c>
      <c r="Y659" s="205">
        <v>0</v>
      </c>
      <c r="Z659" s="205">
        <v>0</v>
      </c>
      <c r="AA659" s="205">
        <v>0</v>
      </c>
      <c r="AB659" s="205">
        <v>0</v>
      </c>
      <c r="AC659" s="206">
        <f t="shared" si="116"/>
        <v>0</v>
      </c>
      <c r="AD659" s="206">
        <f t="shared" si="117"/>
        <v>230000</v>
      </c>
      <c r="AE659" s="207">
        <f t="shared" si="118"/>
        <v>0</v>
      </c>
      <c r="AF659" s="206"/>
    </row>
    <row r="660" spans="1:32" ht="15" customHeight="1">
      <c r="A660" s="77"/>
      <c r="B660" s="76" t="s">
        <v>735</v>
      </c>
      <c r="C660" s="76"/>
      <c r="D660" s="90">
        <v>40105</v>
      </c>
      <c r="E660" s="76"/>
      <c r="F660" s="76"/>
      <c r="G660" s="202"/>
      <c r="H660" s="203">
        <v>230000</v>
      </c>
      <c r="I660" s="202"/>
      <c r="J660" s="202"/>
      <c r="K660" s="90">
        <v>40105</v>
      </c>
      <c r="L660" s="78">
        <f t="shared" si="114"/>
        <v>41565</v>
      </c>
      <c r="M660" s="204">
        <v>230000</v>
      </c>
      <c r="N660" s="204">
        <f t="shared" si="115"/>
        <v>0</v>
      </c>
      <c r="O660" s="95">
        <v>0.25</v>
      </c>
      <c r="P660" s="219">
        <v>4</v>
      </c>
      <c r="Q660" s="205">
        <v>0</v>
      </c>
      <c r="R660" s="205">
        <v>0</v>
      </c>
      <c r="S660" s="205">
        <v>0</v>
      </c>
      <c r="T660" s="205">
        <v>0</v>
      </c>
      <c r="U660" s="205">
        <v>0</v>
      </c>
      <c r="V660" s="205">
        <v>0</v>
      </c>
      <c r="W660" s="205">
        <v>0</v>
      </c>
      <c r="X660" s="205">
        <v>0</v>
      </c>
      <c r="Y660" s="205">
        <v>0</v>
      </c>
      <c r="Z660" s="205">
        <v>0</v>
      </c>
      <c r="AA660" s="205">
        <v>0</v>
      </c>
      <c r="AB660" s="205">
        <v>0</v>
      </c>
      <c r="AC660" s="206">
        <f t="shared" si="116"/>
        <v>0</v>
      </c>
      <c r="AD660" s="206">
        <f t="shared" si="117"/>
        <v>230000</v>
      </c>
      <c r="AE660" s="207">
        <f t="shared" si="118"/>
        <v>0</v>
      </c>
      <c r="AF660" s="206"/>
    </row>
    <row r="661" spans="1:32" ht="15" customHeight="1">
      <c r="A661" s="77"/>
      <c r="B661" s="76" t="s">
        <v>735</v>
      </c>
      <c r="C661" s="76"/>
      <c r="D661" s="90">
        <v>40105</v>
      </c>
      <c r="E661" s="76"/>
      <c r="F661" s="76"/>
      <c r="G661" s="202"/>
      <c r="H661" s="203">
        <v>230000</v>
      </c>
      <c r="I661" s="202"/>
      <c r="J661" s="202"/>
      <c r="K661" s="90">
        <v>40105</v>
      </c>
      <c r="L661" s="78">
        <f t="shared" si="114"/>
        <v>41565</v>
      </c>
      <c r="M661" s="204">
        <v>230000</v>
      </c>
      <c r="N661" s="204">
        <f t="shared" si="115"/>
        <v>0</v>
      </c>
      <c r="O661" s="95">
        <v>0.25</v>
      </c>
      <c r="P661" s="219">
        <v>4</v>
      </c>
      <c r="Q661" s="205">
        <v>0</v>
      </c>
      <c r="R661" s="205">
        <v>0</v>
      </c>
      <c r="S661" s="205">
        <v>0</v>
      </c>
      <c r="T661" s="205">
        <v>0</v>
      </c>
      <c r="U661" s="205">
        <v>0</v>
      </c>
      <c r="V661" s="205">
        <v>0</v>
      </c>
      <c r="W661" s="205">
        <v>0</v>
      </c>
      <c r="X661" s="205">
        <v>0</v>
      </c>
      <c r="Y661" s="205">
        <v>0</v>
      </c>
      <c r="Z661" s="205">
        <v>0</v>
      </c>
      <c r="AA661" s="205">
        <v>0</v>
      </c>
      <c r="AB661" s="205">
        <v>0</v>
      </c>
      <c r="AC661" s="206">
        <f t="shared" si="116"/>
        <v>0</v>
      </c>
      <c r="AD661" s="206">
        <f t="shared" si="117"/>
        <v>230000</v>
      </c>
      <c r="AE661" s="207">
        <f t="shared" si="118"/>
        <v>0</v>
      </c>
      <c r="AF661" s="206"/>
    </row>
    <row r="662" spans="1:32" ht="15" customHeight="1">
      <c r="A662" s="77"/>
      <c r="B662" s="76" t="s">
        <v>735</v>
      </c>
      <c r="C662" s="76"/>
      <c r="D662" s="90">
        <v>40105</v>
      </c>
      <c r="E662" s="76"/>
      <c r="F662" s="76"/>
      <c r="G662" s="202"/>
      <c r="H662" s="203">
        <v>230000</v>
      </c>
      <c r="I662" s="202"/>
      <c r="J662" s="202"/>
      <c r="K662" s="90">
        <v>40105</v>
      </c>
      <c r="L662" s="78">
        <f t="shared" si="114"/>
        <v>41565</v>
      </c>
      <c r="M662" s="204">
        <v>230000</v>
      </c>
      <c r="N662" s="204">
        <f t="shared" si="115"/>
        <v>0</v>
      </c>
      <c r="O662" s="95">
        <v>0.25</v>
      </c>
      <c r="P662" s="219">
        <v>4</v>
      </c>
      <c r="Q662" s="205">
        <v>0</v>
      </c>
      <c r="R662" s="205">
        <v>0</v>
      </c>
      <c r="S662" s="205">
        <v>0</v>
      </c>
      <c r="T662" s="205">
        <v>0</v>
      </c>
      <c r="U662" s="205">
        <v>0</v>
      </c>
      <c r="V662" s="205">
        <v>0</v>
      </c>
      <c r="W662" s="205">
        <v>0</v>
      </c>
      <c r="X662" s="205">
        <v>0</v>
      </c>
      <c r="Y662" s="205">
        <v>0</v>
      </c>
      <c r="Z662" s="205">
        <v>0</v>
      </c>
      <c r="AA662" s="205">
        <v>0</v>
      </c>
      <c r="AB662" s="205">
        <v>0</v>
      </c>
      <c r="AC662" s="206">
        <f t="shared" si="116"/>
        <v>0</v>
      </c>
      <c r="AD662" s="206">
        <f t="shared" si="117"/>
        <v>230000</v>
      </c>
      <c r="AE662" s="207">
        <f t="shared" si="118"/>
        <v>0</v>
      </c>
      <c r="AF662" s="206"/>
    </row>
    <row r="663" spans="1:32" ht="15" customHeight="1">
      <c r="A663" s="77"/>
      <c r="B663" s="76" t="s">
        <v>735</v>
      </c>
      <c r="C663" s="76"/>
      <c r="D663" s="90">
        <v>40105</v>
      </c>
      <c r="E663" s="76"/>
      <c r="F663" s="76"/>
      <c r="G663" s="202"/>
      <c r="H663" s="203">
        <v>230000</v>
      </c>
      <c r="I663" s="202"/>
      <c r="J663" s="202"/>
      <c r="K663" s="90">
        <v>40105</v>
      </c>
      <c r="L663" s="78">
        <f t="shared" si="114"/>
        <v>41565</v>
      </c>
      <c r="M663" s="204">
        <v>230000</v>
      </c>
      <c r="N663" s="204">
        <f t="shared" si="115"/>
        <v>0</v>
      </c>
      <c r="O663" s="95">
        <v>0.25</v>
      </c>
      <c r="P663" s="219">
        <v>4</v>
      </c>
      <c r="Q663" s="205">
        <v>0</v>
      </c>
      <c r="R663" s="205">
        <v>0</v>
      </c>
      <c r="S663" s="205">
        <v>0</v>
      </c>
      <c r="T663" s="205">
        <v>0</v>
      </c>
      <c r="U663" s="205">
        <v>0</v>
      </c>
      <c r="V663" s="205">
        <v>0</v>
      </c>
      <c r="W663" s="205">
        <v>0</v>
      </c>
      <c r="X663" s="205">
        <v>0</v>
      </c>
      <c r="Y663" s="205">
        <v>0</v>
      </c>
      <c r="Z663" s="205">
        <v>0</v>
      </c>
      <c r="AA663" s="205">
        <v>0</v>
      </c>
      <c r="AB663" s="205">
        <v>0</v>
      </c>
      <c r="AC663" s="206">
        <f t="shared" si="116"/>
        <v>0</v>
      </c>
      <c r="AD663" s="206">
        <f t="shared" si="117"/>
        <v>230000</v>
      </c>
      <c r="AE663" s="207">
        <f t="shared" si="118"/>
        <v>0</v>
      </c>
      <c r="AF663" s="206"/>
    </row>
    <row r="664" spans="1:32" ht="15" customHeight="1">
      <c r="A664" s="77"/>
      <c r="B664" s="76" t="s">
        <v>735</v>
      </c>
      <c r="C664" s="76"/>
      <c r="D664" s="90">
        <v>40105</v>
      </c>
      <c r="E664" s="76"/>
      <c r="F664" s="76"/>
      <c r="G664" s="202"/>
      <c r="H664" s="203">
        <v>230000</v>
      </c>
      <c r="I664" s="202"/>
      <c r="J664" s="202"/>
      <c r="K664" s="90">
        <v>40105</v>
      </c>
      <c r="L664" s="78">
        <f t="shared" si="114"/>
        <v>41565</v>
      </c>
      <c r="M664" s="204">
        <v>230000</v>
      </c>
      <c r="N664" s="204">
        <f t="shared" si="115"/>
        <v>0</v>
      </c>
      <c r="O664" s="95">
        <v>0.25</v>
      </c>
      <c r="P664" s="219">
        <v>4</v>
      </c>
      <c r="Q664" s="205">
        <v>0</v>
      </c>
      <c r="R664" s="205">
        <v>0</v>
      </c>
      <c r="S664" s="205">
        <v>0</v>
      </c>
      <c r="T664" s="205">
        <v>0</v>
      </c>
      <c r="U664" s="205">
        <v>0</v>
      </c>
      <c r="V664" s="205">
        <v>0</v>
      </c>
      <c r="W664" s="205">
        <v>0</v>
      </c>
      <c r="X664" s="205">
        <v>0</v>
      </c>
      <c r="Y664" s="205">
        <v>0</v>
      </c>
      <c r="Z664" s="205">
        <v>0</v>
      </c>
      <c r="AA664" s="205">
        <v>0</v>
      </c>
      <c r="AB664" s="205">
        <v>0</v>
      </c>
      <c r="AC664" s="206">
        <f t="shared" si="116"/>
        <v>0</v>
      </c>
      <c r="AD664" s="206">
        <f t="shared" si="117"/>
        <v>230000</v>
      </c>
      <c r="AE664" s="207">
        <f t="shared" si="118"/>
        <v>0</v>
      </c>
      <c r="AF664" s="206"/>
    </row>
    <row r="665" spans="1:32" ht="15" customHeight="1">
      <c r="A665" s="77"/>
      <c r="B665" s="76" t="s">
        <v>735</v>
      </c>
      <c r="C665" s="76"/>
      <c r="D665" s="90">
        <v>40105</v>
      </c>
      <c r="E665" s="76"/>
      <c r="F665" s="76"/>
      <c r="G665" s="202"/>
      <c r="H665" s="203">
        <v>230000</v>
      </c>
      <c r="I665" s="202"/>
      <c r="J665" s="202"/>
      <c r="K665" s="90">
        <v>40105</v>
      </c>
      <c r="L665" s="78">
        <f t="shared" si="114"/>
        <v>41565</v>
      </c>
      <c r="M665" s="204">
        <v>230000</v>
      </c>
      <c r="N665" s="204">
        <f t="shared" si="115"/>
        <v>0</v>
      </c>
      <c r="O665" s="95">
        <v>0.25</v>
      </c>
      <c r="P665" s="219">
        <v>4</v>
      </c>
      <c r="Q665" s="205">
        <v>0</v>
      </c>
      <c r="R665" s="205">
        <v>0</v>
      </c>
      <c r="S665" s="205">
        <v>0</v>
      </c>
      <c r="T665" s="205">
        <v>0</v>
      </c>
      <c r="U665" s="205">
        <v>0</v>
      </c>
      <c r="V665" s="205">
        <v>0</v>
      </c>
      <c r="W665" s="205">
        <v>0</v>
      </c>
      <c r="X665" s="205">
        <v>0</v>
      </c>
      <c r="Y665" s="205">
        <v>0</v>
      </c>
      <c r="Z665" s="205">
        <v>0</v>
      </c>
      <c r="AA665" s="205">
        <v>0</v>
      </c>
      <c r="AB665" s="205">
        <v>0</v>
      </c>
      <c r="AC665" s="206">
        <f t="shared" si="116"/>
        <v>0</v>
      </c>
      <c r="AD665" s="206">
        <f t="shared" si="117"/>
        <v>230000</v>
      </c>
      <c r="AE665" s="207">
        <f t="shared" si="118"/>
        <v>0</v>
      </c>
      <c r="AF665" s="206"/>
    </row>
    <row r="666" spans="1:32" ht="15" customHeight="1">
      <c r="A666" s="77"/>
      <c r="B666" s="76" t="s">
        <v>735</v>
      </c>
      <c r="C666" s="76"/>
      <c r="D666" s="90">
        <v>40105</v>
      </c>
      <c r="E666" s="76"/>
      <c r="F666" s="76"/>
      <c r="G666" s="202"/>
      <c r="H666" s="203">
        <v>230000</v>
      </c>
      <c r="I666" s="202"/>
      <c r="J666" s="202"/>
      <c r="K666" s="90">
        <v>40105</v>
      </c>
      <c r="L666" s="78">
        <f t="shared" si="114"/>
        <v>41565</v>
      </c>
      <c r="M666" s="204">
        <v>230000</v>
      </c>
      <c r="N666" s="204">
        <f t="shared" si="115"/>
        <v>0</v>
      </c>
      <c r="O666" s="95">
        <v>0.25</v>
      </c>
      <c r="P666" s="219">
        <v>4</v>
      </c>
      <c r="Q666" s="205">
        <v>0</v>
      </c>
      <c r="R666" s="205">
        <v>0</v>
      </c>
      <c r="S666" s="205">
        <v>0</v>
      </c>
      <c r="T666" s="205">
        <v>0</v>
      </c>
      <c r="U666" s="205">
        <v>0</v>
      </c>
      <c r="V666" s="205">
        <v>0</v>
      </c>
      <c r="W666" s="205">
        <v>0</v>
      </c>
      <c r="X666" s="205">
        <v>0</v>
      </c>
      <c r="Y666" s="205">
        <v>0</v>
      </c>
      <c r="Z666" s="205">
        <v>0</v>
      </c>
      <c r="AA666" s="205">
        <v>0</v>
      </c>
      <c r="AB666" s="205">
        <v>0</v>
      </c>
      <c r="AC666" s="206">
        <f t="shared" si="116"/>
        <v>0</v>
      </c>
      <c r="AD666" s="206">
        <f t="shared" si="117"/>
        <v>230000</v>
      </c>
      <c r="AE666" s="207">
        <f t="shared" si="118"/>
        <v>0</v>
      </c>
      <c r="AF666" s="206"/>
    </row>
    <row r="667" spans="1:32" ht="15" customHeight="1">
      <c r="A667" s="77"/>
      <c r="B667" s="76" t="s">
        <v>735</v>
      </c>
      <c r="C667" s="76"/>
      <c r="D667" s="90">
        <v>40105</v>
      </c>
      <c r="E667" s="76"/>
      <c r="F667" s="76"/>
      <c r="G667" s="202"/>
      <c r="H667" s="203">
        <v>230000</v>
      </c>
      <c r="I667" s="202"/>
      <c r="J667" s="202"/>
      <c r="K667" s="90">
        <v>40105</v>
      </c>
      <c r="L667" s="78">
        <f t="shared" si="114"/>
        <v>41565</v>
      </c>
      <c r="M667" s="204">
        <v>230000</v>
      </c>
      <c r="N667" s="204">
        <f t="shared" si="115"/>
        <v>0</v>
      </c>
      <c r="O667" s="95">
        <v>0.25</v>
      </c>
      <c r="P667" s="219">
        <v>4</v>
      </c>
      <c r="Q667" s="205">
        <v>0</v>
      </c>
      <c r="R667" s="205">
        <v>0</v>
      </c>
      <c r="S667" s="205">
        <v>0</v>
      </c>
      <c r="T667" s="205">
        <v>0</v>
      </c>
      <c r="U667" s="205">
        <v>0</v>
      </c>
      <c r="V667" s="205">
        <v>0</v>
      </c>
      <c r="W667" s="205">
        <v>0</v>
      </c>
      <c r="X667" s="205">
        <v>0</v>
      </c>
      <c r="Y667" s="205">
        <v>0</v>
      </c>
      <c r="Z667" s="205">
        <v>0</v>
      </c>
      <c r="AA667" s="205">
        <v>0</v>
      </c>
      <c r="AB667" s="205">
        <v>0</v>
      </c>
      <c r="AC667" s="206">
        <f t="shared" si="116"/>
        <v>0</v>
      </c>
      <c r="AD667" s="206">
        <f t="shared" si="117"/>
        <v>230000</v>
      </c>
      <c r="AE667" s="207">
        <f t="shared" si="118"/>
        <v>0</v>
      </c>
      <c r="AF667" s="206"/>
    </row>
    <row r="668" spans="1:32" ht="15" customHeight="1">
      <c r="A668" s="77"/>
      <c r="B668" s="76" t="s">
        <v>735</v>
      </c>
      <c r="C668" s="76"/>
      <c r="D668" s="90">
        <v>40105</v>
      </c>
      <c r="E668" s="76"/>
      <c r="F668" s="76"/>
      <c r="G668" s="202"/>
      <c r="H668" s="203">
        <v>230000</v>
      </c>
      <c r="I668" s="202"/>
      <c r="J668" s="202"/>
      <c r="K668" s="90">
        <v>40105</v>
      </c>
      <c r="L668" s="78">
        <f t="shared" si="114"/>
        <v>41565</v>
      </c>
      <c r="M668" s="204">
        <v>230000</v>
      </c>
      <c r="N668" s="204">
        <f t="shared" si="115"/>
        <v>0</v>
      </c>
      <c r="O668" s="95">
        <v>0.25</v>
      </c>
      <c r="P668" s="219">
        <v>4</v>
      </c>
      <c r="Q668" s="205">
        <v>0</v>
      </c>
      <c r="R668" s="205">
        <v>0</v>
      </c>
      <c r="S668" s="205">
        <v>0</v>
      </c>
      <c r="T668" s="205">
        <v>0</v>
      </c>
      <c r="U668" s="205">
        <v>0</v>
      </c>
      <c r="V668" s="205">
        <v>0</v>
      </c>
      <c r="W668" s="205">
        <v>0</v>
      </c>
      <c r="X668" s="205">
        <v>0</v>
      </c>
      <c r="Y668" s="205">
        <v>0</v>
      </c>
      <c r="Z668" s="205">
        <v>0</v>
      </c>
      <c r="AA668" s="205">
        <v>0</v>
      </c>
      <c r="AB668" s="205">
        <v>0</v>
      </c>
      <c r="AC668" s="206">
        <f t="shared" si="116"/>
        <v>0</v>
      </c>
      <c r="AD668" s="206">
        <f t="shared" si="117"/>
        <v>230000</v>
      </c>
      <c r="AE668" s="207">
        <f t="shared" si="118"/>
        <v>0</v>
      </c>
      <c r="AF668" s="206"/>
    </row>
    <row r="669" spans="1:32" ht="15" customHeight="1">
      <c r="A669" s="77"/>
      <c r="B669" s="76" t="s">
        <v>735</v>
      </c>
      <c r="C669" s="76"/>
      <c r="D669" s="90">
        <v>40105</v>
      </c>
      <c r="E669" s="76"/>
      <c r="F669" s="76"/>
      <c r="G669" s="202"/>
      <c r="H669" s="203">
        <v>230000</v>
      </c>
      <c r="I669" s="202"/>
      <c r="J669" s="202"/>
      <c r="K669" s="90">
        <v>40105</v>
      </c>
      <c r="L669" s="78">
        <f t="shared" si="114"/>
        <v>41565</v>
      </c>
      <c r="M669" s="204">
        <v>230000</v>
      </c>
      <c r="N669" s="204">
        <f t="shared" si="115"/>
        <v>0</v>
      </c>
      <c r="O669" s="95">
        <v>0.25</v>
      </c>
      <c r="P669" s="219">
        <v>4</v>
      </c>
      <c r="Q669" s="205">
        <v>0</v>
      </c>
      <c r="R669" s="205">
        <v>0</v>
      </c>
      <c r="S669" s="205">
        <v>0</v>
      </c>
      <c r="T669" s="205">
        <v>0</v>
      </c>
      <c r="U669" s="205">
        <v>0</v>
      </c>
      <c r="V669" s="205">
        <v>0</v>
      </c>
      <c r="W669" s="205">
        <v>0</v>
      </c>
      <c r="X669" s="205">
        <v>0</v>
      </c>
      <c r="Y669" s="205">
        <v>0</v>
      </c>
      <c r="Z669" s="205">
        <v>0</v>
      </c>
      <c r="AA669" s="205">
        <v>0</v>
      </c>
      <c r="AB669" s="205">
        <v>0</v>
      </c>
      <c r="AC669" s="206">
        <f t="shared" si="116"/>
        <v>0</v>
      </c>
      <c r="AD669" s="206">
        <f t="shared" si="117"/>
        <v>230000</v>
      </c>
      <c r="AE669" s="207">
        <f t="shared" si="118"/>
        <v>0</v>
      </c>
      <c r="AF669" s="206"/>
    </row>
    <row r="670" spans="1:32" ht="15" customHeight="1">
      <c r="A670" s="77"/>
      <c r="B670" s="76" t="s">
        <v>735</v>
      </c>
      <c r="C670" s="76"/>
      <c r="D670" s="90">
        <v>40105</v>
      </c>
      <c r="E670" s="76"/>
      <c r="F670" s="76"/>
      <c r="G670" s="202"/>
      <c r="H670" s="203">
        <v>230000</v>
      </c>
      <c r="I670" s="202"/>
      <c r="J670" s="202"/>
      <c r="K670" s="90">
        <v>40105</v>
      </c>
      <c r="L670" s="78">
        <f t="shared" si="114"/>
        <v>41565</v>
      </c>
      <c r="M670" s="204">
        <v>230000</v>
      </c>
      <c r="N670" s="204">
        <f t="shared" si="115"/>
        <v>0</v>
      </c>
      <c r="O670" s="95">
        <v>0.25</v>
      </c>
      <c r="P670" s="219">
        <v>4</v>
      </c>
      <c r="Q670" s="205">
        <v>0</v>
      </c>
      <c r="R670" s="205">
        <v>0</v>
      </c>
      <c r="S670" s="205">
        <v>0</v>
      </c>
      <c r="T670" s="205">
        <v>0</v>
      </c>
      <c r="U670" s="205">
        <v>0</v>
      </c>
      <c r="V670" s="205">
        <v>0</v>
      </c>
      <c r="W670" s="205">
        <v>0</v>
      </c>
      <c r="X670" s="205">
        <v>0</v>
      </c>
      <c r="Y670" s="205">
        <v>0</v>
      </c>
      <c r="Z670" s="205">
        <v>0</v>
      </c>
      <c r="AA670" s="205">
        <v>0</v>
      </c>
      <c r="AB670" s="205">
        <v>0</v>
      </c>
      <c r="AC670" s="206">
        <f t="shared" si="116"/>
        <v>0</v>
      </c>
      <c r="AD670" s="206">
        <f t="shared" si="117"/>
        <v>230000</v>
      </c>
      <c r="AE670" s="207">
        <f t="shared" si="118"/>
        <v>0</v>
      </c>
      <c r="AF670" s="206"/>
    </row>
    <row r="671" spans="1:32" ht="15" customHeight="1">
      <c r="A671" s="77"/>
      <c r="B671" s="76" t="s">
        <v>735</v>
      </c>
      <c r="C671" s="76"/>
      <c r="D671" s="90">
        <v>40105</v>
      </c>
      <c r="E671" s="76"/>
      <c r="F671" s="76"/>
      <c r="G671" s="202"/>
      <c r="H671" s="203">
        <v>230000</v>
      </c>
      <c r="I671" s="202"/>
      <c r="J671" s="202"/>
      <c r="K671" s="90">
        <v>40105</v>
      </c>
      <c r="L671" s="78">
        <f t="shared" si="114"/>
        <v>41565</v>
      </c>
      <c r="M671" s="204">
        <v>230000</v>
      </c>
      <c r="N671" s="204">
        <f t="shared" si="115"/>
        <v>0</v>
      </c>
      <c r="O671" s="95">
        <v>0.25</v>
      </c>
      <c r="P671" s="219">
        <v>4</v>
      </c>
      <c r="Q671" s="205">
        <v>0</v>
      </c>
      <c r="R671" s="205">
        <v>0</v>
      </c>
      <c r="S671" s="205">
        <v>0</v>
      </c>
      <c r="T671" s="205">
        <v>0</v>
      </c>
      <c r="U671" s="205">
        <v>0</v>
      </c>
      <c r="V671" s="205">
        <v>0</v>
      </c>
      <c r="W671" s="205">
        <v>0</v>
      </c>
      <c r="X671" s="205">
        <v>0</v>
      </c>
      <c r="Y671" s="205">
        <v>0</v>
      </c>
      <c r="Z671" s="205">
        <v>0</v>
      </c>
      <c r="AA671" s="205">
        <v>0</v>
      </c>
      <c r="AB671" s="205">
        <v>0</v>
      </c>
      <c r="AC671" s="206">
        <f t="shared" si="116"/>
        <v>0</v>
      </c>
      <c r="AD671" s="206">
        <f t="shared" si="117"/>
        <v>230000</v>
      </c>
      <c r="AE671" s="207">
        <f t="shared" si="118"/>
        <v>0</v>
      </c>
      <c r="AF671" s="206"/>
    </row>
    <row r="672" spans="1:32" ht="15" customHeight="1">
      <c r="A672" s="77"/>
      <c r="B672" s="76" t="s">
        <v>735</v>
      </c>
      <c r="C672" s="76"/>
      <c r="D672" s="90">
        <v>40105</v>
      </c>
      <c r="E672" s="76"/>
      <c r="F672" s="76"/>
      <c r="G672" s="202"/>
      <c r="H672" s="203">
        <v>230000</v>
      </c>
      <c r="I672" s="202"/>
      <c r="J672" s="202"/>
      <c r="K672" s="90">
        <v>40105</v>
      </c>
      <c r="L672" s="78">
        <f t="shared" si="114"/>
        <v>41565</v>
      </c>
      <c r="M672" s="204">
        <v>230000</v>
      </c>
      <c r="N672" s="204">
        <f t="shared" si="115"/>
        <v>0</v>
      </c>
      <c r="O672" s="95">
        <v>0.25</v>
      </c>
      <c r="P672" s="219">
        <v>4</v>
      </c>
      <c r="Q672" s="205">
        <v>0</v>
      </c>
      <c r="R672" s="205">
        <v>0</v>
      </c>
      <c r="S672" s="205">
        <v>0</v>
      </c>
      <c r="T672" s="205">
        <v>0</v>
      </c>
      <c r="U672" s="205">
        <v>0</v>
      </c>
      <c r="V672" s="205">
        <v>0</v>
      </c>
      <c r="W672" s="205">
        <v>0</v>
      </c>
      <c r="X672" s="205">
        <v>0</v>
      </c>
      <c r="Y672" s="205">
        <v>0</v>
      </c>
      <c r="Z672" s="205">
        <v>0</v>
      </c>
      <c r="AA672" s="205">
        <v>0</v>
      </c>
      <c r="AB672" s="205">
        <v>0</v>
      </c>
      <c r="AC672" s="206">
        <f t="shared" si="116"/>
        <v>0</v>
      </c>
      <c r="AD672" s="206">
        <f t="shared" si="117"/>
        <v>230000</v>
      </c>
      <c r="AE672" s="207">
        <f t="shared" si="118"/>
        <v>0</v>
      </c>
      <c r="AF672" s="206"/>
    </row>
    <row r="673" spans="1:32" ht="15" customHeight="1">
      <c r="A673" s="77"/>
      <c r="B673" s="76" t="s">
        <v>735</v>
      </c>
      <c r="C673" s="76"/>
      <c r="D673" s="90">
        <v>40105</v>
      </c>
      <c r="E673" s="76"/>
      <c r="F673" s="76"/>
      <c r="G673" s="202"/>
      <c r="H673" s="203">
        <v>230000</v>
      </c>
      <c r="I673" s="202"/>
      <c r="J673" s="202"/>
      <c r="K673" s="90">
        <v>40105</v>
      </c>
      <c r="L673" s="78">
        <f t="shared" si="114"/>
        <v>41565</v>
      </c>
      <c r="M673" s="204">
        <v>230000</v>
      </c>
      <c r="N673" s="204">
        <f t="shared" si="115"/>
        <v>0</v>
      </c>
      <c r="O673" s="95">
        <v>0.25</v>
      </c>
      <c r="P673" s="219">
        <v>4</v>
      </c>
      <c r="Q673" s="205">
        <v>0</v>
      </c>
      <c r="R673" s="205">
        <v>0</v>
      </c>
      <c r="S673" s="205">
        <v>0</v>
      </c>
      <c r="T673" s="205">
        <v>0</v>
      </c>
      <c r="U673" s="205">
        <v>0</v>
      </c>
      <c r="V673" s="205">
        <v>0</v>
      </c>
      <c r="W673" s="205">
        <v>0</v>
      </c>
      <c r="X673" s="205">
        <v>0</v>
      </c>
      <c r="Y673" s="205">
        <v>0</v>
      </c>
      <c r="Z673" s="205">
        <v>0</v>
      </c>
      <c r="AA673" s="205">
        <v>0</v>
      </c>
      <c r="AB673" s="205">
        <v>0</v>
      </c>
      <c r="AC673" s="206">
        <f t="shared" si="116"/>
        <v>0</v>
      </c>
      <c r="AD673" s="206">
        <f t="shared" si="117"/>
        <v>230000</v>
      </c>
      <c r="AE673" s="207">
        <f t="shared" si="118"/>
        <v>0</v>
      </c>
      <c r="AF673" s="206"/>
    </row>
    <row r="674" spans="1:32" ht="15" customHeight="1">
      <c r="A674" s="77"/>
      <c r="B674" s="76" t="s">
        <v>735</v>
      </c>
      <c r="C674" s="76"/>
      <c r="D674" s="90">
        <v>40105</v>
      </c>
      <c r="E674" s="76"/>
      <c r="F674" s="76"/>
      <c r="G674" s="202"/>
      <c r="H674" s="203">
        <v>230000</v>
      </c>
      <c r="I674" s="202"/>
      <c r="J674" s="202"/>
      <c r="K674" s="90">
        <v>40105</v>
      </c>
      <c r="L674" s="78">
        <f t="shared" si="114"/>
        <v>41565</v>
      </c>
      <c r="M674" s="204">
        <v>230000</v>
      </c>
      <c r="N674" s="204">
        <f t="shared" si="115"/>
        <v>0</v>
      </c>
      <c r="O674" s="95">
        <v>0.25</v>
      </c>
      <c r="P674" s="219">
        <v>4</v>
      </c>
      <c r="Q674" s="205">
        <v>0</v>
      </c>
      <c r="R674" s="205">
        <v>0</v>
      </c>
      <c r="S674" s="205">
        <v>0</v>
      </c>
      <c r="T674" s="205">
        <v>0</v>
      </c>
      <c r="U674" s="205">
        <v>0</v>
      </c>
      <c r="V674" s="205">
        <v>0</v>
      </c>
      <c r="W674" s="205">
        <v>0</v>
      </c>
      <c r="X674" s="205">
        <v>0</v>
      </c>
      <c r="Y674" s="205">
        <v>0</v>
      </c>
      <c r="Z674" s="205">
        <v>0</v>
      </c>
      <c r="AA674" s="205">
        <v>0</v>
      </c>
      <c r="AB674" s="205">
        <v>0</v>
      </c>
      <c r="AC674" s="206">
        <f t="shared" si="116"/>
        <v>0</v>
      </c>
      <c r="AD674" s="206">
        <f t="shared" si="117"/>
        <v>230000</v>
      </c>
      <c r="AE674" s="207">
        <f t="shared" si="118"/>
        <v>0</v>
      </c>
      <c r="AF674" s="206"/>
    </row>
    <row r="675" spans="1:32" ht="15" customHeight="1">
      <c r="A675" s="77"/>
      <c r="B675" s="76" t="s">
        <v>735</v>
      </c>
      <c r="C675" s="76"/>
      <c r="D675" s="90">
        <v>40105</v>
      </c>
      <c r="E675" s="76"/>
      <c r="F675" s="76"/>
      <c r="G675" s="202"/>
      <c r="H675" s="203">
        <v>230000</v>
      </c>
      <c r="I675" s="202"/>
      <c r="J675" s="202"/>
      <c r="K675" s="90">
        <v>40105</v>
      </c>
      <c r="L675" s="78">
        <f t="shared" si="114"/>
        <v>41565</v>
      </c>
      <c r="M675" s="204">
        <v>230000</v>
      </c>
      <c r="N675" s="204">
        <f t="shared" si="115"/>
        <v>0</v>
      </c>
      <c r="O675" s="95">
        <v>0.25</v>
      </c>
      <c r="P675" s="219">
        <v>4</v>
      </c>
      <c r="Q675" s="205">
        <v>0</v>
      </c>
      <c r="R675" s="205">
        <v>0</v>
      </c>
      <c r="S675" s="205">
        <v>0</v>
      </c>
      <c r="T675" s="205">
        <v>0</v>
      </c>
      <c r="U675" s="205">
        <v>0</v>
      </c>
      <c r="V675" s="205">
        <v>0</v>
      </c>
      <c r="W675" s="205">
        <v>0</v>
      </c>
      <c r="X675" s="205">
        <v>0</v>
      </c>
      <c r="Y675" s="205">
        <v>0</v>
      </c>
      <c r="Z675" s="205">
        <v>0</v>
      </c>
      <c r="AA675" s="205">
        <v>0</v>
      </c>
      <c r="AB675" s="205">
        <v>0</v>
      </c>
      <c r="AC675" s="206">
        <f t="shared" si="116"/>
        <v>0</v>
      </c>
      <c r="AD675" s="206">
        <f t="shared" si="117"/>
        <v>230000</v>
      </c>
      <c r="AE675" s="207">
        <f t="shared" si="118"/>
        <v>0</v>
      </c>
      <c r="AF675" s="206"/>
    </row>
    <row r="676" spans="1:32" ht="15" customHeight="1">
      <c r="A676" s="77"/>
      <c r="B676" s="76" t="s">
        <v>735</v>
      </c>
      <c r="C676" s="76"/>
      <c r="D676" s="90">
        <v>40105</v>
      </c>
      <c r="E676" s="76"/>
      <c r="F676" s="76"/>
      <c r="G676" s="202"/>
      <c r="H676" s="203">
        <v>230000</v>
      </c>
      <c r="I676" s="202"/>
      <c r="J676" s="202"/>
      <c r="K676" s="90">
        <v>40105</v>
      </c>
      <c r="L676" s="78">
        <f t="shared" si="114"/>
        <v>41565</v>
      </c>
      <c r="M676" s="204">
        <v>230000</v>
      </c>
      <c r="N676" s="204">
        <f t="shared" si="115"/>
        <v>0</v>
      </c>
      <c r="O676" s="95">
        <v>0.25</v>
      </c>
      <c r="P676" s="219">
        <v>4</v>
      </c>
      <c r="Q676" s="205">
        <v>0</v>
      </c>
      <c r="R676" s="205">
        <v>0</v>
      </c>
      <c r="S676" s="205">
        <v>0</v>
      </c>
      <c r="T676" s="205">
        <v>0</v>
      </c>
      <c r="U676" s="205">
        <v>0</v>
      </c>
      <c r="V676" s="205">
        <v>0</v>
      </c>
      <c r="W676" s="205">
        <v>0</v>
      </c>
      <c r="X676" s="205">
        <v>0</v>
      </c>
      <c r="Y676" s="205">
        <v>0</v>
      </c>
      <c r="Z676" s="205">
        <v>0</v>
      </c>
      <c r="AA676" s="205">
        <v>0</v>
      </c>
      <c r="AB676" s="205">
        <v>0</v>
      </c>
      <c r="AC676" s="206">
        <f t="shared" si="116"/>
        <v>0</v>
      </c>
      <c r="AD676" s="206">
        <f t="shared" si="117"/>
        <v>230000</v>
      </c>
      <c r="AE676" s="207">
        <f t="shared" si="118"/>
        <v>0</v>
      </c>
      <c r="AF676" s="206"/>
    </row>
    <row r="677" spans="1:32" ht="15" customHeight="1">
      <c r="A677" s="77"/>
      <c r="B677" s="76" t="s">
        <v>735</v>
      </c>
      <c r="C677" s="76"/>
      <c r="D677" s="90">
        <v>40105</v>
      </c>
      <c r="E677" s="76"/>
      <c r="F677" s="76"/>
      <c r="G677" s="202"/>
      <c r="H677" s="203">
        <v>230000</v>
      </c>
      <c r="I677" s="202"/>
      <c r="J677" s="202"/>
      <c r="K677" s="90">
        <v>40105</v>
      </c>
      <c r="L677" s="78">
        <f t="shared" si="114"/>
        <v>41565</v>
      </c>
      <c r="M677" s="204">
        <v>230000</v>
      </c>
      <c r="N677" s="204">
        <f t="shared" si="115"/>
        <v>0</v>
      </c>
      <c r="O677" s="95">
        <v>0.25</v>
      </c>
      <c r="P677" s="219">
        <v>4</v>
      </c>
      <c r="Q677" s="205">
        <v>0</v>
      </c>
      <c r="R677" s="205">
        <v>0</v>
      </c>
      <c r="S677" s="205">
        <v>0</v>
      </c>
      <c r="T677" s="205">
        <v>0</v>
      </c>
      <c r="U677" s="205">
        <v>0</v>
      </c>
      <c r="V677" s="205">
        <v>0</v>
      </c>
      <c r="W677" s="205">
        <v>0</v>
      </c>
      <c r="X677" s="205">
        <v>0</v>
      </c>
      <c r="Y677" s="205">
        <v>0</v>
      </c>
      <c r="Z677" s="205">
        <v>0</v>
      </c>
      <c r="AA677" s="205">
        <v>0</v>
      </c>
      <c r="AB677" s="205">
        <v>0</v>
      </c>
      <c r="AC677" s="206">
        <f t="shared" si="116"/>
        <v>0</v>
      </c>
      <c r="AD677" s="206">
        <f t="shared" si="117"/>
        <v>230000</v>
      </c>
      <c r="AE677" s="207">
        <f t="shared" si="118"/>
        <v>0</v>
      </c>
      <c r="AF677" s="206"/>
    </row>
    <row r="678" spans="1:32" ht="15" customHeight="1">
      <c r="A678" s="77"/>
      <c r="B678" s="76" t="s">
        <v>735</v>
      </c>
      <c r="C678" s="76"/>
      <c r="D678" s="90">
        <v>40105</v>
      </c>
      <c r="E678" s="76"/>
      <c r="F678" s="76"/>
      <c r="G678" s="202"/>
      <c r="H678" s="203">
        <v>230000</v>
      </c>
      <c r="I678" s="202"/>
      <c r="J678" s="202"/>
      <c r="K678" s="90">
        <v>40105</v>
      </c>
      <c r="L678" s="78">
        <f t="shared" si="114"/>
        <v>41565</v>
      </c>
      <c r="M678" s="204">
        <v>230000</v>
      </c>
      <c r="N678" s="204">
        <f t="shared" si="115"/>
        <v>0</v>
      </c>
      <c r="O678" s="95">
        <v>0.25</v>
      </c>
      <c r="P678" s="219">
        <v>4</v>
      </c>
      <c r="Q678" s="205">
        <v>0</v>
      </c>
      <c r="R678" s="205">
        <v>0</v>
      </c>
      <c r="S678" s="205">
        <v>0</v>
      </c>
      <c r="T678" s="205">
        <v>0</v>
      </c>
      <c r="U678" s="205">
        <v>0</v>
      </c>
      <c r="V678" s="205">
        <v>0</v>
      </c>
      <c r="W678" s="205">
        <v>0</v>
      </c>
      <c r="X678" s="205">
        <v>0</v>
      </c>
      <c r="Y678" s="205">
        <v>0</v>
      </c>
      <c r="Z678" s="205">
        <v>0</v>
      </c>
      <c r="AA678" s="205">
        <v>0</v>
      </c>
      <c r="AB678" s="205">
        <v>0</v>
      </c>
      <c r="AC678" s="206">
        <f t="shared" si="116"/>
        <v>0</v>
      </c>
      <c r="AD678" s="206">
        <f t="shared" si="117"/>
        <v>230000</v>
      </c>
      <c r="AE678" s="207">
        <f t="shared" si="118"/>
        <v>0</v>
      </c>
      <c r="AF678" s="206"/>
    </row>
    <row r="679" spans="1:32" ht="15" customHeight="1">
      <c r="A679" s="77"/>
      <c r="B679" s="76" t="s">
        <v>735</v>
      </c>
      <c r="C679" s="76"/>
      <c r="D679" s="90">
        <v>40105</v>
      </c>
      <c r="E679" s="76"/>
      <c r="F679" s="76"/>
      <c r="G679" s="202"/>
      <c r="H679" s="203">
        <v>230000</v>
      </c>
      <c r="I679" s="202"/>
      <c r="J679" s="202"/>
      <c r="K679" s="90">
        <v>40105</v>
      </c>
      <c r="L679" s="78">
        <f t="shared" si="114"/>
        <v>41565</v>
      </c>
      <c r="M679" s="204">
        <v>230000</v>
      </c>
      <c r="N679" s="204">
        <f t="shared" si="115"/>
        <v>0</v>
      </c>
      <c r="O679" s="95">
        <v>0.25</v>
      </c>
      <c r="P679" s="219">
        <v>4</v>
      </c>
      <c r="Q679" s="205">
        <v>0</v>
      </c>
      <c r="R679" s="205">
        <v>0</v>
      </c>
      <c r="S679" s="205">
        <v>0</v>
      </c>
      <c r="T679" s="205">
        <v>0</v>
      </c>
      <c r="U679" s="205">
        <v>0</v>
      </c>
      <c r="V679" s="205">
        <v>0</v>
      </c>
      <c r="W679" s="205">
        <v>0</v>
      </c>
      <c r="X679" s="205">
        <v>0</v>
      </c>
      <c r="Y679" s="205">
        <v>0</v>
      </c>
      <c r="Z679" s="205">
        <v>0</v>
      </c>
      <c r="AA679" s="205">
        <v>0</v>
      </c>
      <c r="AB679" s="205">
        <v>0</v>
      </c>
      <c r="AC679" s="206">
        <f t="shared" si="116"/>
        <v>0</v>
      </c>
      <c r="AD679" s="206">
        <f t="shared" si="117"/>
        <v>230000</v>
      </c>
      <c r="AE679" s="207">
        <f t="shared" si="118"/>
        <v>0</v>
      </c>
      <c r="AF679" s="206"/>
    </row>
    <row r="680" spans="1:32" ht="15" customHeight="1">
      <c r="A680" s="77"/>
      <c r="B680" s="76" t="s">
        <v>735</v>
      </c>
      <c r="C680" s="76"/>
      <c r="D680" s="90">
        <v>40105</v>
      </c>
      <c r="E680" s="76"/>
      <c r="F680" s="76"/>
      <c r="G680" s="202"/>
      <c r="H680" s="203">
        <v>230000</v>
      </c>
      <c r="I680" s="202"/>
      <c r="J680" s="202"/>
      <c r="K680" s="90">
        <v>40105</v>
      </c>
      <c r="L680" s="78">
        <f t="shared" si="114"/>
        <v>41565</v>
      </c>
      <c r="M680" s="204">
        <v>230000</v>
      </c>
      <c r="N680" s="204">
        <f t="shared" si="115"/>
        <v>0</v>
      </c>
      <c r="O680" s="95">
        <v>0.25</v>
      </c>
      <c r="P680" s="219">
        <v>4</v>
      </c>
      <c r="Q680" s="205">
        <v>0</v>
      </c>
      <c r="R680" s="205">
        <v>0</v>
      </c>
      <c r="S680" s="205">
        <v>0</v>
      </c>
      <c r="T680" s="205">
        <v>0</v>
      </c>
      <c r="U680" s="205">
        <v>0</v>
      </c>
      <c r="V680" s="205">
        <v>0</v>
      </c>
      <c r="W680" s="205">
        <v>0</v>
      </c>
      <c r="X680" s="205">
        <v>0</v>
      </c>
      <c r="Y680" s="205">
        <v>0</v>
      </c>
      <c r="Z680" s="205">
        <v>0</v>
      </c>
      <c r="AA680" s="205">
        <v>0</v>
      </c>
      <c r="AB680" s="205">
        <v>0</v>
      </c>
      <c r="AC680" s="206">
        <f t="shared" si="116"/>
        <v>0</v>
      </c>
      <c r="AD680" s="206">
        <f t="shared" si="117"/>
        <v>230000</v>
      </c>
      <c r="AE680" s="207">
        <f t="shared" si="118"/>
        <v>0</v>
      </c>
      <c r="AF680" s="206"/>
    </row>
    <row r="681" spans="1:32" ht="15" customHeight="1">
      <c r="A681" s="77"/>
      <c r="B681" s="76" t="s">
        <v>735</v>
      </c>
      <c r="C681" s="76"/>
      <c r="D681" s="90">
        <v>40105</v>
      </c>
      <c r="E681" s="76"/>
      <c r="F681" s="76"/>
      <c r="G681" s="202"/>
      <c r="H681" s="203">
        <v>230000</v>
      </c>
      <c r="I681" s="202"/>
      <c r="J681" s="202"/>
      <c r="K681" s="90">
        <v>40105</v>
      </c>
      <c r="L681" s="78">
        <f t="shared" si="114"/>
        <v>41565</v>
      </c>
      <c r="M681" s="204">
        <v>230000</v>
      </c>
      <c r="N681" s="204">
        <f t="shared" si="115"/>
        <v>0</v>
      </c>
      <c r="O681" s="95">
        <v>0.25</v>
      </c>
      <c r="P681" s="219">
        <v>4</v>
      </c>
      <c r="Q681" s="205">
        <v>0</v>
      </c>
      <c r="R681" s="205">
        <v>0</v>
      </c>
      <c r="S681" s="205">
        <v>0</v>
      </c>
      <c r="T681" s="205">
        <v>0</v>
      </c>
      <c r="U681" s="205">
        <v>0</v>
      </c>
      <c r="V681" s="205">
        <v>0</v>
      </c>
      <c r="W681" s="205">
        <v>0</v>
      </c>
      <c r="X681" s="205">
        <v>0</v>
      </c>
      <c r="Y681" s="205">
        <v>0</v>
      </c>
      <c r="Z681" s="205">
        <v>0</v>
      </c>
      <c r="AA681" s="205">
        <v>0</v>
      </c>
      <c r="AB681" s="205">
        <v>0</v>
      </c>
      <c r="AC681" s="206">
        <f t="shared" si="116"/>
        <v>0</v>
      </c>
      <c r="AD681" s="206">
        <f t="shared" si="117"/>
        <v>230000</v>
      </c>
      <c r="AE681" s="207">
        <f t="shared" si="118"/>
        <v>0</v>
      </c>
      <c r="AF681" s="206"/>
    </row>
    <row r="682" spans="1:32" ht="15" customHeight="1">
      <c r="A682" s="77"/>
      <c r="B682" s="76" t="s">
        <v>735</v>
      </c>
      <c r="C682" s="76"/>
      <c r="D682" s="90">
        <v>40105</v>
      </c>
      <c r="E682" s="76"/>
      <c r="F682" s="76"/>
      <c r="G682" s="202"/>
      <c r="H682" s="203">
        <v>230000</v>
      </c>
      <c r="I682" s="202"/>
      <c r="J682" s="202"/>
      <c r="K682" s="90">
        <v>40105</v>
      </c>
      <c r="L682" s="78">
        <f t="shared" si="114"/>
        <v>41565</v>
      </c>
      <c r="M682" s="204">
        <v>230000</v>
      </c>
      <c r="N682" s="204">
        <f t="shared" si="115"/>
        <v>0</v>
      </c>
      <c r="O682" s="95">
        <v>0.25</v>
      </c>
      <c r="P682" s="219">
        <v>4</v>
      </c>
      <c r="Q682" s="205">
        <v>0</v>
      </c>
      <c r="R682" s="205">
        <v>0</v>
      </c>
      <c r="S682" s="205">
        <v>0</v>
      </c>
      <c r="T682" s="205">
        <v>0</v>
      </c>
      <c r="U682" s="205">
        <v>0</v>
      </c>
      <c r="V682" s="205">
        <v>0</v>
      </c>
      <c r="W682" s="205">
        <v>0</v>
      </c>
      <c r="X682" s="205">
        <v>0</v>
      </c>
      <c r="Y682" s="205">
        <v>0</v>
      </c>
      <c r="Z682" s="205">
        <v>0</v>
      </c>
      <c r="AA682" s="205">
        <v>0</v>
      </c>
      <c r="AB682" s="205">
        <v>0</v>
      </c>
      <c r="AC682" s="206">
        <f t="shared" si="116"/>
        <v>0</v>
      </c>
      <c r="AD682" s="206">
        <f t="shared" si="117"/>
        <v>230000</v>
      </c>
      <c r="AE682" s="207">
        <f t="shared" si="118"/>
        <v>0</v>
      </c>
      <c r="AF682" s="206"/>
    </row>
    <row r="683" spans="1:32" ht="15" customHeight="1">
      <c r="A683" s="77"/>
      <c r="B683" s="76" t="s">
        <v>735</v>
      </c>
      <c r="C683" s="76"/>
      <c r="D683" s="90">
        <v>40105</v>
      </c>
      <c r="E683" s="76"/>
      <c r="F683" s="76"/>
      <c r="G683" s="202"/>
      <c r="H683" s="203">
        <v>230000</v>
      </c>
      <c r="I683" s="202"/>
      <c r="J683" s="202"/>
      <c r="K683" s="90">
        <v>40105</v>
      </c>
      <c r="L683" s="78">
        <f t="shared" si="114"/>
        <v>41565</v>
      </c>
      <c r="M683" s="204">
        <v>230000</v>
      </c>
      <c r="N683" s="204">
        <f t="shared" si="115"/>
        <v>0</v>
      </c>
      <c r="O683" s="95">
        <v>0.25</v>
      </c>
      <c r="P683" s="219">
        <v>4</v>
      </c>
      <c r="Q683" s="205">
        <v>0</v>
      </c>
      <c r="R683" s="205">
        <v>0</v>
      </c>
      <c r="S683" s="205">
        <v>0</v>
      </c>
      <c r="T683" s="205">
        <v>0</v>
      </c>
      <c r="U683" s="205">
        <v>0</v>
      </c>
      <c r="V683" s="205">
        <v>0</v>
      </c>
      <c r="W683" s="205">
        <v>0</v>
      </c>
      <c r="X683" s="205">
        <v>0</v>
      </c>
      <c r="Y683" s="205">
        <v>0</v>
      </c>
      <c r="Z683" s="205">
        <v>0</v>
      </c>
      <c r="AA683" s="205">
        <v>0</v>
      </c>
      <c r="AB683" s="205">
        <v>0</v>
      </c>
      <c r="AC683" s="206">
        <f t="shared" si="116"/>
        <v>0</v>
      </c>
      <c r="AD683" s="206">
        <f t="shared" si="117"/>
        <v>230000</v>
      </c>
      <c r="AE683" s="207">
        <f t="shared" si="118"/>
        <v>0</v>
      </c>
      <c r="AF683" s="206"/>
    </row>
    <row r="684" spans="1:32" ht="15" customHeight="1">
      <c r="A684" s="77"/>
      <c r="B684" s="76" t="s">
        <v>735</v>
      </c>
      <c r="C684" s="76"/>
      <c r="D684" s="90">
        <v>40105</v>
      </c>
      <c r="E684" s="76"/>
      <c r="F684" s="76"/>
      <c r="G684" s="202"/>
      <c r="H684" s="203">
        <v>230000</v>
      </c>
      <c r="I684" s="202"/>
      <c r="J684" s="202"/>
      <c r="K684" s="90">
        <v>40105</v>
      </c>
      <c r="L684" s="78">
        <f t="shared" si="114"/>
        <v>41565</v>
      </c>
      <c r="M684" s="204">
        <v>230000</v>
      </c>
      <c r="N684" s="204">
        <f t="shared" si="115"/>
        <v>0</v>
      </c>
      <c r="O684" s="95">
        <v>0.25</v>
      </c>
      <c r="P684" s="219">
        <v>4</v>
      </c>
      <c r="Q684" s="205">
        <v>0</v>
      </c>
      <c r="R684" s="205">
        <v>0</v>
      </c>
      <c r="S684" s="205">
        <v>0</v>
      </c>
      <c r="T684" s="205">
        <v>0</v>
      </c>
      <c r="U684" s="205">
        <v>0</v>
      </c>
      <c r="V684" s="205">
        <v>0</v>
      </c>
      <c r="W684" s="205">
        <v>0</v>
      </c>
      <c r="X684" s="205">
        <v>0</v>
      </c>
      <c r="Y684" s="205">
        <v>0</v>
      </c>
      <c r="Z684" s="205">
        <v>0</v>
      </c>
      <c r="AA684" s="205">
        <v>0</v>
      </c>
      <c r="AB684" s="205">
        <v>0</v>
      </c>
      <c r="AC684" s="206">
        <f t="shared" si="116"/>
        <v>0</v>
      </c>
      <c r="AD684" s="206">
        <f t="shared" si="117"/>
        <v>230000</v>
      </c>
      <c r="AE684" s="207">
        <f t="shared" si="118"/>
        <v>0</v>
      </c>
      <c r="AF684" s="206"/>
    </row>
    <row r="685" spans="1:32" ht="15" customHeight="1">
      <c r="A685" s="77"/>
      <c r="B685" s="76" t="s">
        <v>735</v>
      </c>
      <c r="C685" s="76"/>
      <c r="D685" s="90">
        <v>40105</v>
      </c>
      <c r="E685" s="76"/>
      <c r="F685" s="76"/>
      <c r="G685" s="202"/>
      <c r="H685" s="203">
        <v>230000</v>
      </c>
      <c r="I685" s="202"/>
      <c r="J685" s="202"/>
      <c r="K685" s="90">
        <v>40105</v>
      </c>
      <c r="L685" s="78">
        <f t="shared" si="114"/>
        <v>41565</v>
      </c>
      <c r="M685" s="204">
        <v>230000</v>
      </c>
      <c r="N685" s="204">
        <f t="shared" si="115"/>
        <v>0</v>
      </c>
      <c r="O685" s="95">
        <v>0.25</v>
      </c>
      <c r="P685" s="219">
        <v>4</v>
      </c>
      <c r="Q685" s="205">
        <v>0</v>
      </c>
      <c r="R685" s="205">
        <v>0</v>
      </c>
      <c r="S685" s="205">
        <v>0</v>
      </c>
      <c r="T685" s="205">
        <v>0</v>
      </c>
      <c r="U685" s="205">
        <v>0</v>
      </c>
      <c r="V685" s="205">
        <v>0</v>
      </c>
      <c r="W685" s="205">
        <v>0</v>
      </c>
      <c r="X685" s="205">
        <v>0</v>
      </c>
      <c r="Y685" s="205">
        <v>0</v>
      </c>
      <c r="Z685" s="205">
        <v>0</v>
      </c>
      <c r="AA685" s="205">
        <v>0</v>
      </c>
      <c r="AB685" s="205">
        <v>0</v>
      </c>
      <c r="AC685" s="206">
        <f t="shared" si="116"/>
        <v>0</v>
      </c>
      <c r="AD685" s="206">
        <f t="shared" si="117"/>
        <v>230000</v>
      </c>
      <c r="AE685" s="207">
        <f t="shared" si="118"/>
        <v>0</v>
      </c>
      <c r="AF685" s="206"/>
    </row>
    <row r="686" spans="1:32" ht="15" customHeight="1">
      <c r="A686" s="77"/>
      <c r="B686" s="76" t="s">
        <v>735</v>
      </c>
      <c r="C686" s="76"/>
      <c r="D686" s="90">
        <v>40105</v>
      </c>
      <c r="E686" s="76"/>
      <c r="F686" s="76"/>
      <c r="G686" s="202"/>
      <c r="H686" s="203">
        <v>230000</v>
      </c>
      <c r="I686" s="202"/>
      <c r="J686" s="202"/>
      <c r="K686" s="90">
        <v>40105</v>
      </c>
      <c r="L686" s="78">
        <f t="shared" si="114"/>
        <v>41565</v>
      </c>
      <c r="M686" s="204">
        <v>230000</v>
      </c>
      <c r="N686" s="204">
        <f t="shared" si="115"/>
        <v>0</v>
      </c>
      <c r="O686" s="95">
        <v>0.25</v>
      </c>
      <c r="P686" s="219">
        <v>4</v>
      </c>
      <c r="Q686" s="205">
        <v>0</v>
      </c>
      <c r="R686" s="205">
        <v>0</v>
      </c>
      <c r="S686" s="205">
        <v>0</v>
      </c>
      <c r="T686" s="205">
        <v>0</v>
      </c>
      <c r="U686" s="205">
        <v>0</v>
      </c>
      <c r="V686" s="205">
        <v>0</v>
      </c>
      <c r="W686" s="205">
        <v>0</v>
      </c>
      <c r="X686" s="205">
        <v>0</v>
      </c>
      <c r="Y686" s="205">
        <v>0</v>
      </c>
      <c r="Z686" s="205">
        <v>0</v>
      </c>
      <c r="AA686" s="205">
        <v>0</v>
      </c>
      <c r="AB686" s="205">
        <v>0</v>
      </c>
      <c r="AC686" s="206">
        <f t="shared" si="116"/>
        <v>0</v>
      </c>
      <c r="AD686" s="206">
        <f t="shared" si="117"/>
        <v>230000</v>
      </c>
      <c r="AE686" s="207">
        <f t="shared" si="118"/>
        <v>0</v>
      </c>
      <c r="AF686" s="206"/>
    </row>
    <row r="687" spans="1:32" ht="15" customHeight="1">
      <c r="A687" s="77"/>
      <c r="B687" s="76" t="s">
        <v>735</v>
      </c>
      <c r="C687" s="76"/>
      <c r="D687" s="90">
        <v>40105</v>
      </c>
      <c r="E687" s="76"/>
      <c r="F687" s="76"/>
      <c r="G687" s="202"/>
      <c r="H687" s="203">
        <v>230000</v>
      </c>
      <c r="I687" s="202"/>
      <c r="J687" s="202"/>
      <c r="K687" s="90">
        <v>40105</v>
      </c>
      <c r="L687" s="78">
        <f t="shared" si="114"/>
        <v>41565</v>
      </c>
      <c r="M687" s="204">
        <v>230000</v>
      </c>
      <c r="N687" s="204">
        <f t="shared" si="115"/>
        <v>0</v>
      </c>
      <c r="O687" s="95">
        <v>0.25</v>
      </c>
      <c r="P687" s="219">
        <v>4</v>
      </c>
      <c r="Q687" s="205">
        <v>0</v>
      </c>
      <c r="R687" s="205">
        <v>0</v>
      </c>
      <c r="S687" s="205">
        <v>0</v>
      </c>
      <c r="T687" s="205">
        <v>0</v>
      </c>
      <c r="U687" s="205">
        <v>0</v>
      </c>
      <c r="V687" s="205">
        <v>0</v>
      </c>
      <c r="W687" s="205">
        <v>0</v>
      </c>
      <c r="X687" s="205">
        <v>0</v>
      </c>
      <c r="Y687" s="205">
        <v>0</v>
      </c>
      <c r="Z687" s="205">
        <v>0</v>
      </c>
      <c r="AA687" s="205">
        <v>0</v>
      </c>
      <c r="AB687" s="205">
        <v>0</v>
      </c>
      <c r="AC687" s="206">
        <f t="shared" si="116"/>
        <v>0</v>
      </c>
      <c r="AD687" s="206">
        <f t="shared" si="117"/>
        <v>230000</v>
      </c>
      <c r="AE687" s="207">
        <f t="shared" si="118"/>
        <v>0</v>
      </c>
      <c r="AF687" s="206"/>
    </row>
    <row r="688" spans="1:32" ht="15" customHeight="1">
      <c r="A688" s="77"/>
      <c r="B688" s="76" t="s">
        <v>735</v>
      </c>
      <c r="C688" s="76"/>
      <c r="D688" s="90">
        <v>40105</v>
      </c>
      <c r="E688" s="76"/>
      <c r="F688" s="76"/>
      <c r="G688" s="202"/>
      <c r="H688" s="203">
        <v>230000</v>
      </c>
      <c r="I688" s="202"/>
      <c r="J688" s="202"/>
      <c r="K688" s="90">
        <v>40105</v>
      </c>
      <c r="L688" s="78">
        <f t="shared" si="114"/>
        <v>41565</v>
      </c>
      <c r="M688" s="204">
        <v>230000</v>
      </c>
      <c r="N688" s="204">
        <f t="shared" si="115"/>
        <v>0</v>
      </c>
      <c r="O688" s="95">
        <v>0.25</v>
      </c>
      <c r="P688" s="219">
        <v>4</v>
      </c>
      <c r="Q688" s="205">
        <v>0</v>
      </c>
      <c r="R688" s="205">
        <v>0</v>
      </c>
      <c r="S688" s="205">
        <v>0</v>
      </c>
      <c r="T688" s="205">
        <v>0</v>
      </c>
      <c r="U688" s="205">
        <v>0</v>
      </c>
      <c r="V688" s="205">
        <v>0</v>
      </c>
      <c r="W688" s="205">
        <v>0</v>
      </c>
      <c r="X688" s="205">
        <v>0</v>
      </c>
      <c r="Y688" s="205">
        <v>0</v>
      </c>
      <c r="Z688" s="205">
        <v>0</v>
      </c>
      <c r="AA688" s="205">
        <v>0</v>
      </c>
      <c r="AB688" s="205">
        <v>0</v>
      </c>
      <c r="AC688" s="206">
        <f t="shared" si="116"/>
        <v>0</v>
      </c>
      <c r="AD688" s="206">
        <f t="shared" si="117"/>
        <v>230000</v>
      </c>
      <c r="AE688" s="207">
        <f t="shared" si="118"/>
        <v>0</v>
      </c>
      <c r="AF688" s="206"/>
    </row>
    <row r="689" spans="1:32" ht="15" customHeight="1">
      <c r="A689" s="77"/>
      <c r="B689" s="76" t="s">
        <v>735</v>
      </c>
      <c r="C689" s="76"/>
      <c r="D689" s="90">
        <v>40105</v>
      </c>
      <c r="E689" s="76"/>
      <c r="F689" s="76"/>
      <c r="G689" s="202"/>
      <c r="H689" s="203">
        <v>230000</v>
      </c>
      <c r="I689" s="202"/>
      <c r="J689" s="202"/>
      <c r="K689" s="90">
        <v>40105</v>
      </c>
      <c r="L689" s="78">
        <f t="shared" si="114"/>
        <v>41565</v>
      </c>
      <c r="M689" s="204">
        <v>230000</v>
      </c>
      <c r="N689" s="204">
        <f t="shared" si="115"/>
        <v>0</v>
      </c>
      <c r="O689" s="95">
        <v>0.25</v>
      </c>
      <c r="P689" s="219">
        <v>4</v>
      </c>
      <c r="Q689" s="205">
        <v>0</v>
      </c>
      <c r="R689" s="205">
        <v>0</v>
      </c>
      <c r="S689" s="205">
        <v>0</v>
      </c>
      <c r="T689" s="205">
        <v>0</v>
      </c>
      <c r="U689" s="205">
        <v>0</v>
      </c>
      <c r="V689" s="205">
        <v>0</v>
      </c>
      <c r="W689" s="205">
        <v>0</v>
      </c>
      <c r="X689" s="205">
        <v>0</v>
      </c>
      <c r="Y689" s="205">
        <v>0</v>
      </c>
      <c r="Z689" s="205">
        <v>0</v>
      </c>
      <c r="AA689" s="205">
        <v>0</v>
      </c>
      <c r="AB689" s="205">
        <v>0</v>
      </c>
      <c r="AC689" s="206">
        <f t="shared" si="116"/>
        <v>0</v>
      </c>
      <c r="AD689" s="206">
        <f t="shared" si="117"/>
        <v>230000</v>
      </c>
      <c r="AE689" s="207">
        <f t="shared" si="118"/>
        <v>0</v>
      </c>
      <c r="AF689" s="206"/>
    </row>
    <row r="690" spans="1:32" ht="15" customHeight="1">
      <c r="A690" s="77"/>
      <c r="B690" s="76" t="s">
        <v>735</v>
      </c>
      <c r="C690" s="76"/>
      <c r="D690" s="90">
        <v>40105</v>
      </c>
      <c r="E690" s="76"/>
      <c r="F690" s="76"/>
      <c r="G690" s="202"/>
      <c r="H690" s="203">
        <v>230000</v>
      </c>
      <c r="I690" s="202"/>
      <c r="J690" s="202"/>
      <c r="K690" s="90">
        <v>40105</v>
      </c>
      <c r="L690" s="78">
        <f t="shared" si="114"/>
        <v>41565</v>
      </c>
      <c r="M690" s="204">
        <v>230000</v>
      </c>
      <c r="N690" s="204">
        <f t="shared" si="115"/>
        <v>0</v>
      </c>
      <c r="O690" s="95">
        <v>0.25</v>
      </c>
      <c r="P690" s="219">
        <v>4</v>
      </c>
      <c r="Q690" s="205">
        <v>0</v>
      </c>
      <c r="R690" s="205">
        <v>0</v>
      </c>
      <c r="S690" s="205">
        <v>0</v>
      </c>
      <c r="T690" s="205">
        <v>0</v>
      </c>
      <c r="U690" s="205">
        <v>0</v>
      </c>
      <c r="V690" s="205">
        <v>0</v>
      </c>
      <c r="W690" s="205">
        <v>0</v>
      </c>
      <c r="X690" s="205">
        <v>0</v>
      </c>
      <c r="Y690" s="205">
        <v>0</v>
      </c>
      <c r="Z690" s="205">
        <v>0</v>
      </c>
      <c r="AA690" s="205">
        <v>0</v>
      </c>
      <c r="AB690" s="205">
        <v>0</v>
      </c>
      <c r="AC690" s="206">
        <f t="shared" si="116"/>
        <v>0</v>
      </c>
      <c r="AD690" s="206">
        <f t="shared" si="117"/>
        <v>230000</v>
      </c>
      <c r="AE690" s="207">
        <f t="shared" si="118"/>
        <v>0</v>
      </c>
      <c r="AF690" s="206"/>
    </row>
    <row r="691" spans="1:32" ht="15" customHeight="1">
      <c r="A691" s="77"/>
      <c r="B691" s="76" t="s">
        <v>735</v>
      </c>
      <c r="C691" s="76"/>
      <c r="D691" s="90">
        <v>40105</v>
      </c>
      <c r="E691" s="76"/>
      <c r="F691" s="76"/>
      <c r="G691" s="202"/>
      <c r="H691" s="203">
        <v>230000</v>
      </c>
      <c r="I691" s="202"/>
      <c r="J691" s="202"/>
      <c r="K691" s="90">
        <v>40105</v>
      </c>
      <c r="L691" s="78">
        <f t="shared" si="114"/>
        <v>41565</v>
      </c>
      <c r="M691" s="204">
        <v>230000</v>
      </c>
      <c r="N691" s="204">
        <f t="shared" si="115"/>
        <v>0</v>
      </c>
      <c r="O691" s="95">
        <v>0.25</v>
      </c>
      <c r="P691" s="219">
        <v>4</v>
      </c>
      <c r="Q691" s="205">
        <v>0</v>
      </c>
      <c r="R691" s="205">
        <v>0</v>
      </c>
      <c r="S691" s="205">
        <v>0</v>
      </c>
      <c r="T691" s="205">
        <v>0</v>
      </c>
      <c r="U691" s="205">
        <v>0</v>
      </c>
      <c r="V691" s="205">
        <v>0</v>
      </c>
      <c r="W691" s="205">
        <v>0</v>
      </c>
      <c r="X691" s="205">
        <v>0</v>
      </c>
      <c r="Y691" s="205">
        <v>0</v>
      </c>
      <c r="Z691" s="205">
        <v>0</v>
      </c>
      <c r="AA691" s="205">
        <v>0</v>
      </c>
      <c r="AB691" s="205">
        <v>0</v>
      </c>
      <c r="AC691" s="206">
        <f t="shared" si="116"/>
        <v>0</v>
      </c>
      <c r="AD691" s="206">
        <f t="shared" si="117"/>
        <v>230000</v>
      </c>
      <c r="AE691" s="207">
        <f t="shared" si="118"/>
        <v>0</v>
      </c>
      <c r="AF691" s="206"/>
    </row>
    <row r="692" spans="1:32" ht="15" customHeight="1">
      <c r="A692" s="77"/>
      <c r="B692" s="76" t="s">
        <v>735</v>
      </c>
      <c r="C692" s="76"/>
      <c r="D692" s="90">
        <v>40105</v>
      </c>
      <c r="E692" s="76"/>
      <c r="F692" s="76"/>
      <c r="G692" s="202"/>
      <c r="H692" s="203">
        <v>230000</v>
      </c>
      <c r="I692" s="202"/>
      <c r="J692" s="202"/>
      <c r="K692" s="90">
        <v>40105</v>
      </c>
      <c r="L692" s="78">
        <f t="shared" si="114"/>
        <v>41565</v>
      </c>
      <c r="M692" s="204">
        <v>230000</v>
      </c>
      <c r="N692" s="204">
        <f t="shared" si="115"/>
        <v>0</v>
      </c>
      <c r="O692" s="95">
        <v>0.25</v>
      </c>
      <c r="P692" s="219">
        <v>4</v>
      </c>
      <c r="Q692" s="205">
        <v>0</v>
      </c>
      <c r="R692" s="205">
        <v>0</v>
      </c>
      <c r="S692" s="205">
        <v>0</v>
      </c>
      <c r="T692" s="205">
        <v>0</v>
      </c>
      <c r="U692" s="205">
        <v>0</v>
      </c>
      <c r="V692" s="205">
        <v>0</v>
      </c>
      <c r="W692" s="205">
        <v>0</v>
      </c>
      <c r="X692" s="205">
        <v>0</v>
      </c>
      <c r="Y692" s="205">
        <v>0</v>
      </c>
      <c r="Z692" s="205">
        <v>0</v>
      </c>
      <c r="AA692" s="205">
        <v>0</v>
      </c>
      <c r="AB692" s="205">
        <v>0</v>
      </c>
      <c r="AC692" s="206">
        <f t="shared" si="116"/>
        <v>0</v>
      </c>
      <c r="AD692" s="206">
        <f t="shared" si="117"/>
        <v>230000</v>
      </c>
      <c r="AE692" s="207">
        <f t="shared" si="118"/>
        <v>0</v>
      </c>
      <c r="AF692" s="206"/>
    </row>
    <row r="693" spans="1:32" ht="15" customHeight="1">
      <c r="A693" s="77"/>
      <c r="B693" s="76" t="s">
        <v>735</v>
      </c>
      <c r="C693" s="76"/>
      <c r="D693" s="90">
        <v>40105</v>
      </c>
      <c r="E693" s="76"/>
      <c r="F693" s="76"/>
      <c r="G693" s="202"/>
      <c r="H693" s="203">
        <v>230000</v>
      </c>
      <c r="I693" s="202"/>
      <c r="J693" s="202"/>
      <c r="K693" s="90">
        <v>40105</v>
      </c>
      <c r="L693" s="78">
        <f t="shared" si="114"/>
        <v>41565</v>
      </c>
      <c r="M693" s="204">
        <v>230000</v>
      </c>
      <c r="N693" s="204">
        <f t="shared" si="115"/>
        <v>0</v>
      </c>
      <c r="O693" s="95">
        <v>0.25</v>
      </c>
      <c r="P693" s="219">
        <v>4</v>
      </c>
      <c r="Q693" s="205">
        <v>0</v>
      </c>
      <c r="R693" s="205">
        <v>0</v>
      </c>
      <c r="S693" s="205">
        <v>0</v>
      </c>
      <c r="T693" s="205">
        <v>0</v>
      </c>
      <c r="U693" s="205">
        <v>0</v>
      </c>
      <c r="V693" s="205">
        <v>0</v>
      </c>
      <c r="W693" s="205">
        <v>0</v>
      </c>
      <c r="X693" s="205">
        <v>0</v>
      </c>
      <c r="Y693" s="205">
        <v>0</v>
      </c>
      <c r="Z693" s="205">
        <v>0</v>
      </c>
      <c r="AA693" s="205">
        <v>0</v>
      </c>
      <c r="AB693" s="205">
        <v>0</v>
      </c>
      <c r="AC693" s="206">
        <f t="shared" si="116"/>
        <v>0</v>
      </c>
      <c r="AD693" s="206">
        <f t="shared" si="117"/>
        <v>230000</v>
      </c>
      <c r="AE693" s="207">
        <f t="shared" si="118"/>
        <v>0</v>
      </c>
      <c r="AF693" s="206"/>
    </row>
    <row r="694" spans="1:32" ht="15" customHeight="1">
      <c r="A694" s="77"/>
      <c r="B694" s="76" t="s">
        <v>735</v>
      </c>
      <c r="C694" s="76"/>
      <c r="D694" s="90">
        <v>40105</v>
      </c>
      <c r="E694" s="76"/>
      <c r="F694" s="76"/>
      <c r="G694" s="202"/>
      <c r="H694" s="203">
        <v>230000</v>
      </c>
      <c r="I694" s="202"/>
      <c r="J694" s="202"/>
      <c r="K694" s="90">
        <v>40105</v>
      </c>
      <c r="L694" s="78">
        <f t="shared" si="114"/>
        <v>41565</v>
      </c>
      <c r="M694" s="204">
        <v>230000</v>
      </c>
      <c r="N694" s="204">
        <f t="shared" si="115"/>
        <v>0</v>
      </c>
      <c r="O694" s="95">
        <v>0.25</v>
      </c>
      <c r="P694" s="219">
        <v>4</v>
      </c>
      <c r="Q694" s="205">
        <v>0</v>
      </c>
      <c r="R694" s="205">
        <v>0</v>
      </c>
      <c r="S694" s="205">
        <v>0</v>
      </c>
      <c r="T694" s="205">
        <v>0</v>
      </c>
      <c r="U694" s="205">
        <v>0</v>
      </c>
      <c r="V694" s="205">
        <v>0</v>
      </c>
      <c r="W694" s="205">
        <v>0</v>
      </c>
      <c r="X694" s="205">
        <v>0</v>
      </c>
      <c r="Y694" s="205">
        <v>0</v>
      </c>
      <c r="Z694" s="205">
        <v>0</v>
      </c>
      <c r="AA694" s="205">
        <v>0</v>
      </c>
      <c r="AB694" s="205">
        <v>0</v>
      </c>
      <c r="AC694" s="206">
        <f t="shared" si="116"/>
        <v>0</v>
      </c>
      <c r="AD694" s="206">
        <f t="shared" si="117"/>
        <v>230000</v>
      </c>
      <c r="AE694" s="207">
        <f t="shared" si="118"/>
        <v>0</v>
      </c>
      <c r="AF694" s="206"/>
    </row>
    <row r="695" spans="1:32" ht="15" customHeight="1">
      <c r="A695" s="77"/>
      <c r="B695" s="76" t="s">
        <v>735</v>
      </c>
      <c r="C695" s="76"/>
      <c r="D695" s="90">
        <v>40105</v>
      </c>
      <c r="E695" s="76"/>
      <c r="F695" s="76"/>
      <c r="G695" s="202"/>
      <c r="H695" s="203">
        <v>230000</v>
      </c>
      <c r="I695" s="202"/>
      <c r="J695" s="202"/>
      <c r="K695" s="90">
        <v>40105</v>
      </c>
      <c r="L695" s="78">
        <f t="shared" si="114"/>
        <v>41565</v>
      </c>
      <c r="M695" s="204">
        <v>230000</v>
      </c>
      <c r="N695" s="204">
        <f t="shared" si="115"/>
        <v>0</v>
      </c>
      <c r="O695" s="95">
        <v>0.25</v>
      </c>
      <c r="P695" s="219">
        <v>4</v>
      </c>
      <c r="Q695" s="205">
        <v>0</v>
      </c>
      <c r="R695" s="205">
        <v>0</v>
      </c>
      <c r="S695" s="205">
        <v>0</v>
      </c>
      <c r="T695" s="205">
        <v>0</v>
      </c>
      <c r="U695" s="205">
        <v>0</v>
      </c>
      <c r="V695" s="205">
        <v>0</v>
      </c>
      <c r="W695" s="205">
        <v>0</v>
      </c>
      <c r="X695" s="205">
        <v>0</v>
      </c>
      <c r="Y695" s="205">
        <v>0</v>
      </c>
      <c r="Z695" s="205">
        <v>0</v>
      </c>
      <c r="AA695" s="205">
        <v>0</v>
      </c>
      <c r="AB695" s="205">
        <v>0</v>
      </c>
      <c r="AC695" s="206">
        <f t="shared" si="116"/>
        <v>0</v>
      </c>
      <c r="AD695" s="206">
        <f t="shared" si="117"/>
        <v>230000</v>
      </c>
      <c r="AE695" s="207">
        <f t="shared" si="118"/>
        <v>0</v>
      </c>
      <c r="AF695" s="206"/>
    </row>
    <row r="696" spans="1:32" ht="15" customHeight="1">
      <c r="A696" s="77"/>
      <c r="B696" s="76" t="s">
        <v>735</v>
      </c>
      <c r="C696" s="76"/>
      <c r="D696" s="90">
        <v>40105</v>
      </c>
      <c r="E696" s="76"/>
      <c r="F696" s="76"/>
      <c r="G696" s="202"/>
      <c r="H696" s="203">
        <v>230000</v>
      </c>
      <c r="I696" s="202"/>
      <c r="J696" s="202"/>
      <c r="K696" s="90">
        <v>40105</v>
      </c>
      <c r="L696" s="78">
        <f t="shared" si="114"/>
        <v>41565</v>
      </c>
      <c r="M696" s="204">
        <v>230000</v>
      </c>
      <c r="N696" s="204">
        <f t="shared" si="115"/>
        <v>0</v>
      </c>
      <c r="O696" s="95">
        <v>0.25</v>
      </c>
      <c r="P696" s="219">
        <v>4</v>
      </c>
      <c r="Q696" s="205">
        <v>0</v>
      </c>
      <c r="R696" s="205">
        <v>0</v>
      </c>
      <c r="S696" s="205">
        <v>0</v>
      </c>
      <c r="T696" s="205">
        <v>0</v>
      </c>
      <c r="U696" s="205">
        <v>0</v>
      </c>
      <c r="V696" s="205">
        <v>0</v>
      </c>
      <c r="W696" s="205">
        <v>0</v>
      </c>
      <c r="X696" s="205">
        <v>0</v>
      </c>
      <c r="Y696" s="205">
        <v>0</v>
      </c>
      <c r="Z696" s="205">
        <v>0</v>
      </c>
      <c r="AA696" s="205">
        <v>0</v>
      </c>
      <c r="AB696" s="205">
        <v>0</v>
      </c>
      <c r="AC696" s="206">
        <f t="shared" si="116"/>
        <v>0</v>
      </c>
      <c r="AD696" s="206">
        <f t="shared" si="117"/>
        <v>230000</v>
      </c>
      <c r="AE696" s="207">
        <f t="shared" si="118"/>
        <v>0</v>
      </c>
      <c r="AF696" s="206"/>
    </row>
    <row r="697" spans="1:32" ht="15" customHeight="1">
      <c r="A697" s="77"/>
      <c r="B697" s="76" t="s">
        <v>735</v>
      </c>
      <c r="C697" s="76"/>
      <c r="D697" s="90">
        <v>40105</v>
      </c>
      <c r="E697" s="76"/>
      <c r="F697" s="76"/>
      <c r="G697" s="202"/>
      <c r="H697" s="203">
        <v>230000</v>
      </c>
      <c r="I697" s="202"/>
      <c r="J697" s="202"/>
      <c r="K697" s="90">
        <v>40105</v>
      </c>
      <c r="L697" s="78">
        <f t="shared" ref="L697:L760" si="119">K697+(P697*365)</f>
        <v>41565</v>
      </c>
      <c r="M697" s="204">
        <v>230000</v>
      </c>
      <c r="N697" s="204">
        <f t="shared" ref="N697:N760" si="120">H697-M697</f>
        <v>0</v>
      </c>
      <c r="O697" s="95">
        <v>0.25</v>
      </c>
      <c r="P697" s="219">
        <v>4</v>
      </c>
      <c r="Q697" s="205">
        <v>0</v>
      </c>
      <c r="R697" s="205">
        <v>0</v>
      </c>
      <c r="S697" s="205">
        <v>0</v>
      </c>
      <c r="T697" s="205">
        <v>0</v>
      </c>
      <c r="U697" s="205">
        <v>0</v>
      </c>
      <c r="V697" s="205">
        <v>0</v>
      </c>
      <c r="W697" s="205">
        <v>0</v>
      </c>
      <c r="X697" s="205">
        <v>0</v>
      </c>
      <c r="Y697" s="205">
        <v>0</v>
      </c>
      <c r="Z697" s="205">
        <v>0</v>
      </c>
      <c r="AA697" s="205">
        <v>0</v>
      </c>
      <c r="AB697" s="205">
        <v>0</v>
      </c>
      <c r="AC697" s="206">
        <f t="shared" ref="AC697:AC744" si="121">SUM(Q697:AB697)</f>
        <v>0</v>
      </c>
      <c r="AD697" s="206">
        <f t="shared" ref="AD697:AD760" si="122">AC697+M697</f>
        <v>230000</v>
      </c>
      <c r="AE697" s="207">
        <f t="shared" ref="AE697:AE760" si="123">H697-AD697</f>
        <v>0</v>
      </c>
      <c r="AF697" s="206"/>
    </row>
    <row r="698" spans="1:32" ht="15" customHeight="1">
      <c r="A698" s="77"/>
      <c r="B698" s="76" t="s">
        <v>735</v>
      </c>
      <c r="C698" s="76"/>
      <c r="D698" s="90">
        <v>40105</v>
      </c>
      <c r="E698" s="76"/>
      <c r="F698" s="76"/>
      <c r="G698" s="202"/>
      <c r="H698" s="203">
        <v>230000</v>
      </c>
      <c r="I698" s="202"/>
      <c r="J698" s="202"/>
      <c r="K698" s="90">
        <v>40105</v>
      </c>
      <c r="L698" s="78">
        <f t="shared" si="119"/>
        <v>41565</v>
      </c>
      <c r="M698" s="204">
        <v>230000</v>
      </c>
      <c r="N698" s="204">
        <f t="shared" si="120"/>
        <v>0</v>
      </c>
      <c r="O698" s="95">
        <v>0.25</v>
      </c>
      <c r="P698" s="219">
        <v>4</v>
      </c>
      <c r="Q698" s="205">
        <v>0</v>
      </c>
      <c r="R698" s="205">
        <v>0</v>
      </c>
      <c r="S698" s="205">
        <v>0</v>
      </c>
      <c r="T698" s="205">
        <v>0</v>
      </c>
      <c r="U698" s="205">
        <v>0</v>
      </c>
      <c r="V698" s="205">
        <v>0</v>
      </c>
      <c r="W698" s="205">
        <v>0</v>
      </c>
      <c r="X698" s="205">
        <v>0</v>
      </c>
      <c r="Y698" s="205">
        <v>0</v>
      </c>
      <c r="Z698" s="205">
        <v>0</v>
      </c>
      <c r="AA698" s="205">
        <v>0</v>
      </c>
      <c r="AB698" s="205">
        <v>0</v>
      </c>
      <c r="AC698" s="206">
        <f t="shared" si="121"/>
        <v>0</v>
      </c>
      <c r="AD698" s="206">
        <f t="shared" si="122"/>
        <v>230000</v>
      </c>
      <c r="AE698" s="207">
        <f t="shared" si="123"/>
        <v>0</v>
      </c>
      <c r="AF698" s="206"/>
    </row>
    <row r="699" spans="1:32" ht="15" customHeight="1">
      <c r="A699" s="77"/>
      <c r="B699" s="76" t="s">
        <v>735</v>
      </c>
      <c r="C699" s="76"/>
      <c r="D699" s="90">
        <v>40105</v>
      </c>
      <c r="E699" s="76"/>
      <c r="F699" s="76"/>
      <c r="G699" s="202"/>
      <c r="H699" s="203">
        <v>230000</v>
      </c>
      <c r="I699" s="202"/>
      <c r="J699" s="202"/>
      <c r="K699" s="90">
        <v>40105</v>
      </c>
      <c r="L699" s="78">
        <f t="shared" si="119"/>
        <v>41565</v>
      </c>
      <c r="M699" s="204">
        <v>230000</v>
      </c>
      <c r="N699" s="204">
        <f t="shared" si="120"/>
        <v>0</v>
      </c>
      <c r="O699" s="95">
        <v>0.25</v>
      </c>
      <c r="P699" s="219">
        <v>4</v>
      </c>
      <c r="Q699" s="205">
        <v>0</v>
      </c>
      <c r="R699" s="205">
        <v>0</v>
      </c>
      <c r="S699" s="205">
        <v>0</v>
      </c>
      <c r="T699" s="205">
        <v>0</v>
      </c>
      <c r="U699" s="205">
        <v>0</v>
      </c>
      <c r="V699" s="205">
        <v>0</v>
      </c>
      <c r="W699" s="205">
        <v>0</v>
      </c>
      <c r="X699" s="205">
        <v>0</v>
      </c>
      <c r="Y699" s="205">
        <v>0</v>
      </c>
      <c r="Z699" s="205">
        <v>0</v>
      </c>
      <c r="AA699" s="205">
        <v>0</v>
      </c>
      <c r="AB699" s="205">
        <v>0</v>
      </c>
      <c r="AC699" s="206">
        <f t="shared" si="121"/>
        <v>0</v>
      </c>
      <c r="AD699" s="206">
        <f t="shared" si="122"/>
        <v>230000</v>
      </c>
      <c r="AE699" s="207">
        <f t="shared" si="123"/>
        <v>0</v>
      </c>
      <c r="AF699" s="206"/>
    </row>
    <row r="700" spans="1:32" ht="15" customHeight="1">
      <c r="A700" s="77"/>
      <c r="B700" s="76" t="s">
        <v>735</v>
      </c>
      <c r="C700" s="76"/>
      <c r="D700" s="90">
        <v>40105</v>
      </c>
      <c r="E700" s="76"/>
      <c r="F700" s="76"/>
      <c r="G700" s="202"/>
      <c r="H700" s="203">
        <v>230000</v>
      </c>
      <c r="I700" s="202"/>
      <c r="J700" s="202"/>
      <c r="K700" s="90">
        <v>40105</v>
      </c>
      <c r="L700" s="78">
        <f t="shared" si="119"/>
        <v>41565</v>
      </c>
      <c r="M700" s="204">
        <v>230000</v>
      </c>
      <c r="N700" s="204">
        <f t="shared" si="120"/>
        <v>0</v>
      </c>
      <c r="O700" s="95">
        <v>0.25</v>
      </c>
      <c r="P700" s="219">
        <v>4</v>
      </c>
      <c r="Q700" s="205">
        <v>0</v>
      </c>
      <c r="R700" s="205">
        <v>0</v>
      </c>
      <c r="S700" s="205">
        <v>0</v>
      </c>
      <c r="T700" s="205">
        <v>0</v>
      </c>
      <c r="U700" s="205">
        <v>0</v>
      </c>
      <c r="V700" s="205">
        <v>0</v>
      </c>
      <c r="W700" s="205">
        <v>0</v>
      </c>
      <c r="X700" s="205">
        <v>0</v>
      </c>
      <c r="Y700" s="205">
        <v>0</v>
      </c>
      <c r="Z700" s="205">
        <v>0</v>
      </c>
      <c r="AA700" s="205">
        <v>0</v>
      </c>
      <c r="AB700" s="205">
        <v>0</v>
      </c>
      <c r="AC700" s="206">
        <f t="shared" si="121"/>
        <v>0</v>
      </c>
      <c r="AD700" s="206">
        <f t="shared" si="122"/>
        <v>230000</v>
      </c>
      <c r="AE700" s="207">
        <f t="shared" si="123"/>
        <v>0</v>
      </c>
      <c r="AF700" s="206"/>
    </row>
    <row r="701" spans="1:32" ht="15" customHeight="1">
      <c r="A701" s="77"/>
      <c r="B701" s="76" t="s">
        <v>735</v>
      </c>
      <c r="C701" s="76"/>
      <c r="D701" s="90">
        <v>40105</v>
      </c>
      <c r="E701" s="76"/>
      <c r="F701" s="76"/>
      <c r="G701" s="202"/>
      <c r="H701" s="203">
        <v>230000</v>
      </c>
      <c r="I701" s="202"/>
      <c r="J701" s="202"/>
      <c r="K701" s="90">
        <v>40105</v>
      </c>
      <c r="L701" s="78">
        <f t="shared" si="119"/>
        <v>41565</v>
      </c>
      <c r="M701" s="204">
        <v>230000</v>
      </c>
      <c r="N701" s="204">
        <f t="shared" si="120"/>
        <v>0</v>
      </c>
      <c r="O701" s="95">
        <v>0.25</v>
      </c>
      <c r="P701" s="219">
        <v>4</v>
      </c>
      <c r="Q701" s="205">
        <v>0</v>
      </c>
      <c r="R701" s="205">
        <v>0</v>
      </c>
      <c r="S701" s="205">
        <v>0</v>
      </c>
      <c r="T701" s="205">
        <v>0</v>
      </c>
      <c r="U701" s="205">
        <v>0</v>
      </c>
      <c r="V701" s="205">
        <v>0</v>
      </c>
      <c r="W701" s="205">
        <v>0</v>
      </c>
      <c r="X701" s="205">
        <v>0</v>
      </c>
      <c r="Y701" s="205">
        <v>0</v>
      </c>
      <c r="Z701" s="205">
        <v>0</v>
      </c>
      <c r="AA701" s="205">
        <v>0</v>
      </c>
      <c r="AB701" s="205">
        <v>0</v>
      </c>
      <c r="AC701" s="206">
        <f t="shared" si="121"/>
        <v>0</v>
      </c>
      <c r="AD701" s="206">
        <f t="shared" si="122"/>
        <v>230000</v>
      </c>
      <c r="AE701" s="207">
        <f t="shared" si="123"/>
        <v>0</v>
      </c>
      <c r="AF701" s="206"/>
    </row>
    <row r="702" spans="1:32" ht="15" customHeight="1">
      <c r="A702" s="77"/>
      <c r="B702" s="76" t="s">
        <v>735</v>
      </c>
      <c r="C702" s="76"/>
      <c r="D702" s="90">
        <v>40105</v>
      </c>
      <c r="E702" s="76"/>
      <c r="F702" s="76"/>
      <c r="G702" s="202"/>
      <c r="H702" s="203">
        <v>230000</v>
      </c>
      <c r="I702" s="202"/>
      <c r="J702" s="202"/>
      <c r="K702" s="90">
        <v>40105</v>
      </c>
      <c r="L702" s="78">
        <f t="shared" si="119"/>
        <v>41565</v>
      </c>
      <c r="M702" s="204">
        <v>230000</v>
      </c>
      <c r="N702" s="204">
        <f t="shared" si="120"/>
        <v>0</v>
      </c>
      <c r="O702" s="95">
        <v>0.25</v>
      </c>
      <c r="P702" s="219">
        <v>4</v>
      </c>
      <c r="Q702" s="205">
        <v>0</v>
      </c>
      <c r="R702" s="205">
        <v>0</v>
      </c>
      <c r="S702" s="205">
        <v>0</v>
      </c>
      <c r="T702" s="205">
        <v>0</v>
      </c>
      <c r="U702" s="205">
        <v>0</v>
      </c>
      <c r="V702" s="205">
        <v>0</v>
      </c>
      <c r="W702" s="205">
        <v>0</v>
      </c>
      <c r="X702" s="205">
        <v>0</v>
      </c>
      <c r="Y702" s="205">
        <v>0</v>
      </c>
      <c r="Z702" s="205">
        <v>0</v>
      </c>
      <c r="AA702" s="205">
        <v>0</v>
      </c>
      <c r="AB702" s="205">
        <v>0</v>
      </c>
      <c r="AC702" s="206">
        <f t="shared" si="121"/>
        <v>0</v>
      </c>
      <c r="AD702" s="206">
        <f t="shared" si="122"/>
        <v>230000</v>
      </c>
      <c r="AE702" s="207">
        <f t="shared" si="123"/>
        <v>0</v>
      </c>
      <c r="AF702" s="206"/>
    </row>
    <row r="703" spans="1:32" ht="15" customHeight="1">
      <c r="A703" s="77"/>
      <c r="B703" s="76" t="s">
        <v>735</v>
      </c>
      <c r="C703" s="76"/>
      <c r="D703" s="90">
        <v>40105</v>
      </c>
      <c r="E703" s="76"/>
      <c r="F703" s="76"/>
      <c r="G703" s="202"/>
      <c r="H703" s="203">
        <v>230000</v>
      </c>
      <c r="I703" s="202"/>
      <c r="J703" s="202"/>
      <c r="K703" s="90">
        <v>40105</v>
      </c>
      <c r="L703" s="78">
        <f t="shared" si="119"/>
        <v>41565</v>
      </c>
      <c r="M703" s="204">
        <v>230000</v>
      </c>
      <c r="N703" s="204">
        <f t="shared" si="120"/>
        <v>0</v>
      </c>
      <c r="O703" s="95">
        <v>0.25</v>
      </c>
      <c r="P703" s="219">
        <v>4</v>
      </c>
      <c r="Q703" s="205">
        <v>0</v>
      </c>
      <c r="R703" s="205">
        <v>0</v>
      </c>
      <c r="S703" s="205">
        <v>0</v>
      </c>
      <c r="T703" s="205">
        <v>0</v>
      </c>
      <c r="U703" s="205">
        <v>0</v>
      </c>
      <c r="V703" s="205">
        <v>0</v>
      </c>
      <c r="W703" s="205">
        <v>0</v>
      </c>
      <c r="X703" s="205">
        <v>0</v>
      </c>
      <c r="Y703" s="205">
        <v>0</v>
      </c>
      <c r="Z703" s="205">
        <v>0</v>
      </c>
      <c r="AA703" s="205">
        <v>0</v>
      </c>
      <c r="AB703" s="205">
        <v>0</v>
      </c>
      <c r="AC703" s="206">
        <f t="shared" si="121"/>
        <v>0</v>
      </c>
      <c r="AD703" s="206">
        <f t="shared" si="122"/>
        <v>230000</v>
      </c>
      <c r="AE703" s="207">
        <f t="shared" si="123"/>
        <v>0</v>
      </c>
      <c r="AF703" s="206"/>
    </row>
    <row r="704" spans="1:32" ht="15" customHeight="1">
      <c r="A704" s="77"/>
      <c r="B704" s="76" t="s">
        <v>735</v>
      </c>
      <c r="C704" s="76"/>
      <c r="D704" s="90">
        <v>40105</v>
      </c>
      <c r="E704" s="76"/>
      <c r="F704" s="76"/>
      <c r="G704" s="202"/>
      <c r="H704" s="203">
        <v>230000</v>
      </c>
      <c r="I704" s="202"/>
      <c r="J704" s="202"/>
      <c r="K704" s="90">
        <v>40105</v>
      </c>
      <c r="L704" s="78">
        <f t="shared" si="119"/>
        <v>41565</v>
      </c>
      <c r="M704" s="204">
        <v>230000</v>
      </c>
      <c r="N704" s="204">
        <f t="shared" si="120"/>
        <v>0</v>
      </c>
      <c r="O704" s="95">
        <v>0.25</v>
      </c>
      <c r="P704" s="219">
        <v>4</v>
      </c>
      <c r="Q704" s="205">
        <v>0</v>
      </c>
      <c r="R704" s="205">
        <v>0</v>
      </c>
      <c r="S704" s="205">
        <v>0</v>
      </c>
      <c r="T704" s="205">
        <v>0</v>
      </c>
      <c r="U704" s="205">
        <v>0</v>
      </c>
      <c r="V704" s="205">
        <v>0</v>
      </c>
      <c r="W704" s="205">
        <v>0</v>
      </c>
      <c r="X704" s="205">
        <v>0</v>
      </c>
      <c r="Y704" s="205">
        <v>0</v>
      </c>
      <c r="Z704" s="205">
        <v>0</v>
      </c>
      <c r="AA704" s="205">
        <v>0</v>
      </c>
      <c r="AB704" s="205">
        <v>0</v>
      </c>
      <c r="AC704" s="206">
        <f t="shared" si="121"/>
        <v>0</v>
      </c>
      <c r="AD704" s="206">
        <f t="shared" si="122"/>
        <v>230000</v>
      </c>
      <c r="AE704" s="207">
        <f t="shared" si="123"/>
        <v>0</v>
      </c>
      <c r="AF704" s="206"/>
    </row>
    <row r="705" spans="1:32" ht="15" customHeight="1">
      <c r="A705" s="77"/>
      <c r="B705" s="76" t="s">
        <v>735</v>
      </c>
      <c r="C705" s="76"/>
      <c r="D705" s="90">
        <v>40105</v>
      </c>
      <c r="E705" s="76"/>
      <c r="F705" s="76"/>
      <c r="G705" s="202"/>
      <c r="H705" s="203">
        <v>230000</v>
      </c>
      <c r="I705" s="202"/>
      <c r="J705" s="202"/>
      <c r="K705" s="90">
        <v>40105</v>
      </c>
      <c r="L705" s="78">
        <f t="shared" si="119"/>
        <v>41565</v>
      </c>
      <c r="M705" s="204">
        <v>230000</v>
      </c>
      <c r="N705" s="204">
        <f t="shared" si="120"/>
        <v>0</v>
      </c>
      <c r="O705" s="95">
        <v>0.25</v>
      </c>
      <c r="P705" s="219">
        <v>4</v>
      </c>
      <c r="Q705" s="205">
        <v>0</v>
      </c>
      <c r="R705" s="205">
        <v>0</v>
      </c>
      <c r="S705" s="205">
        <v>0</v>
      </c>
      <c r="T705" s="205">
        <v>0</v>
      </c>
      <c r="U705" s="205">
        <v>0</v>
      </c>
      <c r="V705" s="205">
        <v>0</v>
      </c>
      <c r="W705" s="205">
        <v>0</v>
      </c>
      <c r="X705" s="205">
        <v>0</v>
      </c>
      <c r="Y705" s="205">
        <v>0</v>
      </c>
      <c r="Z705" s="205">
        <v>0</v>
      </c>
      <c r="AA705" s="205">
        <v>0</v>
      </c>
      <c r="AB705" s="205">
        <v>0</v>
      </c>
      <c r="AC705" s="206">
        <f t="shared" si="121"/>
        <v>0</v>
      </c>
      <c r="AD705" s="206">
        <f t="shared" si="122"/>
        <v>230000</v>
      </c>
      <c r="AE705" s="207">
        <f t="shared" si="123"/>
        <v>0</v>
      </c>
      <c r="AF705" s="206"/>
    </row>
    <row r="706" spans="1:32" ht="15" customHeight="1">
      <c r="A706" s="77"/>
      <c r="B706" s="76" t="s">
        <v>735</v>
      </c>
      <c r="C706" s="76"/>
      <c r="D706" s="90">
        <v>40105</v>
      </c>
      <c r="E706" s="76"/>
      <c r="F706" s="76"/>
      <c r="G706" s="202"/>
      <c r="H706" s="203">
        <v>230000</v>
      </c>
      <c r="I706" s="202"/>
      <c r="J706" s="202"/>
      <c r="K706" s="90">
        <v>40105</v>
      </c>
      <c r="L706" s="78">
        <f t="shared" si="119"/>
        <v>41565</v>
      </c>
      <c r="M706" s="204">
        <v>230000</v>
      </c>
      <c r="N706" s="204">
        <f t="shared" si="120"/>
        <v>0</v>
      </c>
      <c r="O706" s="95">
        <v>0.25</v>
      </c>
      <c r="P706" s="219">
        <v>4</v>
      </c>
      <c r="Q706" s="205">
        <v>0</v>
      </c>
      <c r="R706" s="205">
        <v>0</v>
      </c>
      <c r="S706" s="205">
        <v>0</v>
      </c>
      <c r="T706" s="205">
        <v>0</v>
      </c>
      <c r="U706" s="205">
        <v>0</v>
      </c>
      <c r="V706" s="205">
        <v>0</v>
      </c>
      <c r="W706" s="205">
        <v>0</v>
      </c>
      <c r="X706" s="205">
        <v>0</v>
      </c>
      <c r="Y706" s="205">
        <v>0</v>
      </c>
      <c r="Z706" s="205">
        <v>0</v>
      </c>
      <c r="AA706" s="205">
        <v>0</v>
      </c>
      <c r="AB706" s="205">
        <v>0</v>
      </c>
      <c r="AC706" s="206">
        <f t="shared" si="121"/>
        <v>0</v>
      </c>
      <c r="AD706" s="206">
        <f t="shared" si="122"/>
        <v>230000</v>
      </c>
      <c r="AE706" s="207">
        <f t="shared" si="123"/>
        <v>0</v>
      </c>
      <c r="AF706" s="206"/>
    </row>
    <row r="707" spans="1:32" ht="15" customHeight="1">
      <c r="A707" s="77"/>
      <c r="B707" s="76" t="s">
        <v>735</v>
      </c>
      <c r="C707" s="76"/>
      <c r="D707" s="90">
        <v>40105</v>
      </c>
      <c r="E707" s="76"/>
      <c r="F707" s="76"/>
      <c r="G707" s="202"/>
      <c r="H707" s="203">
        <v>230000</v>
      </c>
      <c r="I707" s="202"/>
      <c r="J707" s="202"/>
      <c r="K707" s="90">
        <v>40105</v>
      </c>
      <c r="L707" s="78">
        <f t="shared" si="119"/>
        <v>41565</v>
      </c>
      <c r="M707" s="204">
        <v>230000</v>
      </c>
      <c r="N707" s="204">
        <f t="shared" si="120"/>
        <v>0</v>
      </c>
      <c r="O707" s="95">
        <v>0.25</v>
      </c>
      <c r="P707" s="219">
        <v>4</v>
      </c>
      <c r="Q707" s="205">
        <v>0</v>
      </c>
      <c r="R707" s="205">
        <v>0</v>
      </c>
      <c r="S707" s="205">
        <v>0</v>
      </c>
      <c r="T707" s="205">
        <v>0</v>
      </c>
      <c r="U707" s="205">
        <v>0</v>
      </c>
      <c r="V707" s="205">
        <v>0</v>
      </c>
      <c r="W707" s="205">
        <v>0</v>
      </c>
      <c r="X707" s="205">
        <v>0</v>
      </c>
      <c r="Y707" s="205">
        <v>0</v>
      </c>
      <c r="Z707" s="205">
        <v>0</v>
      </c>
      <c r="AA707" s="205">
        <v>0</v>
      </c>
      <c r="AB707" s="205">
        <v>0</v>
      </c>
      <c r="AC707" s="206">
        <f t="shared" si="121"/>
        <v>0</v>
      </c>
      <c r="AD707" s="206">
        <f t="shared" si="122"/>
        <v>230000</v>
      </c>
      <c r="AE707" s="207">
        <f t="shared" si="123"/>
        <v>0</v>
      </c>
      <c r="AF707" s="206"/>
    </row>
    <row r="708" spans="1:32" ht="15" customHeight="1">
      <c r="A708" s="77"/>
      <c r="B708" s="76" t="s">
        <v>735</v>
      </c>
      <c r="C708" s="76"/>
      <c r="D708" s="90">
        <v>40105</v>
      </c>
      <c r="E708" s="76"/>
      <c r="F708" s="76"/>
      <c r="G708" s="202"/>
      <c r="H708" s="203">
        <v>230000</v>
      </c>
      <c r="I708" s="202"/>
      <c r="J708" s="202"/>
      <c r="K708" s="90">
        <v>40105</v>
      </c>
      <c r="L708" s="78">
        <f t="shared" si="119"/>
        <v>41565</v>
      </c>
      <c r="M708" s="204">
        <v>230000</v>
      </c>
      <c r="N708" s="204">
        <f t="shared" si="120"/>
        <v>0</v>
      </c>
      <c r="O708" s="95">
        <v>0.25</v>
      </c>
      <c r="P708" s="219">
        <v>4</v>
      </c>
      <c r="Q708" s="205">
        <v>0</v>
      </c>
      <c r="R708" s="205">
        <v>0</v>
      </c>
      <c r="S708" s="205">
        <v>0</v>
      </c>
      <c r="T708" s="205">
        <v>0</v>
      </c>
      <c r="U708" s="205">
        <v>0</v>
      </c>
      <c r="V708" s="205">
        <v>0</v>
      </c>
      <c r="W708" s="205">
        <v>0</v>
      </c>
      <c r="X708" s="205">
        <v>0</v>
      </c>
      <c r="Y708" s="205">
        <v>0</v>
      </c>
      <c r="Z708" s="205">
        <v>0</v>
      </c>
      <c r="AA708" s="205">
        <v>0</v>
      </c>
      <c r="AB708" s="205">
        <v>0</v>
      </c>
      <c r="AC708" s="206">
        <f t="shared" si="121"/>
        <v>0</v>
      </c>
      <c r="AD708" s="206">
        <f t="shared" si="122"/>
        <v>230000</v>
      </c>
      <c r="AE708" s="207">
        <f t="shared" si="123"/>
        <v>0</v>
      </c>
      <c r="AF708" s="206"/>
    </row>
    <row r="709" spans="1:32" ht="15" customHeight="1">
      <c r="A709" s="77"/>
      <c r="B709" s="76" t="s">
        <v>735</v>
      </c>
      <c r="C709" s="76"/>
      <c r="D709" s="90">
        <v>40105</v>
      </c>
      <c r="E709" s="76"/>
      <c r="F709" s="76"/>
      <c r="G709" s="202"/>
      <c r="H709" s="203">
        <v>230000</v>
      </c>
      <c r="I709" s="202"/>
      <c r="J709" s="202"/>
      <c r="K709" s="90">
        <v>40105</v>
      </c>
      <c r="L709" s="78">
        <f t="shared" si="119"/>
        <v>41565</v>
      </c>
      <c r="M709" s="204">
        <v>230000</v>
      </c>
      <c r="N709" s="204">
        <f t="shared" si="120"/>
        <v>0</v>
      </c>
      <c r="O709" s="95">
        <v>0.25</v>
      </c>
      <c r="P709" s="219">
        <v>4</v>
      </c>
      <c r="Q709" s="205">
        <v>0</v>
      </c>
      <c r="R709" s="205">
        <v>0</v>
      </c>
      <c r="S709" s="205">
        <v>0</v>
      </c>
      <c r="T709" s="205">
        <v>0</v>
      </c>
      <c r="U709" s="205">
        <v>0</v>
      </c>
      <c r="V709" s="205">
        <v>0</v>
      </c>
      <c r="W709" s="205">
        <v>0</v>
      </c>
      <c r="X709" s="205">
        <v>0</v>
      </c>
      <c r="Y709" s="205">
        <v>0</v>
      </c>
      <c r="Z709" s="205">
        <v>0</v>
      </c>
      <c r="AA709" s="205">
        <v>0</v>
      </c>
      <c r="AB709" s="205">
        <v>0</v>
      </c>
      <c r="AC709" s="206">
        <f t="shared" si="121"/>
        <v>0</v>
      </c>
      <c r="AD709" s="206">
        <f t="shared" si="122"/>
        <v>230000</v>
      </c>
      <c r="AE709" s="207">
        <f t="shared" si="123"/>
        <v>0</v>
      </c>
      <c r="AF709" s="206"/>
    </row>
    <row r="710" spans="1:32" ht="15" customHeight="1">
      <c r="A710" s="77"/>
      <c r="B710" s="76" t="s">
        <v>735</v>
      </c>
      <c r="C710" s="76"/>
      <c r="D710" s="90">
        <v>40105</v>
      </c>
      <c r="E710" s="76"/>
      <c r="F710" s="76"/>
      <c r="G710" s="202"/>
      <c r="H710" s="203">
        <v>230000</v>
      </c>
      <c r="I710" s="202"/>
      <c r="J710" s="202"/>
      <c r="K710" s="90">
        <v>40105</v>
      </c>
      <c r="L710" s="78">
        <f t="shared" si="119"/>
        <v>41565</v>
      </c>
      <c r="M710" s="204">
        <v>230000</v>
      </c>
      <c r="N710" s="204">
        <f t="shared" si="120"/>
        <v>0</v>
      </c>
      <c r="O710" s="95">
        <v>0.25</v>
      </c>
      <c r="P710" s="219">
        <v>4</v>
      </c>
      <c r="Q710" s="205">
        <v>0</v>
      </c>
      <c r="R710" s="205">
        <v>0</v>
      </c>
      <c r="S710" s="205">
        <v>0</v>
      </c>
      <c r="T710" s="205">
        <v>0</v>
      </c>
      <c r="U710" s="205">
        <v>0</v>
      </c>
      <c r="V710" s="205">
        <v>0</v>
      </c>
      <c r="W710" s="205">
        <v>0</v>
      </c>
      <c r="X710" s="205">
        <v>0</v>
      </c>
      <c r="Y710" s="205">
        <v>0</v>
      </c>
      <c r="Z710" s="205">
        <v>0</v>
      </c>
      <c r="AA710" s="205">
        <v>0</v>
      </c>
      <c r="AB710" s="205">
        <v>0</v>
      </c>
      <c r="AC710" s="206">
        <f t="shared" si="121"/>
        <v>0</v>
      </c>
      <c r="AD710" s="206">
        <f t="shared" si="122"/>
        <v>230000</v>
      </c>
      <c r="AE710" s="207">
        <f t="shared" si="123"/>
        <v>0</v>
      </c>
      <c r="AF710" s="206"/>
    </row>
    <row r="711" spans="1:32" ht="15" customHeight="1">
      <c r="A711" s="77"/>
      <c r="B711" s="76" t="s">
        <v>735</v>
      </c>
      <c r="C711" s="76"/>
      <c r="D711" s="90">
        <v>40105</v>
      </c>
      <c r="E711" s="76"/>
      <c r="F711" s="76"/>
      <c r="G711" s="202"/>
      <c r="H711" s="203">
        <v>230000</v>
      </c>
      <c r="I711" s="202"/>
      <c r="J711" s="202"/>
      <c r="K711" s="90">
        <v>40105</v>
      </c>
      <c r="L711" s="78">
        <f t="shared" si="119"/>
        <v>41565</v>
      </c>
      <c r="M711" s="204">
        <v>230000</v>
      </c>
      <c r="N711" s="204">
        <f t="shared" si="120"/>
        <v>0</v>
      </c>
      <c r="O711" s="95">
        <v>0.25</v>
      </c>
      <c r="P711" s="219">
        <v>4</v>
      </c>
      <c r="Q711" s="205">
        <v>0</v>
      </c>
      <c r="R711" s="205">
        <v>0</v>
      </c>
      <c r="S711" s="205">
        <v>0</v>
      </c>
      <c r="T711" s="205">
        <v>0</v>
      </c>
      <c r="U711" s="205">
        <v>0</v>
      </c>
      <c r="V711" s="205">
        <v>0</v>
      </c>
      <c r="W711" s="205">
        <v>0</v>
      </c>
      <c r="X711" s="205">
        <v>0</v>
      </c>
      <c r="Y711" s="205">
        <v>0</v>
      </c>
      <c r="Z711" s="205">
        <v>0</v>
      </c>
      <c r="AA711" s="205">
        <v>0</v>
      </c>
      <c r="AB711" s="205">
        <v>0</v>
      </c>
      <c r="AC711" s="206">
        <f t="shared" si="121"/>
        <v>0</v>
      </c>
      <c r="AD711" s="206">
        <f t="shared" si="122"/>
        <v>230000</v>
      </c>
      <c r="AE711" s="207">
        <f t="shared" si="123"/>
        <v>0</v>
      </c>
      <c r="AF711" s="206"/>
    </row>
    <row r="712" spans="1:32" ht="15" customHeight="1">
      <c r="A712" s="77"/>
      <c r="B712" s="76" t="s">
        <v>735</v>
      </c>
      <c r="C712" s="76"/>
      <c r="D712" s="90">
        <v>40105</v>
      </c>
      <c r="E712" s="76"/>
      <c r="F712" s="76"/>
      <c r="G712" s="202"/>
      <c r="H712" s="203">
        <v>230000</v>
      </c>
      <c r="I712" s="202"/>
      <c r="J712" s="202"/>
      <c r="K712" s="90">
        <v>40105</v>
      </c>
      <c r="L712" s="78">
        <f t="shared" si="119"/>
        <v>41565</v>
      </c>
      <c r="M712" s="204">
        <v>230000</v>
      </c>
      <c r="N712" s="204">
        <f t="shared" si="120"/>
        <v>0</v>
      </c>
      <c r="O712" s="95">
        <v>0.25</v>
      </c>
      <c r="P712" s="219">
        <v>4</v>
      </c>
      <c r="Q712" s="205">
        <v>0</v>
      </c>
      <c r="R712" s="205">
        <v>0</v>
      </c>
      <c r="S712" s="205">
        <v>0</v>
      </c>
      <c r="T712" s="205">
        <v>0</v>
      </c>
      <c r="U712" s="205">
        <v>0</v>
      </c>
      <c r="V712" s="205">
        <v>0</v>
      </c>
      <c r="W712" s="205">
        <v>0</v>
      </c>
      <c r="X712" s="205">
        <v>0</v>
      </c>
      <c r="Y712" s="205">
        <v>0</v>
      </c>
      <c r="Z712" s="205">
        <v>0</v>
      </c>
      <c r="AA712" s="205">
        <v>0</v>
      </c>
      <c r="AB712" s="205">
        <v>0</v>
      </c>
      <c r="AC712" s="206">
        <f t="shared" si="121"/>
        <v>0</v>
      </c>
      <c r="AD712" s="206">
        <f t="shared" si="122"/>
        <v>230000</v>
      </c>
      <c r="AE712" s="207">
        <f t="shared" si="123"/>
        <v>0</v>
      </c>
      <c r="AF712" s="206"/>
    </row>
    <row r="713" spans="1:32" ht="15" customHeight="1">
      <c r="A713" s="77"/>
      <c r="B713" s="76" t="s">
        <v>735</v>
      </c>
      <c r="C713" s="76"/>
      <c r="D713" s="90">
        <v>40105</v>
      </c>
      <c r="E713" s="76"/>
      <c r="F713" s="76"/>
      <c r="G713" s="202"/>
      <c r="H713" s="203">
        <v>230000</v>
      </c>
      <c r="I713" s="202"/>
      <c r="J713" s="202"/>
      <c r="K713" s="90">
        <v>40105</v>
      </c>
      <c r="L713" s="78">
        <f t="shared" si="119"/>
        <v>41565</v>
      </c>
      <c r="M713" s="204">
        <v>230000</v>
      </c>
      <c r="N713" s="204">
        <f t="shared" si="120"/>
        <v>0</v>
      </c>
      <c r="O713" s="95">
        <v>0.25</v>
      </c>
      <c r="P713" s="219">
        <v>4</v>
      </c>
      <c r="Q713" s="205">
        <v>0</v>
      </c>
      <c r="R713" s="205">
        <v>0</v>
      </c>
      <c r="S713" s="205">
        <v>0</v>
      </c>
      <c r="T713" s="205">
        <v>0</v>
      </c>
      <c r="U713" s="205">
        <v>0</v>
      </c>
      <c r="V713" s="205">
        <v>0</v>
      </c>
      <c r="W713" s="205">
        <v>0</v>
      </c>
      <c r="X713" s="205">
        <v>0</v>
      </c>
      <c r="Y713" s="205">
        <v>0</v>
      </c>
      <c r="Z713" s="205">
        <v>0</v>
      </c>
      <c r="AA713" s="205">
        <v>0</v>
      </c>
      <c r="AB713" s="205">
        <v>0</v>
      </c>
      <c r="AC713" s="206">
        <f t="shared" si="121"/>
        <v>0</v>
      </c>
      <c r="AD713" s="206">
        <f t="shared" si="122"/>
        <v>230000</v>
      </c>
      <c r="AE713" s="207">
        <f t="shared" si="123"/>
        <v>0</v>
      </c>
      <c r="AF713" s="206"/>
    </row>
    <row r="714" spans="1:32" ht="15" customHeight="1">
      <c r="A714" s="77"/>
      <c r="B714" s="76" t="s">
        <v>735</v>
      </c>
      <c r="C714" s="76"/>
      <c r="D714" s="90">
        <v>40105</v>
      </c>
      <c r="E714" s="76"/>
      <c r="F714" s="76"/>
      <c r="G714" s="202"/>
      <c r="H714" s="203">
        <v>230000</v>
      </c>
      <c r="I714" s="202"/>
      <c r="J714" s="202"/>
      <c r="K714" s="90">
        <v>40105</v>
      </c>
      <c r="L714" s="78">
        <f t="shared" si="119"/>
        <v>41565</v>
      </c>
      <c r="M714" s="204">
        <v>230000</v>
      </c>
      <c r="N714" s="204">
        <f t="shared" si="120"/>
        <v>0</v>
      </c>
      <c r="O714" s="95">
        <v>0.25</v>
      </c>
      <c r="P714" s="219">
        <v>4</v>
      </c>
      <c r="Q714" s="205">
        <v>0</v>
      </c>
      <c r="R714" s="205">
        <v>0</v>
      </c>
      <c r="S714" s="205">
        <v>0</v>
      </c>
      <c r="T714" s="205">
        <v>0</v>
      </c>
      <c r="U714" s="205">
        <v>0</v>
      </c>
      <c r="V714" s="205">
        <v>0</v>
      </c>
      <c r="W714" s="205">
        <v>0</v>
      </c>
      <c r="X714" s="205">
        <v>0</v>
      </c>
      <c r="Y714" s="205">
        <v>0</v>
      </c>
      <c r="Z714" s="205">
        <v>0</v>
      </c>
      <c r="AA714" s="205">
        <v>0</v>
      </c>
      <c r="AB714" s="205">
        <v>0</v>
      </c>
      <c r="AC714" s="206">
        <f t="shared" si="121"/>
        <v>0</v>
      </c>
      <c r="AD714" s="206">
        <f t="shared" si="122"/>
        <v>230000</v>
      </c>
      <c r="AE714" s="207">
        <f t="shared" si="123"/>
        <v>0</v>
      </c>
      <c r="AF714" s="206"/>
    </row>
    <row r="715" spans="1:32" ht="15" customHeight="1">
      <c r="A715" s="77"/>
      <c r="B715" s="76" t="s">
        <v>735</v>
      </c>
      <c r="C715" s="76"/>
      <c r="D715" s="90">
        <v>40105</v>
      </c>
      <c r="E715" s="76"/>
      <c r="F715" s="76"/>
      <c r="G715" s="202"/>
      <c r="H715" s="203">
        <v>230000</v>
      </c>
      <c r="I715" s="202"/>
      <c r="J715" s="202"/>
      <c r="K715" s="90">
        <v>40105</v>
      </c>
      <c r="L715" s="78">
        <f t="shared" si="119"/>
        <v>41565</v>
      </c>
      <c r="M715" s="204">
        <v>230000</v>
      </c>
      <c r="N715" s="204">
        <f t="shared" si="120"/>
        <v>0</v>
      </c>
      <c r="O715" s="95">
        <v>0.25</v>
      </c>
      <c r="P715" s="219">
        <v>4</v>
      </c>
      <c r="Q715" s="205">
        <v>0</v>
      </c>
      <c r="R715" s="205">
        <v>0</v>
      </c>
      <c r="S715" s="205">
        <v>0</v>
      </c>
      <c r="T715" s="205">
        <v>0</v>
      </c>
      <c r="U715" s="205">
        <v>0</v>
      </c>
      <c r="V715" s="205">
        <v>0</v>
      </c>
      <c r="W715" s="205">
        <v>0</v>
      </c>
      <c r="X715" s="205">
        <v>0</v>
      </c>
      <c r="Y715" s="205">
        <v>0</v>
      </c>
      <c r="Z715" s="205">
        <v>0</v>
      </c>
      <c r="AA715" s="205">
        <v>0</v>
      </c>
      <c r="AB715" s="205">
        <v>0</v>
      </c>
      <c r="AC715" s="206">
        <f t="shared" si="121"/>
        <v>0</v>
      </c>
      <c r="AD715" s="206">
        <f t="shared" si="122"/>
        <v>230000</v>
      </c>
      <c r="AE715" s="207">
        <f t="shared" si="123"/>
        <v>0</v>
      </c>
      <c r="AF715" s="206"/>
    </row>
    <row r="716" spans="1:32" ht="15" customHeight="1">
      <c r="A716" s="77"/>
      <c r="B716" s="76" t="s">
        <v>735</v>
      </c>
      <c r="C716" s="76"/>
      <c r="D716" s="90">
        <v>40105</v>
      </c>
      <c r="E716" s="76"/>
      <c r="F716" s="76"/>
      <c r="G716" s="202"/>
      <c r="H716" s="203">
        <v>230000</v>
      </c>
      <c r="I716" s="202"/>
      <c r="J716" s="202"/>
      <c r="K716" s="90">
        <v>40105</v>
      </c>
      <c r="L716" s="78">
        <f t="shared" si="119"/>
        <v>41565</v>
      </c>
      <c r="M716" s="204">
        <v>230000</v>
      </c>
      <c r="N716" s="204">
        <f t="shared" si="120"/>
        <v>0</v>
      </c>
      <c r="O716" s="95">
        <v>0.25</v>
      </c>
      <c r="P716" s="219">
        <v>4</v>
      </c>
      <c r="Q716" s="205">
        <v>0</v>
      </c>
      <c r="R716" s="205">
        <v>0</v>
      </c>
      <c r="S716" s="205">
        <v>0</v>
      </c>
      <c r="T716" s="205">
        <v>0</v>
      </c>
      <c r="U716" s="205">
        <v>0</v>
      </c>
      <c r="V716" s="205">
        <v>0</v>
      </c>
      <c r="W716" s="205">
        <v>0</v>
      </c>
      <c r="X716" s="205">
        <v>0</v>
      </c>
      <c r="Y716" s="205">
        <v>0</v>
      </c>
      <c r="Z716" s="205">
        <v>0</v>
      </c>
      <c r="AA716" s="205">
        <v>0</v>
      </c>
      <c r="AB716" s="205">
        <v>0</v>
      </c>
      <c r="AC716" s="206">
        <f t="shared" si="121"/>
        <v>0</v>
      </c>
      <c r="AD716" s="206">
        <f t="shared" si="122"/>
        <v>230000</v>
      </c>
      <c r="AE716" s="207">
        <f t="shared" si="123"/>
        <v>0</v>
      </c>
      <c r="AF716" s="206"/>
    </row>
    <row r="717" spans="1:32" ht="15" customHeight="1">
      <c r="A717" s="77"/>
      <c r="B717" s="76" t="s">
        <v>735</v>
      </c>
      <c r="C717" s="76"/>
      <c r="D717" s="90">
        <v>40105</v>
      </c>
      <c r="E717" s="76"/>
      <c r="F717" s="76"/>
      <c r="G717" s="202"/>
      <c r="H717" s="203">
        <v>230000</v>
      </c>
      <c r="I717" s="202"/>
      <c r="J717" s="202"/>
      <c r="K717" s="90">
        <v>40105</v>
      </c>
      <c r="L717" s="78">
        <f t="shared" si="119"/>
        <v>41565</v>
      </c>
      <c r="M717" s="204">
        <v>230000</v>
      </c>
      <c r="N717" s="204">
        <f t="shared" si="120"/>
        <v>0</v>
      </c>
      <c r="O717" s="95">
        <v>0.25</v>
      </c>
      <c r="P717" s="219">
        <v>4</v>
      </c>
      <c r="Q717" s="205">
        <v>0</v>
      </c>
      <c r="R717" s="205">
        <v>0</v>
      </c>
      <c r="S717" s="205">
        <v>0</v>
      </c>
      <c r="T717" s="205">
        <v>0</v>
      </c>
      <c r="U717" s="205">
        <v>0</v>
      </c>
      <c r="V717" s="205">
        <v>0</v>
      </c>
      <c r="W717" s="205">
        <v>0</v>
      </c>
      <c r="X717" s="205">
        <v>0</v>
      </c>
      <c r="Y717" s="205">
        <v>0</v>
      </c>
      <c r="Z717" s="205">
        <v>0</v>
      </c>
      <c r="AA717" s="205">
        <v>0</v>
      </c>
      <c r="AB717" s="205">
        <v>0</v>
      </c>
      <c r="AC717" s="206">
        <f t="shared" si="121"/>
        <v>0</v>
      </c>
      <c r="AD717" s="206">
        <f t="shared" si="122"/>
        <v>230000</v>
      </c>
      <c r="AE717" s="207">
        <f t="shared" si="123"/>
        <v>0</v>
      </c>
      <c r="AF717" s="206"/>
    </row>
    <row r="718" spans="1:32" ht="15" customHeight="1">
      <c r="A718" s="77"/>
      <c r="B718" s="76" t="s">
        <v>735</v>
      </c>
      <c r="C718" s="76"/>
      <c r="D718" s="90">
        <v>40105</v>
      </c>
      <c r="E718" s="76"/>
      <c r="F718" s="76"/>
      <c r="G718" s="202"/>
      <c r="H718" s="203">
        <v>230000</v>
      </c>
      <c r="I718" s="202"/>
      <c r="J718" s="202"/>
      <c r="K718" s="90">
        <v>40105</v>
      </c>
      <c r="L718" s="78">
        <f t="shared" si="119"/>
        <v>41565</v>
      </c>
      <c r="M718" s="204">
        <v>230000</v>
      </c>
      <c r="N718" s="204">
        <f t="shared" si="120"/>
        <v>0</v>
      </c>
      <c r="O718" s="95">
        <v>0.25</v>
      </c>
      <c r="P718" s="219">
        <v>4</v>
      </c>
      <c r="Q718" s="205">
        <v>0</v>
      </c>
      <c r="R718" s="205">
        <v>0</v>
      </c>
      <c r="S718" s="205">
        <v>0</v>
      </c>
      <c r="T718" s="205">
        <v>0</v>
      </c>
      <c r="U718" s="205">
        <v>0</v>
      </c>
      <c r="V718" s="205">
        <v>0</v>
      </c>
      <c r="W718" s="205">
        <v>0</v>
      </c>
      <c r="X718" s="205">
        <v>0</v>
      </c>
      <c r="Y718" s="205">
        <v>0</v>
      </c>
      <c r="Z718" s="205">
        <v>0</v>
      </c>
      <c r="AA718" s="205">
        <v>0</v>
      </c>
      <c r="AB718" s="205">
        <v>0</v>
      </c>
      <c r="AC718" s="206">
        <f t="shared" si="121"/>
        <v>0</v>
      </c>
      <c r="AD718" s="206">
        <f t="shared" si="122"/>
        <v>230000</v>
      </c>
      <c r="AE718" s="207">
        <f t="shared" si="123"/>
        <v>0</v>
      </c>
      <c r="AF718" s="206"/>
    </row>
    <row r="719" spans="1:32" ht="15" customHeight="1">
      <c r="A719" s="77"/>
      <c r="B719" s="76" t="s">
        <v>735</v>
      </c>
      <c r="C719" s="76"/>
      <c r="D719" s="90">
        <v>40105</v>
      </c>
      <c r="E719" s="76"/>
      <c r="F719" s="76"/>
      <c r="G719" s="202"/>
      <c r="H719" s="203">
        <v>230000</v>
      </c>
      <c r="I719" s="202"/>
      <c r="J719" s="202"/>
      <c r="K719" s="90">
        <v>40105</v>
      </c>
      <c r="L719" s="78">
        <f t="shared" si="119"/>
        <v>41565</v>
      </c>
      <c r="M719" s="204">
        <v>230000</v>
      </c>
      <c r="N719" s="204">
        <f t="shared" si="120"/>
        <v>0</v>
      </c>
      <c r="O719" s="95">
        <v>0.25</v>
      </c>
      <c r="P719" s="219">
        <v>4</v>
      </c>
      <c r="Q719" s="205">
        <v>0</v>
      </c>
      <c r="R719" s="205">
        <v>0</v>
      </c>
      <c r="S719" s="205">
        <v>0</v>
      </c>
      <c r="T719" s="205">
        <v>0</v>
      </c>
      <c r="U719" s="205">
        <v>0</v>
      </c>
      <c r="V719" s="205">
        <v>0</v>
      </c>
      <c r="W719" s="205">
        <v>0</v>
      </c>
      <c r="X719" s="205">
        <v>0</v>
      </c>
      <c r="Y719" s="205">
        <v>0</v>
      </c>
      <c r="Z719" s="205">
        <v>0</v>
      </c>
      <c r="AA719" s="205">
        <v>0</v>
      </c>
      <c r="AB719" s="205">
        <v>0</v>
      </c>
      <c r="AC719" s="206">
        <f t="shared" si="121"/>
        <v>0</v>
      </c>
      <c r="AD719" s="206">
        <f t="shared" si="122"/>
        <v>230000</v>
      </c>
      <c r="AE719" s="207">
        <f t="shared" si="123"/>
        <v>0</v>
      </c>
      <c r="AF719" s="206"/>
    </row>
    <row r="720" spans="1:32" ht="15" customHeight="1">
      <c r="A720" s="77"/>
      <c r="B720" s="76" t="s">
        <v>735</v>
      </c>
      <c r="C720" s="76"/>
      <c r="D720" s="90">
        <v>40105</v>
      </c>
      <c r="E720" s="76"/>
      <c r="F720" s="76"/>
      <c r="G720" s="202"/>
      <c r="H720" s="203">
        <v>230000</v>
      </c>
      <c r="I720" s="202"/>
      <c r="J720" s="202"/>
      <c r="K720" s="90">
        <v>40105</v>
      </c>
      <c r="L720" s="78">
        <f t="shared" si="119"/>
        <v>41565</v>
      </c>
      <c r="M720" s="204">
        <v>230000</v>
      </c>
      <c r="N720" s="204">
        <f t="shared" si="120"/>
        <v>0</v>
      </c>
      <c r="O720" s="95">
        <v>0.25</v>
      </c>
      <c r="P720" s="219">
        <v>4</v>
      </c>
      <c r="Q720" s="205">
        <v>0</v>
      </c>
      <c r="R720" s="205">
        <v>0</v>
      </c>
      <c r="S720" s="205">
        <v>0</v>
      </c>
      <c r="T720" s="205">
        <v>0</v>
      </c>
      <c r="U720" s="205">
        <v>0</v>
      </c>
      <c r="V720" s="205">
        <v>0</v>
      </c>
      <c r="W720" s="205">
        <v>0</v>
      </c>
      <c r="X720" s="205">
        <v>0</v>
      </c>
      <c r="Y720" s="205">
        <v>0</v>
      </c>
      <c r="Z720" s="205">
        <v>0</v>
      </c>
      <c r="AA720" s="205">
        <v>0</v>
      </c>
      <c r="AB720" s="205">
        <v>0</v>
      </c>
      <c r="AC720" s="206">
        <f t="shared" si="121"/>
        <v>0</v>
      </c>
      <c r="AD720" s="206">
        <f t="shared" si="122"/>
        <v>230000</v>
      </c>
      <c r="AE720" s="207">
        <f t="shared" si="123"/>
        <v>0</v>
      </c>
      <c r="AF720" s="206"/>
    </row>
    <row r="721" spans="1:32" ht="15" customHeight="1">
      <c r="A721" s="77"/>
      <c r="B721" s="76" t="s">
        <v>735</v>
      </c>
      <c r="C721" s="76"/>
      <c r="D721" s="90">
        <v>40105</v>
      </c>
      <c r="E721" s="76"/>
      <c r="F721" s="76"/>
      <c r="G721" s="202"/>
      <c r="H721" s="203">
        <v>230000</v>
      </c>
      <c r="I721" s="202"/>
      <c r="J721" s="202"/>
      <c r="K721" s="90">
        <v>40105</v>
      </c>
      <c r="L721" s="78">
        <f t="shared" si="119"/>
        <v>41565</v>
      </c>
      <c r="M721" s="204">
        <v>230000</v>
      </c>
      <c r="N721" s="204">
        <f t="shared" si="120"/>
        <v>0</v>
      </c>
      <c r="O721" s="95">
        <v>0.25</v>
      </c>
      <c r="P721" s="219">
        <v>4</v>
      </c>
      <c r="Q721" s="205">
        <v>0</v>
      </c>
      <c r="R721" s="205">
        <v>0</v>
      </c>
      <c r="S721" s="205">
        <v>0</v>
      </c>
      <c r="T721" s="205">
        <v>0</v>
      </c>
      <c r="U721" s="205">
        <v>0</v>
      </c>
      <c r="V721" s="205">
        <v>0</v>
      </c>
      <c r="W721" s="205">
        <v>0</v>
      </c>
      <c r="X721" s="205">
        <v>0</v>
      </c>
      <c r="Y721" s="205">
        <v>0</v>
      </c>
      <c r="Z721" s="205">
        <v>0</v>
      </c>
      <c r="AA721" s="205">
        <v>0</v>
      </c>
      <c r="AB721" s="205">
        <v>0</v>
      </c>
      <c r="AC721" s="206">
        <f t="shared" si="121"/>
        <v>0</v>
      </c>
      <c r="AD721" s="206">
        <f t="shared" si="122"/>
        <v>230000</v>
      </c>
      <c r="AE721" s="207">
        <f t="shared" si="123"/>
        <v>0</v>
      </c>
      <c r="AF721" s="206"/>
    </row>
    <row r="722" spans="1:32" ht="15" customHeight="1">
      <c r="A722" s="77"/>
      <c r="B722" s="76" t="s">
        <v>735</v>
      </c>
      <c r="C722" s="76"/>
      <c r="D722" s="90">
        <v>40105</v>
      </c>
      <c r="E722" s="76"/>
      <c r="F722" s="76"/>
      <c r="G722" s="202"/>
      <c r="H722" s="203">
        <v>230000</v>
      </c>
      <c r="I722" s="202"/>
      <c r="J722" s="202"/>
      <c r="K722" s="90">
        <v>40105</v>
      </c>
      <c r="L722" s="78">
        <f t="shared" si="119"/>
        <v>41565</v>
      </c>
      <c r="M722" s="204">
        <v>230000</v>
      </c>
      <c r="N722" s="204">
        <f t="shared" si="120"/>
        <v>0</v>
      </c>
      <c r="O722" s="95">
        <v>0.25</v>
      </c>
      <c r="P722" s="219">
        <v>4</v>
      </c>
      <c r="Q722" s="205">
        <v>0</v>
      </c>
      <c r="R722" s="205">
        <v>0</v>
      </c>
      <c r="S722" s="205">
        <v>0</v>
      </c>
      <c r="T722" s="205">
        <v>0</v>
      </c>
      <c r="U722" s="205">
        <v>0</v>
      </c>
      <c r="V722" s="205">
        <v>0</v>
      </c>
      <c r="W722" s="205">
        <v>0</v>
      </c>
      <c r="X722" s="205">
        <v>0</v>
      </c>
      <c r="Y722" s="205">
        <v>0</v>
      </c>
      <c r="Z722" s="205">
        <v>0</v>
      </c>
      <c r="AA722" s="205">
        <v>0</v>
      </c>
      <c r="AB722" s="205">
        <v>0</v>
      </c>
      <c r="AC722" s="206">
        <f t="shared" si="121"/>
        <v>0</v>
      </c>
      <c r="AD722" s="206">
        <f t="shared" si="122"/>
        <v>230000</v>
      </c>
      <c r="AE722" s="207">
        <f t="shared" si="123"/>
        <v>0</v>
      </c>
      <c r="AF722" s="206"/>
    </row>
    <row r="723" spans="1:32" ht="15" customHeight="1">
      <c r="A723" s="77"/>
      <c r="B723" s="76" t="s">
        <v>735</v>
      </c>
      <c r="C723" s="76"/>
      <c r="D723" s="90">
        <v>40105</v>
      </c>
      <c r="E723" s="76"/>
      <c r="F723" s="76"/>
      <c r="G723" s="202"/>
      <c r="H723" s="203">
        <v>230000</v>
      </c>
      <c r="I723" s="202"/>
      <c r="J723" s="202"/>
      <c r="K723" s="90">
        <v>40105</v>
      </c>
      <c r="L723" s="78">
        <f t="shared" si="119"/>
        <v>41565</v>
      </c>
      <c r="M723" s="204">
        <v>230000</v>
      </c>
      <c r="N723" s="204">
        <f t="shared" si="120"/>
        <v>0</v>
      </c>
      <c r="O723" s="95">
        <v>0.25</v>
      </c>
      <c r="P723" s="219">
        <v>4</v>
      </c>
      <c r="Q723" s="205">
        <v>0</v>
      </c>
      <c r="R723" s="205">
        <v>0</v>
      </c>
      <c r="S723" s="205">
        <v>0</v>
      </c>
      <c r="T723" s="205">
        <v>0</v>
      </c>
      <c r="U723" s="205">
        <v>0</v>
      </c>
      <c r="V723" s="205">
        <v>0</v>
      </c>
      <c r="W723" s="205">
        <v>0</v>
      </c>
      <c r="X723" s="205">
        <v>0</v>
      </c>
      <c r="Y723" s="205">
        <v>0</v>
      </c>
      <c r="Z723" s="205">
        <v>0</v>
      </c>
      <c r="AA723" s="205">
        <v>0</v>
      </c>
      <c r="AB723" s="205">
        <v>0</v>
      </c>
      <c r="AC723" s="206">
        <f t="shared" si="121"/>
        <v>0</v>
      </c>
      <c r="AD723" s="206">
        <f t="shared" si="122"/>
        <v>230000</v>
      </c>
      <c r="AE723" s="207">
        <f t="shared" si="123"/>
        <v>0</v>
      </c>
      <c r="AF723" s="206"/>
    </row>
    <row r="724" spans="1:32" ht="15" customHeight="1">
      <c r="A724" s="77"/>
      <c r="B724" s="76" t="s">
        <v>735</v>
      </c>
      <c r="C724" s="76"/>
      <c r="D724" s="90">
        <v>40105</v>
      </c>
      <c r="E724" s="76"/>
      <c r="F724" s="76"/>
      <c r="G724" s="202"/>
      <c r="H724" s="203">
        <v>230000</v>
      </c>
      <c r="I724" s="202"/>
      <c r="J724" s="202"/>
      <c r="K724" s="90">
        <v>40105</v>
      </c>
      <c r="L724" s="78">
        <f t="shared" si="119"/>
        <v>41565</v>
      </c>
      <c r="M724" s="204">
        <v>230000</v>
      </c>
      <c r="N724" s="204">
        <f t="shared" si="120"/>
        <v>0</v>
      </c>
      <c r="O724" s="95">
        <v>0.25</v>
      </c>
      <c r="P724" s="219">
        <v>4</v>
      </c>
      <c r="Q724" s="205">
        <v>0</v>
      </c>
      <c r="R724" s="205">
        <v>0</v>
      </c>
      <c r="S724" s="205">
        <v>0</v>
      </c>
      <c r="T724" s="205">
        <v>0</v>
      </c>
      <c r="U724" s="205">
        <v>0</v>
      </c>
      <c r="V724" s="205">
        <v>0</v>
      </c>
      <c r="W724" s="205">
        <v>0</v>
      </c>
      <c r="X724" s="205">
        <v>0</v>
      </c>
      <c r="Y724" s="205">
        <v>0</v>
      </c>
      <c r="Z724" s="205">
        <v>0</v>
      </c>
      <c r="AA724" s="205">
        <v>0</v>
      </c>
      <c r="AB724" s="205">
        <v>0</v>
      </c>
      <c r="AC724" s="206">
        <f t="shared" si="121"/>
        <v>0</v>
      </c>
      <c r="AD724" s="206">
        <f t="shared" si="122"/>
        <v>230000</v>
      </c>
      <c r="AE724" s="207">
        <f t="shared" si="123"/>
        <v>0</v>
      </c>
      <c r="AF724" s="206"/>
    </row>
    <row r="725" spans="1:32" ht="15" customHeight="1">
      <c r="A725" s="77"/>
      <c r="B725" s="76" t="s">
        <v>735</v>
      </c>
      <c r="C725" s="76"/>
      <c r="D725" s="90">
        <v>40105</v>
      </c>
      <c r="E725" s="76"/>
      <c r="F725" s="76"/>
      <c r="G725" s="202"/>
      <c r="H725" s="203">
        <v>230000</v>
      </c>
      <c r="I725" s="202"/>
      <c r="J725" s="202"/>
      <c r="K725" s="90">
        <v>40105</v>
      </c>
      <c r="L725" s="78">
        <f t="shared" si="119"/>
        <v>41565</v>
      </c>
      <c r="M725" s="204">
        <v>230000</v>
      </c>
      <c r="N725" s="204">
        <f t="shared" si="120"/>
        <v>0</v>
      </c>
      <c r="O725" s="95">
        <v>0.25</v>
      </c>
      <c r="P725" s="219">
        <v>4</v>
      </c>
      <c r="Q725" s="205">
        <v>0</v>
      </c>
      <c r="R725" s="205">
        <v>0</v>
      </c>
      <c r="S725" s="205">
        <v>0</v>
      </c>
      <c r="T725" s="205">
        <v>0</v>
      </c>
      <c r="U725" s="205">
        <v>0</v>
      </c>
      <c r="V725" s="205">
        <v>0</v>
      </c>
      <c r="W725" s="205">
        <v>0</v>
      </c>
      <c r="X725" s="205">
        <v>0</v>
      </c>
      <c r="Y725" s="205">
        <v>0</v>
      </c>
      <c r="Z725" s="205">
        <v>0</v>
      </c>
      <c r="AA725" s="205">
        <v>0</v>
      </c>
      <c r="AB725" s="205">
        <v>0</v>
      </c>
      <c r="AC725" s="206">
        <f t="shared" si="121"/>
        <v>0</v>
      </c>
      <c r="AD725" s="206">
        <f t="shared" si="122"/>
        <v>230000</v>
      </c>
      <c r="AE725" s="207">
        <f t="shared" si="123"/>
        <v>0</v>
      </c>
      <c r="AF725" s="206"/>
    </row>
    <row r="726" spans="1:32" ht="15" customHeight="1">
      <c r="A726" s="77"/>
      <c r="B726" s="76" t="s">
        <v>735</v>
      </c>
      <c r="C726" s="76"/>
      <c r="D726" s="90">
        <v>40105</v>
      </c>
      <c r="E726" s="76"/>
      <c r="F726" s="76"/>
      <c r="G726" s="202"/>
      <c r="H726" s="203">
        <v>230000</v>
      </c>
      <c r="I726" s="202"/>
      <c r="J726" s="202"/>
      <c r="K726" s="90">
        <v>40105</v>
      </c>
      <c r="L726" s="78">
        <f t="shared" si="119"/>
        <v>41565</v>
      </c>
      <c r="M726" s="204">
        <v>230000</v>
      </c>
      <c r="N726" s="204">
        <f t="shared" si="120"/>
        <v>0</v>
      </c>
      <c r="O726" s="95">
        <v>0.25</v>
      </c>
      <c r="P726" s="219">
        <v>4</v>
      </c>
      <c r="Q726" s="205">
        <v>0</v>
      </c>
      <c r="R726" s="205">
        <v>0</v>
      </c>
      <c r="S726" s="205">
        <v>0</v>
      </c>
      <c r="T726" s="205">
        <v>0</v>
      </c>
      <c r="U726" s="205">
        <v>0</v>
      </c>
      <c r="V726" s="205">
        <v>0</v>
      </c>
      <c r="W726" s="205">
        <v>0</v>
      </c>
      <c r="X726" s="205">
        <v>0</v>
      </c>
      <c r="Y726" s="205">
        <v>0</v>
      </c>
      <c r="Z726" s="205">
        <v>0</v>
      </c>
      <c r="AA726" s="205">
        <v>0</v>
      </c>
      <c r="AB726" s="205">
        <v>0</v>
      </c>
      <c r="AC726" s="206">
        <f t="shared" si="121"/>
        <v>0</v>
      </c>
      <c r="AD726" s="206">
        <f t="shared" si="122"/>
        <v>230000</v>
      </c>
      <c r="AE726" s="207">
        <f t="shared" si="123"/>
        <v>0</v>
      </c>
      <c r="AF726" s="206"/>
    </row>
    <row r="727" spans="1:32" ht="15" customHeight="1">
      <c r="A727" s="77"/>
      <c r="B727" s="76" t="s">
        <v>735</v>
      </c>
      <c r="C727" s="76"/>
      <c r="D727" s="90">
        <v>40105</v>
      </c>
      <c r="E727" s="76"/>
      <c r="F727" s="76"/>
      <c r="G727" s="202"/>
      <c r="H727" s="203">
        <v>230000</v>
      </c>
      <c r="I727" s="202"/>
      <c r="J727" s="202"/>
      <c r="K727" s="90">
        <v>40105</v>
      </c>
      <c r="L727" s="78">
        <f t="shared" si="119"/>
        <v>41565</v>
      </c>
      <c r="M727" s="204">
        <v>230000</v>
      </c>
      <c r="N727" s="204">
        <f t="shared" si="120"/>
        <v>0</v>
      </c>
      <c r="O727" s="95">
        <v>0.25</v>
      </c>
      <c r="P727" s="219">
        <v>4</v>
      </c>
      <c r="Q727" s="205">
        <v>0</v>
      </c>
      <c r="R727" s="205">
        <v>0</v>
      </c>
      <c r="S727" s="205">
        <v>0</v>
      </c>
      <c r="T727" s="205">
        <v>0</v>
      </c>
      <c r="U727" s="205">
        <v>0</v>
      </c>
      <c r="V727" s="205">
        <v>0</v>
      </c>
      <c r="W727" s="205">
        <v>0</v>
      </c>
      <c r="X727" s="205">
        <v>0</v>
      </c>
      <c r="Y727" s="205">
        <v>0</v>
      </c>
      <c r="Z727" s="205">
        <v>0</v>
      </c>
      <c r="AA727" s="205">
        <v>0</v>
      </c>
      <c r="AB727" s="205">
        <v>0</v>
      </c>
      <c r="AC727" s="206">
        <f t="shared" si="121"/>
        <v>0</v>
      </c>
      <c r="AD727" s="206">
        <f t="shared" si="122"/>
        <v>230000</v>
      </c>
      <c r="AE727" s="207">
        <f t="shared" si="123"/>
        <v>0</v>
      </c>
      <c r="AF727" s="206"/>
    </row>
    <row r="728" spans="1:32" ht="15" customHeight="1">
      <c r="A728" s="77"/>
      <c r="B728" s="76" t="s">
        <v>735</v>
      </c>
      <c r="C728" s="76"/>
      <c r="D728" s="90">
        <v>40105</v>
      </c>
      <c r="E728" s="76"/>
      <c r="F728" s="76"/>
      <c r="G728" s="202"/>
      <c r="H728" s="203">
        <v>230000</v>
      </c>
      <c r="I728" s="202"/>
      <c r="J728" s="202"/>
      <c r="K728" s="90">
        <v>40105</v>
      </c>
      <c r="L728" s="78">
        <f t="shared" si="119"/>
        <v>41565</v>
      </c>
      <c r="M728" s="204">
        <v>230000</v>
      </c>
      <c r="N728" s="204">
        <f t="shared" si="120"/>
        <v>0</v>
      </c>
      <c r="O728" s="95">
        <v>0.25</v>
      </c>
      <c r="P728" s="219">
        <v>4</v>
      </c>
      <c r="Q728" s="205">
        <v>0</v>
      </c>
      <c r="R728" s="205">
        <v>0</v>
      </c>
      <c r="S728" s="205">
        <v>0</v>
      </c>
      <c r="T728" s="205">
        <v>0</v>
      </c>
      <c r="U728" s="205">
        <v>0</v>
      </c>
      <c r="V728" s="205">
        <v>0</v>
      </c>
      <c r="W728" s="205">
        <v>0</v>
      </c>
      <c r="X728" s="205">
        <v>0</v>
      </c>
      <c r="Y728" s="205">
        <v>0</v>
      </c>
      <c r="Z728" s="205">
        <v>0</v>
      </c>
      <c r="AA728" s="205">
        <v>0</v>
      </c>
      <c r="AB728" s="205">
        <v>0</v>
      </c>
      <c r="AC728" s="206">
        <f t="shared" si="121"/>
        <v>0</v>
      </c>
      <c r="AD728" s="206">
        <f t="shared" si="122"/>
        <v>230000</v>
      </c>
      <c r="AE728" s="207">
        <f t="shared" si="123"/>
        <v>0</v>
      </c>
      <c r="AF728" s="206"/>
    </row>
    <row r="729" spans="1:32" ht="15" customHeight="1">
      <c r="A729" s="77"/>
      <c r="B729" s="76" t="s">
        <v>735</v>
      </c>
      <c r="C729" s="76"/>
      <c r="D729" s="90">
        <v>40105</v>
      </c>
      <c r="E729" s="76"/>
      <c r="F729" s="76"/>
      <c r="G729" s="202"/>
      <c r="H729" s="203">
        <v>230000</v>
      </c>
      <c r="I729" s="202"/>
      <c r="J729" s="202"/>
      <c r="K729" s="90">
        <v>40105</v>
      </c>
      <c r="L729" s="78">
        <f t="shared" si="119"/>
        <v>41565</v>
      </c>
      <c r="M729" s="204">
        <v>230000</v>
      </c>
      <c r="N729" s="204">
        <f t="shared" si="120"/>
        <v>0</v>
      </c>
      <c r="O729" s="95">
        <v>0.25</v>
      </c>
      <c r="P729" s="219">
        <v>4</v>
      </c>
      <c r="Q729" s="205">
        <v>0</v>
      </c>
      <c r="R729" s="205">
        <v>0</v>
      </c>
      <c r="S729" s="205">
        <v>0</v>
      </c>
      <c r="T729" s="205">
        <v>0</v>
      </c>
      <c r="U729" s="205">
        <v>0</v>
      </c>
      <c r="V729" s="205">
        <v>0</v>
      </c>
      <c r="W729" s="205">
        <v>0</v>
      </c>
      <c r="X729" s="205">
        <v>0</v>
      </c>
      <c r="Y729" s="205">
        <v>0</v>
      </c>
      <c r="Z729" s="205">
        <v>0</v>
      </c>
      <c r="AA729" s="205">
        <v>0</v>
      </c>
      <c r="AB729" s="205">
        <v>0</v>
      </c>
      <c r="AC729" s="206">
        <f t="shared" si="121"/>
        <v>0</v>
      </c>
      <c r="AD729" s="206">
        <f t="shared" si="122"/>
        <v>230000</v>
      </c>
      <c r="AE729" s="207">
        <f t="shared" si="123"/>
        <v>0</v>
      </c>
      <c r="AF729" s="206"/>
    </row>
    <row r="730" spans="1:32" ht="15" customHeight="1">
      <c r="A730" s="77"/>
      <c r="B730" s="76" t="s">
        <v>735</v>
      </c>
      <c r="C730" s="76"/>
      <c r="D730" s="90">
        <v>40105</v>
      </c>
      <c r="E730" s="76"/>
      <c r="F730" s="76"/>
      <c r="G730" s="202"/>
      <c r="H730" s="203">
        <v>230000</v>
      </c>
      <c r="I730" s="202"/>
      <c r="J730" s="202"/>
      <c r="K730" s="90">
        <v>40105</v>
      </c>
      <c r="L730" s="78">
        <f t="shared" si="119"/>
        <v>41565</v>
      </c>
      <c r="M730" s="204">
        <v>230000</v>
      </c>
      <c r="N730" s="204">
        <f t="shared" si="120"/>
        <v>0</v>
      </c>
      <c r="O730" s="95">
        <v>0.25</v>
      </c>
      <c r="P730" s="219">
        <v>4</v>
      </c>
      <c r="Q730" s="205">
        <v>0</v>
      </c>
      <c r="R730" s="205">
        <v>0</v>
      </c>
      <c r="S730" s="205">
        <v>0</v>
      </c>
      <c r="T730" s="205">
        <v>0</v>
      </c>
      <c r="U730" s="205">
        <v>0</v>
      </c>
      <c r="V730" s="205">
        <v>0</v>
      </c>
      <c r="W730" s="205">
        <v>0</v>
      </c>
      <c r="X730" s="205">
        <v>0</v>
      </c>
      <c r="Y730" s="205">
        <v>0</v>
      </c>
      <c r="Z730" s="205">
        <v>0</v>
      </c>
      <c r="AA730" s="205">
        <v>0</v>
      </c>
      <c r="AB730" s="205">
        <v>0</v>
      </c>
      <c r="AC730" s="206">
        <f t="shared" si="121"/>
        <v>0</v>
      </c>
      <c r="AD730" s="206">
        <f t="shared" si="122"/>
        <v>230000</v>
      </c>
      <c r="AE730" s="207">
        <f t="shared" si="123"/>
        <v>0</v>
      </c>
      <c r="AF730" s="206"/>
    </row>
    <row r="731" spans="1:32" ht="15" customHeight="1">
      <c r="A731" s="77"/>
      <c r="B731" s="76" t="s">
        <v>735</v>
      </c>
      <c r="C731" s="76"/>
      <c r="D731" s="90">
        <v>40105</v>
      </c>
      <c r="E731" s="76"/>
      <c r="F731" s="76"/>
      <c r="G731" s="202"/>
      <c r="H731" s="203">
        <v>230000</v>
      </c>
      <c r="I731" s="202"/>
      <c r="J731" s="202"/>
      <c r="K731" s="90">
        <v>40105</v>
      </c>
      <c r="L731" s="78">
        <f t="shared" si="119"/>
        <v>41565</v>
      </c>
      <c r="M731" s="204">
        <v>230000</v>
      </c>
      <c r="N731" s="204">
        <f t="shared" si="120"/>
        <v>0</v>
      </c>
      <c r="O731" s="95">
        <v>0.25</v>
      </c>
      <c r="P731" s="219">
        <v>4</v>
      </c>
      <c r="Q731" s="205">
        <v>0</v>
      </c>
      <c r="R731" s="205">
        <v>0</v>
      </c>
      <c r="S731" s="205">
        <v>0</v>
      </c>
      <c r="T731" s="205">
        <v>0</v>
      </c>
      <c r="U731" s="205">
        <v>0</v>
      </c>
      <c r="V731" s="205">
        <v>0</v>
      </c>
      <c r="W731" s="205">
        <v>0</v>
      </c>
      <c r="X731" s="205">
        <v>0</v>
      </c>
      <c r="Y731" s="205">
        <v>0</v>
      </c>
      <c r="Z731" s="205">
        <v>0</v>
      </c>
      <c r="AA731" s="205">
        <v>0</v>
      </c>
      <c r="AB731" s="205">
        <v>0</v>
      </c>
      <c r="AC731" s="206">
        <f t="shared" si="121"/>
        <v>0</v>
      </c>
      <c r="AD731" s="206">
        <f t="shared" si="122"/>
        <v>230000</v>
      </c>
      <c r="AE731" s="207">
        <f t="shared" si="123"/>
        <v>0</v>
      </c>
      <c r="AF731" s="206"/>
    </row>
    <row r="732" spans="1:32" ht="15" customHeight="1">
      <c r="A732" s="77"/>
      <c r="B732" s="76" t="s">
        <v>735</v>
      </c>
      <c r="C732" s="76"/>
      <c r="D732" s="90">
        <v>40105</v>
      </c>
      <c r="E732" s="76"/>
      <c r="F732" s="76"/>
      <c r="G732" s="202"/>
      <c r="H732" s="203">
        <v>230000</v>
      </c>
      <c r="I732" s="202"/>
      <c r="J732" s="202"/>
      <c r="K732" s="90">
        <v>40105</v>
      </c>
      <c r="L732" s="78">
        <f t="shared" si="119"/>
        <v>41565</v>
      </c>
      <c r="M732" s="204">
        <v>230000</v>
      </c>
      <c r="N732" s="204">
        <f t="shared" si="120"/>
        <v>0</v>
      </c>
      <c r="O732" s="95">
        <v>0.25</v>
      </c>
      <c r="P732" s="219">
        <v>4</v>
      </c>
      <c r="Q732" s="205">
        <v>0</v>
      </c>
      <c r="R732" s="205">
        <v>0</v>
      </c>
      <c r="S732" s="205">
        <v>0</v>
      </c>
      <c r="T732" s="205">
        <v>0</v>
      </c>
      <c r="U732" s="205">
        <v>0</v>
      </c>
      <c r="V732" s="205">
        <v>0</v>
      </c>
      <c r="W732" s="205">
        <v>0</v>
      </c>
      <c r="X732" s="205">
        <v>0</v>
      </c>
      <c r="Y732" s="205">
        <v>0</v>
      </c>
      <c r="Z732" s="205">
        <v>0</v>
      </c>
      <c r="AA732" s="205">
        <v>0</v>
      </c>
      <c r="AB732" s="205">
        <v>0</v>
      </c>
      <c r="AC732" s="206">
        <f t="shared" si="121"/>
        <v>0</v>
      </c>
      <c r="AD732" s="206">
        <f t="shared" si="122"/>
        <v>230000</v>
      </c>
      <c r="AE732" s="207">
        <f t="shared" si="123"/>
        <v>0</v>
      </c>
      <c r="AF732" s="206"/>
    </row>
    <row r="733" spans="1:32" ht="15" customHeight="1">
      <c r="A733" s="77"/>
      <c r="B733" s="76" t="s">
        <v>735</v>
      </c>
      <c r="C733" s="76"/>
      <c r="D733" s="90">
        <v>40105</v>
      </c>
      <c r="E733" s="76"/>
      <c r="F733" s="76"/>
      <c r="G733" s="202"/>
      <c r="H733" s="203">
        <v>230000</v>
      </c>
      <c r="I733" s="202"/>
      <c r="J733" s="202"/>
      <c r="K733" s="90">
        <v>40105</v>
      </c>
      <c r="L733" s="78">
        <f t="shared" si="119"/>
        <v>41565</v>
      </c>
      <c r="M733" s="204">
        <v>230000</v>
      </c>
      <c r="N733" s="204">
        <f t="shared" si="120"/>
        <v>0</v>
      </c>
      <c r="O733" s="95">
        <v>0.25</v>
      </c>
      <c r="P733" s="219">
        <v>4</v>
      </c>
      <c r="Q733" s="205">
        <v>0</v>
      </c>
      <c r="R733" s="205">
        <v>0</v>
      </c>
      <c r="S733" s="205">
        <v>0</v>
      </c>
      <c r="T733" s="205">
        <v>0</v>
      </c>
      <c r="U733" s="205">
        <v>0</v>
      </c>
      <c r="V733" s="205">
        <v>0</v>
      </c>
      <c r="W733" s="205">
        <v>0</v>
      </c>
      <c r="X733" s="205">
        <v>0</v>
      </c>
      <c r="Y733" s="205">
        <v>0</v>
      </c>
      <c r="Z733" s="205">
        <v>0</v>
      </c>
      <c r="AA733" s="205">
        <v>0</v>
      </c>
      <c r="AB733" s="205">
        <v>0</v>
      </c>
      <c r="AC733" s="206">
        <f t="shared" si="121"/>
        <v>0</v>
      </c>
      <c r="AD733" s="206">
        <f t="shared" si="122"/>
        <v>230000</v>
      </c>
      <c r="AE733" s="207">
        <f t="shared" si="123"/>
        <v>0</v>
      </c>
      <c r="AF733" s="206"/>
    </row>
    <row r="734" spans="1:32" ht="15" customHeight="1">
      <c r="A734" s="77"/>
      <c r="B734" s="76" t="s">
        <v>735</v>
      </c>
      <c r="C734" s="76"/>
      <c r="D734" s="90">
        <v>40105</v>
      </c>
      <c r="E734" s="76"/>
      <c r="F734" s="76"/>
      <c r="G734" s="202"/>
      <c r="H734" s="203">
        <v>230000</v>
      </c>
      <c r="I734" s="202"/>
      <c r="J734" s="202"/>
      <c r="K734" s="90">
        <v>40105</v>
      </c>
      <c r="L734" s="78">
        <f t="shared" si="119"/>
        <v>41565</v>
      </c>
      <c r="M734" s="204">
        <v>230000</v>
      </c>
      <c r="N734" s="204">
        <f t="shared" si="120"/>
        <v>0</v>
      </c>
      <c r="O734" s="95">
        <v>0.25</v>
      </c>
      <c r="P734" s="219">
        <v>4</v>
      </c>
      <c r="Q734" s="205">
        <v>0</v>
      </c>
      <c r="R734" s="205">
        <v>0</v>
      </c>
      <c r="S734" s="205">
        <v>0</v>
      </c>
      <c r="T734" s="205">
        <v>0</v>
      </c>
      <c r="U734" s="205">
        <v>0</v>
      </c>
      <c r="V734" s="205">
        <v>0</v>
      </c>
      <c r="W734" s="205">
        <v>0</v>
      </c>
      <c r="X734" s="205">
        <v>0</v>
      </c>
      <c r="Y734" s="205">
        <v>0</v>
      </c>
      <c r="Z734" s="205">
        <v>0</v>
      </c>
      <c r="AA734" s="205">
        <v>0</v>
      </c>
      <c r="AB734" s="205">
        <v>0</v>
      </c>
      <c r="AC734" s="206">
        <f t="shared" si="121"/>
        <v>0</v>
      </c>
      <c r="AD734" s="206">
        <f t="shared" si="122"/>
        <v>230000</v>
      </c>
      <c r="AE734" s="207">
        <f t="shared" si="123"/>
        <v>0</v>
      </c>
      <c r="AF734" s="206"/>
    </row>
    <row r="735" spans="1:32" ht="15" customHeight="1">
      <c r="A735" s="77"/>
      <c r="B735" s="76" t="s">
        <v>735</v>
      </c>
      <c r="C735" s="76"/>
      <c r="D735" s="90">
        <v>40105</v>
      </c>
      <c r="E735" s="76"/>
      <c r="F735" s="76"/>
      <c r="G735" s="202"/>
      <c r="H735" s="203">
        <v>230000</v>
      </c>
      <c r="I735" s="202"/>
      <c r="J735" s="202"/>
      <c r="K735" s="90">
        <v>40105</v>
      </c>
      <c r="L735" s="78">
        <f t="shared" si="119"/>
        <v>41565</v>
      </c>
      <c r="M735" s="204">
        <v>230000</v>
      </c>
      <c r="N735" s="204">
        <f t="shared" si="120"/>
        <v>0</v>
      </c>
      <c r="O735" s="95">
        <v>0.25</v>
      </c>
      <c r="P735" s="219">
        <v>4</v>
      </c>
      <c r="Q735" s="205">
        <v>0</v>
      </c>
      <c r="R735" s="205">
        <v>0</v>
      </c>
      <c r="S735" s="205">
        <v>0</v>
      </c>
      <c r="T735" s="205">
        <v>0</v>
      </c>
      <c r="U735" s="205">
        <v>0</v>
      </c>
      <c r="V735" s="205">
        <v>0</v>
      </c>
      <c r="W735" s="205">
        <v>0</v>
      </c>
      <c r="X735" s="205">
        <v>0</v>
      </c>
      <c r="Y735" s="205">
        <v>0</v>
      </c>
      <c r="Z735" s="205">
        <v>0</v>
      </c>
      <c r="AA735" s="205">
        <v>0</v>
      </c>
      <c r="AB735" s="205">
        <v>0</v>
      </c>
      <c r="AC735" s="206">
        <f t="shared" si="121"/>
        <v>0</v>
      </c>
      <c r="AD735" s="206">
        <f t="shared" si="122"/>
        <v>230000</v>
      </c>
      <c r="AE735" s="207">
        <f t="shared" si="123"/>
        <v>0</v>
      </c>
      <c r="AF735" s="206"/>
    </row>
    <row r="736" spans="1:32" ht="15" customHeight="1">
      <c r="A736" s="77"/>
      <c r="B736" s="76" t="s">
        <v>735</v>
      </c>
      <c r="C736" s="76"/>
      <c r="D736" s="90">
        <v>40105</v>
      </c>
      <c r="E736" s="76"/>
      <c r="F736" s="76"/>
      <c r="G736" s="202"/>
      <c r="H736" s="203">
        <v>230000</v>
      </c>
      <c r="I736" s="202"/>
      <c r="J736" s="202"/>
      <c r="K736" s="90">
        <v>40105</v>
      </c>
      <c r="L736" s="78">
        <f t="shared" si="119"/>
        <v>41565</v>
      </c>
      <c r="M736" s="204">
        <v>230000</v>
      </c>
      <c r="N736" s="204">
        <f t="shared" si="120"/>
        <v>0</v>
      </c>
      <c r="O736" s="95">
        <v>0.25</v>
      </c>
      <c r="P736" s="219">
        <v>4</v>
      </c>
      <c r="Q736" s="205">
        <v>0</v>
      </c>
      <c r="R736" s="205">
        <v>0</v>
      </c>
      <c r="S736" s="205">
        <v>0</v>
      </c>
      <c r="T736" s="205">
        <v>0</v>
      </c>
      <c r="U736" s="205">
        <v>0</v>
      </c>
      <c r="V736" s="205">
        <v>0</v>
      </c>
      <c r="W736" s="205">
        <v>0</v>
      </c>
      <c r="X736" s="205">
        <v>0</v>
      </c>
      <c r="Y736" s="205">
        <v>0</v>
      </c>
      <c r="Z736" s="205">
        <v>0</v>
      </c>
      <c r="AA736" s="205">
        <v>0</v>
      </c>
      <c r="AB736" s="205">
        <v>0</v>
      </c>
      <c r="AC736" s="206">
        <f t="shared" si="121"/>
        <v>0</v>
      </c>
      <c r="AD736" s="206">
        <f t="shared" si="122"/>
        <v>230000</v>
      </c>
      <c r="AE736" s="207">
        <f t="shared" si="123"/>
        <v>0</v>
      </c>
      <c r="AF736" s="206"/>
    </row>
    <row r="737" spans="1:32" ht="15" customHeight="1">
      <c r="A737" s="77"/>
      <c r="B737" s="76" t="s">
        <v>735</v>
      </c>
      <c r="C737" s="76"/>
      <c r="D737" s="90">
        <v>40105</v>
      </c>
      <c r="E737" s="76"/>
      <c r="F737" s="76"/>
      <c r="G737" s="202"/>
      <c r="H737" s="203">
        <v>230000</v>
      </c>
      <c r="I737" s="202"/>
      <c r="J737" s="202"/>
      <c r="K737" s="90">
        <v>40105</v>
      </c>
      <c r="L737" s="78">
        <f t="shared" si="119"/>
        <v>41565</v>
      </c>
      <c r="M737" s="204">
        <v>230000</v>
      </c>
      <c r="N737" s="204">
        <f t="shared" si="120"/>
        <v>0</v>
      </c>
      <c r="O737" s="95">
        <v>0.25</v>
      </c>
      <c r="P737" s="219">
        <v>4</v>
      </c>
      <c r="Q737" s="205">
        <v>0</v>
      </c>
      <c r="R737" s="205">
        <v>0</v>
      </c>
      <c r="S737" s="205">
        <v>0</v>
      </c>
      <c r="T737" s="205">
        <v>0</v>
      </c>
      <c r="U737" s="205">
        <v>0</v>
      </c>
      <c r="V737" s="205">
        <v>0</v>
      </c>
      <c r="W737" s="205">
        <v>0</v>
      </c>
      <c r="X737" s="205">
        <v>0</v>
      </c>
      <c r="Y737" s="205">
        <v>0</v>
      </c>
      <c r="Z737" s="205">
        <v>0</v>
      </c>
      <c r="AA737" s="205">
        <v>0</v>
      </c>
      <c r="AB737" s="205">
        <v>0</v>
      </c>
      <c r="AC737" s="206">
        <f t="shared" si="121"/>
        <v>0</v>
      </c>
      <c r="AD737" s="206">
        <f t="shared" si="122"/>
        <v>230000</v>
      </c>
      <c r="AE737" s="207">
        <f t="shared" si="123"/>
        <v>0</v>
      </c>
      <c r="AF737" s="206"/>
    </row>
    <row r="738" spans="1:32" ht="15" customHeight="1">
      <c r="A738" s="77"/>
      <c r="B738" s="76" t="s">
        <v>735</v>
      </c>
      <c r="C738" s="76"/>
      <c r="D738" s="90">
        <v>40105</v>
      </c>
      <c r="E738" s="76"/>
      <c r="F738" s="76"/>
      <c r="G738" s="202"/>
      <c r="H738" s="203">
        <v>230000</v>
      </c>
      <c r="I738" s="202"/>
      <c r="J738" s="202"/>
      <c r="K738" s="90">
        <v>40105</v>
      </c>
      <c r="L738" s="78">
        <f t="shared" si="119"/>
        <v>41565</v>
      </c>
      <c r="M738" s="204">
        <v>230000</v>
      </c>
      <c r="N738" s="204">
        <f t="shared" si="120"/>
        <v>0</v>
      </c>
      <c r="O738" s="95">
        <v>0.25</v>
      </c>
      <c r="P738" s="219">
        <v>4</v>
      </c>
      <c r="Q738" s="205">
        <v>0</v>
      </c>
      <c r="R738" s="205">
        <v>0</v>
      </c>
      <c r="S738" s="205">
        <v>0</v>
      </c>
      <c r="T738" s="205">
        <v>0</v>
      </c>
      <c r="U738" s="205">
        <v>0</v>
      </c>
      <c r="V738" s="205">
        <v>0</v>
      </c>
      <c r="W738" s="205">
        <v>0</v>
      </c>
      <c r="X738" s="205">
        <v>0</v>
      </c>
      <c r="Y738" s="205">
        <v>0</v>
      </c>
      <c r="Z738" s="205">
        <v>0</v>
      </c>
      <c r="AA738" s="205">
        <v>0</v>
      </c>
      <c r="AB738" s="205">
        <v>0</v>
      </c>
      <c r="AC738" s="206">
        <f t="shared" si="121"/>
        <v>0</v>
      </c>
      <c r="AD738" s="206">
        <f t="shared" si="122"/>
        <v>230000</v>
      </c>
      <c r="AE738" s="207">
        <f t="shared" si="123"/>
        <v>0</v>
      </c>
      <c r="AF738" s="206"/>
    </row>
    <row r="739" spans="1:32" ht="15" customHeight="1">
      <c r="A739" s="77"/>
      <c r="B739" s="76" t="s">
        <v>735</v>
      </c>
      <c r="C739" s="76"/>
      <c r="D739" s="90">
        <v>40105</v>
      </c>
      <c r="E739" s="76"/>
      <c r="F739" s="76"/>
      <c r="G739" s="202"/>
      <c r="H739" s="203">
        <v>230000</v>
      </c>
      <c r="I739" s="202"/>
      <c r="J739" s="202"/>
      <c r="K739" s="90">
        <v>40105</v>
      </c>
      <c r="L739" s="78">
        <f t="shared" si="119"/>
        <v>41565</v>
      </c>
      <c r="M739" s="204">
        <v>230000</v>
      </c>
      <c r="N739" s="204">
        <f t="shared" si="120"/>
        <v>0</v>
      </c>
      <c r="O739" s="95">
        <v>0.25</v>
      </c>
      <c r="P739" s="219">
        <v>4</v>
      </c>
      <c r="Q739" s="205">
        <v>0</v>
      </c>
      <c r="R739" s="205">
        <v>0</v>
      </c>
      <c r="S739" s="205">
        <v>0</v>
      </c>
      <c r="T739" s="205">
        <v>0</v>
      </c>
      <c r="U739" s="205">
        <v>0</v>
      </c>
      <c r="V739" s="205">
        <v>0</v>
      </c>
      <c r="W739" s="205">
        <v>0</v>
      </c>
      <c r="X739" s="205">
        <v>0</v>
      </c>
      <c r="Y739" s="205">
        <v>0</v>
      </c>
      <c r="Z739" s="205">
        <v>0</v>
      </c>
      <c r="AA739" s="205">
        <v>0</v>
      </c>
      <c r="AB739" s="205">
        <v>0</v>
      </c>
      <c r="AC739" s="206">
        <f t="shared" si="121"/>
        <v>0</v>
      </c>
      <c r="AD739" s="206">
        <f t="shared" si="122"/>
        <v>230000</v>
      </c>
      <c r="AE739" s="207">
        <f t="shared" si="123"/>
        <v>0</v>
      </c>
      <c r="AF739" s="206"/>
    </row>
    <row r="740" spans="1:32" ht="15" customHeight="1">
      <c r="A740" s="77"/>
      <c r="B740" s="76" t="s">
        <v>735</v>
      </c>
      <c r="C740" s="76"/>
      <c r="D740" s="90">
        <v>40105</v>
      </c>
      <c r="E740" s="76"/>
      <c r="F740" s="76"/>
      <c r="G740" s="202"/>
      <c r="H740" s="203">
        <v>230000</v>
      </c>
      <c r="I740" s="202"/>
      <c r="J740" s="202"/>
      <c r="K740" s="90">
        <v>40105</v>
      </c>
      <c r="L740" s="78">
        <f t="shared" si="119"/>
        <v>41565</v>
      </c>
      <c r="M740" s="204">
        <v>230000</v>
      </c>
      <c r="N740" s="204">
        <f t="shared" si="120"/>
        <v>0</v>
      </c>
      <c r="O740" s="95">
        <v>0.25</v>
      </c>
      <c r="P740" s="219">
        <v>4</v>
      </c>
      <c r="Q740" s="205">
        <v>0</v>
      </c>
      <c r="R740" s="205">
        <v>0</v>
      </c>
      <c r="S740" s="205">
        <v>0</v>
      </c>
      <c r="T740" s="205">
        <v>0</v>
      </c>
      <c r="U740" s="205">
        <v>0</v>
      </c>
      <c r="V740" s="205">
        <v>0</v>
      </c>
      <c r="W740" s="205">
        <v>0</v>
      </c>
      <c r="X740" s="205">
        <v>0</v>
      </c>
      <c r="Y740" s="205">
        <v>0</v>
      </c>
      <c r="Z740" s="205">
        <v>0</v>
      </c>
      <c r="AA740" s="205">
        <v>0</v>
      </c>
      <c r="AB740" s="205">
        <v>0</v>
      </c>
      <c r="AC740" s="206">
        <f t="shared" si="121"/>
        <v>0</v>
      </c>
      <c r="AD740" s="206">
        <f t="shared" si="122"/>
        <v>230000</v>
      </c>
      <c r="AE740" s="207">
        <f t="shared" si="123"/>
        <v>0</v>
      </c>
      <c r="AF740" s="206"/>
    </row>
    <row r="741" spans="1:32" ht="15" customHeight="1">
      <c r="A741" s="77"/>
      <c r="B741" s="76" t="s">
        <v>735</v>
      </c>
      <c r="C741" s="76"/>
      <c r="D741" s="90">
        <v>40105</v>
      </c>
      <c r="E741" s="76"/>
      <c r="F741" s="76"/>
      <c r="G741" s="202"/>
      <c r="H741" s="203">
        <v>230000</v>
      </c>
      <c r="I741" s="202"/>
      <c r="J741" s="202"/>
      <c r="K741" s="90">
        <v>40105</v>
      </c>
      <c r="L741" s="78">
        <f t="shared" si="119"/>
        <v>41565</v>
      </c>
      <c r="M741" s="204">
        <v>230000</v>
      </c>
      <c r="N741" s="204">
        <f t="shared" si="120"/>
        <v>0</v>
      </c>
      <c r="O741" s="95">
        <v>0.25</v>
      </c>
      <c r="P741" s="219">
        <v>4</v>
      </c>
      <c r="Q741" s="205">
        <v>0</v>
      </c>
      <c r="R741" s="205">
        <v>0</v>
      </c>
      <c r="S741" s="205">
        <v>0</v>
      </c>
      <c r="T741" s="205">
        <v>0</v>
      </c>
      <c r="U741" s="205">
        <v>0</v>
      </c>
      <c r="V741" s="205">
        <v>0</v>
      </c>
      <c r="W741" s="205">
        <v>0</v>
      </c>
      <c r="X741" s="205">
        <v>0</v>
      </c>
      <c r="Y741" s="205">
        <v>0</v>
      </c>
      <c r="Z741" s="205">
        <v>0</v>
      </c>
      <c r="AA741" s="205">
        <v>0</v>
      </c>
      <c r="AB741" s="205">
        <v>0</v>
      </c>
      <c r="AC741" s="206">
        <f t="shared" si="121"/>
        <v>0</v>
      </c>
      <c r="AD741" s="206">
        <f t="shared" si="122"/>
        <v>230000</v>
      </c>
      <c r="AE741" s="207">
        <f t="shared" si="123"/>
        <v>0</v>
      </c>
      <c r="AF741" s="206"/>
    </row>
    <row r="742" spans="1:32" ht="15" customHeight="1">
      <c r="A742" s="77"/>
      <c r="B742" s="76" t="s">
        <v>735</v>
      </c>
      <c r="C742" s="76"/>
      <c r="D742" s="90">
        <v>40105</v>
      </c>
      <c r="E742" s="76"/>
      <c r="F742" s="76"/>
      <c r="G742" s="202"/>
      <c r="H742" s="203">
        <v>230000</v>
      </c>
      <c r="I742" s="202"/>
      <c r="J742" s="202"/>
      <c r="K742" s="90">
        <v>40105</v>
      </c>
      <c r="L742" s="78">
        <f t="shared" si="119"/>
        <v>41565</v>
      </c>
      <c r="M742" s="204">
        <v>230000</v>
      </c>
      <c r="N742" s="204">
        <f t="shared" si="120"/>
        <v>0</v>
      </c>
      <c r="O742" s="95">
        <v>0.25</v>
      </c>
      <c r="P742" s="219">
        <v>4</v>
      </c>
      <c r="Q742" s="205">
        <v>0</v>
      </c>
      <c r="R742" s="205">
        <v>0</v>
      </c>
      <c r="S742" s="205">
        <v>0</v>
      </c>
      <c r="T742" s="205">
        <v>0</v>
      </c>
      <c r="U742" s="205">
        <v>0</v>
      </c>
      <c r="V742" s="205">
        <v>0</v>
      </c>
      <c r="W742" s="205">
        <v>0</v>
      </c>
      <c r="X742" s="205">
        <v>0</v>
      </c>
      <c r="Y742" s="205">
        <v>0</v>
      </c>
      <c r="Z742" s="205">
        <v>0</v>
      </c>
      <c r="AA742" s="205">
        <v>0</v>
      </c>
      <c r="AB742" s="205">
        <v>0</v>
      </c>
      <c r="AC742" s="206">
        <f t="shared" si="121"/>
        <v>0</v>
      </c>
      <c r="AD742" s="206">
        <f t="shared" si="122"/>
        <v>230000</v>
      </c>
      <c r="AE742" s="207">
        <f t="shared" si="123"/>
        <v>0</v>
      </c>
      <c r="AF742" s="206"/>
    </row>
    <row r="743" spans="1:32" ht="15" customHeight="1">
      <c r="A743" s="77"/>
      <c r="B743" s="76" t="s">
        <v>735</v>
      </c>
      <c r="C743" s="76"/>
      <c r="D743" s="90">
        <v>40105</v>
      </c>
      <c r="E743" s="76"/>
      <c r="F743" s="76"/>
      <c r="G743" s="202"/>
      <c r="H743" s="203">
        <v>230000</v>
      </c>
      <c r="I743" s="202"/>
      <c r="J743" s="202"/>
      <c r="K743" s="90">
        <v>40105</v>
      </c>
      <c r="L743" s="78">
        <f t="shared" si="119"/>
        <v>41565</v>
      </c>
      <c r="M743" s="204">
        <v>230000</v>
      </c>
      <c r="N743" s="204">
        <f t="shared" si="120"/>
        <v>0</v>
      </c>
      <c r="O743" s="95">
        <v>0.25</v>
      </c>
      <c r="P743" s="219">
        <v>4</v>
      </c>
      <c r="Q743" s="205">
        <v>0</v>
      </c>
      <c r="R743" s="205">
        <v>0</v>
      </c>
      <c r="S743" s="205">
        <v>0</v>
      </c>
      <c r="T743" s="205">
        <v>0</v>
      </c>
      <c r="U743" s="205">
        <v>0</v>
      </c>
      <c r="V743" s="205">
        <v>0</v>
      </c>
      <c r="W743" s="205">
        <v>0</v>
      </c>
      <c r="X743" s="205">
        <v>0</v>
      </c>
      <c r="Y743" s="205">
        <v>0</v>
      </c>
      <c r="Z743" s="205">
        <v>0</v>
      </c>
      <c r="AA743" s="205">
        <v>0</v>
      </c>
      <c r="AB743" s="205">
        <v>0</v>
      </c>
      <c r="AC743" s="206">
        <f t="shared" si="121"/>
        <v>0</v>
      </c>
      <c r="AD743" s="206">
        <f t="shared" si="122"/>
        <v>230000</v>
      </c>
      <c r="AE743" s="207">
        <f t="shared" si="123"/>
        <v>0</v>
      </c>
      <c r="AF743" s="206"/>
    </row>
    <row r="744" spans="1:32" ht="15" customHeight="1">
      <c r="A744" s="77"/>
      <c r="B744" s="76" t="s">
        <v>736</v>
      </c>
      <c r="C744" s="76"/>
      <c r="D744" s="90">
        <v>40168</v>
      </c>
      <c r="E744" s="76"/>
      <c r="F744" s="76"/>
      <c r="G744" s="202"/>
      <c r="H744" s="203">
        <v>4997651</v>
      </c>
      <c r="I744" s="202"/>
      <c r="J744" s="202"/>
      <c r="K744" s="90">
        <v>40168</v>
      </c>
      <c r="L744" s="78">
        <f t="shared" si="119"/>
        <v>41628</v>
      </c>
      <c r="M744" s="204">
        <v>4997651</v>
      </c>
      <c r="N744" s="204">
        <f t="shared" si="120"/>
        <v>0</v>
      </c>
      <c r="O744" s="95">
        <v>0.25</v>
      </c>
      <c r="P744" s="219">
        <v>4</v>
      </c>
      <c r="Q744" s="205">
        <v>0</v>
      </c>
      <c r="R744" s="205">
        <v>0</v>
      </c>
      <c r="S744" s="205">
        <v>0</v>
      </c>
      <c r="T744" s="205">
        <v>0</v>
      </c>
      <c r="U744" s="205">
        <v>0</v>
      </c>
      <c r="V744" s="205">
        <v>0</v>
      </c>
      <c r="W744" s="205">
        <v>0</v>
      </c>
      <c r="X744" s="205">
        <v>0</v>
      </c>
      <c r="Y744" s="205">
        <v>0</v>
      </c>
      <c r="Z744" s="205">
        <v>0</v>
      </c>
      <c r="AA744" s="205">
        <v>0</v>
      </c>
      <c r="AB744" s="205">
        <v>0</v>
      </c>
      <c r="AC744" s="206">
        <f t="shared" si="121"/>
        <v>0</v>
      </c>
      <c r="AD744" s="206">
        <f t="shared" si="122"/>
        <v>4997651</v>
      </c>
      <c r="AE744" s="207">
        <f t="shared" si="123"/>
        <v>0</v>
      </c>
      <c r="AF744" s="206"/>
    </row>
    <row r="745" spans="1:32" ht="15" customHeight="1">
      <c r="A745" s="77"/>
      <c r="B745" s="98" t="s">
        <v>589</v>
      </c>
      <c r="C745" s="72"/>
      <c r="D745" s="99"/>
      <c r="E745" s="72"/>
      <c r="F745" s="72"/>
      <c r="G745" s="199"/>
      <c r="H745" s="224"/>
      <c r="I745" s="199"/>
      <c r="J745" s="199"/>
      <c r="K745" s="99"/>
      <c r="L745" s="74"/>
      <c r="M745" s="200"/>
      <c r="N745" s="200"/>
      <c r="O745" s="100"/>
      <c r="P745" s="225"/>
      <c r="Q745" s="199"/>
      <c r="R745" s="199"/>
      <c r="S745" s="199"/>
      <c r="T745" s="199"/>
      <c r="U745" s="199"/>
      <c r="V745" s="199"/>
      <c r="W745" s="199"/>
      <c r="X745" s="199"/>
      <c r="Y745" s="199"/>
      <c r="Z745" s="199"/>
      <c r="AA745" s="199"/>
      <c r="AB745" s="199"/>
      <c r="AC745" s="199"/>
      <c r="AD745" s="200"/>
      <c r="AE745" s="201"/>
      <c r="AF745" s="200"/>
    </row>
    <row r="746" spans="1:32" ht="15" customHeight="1">
      <c r="A746" s="77"/>
      <c r="B746" s="76" t="s">
        <v>737</v>
      </c>
      <c r="C746" s="76"/>
      <c r="D746" s="90">
        <v>40233</v>
      </c>
      <c r="E746" s="76"/>
      <c r="F746" s="76"/>
      <c r="G746" s="202"/>
      <c r="H746" s="203">
        <v>1000000</v>
      </c>
      <c r="I746" s="202"/>
      <c r="J746" s="202"/>
      <c r="K746" s="90">
        <v>40233</v>
      </c>
      <c r="L746" s="78">
        <f t="shared" si="119"/>
        <v>41693</v>
      </c>
      <c r="M746" s="204">
        <v>1000000</v>
      </c>
      <c r="N746" s="204">
        <f t="shared" si="120"/>
        <v>0</v>
      </c>
      <c r="O746" s="95">
        <v>0.25</v>
      </c>
      <c r="P746" s="219">
        <v>4</v>
      </c>
      <c r="Q746" s="205">
        <v>0</v>
      </c>
      <c r="R746" s="205">
        <v>0</v>
      </c>
      <c r="S746" s="205">
        <v>0</v>
      </c>
      <c r="T746" s="205">
        <v>0</v>
      </c>
      <c r="U746" s="205">
        <v>0</v>
      </c>
      <c r="V746" s="205">
        <v>0</v>
      </c>
      <c r="W746" s="205">
        <v>0</v>
      </c>
      <c r="X746" s="205">
        <v>0</v>
      </c>
      <c r="Y746" s="205">
        <v>0</v>
      </c>
      <c r="Z746" s="205">
        <v>0</v>
      </c>
      <c r="AA746" s="205">
        <v>0</v>
      </c>
      <c r="AB746" s="205">
        <v>0</v>
      </c>
      <c r="AC746" s="206">
        <f t="shared" ref="AC746:AC807" si="124">SUM(Q746:AB746)</f>
        <v>0</v>
      </c>
      <c r="AD746" s="206">
        <f t="shared" si="122"/>
        <v>1000000</v>
      </c>
      <c r="AE746" s="207">
        <f t="shared" si="123"/>
        <v>0</v>
      </c>
      <c r="AF746" s="206"/>
    </row>
    <row r="747" spans="1:32" ht="15" customHeight="1">
      <c r="A747" s="77"/>
      <c r="B747" s="76" t="s">
        <v>738</v>
      </c>
      <c r="C747" s="76"/>
      <c r="D747" s="90">
        <v>40247</v>
      </c>
      <c r="E747" s="76"/>
      <c r="F747" s="76"/>
      <c r="G747" s="202"/>
      <c r="H747" s="203">
        <v>230000</v>
      </c>
      <c r="I747" s="202"/>
      <c r="J747" s="202"/>
      <c r="K747" s="90">
        <v>40247</v>
      </c>
      <c r="L747" s="78">
        <f t="shared" si="119"/>
        <v>41707</v>
      </c>
      <c r="M747" s="204">
        <v>230000</v>
      </c>
      <c r="N747" s="204">
        <f t="shared" si="120"/>
        <v>0</v>
      </c>
      <c r="O747" s="95">
        <v>0.25</v>
      </c>
      <c r="P747" s="219">
        <v>4</v>
      </c>
      <c r="Q747" s="205">
        <v>0</v>
      </c>
      <c r="R747" s="205">
        <v>0</v>
      </c>
      <c r="S747" s="205">
        <v>0</v>
      </c>
      <c r="T747" s="205">
        <v>0</v>
      </c>
      <c r="U747" s="205">
        <v>0</v>
      </c>
      <c r="V747" s="205">
        <v>0</v>
      </c>
      <c r="W747" s="205">
        <v>0</v>
      </c>
      <c r="X747" s="205">
        <v>0</v>
      </c>
      <c r="Y747" s="205">
        <v>0</v>
      </c>
      <c r="Z747" s="205">
        <v>0</v>
      </c>
      <c r="AA747" s="205">
        <v>0</v>
      </c>
      <c r="AB747" s="205">
        <v>0</v>
      </c>
      <c r="AC747" s="206">
        <f t="shared" si="124"/>
        <v>0</v>
      </c>
      <c r="AD747" s="206">
        <f t="shared" si="122"/>
        <v>230000</v>
      </c>
      <c r="AE747" s="207">
        <f t="shared" si="123"/>
        <v>0</v>
      </c>
      <c r="AF747" s="206"/>
    </row>
    <row r="748" spans="1:32" ht="15" customHeight="1">
      <c r="A748" s="77"/>
      <c r="B748" s="76" t="s">
        <v>738</v>
      </c>
      <c r="C748" s="76"/>
      <c r="D748" s="90">
        <v>40247</v>
      </c>
      <c r="E748" s="76"/>
      <c r="F748" s="76"/>
      <c r="G748" s="202"/>
      <c r="H748" s="203">
        <v>230000</v>
      </c>
      <c r="I748" s="202"/>
      <c r="J748" s="202"/>
      <c r="K748" s="90">
        <v>40247</v>
      </c>
      <c r="L748" s="78">
        <f t="shared" si="119"/>
        <v>41707</v>
      </c>
      <c r="M748" s="204">
        <v>230000</v>
      </c>
      <c r="N748" s="204">
        <f t="shared" si="120"/>
        <v>0</v>
      </c>
      <c r="O748" s="95">
        <v>0.25</v>
      </c>
      <c r="P748" s="219">
        <v>4</v>
      </c>
      <c r="Q748" s="205">
        <v>0</v>
      </c>
      <c r="R748" s="205">
        <v>0</v>
      </c>
      <c r="S748" s="205">
        <v>0</v>
      </c>
      <c r="T748" s="205">
        <v>0</v>
      </c>
      <c r="U748" s="205">
        <v>0</v>
      </c>
      <c r="V748" s="205">
        <v>0</v>
      </c>
      <c r="W748" s="205">
        <v>0</v>
      </c>
      <c r="X748" s="205">
        <v>0</v>
      </c>
      <c r="Y748" s="205">
        <v>0</v>
      </c>
      <c r="Z748" s="205">
        <v>0</v>
      </c>
      <c r="AA748" s="205">
        <v>0</v>
      </c>
      <c r="AB748" s="205">
        <v>0</v>
      </c>
      <c r="AC748" s="206">
        <f t="shared" si="124"/>
        <v>0</v>
      </c>
      <c r="AD748" s="206">
        <f t="shared" si="122"/>
        <v>230000</v>
      </c>
      <c r="AE748" s="207">
        <f t="shared" si="123"/>
        <v>0</v>
      </c>
      <c r="AF748" s="206"/>
    </row>
    <row r="749" spans="1:32" ht="15" customHeight="1">
      <c r="A749" s="77"/>
      <c r="B749" s="76" t="s">
        <v>738</v>
      </c>
      <c r="C749" s="76"/>
      <c r="D749" s="90">
        <v>40247</v>
      </c>
      <c r="E749" s="76"/>
      <c r="F749" s="76"/>
      <c r="G749" s="202"/>
      <c r="H749" s="203">
        <v>230000</v>
      </c>
      <c r="I749" s="202"/>
      <c r="J749" s="202"/>
      <c r="K749" s="90">
        <v>40247</v>
      </c>
      <c r="L749" s="78">
        <f t="shared" si="119"/>
        <v>41707</v>
      </c>
      <c r="M749" s="204">
        <v>230000</v>
      </c>
      <c r="N749" s="204">
        <f t="shared" si="120"/>
        <v>0</v>
      </c>
      <c r="O749" s="95">
        <v>0.25</v>
      </c>
      <c r="P749" s="219">
        <v>4</v>
      </c>
      <c r="Q749" s="205">
        <v>0</v>
      </c>
      <c r="R749" s="205">
        <v>0</v>
      </c>
      <c r="S749" s="205">
        <v>0</v>
      </c>
      <c r="T749" s="205">
        <v>0</v>
      </c>
      <c r="U749" s="205">
        <v>0</v>
      </c>
      <c r="V749" s="205">
        <v>0</v>
      </c>
      <c r="W749" s="205">
        <v>0</v>
      </c>
      <c r="X749" s="205">
        <v>0</v>
      </c>
      <c r="Y749" s="205">
        <v>0</v>
      </c>
      <c r="Z749" s="205">
        <v>0</v>
      </c>
      <c r="AA749" s="205">
        <v>0</v>
      </c>
      <c r="AB749" s="205">
        <v>0</v>
      </c>
      <c r="AC749" s="206">
        <f t="shared" si="124"/>
        <v>0</v>
      </c>
      <c r="AD749" s="206">
        <f t="shared" si="122"/>
        <v>230000</v>
      </c>
      <c r="AE749" s="207">
        <f t="shared" si="123"/>
        <v>0</v>
      </c>
      <c r="AF749" s="206"/>
    </row>
    <row r="750" spans="1:32" ht="15" customHeight="1">
      <c r="A750" s="77"/>
      <c r="B750" s="76" t="s">
        <v>738</v>
      </c>
      <c r="C750" s="76"/>
      <c r="D750" s="90">
        <v>40247</v>
      </c>
      <c r="E750" s="76"/>
      <c r="F750" s="76"/>
      <c r="G750" s="202"/>
      <c r="H750" s="203">
        <v>230000</v>
      </c>
      <c r="I750" s="202"/>
      <c r="J750" s="202"/>
      <c r="K750" s="90">
        <v>40247</v>
      </c>
      <c r="L750" s="78">
        <f t="shared" si="119"/>
        <v>41707</v>
      </c>
      <c r="M750" s="204">
        <v>230000</v>
      </c>
      <c r="N750" s="204">
        <f t="shared" si="120"/>
        <v>0</v>
      </c>
      <c r="O750" s="95">
        <v>0.25</v>
      </c>
      <c r="P750" s="219">
        <v>4</v>
      </c>
      <c r="Q750" s="205">
        <v>0</v>
      </c>
      <c r="R750" s="205">
        <v>0</v>
      </c>
      <c r="S750" s="205">
        <v>0</v>
      </c>
      <c r="T750" s="205">
        <v>0</v>
      </c>
      <c r="U750" s="205">
        <v>0</v>
      </c>
      <c r="V750" s="205">
        <v>0</v>
      </c>
      <c r="W750" s="205">
        <v>0</v>
      </c>
      <c r="X750" s="205">
        <v>0</v>
      </c>
      <c r="Y750" s="205">
        <v>0</v>
      </c>
      <c r="Z750" s="205">
        <v>0</v>
      </c>
      <c r="AA750" s="205">
        <v>0</v>
      </c>
      <c r="AB750" s="205">
        <v>0</v>
      </c>
      <c r="AC750" s="206">
        <f t="shared" si="124"/>
        <v>0</v>
      </c>
      <c r="AD750" s="206">
        <f t="shared" si="122"/>
        <v>230000</v>
      </c>
      <c r="AE750" s="207">
        <f t="shared" si="123"/>
        <v>0</v>
      </c>
      <c r="AF750" s="206"/>
    </row>
    <row r="751" spans="1:32" ht="15" customHeight="1">
      <c r="A751" s="77"/>
      <c r="B751" s="76" t="s">
        <v>738</v>
      </c>
      <c r="C751" s="76"/>
      <c r="D751" s="90">
        <v>40247</v>
      </c>
      <c r="E751" s="76"/>
      <c r="F751" s="76"/>
      <c r="G751" s="202"/>
      <c r="H751" s="203">
        <v>230000</v>
      </c>
      <c r="I751" s="202"/>
      <c r="J751" s="202"/>
      <c r="K751" s="90">
        <v>40247</v>
      </c>
      <c r="L751" s="78">
        <f t="shared" si="119"/>
        <v>41707</v>
      </c>
      <c r="M751" s="204">
        <v>230000</v>
      </c>
      <c r="N751" s="204">
        <f t="shared" si="120"/>
        <v>0</v>
      </c>
      <c r="O751" s="95">
        <v>0.25</v>
      </c>
      <c r="P751" s="219">
        <v>4</v>
      </c>
      <c r="Q751" s="205">
        <v>0</v>
      </c>
      <c r="R751" s="205">
        <v>0</v>
      </c>
      <c r="S751" s="205">
        <v>0</v>
      </c>
      <c r="T751" s="205">
        <v>0</v>
      </c>
      <c r="U751" s="205">
        <v>0</v>
      </c>
      <c r="V751" s="205">
        <v>0</v>
      </c>
      <c r="W751" s="205">
        <v>0</v>
      </c>
      <c r="X751" s="205">
        <v>0</v>
      </c>
      <c r="Y751" s="205">
        <v>0</v>
      </c>
      <c r="Z751" s="205">
        <v>0</v>
      </c>
      <c r="AA751" s="205">
        <v>0</v>
      </c>
      <c r="AB751" s="205">
        <v>0</v>
      </c>
      <c r="AC751" s="206">
        <f t="shared" si="124"/>
        <v>0</v>
      </c>
      <c r="AD751" s="206">
        <f t="shared" si="122"/>
        <v>230000</v>
      </c>
      <c r="AE751" s="207">
        <f t="shared" si="123"/>
        <v>0</v>
      </c>
      <c r="AF751" s="206"/>
    </row>
    <row r="752" spans="1:32" ht="15" customHeight="1">
      <c r="A752" s="77"/>
      <c r="B752" s="76" t="s">
        <v>738</v>
      </c>
      <c r="C752" s="76"/>
      <c r="D752" s="90">
        <v>40247</v>
      </c>
      <c r="E752" s="76"/>
      <c r="F752" s="76"/>
      <c r="G752" s="202"/>
      <c r="H752" s="203">
        <v>230000</v>
      </c>
      <c r="I752" s="202"/>
      <c r="J752" s="202"/>
      <c r="K752" s="90">
        <v>40247</v>
      </c>
      <c r="L752" s="78">
        <f t="shared" si="119"/>
        <v>41707</v>
      </c>
      <c r="M752" s="204">
        <v>230000</v>
      </c>
      <c r="N752" s="204">
        <f t="shared" si="120"/>
        <v>0</v>
      </c>
      <c r="O752" s="95">
        <v>0.25</v>
      </c>
      <c r="P752" s="219">
        <v>4</v>
      </c>
      <c r="Q752" s="205">
        <v>0</v>
      </c>
      <c r="R752" s="205">
        <v>0</v>
      </c>
      <c r="S752" s="205">
        <v>0</v>
      </c>
      <c r="T752" s="205">
        <v>0</v>
      </c>
      <c r="U752" s="205">
        <v>0</v>
      </c>
      <c r="V752" s="205">
        <v>0</v>
      </c>
      <c r="W752" s="205">
        <v>0</v>
      </c>
      <c r="X752" s="205">
        <v>0</v>
      </c>
      <c r="Y752" s="205">
        <v>0</v>
      </c>
      <c r="Z752" s="205">
        <v>0</v>
      </c>
      <c r="AA752" s="205">
        <v>0</v>
      </c>
      <c r="AB752" s="205">
        <v>0</v>
      </c>
      <c r="AC752" s="206">
        <f t="shared" si="124"/>
        <v>0</v>
      </c>
      <c r="AD752" s="206">
        <f t="shared" si="122"/>
        <v>230000</v>
      </c>
      <c r="AE752" s="207">
        <f t="shared" si="123"/>
        <v>0</v>
      </c>
      <c r="AF752" s="206"/>
    </row>
    <row r="753" spans="1:32" ht="15" customHeight="1">
      <c r="A753" s="77"/>
      <c r="B753" s="76" t="s">
        <v>738</v>
      </c>
      <c r="C753" s="76"/>
      <c r="D753" s="90">
        <v>40247</v>
      </c>
      <c r="E753" s="76"/>
      <c r="F753" s="76"/>
      <c r="G753" s="202"/>
      <c r="H753" s="203">
        <v>230000</v>
      </c>
      <c r="I753" s="202"/>
      <c r="J753" s="202"/>
      <c r="K753" s="90">
        <v>40247</v>
      </c>
      <c r="L753" s="78">
        <f t="shared" si="119"/>
        <v>41707</v>
      </c>
      <c r="M753" s="204">
        <v>230000</v>
      </c>
      <c r="N753" s="204">
        <f t="shared" si="120"/>
        <v>0</v>
      </c>
      <c r="O753" s="95">
        <v>0.25</v>
      </c>
      <c r="P753" s="219">
        <v>4</v>
      </c>
      <c r="Q753" s="205">
        <v>0</v>
      </c>
      <c r="R753" s="205">
        <v>0</v>
      </c>
      <c r="S753" s="205">
        <v>0</v>
      </c>
      <c r="T753" s="205">
        <v>0</v>
      </c>
      <c r="U753" s="205">
        <v>0</v>
      </c>
      <c r="V753" s="205">
        <v>0</v>
      </c>
      <c r="W753" s="205">
        <v>0</v>
      </c>
      <c r="X753" s="205">
        <v>0</v>
      </c>
      <c r="Y753" s="205">
        <v>0</v>
      </c>
      <c r="Z753" s="205">
        <v>0</v>
      </c>
      <c r="AA753" s="205">
        <v>0</v>
      </c>
      <c r="AB753" s="205">
        <v>0</v>
      </c>
      <c r="AC753" s="206">
        <f t="shared" si="124"/>
        <v>0</v>
      </c>
      <c r="AD753" s="206">
        <f t="shared" si="122"/>
        <v>230000</v>
      </c>
      <c r="AE753" s="207">
        <f t="shared" si="123"/>
        <v>0</v>
      </c>
      <c r="AF753" s="206"/>
    </row>
    <row r="754" spans="1:32" ht="15" customHeight="1">
      <c r="A754" s="77"/>
      <c r="B754" s="76" t="s">
        <v>738</v>
      </c>
      <c r="C754" s="76"/>
      <c r="D754" s="90">
        <v>40247</v>
      </c>
      <c r="E754" s="76"/>
      <c r="F754" s="76"/>
      <c r="G754" s="202"/>
      <c r="H754" s="203">
        <v>230000</v>
      </c>
      <c r="I754" s="202"/>
      <c r="J754" s="202"/>
      <c r="K754" s="90">
        <v>40247</v>
      </c>
      <c r="L754" s="78">
        <f t="shared" si="119"/>
        <v>41707</v>
      </c>
      <c r="M754" s="204">
        <v>230000</v>
      </c>
      <c r="N754" s="204">
        <f t="shared" si="120"/>
        <v>0</v>
      </c>
      <c r="O754" s="95">
        <v>0.25</v>
      </c>
      <c r="P754" s="219">
        <v>4</v>
      </c>
      <c r="Q754" s="205">
        <v>0</v>
      </c>
      <c r="R754" s="205">
        <v>0</v>
      </c>
      <c r="S754" s="205">
        <v>0</v>
      </c>
      <c r="T754" s="205">
        <v>0</v>
      </c>
      <c r="U754" s="205">
        <v>0</v>
      </c>
      <c r="V754" s="205">
        <v>0</v>
      </c>
      <c r="W754" s="205">
        <v>0</v>
      </c>
      <c r="X754" s="205">
        <v>0</v>
      </c>
      <c r="Y754" s="205">
        <v>0</v>
      </c>
      <c r="Z754" s="205">
        <v>0</v>
      </c>
      <c r="AA754" s="205">
        <v>0</v>
      </c>
      <c r="AB754" s="205">
        <v>0</v>
      </c>
      <c r="AC754" s="206">
        <f t="shared" si="124"/>
        <v>0</v>
      </c>
      <c r="AD754" s="206">
        <f t="shared" si="122"/>
        <v>230000</v>
      </c>
      <c r="AE754" s="207">
        <f t="shared" si="123"/>
        <v>0</v>
      </c>
      <c r="AF754" s="206"/>
    </row>
    <row r="755" spans="1:32" ht="15" customHeight="1">
      <c r="A755" s="77"/>
      <c r="B755" s="76" t="s">
        <v>738</v>
      </c>
      <c r="C755" s="76"/>
      <c r="D755" s="90">
        <v>40247</v>
      </c>
      <c r="E755" s="76"/>
      <c r="F755" s="76"/>
      <c r="G755" s="202"/>
      <c r="H755" s="203">
        <v>230000</v>
      </c>
      <c r="I755" s="202"/>
      <c r="J755" s="202"/>
      <c r="K755" s="90">
        <v>40247</v>
      </c>
      <c r="L755" s="78">
        <f t="shared" si="119"/>
        <v>41707</v>
      </c>
      <c r="M755" s="204">
        <v>230000</v>
      </c>
      <c r="N755" s="204">
        <f t="shared" si="120"/>
        <v>0</v>
      </c>
      <c r="O755" s="95">
        <v>0.25</v>
      </c>
      <c r="P755" s="219">
        <v>4</v>
      </c>
      <c r="Q755" s="205">
        <v>0</v>
      </c>
      <c r="R755" s="205">
        <v>0</v>
      </c>
      <c r="S755" s="205">
        <v>0</v>
      </c>
      <c r="T755" s="205">
        <v>0</v>
      </c>
      <c r="U755" s="205">
        <v>0</v>
      </c>
      <c r="V755" s="205">
        <v>0</v>
      </c>
      <c r="W755" s="205">
        <v>0</v>
      </c>
      <c r="X755" s="205">
        <v>0</v>
      </c>
      <c r="Y755" s="205">
        <v>0</v>
      </c>
      <c r="Z755" s="205">
        <v>0</v>
      </c>
      <c r="AA755" s="205">
        <v>0</v>
      </c>
      <c r="AB755" s="205">
        <v>0</v>
      </c>
      <c r="AC755" s="206">
        <f t="shared" si="124"/>
        <v>0</v>
      </c>
      <c r="AD755" s="206">
        <f t="shared" si="122"/>
        <v>230000</v>
      </c>
      <c r="AE755" s="207">
        <f t="shared" si="123"/>
        <v>0</v>
      </c>
      <c r="AF755" s="206"/>
    </row>
    <row r="756" spans="1:32" ht="15" customHeight="1">
      <c r="A756" s="77"/>
      <c r="B756" s="76" t="s">
        <v>738</v>
      </c>
      <c r="C756" s="76"/>
      <c r="D756" s="90">
        <v>40247</v>
      </c>
      <c r="E756" s="76"/>
      <c r="F756" s="76"/>
      <c r="G756" s="202"/>
      <c r="H756" s="203">
        <v>230000</v>
      </c>
      <c r="I756" s="202"/>
      <c r="J756" s="202"/>
      <c r="K756" s="90">
        <v>40247</v>
      </c>
      <c r="L756" s="78">
        <f t="shared" si="119"/>
        <v>41707</v>
      </c>
      <c r="M756" s="204">
        <v>230000</v>
      </c>
      <c r="N756" s="204">
        <f t="shared" si="120"/>
        <v>0</v>
      </c>
      <c r="O756" s="95">
        <v>0.25</v>
      </c>
      <c r="P756" s="219">
        <v>4</v>
      </c>
      <c r="Q756" s="205">
        <v>0</v>
      </c>
      <c r="R756" s="205">
        <v>0</v>
      </c>
      <c r="S756" s="205">
        <v>0</v>
      </c>
      <c r="T756" s="205">
        <v>0</v>
      </c>
      <c r="U756" s="205">
        <v>0</v>
      </c>
      <c r="V756" s="205">
        <v>0</v>
      </c>
      <c r="W756" s="205">
        <v>0</v>
      </c>
      <c r="X756" s="205">
        <v>0</v>
      </c>
      <c r="Y756" s="205">
        <v>0</v>
      </c>
      <c r="Z756" s="205">
        <v>0</v>
      </c>
      <c r="AA756" s="205">
        <v>0</v>
      </c>
      <c r="AB756" s="205">
        <v>0</v>
      </c>
      <c r="AC756" s="206">
        <f t="shared" si="124"/>
        <v>0</v>
      </c>
      <c r="AD756" s="206">
        <f t="shared" si="122"/>
        <v>230000</v>
      </c>
      <c r="AE756" s="207">
        <f t="shared" si="123"/>
        <v>0</v>
      </c>
      <c r="AF756" s="206"/>
    </row>
    <row r="757" spans="1:32" ht="15" customHeight="1">
      <c r="A757" s="77"/>
      <c r="B757" s="76" t="s">
        <v>738</v>
      </c>
      <c r="C757" s="76"/>
      <c r="D757" s="90">
        <v>40247</v>
      </c>
      <c r="E757" s="76"/>
      <c r="F757" s="76"/>
      <c r="G757" s="202"/>
      <c r="H757" s="203">
        <v>230000</v>
      </c>
      <c r="I757" s="202"/>
      <c r="J757" s="202"/>
      <c r="K757" s="90">
        <v>40247</v>
      </c>
      <c r="L757" s="78">
        <f t="shared" si="119"/>
        <v>41707</v>
      </c>
      <c r="M757" s="204">
        <v>230000</v>
      </c>
      <c r="N757" s="204">
        <f t="shared" si="120"/>
        <v>0</v>
      </c>
      <c r="O757" s="95">
        <v>0.25</v>
      </c>
      <c r="P757" s="219">
        <v>4</v>
      </c>
      <c r="Q757" s="205">
        <v>0</v>
      </c>
      <c r="R757" s="205">
        <v>0</v>
      </c>
      <c r="S757" s="205">
        <v>0</v>
      </c>
      <c r="T757" s="205">
        <v>0</v>
      </c>
      <c r="U757" s="205">
        <v>0</v>
      </c>
      <c r="V757" s="205">
        <v>0</v>
      </c>
      <c r="W757" s="205">
        <v>0</v>
      </c>
      <c r="X757" s="205">
        <v>0</v>
      </c>
      <c r="Y757" s="205">
        <v>0</v>
      </c>
      <c r="Z757" s="205">
        <v>0</v>
      </c>
      <c r="AA757" s="205">
        <v>0</v>
      </c>
      <c r="AB757" s="205">
        <v>0</v>
      </c>
      <c r="AC757" s="206">
        <f t="shared" si="124"/>
        <v>0</v>
      </c>
      <c r="AD757" s="206">
        <f t="shared" si="122"/>
        <v>230000</v>
      </c>
      <c r="AE757" s="207">
        <f t="shared" si="123"/>
        <v>0</v>
      </c>
      <c r="AF757" s="206"/>
    </row>
    <row r="758" spans="1:32" ht="15" customHeight="1">
      <c r="A758" s="77"/>
      <c r="B758" s="76" t="s">
        <v>738</v>
      </c>
      <c r="C758" s="76"/>
      <c r="D758" s="90">
        <v>40247</v>
      </c>
      <c r="E758" s="76"/>
      <c r="F758" s="76"/>
      <c r="G758" s="202"/>
      <c r="H758" s="203">
        <v>230000</v>
      </c>
      <c r="I758" s="202"/>
      <c r="J758" s="202"/>
      <c r="K758" s="90">
        <v>40247</v>
      </c>
      <c r="L758" s="78">
        <f t="shared" si="119"/>
        <v>41707</v>
      </c>
      <c r="M758" s="204">
        <v>230000</v>
      </c>
      <c r="N758" s="204">
        <f t="shared" si="120"/>
        <v>0</v>
      </c>
      <c r="O758" s="95">
        <v>0.25</v>
      </c>
      <c r="P758" s="219">
        <v>4</v>
      </c>
      <c r="Q758" s="205">
        <v>0</v>
      </c>
      <c r="R758" s="205">
        <v>0</v>
      </c>
      <c r="S758" s="205">
        <v>0</v>
      </c>
      <c r="T758" s="205">
        <v>0</v>
      </c>
      <c r="U758" s="205">
        <v>0</v>
      </c>
      <c r="V758" s="205">
        <v>0</v>
      </c>
      <c r="W758" s="205">
        <v>0</v>
      </c>
      <c r="X758" s="205">
        <v>0</v>
      </c>
      <c r="Y758" s="205">
        <v>0</v>
      </c>
      <c r="Z758" s="205">
        <v>0</v>
      </c>
      <c r="AA758" s="205">
        <v>0</v>
      </c>
      <c r="AB758" s="205">
        <v>0</v>
      </c>
      <c r="AC758" s="206">
        <f t="shared" si="124"/>
        <v>0</v>
      </c>
      <c r="AD758" s="206">
        <f t="shared" si="122"/>
        <v>230000</v>
      </c>
      <c r="AE758" s="207">
        <f t="shared" si="123"/>
        <v>0</v>
      </c>
      <c r="AF758" s="206"/>
    </row>
    <row r="759" spans="1:32" ht="15" customHeight="1">
      <c r="A759" s="77"/>
      <c r="B759" s="76" t="s">
        <v>738</v>
      </c>
      <c r="C759" s="76"/>
      <c r="D759" s="90">
        <v>40247</v>
      </c>
      <c r="E759" s="76"/>
      <c r="F759" s="76"/>
      <c r="G759" s="202"/>
      <c r="H759" s="203">
        <v>230000</v>
      </c>
      <c r="I759" s="202"/>
      <c r="J759" s="202"/>
      <c r="K759" s="90">
        <v>40247</v>
      </c>
      <c r="L759" s="78">
        <f t="shared" si="119"/>
        <v>41707</v>
      </c>
      <c r="M759" s="204">
        <v>230000</v>
      </c>
      <c r="N759" s="204">
        <f t="shared" si="120"/>
        <v>0</v>
      </c>
      <c r="O759" s="95">
        <v>0.25</v>
      </c>
      <c r="P759" s="219">
        <v>4</v>
      </c>
      <c r="Q759" s="205">
        <v>0</v>
      </c>
      <c r="R759" s="205">
        <v>0</v>
      </c>
      <c r="S759" s="205">
        <v>0</v>
      </c>
      <c r="T759" s="205">
        <v>0</v>
      </c>
      <c r="U759" s="205">
        <v>0</v>
      </c>
      <c r="V759" s="205">
        <v>0</v>
      </c>
      <c r="W759" s="205">
        <v>0</v>
      </c>
      <c r="X759" s="205">
        <v>0</v>
      </c>
      <c r="Y759" s="205">
        <v>0</v>
      </c>
      <c r="Z759" s="205">
        <v>0</v>
      </c>
      <c r="AA759" s="205">
        <v>0</v>
      </c>
      <c r="AB759" s="205">
        <v>0</v>
      </c>
      <c r="AC759" s="206">
        <f t="shared" si="124"/>
        <v>0</v>
      </c>
      <c r="AD759" s="206">
        <f t="shared" si="122"/>
        <v>230000</v>
      </c>
      <c r="AE759" s="207">
        <f t="shared" si="123"/>
        <v>0</v>
      </c>
      <c r="AF759" s="206"/>
    </row>
    <row r="760" spans="1:32" ht="15" customHeight="1">
      <c r="A760" s="77"/>
      <c r="B760" s="76" t="s">
        <v>738</v>
      </c>
      <c r="C760" s="76"/>
      <c r="D760" s="90">
        <v>40247</v>
      </c>
      <c r="E760" s="76"/>
      <c r="F760" s="76"/>
      <c r="G760" s="202"/>
      <c r="H760" s="203">
        <v>230000</v>
      </c>
      <c r="I760" s="202"/>
      <c r="J760" s="202"/>
      <c r="K760" s="90">
        <v>40247</v>
      </c>
      <c r="L760" s="78">
        <f t="shared" si="119"/>
        <v>41707</v>
      </c>
      <c r="M760" s="204">
        <v>230000</v>
      </c>
      <c r="N760" s="204">
        <f t="shared" si="120"/>
        <v>0</v>
      </c>
      <c r="O760" s="95">
        <v>0.25</v>
      </c>
      <c r="P760" s="219">
        <v>4</v>
      </c>
      <c r="Q760" s="205">
        <v>0</v>
      </c>
      <c r="R760" s="205">
        <v>0</v>
      </c>
      <c r="S760" s="205">
        <v>0</v>
      </c>
      <c r="T760" s="205">
        <v>0</v>
      </c>
      <c r="U760" s="205">
        <v>0</v>
      </c>
      <c r="V760" s="205">
        <v>0</v>
      </c>
      <c r="W760" s="205">
        <v>0</v>
      </c>
      <c r="X760" s="205">
        <v>0</v>
      </c>
      <c r="Y760" s="205">
        <v>0</v>
      </c>
      <c r="Z760" s="205">
        <v>0</v>
      </c>
      <c r="AA760" s="205">
        <v>0</v>
      </c>
      <c r="AB760" s="205">
        <v>0</v>
      </c>
      <c r="AC760" s="206">
        <f t="shared" si="124"/>
        <v>0</v>
      </c>
      <c r="AD760" s="206">
        <f t="shared" si="122"/>
        <v>230000</v>
      </c>
      <c r="AE760" s="207">
        <f t="shared" si="123"/>
        <v>0</v>
      </c>
      <c r="AF760" s="206"/>
    </row>
    <row r="761" spans="1:32" ht="15" customHeight="1">
      <c r="A761" s="77"/>
      <c r="B761" s="76" t="s">
        <v>738</v>
      </c>
      <c r="C761" s="76"/>
      <c r="D761" s="90">
        <v>40247</v>
      </c>
      <c r="E761" s="76"/>
      <c r="F761" s="76"/>
      <c r="G761" s="202"/>
      <c r="H761" s="203">
        <v>230000</v>
      </c>
      <c r="I761" s="202"/>
      <c r="J761" s="202"/>
      <c r="K761" s="90">
        <v>40247</v>
      </c>
      <c r="L761" s="78">
        <f t="shared" ref="L761:L819" si="125">K761+(P761*365)</f>
        <v>41707</v>
      </c>
      <c r="M761" s="204">
        <v>230000</v>
      </c>
      <c r="N761" s="204">
        <f t="shared" ref="N761:N824" si="126">H761-M761</f>
        <v>0</v>
      </c>
      <c r="O761" s="95">
        <v>0.25</v>
      </c>
      <c r="P761" s="219">
        <v>4</v>
      </c>
      <c r="Q761" s="205">
        <v>0</v>
      </c>
      <c r="R761" s="205">
        <v>0</v>
      </c>
      <c r="S761" s="205">
        <v>0</v>
      </c>
      <c r="T761" s="205">
        <v>0</v>
      </c>
      <c r="U761" s="205">
        <v>0</v>
      </c>
      <c r="V761" s="205">
        <v>0</v>
      </c>
      <c r="W761" s="205">
        <v>0</v>
      </c>
      <c r="X761" s="205">
        <v>0</v>
      </c>
      <c r="Y761" s="205">
        <v>0</v>
      </c>
      <c r="Z761" s="205">
        <v>0</v>
      </c>
      <c r="AA761" s="205">
        <v>0</v>
      </c>
      <c r="AB761" s="205">
        <v>0</v>
      </c>
      <c r="AC761" s="206">
        <f t="shared" si="124"/>
        <v>0</v>
      </c>
      <c r="AD761" s="206">
        <f t="shared" ref="AD761:AD824" si="127">AC761+M761</f>
        <v>230000</v>
      </c>
      <c r="AE761" s="207">
        <f t="shared" ref="AE761:AE824" si="128">H761-AD761</f>
        <v>0</v>
      </c>
      <c r="AF761" s="206"/>
    </row>
    <row r="762" spans="1:32" ht="15" customHeight="1">
      <c r="A762" s="77"/>
      <c r="B762" s="76" t="s">
        <v>738</v>
      </c>
      <c r="C762" s="76"/>
      <c r="D762" s="90">
        <v>40247</v>
      </c>
      <c r="E762" s="76"/>
      <c r="F762" s="76"/>
      <c r="G762" s="202"/>
      <c r="H762" s="203">
        <v>230000</v>
      </c>
      <c r="I762" s="202"/>
      <c r="J762" s="202"/>
      <c r="K762" s="90">
        <v>40247</v>
      </c>
      <c r="L762" s="78">
        <f t="shared" si="125"/>
        <v>41707</v>
      </c>
      <c r="M762" s="204">
        <v>230000</v>
      </c>
      <c r="N762" s="204">
        <f t="shared" si="126"/>
        <v>0</v>
      </c>
      <c r="O762" s="95">
        <v>0.25</v>
      </c>
      <c r="P762" s="219">
        <v>4</v>
      </c>
      <c r="Q762" s="205">
        <v>0</v>
      </c>
      <c r="R762" s="205">
        <v>0</v>
      </c>
      <c r="S762" s="205">
        <v>0</v>
      </c>
      <c r="T762" s="205">
        <v>0</v>
      </c>
      <c r="U762" s="205">
        <v>0</v>
      </c>
      <c r="V762" s="205">
        <v>0</v>
      </c>
      <c r="W762" s="205">
        <v>0</v>
      </c>
      <c r="X762" s="205">
        <v>0</v>
      </c>
      <c r="Y762" s="205">
        <v>0</v>
      </c>
      <c r="Z762" s="205">
        <v>0</v>
      </c>
      <c r="AA762" s="205">
        <v>0</v>
      </c>
      <c r="AB762" s="205">
        <v>0</v>
      </c>
      <c r="AC762" s="206">
        <f t="shared" si="124"/>
        <v>0</v>
      </c>
      <c r="AD762" s="206">
        <f t="shared" si="127"/>
        <v>230000</v>
      </c>
      <c r="AE762" s="207">
        <f t="shared" si="128"/>
        <v>0</v>
      </c>
      <c r="AF762" s="206"/>
    </row>
    <row r="763" spans="1:32" ht="15" customHeight="1">
      <c r="A763" s="77"/>
      <c r="B763" s="76" t="s">
        <v>738</v>
      </c>
      <c r="C763" s="76"/>
      <c r="D763" s="90">
        <v>40247</v>
      </c>
      <c r="E763" s="76"/>
      <c r="F763" s="76"/>
      <c r="G763" s="202"/>
      <c r="H763" s="203">
        <v>230000</v>
      </c>
      <c r="I763" s="202"/>
      <c r="J763" s="202"/>
      <c r="K763" s="90">
        <v>40247</v>
      </c>
      <c r="L763" s="78">
        <f t="shared" si="125"/>
        <v>41707</v>
      </c>
      <c r="M763" s="204">
        <v>230000</v>
      </c>
      <c r="N763" s="204">
        <f t="shared" si="126"/>
        <v>0</v>
      </c>
      <c r="O763" s="95">
        <v>0.25</v>
      </c>
      <c r="P763" s="219">
        <v>4</v>
      </c>
      <c r="Q763" s="205">
        <v>0</v>
      </c>
      <c r="R763" s="205">
        <v>0</v>
      </c>
      <c r="S763" s="205">
        <v>0</v>
      </c>
      <c r="T763" s="205">
        <v>0</v>
      </c>
      <c r="U763" s="205">
        <v>0</v>
      </c>
      <c r="V763" s="205">
        <v>0</v>
      </c>
      <c r="W763" s="205">
        <v>0</v>
      </c>
      <c r="X763" s="205">
        <v>0</v>
      </c>
      <c r="Y763" s="205">
        <v>0</v>
      </c>
      <c r="Z763" s="205">
        <v>0</v>
      </c>
      <c r="AA763" s="205">
        <v>0</v>
      </c>
      <c r="AB763" s="205">
        <v>0</v>
      </c>
      <c r="AC763" s="206">
        <f t="shared" si="124"/>
        <v>0</v>
      </c>
      <c r="AD763" s="206">
        <f t="shared" si="127"/>
        <v>230000</v>
      </c>
      <c r="AE763" s="207">
        <f t="shared" si="128"/>
        <v>0</v>
      </c>
      <c r="AF763" s="206"/>
    </row>
    <row r="764" spans="1:32" ht="15" customHeight="1">
      <c r="A764" s="77"/>
      <c r="B764" s="76" t="s">
        <v>738</v>
      </c>
      <c r="C764" s="76"/>
      <c r="D764" s="90">
        <v>40247</v>
      </c>
      <c r="E764" s="76"/>
      <c r="F764" s="76"/>
      <c r="G764" s="202"/>
      <c r="H764" s="203">
        <v>230000</v>
      </c>
      <c r="I764" s="202"/>
      <c r="J764" s="202"/>
      <c r="K764" s="90">
        <v>40247</v>
      </c>
      <c r="L764" s="78">
        <f t="shared" si="125"/>
        <v>41707</v>
      </c>
      <c r="M764" s="204">
        <v>230000</v>
      </c>
      <c r="N764" s="204">
        <f t="shared" si="126"/>
        <v>0</v>
      </c>
      <c r="O764" s="95">
        <v>0.25</v>
      </c>
      <c r="P764" s="219">
        <v>4</v>
      </c>
      <c r="Q764" s="205">
        <v>0</v>
      </c>
      <c r="R764" s="205">
        <v>0</v>
      </c>
      <c r="S764" s="205">
        <v>0</v>
      </c>
      <c r="T764" s="205">
        <v>0</v>
      </c>
      <c r="U764" s="205">
        <v>0</v>
      </c>
      <c r="V764" s="205">
        <v>0</v>
      </c>
      <c r="W764" s="205">
        <v>0</v>
      </c>
      <c r="X764" s="205">
        <v>0</v>
      </c>
      <c r="Y764" s="205">
        <v>0</v>
      </c>
      <c r="Z764" s="205">
        <v>0</v>
      </c>
      <c r="AA764" s="205">
        <v>0</v>
      </c>
      <c r="AB764" s="205">
        <v>0</v>
      </c>
      <c r="AC764" s="206">
        <f t="shared" si="124"/>
        <v>0</v>
      </c>
      <c r="AD764" s="206">
        <f t="shared" si="127"/>
        <v>230000</v>
      </c>
      <c r="AE764" s="207">
        <f t="shared" si="128"/>
        <v>0</v>
      </c>
      <c r="AF764" s="206"/>
    </row>
    <row r="765" spans="1:32" ht="15" customHeight="1">
      <c r="A765" s="77"/>
      <c r="B765" s="76" t="s">
        <v>738</v>
      </c>
      <c r="C765" s="76"/>
      <c r="D765" s="90">
        <v>40247</v>
      </c>
      <c r="E765" s="76"/>
      <c r="F765" s="76"/>
      <c r="G765" s="202"/>
      <c r="H765" s="203">
        <v>230000</v>
      </c>
      <c r="I765" s="202"/>
      <c r="J765" s="202"/>
      <c r="K765" s="90">
        <v>40247</v>
      </c>
      <c r="L765" s="78">
        <f t="shared" si="125"/>
        <v>41707</v>
      </c>
      <c r="M765" s="204">
        <v>230000</v>
      </c>
      <c r="N765" s="204">
        <f t="shared" si="126"/>
        <v>0</v>
      </c>
      <c r="O765" s="95">
        <v>0.25</v>
      </c>
      <c r="P765" s="219">
        <v>4</v>
      </c>
      <c r="Q765" s="205">
        <v>0</v>
      </c>
      <c r="R765" s="205">
        <v>0</v>
      </c>
      <c r="S765" s="205">
        <v>0</v>
      </c>
      <c r="T765" s="205">
        <v>0</v>
      </c>
      <c r="U765" s="205">
        <v>0</v>
      </c>
      <c r="V765" s="205">
        <v>0</v>
      </c>
      <c r="W765" s="205">
        <v>0</v>
      </c>
      <c r="X765" s="205">
        <v>0</v>
      </c>
      <c r="Y765" s="205">
        <v>0</v>
      </c>
      <c r="Z765" s="205">
        <v>0</v>
      </c>
      <c r="AA765" s="205">
        <v>0</v>
      </c>
      <c r="AB765" s="205">
        <v>0</v>
      </c>
      <c r="AC765" s="206">
        <f t="shared" si="124"/>
        <v>0</v>
      </c>
      <c r="AD765" s="206">
        <f t="shared" si="127"/>
        <v>230000</v>
      </c>
      <c r="AE765" s="207">
        <f t="shared" si="128"/>
        <v>0</v>
      </c>
      <c r="AF765" s="206"/>
    </row>
    <row r="766" spans="1:32" ht="15" customHeight="1">
      <c r="A766" s="77"/>
      <c r="B766" s="76" t="s">
        <v>738</v>
      </c>
      <c r="C766" s="76"/>
      <c r="D766" s="90">
        <v>40247</v>
      </c>
      <c r="E766" s="76"/>
      <c r="F766" s="76"/>
      <c r="G766" s="202"/>
      <c r="H766" s="203">
        <v>230000</v>
      </c>
      <c r="I766" s="202"/>
      <c r="J766" s="202"/>
      <c r="K766" s="90">
        <v>40247</v>
      </c>
      <c r="L766" s="78">
        <f t="shared" si="125"/>
        <v>41707</v>
      </c>
      <c r="M766" s="204">
        <v>230000</v>
      </c>
      <c r="N766" s="204">
        <f t="shared" si="126"/>
        <v>0</v>
      </c>
      <c r="O766" s="95">
        <v>0.25</v>
      </c>
      <c r="P766" s="219">
        <v>4</v>
      </c>
      <c r="Q766" s="205">
        <v>0</v>
      </c>
      <c r="R766" s="205">
        <v>0</v>
      </c>
      <c r="S766" s="205">
        <v>0</v>
      </c>
      <c r="T766" s="205">
        <v>0</v>
      </c>
      <c r="U766" s="205">
        <v>0</v>
      </c>
      <c r="V766" s="205">
        <v>0</v>
      </c>
      <c r="W766" s="205">
        <v>0</v>
      </c>
      <c r="X766" s="205">
        <v>0</v>
      </c>
      <c r="Y766" s="205">
        <v>0</v>
      </c>
      <c r="Z766" s="205">
        <v>0</v>
      </c>
      <c r="AA766" s="205">
        <v>0</v>
      </c>
      <c r="AB766" s="205">
        <v>0</v>
      </c>
      <c r="AC766" s="206">
        <f t="shared" si="124"/>
        <v>0</v>
      </c>
      <c r="AD766" s="206">
        <f t="shared" si="127"/>
        <v>230000</v>
      </c>
      <c r="AE766" s="207">
        <f t="shared" si="128"/>
        <v>0</v>
      </c>
      <c r="AF766" s="206"/>
    </row>
    <row r="767" spans="1:32" ht="15" customHeight="1">
      <c r="A767" s="77"/>
      <c r="B767" s="76" t="s">
        <v>738</v>
      </c>
      <c r="C767" s="76"/>
      <c r="D767" s="90">
        <v>40247</v>
      </c>
      <c r="E767" s="76"/>
      <c r="F767" s="76"/>
      <c r="G767" s="202"/>
      <c r="H767" s="203">
        <v>230000</v>
      </c>
      <c r="I767" s="202"/>
      <c r="J767" s="202"/>
      <c r="K767" s="90">
        <v>40247</v>
      </c>
      <c r="L767" s="78">
        <f t="shared" si="125"/>
        <v>41707</v>
      </c>
      <c r="M767" s="204">
        <v>230000</v>
      </c>
      <c r="N767" s="204">
        <f t="shared" si="126"/>
        <v>0</v>
      </c>
      <c r="O767" s="95">
        <v>0.25</v>
      </c>
      <c r="P767" s="219">
        <v>4</v>
      </c>
      <c r="Q767" s="205">
        <v>0</v>
      </c>
      <c r="R767" s="205">
        <v>0</v>
      </c>
      <c r="S767" s="205">
        <v>0</v>
      </c>
      <c r="T767" s="205">
        <v>0</v>
      </c>
      <c r="U767" s="205">
        <v>0</v>
      </c>
      <c r="V767" s="205">
        <v>0</v>
      </c>
      <c r="W767" s="205">
        <v>0</v>
      </c>
      <c r="X767" s="205">
        <v>0</v>
      </c>
      <c r="Y767" s="205">
        <v>0</v>
      </c>
      <c r="Z767" s="205">
        <v>0</v>
      </c>
      <c r="AA767" s="205">
        <v>0</v>
      </c>
      <c r="AB767" s="205">
        <v>0</v>
      </c>
      <c r="AC767" s="206">
        <f t="shared" si="124"/>
        <v>0</v>
      </c>
      <c r="AD767" s="206">
        <f t="shared" si="127"/>
        <v>230000</v>
      </c>
      <c r="AE767" s="207">
        <f t="shared" si="128"/>
        <v>0</v>
      </c>
      <c r="AF767" s="206"/>
    </row>
    <row r="768" spans="1:32" ht="15" customHeight="1">
      <c r="A768" s="77"/>
      <c r="B768" s="76" t="s">
        <v>738</v>
      </c>
      <c r="C768" s="76"/>
      <c r="D768" s="90">
        <v>40247</v>
      </c>
      <c r="E768" s="76"/>
      <c r="F768" s="76"/>
      <c r="G768" s="202"/>
      <c r="H768" s="203">
        <v>230000</v>
      </c>
      <c r="I768" s="202"/>
      <c r="J768" s="202"/>
      <c r="K768" s="90">
        <v>40247</v>
      </c>
      <c r="L768" s="78">
        <f t="shared" si="125"/>
        <v>41707</v>
      </c>
      <c r="M768" s="204">
        <v>230000</v>
      </c>
      <c r="N768" s="204">
        <f t="shared" si="126"/>
        <v>0</v>
      </c>
      <c r="O768" s="95">
        <v>0.25</v>
      </c>
      <c r="P768" s="219">
        <v>4</v>
      </c>
      <c r="Q768" s="205">
        <v>0</v>
      </c>
      <c r="R768" s="205">
        <v>0</v>
      </c>
      <c r="S768" s="205">
        <v>0</v>
      </c>
      <c r="T768" s="205">
        <v>0</v>
      </c>
      <c r="U768" s="205">
        <v>0</v>
      </c>
      <c r="V768" s="205">
        <v>0</v>
      </c>
      <c r="W768" s="205">
        <v>0</v>
      </c>
      <c r="X768" s="205">
        <v>0</v>
      </c>
      <c r="Y768" s="205">
        <v>0</v>
      </c>
      <c r="Z768" s="205">
        <v>0</v>
      </c>
      <c r="AA768" s="205">
        <v>0</v>
      </c>
      <c r="AB768" s="205">
        <v>0</v>
      </c>
      <c r="AC768" s="206">
        <f t="shared" si="124"/>
        <v>0</v>
      </c>
      <c r="AD768" s="206">
        <f t="shared" si="127"/>
        <v>230000</v>
      </c>
      <c r="AE768" s="207">
        <f t="shared" si="128"/>
        <v>0</v>
      </c>
      <c r="AF768" s="206"/>
    </row>
    <row r="769" spans="1:32" ht="15" customHeight="1">
      <c r="A769" s="77"/>
      <c r="B769" s="76" t="s">
        <v>738</v>
      </c>
      <c r="C769" s="76"/>
      <c r="D769" s="90">
        <v>40247</v>
      </c>
      <c r="E769" s="76"/>
      <c r="F769" s="76"/>
      <c r="G769" s="202"/>
      <c r="H769" s="203">
        <v>230000</v>
      </c>
      <c r="I769" s="202"/>
      <c r="J769" s="202"/>
      <c r="K769" s="90">
        <v>40247</v>
      </c>
      <c r="L769" s="78">
        <f t="shared" si="125"/>
        <v>41707</v>
      </c>
      <c r="M769" s="204">
        <v>230000</v>
      </c>
      <c r="N769" s="204">
        <f t="shared" si="126"/>
        <v>0</v>
      </c>
      <c r="O769" s="95">
        <v>0.25</v>
      </c>
      <c r="P769" s="219">
        <v>4</v>
      </c>
      <c r="Q769" s="205">
        <v>0</v>
      </c>
      <c r="R769" s="205">
        <v>0</v>
      </c>
      <c r="S769" s="205">
        <v>0</v>
      </c>
      <c r="T769" s="205">
        <v>0</v>
      </c>
      <c r="U769" s="205">
        <v>0</v>
      </c>
      <c r="V769" s="205">
        <v>0</v>
      </c>
      <c r="W769" s="205">
        <v>0</v>
      </c>
      <c r="X769" s="205">
        <v>0</v>
      </c>
      <c r="Y769" s="205">
        <v>0</v>
      </c>
      <c r="Z769" s="205">
        <v>0</v>
      </c>
      <c r="AA769" s="205">
        <v>0</v>
      </c>
      <c r="AB769" s="205">
        <v>0</v>
      </c>
      <c r="AC769" s="206">
        <f t="shared" si="124"/>
        <v>0</v>
      </c>
      <c r="AD769" s="206">
        <f t="shared" si="127"/>
        <v>230000</v>
      </c>
      <c r="AE769" s="207">
        <f t="shared" si="128"/>
        <v>0</v>
      </c>
      <c r="AF769" s="206"/>
    </row>
    <row r="770" spans="1:32" ht="15" customHeight="1">
      <c r="A770" s="77"/>
      <c r="B770" s="76" t="s">
        <v>738</v>
      </c>
      <c r="C770" s="76"/>
      <c r="D770" s="90">
        <v>40247</v>
      </c>
      <c r="E770" s="76"/>
      <c r="F770" s="76"/>
      <c r="G770" s="202"/>
      <c r="H770" s="203">
        <v>230000</v>
      </c>
      <c r="I770" s="202"/>
      <c r="J770" s="202"/>
      <c r="K770" s="90">
        <v>40247</v>
      </c>
      <c r="L770" s="78">
        <f t="shared" si="125"/>
        <v>41707</v>
      </c>
      <c r="M770" s="204">
        <v>230000</v>
      </c>
      <c r="N770" s="204">
        <f t="shared" si="126"/>
        <v>0</v>
      </c>
      <c r="O770" s="95">
        <v>0.25</v>
      </c>
      <c r="P770" s="219">
        <v>4</v>
      </c>
      <c r="Q770" s="205">
        <v>0</v>
      </c>
      <c r="R770" s="205">
        <v>0</v>
      </c>
      <c r="S770" s="205">
        <v>0</v>
      </c>
      <c r="T770" s="205">
        <v>0</v>
      </c>
      <c r="U770" s="205">
        <v>0</v>
      </c>
      <c r="V770" s="205">
        <v>0</v>
      </c>
      <c r="W770" s="205">
        <v>0</v>
      </c>
      <c r="X770" s="205">
        <v>0</v>
      </c>
      <c r="Y770" s="205">
        <v>0</v>
      </c>
      <c r="Z770" s="205">
        <v>0</v>
      </c>
      <c r="AA770" s="205">
        <v>0</v>
      </c>
      <c r="AB770" s="205">
        <v>0</v>
      </c>
      <c r="AC770" s="206">
        <f t="shared" si="124"/>
        <v>0</v>
      </c>
      <c r="AD770" s="206">
        <f t="shared" si="127"/>
        <v>230000</v>
      </c>
      <c r="AE770" s="207">
        <f t="shared" si="128"/>
        <v>0</v>
      </c>
      <c r="AF770" s="206"/>
    </row>
    <row r="771" spans="1:32" ht="15" customHeight="1">
      <c r="A771" s="77"/>
      <c r="B771" s="76" t="s">
        <v>738</v>
      </c>
      <c r="C771" s="76"/>
      <c r="D771" s="90">
        <v>40247</v>
      </c>
      <c r="E771" s="76"/>
      <c r="F771" s="76"/>
      <c r="G771" s="202"/>
      <c r="H771" s="203">
        <v>230000</v>
      </c>
      <c r="I771" s="202"/>
      <c r="J771" s="202"/>
      <c r="K771" s="90">
        <v>40247</v>
      </c>
      <c r="L771" s="78">
        <f t="shared" si="125"/>
        <v>41707</v>
      </c>
      <c r="M771" s="204">
        <v>230000</v>
      </c>
      <c r="N771" s="204">
        <f t="shared" si="126"/>
        <v>0</v>
      </c>
      <c r="O771" s="95">
        <v>0.25</v>
      </c>
      <c r="P771" s="219">
        <v>4</v>
      </c>
      <c r="Q771" s="205">
        <v>0</v>
      </c>
      <c r="R771" s="205">
        <v>0</v>
      </c>
      <c r="S771" s="205">
        <v>0</v>
      </c>
      <c r="T771" s="205">
        <v>0</v>
      </c>
      <c r="U771" s="205">
        <v>0</v>
      </c>
      <c r="V771" s="205">
        <v>0</v>
      </c>
      <c r="W771" s="205">
        <v>0</v>
      </c>
      <c r="X771" s="205">
        <v>0</v>
      </c>
      <c r="Y771" s="205">
        <v>0</v>
      </c>
      <c r="Z771" s="205">
        <v>0</v>
      </c>
      <c r="AA771" s="205">
        <v>0</v>
      </c>
      <c r="AB771" s="205">
        <v>0</v>
      </c>
      <c r="AC771" s="206">
        <f t="shared" si="124"/>
        <v>0</v>
      </c>
      <c r="AD771" s="206">
        <f t="shared" si="127"/>
        <v>230000</v>
      </c>
      <c r="AE771" s="207">
        <f t="shared" si="128"/>
        <v>0</v>
      </c>
      <c r="AF771" s="206"/>
    </row>
    <row r="772" spans="1:32" ht="15" customHeight="1">
      <c r="A772" s="77"/>
      <c r="B772" s="76" t="s">
        <v>738</v>
      </c>
      <c r="C772" s="76"/>
      <c r="D772" s="90">
        <v>40247</v>
      </c>
      <c r="E772" s="76"/>
      <c r="F772" s="76"/>
      <c r="G772" s="202"/>
      <c r="H772" s="203">
        <v>230000</v>
      </c>
      <c r="I772" s="202"/>
      <c r="J772" s="202"/>
      <c r="K772" s="90">
        <v>40247</v>
      </c>
      <c r="L772" s="78">
        <f t="shared" si="125"/>
        <v>41707</v>
      </c>
      <c r="M772" s="204">
        <v>230000</v>
      </c>
      <c r="N772" s="204">
        <f t="shared" si="126"/>
        <v>0</v>
      </c>
      <c r="O772" s="95">
        <v>0.25</v>
      </c>
      <c r="P772" s="219">
        <v>4</v>
      </c>
      <c r="Q772" s="205">
        <v>0</v>
      </c>
      <c r="R772" s="205">
        <v>0</v>
      </c>
      <c r="S772" s="205">
        <v>0</v>
      </c>
      <c r="T772" s="205">
        <v>0</v>
      </c>
      <c r="U772" s="205">
        <v>0</v>
      </c>
      <c r="V772" s="205">
        <v>0</v>
      </c>
      <c r="W772" s="205">
        <v>0</v>
      </c>
      <c r="X772" s="205">
        <v>0</v>
      </c>
      <c r="Y772" s="205">
        <v>0</v>
      </c>
      <c r="Z772" s="205">
        <v>0</v>
      </c>
      <c r="AA772" s="205">
        <v>0</v>
      </c>
      <c r="AB772" s="205">
        <v>0</v>
      </c>
      <c r="AC772" s="206">
        <f t="shared" si="124"/>
        <v>0</v>
      </c>
      <c r="AD772" s="206">
        <f t="shared" si="127"/>
        <v>230000</v>
      </c>
      <c r="AE772" s="207">
        <f t="shared" si="128"/>
        <v>0</v>
      </c>
      <c r="AF772" s="206"/>
    </row>
    <row r="773" spans="1:32" ht="15" customHeight="1">
      <c r="A773" s="77"/>
      <c r="B773" s="76" t="s">
        <v>738</v>
      </c>
      <c r="C773" s="76"/>
      <c r="D773" s="90">
        <v>40247</v>
      </c>
      <c r="E773" s="76"/>
      <c r="F773" s="76"/>
      <c r="G773" s="202"/>
      <c r="H773" s="203">
        <v>230000</v>
      </c>
      <c r="I773" s="202"/>
      <c r="J773" s="202"/>
      <c r="K773" s="90">
        <v>40247</v>
      </c>
      <c r="L773" s="78">
        <f t="shared" si="125"/>
        <v>41707</v>
      </c>
      <c r="M773" s="204">
        <v>230000</v>
      </c>
      <c r="N773" s="204">
        <f t="shared" si="126"/>
        <v>0</v>
      </c>
      <c r="O773" s="95">
        <v>0.25</v>
      </c>
      <c r="P773" s="219">
        <v>4</v>
      </c>
      <c r="Q773" s="205">
        <v>0</v>
      </c>
      <c r="R773" s="205">
        <v>0</v>
      </c>
      <c r="S773" s="205">
        <v>0</v>
      </c>
      <c r="T773" s="205">
        <v>0</v>
      </c>
      <c r="U773" s="205">
        <v>0</v>
      </c>
      <c r="V773" s="205">
        <v>0</v>
      </c>
      <c r="W773" s="205">
        <v>0</v>
      </c>
      <c r="X773" s="205">
        <v>0</v>
      </c>
      <c r="Y773" s="205">
        <v>0</v>
      </c>
      <c r="Z773" s="205">
        <v>0</v>
      </c>
      <c r="AA773" s="205">
        <v>0</v>
      </c>
      <c r="AB773" s="205">
        <v>0</v>
      </c>
      <c r="AC773" s="206">
        <f t="shared" si="124"/>
        <v>0</v>
      </c>
      <c r="AD773" s="206">
        <f t="shared" si="127"/>
        <v>230000</v>
      </c>
      <c r="AE773" s="207">
        <f t="shared" si="128"/>
        <v>0</v>
      </c>
      <c r="AF773" s="206"/>
    </row>
    <row r="774" spans="1:32" ht="15" customHeight="1">
      <c r="A774" s="77"/>
      <c r="B774" s="76" t="s">
        <v>738</v>
      </c>
      <c r="C774" s="76"/>
      <c r="D774" s="90">
        <v>40247</v>
      </c>
      <c r="E774" s="76"/>
      <c r="F774" s="76"/>
      <c r="G774" s="202"/>
      <c r="H774" s="203">
        <v>230000</v>
      </c>
      <c r="I774" s="202"/>
      <c r="J774" s="202"/>
      <c r="K774" s="90">
        <v>40247</v>
      </c>
      <c r="L774" s="78">
        <f t="shared" si="125"/>
        <v>41707</v>
      </c>
      <c r="M774" s="204">
        <v>230000</v>
      </c>
      <c r="N774" s="204">
        <f t="shared" si="126"/>
        <v>0</v>
      </c>
      <c r="O774" s="95">
        <v>0.25</v>
      </c>
      <c r="P774" s="219">
        <v>4</v>
      </c>
      <c r="Q774" s="205">
        <v>0</v>
      </c>
      <c r="R774" s="205">
        <v>0</v>
      </c>
      <c r="S774" s="205">
        <v>0</v>
      </c>
      <c r="T774" s="205">
        <v>0</v>
      </c>
      <c r="U774" s="205">
        <v>0</v>
      </c>
      <c r="V774" s="205">
        <v>0</v>
      </c>
      <c r="W774" s="205">
        <v>0</v>
      </c>
      <c r="X774" s="205">
        <v>0</v>
      </c>
      <c r="Y774" s="205">
        <v>0</v>
      </c>
      <c r="Z774" s="205">
        <v>0</v>
      </c>
      <c r="AA774" s="205">
        <v>0</v>
      </c>
      <c r="AB774" s="205">
        <v>0</v>
      </c>
      <c r="AC774" s="206">
        <f t="shared" si="124"/>
        <v>0</v>
      </c>
      <c r="AD774" s="206">
        <f t="shared" si="127"/>
        <v>230000</v>
      </c>
      <c r="AE774" s="207">
        <f t="shared" si="128"/>
        <v>0</v>
      </c>
      <c r="AF774" s="206"/>
    </row>
    <row r="775" spans="1:32" ht="15" customHeight="1">
      <c r="A775" s="77"/>
      <c r="B775" s="76" t="s">
        <v>738</v>
      </c>
      <c r="C775" s="76"/>
      <c r="D775" s="90">
        <v>40247</v>
      </c>
      <c r="E775" s="76"/>
      <c r="F775" s="76"/>
      <c r="G775" s="202"/>
      <c r="H775" s="203">
        <v>230000</v>
      </c>
      <c r="I775" s="202"/>
      <c r="J775" s="202"/>
      <c r="K775" s="90">
        <v>40247</v>
      </c>
      <c r="L775" s="78">
        <f t="shared" si="125"/>
        <v>41707</v>
      </c>
      <c r="M775" s="204">
        <v>230000</v>
      </c>
      <c r="N775" s="204">
        <f t="shared" si="126"/>
        <v>0</v>
      </c>
      <c r="O775" s="95">
        <v>0.25</v>
      </c>
      <c r="P775" s="219">
        <v>4</v>
      </c>
      <c r="Q775" s="205">
        <v>0</v>
      </c>
      <c r="R775" s="205">
        <v>0</v>
      </c>
      <c r="S775" s="205">
        <v>0</v>
      </c>
      <c r="T775" s="205">
        <v>0</v>
      </c>
      <c r="U775" s="205">
        <v>0</v>
      </c>
      <c r="V775" s="205">
        <v>0</v>
      </c>
      <c r="W775" s="205">
        <v>0</v>
      </c>
      <c r="X775" s="205">
        <v>0</v>
      </c>
      <c r="Y775" s="205">
        <v>0</v>
      </c>
      <c r="Z775" s="205">
        <v>0</v>
      </c>
      <c r="AA775" s="205">
        <v>0</v>
      </c>
      <c r="AB775" s="205">
        <v>0</v>
      </c>
      <c r="AC775" s="206">
        <f t="shared" si="124"/>
        <v>0</v>
      </c>
      <c r="AD775" s="206">
        <f t="shared" si="127"/>
        <v>230000</v>
      </c>
      <c r="AE775" s="207">
        <f t="shared" si="128"/>
        <v>0</v>
      </c>
      <c r="AF775" s="206"/>
    </row>
    <row r="776" spans="1:32" ht="15" customHeight="1">
      <c r="A776" s="77"/>
      <c r="B776" s="76" t="s">
        <v>738</v>
      </c>
      <c r="C776" s="76"/>
      <c r="D776" s="90">
        <v>40247</v>
      </c>
      <c r="E776" s="76"/>
      <c r="F776" s="76"/>
      <c r="G776" s="202"/>
      <c r="H776" s="203">
        <v>230000</v>
      </c>
      <c r="I776" s="202"/>
      <c r="J776" s="202"/>
      <c r="K776" s="90">
        <v>40247</v>
      </c>
      <c r="L776" s="78">
        <f t="shared" si="125"/>
        <v>41707</v>
      </c>
      <c r="M776" s="204">
        <v>230000</v>
      </c>
      <c r="N776" s="204">
        <f t="shared" si="126"/>
        <v>0</v>
      </c>
      <c r="O776" s="95">
        <v>0.25</v>
      </c>
      <c r="P776" s="219">
        <v>4</v>
      </c>
      <c r="Q776" s="205">
        <v>0</v>
      </c>
      <c r="R776" s="205">
        <v>0</v>
      </c>
      <c r="S776" s="205">
        <v>0</v>
      </c>
      <c r="T776" s="205">
        <v>0</v>
      </c>
      <c r="U776" s="205">
        <v>0</v>
      </c>
      <c r="V776" s="205">
        <v>0</v>
      </c>
      <c r="W776" s="205">
        <v>0</v>
      </c>
      <c r="X776" s="205">
        <v>0</v>
      </c>
      <c r="Y776" s="205">
        <v>0</v>
      </c>
      <c r="Z776" s="205">
        <v>0</v>
      </c>
      <c r="AA776" s="205">
        <v>0</v>
      </c>
      <c r="AB776" s="205">
        <v>0</v>
      </c>
      <c r="AC776" s="206">
        <f t="shared" si="124"/>
        <v>0</v>
      </c>
      <c r="AD776" s="206">
        <f t="shared" si="127"/>
        <v>230000</v>
      </c>
      <c r="AE776" s="207">
        <f t="shared" si="128"/>
        <v>0</v>
      </c>
      <c r="AF776" s="206"/>
    </row>
    <row r="777" spans="1:32" ht="15" customHeight="1">
      <c r="A777" s="77"/>
      <c r="B777" s="76" t="s">
        <v>738</v>
      </c>
      <c r="C777" s="76"/>
      <c r="D777" s="90">
        <v>40247</v>
      </c>
      <c r="E777" s="76"/>
      <c r="F777" s="76"/>
      <c r="G777" s="202"/>
      <c r="H777" s="203">
        <v>230000</v>
      </c>
      <c r="I777" s="202"/>
      <c r="J777" s="202"/>
      <c r="K777" s="90">
        <v>40247</v>
      </c>
      <c r="L777" s="78">
        <f t="shared" si="125"/>
        <v>41707</v>
      </c>
      <c r="M777" s="204">
        <v>230000</v>
      </c>
      <c r="N777" s="204">
        <f t="shared" si="126"/>
        <v>0</v>
      </c>
      <c r="O777" s="95">
        <v>0.25</v>
      </c>
      <c r="P777" s="219">
        <v>4</v>
      </c>
      <c r="Q777" s="205">
        <v>0</v>
      </c>
      <c r="R777" s="205">
        <v>0</v>
      </c>
      <c r="S777" s="205">
        <v>0</v>
      </c>
      <c r="T777" s="205">
        <v>0</v>
      </c>
      <c r="U777" s="205">
        <v>0</v>
      </c>
      <c r="V777" s="205">
        <v>0</v>
      </c>
      <c r="W777" s="205">
        <v>0</v>
      </c>
      <c r="X777" s="205">
        <v>0</v>
      </c>
      <c r="Y777" s="205">
        <v>0</v>
      </c>
      <c r="Z777" s="205">
        <v>0</v>
      </c>
      <c r="AA777" s="205">
        <v>0</v>
      </c>
      <c r="AB777" s="205">
        <v>0</v>
      </c>
      <c r="AC777" s="206">
        <f t="shared" si="124"/>
        <v>0</v>
      </c>
      <c r="AD777" s="206">
        <f t="shared" si="127"/>
        <v>230000</v>
      </c>
      <c r="AE777" s="207">
        <f t="shared" si="128"/>
        <v>0</v>
      </c>
      <c r="AF777" s="206"/>
    </row>
    <row r="778" spans="1:32" ht="15" customHeight="1">
      <c r="A778" s="77"/>
      <c r="B778" s="76" t="s">
        <v>738</v>
      </c>
      <c r="C778" s="76"/>
      <c r="D778" s="90">
        <v>40247</v>
      </c>
      <c r="E778" s="76"/>
      <c r="F778" s="76"/>
      <c r="G778" s="202"/>
      <c r="H778" s="203">
        <v>230000</v>
      </c>
      <c r="I778" s="202"/>
      <c r="J778" s="202"/>
      <c r="K778" s="90">
        <v>40247</v>
      </c>
      <c r="L778" s="78">
        <f t="shared" si="125"/>
        <v>41707</v>
      </c>
      <c r="M778" s="204">
        <v>230000</v>
      </c>
      <c r="N778" s="204">
        <f t="shared" si="126"/>
        <v>0</v>
      </c>
      <c r="O778" s="95">
        <v>0.25</v>
      </c>
      <c r="P778" s="219">
        <v>4</v>
      </c>
      <c r="Q778" s="205">
        <v>0</v>
      </c>
      <c r="R778" s="205">
        <v>0</v>
      </c>
      <c r="S778" s="205">
        <v>0</v>
      </c>
      <c r="T778" s="205">
        <v>0</v>
      </c>
      <c r="U778" s="205">
        <v>0</v>
      </c>
      <c r="V778" s="205">
        <v>0</v>
      </c>
      <c r="W778" s="205">
        <v>0</v>
      </c>
      <c r="X778" s="205">
        <v>0</v>
      </c>
      <c r="Y778" s="205">
        <v>0</v>
      </c>
      <c r="Z778" s="205">
        <v>0</v>
      </c>
      <c r="AA778" s="205">
        <v>0</v>
      </c>
      <c r="AB778" s="205">
        <v>0</v>
      </c>
      <c r="AC778" s="206">
        <f t="shared" si="124"/>
        <v>0</v>
      </c>
      <c r="AD778" s="206">
        <f t="shared" si="127"/>
        <v>230000</v>
      </c>
      <c r="AE778" s="207">
        <f t="shared" si="128"/>
        <v>0</v>
      </c>
      <c r="AF778" s="206"/>
    </row>
    <row r="779" spans="1:32" ht="15" customHeight="1">
      <c r="A779" s="77"/>
      <c r="B779" s="76" t="s">
        <v>738</v>
      </c>
      <c r="C779" s="76"/>
      <c r="D779" s="90">
        <v>40247</v>
      </c>
      <c r="E779" s="76"/>
      <c r="F779" s="76"/>
      <c r="G779" s="202"/>
      <c r="H779" s="203">
        <v>230000</v>
      </c>
      <c r="I779" s="202"/>
      <c r="J779" s="202"/>
      <c r="K779" s="90">
        <v>40247</v>
      </c>
      <c r="L779" s="78">
        <f t="shared" si="125"/>
        <v>41707</v>
      </c>
      <c r="M779" s="204">
        <v>230000</v>
      </c>
      <c r="N779" s="204">
        <f t="shared" si="126"/>
        <v>0</v>
      </c>
      <c r="O779" s="95">
        <v>0.25</v>
      </c>
      <c r="P779" s="219">
        <v>4</v>
      </c>
      <c r="Q779" s="205">
        <v>0</v>
      </c>
      <c r="R779" s="205">
        <v>0</v>
      </c>
      <c r="S779" s="205">
        <v>0</v>
      </c>
      <c r="T779" s="205">
        <v>0</v>
      </c>
      <c r="U779" s="205">
        <v>0</v>
      </c>
      <c r="V779" s="205">
        <v>0</v>
      </c>
      <c r="W779" s="205">
        <v>0</v>
      </c>
      <c r="X779" s="205">
        <v>0</v>
      </c>
      <c r="Y779" s="205">
        <v>0</v>
      </c>
      <c r="Z779" s="205">
        <v>0</v>
      </c>
      <c r="AA779" s="205">
        <v>0</v>
      </c>
      <c r="AB779" s="205">
        <v>0</v>
      </c>
      <c r="AC779" s="206">
        <f t="shared" si="124"/>
        <v>0</v>
      </c>
      <c r="AD779" s="206">
        <f t="shared" si="127"/>
        <v>230000</v>
      </c>
      <c r="AE779" s="207">
        <f t="shared" si="128"/>
        <v>0</v>
      </c>
      <c r="AF779" s="206"/>
    </row>
    <row r="780" spans="1:32" ht="15" customHeight="1">
      <c r="A780" s="77"/>
      <c r="B780" s="76" t="s">
        <v>738</v>
      </c>
      <c r="C780" s="76"/>
      <c r="D780" s="90">
        <v>40247</v>
      </c>
      <c r="E780" s="76"/>
      <c r="F780" s="76"/>
      <c r="G780" s="202"/>
      <c r="H780" s="203">
        <v>230000</v>
      </c>
      <c r="I780" s="202"/>
      <c r="J780" s="202"/>
      <c r="K780" s="90">
        <v>40247</v>
      </c>
      <c r="L780" s="78">
        <f t="shared" si="125"/>
        <v>41707</v>
      </c>
      <c r="M780" s="204">
        <v>230000</v>
      </c>
      <c r="N780" s="204">
        <f t="shared" si="126"/>
        <v>0</v>
      </c>
      <c r="O780" s="95">
        <v>0.25</v>
      </c>
      <c r="P780" s="219">
        <v>4</v>
      </c>
      <c r="Q780" s="205">
        <v>0</v>
      </c>
      <c r="R780" s="205">
        <v>0</v>
      </c>
      <c r="S780" s="205">
        <v>0</v>
      </c>
      <c r="T780" s="205">
        <v>0</v>
      </c>
      <c r="U780" s="205">
        <v>0</v>
      </c>
      <c r="V780" s="205">
        <v>0</v>
      </c>
      <c r="W780" s="205">
        <v>0</v>
      </c>
      <c r="X780" s="205">
        <v>0</v>
      </c>
      <c r="Y780" s="205">
        <v>0</v>
      </c>
      <c r="Z780" s="205">
        <v>0</v>
      </c>
      <c r="AA780" s="205">
        <v>0</v>
      </c>
      <c r="AB780" s="205">
        <v>0</v>
      </c>
      <c r="AC780" s="206">
        <f t="shared" si="124"/>
        <v>0</v>
      </c>
      <c r="AD780" s="206">
        <f t="shared" si="127"/>
        <v>230000</v>
      </c>
      <c r="AE780" s="207">
        <f t="shared" si="128"/>
        <v>0</v>
      </c>
      <c r="AF780" s="206"/>
    </row>
    <row r="781" spans="1:32" ht="15" customHeight="1">
      <c r="A781" s="77"/>
      <c r="B781" s="76" t="s">
        <v>738</v>
      </c>
      <c r="C781" s="76"/>
      <c r="D781" s="90">
        <v>40247</v>
      </c>
      <c r="E781" s="76"/>
      <c r="F781" s="76"/>
      <c r="G781" s="202"/>
      <c r="H781" s="203">
        <v>230000</v>
      </c>
      <c r="I781" s="202"/>
      <c r="J781" s="202"/>
      <c r="K781" s="90">
        <v>40247</v>
      </c>
      <c r="L781" s="78">
        <f t="shared" si="125"/>
        <v>41707</v>
      </c>
      <c r="M781" s="204">
        <v>230000</v>
      </c>
      <c r="N781" s="204">
        <f t="shared" si="126"/>
        <v>0</v>
      </c>
      <c r="O781" s="95">
        <v>0.25</v>
      </c>
      <c r="P781" s="219">
        <v>4</v>
      </c>
      <c r="Q781" s="205">
        <v>0</v>
      </c>
      <c r="R781" s="205">
        <v>0</v>
      </c>
      <c r="S781" s="205">
        <v>0</v>
      </c>
      <c r="T781" s="205">
        <v>0</v>
      </c>
      <c r="U781" s="205">
        <v>0</v>
      </c>
      <c r="V781" s="205">
        <v>0</v>
      </c>
      <c r="W781" s="205">
        <v>0</v>
      </c>
      <c r="X781" s="205">
        <v>0</v>
      </c>
      <c r="Y781" s="205">
        <v>0</v>
      </c>
      <c r="Z781" s="205">
        <v>0</v>
      </c>
      <c r="AA781" s="205">
        <v>0</v>
      </c>
      <c r="AB781" s="205">
        <v>0</v>
      </c>
      <c r="AC781" s="206">
        <f t="shared" si="124"/>
        <v>0</v>
      </c>
      <c r="AD781" s="206">
        <f t="shared" si="127"/>
        <v>230000</v>
      </c>
      <c r="AE781" s="207">
        <f t="shared" si="128"/>
        <v>0</v>
      </c>
      <c r="AF781" s="206"/>
    </row>
    <row r="782" spans="1:32" ht="15" customHeight="1">
      <c r="A782" s="77"/>
      <c r="B782" s="76" t="s">
        <v>738</v>
      </c>
      <c r="C782" s="76"/>
      <c r="D782" s="90">
        <v>40247</v>
      </c>
      <c r="E782" s="76"/>
      <c r="F782" s="76"/>
      <c r="G782" s="202"/>
      <c r="H782" s="203">
        <v>230000</v>
      </c>
      <c r="I782" s="202"/>
      <c r="J782" s="202"/>
      <c r="K782" s="90">
        <v>40247</v>
      </c>
      <c r="L782" s="78">
        <f t="shared" si="125"/>
        <v>41707</v>
      </c>
      <c r="M782" s="204">
        <v>230000</v>
      </c>
      <c r="N782" s="204">
        <f t="shared" si="126"/>
        <v>0</v>
      </c>
      <c r="O782" s="95">
        <v>0.25</v>
      </c>
      <c r="P782" s="219">
        <v>4</v>
      </c>
      <c r="Q782" s="205">
        <v>0</v>
      </c>
      <c r="R782" s="205">
        <v>0</v>
      </c>
      <c r="S782" s="205">
        <v>0</v>
      </c>
      <c r="T782" s="205">
        <v>0</v>
      </c>
      <c r="U782" s="205">
        <v>0</v>
      </c>
      <c r="V782" s="205">
        <v>0</v>
      </c>
      <c r="W782" s="205">
        <v>0</v>
      </c>
      <c r="X782" s="205">
        <v>0</v>
      </c>
      <c r="Y782" s="205">
        <v>0</v>
      </c>
      <c r="Z782" s="205">
        <v>0</v>
      </c>
      <c r="AA782" s="205">
        <v>0</v>
      </c>
      <c r="AB782" s="205">
        <v>0</v>
      </c>
      <c r="AC782" s="206">
        <f t="shared" si="124"/>
        <v>0</v>
      </c>
      <c r="AD782" s="206">
        <f t="shared" si="127"/>
        <v>230000</v>
      </c>
      <c r="AE782" s="207">
        <f t="shared" si="128"/>
        <v>0</v>
      </c>
      <c r="AF782" s="206"/>
    </row>
    <row r="783" spans="1:32" ht="15" customHeight="1">
      <c r="A783" s="77"/>
      <c r="B783" s="76" t="s">
        <v>738</v>
      </c>
      <c r="C783" s="76"/>
      <c r="D783" s="90">
        <v>40247</v>
      </c>
      <c r="E783" s="76"/>
      <c r="F783" s="76"/>
      <c r="G783" s="202"/>
      <c r="H783" s="203">
        <v>230000</v>
      </c>
      <c r="I783" s="202"/>
      <c r="J783" s="202"/>
      <c r="K783" s="90">
        <v>40247</v>
      </c>
      <c r="L783" s="78">
        <f t="shared" si="125"/>
        <v>41707</v>
      </c>
      <c r="M783" s="204">
        <v>230000</v>
      </c>
      <c r="N783" s="204">
        <f t="shared" si="126"/>
        <v>0</v>
      </c>
      <c r="O783" s="95">
        <v>0.25</v>
      </c>
      <c r="P783" s="219">
        <v>4</v>
      </c>
      <c r="Q783" s="205">
        <v>0</v>
      </c>
      <c r="R783" s="205">
        <v>0</v>
      </c>
      <c r="S783" s="205">
        <v>0</v>
      </c>
      <c r="T783" s="205">
        <v>0</v>
      </c>
      <c r="U783" s="205">
        <v>0</v>
      </c>
      <c r="V783" s="205">
        <v>0</v>
      </c>
      <c r="W783" s="205">
        <v>0</v>
      </c>
      <c r="X783" s="205">
        <v>0</v>
      </c>
      <c r="Y783" s="205">
        <v>0</v>
      </c>
      <c r="Z783" s="205">
        <v>0</v>
      </c>
      <c r="AA783" s="205">
        <v>0</v>
      </c>
      <c r="AB783" s="205">
        <v>0</v>
      </c>
      <c r="AC783" s="206">
        <f t="shared" si="124"/>
        <v>0</v>
      </c>
      <c r="AD783" s="206">
        <f t="shared" si="127"/>
        <v>230000</v>
      </c>
      <c r="AE783" s="207">
        <f t="shared" si="128"/>
        <v>0</v>
      </c>
      <c r="AF783" s="206"/>
    </row>
    <row r="784" spans="1:32" ht="15" customHeight="1">
      <c r="A784" s="77"/>
      <c r="B784" s="76" t="s">
        <v>738</v>
      </c>
      <c r="C784" s="76"/>
      <c r="D784" s="90">
        <v>40247</v>
      </c>
      <c r="E784" s="76"/>
      <c r="F784" s="76"/>
      <c r="G784" s="202"/>
      <c r="H784" s="203">
        <v>230000</v>
      </c>
      <c r="I784" s="202"/>
      <c r="J784" s="202"/>
      <c r="K784" s="90">
        <v>40247</v>
      </c>
      <c r="L784" s="78">
        <f t="shared" si="125"/>
        <v>41707</v>
      </c>
      <c r="M784" s="204">
        <v>230000</v>
      </c>
      <c r="N784" s="204">
        <f t="shared" si="126"/>
        <v>0</v>
      </c>
      <c r="O784" s="95">
        <v>0.25</v>
      </c>
      <c r="P784" s="219">
        <v>4</v>
      </c>
      <c r="Q784" s="205">
        <v>0</v>
      </c>
      <c r="R784" s="205">
        <v>0</v>
      </c>
      <c r="S784" s="205">
        <v>0</v>
      </c>
      <c r="T784" s="205">
        <v>0</v>
      </c>
      <c r="U784" s="205">
        <v>0</v>
      </c>
      <c r="V784" s="205">
        <v>0</v>
      </c>
      <c r="W784" s="205">
        <v>0</v>
      </c>
      <c r="X784" s="205">
        <v>0</v>
      </c>
      <c r="Y784" s="205">
        <v>0</v>
      </c>
      <c r="Z784" s="205">
        <v>0</v>
      </c>
      <c r="AA784" s="205">
        <v>0</v>
      </c>
      <c r="AB784" s="205">
        <v>0</v>
      </c>
      <c r="AC784" s="206">
        <f t="shared" si="124"/>
        <v>0</v>
      </c>
      <c r="AD784" s="206">
        <f t="shared" si="127"/>
        <v>230000</v>
      </c>
      <c r="AE784" s="207">
        <f t="shared" si="128"/>
        <v>0</v>
      </c>
      <c r="AF784" s="206"/>
    </row>
    <row r="785" spans="1:32" ht="15" customHeight="1">
      <c r="A785" s="77"/>
      <c r="B785" s="76" t="s">
        <v>738</v>
      </c>
      <c r="C785" s="76"/>
      <c r="D785" s="90">
        <v>40247</v>
      </c>
      <c r="E785" s="76"/>
      <c r="F785" s="76"/>
      <c r="G785" s="202"/>
      <c r="H785" s="203">
        <v>230000</v>
      </c>
      <c r="I785" s="202"/>
      <c r="J785" s="202"/>
      <c r="K785" s="90">
        <v>40247</v>
      </c>
      <c r="L785" s="78">
        <f t="shared" si="125"/>
        <v>41707</v>
      </c>
      <c r="M785" s="204">
        <v>230000</v>
      </c>
      <c r="N785" s="204">
        <f t="shared" si="126"/>
        <v>0</v>
      </c>
      <c r="O785" s="95">
        <v>0.25</v>
      </c>
      <c r="P785" s="219">
        <v>4</v>
      </c>
      <c r="Q785" s="205">
        <v>0</v>
      </c>
      <c r="R785" s="205">
        <v>0</v>
      </c>
      <c r="S785" s="205">
        <v>0</v>
      </c>
      <c r="T785" s="205">
        <v>0</v>
      </c>
      <c r="U785" s="205">
        <v>0</v>
      </c>
      <c r="V785" s="205">
        <v>0</v>
      </c>
      <c r="W785" s="205">
        <v>0</v>
      </c>
      <c r="X785" s="205">
        <v>0</v>
      </c>
      <c r="Y785" s="205">
        <v>0</v>
      </c>
      <c r="Z785" s="205">
        <v>0</v>
      </c>
      <c r="AA785" s="205">
        <v>0</v>
      </c>
      <c r="AB785" s="205">
        <v>0</v>
      </c>
      <c r="AC785" s="206">
        <f t="shared" si="124"/>
        <v>0</v>
      </c>
      <c r="AD785" s="206">
        <f t="shared" si="127"/>
        <v>230000</v>
      </c>
      <c r="AE785" s="207">
        <f t="shared" si="128"/>
        <v>0</v>
      </c>
      <c r="AF785" s="206"/>
    </row>
    <row r="786" spans="1:32" ht="15" customHeight="1">
      <c r="A786" s="77"/>
      <c r="B786" s="76" t="s">
        <v>738</v>
      </c>
      <c r="C786" s="76"/>
      <c r="D786" s="90">
        <v>40247</v>
      </c>
      <c r="E786" s="76"/>
      <c r="F786" s="76"/>
      <c r="G786" s="202"/>
      <c r="H786" s="203">
        <v>230000</v>
      </c>
      <c r="I786" s="202"/>
      <c r="J786" s="202"/>
      <c r="K786" s="90">
        <v>40247</v>
      </c>
      <c r="L786" s="78">
        <f t="shared" si="125"/>
        <v>41707</v>
      </c>
      <c r="M786" s="204">
        <v>230000</v>
      </c>
      <c r="N786" s="204">
        <f t="shared" si="126"/>
        <v>0</v>
      </c>
      <c r="O786" s="95">
        <v>0.25</v>
      </c>
      <c r="P786" s="219">
        <v>4</v>
      </c>
      <c r="Q786" s="205">
        <v>0</v>
      </c>
      <c r="R786" s="205">
        <v>0</v>
      </c>
      <c r="S786" s="205">
        <v>0</v>
      </c>
      <c r="T786" s="205">
        <v>0</v>
      </c>
      <c r="U786" s="205">
        <v>0</v>
      </c>
      <c r="V786" s="205">
        <v>0</v>
      </c>
      <c r="W786" s="205">
        <v>0</v>
      </c>
      <c r="X786" s="205">
        <v>0</v>
      </c>
      <c r="Y786" s="205">
        <v>0</v>
      </c>
      <c r="Z786" s="205">
        <v>0</v>
      </c>
      <c r="AA786" s="205">
        <v>0</v>
      </c>
      <c r="AB786" s="205">
        <v>0</v>
      </c>
      <c r="AC786" s="206">
        <f t="shared" si="124"/>
        <v>0</v>
      </c>
      <c r="AD786" s="206">
        <f t="shared" si="127"/>
        <v>230000</v>
      </c>
      <c r="AE786" s="207">
        <f t="shared" si="128"/>
        <v>0</v>
      </c>
      <c r="AF786" s="206"/>
    </row>
    <row r="787" spans="1:32" ht="15" customHeight="1">
      <c r="A787" s="77"/>
      <c r="B787" s="76" t="s">
        <v>738</v>
      </c>
      <c r="C787" s="76"/>
      <c r="D787" s="90">
        <v>40247</v>
      </c>
      <c r="E787" s="76"/>
      <c r="F787" s="76"/>
      <c r="G787" s="202"/>
      <c r="H787" s="203">
        <v>230000</v>
      </c>
      <c r="I787" s="202"/>
      <c r="J787" s="202"/>
      <c r="K787" s="90">
        <v>40247</v>
      </c>
      <c r="L787" s="78">
        <f t="shared" si="125"/>
        <v>41707</v>
      </c>
      <c r="M787" s="204">
        <v>230000</v>
      </c>
      <c r="N787" s="204">
        <f t="shared" si="126"/>
        <v>0</v>
      </c>
      <c r="O787" s="95">
        <v>0.25</v>
      </c>
      <c r="P787" s="219">
        <v>4</v>
      </c>
      <c r="Q787" s="205">
        <v>0</v>
      </c>
      <c r="R787" s="205">
        <v>0</v>
      </c>
      <c r="S787" s="205">
        <v>0</v>
      </c>
      <c r="T787" s="205">
        <v>0</v>
      </c>
      <c r="U787" s="205">
        <v>0</v>
      </c>
      <c r="V787" s="205">
        <v>0</v>
      </c>
      <c r="W787" s="205">
        <v>0</v>
      </c>
      <c r="X787" s="205">
        <v>0</v>
      </c>
      <c r="Y787" s="205">
        <v>0</v>
      </c>
      <c r="Z787" s="205">
        <v>0</v>
      </c>
      <c r="AA787" s="205">
        <v>0</v>
      </c>
      <c r="AB787" s="205">
        <v>0</v>
      </c>
      <c r="AC787" s="206">
        <f t="shared" si="124"/>
        <v>0</v>
      </c>
      <c r="AD787" s="206">
        <f t="shared" si="127"/>
        <v>230000</v>
      </c>
      <c r="AE787" s="207">
        <f t="shared" si="128"/>
        <v>0</v>
      </c>
      <c r="AF787" s="206"/>
    </row>
    <row r="788" spans="1:32" ht="15" customHeight="1">
      <c r="A788" s="77"/>
      <c r="B788" s="76" t="s">
        <v>738</v>
      </c>
      <c r="C788" s="76"/>
      <c r="D788" s="90">
        <v>40247</v>
      </c>
      <c r="E788" s="76"/>
      <c r="F788" s="76"/>
      <c r="G788" s="202"/>
      <c r="H788" s="203">
        <v>230000</v>
      </c>
      <c r="I788" s="202"/>
      <c r="J788" s="202"/>
      <c r="K788" s="90">
        <v>40247</v>
      </c>
      <c r="L788" s="78">
        <f t="shared" si="125"/>
        <v>41707</v>
      </c>
      <c r="M788" s="204">
        <v>230000</v>
      </c>
      <c r="N788" s="204">
        <f t="shared" si="126"/>
        <v>0</v>
      </c>
      <c r="O788" s="95">
        <v>0.25</v>
      </c>
      <c r="P788" s="219">
        <v>4</v>
      </c>
      <c r="Q788" s="205">
        <v>0</v>
      </c>
      <c r="R788" s="205">
        <v>0</v>
      </c>
      <c r="S788" s="205">
        <v>0</v>
      </c>
      <c r="T788" s="205">
        <v>0</v>
      </c>
      <c r="U788" s="205">
        <v>0</v>
      </c>
      <c r="V788" s="205">
        <v>0</v>
      </c>
      <c r="W788" s="205">
        <v>0</v>
      </c>
      <c r="X788" s="205">
        <v>0</v>
      </c>
      <c r="Y788" s="205">
        <v>0</v>
      </c>
      <c r="Z788" s="205">
        <v>0</v>
      </c>
      <c r="AA788" s="205">
        <v>0</v>
      </c>
      <c r="AB788" s="205">
        <v>0</v>
      </c>
      <c r="AC788" s="206">
        <f t="shared" si="124"/>
        <v>0</v>
      </c>
      <c r="AD788" s="206">
        <f t="shared" si="127"/>
        <v>230000</v>
      </c>
      <c r="AE788" s="207">
        <f t="shared" si="128"/>
        <v>0</v>
      </c>
      <c r="AF788" s="206"/>
    </row>
    <row r="789" spans="1:32" ht="15" customHeight="1">
      <c r="A789" s="77"/>
      <c r="B789" s="76" t="s">
        <v>738</v>
      </c>
      <c r="C789" s="76"/>
      <c r="D789" s="90">
        <v>40247</v>
      </c>
      <c r="E789" s="76"/>
      <c r="F789" s="76"/>
      <c r="G789" s="202"/>
      <c r="H789" s="203">
        <v>230000</v>
      </c>
      <c r="I789" s="202"/>
      <c r="J789" s="202"/>
      <c r="K789" s="90">
        <v>40247</v>
      </c>
      <c r="L789" s="78">
        <f t="shared" si="125"/>
        <v>41707</v>
      </c>
      <c r="M789" s="204">
        <v>230000</v>
      </c>
      <c r="N789" s="204">
        <f t="shared" si="126"/>
        <v>0</v>
      </c>
      <c r="O789" s="95">
        <v>0.25</v>
      </c>
      <c r="P789" s="219">
        <v>4</v>
      </c>
      <c r="Q789" s="205">
        <v>0</v>
      </c>
      <c r="R789" s="205">
        <v>0</v>
      </c>
      <c r="S789" s="205">
        <v>0</v>
      </c>
      <c r="T789" s="205">
        <v>0</v>
      </c>
      <c r="U789" s="205">
        <v>0</v>
      </c>
      <c r="V789" s="205">
        <v>0</v>
      </c>
      <c r="W789" s="205">
        <v>0</v>
      </c>
      <c r="X789" s="205">
        <v>0</v>
      </c>
      <c r="Y789" s="205">
        <v>0</v>
      </c>
      <c r="Z789" s="205">
        <v>0</v>
      </c>
      <c r="AA789" s="205">
        <v>0</v>
      </c>
      <c r="AB789" s="205">
        <v>0</v>
      </c>
      <c r="AC789" s="206">
        <f t="shared" si="124"/>
        <v>0</v>
      </c>
      <c r="AD789" s="206">
        <f t="shared" si="127"/>
        <v>230000</v>
      </c>
      <c r="AE789" s="207">
        <f t="shared" si="128"/>
        <v>0</v>
      </c>
      <c r="AF789" s="206"/>
    </row>
    <row r="790" spans="1:32" ht="15" customHeight="1">
      <c r="A790" s="77"/>
      <c r="B790" s="76" t="s">
        <v>738</v>
      </c>
      <c r="C790" s="76"/>
      <c r="D790" s="90">
        <v>40247</v>
      </c>
      <c r="E790" s="76"/>
      <c r="F790" s="76"/>
      <c r="G790" s="202"/>
      <c r="H790" s="203">
        <v>230000</v>
      </c>
      <c r="I790" s="202"/>
      <c r="J790" s="202"/>
      <c r="K790" s="90">
        <v>40247</v>
      </c>
      <c r="L790" s="78">
        <f t="shared" si="125"/>
        <v>41707</v>
      </c>
      <c r="M790" s="204">
        <v>230000</v>
      </c>
      <c r="N790" s="204">
        <f t="shared" si="126"/>
        <v>0</v>
      </c>
      <c r="O790" s="95">
        <v>0.25</v>
      </c>
      <c r="P790" s="219">
        <v>4</v>
      </c>
      <c r="Q790" s="205">
        <v>0</v>
      </c>
      <c r="R790" s="205">
        <v>0</v>
      </c>
      <c r="S790" s="205">
        <v>0</v>
      </c>
      <c r="T790" s="205">
        <v>0</v>
      </c>
      <c r="U790" s="205">
        <v>0</v>
      </c>
      <c r="V790" s="205">
        <v>0</v>
      </c>
      <c r="W790" s="205">
        <v>0</v>
      </c>
      <c r="X790" s="205">
        <v>0</v>
      </c>
      <c r="Y790" s="205">
        <v>0</v>
      </c>
      <c r="Z790" s="205">
        <v>0</v>
      </c>
      <c r="AA790" s="205">
        <v>0</v>
      </c>
      <c r="AB790" s="205">
        <v>0</v>
      </c>
      <c r="AC790" s="206">
        <f t="shared" si="124"/>
        <v>0</v>
      </c>
      <c r="AD790" s="206">
        <f t="shared" si="127"/>
        <v>230000</v>
      </c>
      <c r="AE790" s="207">
        <f t="shared" si="128"/>
        <v>0</v>
      </c>
      <c r="AF790" s="206"/>
    </row>
    <row r="791" spans="1:32" ht="15" customHeight="1">
      <c r="A791" s="77"/>
      <c r="B791" s="76" t="s">
        <v>738</v>
      </c>
      <c r="C791" s="76"/>
      <c r="D791" s="90">
        <v>40247</v>
      </c>
      <c r="E791" s="76"/>
      <c r="F791" s="76"/>
      <c r="G791" s="202"/>
      <c r="H791" s="203">
        <v>230000</v>
      </c>
      <c r="I791" s="202"/>
      <c r="J791" s="202"/>
      <c r="K791" s="90">
        <v>40247</v>
      </c>
      <c r="L791" s="78">
        <f t="shared" si="125"/>
        <v>41707</v>
      </c>
      <c r="M791" s="204">
        <v>230000</v>
      </c>
      <c r="N791" s="204">
        <f t="shared" si="126"/>
        <v>0</v>
      </c>
      <c r="O791" s="95">
        <v>0.25</v>
      </c>
      <c r="P791" s="219">
        <v>4</v>
      </c>
      <c r="Q791" s="205">
        <v>0</v>
      </c>
      <c r="R791" s="205">
        <v>0</v>
      </c>
      <c r="S791" s="205">
        <v>0</v>
      </c>
      <c r="T791" s="205">
        <v>0</v>
      </c>
      <c r="U791" s="205">
        <v>0</v>
      </c>
      <c r="V791" s="205">
        <v>0</v>
      </c>
      <c r="W791" s="205">
        <v>0</v>
      </c>
      <c r="X791" s="205">
        <v>0</v>
      </c>
      <c r="Y791" s="205">
        <v>0</v>
      </c>
      <c r="Z791" s="205">
        <v>0</v>
      </c>
      <c r="AA791" s="205">
        <v>0</v>
      </c>
      <c r="AB791" s="205">
        <v>0</v>
      </c>
      <c r="AC791" s="206">
        <f t="shared" si="124"/>
        <v>0</v>
      </c>
      <c r="AD791" s="206">
        <f t="shared" si="127"/>
        <v>230000</v>
      </c>
      <c r="AE791" s="207">
        <f t="shared" si="128"/>
        <v>0</v>
      </c>
      <c r="AF791" s="206"/>
    </row>
    <row r="792" spans="1:32" ht="15" customHeight="1">
      <c r="A792" s="77"/>
      <c r="B792" s="76" t="s">
        <v>738</v>
      </c>
      <c r="C792" s="76"/>
      <c r="D792" s="90">
        <v>40247</v>
      </c>
      <c r="E792" s="76"/>
      <c r="F792" s="76"/>
      <c r="G792" s="202"/>
      <c r="H792" s="203">
        <v>230000</v>
      </c>
      <c r="I792" s="202"/>
      <c r="J792" s="202"/>
      <c r="K792" s="90">
        <v>40247</v>
      </c>
      <c r="L792" s="78">
        <f t="shared" si="125"/>
        <v>41707</v>
      </c>
      <c r="M792" s="204">
        <v>230000</v>
      </c>
      <c r="N792" s="204">
        <f t="shared" si="126"/>
        <v>0</v>
      </c>
      <c r="O792" s="95">
        <v>0.25</v>
      </c>
      <c r="P792" s="219">
        <v>4</v>
      </c>
      <c r="Q792" s="205">
        <v>0</v>
      </c>
      <c r="R792" s="205">
        <v>0</v>
      </c>
      <c r="S792" s="205">
        <v>0</v>
      </c>
      <c r="T792" s="205">
        <v>0</v>
      </c>
      <c r="U792" s="205">
        <v>0</v>
      </c>
      <c r="V792" s="205">
        <v>0</v>
      </c>
      <c r="W792" s="205">
        <v>0</v>
      </c>
      <c r="X792" s="205">
        <v>0</v>
      </c>
      <c r="Y792" s="205">
        <v>0</v>
      </c>
      <c r="Z792" s="205">
        <v>0</v>
      </c>
      <c r="AA792" s="205">
        <v>0</v>
      </c>
      <c r="AB792" s="205">
        <v>0</v>
      </c>
      <c r="AC792" s="206">
        <f t="shared" si="124"/>
        <v>0</v>
      </c>
      <c r="AD792" s="206">
        <f t="shared" si="127"/>
        <v>230000</v>
      </c>
      <c r="AE792" s="207">
        <f t="shared" si="128"/>
        <v>0</v>
      </c>
      <c r="AF792" s="206"/>
    </row>
    <row r="793" spans="1:32" ht="15" customHeight="1">
      <c r="A793" s="77"/>
      <c r="B793" s="76" t="s">
        <v>738</v>
      </c>
      <c r="C793" s="76"/>
      <c r="D793" s="90">
        <v>40247</v>
      </c>
      <c r="E793" s="76"/>
      <c r="F793" s="76"/>
      <c r="G793" s="202"/>
      <c r="H793" s="203">
        <v>230000</v>
      </c>
      <c r="I793" s="202"/>
      <c r="J793" s="202"/>
      <c r="K793" s="90">
        <v>40247</v>
      </c>
      <c r="L793" s="78">
        <f t="shared" si="125"/>
        <v>41707</v>
      </c>
      <c r="M793" s="204">
        <v>230000</v>
      </c>
      <c r="N793" s="204">
        <f t="shared" si="126"/>
        <v>0</v>
      </c>
      <c r="O793" s="95">
        <v>0.25</v>
      </c>
      <c r="P793" s="219">
        <v>4</v>
      </c>
      <c r="Q793" s="205">
        <v>0</v>
      </c>
      <c r="R793" s="205">
        <v>0</v>
      </c>
      <c r="S793" s="205">
        <v>0</v>
      </c>
      <c r="T793" s="205">
        <v>0</v>
      </c>
      <c r="U793" s="205">
        <v>0</v>
      </c>
      <c r="V793" s="205">
        <v>0</v>
      </c>
      <c r="W793" s="205">
        <v>0</v>
      </c>
      <c r="X793" s="205">
        <v>0</v>
      </c>
      <c r="Y793" s="205">
        <v>0</v>
      </c>
      <c r="Z793" s="205">
        <v>0</v>
      </c>
      <c r="AA793" s="205">
        <v>0</v>
      </c>
      <c r="AB793" s="205">
        <v>0</v>
      </c>
      <c r="AC793" s="206">
        <f t="shared" si="124"/>
        <v>0</v>
      </c>
      <c r="AD793" s="206">
        <f t="shared" si="127"/>
        <v>230000</v>
      </c>
      <c r="AE793" s="207">
        <f t="shared" si="128"/>
        <v>0</v>
      </c>
      <c r="AF793" s="206"/>
    </row>
    <row r="794" spans="1:32" ht="15" customHeight="1">
      <c r="A794" s="77"/>
      <c r="B794" s="76" t="s">
        <v>738</v>
      </c>
      <c r="C794" s="76"/>
      <c r="D794" s="90">
        <v>40247</v>
      </c>
      <c r="E794" s="76"/>
      <c r="F794" s="76"/>
      <c r="G794" s="202"/>
      <c r="H794" s="203">
        <v>230000</v>
      </c>
      <c r="I794" s="202"/>
      <c r="J794" s="202"/>
      <c r="K794" s="90">
        <v>40247</v>
      </c>
      <c r="L794" s="78">
        <f t="shared" si="125"/>
        <v>41707</v>
      </c>
      <c r="M794" s="204">
        <v>230000</v>
      </c>
      <c r="N794" s="204">
        <f t="shared" si="126"/>
        <v>0</v>
      </c>
      <c r="O794" s="95">
        <v>0.25</v>
      </c>
      <c r="P794" s="219">
        <v>4</v>
      </c>
      <c r="Q794" s="205">
        <v>0</v>
      </c>
      <c r="R794" s="205">
        <v>0</v>
      </c>
      <c r="S794" s="205">
        <v>0</v>
      </c>
      <c r="T794" s="205">
        <v>0</v>
      </c>
      <c r="U794" s="205">
        <v>0</v>
      </c>
      <c r="V794" s="205">
        <v>0</v>
      </c>
      <c r="W794" s="205">
        <v>0</v>
      </c>
      <c r="X794" s="205">
        <v>0</v>
      </c>
      <c r="Y794" s="205">
        <v>0</v>
      </c>
      <c r="Z794" s="205">
        <v>0</v>
      </c>
      <c r="AA794" s="205">
        <v>0</v>
      </c>
      <c r="AB794" s="205">
        <v>0</v>
      </c>
      <c r="AC794" s="206">
        <f t="shared" si="124"/>
        <v>0</v>
      </c>
      <c r="AD794" s="206">
        <f t="shared" si="127"/>
        <v>230000</v>
      </c>
      <c r="AE794" s="207">
        <f t="shared" si="128"/>
        <v>0</v>
      </c>
      <c r="AF794" s="206"/>
    </row>
    <row r="795" spans="1:32" ht="15" customHeight="1">
      <c r="A795" s="77"/>
      <c r="B795" s="76" t="s">
        <v>738</v>
      </c>
      <c r="C795" s="76"/>
      <c r="D795" s="90">
        <v>40247</v>
      </c>
      <c r="E795" s="76"/>
      <c r="F795" s="76"/>
      <c r="G795" s="202"/>
      <c r="H795" s="203">
        <v>230000</v>
      </c>
      <c r="I795" s="202"/>
      <c r="J795" s="202"/>
      <c r="K795" s="90">
        <v>40247</v>
      </c>
      <c r="L795" s="78">
        <f t="shared" si="125"/>
        <v>41707</v>
      </c>
      <c r="M795" s="204">
        <v>230000</v>
      </c>
      <c r="N795" s="204">
        <f t="shared" si="126"/>
        <v>0</v>
      </c>
      <c r="O795" s="95">
        <v>0.25</v>
      </c>
      <c r="P795" s="219">
        <v>4</v>
      </c>
      <c r="Q795" s="205">
        <v>0</v>
      </c>
      <c r="R795" s="205">
        <v>0</v>
      </c>
      <c r="S795" s="205">
        <v>0</v>
      </c>
      <c r="T795" s="205">
        <v>0</v>
      </c>
      <c r="U795" s="205">
        <v>0</v>
      </c>
      <c r="V795" s="205">
        <v>0</v>
      </c>
      <c r="W795" s="205">
        <v>0</v>
      </c>
      <c r="X795" s="205">
        <v>0</v>
      </c>
      <c r="Y795" s="205">
        <v>0</v>
      </c>
      <c r="Z795" s="205">
        <v>0</v>
      </c>
      <c r="AA795" s="205">
        <v>0</v>
      </c>
      <c r="AB795" s="205">
        <v>0</v>
      </c>
      <c r="AC795" s="206">
        <f t="shared" si="124"/>
        <v>0</v>
      </c>
      <c r="AD795" s="206">
        <f t="shared" si="127"/>
        <v>230000</v>
      </c>
      <c r="AE795" s="207">
        <f t="shared" si="128"/>
        <v>0</v>
      </c>
      <c r="AF795" s="206"/>
    </row>
    <row r="796" spans="1:32" ht="15" customHeight="1">
      <c r="A796" s="77"/>
      <c r="B796" s="76" t="s">
        <v>738</v>
      </c>
      <c r="C796" s="76"/>
      <c r="D796" s="90">
        <v>40247</v>
      </c>
      <c r="E796" s="76"/>
      <c r="F796" s="76"/>
      <c r="G796" s="202"/>
      <c r="H796" s="203">
        <v>230000</v>
      </c>
      <c r="I796" s="202"/>
      <c r="J796" s="202"/>
      <c r="K796" s="90">
        <v>40247</v>
      </c>
      <c r="L796" s="78">
        <f t="shared" si="125"/>
        <v>41707</v>
      </c>
      <c r="M796" s="204">
        <v>230000</v>
      </c>
      <c r="N796" s="204">
        <f t="shared" si="126"/>
        <v>0</v>
      </c>
      <c r="O796" s="95">
        <v>0.25</v>
      </c>
      <c r="P796" s="219">
        <v>4</v>
      </c>
      <c r="Q796" s="205">
        <v>0</v>
      </c>
      <c r="R796" s="205">
        <v>0</v>
      </c>
      <c r="S796" s="205">
        <v>0</v>
      </c>
      <c r="T796" s="205">
        <v>0</v>
      </c>
      <c r="U796" s="205">
        <v>0</v>
      </c>
      <c r="V796" s="205">
        <v>0</v>
      </c>
      <c r="W796" s="205">
        <v>0</v>
      </c>
      <c r="X796" s="205">
        <v>0</v>
      </c>
      <c r="Y796" s="205">
        <v>0</v>
      </c>
      <c r="Z796" s="205">
        <v>0</v>
      </c>
      <c r="AA796" s="205">
        <v>0</v>
      </c>
      <c r="AB796" s="205">
        <v>0</v>
      </c>
      <c r="AC796" s="206">
        <f t="shared" si="124"/>
        <v>0</v>
      </c>
      <c r="AD796" s="206">
        <f t="shared" si="127"/>
        <v>230000</v>
      </c>
      <c r="AE796" s="207">
        <f t="shared" si="128"/>
        <v>0</v>
      </c>
      <c r="AF796" s="206"/>
    </row>
    <row r="797" spans="1:32" ht="15" customHeight="1">
      <c r="A797" s="77"/>
      <c r="B797" s="76" t="s">
        <v>739</v>
      </c>
      <c r="C797" s="76"/>
      <c r="D797" s="90">
        <v>40266</v>
      </c>
      <c r="E797" s="76"/>
      <c r="F797" s="76"/>
      <c r="G797" s="202"/>
      <c r="H797" s="203">
        <v>580000</v>
      </c>
      <c r="I797" s="202"/>
      <c r="J797" s="202"/>
      <c r="K797" s="90">
        <v>40266</v>
      </c>
      <c r="L797" s="78">
        <f t="shared" si="125"/>
        <v>41726</v>
      </c>
      <c r="M797" s="204">
        <v>580000</v>
      </c>
      <c r="N797" s="204">
        <f t="shared" si="126"/>
        <v>0</v>
      </c>
      <c r="O797" s="95">
        <v>0.25</v>
      </c>
      <c r="P797" s="219">
        <v>4</v>
      </c>
      <c r="Q797" s="205">
        <v>0</v>
      </c>
      <c r="R797" s="205">
        <v>0</v>
      </c>
      <c r="S797" s="205">
        <v>0</v>
      </c>
      <c r="T797" s="205">
        <v>0</v>
      </c>
      <c r="U797" s="205">
        <v>0</v>
      </c>
      <c r="V797" s="205">
        <v>0</v>
      </c>
      <c r="W797" s="205">
        <v>0</v>
      </c>
      <c r="X797" s="205">
        <v>0</v>
      </c>
      <c r="Y797" s="205">
        <v>0</v>
      </c>
      <c r="Z797" s="205">
        <v>0</v>
      </c>
      <c r="AA797" s="205">
        <v>0</v>
      </c>
      <c r="AB797" s="205">
        <v>0</v>
      </c>
      <c r="AC797" s="206">
        <f t="shared" si="124"/>
        <v>0</v>
      </c>
      <c r="AD797" s="206">
        <f t="shared" si="127"/>
        <v>580000</v>
      </c>
      <c r="AE797" s="207">
        <f t="shared" si="128"/>
        <v>0</v>
      </c>
      <c r="AF797" s="206"/>
    </row>
    <row r="798" spans="1:32" ht="15" customHeight="1">
      <c r="A798" s="77"/>
      <c r="B798" s="76" t="s">
        <v>739</v>
      </c>
      <c r="C798" s="76"/>
      <c r="D798" s="90">
        <v>40266</v>
      </c>
      <c r="E798" s="76"/>
      <c r="F798" s="76"/>
      <c r="G798" s="202"/>
      <c r="H798" s="203">
        <v>580000</v>
      </c>
      <c r="I798" s="202"/>
      <c r="J798" s="202"/>
      <c r="K798" s="90">
        <v>40266</v>
      </c>
      <c r="L798" s="78">
        <f t="shared" si="125"/>
        <v>41726</v>
      </c>
      <c r="M798" s="204">
        <v>580000</v>
      </c>
      <c r="N798" s="204">
        <f t="shared" si="126"/>
        <v>0</v>
      </c>
      <c r="O798" s="95">
        <v>0.25</v>
      </c>
      <c r="P798" s="219">
        <v>4</v>
      </c>
      <c r="Q798" s="205">
        <v>0</v>
      </c>
      <c r="R798" s="205">
        <v>0</v>
      </c>
      <c r="S798" s="205">
        <v>0</v>
      </c>
      <c r="T798" s="205">
        <v>0</v>
      </c>
      <c r="U798" s="205">
        <v>0</v>
      </c>
      <c r="V798" s="205">
        <v>0</v>
      </c>
      <c r="W798" s="205">
        <v>0</v>
      </c>
      <c r="X798" s="205">
        <v>0</v>
      </c>
      <c r="Y798" s="205">
        <v>0</v>
      </c>
      <c r="Z798" s="205">
        <v>0</v>
      </c>
      <c r="AA798" s="205">
        <v>0</v>
      </c>
      <c r="AB798" s="205">
        <v>0</v>
      </c>
      <c r="AC798" s="206">
        <f t="shared" si="124"/>
        <v>0</v>
      </c>
      <c r="AD798" s="206">
        <f t="shared" si="127"/>
        <v>580000</v>
      </c>
      <c r="AE798" s="207">
        <f t="shared" si="128"/>
        <v>0</v>
      </c>
      <c r="AF798" s="206"/>
    </row>
    <row r="799" spans="1:32" ht="15" customHeight="1">
      <c r="A799" s="77"/>
      <c r="B799" s="76" t="s">
        <v>739</v>
      </c>
      <c r="C799" s="76"/>
      <c r="D799" s="90">
        <v>40266</v>
      </c>
      <c r="E799" s="76"/>
      <c r="F799" s="76"/>
      <c r="G799" s="202"/>
      <c r="H799" s="203">
        <v>580000</v>
      </c>
      <c r="I799" s="202"/>
      <c r="J799" s="202"/>
      <c r="K799" s="90">
        <v>40266</v>
      </c>
      <c r="L799" s="78">
        <f t="shared" si="125"/>
        <v>41726</v>
      </c>
      <c r="M799" s="204">
        <v>580000</v>
      </c>
      <c r="N799" s="204">
        <f t="shared" si="126"/>
        <v>0</v>
      </c>
      <c r="O799" s="95">
        <v>0.25</v>
      </c>
      <c r="P799" s="219">
        <v>4</v>
      </c>
      <c r="Q799" s="205">
        <v>0</v>
      </c>
      <c r="R799" s="205">
        <v>0</v>
      </c>
      <c r="S799" s="205">
        <v>0</v>
      </c>
      <c r="T799" s="205">
        <v>0</v>
      </c>
      <c r="U799" s="205">
        <v>0</v>
      </c>
      <c r="V799" s="205">
        <v>0</v>
      </c>
      <c r="W799" s="205">
        <v>0</v>
      </c>
      <c r="X799" s="205">
        <v>0</v>
      </c>
      <c r="Y799" s="205">
        <v>0</v>
      </c>
      <c r="Z799" s="205">
        <v>0</v>
      </c>
      <c r="AA799" s="205">
        <v>0</v>
      </c>
      <c r="AB799" s="205">
        <v>0</v>
      </c>
      <c r="AC799" s="206">
        <f t="shared" si="124"/>
        <v>0</v>
      </c>
      <c r="AD799" s="206">
        <f t="shared" si="127"/>
        <v>580000</v>
      </c>
      <c r="AE799" s="207">
        <f t="shared" si="128"/>
        <v>0</v>
      </c>
      <c r="AF799" s="206"/>
    </row>
    <row r="800" spans="1:32" ht="15" customHeight="1">
      <c r="A800" s="77"/>
      <c r="B800" s="76" t="s">
        <v>739</v>
      </c>
      <c r="C800" s="76"/>
      <c r="D800" s="90">
        <v>40266</v>
      </c>
      <c r="E800" s="76"/>
      <c r="F800" s="76"/>
      <c r="G800" s="202"/>
      <c r="H800" s="203">
        <v>580000</v>
      </c>
      <c r="I800" s="202"/>
      <c r="J800" s="202"/>
      <c r="K800" s="90">
        <v>40266</v>
      </c>
      <c r="L800" s="78">
        <f t="shared" si="125"/>
        <v>41726</v>
      </c>
      <c r="M800" s="204">
        <v>580000</v>
      </c>
      <c r="N800" s="204">
        <f t="shared" si="126"/>
        <v>0</v>
      </c>
      <c r="O800" s="95">
        <v>0.25</v>
      </c>
      <c r="P800" s="219">
        <v>4</v>
      </c>
      <c r="Q800" s="205">
        <v>0</v>
      </c>
      <c r="R800" s="205">
        <v>0</v>
      </c>
      <c r="S800" s="205">
        <v>0</v>
      </c>
      <c r="T800" s="205">
        <v>0</v>
      </c>
      <c r="U800" s="205">
        <v>0</v>
      </c>
      <c r="V800" s="205">
        <v>0</v>
      </c>
      <c r="W800" s="205">
        <v>0</v>
      </c>
      <c r="X800" s="205">
        <v>0</v>
      </c>
      <c r="Y800" s="205">
        <v>0</v>
      </c>
      <c r="Z800" s="205">
        <v>0</v>
      </c>
      <c r="AA800" s="205">
        <v>0</v>
      </c>
      <c r="AB800" s="205">
        <v>0</v>
      </c>
      <c r="AC800" s="206">
        <f t="shared" si="124"/>
        <v>0</v>
      </c>
      <c r="AD800" s="206">
        <f t="shared" si="127"/>
        <v>580000</v>
      </c>
      <c r="AE800" s="207">
        <f t="shared" si="128"/>
        <v>0</v>
      </c>
      <c r="AF800" s="206"/>
    </row>
    <row r="801" spans="1:32" ht="15" customHeight="1">
      <c r="A801" s="77"/>
      <c r="B801" s="76" t="s">
        <v>739</v>
      </c>
      <c r="C801" s="76"/>
      <c r="D801" s="90">
        <v>40266</v>
      </c>
      <c r="E801" s="76"/>
      <c r="F801" s="76"/>
      <c r="G801" s="202"/>
      <c r="H801" s="203">
        <v>580000</v>
      </c>
      <c r="I801" s="202"/>
      <c r="J801" s="202"/>
      <c r="K801" s="90">
        <v>40266</v>
      </c>
      <c r="L801" s="78">
        <f t="shared" si="125"/>
        <v>41726</v>
      </c>
      <c r="M801" s="204">
        <v>580000</v>
      </c>
      <c r="N801" s="204">
        <f t="shared" si="126"/>
        <v>0</v>
      </c>
      <c r="O801" s="95">
        <v>0.25</v>
      </c>
      <c r="P801" s="219">
        <v>4</v>
      </c>
      <c r="Q801" s="205">
        <v>0</v>
      </c>
      <c r="R801" s="205">
        <v>0</v>
      </c>
      <c r="S801" s="205">
        <v>0</v>
      </c>
      <c r="T801" s="205">
        <v>0</v>
      </c>
      <c r="U801" s="205">
        <v>0</v>
      </c>
      <c r="V801" s="205">
        <v>0</v>
      </c>
      <c r="W801" s="205">
        <v>0</v>
      </c>
      <c r="X801" s="205">
        <v>0</v>
      </c>
      <c r="Y801" s="205">
        <v>0</v>
      </c>
      <c r="Z801" s="205">
        <v>0</v>
      </c>
      <c r="AA801" s="205">
        <v>0</v>
      </c>
      <c r="AB801" s="205">
        <v>0</v>
      </c>
      <c r="AC801" s="206">
        <f t="shared" si="124"/>
        <v>0</v>
      </c>
      <c r="AD801" s="206">
        <f t="shared" si="127"/>
        <v>580000</v>
      </c>
      <c r="AE801" s="207">
        <f t="shared" si="128"/>
        <v>0</v>
      </c>
      <c r="AF801" s="206"/>
    </row>
    <row r="802" spans="1:32" ht="15" customHeight="1">
      <c r="A802" s="77"/>
      <c r="B802" s="76" t="s">
        <v>740</v>
      </c>
      <c r="C802" s="76"/>
      <c r="D802" s="90">
        <v>40267</v>
      </c>
      <c r="E802" s="76"/>
      <c r="F802" s="76"/>
      <c r="G802" s="202"/>
      <c r="H802" s="203">
        <v>450000</v>
      </c>
      <c r="I802" s="202"/>
      <c r="J802" s="202"/>
      <c r="K802" s="90">
        <v>40267</v>
      </c>
      <c r="L802" s="78">
        <f t="shared" si="125"/>
        <v>41727</v>
      </c>
      <c r="M802" s="204">
        <v>450000</v>
      </c>
      <c r="N802" s="204">
        <f t="shared" si="126"/>
        <v>0</v>
      </c>
      <c r="O802" s="95">
        <v>0.25</v>
      </c>
      <c r="P802" s="219">
        <v>4</v>
      </c>
      <c r="Q802" s="205">
        <v>0</v>
      </c>
      <c r="R802" s="205">
        <v>0</v>
      </c>
      <c r="S802" s="205">
        <v>0</v>
      </c>
      <c r="T802" s="205">
        <v>0</v>
      </c>
      <c r="U802" s="205">
        <v>0</v>
      </c>
      <c r="V802" s="205">
        <v>0</v>
      </c>
      <c r="W802" s="205">
        <v>0</v>
      </c>
      <c r="X802" s="205">
        <v>0</v>
      </c>
      <c r="Y802" s="205">
        <v>0</v>
      </c>
      <c r="Z802" s="205">
        <v>0</v>
      </c>
      <c r="AA802" s="205">
        <v>0</v>
      </c>
      <c r="AB802" s="205">
        <v>0</v>
      </c>
      <c r="AC802" s="206">
        <f t="shared" si="124"/>
        <v>0</v>
      </c>
      <c r="AD802" s="206">
        <f t="shared" si="127"/>
        <v>450000</v>
      </c>
      <c r="AE802" s="207">
        <f t="shared" si="128"/>
        <v>0</v>
      </c>
      <c r="AF802" s="206"/>
    </row>
    <row r="803" spans="1:32" ht="15" customHeight="1">
      <c r="A803" s="77"/>
      <c r="B803" s="76" t="s">
        <v>741</v>
      </c>
      <c r="C803" s="76"/>
      <c r="D803" s="90">
        <v>40283</v>
      </c>
      <c r="E803" s="76"/>
      <c r="F803" s="76"/>
      <c r="G803" s="202"/>
      <c r="H803" s="203">
        <v>480000</v>
      </c>
      <c r="I803" s="202"/>
      <c r="J803" s="202"/>
      <c r="K803" s="90">
        <v>40283</v>
      </c>
      <c r="L803" s="78">
        <f t="shared" si="125"/>
        <v>41743</v>
      </c>
      <c r="M803" s="204">
        <v>480000</v>
      </c>
      <c r="N803" s="204">
        <f t="shared" si="126"/>
        <v>0</v>
      </c>
      <c r="O803" s="95">
        <v>0.25</v>
      </c>
      <c r="P803" s="219">
        <v>4</v>
      </c>
      <c r="Q803" s="205">
        <v>0</v>
      </c>
      <c r="R803" s="205">
        <v>0</v>
      </c>
      <c r="S803" s="205">
        <v>0</v>
      </c>
      <c r="T803" s="205">
        <v>0</v>
      </c>
      <c r="U803" s="205">
        <v>0</v>
      </c>
      <c r="V803" s="205">
        <v>0</v>
      </c>
      <c r="W803" s="205">
        <v>0</v>
      </c>
      <c r="X803" s="205">
        <v>0</v>
      </c>
      <c r="Y803" s="205">
        <v>0</v>
      </c>
      <c r="Z803" s="205">
        <v>0</v>
      </c>
      <c r="AA803" s="205">
        <v>0</v>
      </c>
      <c r="AB803" s="205">
        <v>0</v>
      </c>
      <c r="AC803" s="206">
        <f t="shared" si="124"/>
        <v>0</v>
      </c>
      <c r="AD803" s="206">
        <f t="shared" si="127"/>
        <v>480000</v>
      </c>
      <c r="AE803" s="207">
        <f t="shared" si="128"/>
        <v>0</v>
      </c>
      <c r="AF803" s="206"/>
    </row>
    <row r="804" spans="1:32" ht="15" customHeight="1">
      <c r="A804" s="77"/>
      <c r="B804" s="76" t="s">
        <v>741</v>
      </c>
      <c r="C804" s="76"/>
      <c r="D804" s="90">
        <v>40283</v>
      </c>
      <c r="E804" s="76"/>
      <c r="F804" s="76"/>
      <c r="G804" s="202"/>
      <c r="H804" s="203">
        <v>480000</v>
      </c>
      <c r="I804" s="202"/>
      <c r="J804" s="202"/>
      <c r="K804" s="90">
        <v>40283</v>
      </c>
      <c r="L804" s="78">
        <f t="shared" si="125"/>
        <v>41743</v>
      </c>
      <c r="M804" s="204">
        <v>480000</v>
      </c>
      <c r="N804" s="204">
        <f t="shared" si="126"/>
        <v>0</v>
      </c>
      <c r="O804" s="95">
        <v>0.25</v>
      </c>
      <c r="P804" s="219">
        <v>4</v>
      </c>
      <c r="Q804" s="205">
        <v>0</v>
      </c>
      <c r="R804" s="205">
        <v>0</v>
      </c>
      <c r="S804" s="205">
        <v>0</v>
      </c>
      <c r="T804" s="205">
        <v>0</v>
      </c>
      <c r="U804" s="205">
        <v>0</v>
      </c>
      <c r="V804" s="205">
        <v>0</v>
      </c>
      <c r="W804" s="205">
        <v>0</v>
      </c>
      <c r="X804" s="205">
        <v>0</v>
      </c>
      <c r="Y804" s="205">
        <v>0</v>
      </c>
      <c r="Z804" s="205">
        <v>0</v>
      </c>
      <c r="AA804" s="205">
        <v>0</v>
      </c>
      <c r="AB804" s="205">
        <v>0</v>
      </c>
      <c r="AC804" s="206">
        <f t="shared" si="124"/>
        <v>0</v>
      </c>
      <c r="AD804" s="206">
        <f t="shared" si="127"/>
        <v>480000</v>
      </c>
      <c r="AE804" s="207">
        <f t="shared" si="128"/>
        <v>0</v>
      </c>
      <c r="AF804" s="206"/>
    </row>
    <row r="805" spans="1:32" ht="15" customHeight="1">
      <c r="A805" s="77"/>
      <c r="B805" s="76" t="s">
        <v>741</v>
      </c>
      <c r="C805" s="76"/>
      <c r="D805" s="90">
        <v>40283</v>
      </c>
      <c r="E805" s="76"/>
      <c r="F805" s="76"/>
      <c r="G805" s="202"/>
      <c r="H805" s="203">
        <v>480000</v>
      </c>
      <c r="I805" s="202"/>
      <c r="J805" s="202"/>
      <c r="K805" s="90">
        <v>40283</v>
      </c>
      <c r="L805" s="78">
        <f t="shared" si="125"/>
        <v>41743</v>
      </c>
      <c r="M805" s="204">
        <v>480000</v>
      </c>
      <c r="N805" s="204">
        <f t="shared" si="126"/>
        <v>0</v>
      </c>
      <c r="O805" s="95">
        <v>0.25</v>
      </c>
      <c r="P805" s="219">
        <v>4</v>
      </c>
      <c r="Q805" s="205">
        <v>0</v>
      </c>
      <c r="R805" s="205">
        <v>0</v>
      </c>
      <c r="S805" s="205">
        <v>0</v>
      </c>
      <c r="T805" s="205">
        <v>0</v>
      </c>
      <c r="U805" s="205">
        <v>0</v>
      </c>
      <c r="V805" s="205">
        <v>0</v>
      </c>
      <c r="W805" s="205">
        <v>0</v>
      </c>
      <c r="X805" s="205">
        <v>0</v>
      </c>
      <c r="Y805" s="205">
        <v>0</v>
      </c>
      <c r="Z805" s="205">
        <v>0</v>
      </c>
      <c r="AA805" s="205">
        <v>0</v>
      </c>
      <c r="AB805" s="205">
        <v>0</v>
      </c>
      <c r="AC805" s="206">
        <f t="shared" si="124"/>
        <v>0</v>
      </c>
      <c r="AD805" s="206">
        <f t="shared" si="127"/>
        <v>480000</v>
      </c>
      <c r="AE805" s="207">
        <f t="shared" si="128"/>
        <v>0</v>
      </c>
      <c r="AF805" s="206"/>
    </row>
    <row r="806" spans="1:32" ht="15" customHeight="1">
      <c r="A806" s="77"/>
      <c r="B806" s="76" t="s">
        <v>741</v>
      </c>
      <c r="C806" s="76"/>
      <c r="D806" s="90">
        <v>40283</v>
      </c>
      <c r="E806" s="76"/>
      <c r="F806" s="76"/>
      <c r="G806" s="202"/>
      <c r="H806" s="203">
        <v>480000</v>
      </c>
      <c r="I806" s="202"/>
      <c r="J806" s="202"/>
      <c r="K806" s="90">
        <v>40283</v>
      </c>
      <c r="L806" s="78">
        <f t="shared" si="125"/>
        <v>41743</v>
      </c>
      <c r="M806" s="204">
        <v>480000</v>
      </c>
      <c r="N806" s="204">
        <f t="shared" si="126"/>
        <v>0</v>
      </c>
      <c r="O806" s="95">
        <v>0.25</v>
      </c>
      <c r="P806" s="219">
        <v>4</v>
      </c>
      <c r="Q806" s="205">
        <v>0</v>
      </c>
      <c r="R806" s="205">
        <v>0</v>
      </c>
      <c r="S806" s="205">
        <v>0</v>
      </c>
      <c r="T806" s="205">
        <v>0</v>
      </c>
      <c r="U806" s="205">
        <v>0</v>
      </c>
      <c r="V806" s="205">
        <v>0</v>
      </c>
      <c r="W806" s="205">
        <v>0</v>
      </c>
      <c r="X806" s="205">
        <v>0</v>
      </c>
      <c r="Y806" s="205">
        <v>0</v>
      </c>
      <c r="Z806" s="205">
        <v>0</v>
      </c>
      <c r="AA806" s="205">
        <v>0</v>
      </c>
      <c r="AB806" s="205">
        <v>0</v>
      </c>
      <c r="AC806" s="206">
        <f t="shared" si="124"/>
        <v>0</v>
      </c>
      <c r="AD806" s="206">
        <f t="shared" si="127"/>
        <v>480000</v>
      </c>
      <c r="AE806" s="207">
        <f t="shared" si="128"/>
        <v>0</v>
      </c>
      <c r="AF806" s="206"/>
    </row>
    <row r="807" spans="1:32" ht="15" customHeight="1">
      <c r="A807" s="77"/>
      <c r="B807" s="76" t="s">
        <v>742</v>
      </c>
      <c r="C807" s="76"/>
      <c r="D807" s="90">
        <v>40298</v>
      </c>
      <c r="E807" s="76"/>
      <c r="F807" s="76"/>
      <c r="G807" s="202"/>
      <c r="H807" s="203">
        <v>19039600</v>
      </c>
      <c r="I807" s="202"/>
      <c r="J807" s="202"/>
      <c r="K807" s="90">
        <v>40298</v>
      </c>
      <c r="L807" s="78">
        <f t="shared" si="125"/>
        <v>41758</v>
      </c>
      <c r="M807" s="204">
        <v>19039600</v>
      </c>
      <c r="N807" s="204">
        <f t="shared" si="126"/>
        <v>0</v>
      </c>
      <c r="O807" s="95">
        <v>0.25</v>
      </c>
      <c r="P807" s="219">
        <v>4</v>
      </c>
      <c r="Q807" s="205">
        <v>0</v>
      </c>
      <c r="R807" s="205">
        <v>0</v>
      </c>
      <c r="S807" s="205">
        <v>0</v>
      </c>
      <c r="T807" s="205">
        <v>0</v>
      </c>
      <c r="U807" s="205">
        <v>0</v>
      </c>
      <c r="V807" s="205">
        <v>0</v>
      </c>
      <c r="W807" s="205">
        <v>0</v>
      </c>
      <c r="X807" s="205">
        <v>0</v>
      </c>
      <c r="Y807" s="205">
        <v>0</v>
      </c>
      <c r="Z807" s="205">
        <v>0</v>
      </c>
      <c r="AA807" s="205">
        <v>0</v>
      </c>
      <c r="AB807" s="205">
        <v>0</v>
      </c>
      <c r="AC807" s="206">
        <f t="shared" si="124"/>
        <v>0</v>
      </c>
      <c r="AD807" s="206">
        <f t="shared" si="127"/>
        <v>19039600</v>
      </c>
      <c r="AE807" s="207">
        <f t="shared" si="128"/>
        <v>0</v>
      </c>
      <c r="AF807" s="206"/>
    </row>
    <row r="808" spans="1:32" ht="15" customHeight="1">
      <c r="A808" s="73"/>
      <c r="B808" s="117" t="s">
        <v>401</v>
      </c>
      <c r="C808" s="72"/>
      <c r="D808" s="99"/>
      <c r="E808" s="72"/>
      <c r="F808" s="72"/>
      <c r="G808" s="199"/>
      <c r="H808" s="224"/>
      <c r="I808" s="199"/>
      <c r="J808" s="199"/>
      <c r="K808" s="99"/>
      <c r="L808" s="74"/>
      <c r="M808" s="200"/>
      <c r="N808" s="200"/>
      <c r="O808" s="100"/>
      <c r="P808" s="225"/>
      <c r="Q808" s="199"/>
      <c r="R808" s="199"/>
      <c r="S808" s="199"/>
      <c r="T808" s="199"/>
      <c r="U808" s="199"/>
      <c r="V808" s="199"/>
      <c r="W808" s="199"/>
      <c r="X808" s="199"/>
      <c r="Y808" s="199"/>
      <c r="Z808" s="199"/>
      <c r="AA808" s="199"/>
      <c r="AB808" s="199"/>
      <c r="AC808" s="199"/>
      <c r="AD808" s="200"/>
      <c r="AE808" s="201"/>
      <c r="AF808" s="200"/>
    </row>
    <row r="809" spans="1:32" ht="15" customHeight="1">
      <c r="A809" s="77"/>
      <c r="B809" s="76" t="s">
        <v>743</v>
      </c>
      <c r="C809" s="76"/>
      <c r="D809" s="90">
        <v>40665</v>
      </c>
      <c r="E809" s="76"/>
      <c r="F809" s="76"/>
      <c r="G809" s="202"/>
      <c r="H809" s="203">
        <v>3050000</v>
      </c>
      <c r="I809" s="202"/>
      <c r="J809" s="202"/>
      <c r="K809" s="90">
        <v>40665</v>
      </c>
      <c r="L809" s="78">
        <f t="shared" si="125"/>
        <v>42125</v>
      </c>
      <c r="M809" s="204">
        <v>3049999.9999999995</v>
      </c>
      <c r="N809" s="204">
        <f t="shared" si="126"/>
        <v>0</v>
      </c>
      <c r="O809" s="95">
        <v>0.25</v>
      </c>
      <c r="P809" s="219">
        <v>4</v>
      </c>
      <c r="Q809" s="205">
        <v>0</v>
      </c>
      <c r="R809" s="205">
        <v>0</v>
      </c>
      <c r="S809" s="205">
        <v>0</v>
      </c>
      <c r="T809" s="205">
        <v>0</v>
      </c>
      <c r="U809" s="205">
        <v>0</v>
      </c>
      <c r="V809" s="205">
        <v>0</v>
      </c>
      <c r="W809" s="205">
        <v>0</v>
      </c>
      <c r="X809" s="205">
        <v>0</v>
      </c>
      <c r="Y809" s="205">
        <v>0</v>
      </c>
      <c r="Z809" s="205">
        <v>0</v>
      </c>
      <c r="AA809" s="205">
        <v>0</v>
      </c>
      <c r="AB809" s="205">
        <v>0</v>
      </c>
      <c r="AC809" s="206">
        <f t="shared" ref="AC809:AC814" si="129">SUM(Q809:AB809)</f>
        <v>0</v>
      </c>
      <c r="AD809" s="206">
        <f>AC809+M809</f>
        <v>3049999.9999999995</v>
      </c>
      <c r="AE809" s="207">
        <f t="shared" si="128"/>
        <v>0</v>
      </c>
      <c r="AF809" s="206"/>
    </row>
    <row r="810" spans="1:32" ht="15" customHeight="1">
      <c r="A810" s="77"/>
      <c r="B810" s="76" t="s">
        <v>744</v>
      </c>
      <c r="C810" s="76"/>
      <c r="D810" s="90">
        <v>40756</v>
      </c>
      <c r="E810" s="76"/>
      <c r="F810" s="76"/>
      <c r="G810" s="202"/>
      <c r="H810" s="203">
        <v>7000000</v>
      </c>
      <c r="I810" s="202"/>
      <c r="J810" s="202"/>
      <c r="K810" s="90">
        <v>40756</v>
      </c>
      <c r="L810" s="78">
        <f t="shared" si="125"/>
        <v>42216</v>
      </c>
      <c r="M810" s="204">
        <v>7000000</v>
      </c>
      <c r="N810" s="204">
        <f t="shared" si="126"/>
        <v>0</v>
      </c>
      <c r="O810" s="95">
        <v>0.25</v>
      </c>
      <c r="P810" s="219">
        <v>4</v>
      </c>
      <c r="Q810" s="205">
        <v>0</v>
      </c>
      <c r="R810" s="205">
        <v>0</v>
      </c>
      <c r="S810" s="205">
        <v>0</v>
      </c>
      <c r="T810" s="205">
        <v>0</v>
      </c>
      <c r="U810" s="205">
        <v>0</v>
      </c>
      <c r="V810" s="205">
        <v>0</v>
      </c>
      <c r="W810" s="205">
        <v>0</v>
      </c>
      <c r="X810" s="205">
        <v>0</v>
      </c>
      <c r="Y810" s="205">
        <v>0</v>
      </c>
      <c r="Z810" s="205">
        <v>0</v>
      </c>
      <c r="AA810" s="205">
        <v>0</v>
      </c>
      <c r="AB810" s="205">
        <v>0</v>
      </c>
      <c r="AC810" s="206">
        <f t="shared" si="129"/>
        <v>0</v>
      </c>
      <c r="AD810" s="206">
        <f t="shared" si="127"/>
        <v>7000000</v>
      </c>
      <c r="AE810" s="207">
        <f t="shared" si="128"/>
        <v>0</v>
      </c>
      <c r="AF810" s="206"/>
    </row>
    <row r="811" spans="1:32" ht="15" customHeight="1">
      <c r="A811" s="77"/>
      <c r="B811" s="76" t="s">
        <v>745</v>
      </c>
      <c r="C811" s="76"/>
      <c r="D811" s="90">
        <v>40759</v>
      </c>
      <c r="E811" s="76"/>
      <c r="F811" s="76"/>
      <c r="G811" s="202"/>
      <c r="H811" s="203">
        <v>100085000</v>
      </c>
      <c r="I811" s="202"/>
      <c r="J811" s="202"/>
      <c r="K811" s="90">
        <v>40759</v>
      </c>
      <c r="L811" s="78">
        <f t="shared" si="125"/>
        <v>42219</v>
      </c>
      <c r="M811" s="204">
        <v>100085000.00000001</v>
      </c>
      <c r="N811" s="204">
        <f t="shared" si="126"/>
        <v>0</v>
      </c>
      <c r="O811" s="95">
        <v>0.25</v>
      </c>
      <c r="P811" s="219">
        <v>4</v>
      </c>
      <c r="Q811" s="205">
        <v>0</v>
      </c>
      <c r="R811" s="205">
        <v>0</v>
      </c>
      <c r="S811" s="205">
        <v>0</v>
      </c>
      <c r="T811" s="205">
        <v>0</v>
      </c>
      <c r="U811" s="205">
        <v>0</v>
      </c>
      <c r="V811" s="205">
        <v>0</v>
      </c>
      <c r="W811" s="205">
        <v>0</v>
      </c>
      <c r="X811" s="205">
        <v>0</v>
      </c>
      <c r="Y811" s="205">
        <v>0</v>
      </c>
      <c r="Z811" s="205">
        <v>0</v>
      </c>
      <c r="AA811" s="205">
        <v>0</v>
      </c>
      <c r="AB811" s="205">
        <v>0</v>
      </c>
      <c r="AC811" s="206">
        <f t="shared" si="129"/>
        <v>0</v>
      </c>
      <c r="AD811" s="206">
        <f t="shared" si="127"/>
        <v>100085000.00000001</v>
      </c>
      <c r="AE811" s="207">
        <f t="shared" si="128"/>
        <v>0</v>
      </c>
      <c r="AF811" s="206"/>
    </row>
    <row r="812" spans="1:32" ht="15" customHeight="1">
      <c r="A812" s="77"/>
      <c r="B812" s="76" t="s">
        <v>746</v>
      </c>
      <c r="C812" s="76"/>
      <c r="D812" s="90">
        <v>40759</v>
      </c>
      <c r="E812" s="76"/>
      <c r="F812" s="76"/>
      <c r="G812" s="202"/>
      <c r="H812" s="203">
        <v>96499999</v>
      </c>
      <c r="I812" s="202"/>
      <c r="J812" s="202"/>
      <c r="K812" s="90">
        <v>40759</v>
      </c>
      <c r="L812" s="78">
        <f t="shared" si="125"/>
        <v>42219</v>
      </c>
      <c r="M812" s="204">
        <v>96499998.999999985</v>
      </c>
      <c r="N812" s="204">
        <f t="shared" si="126"/>
        <v>0</v>
      </c>
      <c r="O812" s="95">
        <v>0.25</v>
      </c>
      <c r="P812" s="219">
        <v>4</v>
      </c>
      <c r="Q812" s="205">
        <v>0</v>
      </c>
      <c r="R812" s="205">
        <v>0</v>
      </c>
      <c r="S812" s="205">
        <v>0</v>
      </c>
      <c r="T812" s="205">
        <v>0</v>
      </c>
      <c r="U812" s="205">
        <v>0</v>
      </c>
      <c r="V812" s="205">
        <v>0</v>
      </c>
      <c r="W812" s="205">
        <v>0</v>
      </c>
      <c r="X812" s="205">
        <v>0</v>
      </c>
      <c r="Y812" s="205">
        <v>0</v>
      </c>
      <c r="Z812" s="205">
        <v>0</v>
      </c>
      <c r="AA812" s="205">
        <v>0</v>
      </c>
      <c r="AB812" s="205">
        <v>0</v>
      </c>
      <c r="AC812" s="206">
        <f t="shared" si="129"/>
        <v>0</v>
      </c>
      <c r="AD812" s="206">
        <f t="shared" si="127"/>
        <v>96499998.999999985</v>
      </c>
      <c r="AE812" s="207">
        <f t="shared" si="128"/>
        <v>0</v>
      </c>
      <c r="AF812" s="206"/>
    </row>
    <row r="813" spans="1:32" ht="15" customHeight="1">
      <c r="A813" s="77"/>
      <c r="B813" s="76" t="s">
        <v>747</v>
      </c>
      <c r="C813" s="76"/>
      <c r="D813" s="90">
        <v>40798</v>
      </c>
      <c r="E813" s="76"/>
      <c r="F813" s="76"/>
      <c r="G813" s="202"/>
      <c r="H813" s="203">
        <v>4000000</v>
      </c>
      <c r="I813" s="202"/>
      <c r="J813" s="202"/>
      <c r="K813" s="90">
        <v>40798</v>
      </c>
      <c r="L813" s="78">
        <f t="shared" si="125"/>
        <v>42258</v>
      </c>
      <c r="M813" s="204">
        <v>3999999.9999999995</v>
      </c>
      <c r="N813" s="204">
        <f t="shared" si="126"/>
        <v>0</v>
      </c>
      <c r="O813" s="95">
        <v>0.25</v>
      </c>
      <c r="P813" s="219">
        <v>4</v>
      </c>
      <c r="Q813" s="205">
        <v>0</v>
      </c>
      <c r="R813" s="205">
        <v>0</v>
      </c>
      <c r="S813" s="205">
        <v>0</v>
      </c>
      <c r="T813" s="205">
        <v>0</v>
      </c>
      <c r="U813" s="205">
        <v>0</v>
      </c>
      <c r="V813" s="205">
        <v>0</v>
      </c>
      <c r="W813" s="205">
        <v>0</v>
      </c>
      <c r="X813" s="205">
        <v>0</v>
      </c>
      <c r="Y813" s="205">
        <v>0</v>
      </c>
      <c r="Z813" s="205">
        <v>0</v>
      </c>
      <c r="AA813" s="205">
        <v>0</v>
      </c>
      <c r="AB813" s="205">
        <v>0</v>
      </c>
      <c r="AC813" s="206">
        <f t="shared" si="129"/>
        <v>0</v>
      </c>
      <c r="AD813" s="206">
        <f t="shared" si="127"/>
        <v>3999999.9999999995</v>
      </c>
      <c r="AE813" s="207">
        <f t="shared" si="128"/>
        <v>0</v>
      </c>
      <c r="AF813" s="206"/>
    </row>
    <row r="814" spans="1:32" ht="15" customHeight="1">
      <c r="A814" s="77"/>
      <c r="B814" s="76" t="s">
        <v>748</v>
      </c>
      <c r="C814" s="76"/>
      <c r="D814" s="90">
        <v>40820</v>
      </c>
      <c r="E814" s="76"/>
      <c r="F814" s="76"/>
      <c r="G814" s="202"/>
      <c r="H814" s="203">
        <v>200000000</v>
      </c>
      <c r="I814" s="202"/>
      <c r="J814" s="202"/>
      <c r="K814" s="90">
        <v>40820</v>
      </c>
      <c r="L814" s="78">
        <f t="shared" si="125"/>
        <v>42280</v>
      </c>
      <c r="M814" s="204">
        <v>200000000</v>
      </c>
      <c r="N814" s="204">
        <f t="shared" si="126"/>
        <v>0</v>
      </c>
      <c r="O814" s="95">
        <v>0.25</v>
      </c>
      <c r="P814" s="219">
        <v>4</v>
      </c>
      <c r="Q814" s="205">
        <v>0</v>
      </c>
      <c r="R814" s="205">
        <v>0</v>
      </c>
      <c r="S814" s="205">
        <v>0</v>
      </c>
      <c r="T814" s="205">
        <v>0</v>
      </c>
      <c r="U814" s="205">
        <v>0</v>
      </c>
      <c r="V814" s="205">
        <v>0</v>
      </c>
      <c r="W814" s="205">
        <v>0</v>
      </c>
      <c r="X814" s="205">
        <v>0</v>
      </c>
      <c r="Y814" s="205">
        <v>0</v>
      </c>
      <c r="Z814" s="205">
        <v>0</v>
      </c>
      <c r="AA814" s="205">
        <v>0</v>
      </c>
      <c r="AB814" s="205">
        <v>0</v>
      </c>
      <c r="AC814" s="206">
        <f t="shared" si="129"/>
        <v>0</v>
      </c>
      <c r="AD814" s="206">
        <f t="shared" si="127"/>
        <v>200000000</v>
      </c>
      <c r="AE814" s="207">
        <f t="shared" si="128"/>
        <v>0</v>
      </c>
      <c r="AF814" s="206"/>
    </row>
    <row r="815" spans="1:32" ht="15" customHeight="1">
      <c r="A815" s="77"/>
      <c r="B815" s="98" t="s">
        <v>404</v>
      </c>
      <c r="C815" s="72"/>
      <c r="D815" s="99"/>
      <c r="E815" s="72"/>
      <c r="F815" s="72"/>
      <c r="G815" s="199"/>
      <c r="H815" s="224"/>
      <c r="I815" s="199"/>
      <c r="J815" s="199"/>
      <c r="K815" s="99"/>
      <c r="L815" s="74"/>
      <c r="M815" s="200"/>
      <c r="N815" s="200"/>
      <c r="O815" s="100"/>
      <c r="P815" s="225"/>
      <c r="Q815" s="199"/>
      <c r="R815" s="199"/>
      <c r="S815" s="199"/>
      <c r="T815" s="199"/>
      <c r="U815" s="199"/>
      <c r="V815" s="199"/>
      <c r="W815" s="199"/>
      <c r="X815" s="199"/>
      <c r="Y815" s="199"/>
      <c r="Z815" s="199"/>
      <c r="AA815" s="199"/>
      <c r="AB815" s="199"/>
      <c r="AC815" s="199"/>
      <c r="AD815" s="200"/>
      <c r="AE815" s="201"/>
      <c r="AF815" s="200"/>
    </row>
    <row r="816" spans="1:32" ht="15" customHeight="1">
      <c r="A816" s="77"/>
      <c r="B816" s="76" t="s">
        <v>749</v>
      </c>
      <c r="C816" s="76"/>
      <c r="D816" s="90">
        <v>41059</v>
      </c>
      <c r="E816" s="76"/>
      <c r="F816" s="76"/>
      <c r="G816" s="202"/>
      <c r="H816" s="203">
        <v>60000000</v>
      </c>
      <c r="I816" s="202"/>
      <c r="J816" s="202"/>
      <c r="K816" s="90">
        <v>41059</v>
      </c>
      <c r="L816" s="78">
        <f t="shared" si="125"/>
        <v>42519</v>
      </c>
      <c r="M816" s="204">
        <v>60000000</v>
      </c>
      <c r="N816" s="204">
        <f t="shared" si="126"/>
        <v>0</v>
      </c>
      <c r="O816" s="95">
        <v>0.25</v>
      </c>
      <c r="P816" s="219">
        <v>4</v>
      </c>
      <c r="Q816" s="205">
        <v>0</v>
      </c>
      <c r="R816" s="205">
        <v>0</v>
      </c>
      <c r="S816" s="205">
        <v>0</v>
      </c>
      <c r="T816" s="205">
        <v>0</v>
      </c>
      <c r="U816" s="205">
        <v>0</v>
      </c>
      <c r="V816" s="205">
        <v>0</v>
      </c>
      <c r="W816" s="205">
        <v>0</v>
      </c>
      <c r="X816" s="205">
        <v>0</v>
      </c>
      <c r="Y816" s="205">
        <v>0</v>
      </c>
      <c r="Z816" s="205">
        <v>0</v>
      </c>
      <c r="AA816" s="205">
        <v>0</v>
      </c>
      <c r="AB816" s="205">
        <v>0</v>
      </c>
      <c r="AC816" s="206">
        <f t="shared" ref="AC816:AC819" si="130">SUM(Q816:AB816)</f>
        <v>0</v>
      </c>
      <c r="AD816" s="206">
        <f t="shared" si="127"/>
        <v>60000000</v>
      </c>
      <c r="AE816" s="207">
        <f t="shared" si="128"/>
        <v>0</v>
      </c>
      <c r="AF816" s="206"/>
    </row>
    <row r="817" spans="1:32" ht="15" customHeight="1">
      <c r="A817" s="77"/>
      <c r="B817" s="76" t="s">
        <v>750</v>
      </c>
      <c r="C817" s="76"/>
      <c r="D817" s="90">
        <v>41081</v>
      </c>
      <c r="E817" s="76"/>
      <c r="F817" s="76"/>
      <c r="G817" s="202"/>
      <c r="H817" s="203">
        <v>6175000</v>
      </c>
      <c r="I817" s="202"/>
      <c r="J817" s="202"/>
      <c r="K817" s="90">
        <v>41081</v>
      </c>
      <c r="L817" s="78">
        <f t="shared" si="125"/>
        <v>42541</v>
      </c>
      <c r="M817" s="204">
        <v>6175000</v>
      </c>
      <c r="N817" s="204">
        <f t="shared" si="126"/>
        <v>0</v>
      </c>
      <c r="O817" s="95">
        <v>0.25</v>
      </c>
      <c r="P817" s="219">
        <v>4</v>
      </c>
      <c r="Q817" s="205">
        <v>0</v>
      </c>
      <c r="R817" s="205">
        <v>0</v>
      </c>
      <c r="S817" s="205">
        <v>0</v>
      </c>
      <c r="T817" s="205">
        <v>0</v>
      </c>
      <c r="U817" s="205">
        <v>0</v>
      </c>
      <c r="V817" s="205">
        <v>0</v>
      </c>
      <c r="W817" s="205">
        <v>0</v>
      </c>
      <c r="X817" s="205">
        <v>0</v>
      </c>
      <c r="Y817" s="205">
        <v>0</v>
      </c>
      <c r="Z817" s="205">
        <v>0</v>
      </c>
      <c r="AA817" s="205">
        <v>0</v>
      </c>
      <c r="AB817" s="205">
        <v>0</v>
      </c>
      <c r="AC817" s="206">
        <f t="shared" si="130"/>
        <v>0</v>
      </c>
      <c r="AD817" s="206">
        <f t="shared" si="127"/>
        <v>6175000</v>
      </c>
      <c r="AE817" s="207">
        <f t="shared" si="128"/>
        <v>0</v>
      </c>
      <c r="AF817" s="206"/>
    </row>
    <row r="818" spans="1:32" ht="15" customHeight="1">
      <c r="A818" s="77"/>
      <c r="B818" s="76" t="s">
        <v>751</v>
      </c>
      <c r="C818" s="76"/>
      <c r="D818" s="90">
        <v>41122</v>
      </c>
      <c r="E818" s="76"/>
      <c r="F818" s="76"/>
      <c r="G818" s="202"/>
      <c r="H818" s="203">
        <v>5270000</v>
      </c>
      <c r="I818" s="202"/>
      <c r="J818" s="202"/>
      <c r="K818" s="90">
        <v>41122</v>
      </c>
      <c r="L818" s="78">
        <f t="shared" si="125"/>
        <v>42582</v>
      </c>
      <c r="M818" s="204">
        <v>5270000.0000000009</v>
      </c>
      <c r="N818" s="204">
        <f t="shared" si="126"/>
        <v>0</v>
      </c>
      <c r="O818" s="95">
        <v>0.25</v>
      </c>
      <c r="P818" s="220">
        <v>4</v>
      </c>
      <c r="Q818" s="205">
        <v>0</v>
      </c>
      <c r="R818" s="205">
        <v>0</v>
      </c>
      <c r="S818" s="205">
        <v>0</v>
      </c>
      <c r="T818" s="205">
        <v>0</v>
      </c>
      <c r="U818" s="205">
        <v>0</v>
      </c>
      <c r="V818" s="205">
        <v>0</v>
      </c>
      <c r="W818" s="205">
        <v>0</v>
      </c>
      <c r="X818" s="205">
        <v>0</v>
      </c>
      <c r="Y818" s="205">
        <v>0</v>
      </c>
      <c r="Z818" s="205">
        <v>0</v>
      </c>
      <c r="AA818" s="205">
        <v>0</v>
      </c>
      <c r="AB818" s="205">
        <v>0</v>
      </c>
      <c r="AC818" s="206">
        <f t="shared" si="130"/>
        <v>0</v>
      </c>
      <c r="AD818" s="204">
        <f>AC818+M818</f>
        <v>5270000.0000000009</v>
      </c>
      <c r="AE818" s="221">
        <f t="shared" si="128"/>
        <v>0</v>
      </c>
      <c r="AF818" s="206"/>
    </row>
    <row r="819" spans="1:32" ht="15" customHeight="1">
      <c r="A819" s="77"/>
      <c r="B819" s="76" t="s">
        <v>752</v>
      </c>
      <c r="C819" s="76"/>
      <c r="D819" s="90">
        <v>41201</v>
      </c>
      <c r="E819" s="76"/>
      <c r="F819" s="76"/>
      <c r="G819" s="202"/>
      <c r="H819" s="203">
        <v>19000000</v>
      </c>
      <c r="I819" s="202"/>
      <c r="J819" s="202"/>
      <c r="K819" s="90">
        <v>41201</v>
      </c>
      <c r="L819" s="78">
        <f t="shared" si="125"/>
        <v>42661</v>
      </c>
      <c r="M819" s="204">
        <v>19000000</v>
      </c>
      <c r="N819" s="204">
        <f t="shared" si="126"/>
        <v>0</v>
      </c>
      <c r="O819" s="95">
        <v>0.25</v>
      </c>
      <c r="P819" s="219">
        <v>4</v>
      </c>
      <c r="Q819" s="205">
        <v>0</v>
      </c>
      <c r="R819" s="205">
        <v>0</v>
      </c>
      <c r="S819" s="205">
        <v>0</v>
      </c>
      <c r="T819" s="205">
        <v>0</v>
      </c>
      <c r="U819" s="205">
        <v>0</v>
      </c>
      <c r="V819" s="205">
        <v>0</v>
      </c>
      <c r="W819" s="205">
        <v>0</v>
      </c>
      <c r="X819" s="205">
        <v>0</v>
      </c>
      <c r="Y819" s="205">
        <v>0</v>
      </c>
      <c r="Z819" s="205">
        <v>0</v>
      </c>
      <c r="AA819" s="205">
        <v>0</v>
      </c>
      <c r="AB819" s="205">
        <v>0</v>
      </c>
      <c r="AC819" s="206">
        <f t="shared" si="130"/>
        <v>0</v>
      </c>
      <c r="AD819" s="206">
        <f t="shared" si="127"/>
        <v>19000000</v>
      </c>
      <c r="AE819" s="207">
        <f t="shared" si="128"/>
        <v>0</v>
      </c>
      <c r="AF819" s="206"/>
    </row>
    <row r="820" spans="1:32" ht="15" customHeight="1">
      <c r="A820" s="77"/>
      <c r="B820" s="98" t="s">
        <v>753</v>
      </c>
      <c r="C820" s="72"/>
      <c r="D820" s="99"/>
      <c r="E820" s="72"/>
      <c r="F820" s="72"/>
      <c r="G820" s="199"/>
      <c r="H820" s="224"/>
      <c r="I820" s="199"/>
      <c r="J820" s="199"/>
      <c r="K820" s="99"/>
      <c r="L820" s="74"/>
      <c r="M820" s="200"/>
      <c r="N820" s="200"/>
      <c r="O820" s="100"/>
      <c r="P820" s="225"/>
      <c r="Q820" s="199"/>
      <c r="R820" s="199"/>
      <c r="S820" s="199"/>
      <c r="T820" s="199"/>
      <c r="U820" s="199"/>
      <c r="V820" s="199"/>
      <c r="W820" s="199"/>
      <c r="X820" s="199"/>
      <c r="Y820" s="199"/>
      <c r="Z820" s="199"/>
      <c r="AA820" s="199"/>
      <c r="AB820" s="199"/>
      <c r="AC820" s="199"/>
      <c r="AD820" s="200"/>
      <c r="AE820" s="201"/>
      <c r="AF820" s="200"/>
    </row>
    <row r="821" spans="1:32" ht="15" customHeight="1">
      <c r="A821" s="77"/>
      <c r="B821" s="76" t="s">
        <v>754</v>
      </c>
      <c r="C821" s="76"/>
      <c r="D821" s="90">
        <v>43081</v>
      </c>
      <c r="E821" s="76"/>
      <c r="F821" s="76"/>
      <c r="G821" s="202"/>
      <c r="H821" s="203">
        <v>24430000</v>
      </c>
      <c r="I821" s="202"/>
      <c r="J821" s="202"/>
      <c r="K821" s="90">
        <v>43081</v>
      </c>
      <c r="L821" s="78">
        <f t="shared" ref="L821" si="131">K821+(P821*365)</f>
        <v>44541</v>
      </c>
      <c r="M821" s="204">
        <v>24429984.666666664</v>
      </c>
      <c r="N821" s="204">
        <f t="shared" si="126"/>
        <v>15.33333333581686</v>
      </c>
      <c r="O821" s="95">
        <v>0.25</v>
      </c>
      <c r="P821" s="219">
        <v>4</v>
      </c>
      <c r="Q821" s="204"/>
      <c r="R821" s="204"/>
      <c r="S821" s="204"/>
      <c r="T821" s="204"/>
      <c r="U821" s="204"/>
      <c r="V821" s="204"/>
      <c r="W821" s="204"/>
      <c r="X821" s="204"/>
      <c r="Y821" s="204"/>
      <c r="Z821" s="204"/>
      <c r="AA821" s="204"/>
      <c r="AB821" s="204"/>
      <c r="AC821" s="206">
        <f>SUM(Q821:AB821)</f>
        <v>0</v>
      </c>
      <c r="AD821" s="206">
        <f t="shared" si="127"/>
        <v>24429984.666666664</v>
      </c>
      <c r="AE821" s="207">
        <f t="shared" si="128"/>
        <v>15.33333333581686</v>
      </c>
      <c r="AF821" s="206"/>
    </row>
    <row r="822" spans="1:32" ht="15" customHeight="1">
      <c r="A822" s="77"/>
      <c r="B822" s="98" t="s">
        <v>755</v>
      </c>
      <c r="C822" s="72"/>
      <c r="D822" s="99"/>
      <c r="E822" s="72"/>
      <c r="F822" s="72"/>
      <c r="G822" s="199"/>
      <c r="H822" s="224"/>
      <c r="I822" s="199"/>
      <c r="J822" s="199"/>
      <c r="K822" s="99"/>
      <c r="L822" s="74"/>
      <c r="M822" s="200"/>
      <c r="N822" s="200"/>
      <c r="O822" s="100"/>
      <c r="P822" s="225"/>
      <c r="Q822" s="199"/>
      <c r="R822" s="199"/>
      <c r="S822" s="199"/>
      <c r="T822" s="199"/>
      <c r="U822" s="199"/>
      <c r="V822" s="199"/>
      <c r="W822" s="199"/>
      <c r="X822" s="199"/>
      <c r="Y822" s="199"/>
      <c r="Z822" s="199"/>
      <c r="AA822" s="199"/>
      <c r="AB822" s="199"/>
      <c r="AC822" s="199"/>
      <c r="AD822" s="200"/>
      <c r="AE822" s="201"/>
      <c r="AF822" s="200"/>
    </row>
    <row r="823" spans="1:32" ht="15" customHeight="1">
      <c r="A823" s="77"/>
      <c r="B823" s="76" t="s">
        <v>756</v>
      </c>
      <c r="C823" s="76"/>
      <c r="D823" s="90">
        <v>43110</v>
      </c>
      <c r="E823" s="76"/>
      <c r="F823" s="76"/>
      <c r="G823" s="202"/>
      <c r="H823" s="203">
        <v>12650000</v>
      </c>
      <c r="I823" s="202"/>
      <c r="J823" s="202"/>
      <c r="K823" s="90">
        <f>+D823</f>
        <v>43110</v>
      </c>
      <c r="L823" s="78">
        <f t="shared" ref="L823:L836" si="132">K823+(P823*365)</f>
        <v>44570</v>
      </c>
      <c r="M823" s="204">
        <v>12650015</v>
      </c>
      <c r="N823" s="204">
        <f t="shared" si="126"/>
        <v>-15</v>
      </c>
      <c r="O823" s="95">
        <v>0.25</v>
      </c>
      <c r="P823" s="219">
        <v>4</v>
      </c>
      <c r="Q823" s="204"/>
      <c r="R823" s="204"/>
      <c r="S823" s="204"/>
      <c r="T823" s="204"/>
      <c r="U823" s="204"/>
      <c r="V823" s="204"/>
      <c r="W823" s="204"/>
      <c r="X823" s="204"/>
      <c r="Y823" s="204"/>
      <c r="Z823" s="204"/>
      <c r="AA823" s="204"/>
      <c r="AB823" s="204"/>
      <c r="AC823" s="206">
        <f t="shared" ref="AC823:AC836" si="133">SUM(Q823:AB823)</f>
        <v>0</v>
      </c>
      <c r="AD823" s="206">
        <f t="shared" si="127"/>
        <v>12650015</v>
      </c>
      <c r="AE823" s="207">
        <f t="shared" si="128"/>
        <v>-15</v>
      </c>
      <c r="AF823" s="206"/>
    </row>
    <row r="824" spans="1:32" ht="15" customHeight="1">
      <c r="A824" s="77"/>
      <c r="B824" s="76" t="s">
        <v>757</v>
      </c>
      <c r="C824" s="76"/>
      <c r="D824" s="92">
        <v>43172</v>
      </c>
      <c r="E824" s="76"/>
      <c r="F824" s="76"/>
      <c r="G824" s="202"/>
      <c r="H824" s="203">
        <v>88826153</v>
      </c>
      <c r="I824" s="202"/>
      <c r="J824" s="202"/>
      <c r="K824" s="92">
        <v>43190</v>
      </c>
      <c r="L824" s="78">
        <f t="shared" si="132"/>
        <v>44650</v>
      </c>
      <c r="M824" s="204">
        <v>88826159.5625</v>
      </c>
      <c r="N824" s="204">
        <f t="shared" si="126"/>
        <v>-6.5625</v>
      </c>
      <c r="O824" s="95">
        <v>0.25</v>
      </c>
      <c r="P824" s="219">
        <v>4</v>
      </c>
      <c r="Q824" s="204"/>
      <c r="R824" s="204"/>
      <c r="S824" s="204"/>
      <c r="T824" s="204"/>
      <c r="U824" s="204"/>
      <c r="V824" s="204"/>
      <c r="W824" s="204"/>
      <c r="X824" s="204"/>
      <c r="Y824" s="204"/>
      <c r="Z824" s="204"/>
      <c r="AA824" s="204"/>
      <c r="AB824" s="204"/>
      <c r="AC824" s="206">
        <f t="shared" si="133"/>
        <v>0</v>
      </c>
      <c r="AD824" s="206">
        <f t="shared" si="127"/>
        <v>88826159.5625</v>
      </c>
      <c r="AE824" s="207">
        <f t="shared" si="128"/>
        <v>-6.5625</v>
      </c>
      <c r="AF824" s="206"/>
    </row>
    <row r="825" spans="1:32" ht="15" customHeight="1">
      <c r="A825" s="77"/>
      <c r="B825" s="76" t="s">
        <v>758</v>
      </c>
      <c r="C825" s="76"/>
      <c r="D825" s="90">
        <v>43223</v>
      </c>
      <c r="E825" s="76"/>
      <c r="F825" s="76"/>
      <c r="G825" s="202"/>
      <c r="H825" s="202">
        <v>22153379</v>
      </c>
      <c r="I825" s="202"/>
      <c r="J825" s="202"/>
      <c r="K825" s="90">
        <v>43235</v>
      </c>
      <c r="L825" s="78">
        <f t="shared" si="132"/>
        <v>44695</v>
      </c>
      <c r="M825" s="204">
        <v>22153391.1875</v>
      </c>
      <c r="N825" s="204">
        <f t="shared" ref="N825:N843" si="134">H825-M825</f>
        <v>-12.1875</v>
      </c>
      <c r="O825" s="95">
        <v>0.25</v>
      </c>
      <c r="P825" s="219">
        <v>4</v>
      </c>
      <c r="Q825" s="204"/>
      <c r="R825" s="204"/>
      <c r="S825" s="204"/>
      <c r="T825" s="204"/>
      <c r="U825" s="204"/>
      <c r="V825" s="204"/>
      <c r="W825" s="204"/>
      <c r="X825" s="204"/>
      <c r="Y825" s="204"/>
      <c r="Z825" s="204"/>
      <c r="AA825" s="204"/>
      <c r="AB825" s="204"/>
      <c r="AC825" s="206">
        <f t="shared" si="133"/>
        <v>0</v>
      </c>
      <c r="AD825" s="206">
        <f t="shared" ref="AD825:AD843" si="135">AC825+M825</f>
        <v>22153391.1875</v>
      </c>
      <c r="AE825" s="207">
        <f t="shared" ref="AE825:AE843" si="136">H825-AD825</f>
        <v>-12.1875</v>
      </c>
      <c r="AF825" s="206"/>
    </row>
    <row r="826" spans="1:32" ht="15" customHeight="1">
      <c r="A826" s="77"/>
      <c r="B826" s="76" t="s">
        <v>759</v>
      </c>
      <c r="C826" s="76"/>
      <c r="D826" s="90">
        <v>43235</v>
      </c>
      <c r="E826" s="76"/>
      <c r="F826" s="76"/>
      <c r="G826" s="202"/>
      <c r="H826" s="203">
        <v>8900000</v>
      </c>
      <c r="I826" s="202"/>
      <c r="J826" s="202"/>
      <c r="K826" s="90">
        <v>43235</v>
      </c>
      <c r="L826" s="78">
        <f t="shared" si="132"/>
        <v>44695</v>
      </c>
      <c r="M826" s="204">
        <v>8900015</v>
      </c>
      <c r="N826" s="204">
        <f t="shared" si="134"/>
        <v>-15</v>
      </c>
      <c r="O826" s="95">
        <v>0.25</v>
      </c>
      <c r="P826" s="219">
        <v>4</v>
      </c>
      <c r="Q826" s="204"/>
      <c r="R826" s="204"/>
      <c r="S826" s="204"/>
      <c r="T826" s="204"/>
      <c r="U826" s="204"/>
      <c r="V826" s="204"/>
      <c r="W826" s="204"/>
      <c r="X826" s="204"/>
      <c r="Y826" s="204"/>
      <c r="Z826" s="204"/>
      <c r="AA826" s="204"/>
      <c r="AB826" s="204"/>
      <c r="AC826" s="206">
        <f t="shared" si="133"/>
        <v>0</v>
      </c>
      <c r="AD826" s="206">
        <f t="shared" si="135"/>
        <v>8900015</v>
      </c>
      <c r="AE826" s="207">
        <f t="shared" si="136"/>
        <v>-15</v>
      </c>
      <c r="AF826" s="206"/>
    </row>
    <row r="827" spans="1:32" ht="15" customHeight="1">
      <c r="A827" s="77"/>
      <c r="B827" s="76" t="s">
        <v>757</v>
      </c>
      <c r="C827" s="76"/>
      <c r="D827" s="92">
        <v>43260</v>
      </c>
      <c r="E827" s="76"/>
      <c r="F827" s="76"/>
      <c r="G827" s="202"/>
      <c r="H827" s="203">
        <v>86902530</v>
      </c>
      <c r="I827" s="202"/>
      <c r="J827" s="202"/>
      <c r="K827" s="92">
        <v>43281</v>
      </c>
      <c r="L827" s="78">
        <f t="shared" si="132"/>
        <v>44741</v>
      </c>
      <c r="M827" s="204">
        <v>86902513.125</v>
      </c>
      <c r="N827" s="204">
        <f t="shared" si="134"/>
        <v>16.875</v>
      </c>
      <c r="O827" s="95">
        <v>0.25</v>
      </c>
      <c r="P827" s="219">
        <v>4</v>
      </c>
      <c r="Q827" s="204"/>
      <c r="R827" s="204"/>
      <c r="S827" s="204"/>
      <c r="T827" s="204"/>
      <c r="U827" s="204"/>
      <c r="V827" s="204"/>
      <c r="W827" s="204"/>
      <c r="X827" s="204"/>
      <c r="Y827" s="204"/>
      <c r="Z827" s="204"/>
      <c r="AA827" s="204"/>
      <c r="AB827" s="204"/>
      <c r="AC827" s="206">
        <f t="shared" si="133"/>
        <v>0</v>
      </c>
      <c r="AD827" s="206">
        <f t="shared" si="135"/>
        <v>86902513.125</v>
      </c>
      <c r="AE827" s="207">
        <f t="shared" si="136"/>
        <v>16.875</v>
      </c>
      <c r="AF827" s="206"/>
    </row>
    <row r="828" spans="1:32" ht="15" customHeight="1">
      <c r="A828" s="77"/>
      <c r="B828" s="76" t="s">
        <v>760</v>
      </c>
      <c r="C828" s="76"/>
      <c r="D828" s="92">
        <v>43313</v>
      </c>
      <c r="E828" s="76"/>
      <c r="F828" s="76"/>
      <c r="G828" s="202"/>
      <c r="H828" s="203">
        <v>11700000</v>
      </c>
      <c r="I828" s="202"/>
      <c r="J828" s="202"/>
      <c r="K828" s="92">
        <v>43313</v>
      </c>
      <c r="L828" s="78">
        <f t="shared" si="132"/>
        <v>44773</v>
      </c>
      <c r="M828" s="204">
        <v>11700000</v>
      </c>
      <c r="N828" s="204">
        <f t="shared" si="134"/>
        <v>0</v>
      </c>
      <c r="O828" s="95">
        <v>0.25</v>
      </c>
      <c r="P828" s="219">
        <v>4</v>
      </c>
      <c r="Q828" s="204"/>
      <c r="R828" s="204"/>
      <c r="S828" s="204"/>
      <c r="T828" s="204"/>
      <c r="U828" s="204"/>
      <c r="V828" s="204"/>
      <c r="W828" s="204"/>
      <c r="X828" s="204"/>
      <c r="Y828" s="204"/>
      <c r="Z828" s="204"/>
      <c r="AA828" s="204"/>
      <c r="AB828" s="204"/>
      <c r="AC828" s="206">
        <f t="shared" si="133"/>
        <v>0</v>
      </c>
      <c r="AD828" s="206">
        <f t="shared" si="135"/>
        <v>11700000</v>
      </c>
      <c r="AE828" s="207">
        <f t="shared" si="136"/>
        <v>0</v>
      </c>
      <c r="AF828" s="206"/>
    </row>
    <row r="829" spans="1:32" ht="15" customHeight="1">
      <c r="A829" s="77"/>
      <c r="B829" s="76" t="s">
        <v>761</v>
      </c>
      <c r="C829" s="76"/>
      <c r="D829" s="92">
        <v>43387</v>
      </c>
      <c r="E829" s="76"/>
      <c r="F829" s="76"/>
      <c r="G829" s="202"/>
      <c r="H829" s="203">
        <v>43991620</v>
      </c>
      <c r="I829" s="202"/>
      <c r="J829" s="202"/>
      <c r="K829" s="92">
        <f t="shared" ref="K829:K836" si="137">+D829</f>
        <v>43387</v>
      </c>
      <c r="L829" s="78">
        <f t="shared" si="132"/>
        <v>44847</v>
      </c>
      <c r="M829" s="204">
        <v>43991616.25</v>
      </c>
      <c r="N829" s="204">
        <f t="shared" si="134"/>
        <v>3.75</v>
      </c>
      <c r="O829" s="95">
        <v>0.25</v>
      </c>
      <c r="P829" s="219">
        <v>4</v>
      </c>
      <c r="Q829" s="204"/>
      <c r="R829" s="204"/>
      <c r="S829" s="204"/>
      <c r="T829" s="204"/>
      <c r="U829" s="204"/>
      <c r="V829" s="204"/>
      <c r="W829" s="204"/>
      <c r="X829" s="204"/>
      <c r="Y829" s="204"/>
      <c r="Z829" s="204"/>
      <c r="AA829" s="204"/>
      <c r="AB829" s="204"/>
      <c r="AC829" s="206">
        <f t="shared" si="133"/>
        <v>0</v>
      </c>
      <c r="AD829" s="206">
        <f t="shared" si="135"/>
        <v>43991616.25</v>
      </c>
      <c r="AE829" s="207">
        <f t="shared" si="136"/>
        <v>3.75</v>
      </c>
      <c r="AF829" s="206"/>
    </row>
    <row r="830" spans="1:32" ht="15" customHeight="1">
      <c r="A830" s="77"/>
      <c r="B830" s="76" t="s">
        <v>762</v>
      </c>
      <c r="C830" s="76"/>
      <c r="D830" s="92">
        <v>43419</v>
      </c>
      <c r="E830" s="76"/>
      <c r="F830" s="76"/>
      <c r="G830" s="202"/>
      <c r="H830" s="203">
        <v>6500000</v>
      </c>
      <c r="I830" s="202"/>
      <c r="J830" s="202"/>
      <c r="K830" s="92">
        <f t="shared" si="137"/>
        <v>43419</v>
      </c>
      <c r="L830" s="78">
        <f t="shared" si="132"/>
        <v>44879</v>
      </c>
      <c r="M830" s="204">
        <v>6500000</v>
      </c>
      <c r="N830" s="204">
        <f t="shared" si="134"/>
        <v>0</v>
      </c>
      <c r="O830" s="95">
        <v>0.25</v>
      </c>
      <c r="P830" s="219">
        <v>4</v>
      </c>
      <c r="Q830" s="204"/>
      <c r="R830" s="204"/>
      <c r="S830" s="204"/>
      <c r="T830" s="204"/>
      <c r="U830" s="204"/>
      <c r="V830" s="204"/>
      <c r="W830" s="204"/>
      <c r="X830" s="204"/>
      <c r="Y830" s="204"/>
      <c r="Z830" s="204"/>
      <c r="AA830" s="204"/>
      <c r="AB830" s="204"/>
      <c r="AC830" s="206">
        <f t="shared" si="133"/>
        <v>0</v>
      </c>
      <c r="AD830" s="206">
        <f t="shared" si="135"/>
        <v>6500000</v>
      </c>
      <c r="AE830" s="207">
        <f t="shared" si="136"/>
        <v>0</v>
      </c>
      <c r="AF830" s="206"/>
    </row>
    <row r="831" spans="1:32" ht="15" customHeight="1">
      <c r="A831" s="77"/>
      <c r="B831" s="76" t="s">
        <v>763</v>
      </c>
      <c r="C831" s="76"/>
      <c r="D831" s="92">
        <v>43434</v>
      </c>
      <c r="E831" s="76"/>
      <c r="F831" s="76"/>
      <c r="G831" s="202"/>
      <c r="H831" s="203">
        <v>18000000</v>
      </c>
      <c r="I831" s="202"/>
      <c r="J831" s="202"/>
      <c r="K831" s="92">
        <f t="shared" si="137"/>
        <v>43434</v>
      </c>
      <c r="L831" s="78">
        <f t="shared" si="132"/>
        <v>44894</v>
      </c>
      <c r="M831" s="204">
        <v>18000000</v>
      </c>
      <c r="N831" s="204">
        <f t="shared" si="134"/>
        <v>0</v>
      </c>
      <c r="O831" s="95">
        <v>0.25</v>
      </c>
      <c r="P831" s="219">
        <v>4</v>
      </c>
      <c r="Q831" s="204"/>
      <c r="R831" s="204"/>
      <c r="S831" s="204"/>
      <c r="T831" s="204"/>
      <c r="U831" s="204"/>
      <c r="V831" s="204"/>
      <c r="W831" s="204"/>
      <c r="X831" s="204"/>
      <c r="Y831" s="204"/>
      <c r="Z831" s="204"/>
      <c r="AA831" s="204"/>
      <c r="AB831" s="204"/>
      <c r="AC831" s="206">
        <f t="shared" si="133"/>
        <v>0</v>
      </c>
      <c r="AD831" s="206">
        <f t="shared" si="135"/>
        <v>18000000</v>
      </c>
      <c r="AE831" s="207">
        <f t="shared" si="136"/>
        <v>0</v>
      </c>
      <c r="AF831" s="206"/>
    </row>
    <row r="832" spans="1:32" ht="15" customHeight="1">
      <c r="A832" s="77"/>
      <c r="B832" s="76" t="s">
        <v>764</v>
      </c>
      <c r="C832" s="76"/>
      <c r="D832" s="92">
        <v>43480</v>
      </c>
      <c r="E832" s="76"/>
      <c r="F832" s="76"/>
      <c r="G832" s="202"/>
      <c r="H832" s="203">
        <v>75000000</v>
      </c>
      <c r="I832" s="202"/>
      <c r="J832" s="202"/>
      <c r="K832" s="92">
        <f t="shared" si="137"/>
        <v>43480</v>
      </c>
      <c r="L832" s="78">
        <f t="shared" si="132"/>
        <v>44940</v>
      </c>
      <c r="M832" s="204">
        <v>75000000</v>
      </c>
      <c r="N832" s="204">
        <f t="shared" si="134"/>
        <v>0</v>
      </c>
      <c r="O832" s="95">
        <v>0.25</v>
      </c>
      <c r="P832" s="219">
        <v>4</v>
      </c>
      <c r="Q832" s="204"/>
      <c r="R832" s="204"/>
      <c r="S832" s="204"/>
      <c r="T832" s="204"/>
      <c r="U832" s="204"/>
      <c r="V832" s="204"/>
      <c r="W832" s="204"/>
      <c r="X832" s="204"/>
      <c r="Y832" s="204"/>
      <c r="Z832" s="204"/>
      <c r="AA832" s="204"/>
      <c r="AB832" s="204"/>
      <c r="AC832" s="206">
        <f t="shared" si="133"/>
        <v>0</v>
      </c>
      <c r="AD832" s="206">
        <f t="shared" si="135"/>
        <v>75000000</v>
      </c>
      <c r="AE832" s="207">
        <f t="shared" si="136"/>
        <v>0</v>
      </c>
      <c r="AF832" s="206"/>
    </row>
    <row r="833" spans="1:34" ht="15" customHeight="1">
      <c r="A833" s="77"/>
      <c r="B833" s="76" t="s">
        <v>765</v>
      </c>
      <c r="C833" s="76"/>
      <c r="D833" s="92">
        <v>43465</v>
      </c>
      <c r="E833" s="76"/>
      <c r="F833" s="76"/>
      <c r="G833" s="202"/>
      <c r="H833" s="203">
        <v>11771800</v>
      </c>
      <c r="I833" s="202"/>
      <c r="J833" s="202"/>
      <c r="K833" s="92">
        <f t="shared" si="137"/>
        <v>43465</v>
      </c>
      <c r="L833" s="78">
        <f t="shared" si="132"/>
        <v>44925</v>
      </c>
      <c r="M833" s="204">
        <v>11771808</v>
      </c>
      <c r="N833" s="204">
        <f t="shared" si="134"/>
        <v>-8</v>
      </c>
      <c r="O833" s="95">
        <v>0.25</v>
      </c>
      <c r="P833" s="219">
        <v>4</v>
      </c>
      <c r="Q833" s="206"/>
      <c r="R833" s="206"/>
      <c r="S833" s="206"/>
      <c r="T833" s="206"/>
      <c r="U833" s="206"/>
      <c r="V833" s="206"/>
      <c r="W833" s="206"/>
      <c r="X833" s="206"/>
      <c r="Y833" s="206"/>
      <c r="Z833" s="206"/>
      <c r="AA833" s="206"/>
      <c r="AB833" s="206"/>
      <c r="AC833" s="206">
        <f t="shared" si="133"/>
        <v>0</v>
      </c>
      <c r="AD833" s="206">
        <f t="shared" si="135"/>
        <v>11771808</v>
      </c>
      <c r="AE833" s="207">
        <f t="shared" si="136"/>
        <v>-8</v>
      </c>
      <c r="AF833" s="206"/>
    </row>
    <row r="834" spans="1:34" ht="15" customHeight="1">
      <c r="A834" s="77"/>
      <c r="B834" s="76" t="s">
        <v>766</v>
      </c>
      <c r="C834" s="76"/>
      <c r="D834" s="92">
        <v>43465</v>
      </c>
      <c r="E834" s="76"/>
      <c r="F834" s="76"/>
      <c r="G834" s="202"/>
      <c r="H834" s="203">
        <v>7070096</v>
      </c>
      <c r="I834" s="202"/>
      <c r="J834" s="202"/>
      <c r="K834" s="92">
        <f t="shared" si="137"/>
        <v>43465</v>
      </c>
      <c r="L834" s="78">
        <f t="shared" si="132"/>
        <v>44925</v>
      </c>
      <c r="M834" s="204">
        <v>7070112</v>
      </c>
      <c r="N834" s="204">
        <f t="shared" si="134"/>
        <v>-16</v>
      </c>
      <c r="O834" s="95">
        <v>0.25</v>
      </c>
      <c r="P834" s="219">
        <v>4</v>
      </c>
      <c r="Q834" s="206"/>
      <c r="R834" s="206"/>
      <c r="S834" s="206"/>
      <c r="T834" s="206"/>
      <c r="U834" s="206"/>
      <c r="V834" s="206"/>
      <c r="W834" s="206"/>
      <c r="X834" s="206"/>
      <c r="Y834" s="206"/>
      <c r="Z834" s="206"/>
      <c r="AA834" s="206"/>
      <c r="AB834" s="206"/>
      <c r="AC834" s="206">
        <f t="shared" si="133"/>
        <v>0</v>
      </c>
      <c r="AD834" s="206">
        <f t="shared" si="135"/>
        <v>7070112</v>
      </c>
      <c r="AE834" s="207">
        <f t="shared" si="136"/>
        <v>-16</v>
      </c>
      <c r="AF834" s="206"/>
    </row>
    <row r="835" spans="1:34" ht="15" customHeight="1">
      <c r="A835" s="77"/>
      <c r="B835" s="76" t="s">
        <v>767</v>
      </c>
      <c r="C835" s="76"/>
      <c r="D835" s="92">
        <v>43465</v>
      </c>
      <c r="E835" s="76"/>
      <c r="F835" s="76"/>
      <c r="G835" s="202"/>
      <c r="H835" s="203">
        <v>6801774</v>
      </c>
      <c r="I835" s="202"/>
      <c r="J835" s="202"/>
      <c r="K835" s="92">
        <f t="shared" si="137"/>
        <v>43465</v>
      </c>
      <c r="L835" s="78">
        <f t="shared" si="132"/>
        <v>44925</v>
      </c>
      <c r="M835" s="204">
        <v>6801792</v>
      </c>
      <c r="N835" s="204">
        <f t="shared" si="134"/>
        <v>-18</v>
      </c>
      <c r="O835" s="95">
        <v>0.25</v>
      </c>
      <c r="P835" s="219">
        <v>4</v>
      </c>
      <c r="Q835" s="206"/>
      <c r="R835" s="206"/>
      <c r="S835" s="206"/>
      <c r="T835" s="206"/>
      <c r="U835" s="206"/>
      <c r="V835" s="206"/>
      <c r="W835" s="206"/>
      <c r="X835" s="206"/>
      <c r="Y835" s="206"/>
      <c r="Z835" s="206"/>
      <c r="AA835" s="206"/>
      <c r="AB835" s="206"/>
      <c r="AC835" s="206">
        <f t="shared" si="133"/>
        <v>0</v>
      </c>
      <c r="AD835" s="206">
        <f t="shared" si="135"/>
        <v>6801792</v>
      </c>
      <c r="AE835" s="207">
        <f t="shared" si="136"/>
        <v>-18</v>
      </c>
      <c r="AF835" s="206"/>
    </row>
    <row r="836" spans="1:34" ht="15" customHeight="1">
      <c r="A836" s="77"/>
      <c r="B836" s="76" t="s">
        <v>768</v>
      </c>
      <c r="C836" s="76"/>
      <c r="D836" s="92">
        <v>43465</v>
      </c>
      <c r="E836" s="76"/>
      <c r="F836" s="76"/>
      <c r="G836" s="202"/>
      <c r="H836" s="203">
        <v>9639000</v>
      </c>
      <c r="I836" s="202"/>
      <c r="J836" s="202"/>
      <c r="K836" s="92">
        <f t="shared" si="137"/>
        <v>43465</v>
      </c>
      <c r="L836" s="78">
        <f t="shared" si="132"/>
        <v>44925</v>
      </c>
      <c r="M836" s="204">
        <v>9639024</v>
      </c>
      <c r="N836" s="204">
        <f t="shared" si="134"/>
        <v>-24</v>
      </c>
      <c r="O836" s="95">
        <v>0.25</v>
      </c>
      <c r="P836" s="219">
        <v>4</v>
      </c>
      <c r="Q836" s="206"/>
      <c r="R836" s="206"/>
      <c r="S836" s="206"/>
      <c r="T836" s="206"/>
      <c r="U836" s="206"/>
      <c r="V836" s="206"/>
      <c r="W836" s="206"/>
      <c r="X836" s="206"/>
      <c r="Y836" s="206"/>
      <c r="Z836" s="206"/>
      <c r="AA836" s="206"/>
      <c r="AB836" s="206"/>
      <c r="AC836" s="206">
        <f t="shared" si="133"/>
        <v>0</v>
      </c>
      <c r="AD836" s="206">
        <f t="shared" si="135"/>
        <v>9639024</v>
      </c>
      <c r="AE836" s="207">
        <f t="shared" si="136"/>
        <v>-24</v>
      </c>
      <c r="AF836" s="206"/>
    </row>
    <row r="837" spans="1:34" ht="15" customHeight="1">
      <c r="A837" s="77"/>
      <c r="B837" s="98" t="s">
        <v>769</v>
      </c>
      <c r="C837" s="72"/>
      <c r="D837" s="99"/>
      <c r="E837" s="72"/>
      <c r="F837" s="72"/>
      <c r="G837" s="199"/>
      <c r="H837" s="224"/>
      <c r="I837" s="199"/>
      <c r="J837" s="199"/>
      <c r="K837" s="99"/>
      <c r="L837" s="74"/>
      <c r="M837" s="200"/>
      <c r="N837" s="200"/>
      <c r="O837" s="100"/>
      <c r="P837" s="225"/>
      <c r="Q837" s="199"/>
      <c r="R837" s="199"/>
      <c r="S837" s="199"/>
      <c r="T837" s="199"/>
      <c r="U837" s="199"/>
      <c r="V837" s="199"/>
      <c r="W837" s="199"/>
      <c r="X837" s="199"/>
      <c r="Y837" s="199"/>
      <c r="Z837" s="199"/>
      <c r="AA837" s="199"/>
      <c r="AB837" s="199"/>
      <c r="AC837" s="199"/>
      <c r="AD837" s="200"/>
      <c r="AE837" s="201"/>
      <c r="AF837" s="200"/>
    </row>
    <row r="838" spans="1:34" ht="15" customHeight="1">
      <c r="A838" s="77"/>
      <c r="B838" s="76" t="s">
        <v>770</v>
      </c>
      <c r="C838" s="76"/>
      <c r="D838" s="90">
        <v>43761</v>
      </c>
      <c r="E838" s="76"/>
      <c r="F838" s="76"/>
      <c r="G838" s="202"/>
      <c r="H838" s="203">
        <v>56000000</v>
      </c>
      <c r="I838" s="202"/>
      <c r="J838" s="202"/>
      <c r="K838" s="90">
        <v>43770</v>
      </c>
      <c r="L838" s="78">
        <f t="shared" ref="L838:L843" si="138">K838+(P838*365)</f>
        <v>45230</v>
      </c>
      <c r="M838" s="204">
        <v>44333346</v>
      </c>
      <c r="N838" s="204">
        <f t="shared" si="134"/>
        <v>11666654</v>
      </c>
      <c r="O838" s="95">
        <v>0.25</v>
      </c>
      <c r="P838" s="219">
        <v>4</v>
      </c>
      <c r="Q838" s="228">
        <f t="shared" ref="Q838:S847" si="139">ROUND(($H838*$O838)/12,0)</f>
        <v>1166667</v>
      </c>
      <c r="R838" s="228">
        <f t="shared" si="139"/>
        <v>1166667</v>
      </c>
      <c r="S838" s="228">
        <f t="shared" si="139"/>
        <v>1166667</v>
      </c>
      <c r="T838" s="228"/>
      <c r="U838" s="228"/>
      <c r="V838" s="228"/>
      <c r="W838" s="228"/>
      <c r="X838" s="228"/>
      <c r="Y838" s="228"/>
      <c r="Z838" s="228"/>
      <c r="AA838" s="228"/>
      <c r="AB838" s="228"/>
      <c r="AC838" s="206">
        <f t="shared" ref="AC838:AC843" si="140">SUM(Q838:AB838)</f>
        <v>3500001</v>
      </c>
      <c r="AD838" s="206">
        <f t="shared" si="135"/>
        <v>47833347</v>
      </c>
      <c r="AE838" s="207">
        <f t="shared" si="136"/>
        <v>8166653</v>
      </c>
      <c r="AF838" s="206"/>
      <c r="AG838" s="64">
        <v>11666654</v>
      </c>
      <c r="AH838" s="245">
        <f>+AE838-AG838</f>
        <v>-3500001</v>
      </c>
    </row>
    <row r="839" spans="1:34" ht="15" customHeight="1">
      <c r="A839" s="77"/>
      <c r="B839" s="76" t="s">
        <v>771</v>
      </c>
      <c r="C839" s="76"/>
      <c r="D839" s="90">
        <v>43776</v>
      </c>
      <c r="E839" s="76"/>
      <c r="F839" s="76"/>
      <c r="G839" s="202"/>
      <c r="H839" s="203">
        <v>12065000</v>
      </c>
      <c r="I839" s="202"/>
      <c r="J839" s="202"/>
      <c r="K839" s="90">
        <v>43770</v>
      </c>
      <c r="L839" s="78">
        <f t="shared" si="138"/>
        <v>45230</v>
      </c>
      <c r="M839" s="204">
        <v>9551452</v>
      </c>
      <c r="N839" s="204">
        <f t="shared" si="134"/>
        <v>2513548</v>
      </c>
      <c r="O839" s="95">
        <v>0.25</v>
      </c>
      <c r="P839" s="219">
        <v>4</v>
      </c>
      <c r="Q839" s="228">
        <f t="shared" si="139"/>
        <v>251354</v>
      </c>
      <c r="R839" s="228">
        <f t="shared" si="139"/>
        <v>251354</v>
      </c>
      <c r="S839" s="228">
        <f t="shared" si="139"/>
        <v>251354</v>
      </c>
      <c r="T839" s="228"/>
      <c r="U839" s="228"/>
      <c r="V839" s="228"/>
      <c r="W839" s="228"/>
      <c r="X839" s="228"/>
      <c r="Y839" s="228"/>
      <c r="Z839" s="228"/>
      <c r="AA839" s="228"/>
      <c r="AB839" s="228"/>
      <c r="AC839" s="206">
        <f t="shared" si="140"/>
        <v>754062</v>
      </c>
      <c r="AD839" s="206">
        <f t="shared" si="135"/>
        <v>10305514</v>
      </c>
      <c r="AE839" s="207">
        <f t="shared" si="136"/>
        <v>1759486</v>
      </c>
      <c r="AF839" s="206"/>
      <c r="AG839" s="64">
        <v>2513548</v>
      </c>
      <c r="AH839" s="245">
        <f t="shared" ref="AH839:AH854" si="141">+AE839-AG839</f>
        <v>-754062</v>
      </c>
    </row>
    <row r="840" spans="1:34" ht="15" customHeight="1">
      <c r="A840" s="77"/>
      <c r="B840" s="76" t="s">
        <v>772</v>
      </c>
      <c r="C840" s="76"/>
      <c r="D840" s="92">
        <v>43801</v>
      </c>
      <c r="E840" s="76"/>
      <c r="F840" s="76"/>
      <c r="G840" s="202"/>
      <c r="H840" s="203">
        <v>1676129</v>
      </c>
      <c r="I840" s="202"/>
      <c r="J840" s="202"/>
      <c r="K840" s="92">
        <f t="shared" ref="K840:K843" si="142">+D840</f>
        <v>43801</v>
      </c>
      <c r="L840" s="78">
        <f t="shared" si="138"/>
        <v>45261</v>
      </c>
      <c r="M840" s="204">
        <v>1292003</v>
      </c>
      <c r="N840" s="204">
        <f t="shared" si="134"/>
        <v>384126</v>
      </c>
      <c r="O840" s="95">
        <v>0.25</v>
      </c>
      <c r="P840" s="219">
        <v>4</v>
      </c>
      <c r="Q840" s="228">
        <f t="shared" si="139"/>
        <v>34919</v>
      </c>
      <c r="R840" s="228">
        <f t="shared" si="139"/>
        <v>34919</v>
      </c>
      <c r="S840" s="228">
        <f t="shared" si="139"/>
        <v>34919</v>
      </c>
      <c r="T840" s="228"/>
      <c r="U840" s="228"/>
      <c r="V840" s="228"/>
      <c r="W840" s="228"/>
      <c r="X840" s="228"/>
      <c r="Y840" s="228"/>
      <c r="Z840" s="228"/>
      <c r="AA840" s="228"/>
      <c r="AB840" s="228"/>
      <c r="AC840" s="206">
        <f t="shared" si="140"/>
        <v>104757</v>
      </c>
      <c r="AD840" s="206">
        <f t="shared" si="135"/>
        <v>1396760</v>
      </c>
      <c r="AE840" s="207">
        <f t="shared" si="136"/>
        <v>279369</v>
      </c>
      <c r="AF840" s="206"/>
      <c r="AG840" s="64">
        <v>384126</v>
      </c>
      <c r="AH840" s="245">
        <f t="shared" si="141"/>
        <v>-104757</v>
      </c>
    </row>
    <row r="841" spans="1:34" ht="15" customHeight="1">
      <c r="A841" s="77"/>
      <c r="B841" s="76" t="s">
        <v>773</v>
      </c>
      <c r="C841" s="76"/>
      <c r="D841" s="92">
        <v>43826</v>
      </c>
      <c r="E841" s="76"/>
      <c r="F841" s="76"/>
      <c r="G841" s="202"/>
      <c r="H841" s="203">
        <v>2332258</v>
      </c>
      <c r="I841" s="202"/>
      <c r="J841" s="202"/>
      <c r="K841" s="92">
        <f t="shared" si="142"/>
        <v>43826</v>
      </c>
      <c r="L841" s="78">
        <f t="shared" si="138"/>
        <v>45286</v>
      </c>
      <c r="M841" s="204">
        <v>1749204</v>
      </c>
      <c r="N841" s="204">
        <f t="shared" si="134"/>
        <v>583054</v>
      </c>
      <c r="O841" s="95">
        <v>0.25</v>
      </c>
      <c r="P841" s="219">
        <v>4</v>
      </c>
      <c r="Q841" s="228">
        <f t="shared" si="139"/>
        <v>48589</v>
      </c>
      <c r="R841" s="228">
        <f t="shared" si="139"/>
        <v>48589</v>
      </c>
      <c r="S841" s="228">
        <f t="shared" si="139"/>
        <v>48589</v>
      </c>
      <c r="T841" s="228"/>
      <c r="U841" s="228"/>
      <c r="V841" s="228"/>
      <c r="W841" s="228"/>
      <c r="X841" s="228"/>
      <c r="Y841" s="228"/>
      <c r="Z841" s="228"/>
      <c r="AA841" s="228"/>
      <c r="AB841" s="228"/>
      <c r="AC841" s="206">
        <f t="shared" si="140"/>
        <v>145767</v>
      </c>
      <c r="AD841" s="206">
        <f t="shared" si="135"/>
        <v>1894971</v>
      </c>
      <c r="AE841" s="207">
        <f t="shared" si="136"/>
        <v>437287</v>
      </c>
      <c r="AF841" s="206"/>
      <c r="AG841" s="64">
        <v>583054</v>
      </c>
      <c r="AH841" s="245">
        <f t="shared" si="141"/>
        <v>-145767</v>
      </c>
    </row>
    <row r="842" spans="1:34" ht="15" customHeight="1">
      <c r="A842" s="77"/>
      <c r="B842" s="76" t="s">
        <v>774</v>
      </c>
      <c r="C842" s="76"/>
      <c r="D842" s="92">
        <v>43826</v>
      </c>
      <c r="E842" s="76"/>
      <c r="F842" s="76"/>
      <c r="G842" s="202"/>
      <c r="H842" s="203">
        <v>6265150</v>
      </c>
      <c r="I842" s="202"/>
      <c r="J842" s="202"/>
      <c r="K842" s="92">
        <f t="shared" si="142"/>
        <v>43826</v>
      </c>
      <c r="L842" s="78">
        <f t="shared" si="138"/>
        <v>45286</v>
      </c>
      <c r="M842" s="204">
        <v>4698864</v>
      </c>
      <c r="N842" s="204">
        <f t="shared" si="134"/>
        <v>1566286</v>
      </c>
      <c r="O842" s="95">
        <v>0.25</v>
      </c>
      <c r="P842" s="219">
        <v>4</v>
      </c>
      <c r="Q842" s="228">
        <f t="shared" si="139"/>
        <v>130524</v>
      </c>
      <c r="R842" s="228">
        <f t="shared" si="139"/>
        <v>130524</v>
      </c>
      <c r="S842" s="228">
        <f t="shared" si="139"/>
        <v>130524</v>
      </c>
      <c r="T842" s="228"/>
      <c r="U842" s="228"/>
      <c r="V842" s="228"/>
      <c r="W842" s="228"/>
      <c r="X842" s="228"/>
      <c r="Y842" s="228"/>
      <c r="Z842" s="228"/>
      <c r="AA842" s="228"/>
      <c r="AB842" s="228"/>
      <c r="AC842" s="206">
        <f t="shared" si="140"/>
        <v>391572</v>
      </c>
      <c r="AD842" s="206">
        <f t="shared" si="135"/>
        <v>5090436</v>
      </c>
      <c r="AE842" s="207">
        <f t="shared" si="136"/>
        <v>1174714</v>
      </c>
      <c r="AF842" s="206"/>
      <c r="AG842" s="64">
        <v>1566286</v>
      </c>
      <c r="AH842" s="245">
        <f t="shared" si="141"/>
        <v>-391572</v>
      </c>
    </row>
    <row r="843" spans="1:34" ht="15" customHeight="1">
      <c r="A843" s="77"/>
      <c r="B843" s="76" t="s">
        <v>774</v>
      </c>
      <c r="C843" s="76"/>
      <c r="D843" s="92">
        <v>43826</v>
      </c>
      <c r="E843" s="76"/>
      <c r="F843" s="76"/>
      <c r="G843" s="202"/>
      <c r="H843" s="203">
        <v>11079730</v>
      </c>
      <c r="I843" s="202"/>
      <c r="J843" s="202"/>
      <c r="K843" s="92">
        <f t="shared" si="142"/>
        <v>43826</v>
      </c>
      <c r="L843" s="78">
        <f t="shared" si="138"/>
        <v>45286</v>
      </c>
      <c r="M843" s="204">
        <v>8309808</v>
      </c>
      <c r="N843" s="204">
        <f t="shared" si="134"/>
        <v>2769922</v>
      </c>
      <c r="O843" s="95">
        <v>0.25</v>
      </c>
      <c r="P843" s="219">
        <v>4</v>
      </c>
      <c r="Q843" s="228">
        <f t="shared" si="139"/>
        <v>230828</v>
      </c>
      <c r="R843" s="228">
        <f t="shared" si="139"/>
        <v>230828</v>
      </c>
      <c r="S843" s="228">
        <f t="shared" si="139"/>
        <v>230828</v>
      </c>
      <c r="T843" s="228"/>
      <c r="U843" s="228"/>
      <c r="V843" s="228"/>
      <c r="W843" s="228"/>
      <c r="X843" s="228"/>
      <c r="Y843" s="228"/>
      <c r="Z843" s="228"/>
      <c r="AA843" s="228"/>
      <c r="AB843" s="228"/>
      <c r="AC843" s="206">
        <f t="shared" si="140"/>
        <v>692484</v>
      </c>
      <c r="AD843" s="206">
        <f t="shared" si="135"/>
        <v>9002292</v>
      </c>
      <c r="AE843" s="207">
        <f t="shared" si="136"/>
        <v>2077438</v>
      </c>
      <c r="AF843" s="206"/>
      <c r="AG843" s="64">
        <v>2769922</v>
      </c>
      <c r="AH843" s="245">
        <f t="shared" si="141"/>
        <v>-692484</v>
      </c>
    </row>
    <row r="844" spans="1:34" ht="15" customHeight="1">
      <c r="A844" s="77"/>
      <c r="B844" s="98" t="s">
        <v>775</v>
      </c>
      <c r="C844" s="72"/>
      <c r="D844" s="99"/>
      <c r="E844" s="72"/>
      <c r="F844" s="72"/>
      <c r="G844" s="199"/>
      <c r="H844" s="224"/>
      <c r="I844" s="199"/>
      <c r="J844" s="199"/>
      <c r="K844" s="99"/>
      <c r="L844" s="74"/>
      <c r="M844" s="200"/>
      <c r="N844" s="200"/>
      <c r="O844" s="100"/>
      <c r="P844" s="225"/>
      <c r="Q844" s="199"/>
      <c r="R844" s="199"/>
      <c r="S844" s="199"/>
      <c r="T844" s="199"/>
      <c r="U844" s="199"/>
      <c r="V844" s="199"/>
      <c r="W844" s="199"/>
      <c r="X844" s="199"/>
      <c r="Y844" s="199"/>
      <c r="Z844" s="199"/>
      <c r="AA844" s="199"/>
      <c r="AB844" s="199"/>
      <c r="AC844" s="199"/>
      <c r="AD844" s="200"/>
      <c r="AE844" s="201"/>
      <c r="AF844" s="200"/>
      <c r="AH844" s="245">
        <f t="shared" si="141"/>
        <v>0</v>
      </c>
    </row>
    <row r="845" spans="1:34" ht="15" customHeight="1">
      <c r="A845" s="77"/>
      <c r="B845" s="76" t="s">
        <v>776</v>
      </c>
      <c r="C845" s="76"/>
      <c r="D845" s="92">
        <v>44282</v>
      </c>
      <c r="E845" s="76"/>
      <c r="F845" s="76"/>
      <c r="G845" s="202"/>
      <c r="H845" s="203">
        <v>268300000</v>
      </c>
      <c r="I845" s="202"/>
      <c r="J845" s="202"/>
      <c r="K845" s="92">
        <f t="shared" ref="K845:K847" si="143">+D845</f>
        <v>44282</v>
      </c>
      <c r="L845" s="78">
        <f t="shared" ref="L845:L854" si="144">K845+(P845*365)</f>
        <v>45742</v>
      </c>
      <c r="M845" s="204">
        <v>117381243</v>
      </c>
      <c r="N845" s="204">
        <f t="shared" ref="N845:N854" si="145">H845-M845</f>
        <v>150918757</v>
      </c>
      <c r="O845" s="95">
        <v>0.25</v>
      </c>
      <c r="P845" s="219">
        <v>4</v>
      </c>
      <c r="Q845" s="228">
        <f t="shared" si="139"/>
        <v>5589583</v>
      </c>
      <c r="R845" s="228">
        <f t="shared" si="139"/>
        <v>5589583</v>
      </c>
      <c r="S845" s="228">
        <f t="shared" si="139"/>
        <v>5589583</v>
      </c>
      <c r="T845" s="228"/>
      <c r="U845" s="228"/>
      <c r="V845" s="228"/>
      <c r="W845" s="228"/>
      <c r="X845" s="228"/>
      <c r="Y845" s="228"/>
      <c r="Z845" s="228"/>
      <c r="AA845" s="228"/>
      <c r="AB845" s="228"/>
      <c r="AC845" s="206">
        <f t="shared" ref="AC845:AC847" si="146">SUM(Q845:AB845)</f>
        <v>16768749</v>
      </c>
      <c r="AD845" s="206">
        <f t="shared" ref="AD845:AD854" si="147">AC845+M845</f>
        <v>134149992</v>
      </c>
      <c r="AE845" s="207">
        <f t="shared" ref="AE845:AE854" si="148">H845-AD845</f>
        <v>134150008</v>
      </c>
      <c r="AF845" s="206"/>
      <c r="AG845" s="64">
        <v>150918757</v>
      </c>
      <c r="AH845" s="245">
        <f t="shared" si="141"/>
        <v>-16768749</v>
      </c>
    </row>
    <row r="846" spans="1:34" ht="15" customHeight="1">
      <c r="A846" s="77"/>
      <c r="B846" s="76" t="s">
        <v>777</v>
      </c>
      <c r="C846" s="76"/>
      <c r="D846" s="92">
        <v>44461</v>
      </c>
      <c r="E846" s="76"/>
      <c r="F846" s="76"/>
      <c r="G846" s="202"/>
      <c r="H846" s="203">
        <f>5750000*2</f>
        <v>11500000</v>
      </c>
      <c r="I846" s="202"/>
      <c r="J846" s="202"/>
      <c r="K846" s="92">
        <f t="shared" si="143"/>
        <v>44461</v>
      </c>
      <c r="L846" s="78">
        <f t="shared" si="144"/>
        <v>45921</v>
      </c>
      <c r="M846" s="204">
        <v>3593745</v>
      </c>
      <c r="N846" s="204">
        <f t="shared" si="145"/>
        <v>7906255</v>
      </c>
      <c r="O846" s="95">
        <v>0.25</v>
      </c>
      <c r="P846" s="219">
        <v>4</v>
      </c>
      <c r="Q846" s="228">
        <f t="shared" si="139"/>
        <v>239583</v>
      </c>
      <c r="R846" s="228">
        <f t="shared" si="139"/>
        <v>239583</v>
      </c>
      <c r="S846" s="228">
        <f t="shared" si="139"/>
        <v>239583</v>
      </c>
      <c r="T846" s="228"/>
      <c r="U846" s="228"/>
      <c r="V846" s="228"/>
      <c r="W846" s="228"/>
      <c r="X846" s="228"/>
      <c r="Y846" s="228"/>
      <c r="Z846" s="228"/>
      <c r="AA846" s="228"/>
      <c r="AB846" s="228"/>
      <c r="AC846" s="206">
        <f t="shared" si="146"/>
        <v>718749</v>
      </c>
      <c r="AD846" s="206">
        <f t="shared" si="147"/>
        <v>4312494</v>
      </c>
      <c r="AE846" s="207">
        <f t="shared" si="148"/>
        <v>7187506</v>
      </c>
      <c r="AF846" s="206"/>
      <c r="AG846" s="64">
        <v>7906255</v>
      </c>
      <c r="AH846" s="245">
        <f t="shared" si="141"/>
        <v>-718749</v>
      </c>
    </row>
    <row r="847" spans="1:34" ht="15" customHeight="1">
      <c r="A847" s="77"/>
      <c r="B847" s="76" t="s">
        <v>777</v>
      </c>
      <c r="C847" s="76"/>
      <c r="D847" s="92">
        <v>44482</v>
      </c>
      <c r="E847" s="76"/>
      <c r="F847" s="76"/>
      <c r="G847" s="202"/>
      <c r="H847" s="203">
        <f>5750000*2</f>
        <v>11500000</v>
      </c>
      <c r="I847" s="202"/>
      <c r="J847" s="202"/>
      <c r="K847" s="92">
        <f t="shared" si="143"/>
        <v>44482</v>
      </c>
      <c r="L847" s="78">
        <f t="shared" si="144"/>
        <v>45942</v>
      </c>
      <c r="M847" s="204">
        <v>3593745</v>
      </c>
      <c r="N847" s="204">
        <f t="shared" si="145"/>
        <v>7906255</v>
      </c>
      <c r="O847" s="95">
        <v>0.25</v>
      </c>
      <c r="P847" s="219">
        <v>4</v>
      </c>
      <c r="Q847" s="228">
        <f t="shared" si="139"/>
        <v>239583</v>
      </c>
      <c r="R847" s="228">
        <f t="shared" si="139"/>
        <v>239583</v>
      </c>
      <c r="S847" s="228">
        <f t="shared" si="139"/>
        <v>239583</v>
      </c>
      <c r="T847" s="228"/>
      <c r="U847" s="228"/>
      <c r="V847" s="228"/>
      <c r="W847" s="228"/>
      <c r="X847" s="228"/>
      <c r="Y847" s="228"/>
      <c r="Z847" s="228"/>
      <c r="AA847" s="228"/>
      <c r="AB847" s="228"/>
      <c r="AC847" s="206">
        <f t="shared" si="146"/>
        <v>718749</v>
      </c>
      <c r="AD847" s="206">
        <f t="shared" si="147"/>
        <v>4312494</v>
      </c>
      <c r="AE847" s="207">
        <f t="shared" si="148"/>
        <v>7187506</v>
      </c>
      <c r="AF847" s="206"/>
      <c r="AG847" s="64">
        <v>7906255</v>
      </c>
      <c r="AH847" s="245">
        <f t="shared" si="141"/>
        <v>-718749</v>
      </c>
    </row>
    <row r="848" spans="1:34" ht="15" customHeight="1">
      <c r="A848" s="77"/>
      <c r="B848" s="98" t="s">
        <v>778</v>
      </c>
      <c r="C848" s="72"/>
      <c r="D848" s="99"/>
      <c r="E848" s="72"/>
      <c r="F848" s="72"/>
      <c r="G848" s="199"/>
      <c r="H848" s="224"/>
      <c r="I848" s="199"/>
      <c r="J848" s="199"/>
      <c r="K848" s="99"/>
      <c r="L848" s="74"/>
      <c r="M848" s="200"/>
      <c r="N848" s="200"/>
      <c r="O848" s="100"/>
      <c r="P848" s="225"/>
      <c r="Q848" s="199"/>
      <c r="R848" s="199"/>
      <c r="S848" s="199"/>
      <c r="T848" s="199"/>
      <c r="U848" s="199"/>
      <c r="V848" s="199"/>
      <c r="W848" s="199"/>
      <c r="X848" s="199"/>
      <c r="Y848" s="199"/>
      <c r="Z848" s="199"/>
      <c r="AA848" s="199"/>
      <c r="AB848" s="199"/>
      <c r="AC848" s="199"/>
      <c r="AD848" s="200"/>
      <c r="AE848" s="201"/>
      <c r="AF848" s="200"/>
      <c r="AH848" s="245">
        <f t="shared" si="141"/>
        <v>0</v>
      </c>
    </row>
    <row r="849" spans="1:34" s="61" customFormat="1" ht="15" customHeight="1">
      <c r="A849" s="77"/>
      <c r="B849" s="76" t="s">
        <v>779</v>
      </c>
      <c r="C849" s="76"/>
      <c r="D849" s="90">
        <v>44618</v>
      </c>
      <c r="E849" s="76"/>
      <c r="F849" s="76"/>
      <c r="G849" s="202"/>
      <c r="H849" s="229">
        <v>7360000</v>
      </c>
      <c r="I849" s="202"/>
      <c r="J849" s="202"/>
      <c r="K849" s="90">
        <f>+D849</f>
        <v>44618</v>
      </c>
      <c r="L849" s="78">
        <f t="shared" si="144"/>
        <v>46078</v>
      </c>
      <c r="M849" s="204">
        <v>1533330</v>
      </c>
      <c r="N849" s="204">
        <f t="shared" si="145"/>
        <v>5826670</v>
      </c>
      <c r="O849" s="95">
        <v>0.25</v>
      </c>
      <c r="P849" s="220">
        <v>4</v>
      </c>
      <c r="Q849" s="228">
        <f t="shared" ref="Q849:S854" si="149">ROUND(($H849*$O849)/12,0)</f>
        <v>153333</v>
      </c>
      <c r="R849" s="228">
        <f t="shared" si="149"/>
        <v>153333</v>
      </c>
      <c r="S849" s="228">
        <f t="shared" si="149"/>
        <v>153333</v>
      </c>
      <c r="T849" s="228"/>
      <c r="U849" s="228"/>
      <c r="V849" s="228"/>
      <c r="W849" s="228"/>
      <c r="X849" s="228"/>
      <c r="Y849" s="228"/>
      <c r="Z849" s="228"/>
      <c r="AA849" s="228"/>
      <c r="AB849" s="228"/>
      <c r="AC849" s="206">
        <f t="shared" ref="AC849:AC854" si="150">SUM(Q849:AB849)</f>
        <v>459999</v>
      </c>
      <c r="AD849" s="204">
        <f t="shared" si="147"/>
        <v>1993329</v>
      </c>
      <c r="AE849" s="221">
        <f t="shared" si="148"/>
        <v>5366671</v>
      </c>
      <c r="AF849" s="204"/>
      <c r="AG849" s="61">
        <v>5826670</v>
      </c>
      <c r="AH849" s="245">
        <f t="shared" si="141"/>
        <v>-459999</v>
      </c>
    </row>
    <row r="850" spans="1:34" s="61" customFormat="1" ht="15" customHeight="1">
      <c r="A850" s="77"/>
      <c r="B850" s="76" t="s">
        <v>780</v>
      </c>
      <c r="C850" s="76"/>
      <c r="D850" s="90">
        <v>44618</v>
      </c>
      <c r="E850" s="76"/>
      <c r="F850" s="76"/>
      <c r="G850" s="202"/>
      <c r="H850" s="229">
        <v>6900000</v>
      </c>
      <c r="I850" s="202"/>
      <c r="J850" s="202"/>
      <c r="K850" s="90">
        <f>+D850</f>
        <v>44618</v>
      </c>
      <c r="L850" s="78">
        <f t="shared" si="144"/>
        <v>46078</v>
      </c>
      <c r="M850" s="204">
        <v>1437500</v>
      </c>
      <c r="N850" s="204">
        <f t="shared" si="145"/>
        <v>5462500</v>
      </c>
      <c r="O850" s="95">
        <v>0.25</v>
      </c>
      <c r="P850" s="220">
        <v>4</v>
      </c>
      <c r="Q850" s="228">
        <f t="shared" si="149"/>
        <v>143750</v>
      </c>
      <c r="R850" s="228">
        <f t="shared" si="149"/>
        <v>143750</v>
      </c>
      <c r="S850" s="228">
        <f t="shared" si="149"/>
        <v>143750</v>
      </c>
      <c r="T850" s="228"/>
      <c r="U850" s="228"/>
      <c r="V850" s="228"/>
      <c r="W850" s="228"/>
      <c r="X850" s="228"/>
      <c r="Y850" s="228"/>
      <c r="Z850" s="228"/>
      <c r="AA850" s="228"/>
      <c r="AB850" s="228"/>
      <c r="AC850" s="206">
        <f t="shared" si="150"/>
        <v>431250</v>
      </c>
      <c r="AD850" s="204">
        <f t="shared" si="147"/>
        <v>1868750</v>
      </c>
      <c r="AE850" s="221">
        <f t="shared" si="148"/>
        <v>5031250</v>
      </c>
      <c r="AF850" s="204"/>
      <c r="AG850" s="61">
        <v>5462500</v>
      </c>
      <c r="AH850" s="245">
        <f t="shared" si="141"/>
        <v>-431250</v>
      </c>
    </row>
    <row r="851" spans="1:34" s="61" customFormat="1" ht="15" customHeight="1">
      <c r="A851" s="77"/>
      <c r="B851" s="76" t="s">
        <v>781</v>
      </c>
      <c r="C851" s="76"/>
      <c r="D851" s="90">
        <v>44618</v>
      </c>
      <c r="E851" s="76"/>
      <c r="F851" s="76"/>
      <c r="G851" s="202"/>
      <c r="H851" s="229">
        <v>224700000</v>
      </c>
      <c r="I851" s="202"/>
      <c r="J851" s="202"/>
      <c r="K851" s="90">
        <f>+D851</f>
        <v>44618</v>
      </c>
      <c r="L851" s="78">
        <f t="shared" si="144"/>
        <v>46078</v>
      </c>
      <c r="M851" s="204">
        <v>46812500</v>
      </c>
      <c r="N851" s="204">
        <f t="shared" si="145"/>
        <v>177887500</v>
      </c>
      <c r="O851" s="95">
        <v>0.25</v>
      </c>
      <c r="P851" s="220">
        <v>4</v>
      </c>
      <c r="Q851" s="228">
        <f t="shared" si="149"/>
        <v>4681250</v>
      </c>
      <c r="R851" s="228">
        <f t="shared" si="149"/>
        <v>4681250</v>
      </c>
      <c r="S851" s="228">
        <f t="shared" si="149"/>
        <v>4681250</v>
      </c>
      <c r="T851" s="228"/>
      <c r="U851" s="228"/>
      <c r="V851" s="228"/>
      <c r="W851" s="228"/>
      <c r="X851" s="228"/>
      <c r="Y851" s="228"/>
      <c r="Z851" s="228"/>
      <c r="AA851" s="228"/>
      <c r="AB851" s="228"/>
      <c r="AC851" s="206">
        <f t="shared" si="150"/>
        <v>14043750</v>
      </c>
      <c r="AD851" s="204">
        <f t="shared" si="147"/>
        <v>60856250</v>
      </c>
      <c r="AE851" s="221">
        <f t="shared" si="148"/>
        <v>163843750</v>
      </c>
      <c r="AF851" s="204"/>
      <c r="AG851" s="61">
        <v>177887500</v>
      </c>
      <c r="AH851" s="245">
        <f t="shared" si="141"/>
        <v>-14043750</v>
      </c>
    </row>
    <row r="852" spans="1:34" s="61" customFormat="1" ht="15" customHeight="1">
      <c r="A852" s="77"/>
      <c r="B852" s="76" t="s">
        <v>782</v>
      </c>
      <c r="C852" s="76"/>
      <c r="D852" s="90">
        <v>44656</v>
      </c>
      <c r="E852" s="76"/>
      <c r="F852" s="76"/>
      <c r="G852" s="202"/>
      <c r="H852" s="229">
        <v>209000000</v>
      </c>
      <c r="I852" s="202"/>
      <c r="J852" s="202"/>
      <c r="K852" s="90">
        <f>+D852</f>
        <v>44656</v>
      </c>
      <c r="L852" s="78">
        <f t="shared" si="144"/>
        <v>46116</v>
      </c>
      <c r="M852" s="204">
        <v>39187503</v>
      </c>
      <c r="N852" s="204">
        <f t="shared" si="145"/>
        <v>169812497</v>
      </c>
      <c r="O852" s="95">
        <v>0.25</v>
      </c>
      <c r="P852" s="220">
        <v>4</v>
      </c>
      <c r="Q852" s="228">
        <f t="shared" si="149"/>
        <v>4354167</v>
      </c>
      <c r="R852" s="228">
        <f t="shared" si="149"/>
        <v>4354167</v>
      </c>
      <c r="S852" s="228">
        <f t="shared" si="149"/>
        <v>4354167</v>
      </c>
      <c r="T852" s="228"/>
      <c r="U852" s="228"/>
      <c r="V852" s="228"/>
      <c r="W852" s="228"/>
      <c r="X852" s="228"/>
      <c r="Y852" s="228"/>
      <c r="Z852" s="228"/>
      <c r="AA852" s="228"/>
      <c r="AB852" s="228"/>
      <c r="AC852" s="206">
        <f t="shared" si="150"/>
        <v>13062501</v>
      </c>
      <c r="AD852" s="204">
        <f t="shared" si="147"/>
        <v>52250004</v>
      </c>
      <c r="AE852" s="221">
        <f t="shared" si="148"/>
        <v>156749996</v>
      </c>
      <c r="AF852" s="204"/>
      <c r="AG852" s="61">
        <v>169812497</v>
      </c>
      <c r="AH852" s="245">
        <f t="shared" si="141"/>
        <v>-13062501</v>
      </c>
    </row>
    <row r="853" spans="1:34" ht="15" customHeight="1">
      <c r="A853" s="77"/>
      <c r="B853" s="76" t="s">
        <v>777</v>
      </c>
      <c r="C853" s="76"/>
      <c r="D853" s="92">
        <v>44659</v>
      </c>
      <c r="E853" s="76"/>
      <c r="F853" s="76"/>
      <c r="G853" s="202"/>
      <c r="H853" s="203">
        <v>11300000</v>
      </c>
      <c r="I853" s="202"/>
      <c r="J853" s="202"/>
      <c r="K853" s="92">
        <f t="shared" ref="K853:K854" si="151">+D853</f>
        <v>44659</v>
      </c>
      <c r="L853" s="78">
        <f t="shared" si="144"/>
        <v>46119</v>
      </c>
      <c r="M853" s="204">
        <v>2118753</v>
      </c>
      <c r="N853" s="204">
        <f t="shared" si="145"/>
        <v>9181247</v>
      </c>
      <c r="O853" s="95">
        <v>0.25</v>
      </c>
      <c r="P853" s="219">
        <v>4</v>
      </c>
      <c r="Q853" s="228">
        <f t="shared" si="149"/>
        <v>235417</v>
      </c>
      <c r="R853" s="228">
        <f t="shared" si="149"/>
        <v>235417</v>
      </c>
      <c r="S853" s="228">
        <f t="shared" si="149"/>
        <v>235417</v>
      </c>
      <c r="T853" s="228"/>
      <c r="U853" s="228"/>
      <c r="V853" s="228"/>
      <c r="W853" s="228"/>
      <c r="X853" s="228"/>
      <c r="Y853" s="228"/>
      <c r="Z853" s="228"/>
      <c r="AA853" s="228"/>
      <c r="AB853" s="228"/>
      <c r="AC853" s="206">
        <f t="shared" si="150"/>
        <v>706251</v>
      </c>
      <c r="AD853" s="206">
        <f t="shared" si="147"/>
        <v>2825004</v>
      </c>
      <c r="AE853" s="207">
        <f t="shared" si="148"/>
        <v>8474996</v>
      </c>
      <c r="AF853" s="206"/>
      <c r="AG853" s="64">
        <v>9181247</v>
      </c>
      <c r="AH853" s="245">
        <f t="shared" si="141"/>
        <v>-706251</v>
      </c>
    </row>
    <row r="854" spans="1:34" ht="15" customHeight="1">
      <c r="A854" s="77"/>
      <c r="B854" s="76" t="s">
        <v>783</v>
      </c>
      <c r="C854" s="76"/>
      <c r="D854" s="92">
        <v>44704</v>
      </c>
      <c r="E854" s="76"/>
      <c r="F854" s="76"/>
      <c r="G854" s="202"/>
      <c r="H854" s="203">
        <v>22410000</v>
      </c>
      <c r="I854" s="202"/>
      <c r="J854" s="202"/>
      <c r="K854" s="92">
        <f t="shared" si="151"/>
        <v>44704</v>
      </c>
      <c r="L854" s="78">
        <f t="shared" si="144"/>
        <v>46164</v>
      </c>
      <c r="M854" s="204">
        <v>3268125</v>
      </c>
      <c r="N854" s="204">
        <f t="shared" si="145"/>
        <v>19141875</v>
      </c>
      <c r="O854" s="95">
        <v>0.25</v>
      </c>
      <c r="P854" s="219">
        <v>4</v>
      </c>
      <c r="Q854" s="228">
        <f t="shared" si="149"/>
        <v>466875</v>
      </c>
      <c r="R854" s="228">
        <f t="shared" si="149"/>
        <v>466875</v>
      </c>
      <c r="S854" s="228">
        <f t="shared" si="149"/>
        <v>466875</v>
      </c>
      <c r="T854" s="228"/>
      <c r="U854" s="228"/>
      <c r="V854" s="228"/>
      <c r="W854" s="228"/>
      <c r="X854" s="228"/>
      <c r="Y854" s="228"/>
      <c r="Z854" s="228"/>
      <c r="AA854" s="228"/>
      <c r="AB854" s="228"/>
      <c r="AC854" s="206">
        <f t="shared" si="150"/>
        <v>1400625</v>
      </c>
      <c r="AD854" s="206">
        <f t="shared" si="147"/>
        <v>4668750</v>
      </c>
      <c r="AE854" s="207">
        <f t="shared" si="148"/>
        <v>17741250</v>
      </c>
      <c r="AF854" s="206"/>
      <c r="AG854" s="64">
        <v>19141875</v>
      </c>
      <c r="AH854" s="245">
        <f t="shared" si="141"/>
        <v>-1400625</v>
      </c>
    </row>
    <row r="855" spans="1:34" ht="15" customHeight="1">
      <c r="A855" s="77"/>
      <c r="B855" s="76"/>
      <c r="C855" s="76"/>
      <c r="D855" s="77"/>
      <c r="E855" s="76"/>
      <c r="F855" s="76"/>
      <c r="G855" s="202"/>
      <c r="H855" s="202"/>
      <c r="I855" s="202"/>
      <c r="J855" s="202"/>
      <c r="K855" s="78"/>
      <c r="L855" s="78"/>
      <c r="M855" s="202"/>
      <c r="N855" s="204"/>
      <c r="O855" s="107"/>
      <c r="P855" s="205"/>
      <c r="Q855" s="205"/>
      <c r="R855" s="205"/>
      <c r="S855" s="205"/>
      <c r="T855" s="205"/>
      <c r="U855" s="205"/>
      <c r="V855" s="205"/>
      <c r="W855" s="205"/>
      <c r="X855" s="205"/>
      <c r="Y855" s="205"/>
      <c r="Z855" s="205"/>
      <c r="AA855" s="205"/>
      <c r="AB855" s="205"/>
      <c r="AC855" s="205"/>
      <c r="AD855" s="205"/>
      <c r="AE855" s="207"/>
      <c r="AF855" s="205"/>
      <c r="AG855" s="118"/>
    </row>
    <row r="856" spans="1:34" ht="15" customHeight="1">
      <c r="A856" s="80"/>
      <c r="B856" s="81" t="s">
        <v>784</v>
      </c>
      <c r="C856" s="81"/>
      <c r="D856" s="81"/>
      <c r="E856" s="80"/>
      <c r="F856" s="230"/>
      <c r="G856" s="230"/>
      <c r="H856" s="223">
        <f>SUM(H376:H855)</f>
        <v>3026723698</v>
      </c>
      <c r="I856" s="223">
        <f>SUM(I376:I855)</f>
        <v>0</v>
      </c>
      <c r="J856" s="223">
        <f>SUM(J376:J855)</f>
        <v>0</v>
      </c>
      <c r="K856" s="223"/>
      <c r="L856" s="231"/>
      <c r="M856" s="223">
        <f>SUM(M376:M855)</f>
        <v>2453196637.187501</v>
      </c>
      <c r="N856" s="223">
        <f>SUM(N376:N855)</f>
        <v>573527060.8125</v>
      </c>
      <c r="O856" s="223"/>
      <c r="P856" s="230"/>
      <c r="Q856" s="223">
        <f t="shared" ref="Q856:AF856" si="152">SUM(Q376:Q855)</f>
        <v>17966422</v>
      </c>
      <c r="R856" s="223">
        <f t="shared" si="152"/>
        <v>17966422</v>
      </c>
      <c r="S856" s="223">
        <f t="shared" si="152"/>
        <v>17966422</v>
      </c>
      <c r="T856" s="223">
        <f t="shared" si="152"/>
        <v>0</v>
      </c>
      <c r="U856" s="223">
        <f t="shared" si="152"/>
        <v>0</v>
      </c>
      <c r="V856" s="223">
        <f>SUM(V376:V855)</f>
        <v>0</v>
      </c>
      <c r="W856" s="223">
        <f t="shared" si="152"/>
        <v>0</v>
      </c>
      <c r="X856" s="223">
        <f t="shared" si="152"/>
        <v>0</v>
      </c>
      <c r="Y856" s="223">
        <f t="shared" si="152"/>
        <v>0</v>
      </c>
      <c r="Z856" s="223">
        <f>SUM(Z376:Z855)</f>
        <v>0</v>
      </c>
      <c r="AA856" s="223">
        <f t="shared" si="152"/>
        <v>0</v>
      </c>
      <c r="AB856" s="223">
        <f t="shared" si="152"/>
        <v>0</v>
      </c>
      <c r="AC856" s="223">
        <f t="shared" si="152"/>
        <v>53899266</v>
      </c>
      <c r="AD856" s="223">
        <f t="shared" si="152"/>
        <v>2507095903.187501</v>
      </c>
      <c r="AE856" s="223">
        <f t="shared" si="152"/>
        <v>519627794.8125</v>
      </c>
      <c r="AF856" s="223">
        <f t="shared" si="152"/>
        <v>0</v>
      </c>
      <c r="AG856" s="118"/>
    </row>
    <row r="857" spans="1:34" s="89" customFormat="1" ht="15" customHeight="1">
      <c r="A857" s="103"/>
      <c r="B857" s="104"/>
      <c r="C857" s="104"/>
      <c r="D857" s="104"/>
      <c r="E857" s="103"/>
      <c r="F857" s="103"/>
      <c r="G857" s="233"/>
      <c r="H857" s="233"/>
      <c r="I857" s="233"/>
      <c r="J857" s="105"/>
      <c r="K857" s="106"/>
      <c r="L857" s="106"/>
      <c r="M857" s="208"/>
      <c r="N857" s="209">
        <f>+N856-'[98]FA 2022'!AE853</f>
        <v>0</v>
      </c>
      <c r="O857" s="87"/>
      <c r="P857" s="233"/>
      <c r="Q857" s="233"/>
      <c r="R857" s="233"/>
      <c r="S857" s="233"/>
      <c r="T857" s="233"/>
      <c r="U857" s="233"/>
      <c r="V857" s="233"/>
      <c r="W857" s="233"/>
      <c r="X857" s="233"/>
      <c r="Y857" s="233"/>
      <c r="Z857" s="233"/>
      <c r="AA857" s="233"/>
      <c r="AB857" s="233"/>
      <c r="AC857" s="233"/>
      <c r="AD857" s="233"/>
      <c r="AE857" s="236"/>
      <c r="AF857" s="233"/>
    </row>
    <row r="858" spans="1:34" ht="15" customHeight="1">
      <c r="A858" s="75"/>
      <c r="B858" s="119"/>
      <c r="C858" s="119"/>
      <c r="D858" s="119"/>
      <c r="E858" s="75"/>
      <c r="F858" s="75"/>
      <c r="G858" s="246"/>
      <c r="H858" s="246"/>
      <c r="I858" s="246"/>
      <c r="J858" s="246"/>
      <c r="K858" s="120"/>
      <c r="L858" s="120"/>
      <c r="M858" s="246"/>
      <c r="N858" s="247"/>
      <c r="O858" s="121"/>
      <c r="P858" s="202"/>
      <c r="Q858" s="202"/>
      <c r="R858" s="246"/>
      <c r="S858" s="246"/>
      <c r="T858" s="246"/>
      <c r="U858" s="246"/>
      <c r="V858" s="246"/>
      <c r="W858" s="246"/>
      <c r="X858" s="246"/>
      <c r="Y858" s="246"/>
      <c r="Z858" s="246"/>
      <c r="AA858" s="246"/>
      <c r="AB858" s="246"/>
      <c r="AC858" s="246"/>
      <c r="AD858" s="246"/>
      <c r="AE858" s="248"/>
      <c r="AF858" s="246"/>
    </row>
    <row r="859" spans="1:34" s="122" customFormat="1" ht="15" customHeight="1">
      <c r="A859" s="318" t="s">
        <v>785</v>
      </c>
      <c r="B859" s="319"/>
      <c r="C859" s="80"/>
      <c r="D859" s="81"/>
      <c r="E859" s="80"/>
      <c r="F859" s="230"/>
      <c r="G859" s="230"/>
      <c r="H859" s="223">
        <f>H856+H374+H214+H194+H116+H51+H9+H33</f>
        <v>35186214754.5</v>
      </c>
      <c r="I859" s="223">
        <f>I856+I374+I214+I194+I116+I51+I9+I33</f>
        <v>0</v>
      </c>
      <c r="J859" s="223">
        <f>J856+J374+J214+J194+J116+J51+J9+J33</f>
        <v>0</v>
      </c>
      <c r="K859" s="223"/>
      <c r="L859" s="223"/>
      <c r="M859" s="223">
        <f>M856+M374+M214+M194+M116+M51+M9+M33</f>
        <v>22397175060.957836</v>
      </c>
      <c r="N859" s="223">
        <f>N856+N374+N214+N194+N116+N51+N9+N33</f>
        <v>12748241044.790833</v>
      </c>
      <c r="O859" s="223"/>
      <c r="P859" s="223"/>
      <c r="Q859" s="223">
        <f t="shared" ref="Q859:AF859" si="153">Q856+Q374+Q214+Q194+Q116+Q51+Q9+Q33</f>
        <v>152566072.55833334</v>
      </c>
      <c r="R859" s="223">
        <f t="shared" si="153"/>
        <v>153416044.41250002</v>
      </c>
      <c r="S859" s="223">
        <f t="shared" si="153"/>
        <v>153416044.41250002</v>
      </c>
      <c r="T859" s="223">
        <f t="shared" si="153"/>
        <v>0</v>
      </c>
      <c r="U859" s="223">
        <f t="shared" si="153"/>
        <v>0</v>
      </c>
      <c r="V859" s="223">
        <f t="shared" si="153"/>
        <v>0</v>
      </c>
      <c r="W859" s="223">
        <f t="shared" si="153"/>
        <v>0</v>
      </c>
      <c r="X859" s="223">
        <f t="shared" si="153"/>
        <v>0</v>
      </c>
      <c r="Y859" s="223">
        <f t="shared" si="153"/>
        <v>0</v>
      </c>
      <c r="Z859" s="223">
        <f t="shared" si="153"/>
        <v>0</v>
      </c>
      <c r="AA859" s="223">
        <f t="shared" si="153"/>
        <v>0</v>
      </c>
      <c r="AB859" s="223">
        <f t="shared" si="153"/>
        <v>0</v>
      </c>
      <c r="AC859" s="223">
        <f t="shared" si="153"/>
        <v>459398161.38333333</v>
      </c>
      <c r="AD859" s="223">
        <f t="shared" si="153"/>
        <v>22856573222.341167</v>
      </c>
      <c r="AE859" s="223">
        <f t="shared" si="153"/>
        <v>12329641532.158833</v>
      </c>
      <c r="AF859" s="223">
        <f t="shared" si="153"/>
        <v>0</v>
      </c>
    </row>
    <row r="860" spans="1:34" s="89" customFormat="1" ht="15" customHeight="1">
      <c r="A860" s="123"/>
      <c r="B860" s="123"/>
      <c r="C860" s="123"/>
      <c r="D860" s="124"/>
      <c r="E860" s="123"/>
      <c r="F860" s="123"/>
      <c r="G860" s="61" t="s">
        <v>1117</v>
      </c>
      <c r="H860" s="187">
        <f>'Balance Sheet'!N72</f>
        <v>35188883753.580002</v>
      </c>
      <c r="I860" s="249"/>
      <c r="J860" s="125"/>
      <c r="K860" s="126"/>
      <c r="L860" s="126"/>
      <c r="M860" s="250"/>
      <c r="N860" s="187">
        <f>'Balance Sheet'!N83</f>
        <v>12332623013.25</v>
      </c>
      <c r="O860" s="123"/>
      <c r="P860" s="249"/>
      <c r="Q860" s="249"/>
      <c r="R860" s="249"/>
      <c r="S860" s="187">
        <f>'Profit &amp; Loss'!M86+'Profit &amp; Loss'!M30</f>
        <v>153416045.21000001</v>
      </c>
      <c r="T860" s="249"/>
      <c r="U860" s="249"/>
      <c r="V860" s="249"/>
      <c r="W860" s="249"/>
      <c r="X860" s="249"/>
      <c r="Y860" s="249"/>
      <c r="Z860" s="249"/>
      <c r="AA860" s="249"/>
      <c r="AB860" s="249"/>
      <c r="AC860" s="249"/>
      <c r="AD860" s="187">
        <f>-'Balance Sheet'!N82</f>
        <v>22856260740.330002</v>
      </c>
      <c r="AE860" s="249"/>
      <c r="AF860" s="249"/>
    </row>
    <row r="861" spans="1:34" ht="15" customHeight="1">
      <c r="G861" s="61" t="s">
        <v>260</v>
      </c>
      <c r="H861" s="187">
        <f>H859-H860</f>
        <v>-2668999.0800018311</v>
      </c>
      <c r="N861" s="187">
        <f>+N859-N860</f>
        <v>415618031.54083252</v>
      </c>
      <c r="S861" s="187">
        <f>+S859-S860</f>
        <v>-0.79749998450279236</v>
      </c>
      <c r="AD861" s="187">
        <f>AD859-AD860</f>
        <v>312482.0111656189</v>
      </c>
    </row>
    <row r="862" spans="1:34">
      <c r="G862" s="281" t="s">
        <v>1118</v>
      </c>
    </row>
  </sheetData>
  <mergeCells count="9">
    <mergeCell ref="A859:B859"/>
    <mergeCell ref="H5:J5"/>
    <mergeCell ref="Q5:AB5"/>
    <mergeCell ref="A2:B2"/>
    <mergeCell ref="A5:A6"/>
    <mergeCell ref="B5:B6"/>
    <mergeCell ref="C5:C6"/>
    <mergeCell ref="D5:D6"/>
    <mergeCell ref="E5:E6"/>
  </mergeCells>
  <printOptions horizontalCentered="1"/>
  <pageMargins left="0.25" right="0.25" top="0.25" bottom="0.25" header="0.5" footer="0.5"/>
  <pageSetup paperSize="9" scale="69" orientation="portrait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D3837-A8B4-47FA-95DA-5487E922EACC}">
  <sheetPr codeName="Sheet9"/>
  <dimension ref="B1:D8"/>
  <sheetViews>
    <sheetView view="pageBreakPreview" zoomScale="80" zoomScaleNormal="80" zoomScaleSheetLayoutView="80" workbookViewId="0"/>
  </sheetViews>
  <sheetFormatPr defaultRowHeight="14.5"/>
  <cols>
    <col min="1" max="1" width="1.81640625" customWidth="1"/>
    <col min="2" max="2" width="58" customWidth="1"/>
    <col min="3" max="4" width="15.81640625" customWidth="1"/>
    <col min="5" max="5" width="2.81640625" customWidth="1"/>
  </cols>
  <sheetData>
    <row r="1" spans="2:4">
      <c r="B1" s="1" t="s">
        <v>64</v>
      </c>
    </row>
    <row r="2" spans="2:4">
      <c r="B2" s="1" t="s">
        <v>0</v>
      </c>
    </row>
    <row r="3" spans="2:4">
      <c r="B3" s="1" t="s">
        <v>177</v>
      </c>
    </row>
    <row r="5" spans="2:4">
      <c r="B5" s="1" t="s">
        <v>170</v>
      </c>
      <c r="C5" t="s">
        <v>171</v>
      </c>
      <c r="D5" t="s">
        <v>135</v>
      </c>
    </row>
    <row r="6" spans="2:4">
      <c r="B6" s="1" t="s">
        <v>178</v>
      </c>
    </row>
    <row r="7" spans="2:4">
      <c r="B7" s="14" t="s">
        <v>179</v>
      </c>
      <c r="C7" s="15"/>
      <c r="D7" s="15"/>
    </row>
    <row r="8" spans="2:4">
      <c r="B8" s="16" t="s">
        <v>88</v>
      </c>
      <c r="C8" s="17"/>
      <c r="D8" s="17"/>
    </row>
  </sheetData>
  <pageMargins left="0.7" right="0.7" top="0.75" bottom="0.75" header="0.3" footer="0.3"/>
  <pageSetup paperSize="9" scale="95" orientation="portrait"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BC04AF-78F0-453D-BA06-2C635F2620DD}">
  <sheetPr codeName="Sheet11"/>
  <dimension ref="B1:L20"/>
  <sheetViews>
    <sheetView view="pageBreakPreview" topLeftCell="B1" zoomScale="70" zoomScaleNormal="80" zoomScaleSheetLayoutView="70" workbookViewId="0">
      <pane xSplit="1" ySplit="5" topLeftCell="C6" activePane="bottomRight" state="frozen"/>
      <selection activeCell="F7" sqref="F7"/>
      <selection pane="topRight" activeCell="F7" sqref="F7"/>
      <selection pane="bottomLeft" activeCell="F7" sqref="F7"/>
      <selection pane="bottomRight" activeCell="C6" sqref="C6"/>
    </sheetView>
  </sheetViews>
  <sheetFormatPr defaultRowHeight="14.5"/>
  <cols>
    <col min="1" max="1" width="1.81640625" customWidth="1"/>
    <col min="2" max="2" width="30.453125" customWidth="1"/>
    <col min="3" max="3" width="19.54296875" bestFit="1" customWidth="1"/>
    <col min="4" max="4" width="29.1796875" bestFit="1" customWidth="1"/>
    <col min="5" max="5" width="36.54296875" customWidth="1"/>
    <col min="6" max="6" width="35.1796875" bestFit="1" customWidth="1"/>
    <col min="7" max="7" width="28.453125" bestFit="1" customWidth="1"/>
    <col min="8" max="8" width="24.453125" bestFit="1" customWidth="1"/>
    <col min="9" max="9" width="19.453125" bestFit="1" customWidth="1"/>
    <col min="10" max="10" width="24.1796875" bestFit="1" customWidth="1"/>
    <col min="11" max="11" width="23.81640625" bestFit="1" customWidth="1"/>
    <col min="12" max="12" width="18.453125" bestFit="1" customWidth="1"/>
    <col min="13" max="13" width="2.81640625" customWidth="1"/>
  </cols>
  <sheetData>
    <row r="1" spans="2:12">
      <c r="B1" s="1" t="s">
        <v>289</v>
      </c>
    </row>
    <row r="2" spans="2:12">
      <c r="B2" s="1" t="str">
        <f>'A-1.1'!B2</f>
        <v>For Period March 2023</v>
      </c>
    </row>
    <row r="3" spans="2:12">
      <c r="B3" s="1" t="s">
        <v>180</v>
      </c>
    </row>
    <row r="5" spans="2:12">
      <c r="B5" s="18" t="s">
        <v>181</v>
      </c>
      <c r="C5" s="18" t="s">
        <v>182</v>
      </c>
      <c r="D5" s="18" t="s">
        <v>183</v>
      </c>
      <c r="E5" s="18" t="s">
        <v>184</v>
      </c>
      <c r="F5" s="19" t="s">
        <v>185</v>
      </c>
      <c r="G5" s="19" t="s">
        <v>186</v>
      </c>
      <c r="H5" s="19" t="s">
        <v>187</v>
      </c>
      <c r="I5" s="18" t="s">
        <v>188</v>
      </c>
      <c r="J5" s="18" t="s">
        <v>189</v>
      </c>
      <c r="K5" s="18" t="s">
        <v>216</v>
      </c>
      <c r="L5" s="18" t="s">
        <v>74</v>
      </c>
    </row>
    <row r="6" spans="2:12">
      <c r="B6" s="21" t="s">
        <v>190</v>
      </c>
      <c r="C6" s="29" t="s">
        <v>191</v>
      </c>
      <c r="D6" s="21" t="s">
        <v>192</v>
      </c>
      <c r="E6" s="21" t="s">
        <v>193</v>
      </c>
      <c r="F6" s="26" t="s">
        <v>290</v>
      </c>
      <c r="G6" s="26" t="s">
        <v>194</v>
      </c>
      <c r="H6" s="26">
        <v>37607400</v>
      </c>
      <c r="I6" s="22">
        <v>0</v>
      </c>
      <c r="J6" s="26">
        <f>SUM(Table467813[[#This Row],[Amount]:[Overpayment ]])</f>
        <v>37607400</v>
      </c>
      <c r="K6" s="26">
        <f>'Balance Sheet'!N122</f>
        <v>37607400</v>
      </c>
      <c r="L6" s="26">
        <f>Table467813[[#This Row],[Amount to Pay]]-Table467813[[#This Row],[Balance per TB]]</f>
        <v>0</v>
      </c>
    </row>
    <row r="7" spans="2:12">
      <c r="B7" s="21"/>
      <c r="C7" s="29" t="s">
        <v>195</v>
      </c>
      <c r="D7" s="21" t="s">
        <v>192</v>
      </c>
      <c r="E7" s="21" t="s">
        <v>193</v>
      </c>
      <c r="F7" s="26" t="s">
        <v>290</v>
      </c>
      <c r="G7" s="26" t="s">
        <v>194</v>
      </c>
      <c r="H7" s="26">
        <v>0</v>
      </c>
      <c r="I7" s="22"/>
      <c r="J7" s="26">
        <f>SUM(Table467813[[#This Row],[Amount]:[Overpayment ]])</f>
        <v>0</v>
      </c>
      <c r="K7" s="26">
        <v>0</v>
      </c>
      <c r="L7" s="26">
        <f>Table467813[[#This Row],[Amount to Pay]]-Table467813[[#This Row],[Balance per TB]]</f>
        <v>0</v>
      </c>
    </row>
    <row r="8" spans="2:12">
      <c r="B8" s="21" t="s">
        <v>196</v>
      </c>
      <c r="C8" s="29" t="s">
        <v>197</v>
      </c>
      <c r="D8" s="21" t="s">
        <v>198</v>
      </c>
      <c r="E8" s="21" t="s">
        <v>199</v>
      </c>
      <c r="F8" s="26" t="s">
        <v>290</v>
      </c>
      <c r="G8" s="26" t="s">
        <v>194</v>
      </c>
      <c r="H8" s="26">
        <v>1271608</v>
      </c>
      <c r="I8" s="22">
        <v>0</v>
      </c>
      <c r="J8" s="26">
        <f>SUM(Table467813[[#This Row],[Amount]:[Overpayment ]])</f>
        <v>1271608</v>
      </c>
      <c r="K8" s="26">
        <f>'Balance Sheet'!N123</f>
        <v>3476361</v>
      </c>
      <c r="L8" s="26">
        <f>(Table467813[[#This Row],[Amount to Pay]]+J9)-Table467813[[#This Row],[Balance per TB]]</f>
        <v>50000</v>
      </c>
    </row>
    <row r="9" spans="2:12">
      <c r="B9" s="21"/>
      <c r="C9" s="29" t="s">
        <v>200</v>
      </c>
      <c r="D9" s="21" t="s">
        <v>201</v>
      </c>
      <c r="E9" s="21" t="s">
        <v>202</v>
      </c>
      <c r="F9" s="26" t="s">
        <v>290</v>
      </c>
      <c r="G9" s="26" t="s">
        <v>194</v>
      </c>
      <c r="H9" s="26">
        <v>2254753</v>
      </c>
      <c r="I9" s="22">
        <v>0</v>
      </c>
      <c r="J9" s="26">
        <f>SUM(Table467813[[#This Row],[Amount]:[Overpayment ]])</f>
        <v>2254753</v>
      </c>
      <c r="K9" s="26"/>
      <c r="L9" s="26">
        <v>0</v>
      </c>
    </row>
    <row r="10" spans="2:12">
      <c r="B10" s="21" t="s">
        <v>203</v>
      </c>
      <c r="C10" s="29" t="s">
        <v>204</v>
      </c>
      <c r="D10" s="21" t="s">
        <v>205</v>
      </c>
      <c r="E10" s="21" t="s">
        <v>206</v>
      </c>
      <c r="F10" s="26" t="s">
        <v>290</v>
      </c>
      <c r="G10" s="26" t="s">
        <v>194</v>
      </c>
      <c r="H10" s="26">
        <v>0</v>
      </c>
      <c r="I10" s="26">
        <v>0</v>
      </c>
      <c r="J10" s="26">
        <f>SUM(Table467813[[#This Row],[Amount]:[Overpayment ]])</f>
        <v>0</v>
      </c>
      <c r="K10" s="26">
        <v>0</v>
      </c>
      <c r="L10" s="26">
        <f>Table467813[[#This Row],[Amount to Pay]]-Table467813[[#This Row],[Balance per TB]]</f>
        <v>0</v>
      </c>
    </row>
    <row r="11" spans="2:12">
      <c r="B11" s="21" t="s">
        <v>203</v>
      </c>
      <c r="C11" s="29" t="s">
        <v>204</v>
      </c>
      <c r="D11" s="21" t="s">
        <v>207</v>
      </c>
      <c r="E11" s="21" t="s">
        <v>208</v>
      </c>
      <c r="F11" s="26" t="s">
        <v>290</v>
      </c>
      <c r="G11" s="26" t="s">
        <v>194</v>
      </c>
      <c r="H11" s="26">
        <v>0</v>
      </c>
      <c r="I11" s="26">
        <v>0</v>
      </c>
      <c r="J11" s="26">
        <f>SUM(Table467813[[#This Row],[Amount]:[Overpayment ]])</f>
        <v>0</v>
      </c>
      <c r="K11" s="26">
        <v>0</v>
      </c>
      <c r="L11" s="26">
        <f>Table467813[[#This Row],[Amount to Pay]]-Table467813[[#This Row],[Balance per TB]]</f>
        <v>0</v>
      </c>
    </row>
    <row r="12" spans="2:12">
      <c r="B12" s="21" t="s">
        <v>1092</v>
      </c>
      <c r="C12" s="29" t="s">
        <v>1093</v>
      </c>
      <c r="D12" s="21" t="s">
        <v>1094</v>
      </c>
      <c r="E12" s="21" t="s">
        <v>1095</v>
      </c>
      <c r="F12" s="26" t="s">
        <v>290</v>
      </c>
      <c r="G12" s="26" t="s">
        <v>194</v>
      </c>
      <c r="H12" s="26">
        <v>2591261</v>
      </c>
      <c r="I12" s="26"/>
      <c r="J12" s="26">
        <f>SUM(Table467813[[#This Row],[Amount]:[Overpayment ]])</f>
        <v>2591261</v>
      </c>
      <c r="K12" s="26">
        <f>'Balance Sheet'!N125</f>
        <v>2591261</v>
      </c>
      <c r="L12" s="26">
        <f>Table467813[[#This Row],[Amount to Pay]]-Table467813[[#This Row],[Balance per TB]]</f>
        <v>0</v>
      </c>
    </row>
    <row r="13" spans="2:12">
      <c r="B13" s="21" t="s">
        <v>209</v>
      </c>
      <c r="C13" s="29" t="s">
        <v>210</v>
      </c>
      <c r="D13" s="21" t="s">
        <v>211</v>
      </c>
      <c r="E13" s="21" t="s">
        <v>212</v>
      </c>
      <c r="F13" s="26" t="s">
        <v>291</v>
      </c>
      <c r="G13" s="26" t="s">
        <v>292</v>
      </c>
      <c r="H13" s="26">
        <v>0</v>
      </c>
      <c r="I13" s="26">
        <v>0</v>
      </c>
      <c r="J13" s="26">
        <f>SUM(Table467813[[#This Row],[Amount]:[Overpayment ]])</f>
        <v>0</v>
      </c>
      <c r="K13" s="26">
        <f>'Balance Sheet'!N127</f>
        <v>8873550</v>
      </c>
      <c r="L13" s="26">
        <f>(Table467813[[#This Row],[Amount to Pay]]+J14)-Table467813[[#This Row],[Balance per TB]]</f>
        <v>1401450</v>
      </c>
    </row>
    <row r="14" spans="2:12">
      <c r="B14" s="21" t="s">
        <v>209</v>
      </c>
      <c r="C14" s="29" t="s">
        <v>210</v>
      </c>
      <c r="D14" s="21" t="s">
        <v>211</v>
      </c>
      <c r="E14" s="21" t="s">
        <v>212</v>
      </c>
      <c r="F14" s="26" t="s">
        <v>293</v>
      </c>
      <c r="G14" s="26" t="s">
        <v>294</v>
      </c>
      <c r="H14" s="26">
        <v>10275000</v>
      </c>
      <c r="I14" s="26">
        <v>0</v>
      </c>
      <c r="J14" s="26">
        <f>SUM(Table467813[[#This Row],[Amount]:[Overpayment ]])</f>
        <v>10275000</v>
      </c>
      <c r="K14" s="26"/>
      <c r="L14" s="26">
        <v>0</v>
      </c>
    </row>
    <row r="15" spans="2:12">
      <c r="B15" s="21" t="s">
        <v>209</v>
      </c>
      <c r="C15" s="29" t="s">
        <v>213</v>
      </c>
      <c r="D15" s="21" t="s">
        <v>214</v>
      </c>
      <c r="E15" s="21" t="s">
        <v>215</v>
      </c>
      <c r="F15" s="26" t="s">
        <v>290</v>
      </c>
      <c r="G15" s="26" t="s">
        <v>194</v>
      </c>
      <c r="H15" s="26">
        <v>0</v>
      </c>
      <c r="I15" s="26">
        <v>0</v>
      </c>
      <c r="J15" s="26">
        <f>SUM(Table467813[[#This Row],[Amount]:[Overpayment ]])</f>
        <v>0</v>
      </c>
      <c r="K15" s="26">
        <v>0</v>
      </c>
      <c r="L15" s="26">
        <f>Table467813[[#This Row],[Amount to Pay]]-Table467813[[#This Row],[Balance per TB]]</f>
        <v>0</v>
      </c>
    </row>
    <row r="16" spans="2:12">
      <c r="B16" s="21" t="s">
        <v>272</v>
      </c>
      <c r="C16" s="29" t="s">
        <v>1080</v>
      </c>
      <c r="D16" s="21" t="s">
        <v>1081</v>
      </c>
      <c r="E16" s="21" t="s">
        <v>272</v>
      </c>
      <c r="F16" s="26" t="s">
        <v>290</v>
      </c>
      <c r="G16" s="26" t="s">
        <v>194</v>
      </c>
      <c r="H16" s="26">
        <v>2535642</v>
      </c>
      <c r="I16" s="26">
        <v>0</v>
      </c>
      <c r="J16" s="26">
        <f>SUM(Table467813[[#This Row],[Amount]:[Overpayment ]])</f>
        <v>2535642</v>
      </c>
      <c r="K16" s="26">
        <f>'Balance Sheet'!N120</f>
        <v>2535642</v>
      </c>
      <c r="L16" s="26">
        <f>Table467813[[#This Row],[Amount to Pay]]-Table467813[[#This Row],[Balance per TB]]</f>
        <v>0</v>
      </c>
    </row>
    <row r="17" spans="2:6">
      <c r="B17" s="21"/>
      <c r="C17" s="21"/>
      <c r="D17" s="21"/>
      <c r="E17" s="28"/>
      <c r="F17" s="26"/>
    </row>
    <row r="18" spans="2:6">
      <c r="B18" t="s">
        <v>786</v>
      </c>
    </row>
    <row r="19" spans="2:6">
      <c r="B19" s="57" t="s">
        <v>787</v>
      </c>
    </row>
    <row r="20" spans="2:6">
      <c r="B20" s="57" t="s">
        <v>1128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36663F-AAFE-4741-AA9E-88E68CC6DF61}">
  <sheetPr codeName="Sheet12"/>
  <dimension ref="B1:D8"/>
  <sheetViews>
    <sheetView view="pageBreakPreview" zoomScale="80" zoomScaleNormal="100" zoomScaleSheetLayoutView="80" workbookViewId="0"/>
  </sheetViews>
  <sheetFormatPr defaultRowHeight="14.5"/>
  <cols>
    <col min="1" max="1" width="1.81640625" customWidth="1"/>
    <col min="2" max="2" width="58" customWidth="1"/>
    <col min="3" max="4" width="15.81640625" customWidth="1"/>
    <col min="5" max="5" width="2.81640625" customWidth="1"/>
  </cols>
  <sheetData>
    <row r="1" spans="2:4">
      <c r="B1" s="1" t="s">
        <v>64</v>
      </c>
    </row>
    <row r="2" spans="2:4">
      <c r="B2" s="1" t="s">
        <v>0</v>
      </c>
    </row>
    <row r="3" spans="2:4">
      <c r="B3" s="1" t="s">
        <v>218</v>
      </c>
    </row>
    <row r="5" spans="2:4">
      <c r="B5" s="1" t="s">
        <v>170</v>
      </c>
      <c r="C5" t="s">
        <v>171</v>
      </c>
      <c r="D5" t="s">
        <v>135</v>
      </c>
    </row>
    <row r="6" spans="2:4">
      <c r="B6" s="1" t="s">
        <v>219</v>
      </c>
    </row>
    <row r="7" spans="2:4">
      <c r="B7" s="14" t="s">
        <v>179</v>
      </c>
      <c r="C7" s="15"/>
      <c r="D7" s="15"/>
    </row>
    <row r="8" spans="2:4">
      <c r="B8" s="16" t="s">
        <v>88</v>
      </c>
      <c r="C8" s="17"/>
      <c r="D8" s="17"/>
    </row>
  </sheetData>
  <pageMargins left="0.7" right="0.7" top="0.75" bottom="0.75" header="0.3" footer="0.3"/>
  <pageSetup paperSize="9" scale="92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10</vt:i4>
      </vt:variant>
    </vt:vector>
  </HeadingPairs>
  <TitlesOfParts>
    <vt:vector size="25" baseType="lpstr">
      <vt:lpstr>Summary</vt:lpstr>
      <vt:lpstr>Notes</vt:lpstr>
      <vt:lpstr>Checklist MBI</vt:lpstr>
      <vt:lpstr>Balance Sheet</vt:lpstr>
      <vt:lpstr>Profit &amp; Loss</vt:lpstr>
      <vt:lpstr>A-1.1</vt:lpstr>
      <vt:lpstr>MASTER SHEET</vt:lpstr>
      <vt:lpstr>B-1.1</vt:lpstr>
      <vt:lpstr>C-1.1</vt:lpstr>
      <vt:lpstr>D-1.1</vt:lpstr>
      <vt:lpstr>E-1.1</vt:lpstr>
      <vt:lpstr>E-1.2</vt:lpstr>
      <vt:lpstr>F-1.1</vt:lpstr>
      <vt:lpstr>G-1.1</vt:lpstr>
      <vt:lpstr>H-1.1</vt:lpstr>
      <vt:lpstr>'B-1.1'!Print_Area</vt:lpstr>
      <vt:lpstr>'C-1.1'!Print_Area</vt:lpstr>
      <vt:lpstr>'Checklist MBI'!Print_Area</vt:lpstr>
      <vt:lpstr>'D-1.1'!Print_Area</vt:lpstr>
      <vt:lpstr>'E-1.1'!Print_Area</vt:lpstr>
      <vt:lpstr>'E-1.2'!Print_Area</vt:lpstr>
      <vt:lpstr>'F-1.1'!Print_Area</vt:lpstr>
      <vt:lpstr>'G-1.1'!Print_Area</vt:lpstr>
      <vt:lpstr>'H-1.1'!Print_Area</vt:lpstr>
      <vt:lpstr>'E-1.2'!Print_Titles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Harry Budhi</dc:creator>
  <cp:lastModifiedBy>lenovo</cp:lastModifiedBy>
  <dcterms:created xsi:type="dcterms:W3CDTF">2022-07-26T07:44:35Z</dcterms:created>
  <dcterms:modified xsi:type="dcterms:W3CDTF">2023-05-16T06:09:23Z</dcterms:modified>
</cp:coreProperties>
</file>